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2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ndy/Desktop/Master_thesis/"/>
    </mc:Choice>
  </mc:AlternateContent>
  <xr:revisionPtr revIDLastSave="0" documentId="13_ncr:1_{910F68F5-F31C-6947-AD73-B37808CB49BE}" xr6:coauthVersionLast="47" xr6:coauthVersionMax="47" xr10:uidLastSave="{00000000-0000-0000-0000-000000000000}"/>
  <bookViews>
    <workbookView xWindow="780" yWindow="1000" windowWidth="27640" windowHeight="16440" xr2:uid="{1658CCA8-F1BE-9C4A-B2F5-45609A02687C}"/>
  </bookViews>
  <sheets>
    <sheet name="Site 1" sheetId="1" r:id="rId1"/>
    <sheet name="nb-genus" sheetId="2" r:id="rId2"/>
    <sheet name="Feuil1" sheetId="3" r:id="rId3"/>
  </sheets>
  <externalReferences>
    <externalReference r:id="rId4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751" i="1" l="1"/>
  <c r="Q751" i="1"/>
  <c r="P751" i="1"/>
  <c r="O751" i="1"/>
  <c r="N751" i="1"/>
  <c r="L751" i="1"/>
  <c r="K751" i="1"/>
  <c r="J751" i="1"/>
  <c r="I751" i="1"/>
  <c r="H751" i="1"/>
  <c r="G751" i="1"/>
  <c r="R750" i="1"/>
  <c r="Q750" i="1"/>
  <c r="P750" i="1"/>
  <c r="O750" i="1"/>
  <c r="N750" i="1"/>
  <c r="L750" i="1"/>
  <c r="K750" i="1"/>
  <c r="J750" i="1"/>
  <c r="I750" i="1"/>
  <c r="H750" i="1"/>
  <c r="G750" i="1"/>
  <c r="R749" i="1"/>
  <c r="Q749" i="1"/>
  <c r="P749" i="1"/>
  <c r="O749" i="1"/>
  <c r="N749" i="1"/>
  <c r="L749" i="1"/>
  <c r="K749" i="1"/>
  <c r="J749" i="1"/>
  <c r="I749" i="1"/>
  <c r="H749" i="1"/>
  <c r="G749" i="1"/>
  <c r="R748" i="1"/>
  <c r="Q748" i="1"/>
  <c r="P748" i="1"/>
  <c r="O748" i="1"/>
  <c r="N748" i="1"/>
  <c r="L748" i="1"/>
  <c r="K748" i="1"/>
  <c r="J748" i="1"/>
  <c r="I748" i="1"/>
  <c r="H748" i="1"/>
  <c r="G748" i="1"/>
  <c r="R747" i="1"/>
  <c r="Q747" i="1"/>
  <c r="P747" i="1"/>
  <c r="O747" i="1"/>
  <c r="N747" i="1"/>
  <c r="L747" i="1"/>
  <c r="K747" i="1"/>
  <c r="J747" i="1"/>
  <c r="I747" i="1"/>
  <c r="H747" i="1"/>
  <c r="G747" i="1"/>
  <c r="R746" i="1"/>
  <c r="Q746" i="1"/>
  <c r="P746" i="1"/>
  <c r="O746" i="1"/>
  <c r="N746" i="1"/>
  <c r="L746" i="1"/>
  <c r="K746" i="1"/>
  <c r="J746" i="1"/>
  <c r="I746" i="1"/>
  <c r="H746" i="1"/>
  <c r="G746" i="1"/>
  <c r="R745" i="1"/>
  <c r="Q745" i="1"/>
  <c r="P745" i="1"/>
  <c r="O745" i="1"/>
  <c r="N745" i="1"/>
  <c r="L745" i="1"/>
  <c r="K745" i="1"/>
  <c r="J745" i="1"/>
  <c r="I745" i="1"/>
  <c r="H745" i="1"/>
  <c r="G745" i="1"/>
  <c r="R744" i="1"/>
  <c r="Q744" i="1"/>
  <c r="P744" i="1"/>
  <c r="O744" i="1"/>
  <c r="N744" i="1"/>
  <c r="L744" i="1"/>
  <c r="K744" i="1"/>
  <c r="J744" i="1"/>
  <c r="I744" i="1"/>
  <c r="H744" i="1"/>
  <c r="G744" i="1"/>
  <c r="R743" i="1"/>
  <c r="Q743" i="1"/>
  <c r="P743" i="1"/>
  <c r="O743" i="1"/>
  <c r="N743" i="1"/>
  <c r="L743" i="1"/>
  <c r="K743" i="1"/>
  <c r="J743" i="1"/>
  <c r="I743" i="1"/>
  <c r="H743" i="1"/>
  <c r="G743" i="1"/>
  <c r="R742" i="1"/>
  <c r="Q742" i="1"/>
  <c r="P742" i="1"/>
  <c r="O742" i="1"/>
  <c r="N742" i="1"/>
  <c r="L742" i="1"/>
  <c r="K742" i="1"/>
  <c r="J742" i="1"/>
  <c r="I742" i="1"/>
  <c r="H742" i="1"/>
  <c r="G742" i="1"/>
  <c r="R741" i="1"/>
  <c r="Q741" i="1"/>
  <c r="P741" i="1"/>
  <c r="O741" i="1"/>
  <c r="N741" i="1"/>
  <c r="L741" i="1"/>
  <c r="K741" i="1"/>
  <c r="J741" i="1"/>
  <c r="I741" i="1"/>
  <c r="H741" i="1"/>
  <c r="G741" i="1"/>
  <c r="R740" i="1"/>
  <c r="Q740" i="1"/>
  <c r="P740" i="1"/>
  <c r="O740" i="1"/>
  <c r="N740" i="1"/>
  <c r="L740" i="1"/>
  <c r="K740" i="1"/>
  <c r="J740" i="1"/>
  <c r="I740" i="1"/>
  <c r="H740" i="1"/>
  <c r="G740" i="1"/>
  <c r="R739" i="1"/>
  <c r="Q739" i="1"/>
  <c r="P739" i="1"/>
  <c r="O739" i="1"/>
  <c r="N739" i="1"/>
  <c r="L739" i="1"/>
  <c r="K739" i="1"/>
  <c r="J739" i="1"/>
  <c r="I739" i="1"/>
  <c r="H739" i="1"/>
  <c r="G739" i="1"/>
  <c r="R738" i="1"/>
  <c r="Q738" i="1"/>
  <c r="P738" i="1"/>
  <c r="O738" i="1"/>
  <c r="N738" i="1"/>
  <c r="L738" i="1"/>
  <c r="K738" i="1"/>
  <c r="J738" i="1"/>
  <c r="I738" i="1"/>
  <c r="H738" i="1"/>
  <c r="G738" i="1"/>
  <c r="R737" i="1"/>
  <c r="Q737" i="1"/>
  <c r="P737" i="1"/>
  <c r="O737" i="1"/>
  <c r="N737" i="1"/>
  <c r="L737" i="1"/>
  <c r="K737" i="1"/>
  <c r="J737" i="1"/>
  <c r="I737" i="1"/>
  <c r="H737" i="1"/>
  <c r="G737" i="1"/>
  <c r="R736" i="1"/>
  <c r="Q736" i="1"/>
  <c r="P736" i="1"/>
  <c r="O736" i="1"/>
  <c r="N736" i="1"/>
  <c r="L736" i="1"/>
  <c r="K736" i="1"/>
  <c r="J736" i="1"/>
  <c r="I736" i="1"/>
  <c r="H736" i="1"/>
  <c r="G736" i="1"/>
  <c r="R735" i="1"/>
  <c r="Q735" i="1"/>
  <c r="P735" i="1"/>
  <c r="O735" i="1"/>
  <c r="N735" i="1"/>
  <c r="L735" i="1"/>
  <c r="K735" i="1"/>
  <c r="J735" i="1"/>
  <c r="I735" i="1"/>
  <c r="H735" i="1"/>
  <c r="G735" i="1"/>
  <c r="R734" i="1"/>
  <c r="Q734" i="1"/>
  <c r="P734" i="1"/>
  <c r="O734" i="1"/>
  <c r="N734" i="1"/>
  <c r="L734" i="1"/>
  <c r="K734" i="1"/>
  <c r="J734" i="1"/>
  <c r="I734" i="1"/>
  <c r="H734" i="1"/>
  <c r="G734" i="1"/>
  <c r="R733" i="1"/>
  <c r="Q733" i="1"/>
  <c r="P733" i="1"/>
  <c r="O733" i="1"/>
  <c r="N733" i="1"/>
  <c r="L733" i="1"/>
  <c r="K733" i="1"/>
  <c r="J733" i="1"/>
  <c r="I733" i="1"/>
  <c r="H733" i="1"/>
  <c r="G733" i="1"/>
  <c r="R732" i="1"/>
  <c r="Q732" i="1"/>
  <c r="P732" i="1"/>
  <c r="O732" i="1"/>
  <c r="N732" i="1"/>
  <c r="L732" i="1"/>
  <c r="K732" i="1"/>
  <c r="J732" i="1"/>
  <c r="I732" i="1"/>
  <c r="H732" i="1"/>
  <c r="G732" i="1"/>
  <c r="R731" i="1"/>
  <c r="Q731" i="1"/>
  <c r="P731" i="1"/>
  <c r="O731" i="1"/>
  <c r="N731" i="1"/>
  <c r="L731" i="1"/>
  <c r="K731" i="1"/>
  <c r="J731" i="1"/>
  <c r="I731" i="1"/>
  <c r="H731" i="1"/>
  <c r="G731" i="1"/>
  <c r="R730" i="1"/>
  <c r="Q730" i="1"/>
  <c r="P730" i="1"/>
  <c r="O730" i="1"/>
  <c r="N730" i="1"/>
  <c r="L730" i="1"/>
  <c r="K730" i="1"/>
  <c r="J730" i="1"/>
  <c r="I730" i="1"/>
  <c r="H730" i="1"/>
  <c r="G730" i="1"/>
  <c r="R729" i="1"/>
  <c r="Q729" i="1"/>
  <c r="P729" i="1"/>
  <c r="O729" i="1"/>
  <c r="N729" i="1"/>
  <c r="L729" i="1"/>
  <c r="K729" i="1"/>
  <c r="J729" i="1"/>
  <c r="I729" i="1"/>
  <c r="H729" i="1"/>
  <c r="G729" i="1"/>
  <c r="R728" i="1"/>
  <c r="Q728" i="1"/>
  <c r="P728" i="1"/>
  <c r="O728" i="1"/>
  <c r="N728" i="1"/>
  <c r="L728" i="1"/>
  <c r="K728" i="1"/>
  <c r="J728" i="1"/>
  <c r="I728" i="1"/>
  <c r="H728" i="1"/>
  <c r="G728" i="1"/>
  <c r="R727" i="1"/>
  <c r="Q727" i="1"/>
  <c r="P727" i="1"/>
  <c r="O727" i="1"/>
  <c r="N727" i="1"/>
  <c r="L727" i="1"/>
  <c r="K727" i="1"/>
  <c r="J727" i="1"/>
  <c r="I727" i="1"/>
  <c r="H727" i="1"/>
  <c r="G727" i="1"/>
  <c r="R726" i="1"/>
  <c r="Q726" i="1"/>
  <c r="P726" i="1"/>
  <c r="O726" i="1"/>
  <c r="N726" i="1"/>
  <c r="L726" i="1"/>
  <c r="K726" i="1"/>
  <c r="J726" i="1"/>
  <c r="I726" i="1"/>
  <c r="H726" i="1"/>
  <c r="G726" i="1"/>
  <c r="R725" i="1"/>
  <c r="Q725" i="1"/>
  <c r="P725" i="1"/>
  <c r="O725" i="1"/>
  <c r="N725" i="1"/>
  <c r="L725" i="1"/>
  <c r="K725" i="1"/>
  <c r="J725" i="1"/>
  <c r="I725" i="1"/>
  <c r="H725" i="1"/>
  <c r="G725" i="1"/>
  <c r="R724" i="1"/>
  <c r="Q724" i="1"/>
  <c r="P724" i="1"/>
  <c r="O724" i="1"/>
  <c r="N724" i="1"/>
  <c r="L724" i="1"/>
  <c r="K724" i="1"/>
  <c r="J724" i="1"/>
  <c r="I724" i="1"/>
  <c r="H724" i="1"/>
  <c r="G724" i="1"/>
  <c r="R723" i="1"/>
  <c r="Q723" i="1"/>
  <c r="P723" i="1"/>
  <c r="O723" i="1"/>
  <c r="N723" i="1"/>
  <c r="L723" i="1"/>
  <c r="K723" i="1"/>
  <c r="J723" i="1"/>
  <c r="I723" i="1"/>
  <c r="H723" i="1"/>
  <c r="G723" i="1"/>
  <c r="R722" i="1"/>
  <c r="Q722" i="1"/>
  <c r="P722" i="1"/>
  <c r="O722" i="1"/>
  <c r="N722" i="1"/>
  <c r="L722" i="1"/>
  <c r="K722" i="1"/>
  <c r="J722" i="1"/>
  <c r="I722" i="1"/>
  <c r="H722" i="1"/>
  <c r="G722" i="1"/>
  <c r="R721" i="1"/>
  <c r="Q721" i="1"/>
  <c r="P721" i="1"/>
  <c r="O721" i="1"/>
  <c r="N721" i="1"/>
  <c r="L721" i="1"/>
  <c r="K721" i="1"/>
  <c r="J721" i="1"/>
  <c r="I721" i="1"/>
  <c r="H721" i="1"/>
  <c r="G721" i="1"/>
  <c r="R720" i="1"/>
  <c r="Q720" i="1"/>
  <c r="P720" i="1"/>
  <c r="O720" i="1"/>
  <c r="N720" i="1"/>
  <c r="L720" i="1"/>
  <c r="K720" i="1"/>
  <c r="J720" i="1"/>
  <c r="I720" i="1"/>
  <c r="H720" i="1"/>
  <c r="G720" i="1"/>
  <c r="R719" i="1"/>
  <c r="Q719" i="1"/>
  <c r="P719" i="1"/>
  <c r="O719" i="1"/>
  <c r="N719" i="1"/>
  <c r="L719" i="1"/>
  <c r="K719" i="1"/>
  <c r="J719" i="1"/>
  <c r="I719" i="1"/>
  <c r="H719" i="1"/>
  <c r="G719" i="1"/>
  <c r="R718" i="1"/>
  <c r="Q718" i="1"/>
  <c r="P718" i="1"/>
  <c r="O718" i="1"/>
  <c r="N718" i="1"/>
  <c r="L718" i="1"/>
  <c r="K718" i="1"/>
  <c r="J718" i="1"/>
  <c r="I718" i="1"/>
  <c r="H718" i="1"/>
  <c r="G718" i="1"/>
  <c r="R717" i="1"/>
  <c r="Q717" i="1"/>
  <c r="P717" i="1"/>
  <c r="O717" i="1"/>
  <c r="N717" i="1"/>
  <c r="L717" i="1"/>
  <c r="K717" i="1"/>
  <c r="J717" i="1"/>
  <c r="I717" i="1"/>
  <c r="H717" i="1"/>
  <c r="G717" i="1"/>
  <c r="R716" i="1"/>
  <c r="Q716" i="1"/>
  <c r="P716" i="1"/>
  <c r="O716" i="1"/>
  <c r="N716" i="1"/>
  <c r="L716" i="1"/>
  <c r="K716" i="1"/>
  <c r="J716" i="1"/>
  <c r="I716" i="1"/>
  <c r="H716" i="1"/>
  <c r="G716" i="1"/>
  <c r="R715" i="1"/>
  <c r="Q715" i="1"/>
  <c r="P715" i="1"/>
  <c r="O715" i="1"/>
  <c r="N715" i="1"/>
  <c r="L715" i="1"/>
  <c r="K715" i="1"/>
  <c r="J715" i="1"/>
  <c r="I715" i="1"/>
  <c r="H715" i="1"/>
  <c r="G715" i="1"/>
  <c r="R714" i="1"/>
  <c r="Q714" i="1"/>
  <c r="P714" i="1"/>
  <c r="O714" i="1"/>
  <c r="N714" i="1"/>
  <c r="L714" i="1"/>
  <c r="K714" i="1"/>
  <c r="J714" i="1"/>
  <c r="I714" i="1"/>
  <c r="H714" i="1"/>
  <c r="G714" i="1"/>
  <c r="R713" i="1"/>
  <c r="Q713" i="1"/>
  <c r="P713" i="1"/>
  <c r="O713" i="1"/>
  <c r="N713" i="1"/>
  <c r="L713" i="1"/>
  <c r="K713" i="1"/>
  <c r="J713" i="1"/>
  <c r="I713" i="1"/>
  <c r="H713" i="1"/>
  <c r="G713" i="1"/>
  <c r="R712" i="1"/>
  <c r="Q712" i="1"/>
  <c r="P712" i="1"/>
  <c r="O712" i="1"/>
  <c r="N712" i="1"/>
  <c r="L712" i="1"/>
  <c r="K712" i="1"/>
  <c r="J712" i="1"/>
  <c r="I712" i="1"/>
  <c r="H712" i="1"/>
  <c r="G712" i="1"/>
  <c r="R711" i="1"/>
  <c r="Q711" i="1"/>
  <c r="P711" i="1"/>
  <c r="O711" i="1"/>
  <c r="N711" i="1"/>
  <c r="L711" i="1"/>
  <c r="K711" i="1"/>
  <c r="J711" i="1"/>
  <c r="I711" i="1"/>
  <c r="H711" i="1"/>
  <c r="G711" i="1"/>
  <c r="R710" i="1"/>
  <c r="Q710" i="1"/>
  <c r="P710" i="1"/>
  <c r="O710" i="1"/>
  <c r="N710" i="1"/>
  <c r="L710" i="1"/>
  <c r="K710" i="1"/>
  <c r="J710" i="1"/>
  <c r="I710" i="1"/>
  <c r="H710" i="1"/>
  <c r="G710" i="1"/>
  <c r="R709" i="1"/>
  <c r="Q709" i="1"/>
  <c r="P709" i="1"/>
  <c r="O709" i="1"/>
  <c r="N709" i="1"/>
  <c r="L709" i="1"/>
  <c r="K709" i="1"/>
  <c r="J709" i="1"/>
  <c r="I709" i="1"/>
  <c r="H709" i="1"/>
  <c r="G709" i="1"/>
  <c r="R708" i="1"/>
  <c r="Q708" i="1"/>
  <c r="P708" i="1"/>
  <c r="O708" i="1"/>
  <c r="N708" i="1"/>
  <c r="L708" i="1"/>
  <c r="K708" i="1"/>
  <c r="J708" i="1"/>
  <c r="I708" i="1"/>
  <c r="H708" i="1"/>
  <c r="G708" i="1"/>
  <c r="R707" i="1"/>
  <c r="Q707" i="1"/>
  <c r="P707" i="1"/>
  <c r="O707" i="1"/>
  <c r="N707" i="1"/>
  <c r="L707" i="1"/>
  <c r="K707" i="1"/>
  <c r="J707" i="1"/>
  <c r="I707" i="1"/>
  <c r="H707" i="1"/>
  <c r="G707" i="1"/>
  <c r="R706" i="1"/>
  <c r="Q706" i="1"/>
  <c r="P706" i="1"/>
  <c r="O706" i="1"/>
  <c r="N706" i="1"/>
  <c r="L706" i="1"/>
  <c r="K706" i="1"/>
  <c r="J706" i="1"/>
  <c r="I706" i="1"/>
  <c r="H706" i="1"/>
  <c r="G706" i="1"/>
  <c r="R705" i="1"/>
  <c r="Q705" i="1"/>
  <c r="P705" i="1"/>
  <c r="O705" i="1"/>
  <c r="N705" i="1"/>
  <c r="L705" i="1"/>
  <c r="K705" i="1"/>
  <c r="J705" i="1"/>
  <c r="I705" i="1"/>
  <c r="H705" i="1"/>
  <c r="G705" i="1"/>
  <c r="R704" i="1"/>
  <c r="Q704" i="1"/>
  <c r="P704" i="1"/>
  <c r="O704" i="1"/>
  <c r="N704" i="1"/>
  <c r="L704" i="1"/>
  <c r="K704" i="1"/>
  <c r="J704" i="1"/>
  <c r="I704" i="1"/>
  <c r="H704" i="1"/>
  <c r="G704" i="1"/>
  <c r="R703" i="1"/>
  <c r="Q703" i="1"/>
  <c r="P703" i="1"/>
  <c r="O703" i="1"/>
  <c r="N703" i="1"/>
  <c r="L703" i="1"/>
  <c r="K703" i="1"/>
  <c r="J703" i="1"/>
  <c r="I703" i="1"/>
  <c r="H703" i="1"/>
  <c r="G703" i="1"/>
  <c r="R702" i="1"/>
  <c r="Q702" i="1"/>
  <c r="P702" i="1"/>
  <c r="O702" i="1"/>
  <c r="N702" i="1"/>
  <c r="L702" i="1"/>
  <c r="K702" i="1"/>
  <c r="J702" i="1"/>
  <c r="I702" i="1"/>
  <c r="H702" i="1"/>
  <c r="G702" i="1"/>
  <c r="R701" i="1"/>
  <c r="Q701" i="1"/>
  <c r="P701" i="1"/>
  <c r="O701" i="1"/>
  <c r="N701" i="1"/>
  <c r="L701" i="1"/>
  <c r="K701" i="1"/>
  <c r="J701" i="1"/>
  <c r="I701" i="1"/>
  <c r="H701" i="1"/>
  <c r="G701" i="1"/>
  <c r="R700" i="1"/>
  <c r="Q700" i="1"/>
  <c r="P700" i="1"/>
  <c r="O700" i="1"/>
  <c r="N700" i="1"/>
  <c r="L700" i="1"/>
  <c r="K700" i="1"/>
  <c r="J700" i="1"/>
  <c r="I700" i="1"/>
  <c r="H700" i="1"/>
  <c r="G700" i="1"/>
  <c r="R699" i="1"/>
  <c r="Q699" i="1"/>
  <c r="P699" i="1"/>
  <c r="O699" i="1"/>
  <c r="N699" i="1"/>
  <c r="L699" i="1"/>
  <c r="K699" i="1"/>
  <c r="J699" i="1"/>
  <c r="I699" i="1"/>
  <c r="H699" i="1"/>
  <c r="G699" i="1"/>
  <c r="R698" i="1"/>
  <c r="Q698" i="1"/>
  <c r="P698" i="1"/>
  <c r="O698" i="1"/>
  <c r="N698" i="1"/>
  <c r="L698" i="1"/>
  <c r="K698" i="1"/>
  <c r="J698" i="1"/>
  <c r="I698" i="1"/>
  <c r="H698" i="1"/>
  <c r="G698" i="1"/>
  <c r="R697" i="1"/>
  <c r="Q697" i="1"/>
  <c r="P697" i="1"/>
  <c r="O697" i="1"/>
  <c r="N697" i="1"/>
  <c r="L697" i="1"/>
  <c r="K697" i="1"/>
  <c r="J697" i="1"/>
  <c r="I697" i="1"/>
  <c r="H697" i="1"/>
  <c r="G697" i="1"/>
  <c r="R696" i="1"/>
  <c r="Q696" i="1"/>
  <c r="P696" i="1"/>
  <c r="O696" i="1"/>
  <c r="N696" i="1"/>
  <c r="L696" i="1"/>
  <c r="K696" i="1"/>
  <c r="J696" i="1"/>
  <c r="I696" i="1"/>
  <c r="H696" i="1"/>
  <c r="G696" i="1"/>
  <c r="R695" i="1"/>
  <c r="Q695" i="1"/>
  <c r="P695" i="1"/>
  <c r="O695" i="1"/>
  <c r="N695" i="1"/>
  <c r="L695" i="1"/>
  <c r="K695" i="1"/>
  <c r="J695" i="1"/>
  <c r="I695" i="1"/>
  <c r="H695" i="1"/>
  <c r="G695" i="1"/>
  <c r="R694" i="1"/>
  <c r="Q694" i="1"/>
  <c r="P694" i="1"/>
  <c r="O694" i="1"/>
  <c r="N694" i="1"/>
  <c r="L694" i="1"/>
  <c r="K694" i="1"/>
  <c r="J694" i="1"/>
  <c r="I694" i="1"/>
  <c r="H694" i="1"/>
  <c r="G694" i="1"/>
  <c r="R693" i="1"/>
  <c r="Q693" i="1"/>
  <c r="P693" i="1"/>
  <c r="O693" i="1"/>
  <c r="N693" i="1"/>
  <c r="L693" i="1"/>
  <c r="K693" i="1"/>
  <c r="J693" i="1"/>
  <c r="I693" i="1"/>
  <c r="H693" i="1"/>
  <c r="G693" i="1"/>
  <c r="R692" i="1"/>
  <c r="Q692" i="1"/>
  <c r="P692" i="1"/>
  <c r="O692" i="1"/>
  <c r="N692" i="1"/>
  <c r="L692" i="1"/>
  <c r="K692" i="1"/>
  <c r="J692" i="1"/>
  <c r="I692" i="1"/>
  <c r="H692" i="1"/>
  <c r="G692" i="1"/>
  <c r="R691" i="1"/>
  <c r="Q691" i="1"/>
  <c r="P691" i="1"/>
  <c r="O691" i="1"/>
  <c r="N691" i="1"/>
  <c r="L691" i="1"/>
  <c r="K691" i="1"/>
  <c r="J691" i="1"/>
  <c r="I691" i="1"/>
  <c r="H691" i="1"/>
  <c r="G691" i="1"/>
  <c r="R690" i="1"/>
  <c r="Q690" i="1"/>
  <c r="P690" i="1"/>
  <c r="O690" i="1"/>
  <c r="N690" i="1"/>
  <c r="L690" i="1"/>
  <c r="K690" i="1"/>
  <c r="J690" i="1"/>
  <c r="I690" i="1"/>
  <c r="H690" i="1"/>
  <c r="G690" i="1"/>
  <c r="R689" i="1"/>
  <c r="Q689" i="1"/>
  <c r="P689" i="1"/>
  <c r="O689" i="1"/>
  <c r="N689" i="1"/>
  <c r="L689" i="1"/>
  <c r="K689" i="1"/>
  <c r="J689" i="1"/>
  <c r="I689" i="1"/>
  <c r="H689" i="1"/>
  <c r="G689" i="1"/>
  <c r="R688" i="1"/>
  <c r="Q688" i="1"/>
  <c r="P688" i="1"/>
  <c r="O688" i="1"/>
  <c r="N688" i="1"/>
  <c r="L688" i="1"/>
  <c r="K688" i="1"/>
  <c r="J688" i="1"/>
  <c r="I688" i="1"/>
  <c r="H688" i="1"/>
  <c r="G688" i="1"/>
  <c r="R687" i="1"/>
  <c r="Q687" i="1"/>
  <c r="P687" i="1"/>
  <c r="O687" i="1"/>
  <c r="N687" i="1"/>
  <c r="L687" i="1"/>
  <c r="K687" i="1"/>
  <c r="J687" i="1"/>
  <c r="I687" i="1"/>
  <c r="H687" i="1"/>
  <c r="G687" i="1"/>
  <c r="R686" i="1"/>
  <c r="Q686" i="1"/>
  <c r="P686" i="1"/>
  <c r="O686" i="1"/>
  <c r="N686" i="1"/>
  <c r="L686" i="1"/>
  <c r="K686" i="1"/>
  <c r="J686" i="1"/>
  <c r="I686" i="1"/>
  <c r="H686" i="1"/>
  <c r="G686" i="1"/>
  <c r="R685" i="1"/>
  <c r="Q685" i="1"/>
  <c r="P685" i="1"/>
  <c r="O685" i="1"/>
  <c r="N685" i="1"/>
  <c r="L685" i="1"/>
  <c r="K685" i="1"/>
  <c r="J685" i="1"/>
  <c r="I685" i="1"/>
  <c r="H685" i="1"/>
  <c r="G685" i="1"/>
  <c r="R684" i="1"/>
  <c r="Q684" i="1"/>
  <c r="P684" i="1"/>
  <c r="O684" i="1"/>
  <c r="N684" i="1"/>
  <c r="L684" i="1"/>
  <c r="K684" i="1"/>
  <c r="J684" i="1"/>
  <c r="I684" i="1"/>
  <c r="H684" i="1"/>
  <c r="G684" i="1"/>
  <c r="R683" i="1"/>
  <c r="Q683" i="1"/>
  <c r="P683" i="1"/>
  <c r="O683" i="1"/>
  <c r="N683" i="1"/>
  <c r="L683" i="1"/>
  <c r="K683" i="1"/>
  <c r="J683" i="1"/>
  <c r="I683" i="1"/>
  <c r="H683" i="1"/>
  <c r="G683" i="1"/>
  <c r="R682" i="1"/>
  <c r="Q682" i="1"/>
  <c r="P682" i="1"/>
  <c r="O682" i="1"/>
  <c r="N682" i="1"/>
  <c r="L682" i="1"/>
  <c r="K682" i="1"/>
  <c r="J682" i="1"/>
  <c r="I682" i="1"/>
  <c r="H682" i="1"/>
  <c r="G682" i="1"/>
  <c r="R681" i="1"/>
  <c r="Q681" i="1"/>
  <c r="P681" i="1"/>
  <c r="O681" i="1"/>
  <c r="N681" i="1"/>
  <c r="L681" i="1"/>
  <c r="K681" i="1"/>
  <c r="J681" i="1"/>
  <c r="I681" i="1"/>
  <c r="H681" i="1"/>
  <c r="G681" i="1"/>
  <c r="R680" i="1"/>
  <c r="Q680" i="1"/>
  <c r="P680" i="1"/>
  <c r="O680" i="1"/>
  <c r="N680" i="1"/>
  <c r="L680" i="1"/>
  <c r="K680" i="1"/>
  <c r="J680" i="1"/>
  <c r="I680" i="1"/>
  <c r="H680" i="1"/>
  <c r="G680" i="1"/>
  <c r="R679" i="1"/>
  <c r="Q679" i="1"/>
  <c r="P679" i="1"/>
  <c r="O679" i="1"/>
  <c r="N679" i="1"/>
  <c r="L679" i="1"/>
  <c r="K679" i="1"/>
  <c r="J679" i="1"/>
  <c r="I679" i="1"/>
  <c r="H679" i="1"/>
  <c r="G679" i="1"/>
  <c r="R678" i="1"/>
  <c r="Q678" i="1"/>
  <c r="P678" i="1"/>
  <c r="O678" i="1"/>
  <c r="N678" i="1"/>
  <c r="L678" i="1"/>
  <c r="K678" i="1"/>
  <c r="J678" i="1"/>
  <c r="I678" i="1"/>
  <c r="H678" i="1"/>
  <c r="G678" i="1"/>
  <c r="R677" i="1"/>
  <c r="Q677" i="1"/>
  <c r="P677" i="1"/>
  <c r="O677" i="1"/>
  <c r="N677" i="1"/>
  <c r="L677" i="1"/>
  <c r="K677" i="1"/>
  <c r="J677" i="1"/>
  <c r="I677" i="1"/>
  <c r="H677" i="1"/>
  <c r="G677" i="1"/>
  <c r="R676" i="1"/>
  <c r="Q676" i="1"/>
  <c r="P676" i="1"/>
  <c r="O676" i="1"/>
  <c r="N676" i="1"/>
  <c r="L676" i="1"/>
  <c r="K676" i="1"/>
  <c r="J676" i="1"/>
  <c r="I676" i="1"/>
  <c r="H676" i="1"/>
  <c r="G676" i="1"/>
  <c r="R675" i="1"/>
  <c r="Q675" i="1"/>
  <c r="P675" i="1"/>
  <c r="O675" i="1"/>
  <c r="N675" i="1"/>
  <c r="L675" i="1"/>
  <c r="K675" i="1"/>
  <c r="J675" i="1"/>
  <c r="I675" i="1"/>
  <c r="H675" i="1"/>
  <c r="G675" i="1"/>
  <c r="R674" i="1"/>
  <c r="Q674" i="1"/>
  <c r="P674" i="1"/>
  <c r="O674" i="1"/>
  <c r="N674" i="1"/>
  <c r="L674" i="1"/>
  <c r="K674" i="1"/>
  <c r="J674" i="1"/>
  <c r="I674" i="1"/>
  <c r="H674" i="1"/>
  <c r="G674" i="1"/>
  <c r="R673" i="1"/>
  <c r="Q673" i="1"/>
  <c r="P673" i="1"/>
  <c r="O673" i="1"/>
  <c r="N673" i="1"/>
  <c r="L673" i="1"/>
  <c r="K673" i="1"/>
  <c r="J673" i="1"/>
  <c r="I673" i="1"/>
  <c r="H673" i="1"/>
  <c r="G673" i="1"/>
  <c r="R672" i="1"/>
  <c r="Q672" i="1"/>
  <c r="P672" i="1"/>
  <c r="O672" i="1"/>
  <c r="N672" i="1"/>
  <c r="L672" i="1"/>
  <c r="K672" i="1"/>
  <c r="J672" i="1"/>
  <c r="I672" i="1"/>
  <c r="H672" i="1"/>
  <c r="G672" i="1"/>
  <c r="R671" i="1"/>
  <c r="Q671" i="1"/>
  <c r="P671" i="1"/>
  <c r="O671" i="1"/>
  <c r="N671" i="1"/>
  <c r="L671" i="1"/>
  <c r="K671" i="1"/>
  <c r="J671" i="1"/>
  <c r="I671" i="1"/>
  <c r="H671" i="1"/>
  <c r="G671" i="1"/>
  <c r="R670" i="1"/>
  <c r="Q670" i="1"/>
  <c r="P670" i="1"/>
  <c r="O670" i="1"/>
  <c r="N670" i="1"/>
  <c r="L670" i="1"/>
  <c r="K670" i="1"/>
  <c r="J670" i="1"/>
  <c r="I670" i="1"/>
  <c r="H670" i="1"/>
  <c r="G670" i="1"/>
  <c r="R669" i="1"/>
  <c r="Q669" i="1"/>
  <c r="P669" i="1"/>
  <c r="O669" i="1"/>
  <c r="N669" i="1"/>
  <c r="L669" i="1"/>
  <c r="K669" i="1"/>
  <c r="J669" i="1"/>
  <c r="I669" i="1"/>
  <c r="H669" i="1"/>
  <c r="G669" i="1"/>
  <c r="R668" i="1"/>
  <c r="Q668" i="1"/>
  <c r="P668" i="1"/>
  <c r="O668" i="1"/>
  <c r="N668" i="1"/>
  <c r="L668" i="1"/>
  <c r="K668" i="1"/>
  <c r="J668" i="1"/>
  <c r="I668" i="1"/>
  <c r="H668" i="1"/>
  <c r="G668" i="1"/>
  <c r="R667" i="1"/>
  <c r="Q667" i="1"/>
  <c r="P667" i="1"/>
  <c r="O667" i="1"/>
  <c r="N667" i="1"/>
  <c r="L667" i="1"/>
  <c r="K667" i="1"/>
  <c r="J667" i="1"/>
  <c r="I667" i="1"/>
  <c r="H667" i="1"/>
  <c r="G667" i="1"/>
  <c r="R666" i="1"/>
  <c r="Q666" i="1"/>
  <c r="P666" i="1"/>
  <c r="O666" i="1"/>
  <c r="N666" i="1"/>
  <c r="L666" i="1"/>
  <c r="K666" i="1"/>
  <c r="J666" i="1"/>
  <c r="I666" i="1"/>
  <c r="H666" i="1"/>
  <c r="G666" i="1"/>
  <c r="R665" i="1"/>
  <c r="Q665" i="1"/>
  <c r="P665" i="1"/>
  <c r="O665" i="1"/>
  <c r="N665" i="1"/>
  <c r="L665" i="1"/>
  <c r="K665" i="1"/>
  <c r="J665" i="1"/>
  <c r="I665" i="1"/>
  <c r="H665" i="1"/>
  <c r="G665" i="1"/>
  <c r="R664" i="1"/>
  <c r="Q664" i="1"/>
  <c r="P664" i="1"/>
  <c r="O664" i="1"/>
  <c r="N664" i="1"/>
  <c r="L664" i="1"/>
  <c r="K664" i="1"/>
  <c r="J664" i="1"/>
  <c r="I664" i="1"/>
  <c r="H664" i="1"/>
  <c r="G664" i="1"/>
  <c r="R663" i="1"/>
  <c r="Q663" i="1"/>
  <c r="P663" i="1"/>
  <c r="O663" i="1"/>
  <c r="N663" i="1"/>
  <c r="L663" i="1"/>
  <c r="K663" i="1"/>
  <c r="J663" i="1"/>
  <c r="I663" i="1"/>
  <c r="H663" i="1"/>
  <c r="G663" i="1"/>
  <c r="R662" i="1"/>
  <c r="Q662" i="1"/>
  <c r="P662" i="1"/>
  <c r="O662" i="1"/>
  <c r="N662" i="1"/>
  <c r="L662" i="1"/>
  <c r="K662" i="1"/>
  <c r="J662" i="1"/>
  <c r="I662" i="1"/>
  <c r="H662" i="1"/>
  <c r="G662" i="1"/>
  <c r="R661" i="1"/>
  <c r="Q661" i="1"/>
  <c r="P661" i="1"/>
  <c r="O661" i="1"/>
  <c r="N661" i="1"/>
  <c r="L661" i="1"/>
  <c r="K661" i="1"/>
  <c r="J661" i="1"/>
  <c r="I661" i="1"/>
  <c r="H661" i="1"/>
  <c r="G661" i="1"/>
  <c r="R660" i="1"/>
  <c r="Q660" i="1"/>
  <c r="P660" i="1"/>
  <c r="O660" i="1"/>
  <c r="N660" i="1"/>
  <c r="L660" i="1"/>
  <c r="K660" i="1"/>
  <c r="J660" i="1"/>
  <c r="I660" i="1"/>
  <c r="H660" i="1"/>
  <c r="G660" i="1"/>
  <c r="R659" i="1"/>
  <c r="Q659" i="1"/>
  <c r="P659" i="1"/>
  <c r="O659" i="1"/>
  <c r="N659" i="1"/>
  <c r="L659" i="1"/>
  <c r="K659" i="1"/>
  <c r="J659" i="1"/>
  <c r="I659" i="1"/>
  <c r="H659" i="1"/>
  <c r="G659" i="1"/>
  <c r="R658" i="1"/>
  <c r="Q658" i="1"/>
  <c r="P658" i="1"/>
  <c r="O658" i="1"/>
  <c r="N658" i="1"/>
  <c r="L658" i="1"/>
  <c r="K658" i="1"/>
  <c r="J658" i="1"/>
  <c r="I658" i="1"/>
  <c r="H658" i="1"/>
  <c r="G658" i="1"/>
  <c r="R657" i="1"/>
  <c r="Q657" i="1"/>
  <c r="P657" i="1"/>
  <c r="O657" i="1"/>
  <c r="N657" i="1"/>
  <c r="L657" i="1"/>
  <c r="K657" i="1"/>
  <c r="J657" i="1"/>
  <c r="I657" i="1"/>
  <c r="H657" i="1"/>
  <c r="G657" i="1"/>
  <c r="R656" i="1"/>
  <c r="Q656" i="1"/>
  <c r="P656" i="1"/>
  <c r="O656" i="1"/>
  <c r="N656" i="1"/>
  <c r="L656" i="1"/>
  <c r="K656" i="1"/>
  <c r="J656" i="1"/>
  <c r="I656" i="1"/>
  <c r="H656" i="1"/>
  <c r="G656" i="1"/>
  <c r="R655" i="1"/>
  <c r="Q655" i="1"/>
  <c r="P655" i="1"/>
  <c r="O655" i="1"/>
  <c r="N655" i="1"/>
  <c r="L655" i="1"/>
  <c r="K655" i="1"/>
  <c r="J655" i="1"/>
  <c r="I655" i="1"/>
  <c r="H655" i="1"/>
  <c r="G655" i="1"/>
  <c r="R654" i="1"/>
  <c r="Q654" i="1"/>
  <c r="P654" i="1"/>
  <c r="O654" i="1"/>
  <c r="N654" i="1"/>
  <c r="L654" i="1"/>
  <c r="K654" i="1"/>
  <c r="J654" i="1"/>
  <c r="I654" i="1"/>
  <c r="H654" i="1"/>
  <c r="G654" i="1"/>
  <c r="R653" i="1"/>
  <c r="Q653" i="1"/>
  <c r="P653" i="1"/>
  <c r="O653" i="1"/>
  <c r="N653" i="1"/>
  <c r="L653" i="1"/>
  <c r="K653" i="1"/>
  <c r="J653" i="1"/>
  <c r="I653" i="1"/>
  <c r="H653" i="1"/>
  <c r="G653" i="1"/>
  <c r="R652" i="1"/>
  <c r="Q652" i="1"/>
  <c r="P652" i="1"/>
  <c r="O652" i="1"/>
  <c r="N652" i="1"/>
  <c r="L652" i="1"/>
  <c r="K652" i="1"/>
  <c r="J652" i="1"/>
  <c r="I652" i="1"/>
  <c r="H652" i="1"/>
  <c r="G652" i="1"/>
  <c r="R651" i="1"/>
  <c r="Q651" i="1"/>
  <c r="P651" i="1"/>
  <c r="O651" i="1"/>
  <c r="N651" i="1"/>
  <c r="L651" i="1"/>
  <c r="K651" i="1"/>
  <c r="J651" i="1"/>
  <c r="I651" i="1"/>
  <c r="H651" i="1"/>
  <c r="G651" i="1"/>
  <c r="R650" i="1"/>
  <c r="Q650" i="1"/>
  <c r="P650" i="1"/>
  <c r="O650" i="1"/>
  <c r="N650" i="1"/>
  <c r="L650" i="1"/>
  <c r="K650" i="1"/>
  <c r="J650" i="1"/>
  <c r="I650" i="1"/>
  <c r="H650" i="1"/>
  <c r="G650" i="1"/>
  <c r="R649" i="1"/>
  <c r="Q649" i="1"/>
  <c r="P649" i="1"/>
  <c r="O649" i="1"/>
  <c r="N649" i="1"/>
  <c r="L649" i="1"/>
  <c r="K649" i="1"/>
  <c r="J649" i="1"/>
  <c r="I649" i="1"/>
  <c r="H649" i="1"/>
  <c r="G649" i="1"/>
  <c r="R648" i="1"/>
  <c r="Q648" i="1"/>
  <c r="P648" i="1"/>
  <c r="O648" i="1"/>
  <c r="N648" i="1"/>
  <c r="L648" i="1"/>
  <c r="K648" i="1"/>
  <c r="J648" i="1"/>
  <c r="I648" i="1"/>
  <c r="H648" i="1"/>
  <c r="G648" i="1"/>
  <c r="R647" i="1"/>
  <c r="Q647" i="1"/>
  <c r="P647" i="1"/>
  <c r="O647" i="1"/>
  <c r="N647" i="1"/>
  <c r="L647" i="1"/>
  <c r="K647" i="1"/>
  <c r="J647" i="1"/>
  <c r="I647" i="1"/>
  <c r="H647" i="1"/>
  <c r="G647" i="1"/>
  <c r="R646" i="1"/>
  <c r="Q646" i="1"/>
  <c r="P646" i="1"/>
  <c r="O646" i="1"/>
  <c r="N646" i="1"/>
  <c r="L646" i="1"/>
  <c r="K646" i="1"/>
  <c r="J646" i="1"/>
  <c r="I646" i="1"/>
  <c r="H646" i="1"/>
  <c r="G646" i="1"/>
  <c r="R645" i="1"/>
  <c r="Q645" i="1"/>
  <c r="P645" i="1"/>
  <c r="O645" i="1"/>
  <c r="N645" i="1"/>
  <c r="L645" i="1"/>
  <c r="K645" i="1"/>
  <c r="J645" i="1"/>
  <c r="I645" i="1"/>
  <c r="H645" i="1"/>
  <c r="G645" i="1"/>
  <c r="R644" i="1"/>
  <c r="Q644" i="1"/>
  <c r="P644" i="1"/>
  <c r="O644" i="1"/>
  <c r="N644" i="1"/>
  <c r="L644" i="1"/>
  <c r="K644" i="1"/>
  <c r="J644" i="1"/>
  <c r="I644" i="1"/>
  <c r="H644" i="1"/>
  <c r="G644" i="1"/>
  <c r="R643" i="1"/>
  <c r="Q643" i="1"/>
  <c r="P643" i="1"/>
  <c r="O643" i="1"/>
  <c r="N643" i="1"/>
  <c r="L643" i="1"/>
  <c r="K643" i="1"/>
  <c r="J643" i="1"/>
  <c r="I643" i="1"/>
  <c r="H643" i="1"/>
  <c r="G643" i="1"/>
  <c r="R642" i="1"/>
  <c r="Q642" i="1"/>
  <c r="P642" i="1"/>
  <c r="O642" i="1"/>
  <c r="N642" i="1"/>
  <c r="L642" i="1"/>
  <c r="K642" i="1"/>
  <c r="J642" i="1"/>
  <c r="I642" i="1"/>
  <c r="H642" i="1"/>
  <c r="G642" i="1"/>
  <c r="R641" i="1"/>
  <c r="Q641" i="1"/>
  <c r="P641" i="1"/>
  <c r="O641" i="1"/>
  <c r="N641" i="1"/>
  <c r="L641" i="1"/>
  <c r="K641" i="1"/>
  <c r="J641" i="1"/>
  <c r="I641" i="1"/>
  <c r="H641" i="1"/>
  <c r="G641" i="1"/>
  <c r="R640" i="1"/>
  <c r="Q640" i="1"/>
  <c r="P640" i="1"/>
  <c r="O640" i="1"/>
  <c r="N640" i="1"/>
  <c r="L640" i="1"/>
  <c r="K640" i="1"/>
  <c r="J640" i="1"/>
  <c r="I640" i="1"/>
  <c r="H640" i="1"/>
  <c r="G640" i="1"/>
  <c r="R639" i="1"/>
  <c r="Q639" i="1"/>
  <c r="P639" i="1"/>
  <c r="O639" i="1"/>
  <c r="N639" i="1"/>
  <c r="L639" i="1"/>
  <c r="K639" i="1"/>
  <c r="J639" i="1"/>
  <c r="I639" i="1"/>
  <c r="H639" i="1"/>
  <c r="G639" i="1"/>
  <c r="R638" i="1"/>
  <c r="Q638" i="1"/>
  <c r="P638" i="1"/>
  <c r="O638" i="1"/>
  <c r="N638" i="1"/>
  <c r="L638" i="1"/>
  <c r="K638" i="1"/>
  <c r="J638" i="1"/>
  <c r="I638" i="1"/>
  <c r="H638" i="1"/>
  <c r="G638" i="1"/>
  <c r="R637" i="1"/>
  <c r="Q637" i="1"/>
  <c r="P637" i="1"/>
  <c r="O637" i="1"/>
  <c r="N637" i="1"/>
  <c r="L637" i="1"/>
  <c r="K637" i="1"/>
  <c r="J637" i="1"/>
  <c r="I637" i="1"/>
  <c r="H637" i="1"/>
  <c r="G637" i="1"/>
  <c r="R636" i="1"/>
  <c r="Q636" i="1"/>
  <c r="P636" i="1"/>
  <c r="O636" i="1"/>
  <c r="N636" i="1"/>
  <c r="L636" i="1"/>
  <c r="K636" i="1"/>
  <c r="J636" i="1"/>
  <c r="I636" i="1"/>
  <c r="H636" i="1"/>
  <c r="G636" i="1"/>
  <c r="R635" i="1"/>
  <c r="Q635" i="1"/>
  <c r="P635" i="1"/>
  <c r="O635" i="1"/>
  <c r="N635" i="1"/>
  <c r="L635" i="1"/>
  <c r="K635" i="1"/>
  <c r="J635" i="1"/>
  <c r="I635" i="1"/>
  <c r="H635" i="1"/>
  <c r="G635" i="1"/>
  <c r="R634" i="1"/>
  <c r="Q634" i="1"/>
  <c r="P634" i="1"/>
  <c r="O634" i="1"/>
  <c r="N634" i="1"/>
  <c r="L634" i="1"/>
  <c r="K634" i="1"/>
  <c r="J634" i="1"/>
  <c r="I634" i="1"/>
  <c r="H634" i="1"/>
  <c r="G634" i="1"/>
  <c r="R633" i="1"/>
  <c r="Q633" i="1"/>
  <c r="P633" i="1"/>
  <c r="O633" i="1"/>
  <c r="N633" i="1"/>
  <c r="L633" i="1"/>
  <c r="K633" i="1"/>
  <c r="J633" i="1"/>
  <c r="I633" i="1"/>
  <c r="H633" i="1"/>
  <c r="G633" i="1"/>
  <c r="R632" i="1"/>
  <c r="Q632" i="1"/>
  <c r="P632" i="1"/>
  <c r="O632" i="1"/>
  <c r="N632" i="1"/>
  <c r="L632" i="1"/>
  <c r="K632" i="1"/>
  <c r="J632" i="1"/>
  <c r="I632" i="1"/>
  <c r="H632" i="1"/>
  <c r="G632" i="1"/>
  <c r="R631" i="1"/>
  <c r="Q631" i="1"/>
  <c r="P631" i="1"/>
  <c r="O631" i="1"/>
  <c r="N631" i="1"/>
  <c r="L631" i="1"/>
  <c r="K631" i="1"/>
  <c r="J631" i="1"/>
  <c r="I631" i="1"/>
  <c r="H631" i="1"/>
  <c r="G631" i="1"/>
  <c r="R630" i="1"/>
  <c r="Q630" i="1"/>
  <c r="P630" i="1"/>
  <c r="O630" i="1"/>
  <c r="N630" i="1"/>
  <c r="L630" i="1"/>
  <c r="K630" i="1"/>
  <c r="J630" i="1"/>
  <c r="I630" i="1"/>
  <c r="H630" i="1"/>
  <c r="G630" i="1"/>
  <c r="R629" i="1"/>
  <c r="Q629" i="1"/>
  <c r="P629" i="1"/>
  <c r="O629" i="1"/>
  <c r="N629" i="1"/>
  <c r="L629" i="1"/>
  <c r="K629" i="1"/>
  <c r="J629" i="1"/>
  <c r="I629" i="1"/>
  <c r="H629" i="1"/>
  <c r="G629" i="1"/>
  <c r="R628" i="1"/>
  <c r="Q628" i="1"/>
  <c r="P628" i="1"/>
  <c r="O628" i="1"/>
  <c r="N628" i="1"/>
  <c r="L628" i="1"/>
  <c r="K628" i="1"/>
  <c r="J628" i="1"/>
  <c r="I628" i="1"/>
  <c r="H628" i="1"/>
  <c r="G628" i="1"/>
  <c r="R627" i="1"/>
  <c r="Q627" i="1"/>
  <c r="P627" i="1"/>
  <c r="O627" i="1"/>
  <c r="N627" i="1"/>
  <c r="L627" i="1"/>
  <c r="K627" i="1"/>
  <c r="J627" i="1"/>
  <c r="I627" i="1"/>
  <c r="H627" i="1"/>
  <c r="G627" i="1"/>
  <c r="R626" i="1"/>
  <c r="Q626" i="1"/>
  <c r="P626" i="1"/>
  <c r="O626" i="1"/>
  <c r="N626" i="1"/>
  <c r="L626" i="1"/>
  <c r="K626" i="1"/>
  <c r="J626" i="1"/>
  <c r="I626" i="1"/>
  <c r="H626" i="1"/>
  <c r="G626" i="1"/>
  <c r="R625" i="1"/>
  <c r="Q625" i="1"/>
  <c r="P625" i="1"/>
  <c r="O625" i="1"/>
  <c r="N625" i="1"/>
  <c r="L625" i="1"/>
  <c r="K625" i="1"/>
  <c r="J625" i="1"/>
  <c r="I625" i="1"/>
  <c r="H625" i="1"/>
  <c r="G625" i="1"/>
  <c r="R624" i="1"/>
  <c r="Q624" i="1"/>
  <c r="P624" i="1"/>
  <c r="O624" i="1"/>
  <c r="N624" i="1"/>
  <c r="L624" i="1"/>
  <c r="K624" i="1"/>
  <c r="J624" i="1"/>
  <c r="I624" i="1"/>
  <c r="H624" i="1"/>
  <c r="G624" i="1"/>
  <c r="R623" i="1"/>
  <c r="Q623" i="1"/>
  <c r="P623" i="1"/>
  <c r="O623" i="1"/>
  <c r="N623" i="1"/>
  <c r="L623" i="1"/>
  <c r="K623" i="1"/>
  <c r="J623" i="1"/>
  <c r="I623" i="1"/>
  <c r="H623" i="1"/>
  <c r="G623" i="1"/>
  <c r="R622" i="1"/>
  <c r="Q622" i="1"/>
  <c r="P622" i="1"/>
  <c r="O622" i="1"/>
  <c r="N622" i="1"/>
  <c r="L622" i="1"/>
  <c r="K622" i="1"/>
  <c r="J622" i="1"/>
  <c r="I622" i="1"/>
  <c r="H622" i="1"/>
  <c r="G622" i="1"/>
  <c r="R621" i="1"/>
  <c r="Q621" i="1"/>
  <c r="P621" i="1"/>
  <c r="O621" i="1"/>
  <c r="N621" i="1"/>
  <c r="L621" i="1"/>
  <c r="K621" i="1"/>
  <c r="J621" i="1"/>
  <c r="I621" i="1"/>
  <c r="H621" i="1"/>
  <c r="G621" i="1"/>
  <c r="R620" i="1"/>
  <c r="Q620" i="1"/>
  <c r="P620" i="1"/>
  <c r="O620" i="1"/>
  <c r="N620" i="1"/>
  <c r="L620" i="1"/>
  <c r="K620" i="1"/>
  <c r="J620" i="1"/>
  <c r="I620" i="1"/>
  <c r="H620" i="1"/>
  <c r="G620" i="1"/>
  <c r="R619" i="1"/>
  <c r="Q619" i="1"/>
  <c r="P619" i="1"/>
  <c r="O619" i="1"/>
  <c r="N619" i="1"/>
  <c r="L619" i="1"/>
  <c r="K619" i="1"/>
  <c r="J619" i="1"/>
  <c r="I619" i="1"/>
  <c r="H619" i="1"/>
  <c r="G619" i="1"/>
  <c r="R618" i="1"/>
  <c r="Q618" i="1"/>
  <c r="P618" i="1"/>
  <c r="O618" i="1"/>
  <c r="N618" i="1"/>
  <c r="L618" i="1"/>
  <c r="K618" i="1"/>
  <c r="J618" i="1"/>
  <c r="I618" i="1"/>
  <c r="H618" i="1"/>
  <c r="G618" i="1"/>
  <c r="R617" i="1"/>
  <c r="Q617" i="1"/>
  <c r="P617" i="1"/>
  <c r="O617" i="1"/>
  <c r="N617" i="1"/>
  <c r="L617" i="1"/>
  <c r="K617" i="1"/>
  <c r="J617" i="1"/>
  <c r="I617" i="1"/>
  <c r="H617" i="1"/>
  <c r="G617" i="1"/>
  <c r="R616" i="1"/>
  <c r="Q616" i="1"/>
  <c r="P616" i="1"/>
  <c r="O616" i="1"/>
  <c r="N616" i="1"/>
  <c r="L616" i="1"/>
  <c r="K616" i="1"/>
  <c r="J616" i="1"/>
  <c r="I616" i="1"/>
  <c r="H616" i="1"/>
  <c r="G616" i="1"/>
  <c r="R615" i="1"/>
  <c r="Q615" i="1"/>
  <c r="P615" i="1"/>
  <c r="O615" i="1"/>
  <c r="N615" i="1"/>
  <c r="L615" i="1"/>
  <c r="K615" i="1"/>
  <c r="J615" i="1"/>
  <c r="I615" i="1"/>
  <c r="H615" i="1"/>
  <c r="G615" i="1"/>
  <c r="R614" i="1"/>
  <c r="Q614" i="1"/>
  <c r="P614" i="1"/>
  <c r="O614" i="1"/>
  <c r="N614" i="1"/>
  <c r="L614" i="1"/>
  <c r="K614" i="1"/>
  <c r="J614" i="1"/>
  <c r="I614" i="1"/>
  <c r="H614" i="1"/>
  <c r="G614" i="1"/>
  <c r="R613" i="1"/>
  <c r="Q613" i="1"/>
  <c r="P613" i="1"/>
  <c r="O613" i="1"/>
  <c r="N613" i="1"/>
  <c r="L613" i="1"/>
  <c r="K613" i="1"/>
  <c r="J613" i="1"/>
  <c r="I613" i="1"/>
  <c r="H613" i="1"/>
  <c r="G613" i="1"/>
  <c r="R612" i="1"/>
  <c r="Q612" i="1"/>
  <c r="P612" i="1"/>
  <c r="O612" i="1"/>
  <c r="N612" i="1"/>
  <c r="L612" i="1"/>
  <c r="K612" i="1"/>
  <c r="J612" i="1"/>
  <c r="I612" i="1"/>
  <c r="H612" i="1"/>
  <c r="G612" i="1"/>
  <c r="R611" i="1"/>
  <c r="Q611" i="1"/>
  <c r="P611" i="1"/>
  <c r="O611" i="1"/>
  <c r="N611" i="1"/>
  <c r="L611" i="1"/>
  <c r="K611" i="1"/>
  <c r="J611" i="1"/>
  <c r="I611" i="1"/>
  <c r="H611" i="1"/>
  <c r="G611" i="1"/>
  <c r="R610" i="1"/>
  <c r="Q610" i="1"/>
  <c r="P610" i="1"/>
  <c r="O610" i="1"/>
  <c r="N610" i="1"/>
  <c r="L610" i="1"/>
  <c r="K610" i="1"/>
  <c r="J610" i="1"/>
  <c r="I610" i="1"/>
  <c r="H610" i="1"/>
  <c r="G610" i="1"/>
  <c r="R609" i="1"/>
  <c r="Q609" i="1"/>
  <c r="P609" i="1"/>
  <c r="O609" i="1"/>
  <c r="N609" i="1"/>
  <c r="L609" i="1"/>
  <c r="K609" i="1"/>
  <c r="J609" i="1"/>
  <c r="I609" i="1"/>
  <c r="H609" i="1"/>
  <c r="G609" i="1"/>
  <c r="R608" i="1"/>
  <c r="Q608" i="1"/>
  <c r="P608" i="1"/>
  <c r="O608" i="1"/>
  <c r="N608" i="1"/>
  <c r="L608" i="1"/>
  <c r="K608" i="1"/>
  <c r="J608" i="1"/>
  <c r="I608" i="1"/>
  <c r="H608" i="1"/>
  <c r="G608" i="1"/>
  <c r="R607" i="1"/>
  <c r="Q607" i="1"/>
  <c r="P607" i="1"/>
  <c r="O607" i="1"/>
  <c r="N607" i="1"/>
  <c r="L607" i="1"/>
  <c r="K607" i="1"/>
  <c r="J607" i="1"/>
  <c r="I607" i="1"/>
  <c r="H607" i="1"/>
  <c r="G607" i="1"/>
  <c r="R606" i="1"/>
  <c r="Q606" i="1"/>
  <c r="P606" i="1"/>
  <c r="O606" i="1"/>
  <c r="N606" i="1"/>
  <c r="L606" i="1"/>
  <c r="K606" i="1"/>
  <c r="J606" i="1"/>
  <c r="I606" i="1"/>
  <c r="H606" i="1"/>
  <c r="G606" i="1"/>
  <c r="R605" i="1"/>
  <c r="Q605" i="1"/>
  <c r="P605" i="1"/>
  <c r="O605" i="1"/>
  <c r="N605" i="1"/>
  <c r="L605" i="1"/>
  <c r="K605" i="1"/>
  <c r="J605" i="1"/>
  <c r="I605" i="1"/>
  <c r="H605" i="1"/>
  <c r="G605" i="1"/>
  <c r="R604" i="1"/>
  <c r="Q604" i="1"/>
  <c r="P604" i="1"/>
  <c r="O604" i="1"/>
  <c r="N604" i="1"/>
  <c r="L604" i="1"/>
  <c r="K604" i="1"/>
  <c r="J604" i="1"/>
  <c r="I604" i="1"/>
  <c r="H604" i="1"/>
  <c r="G604" i="1"/>
  <c r="R603" i="1"/>
  <c r="Q603" i="1"/>
  <c r="P603" i="1"/>
  <c r="O603" i="1"/>
  <c r="N603" i="1"/>
  <c r="L603" i="1"/>
  <c r="K603" i="1"/>
  <c r="J603" i="1"/>
  <c r="I603" i="1"/>
  <c r="H603" i="1"/>
  <c r="G603" i="1"/>
  <c r="R602" i="1"/>
  <c r="Q602" i="1"/>
  <c r="P602" i="1"/>
  <c r="O602" i="1"/>
  <c r="N602" i="1"/>
  <c r="L602" i="1"/>
  <c r="K602" i="1"/>
  <c r="J602" i="1"/>
  <c r="I602" i="1"/>
  <c r="H602" i="1"/>
  <c r="G602" i="1"/>
  <c r="R601" i="1"/>
  <c r="Q601" i="1"/>
  <c r="P601" i="1"/>
  <c r="O601" i="1"/>
  <c r="N601" i="1"/>
  <c r="L601" i="1"/>
  <c r="K601" i="1"/>
  <c r="J601" i="1"/>
  <c r="I601" i="1"/>
  <c r="H601" i="1"/>
  <c r="G601" i="1"/>
  <c r="R600" i="1"/>
  <c r="Q600" i="1"/>
  <c r="P600" i="1"/>
  <c r="O600" i="1"/>
  <c r="N600" i="1"/>
  <c r="L600" i="1"/>
  <c r="K600" i="1"/>
  <c r="J600" i="1"/>
  <c r="I600" i="1"/>
  <c r="H600" i="1"/>
  <c r="G600" i="1"/>
  <c r="R599" i="1"/>
  <c r="Q599" i="1"/>
  <c r="P599" i="1"/>
  <c r="O599" i="1"/>
  <c r="N599" i="1"/>
  <c r="L599" i="1"/>
  <c r="K599" i="1"/>
  <c r="J599" i="1"/>
  <c r="I599" i="1"/>
  <c r="H599" i="1"/>
  <c r="G599" i="1"/>
  <c r="R598" i="1"/>
  <c r="Q598" i="1"/>
  <c r="P598" i="1"/>
  <c r="O598" i="1"/>
  <c r="N598" i="1"/>
  <c r="L598" i="1"/>
  <c r="K598" i="1"/>
  <c r="J598" i="1"/>
  <c r="I598" i="1"/>
  <c r="H598" i="1"/>
  <c r="G598" i="1"/>
  <c r="R597" i="1"/>
  <c r="Q597" i="1"/>
  <c r="P597" i="1"/>
  <c r="O597" i="1"/>
  <c r="N597" i="1"/>
  <c r="L597" i="1"/>
  <c r="K597" i="1"/>
  <c r="J597" i="1"/>
  <c r="I597" i="1"/>
  <c r="H597" i="1"/>
  <c r="G597" i="1"/>
  <c r="R596" i="1"/>
  <c r="Q596" i="1"/>
  <c r="P596" i="1"/>
  <c r="O596" i="1"/>
  <c r="N596" i="1"/>
  <c r="L596" i="1"/>
  <c r="K596" i="1"/>
  <c r="J596" i="1"/>
  <c r="I596" i="1"/>
  <c r="H596" i="1"/>
  <c r="G596" i="1"/>
  <c r="R595" i="1"/>
  <c r="Q595" i="1"/>
  <c r="P595" i="1"/>
  <c r="O595" i="1"/>
  <c r="N595" i="1"/>
  <c r="L595" i="1"/>
  <c r="K595" i="1"/>
  <c r="J595" i="1"/>
  <c r="I595" i="1"/>
  <c r="H595" i="1"/>
  <c r="G595" i="1"/>
  <c r="R594" i="1"/>
  <c r="Q594" i="1"/>
  <c r="P594" i="1"/>
  <c r="O594" i="1"/>
  <c r="N594" i="1"/>
  <c r="L594" i="1"/>
  <c r="K594" i="1"/>
  <c r="J594" i="1"/>
  <c r="I594" i="1"/>
  <c r="H594" i="1"/>
  <c r="G594" i="1"/>
  <c r="R593" i="1"/>
  <c r="Q593" i="1"/>
  <c r="P593" i="1"/>
  <c r="O593" i="1"/>
  <c r="N593" i="1"/>
  <c r="L593" i="1"/>
  <c r="K593" i="1"/>
  <c r="J593" i="1"/>
  <c r="I593" i="1"/>
  <c r="H593" i="1"/>
  <c r="G593" i="1"/>
  <c r="R592" i="1"/>
  <c r="Q592" i="1"/>
  <c r="P592" i="1"/>
  <c r="O592" i="1"/>
  <c r="N592" i="1"/>
  <c r="L592" i="1"/>
  <c r="K592" i="1"/>
  <c r="J592" i="1"/>
  <c r="I592" i="1"/>
  <c r="H592" i="1"/>
  <c r="G592" i="1"/>
  <c r="R591" i="1"/>
  <c r="Q591" i="1"/>
  <c r="P591" i="1"/>
  <c r="O591" i="1"/>
  <c r="N591" i="1"/>
  <c r="L591" i="1"/>
  <c r="K591" i="1"/>
  <c r="J591" i="1"/>
  <c r="I591" i="1"/>
  <c r="H591" i="1"/>
  <c r="G591" i="1"/>
  <c r="R590" i="1"/>
  <c r="Q590" i="1"/>
  <c r="P590" i="1"/>
  <c r="O590" i="1"/>
  <c r="N590" i="1"/>
  <c r="L590" i="1"/>
  <c r="K590" i="1"/>
  <c r="J590" i="1"/>
  <c r="I590" i="1"/>
  <c r="H590" i="1"/>
  <c r="G590" i="1"/>
  <c r="R589" i="1"/>
  <c r="Q589" i="1"/>
  <c r="P589" i="1"/>
  <c r="O589" i="1"/>
  <c r="N589" i="1"/>
  <c r="L589" i="1"/>
  <c r="K589" i="1"/>
  <c r="J589" i="1"/>
  <c r="I589" i="1"/>
  <c r="H589" i="1"/>
  <c r="G589" i="1"/>
  <c r="R588" i="1"/>
  <c r="Q588" i="1"/>
  <c r="P588" i="1"/>
  <c r="O588" i="1"/>
  <c r="N588" i="1"/>
  <c r="L588" i="1"/>
  <c r="K588" i="1"/>
  <c r="J588" i="1"/>
  <c r="I588" i="1"/>
  <c r="H588" i="1"/>
  <c r="G588" i="1"/>
  <c r="R587" i="1"/>
  <c r="Q587" i="1"/>
  <c r="P587" i="1"/>
  <c r="O587" i="1"/>
  <c r="N587" i="1"/>
  <c r="L587" i="1"/>
  <c r="K587" i="1"/>
  <c r="J587" i="1"/>
  <c r="I587" i="1"/>
  <c r="H587" i="1"/>
  <c r="G587" i="1"/>
  <c r="R586" i="1"/>
  <c r="Q586" i="1"/>
  <c r="P586" i="1"/>
  <c r="O586" i="1"/>
  <c r="N586" i="1"/>
  <c r="L586" i="1"/>
  <c r="K586" i="1"/>
  <c r="J586" i="1"/>
  <c r="I586" i="1"/>
  <c r="H586" i="1"/>
  <c r="G586" i="1"/>
  <c r="R585" i="1"/>
  <c r="Q585" i="1"/>
  <c r="P585" i="1"/>
  <c r="O585" i="1"/>
  <c r="N585" i="1"/>
  <c r="L585" i="1"/>
  <c r="K585" i="1"/>
  <c r="J585" i="1"/>
  <c r="I585" i="1"/>
  <c r="H585" i="1"/>
  <c r="G585" i="1"/>
  <c r="R584" i="1"/>
  <c r="Q584" i="1"/>
  <c r="P584" i="1"/>
  <c r="O584" i="1"/>
  <c r="N584" i="1"/>
  <c r="L584" i="1"/>
  <c r="K584" i="1"/>
  <c r="J584" i="1"/>
  <c r="I584" i="1"/>
  <c r="H584" i="1"/>
  <c r="G584" i="1"/>
  <c r="R583" i="1"/>
  <c r="Q583" i="1"/>
  <c r="P583" i="1"/>
  <c r="O583" i="1"/>
  <c r="N583" i="1"/>
  <c r="L583" i="1"/>
  <c r="K583" i="1"/>
  <c r="J583" i="1"/>
  <c r="I583" i="1"/>
  <c r="H583" i="1"/>
  <c r="G583" i="1"/>
  <c r="R582" i="1"/>
  <c r="Q582" i="1"/>
  <c r="P582" i="1"/>
  <c r="O582" i="1"/>
  <c r="N582" i="1"/>
  <c r="L582" i="1"/>
  <c r="K582" i="1"/>
  <c r="J582" i="1"/>
  <c r="I582" i="1"/>
  <c r="H582" i="1"/>
  <c r="G582" i="1"/>
  <c r="R581" i="1"/>
  <c r="Q581" i="1"/>
  <c r="P581" i="1"/>
  <c r="O581" i="1"/>
  <c r="N581" i="1"/>
  <c r="L581" i="1"/>
  <c r="K581" i="1"/>
  <c r="J581" i="1"/>
  <c r="I581" i="1"/>
  <c r="H581" i="1"/>
  <c r="G581" i="1"/>
  <c r="R580" i="1"/>
  <c r="Q580" i="1"/>
  <c r="P580" i="1"/>
  <c r="O580" i="1"/>
  <c r="N580" i="1"/>
  <c r="L580" i="1"/>
  <c r="K580" i="1"/>
  <c r="J580" i="1"/>
  <c r="I580" i="1"/>
  <c r="H580" i="1"/>
  <c r="G580" i="1"/>
  <c r="R579" i="1"/>
  <c r="Q579" i="1"/>
  <c r="P579" i="1"/>
  <c r="O579" i="1"/>
  <c r="N579" i="1"/>
  <c r="L579" i="1"/>
  <c r="K579" i="1"/>
  <c r="J579" i="1"/>
  <c r="I579" i="1"/>
  <c r="H579" i="1"/>
  <c r="G579" i="1"/>
  <c r="R578" i="1"/>
  <c r="Q578" i="1"/>
  <c r="P578" i="1"/>
  <c r="O578" i="1"/>
  <c r="N578" i="1"/>
  <c r="L578" i="1"/>
  <c r="K578" i="1"/>
  <c r="J578" i="1"/>
  <c r="I578" i="1"/>
  <c r="H578" i="1"/>
  <c r="G578" i="1"/>
  <c r="R577" i="1"/>
  <c r="Q577" i="1"/>
  <c r="P577" i="1"/>
  <c r="O577" i="1"/>
  <c r="N577" i="1"/>
  <c r="L577" i="1"/>
  <c r="K577" i="1"/>
  <c r="J577" i="1"/>
  <c r="I577" i="1"/>
  <c r="H577" i="1"/>
  <c r="G577" i="1"/>
  <c r="R576" i="1"/>
  <c r="Q576" i="1"/>
  <c r="P576" i="1"/>
  <c r="O576" i="1"/>
  <c r="N576" i="1"/>
  <c r="L576" i="1"/>
  <c r="K576" i="1"/>
  <c r="J576" i="1"/>
  <c r="I576" i="1"/>
  <c r="H576" i="1"/>
  <c r="G576" i="1"/>
  <c r="R575" i="1"/>
  <c r="Q575" i="1"/>
  <c r="P575" i="1"/>
  <c r="O575" i="1"/>
  <c r="N575" i="1"/>
  <c r="L575" i="1"/>
  <c r="K575" i="1"/>
  <c r="J575" i="1"/>
  <c r="I575" i="1"/>
  <c r="H575" i="1"/>
  <c r="G575" i="1"/>
  <c r="R574" i="1"/>
  <c r="Q574" i="1"/>
  <c r="P574" i="1"/>
  <c r="O574" i="1"/>
  <c r="N574" i="1"/>
  <c r="L574" i="1"/>
  <c r="K574" i="1"/>
  <c r="J574" i="1"/>
  <c r="I574" i="1"/>
  <c r="H574" i="1"/>
  <c r="G574" i="1"/>
  <c r="R573" i="1"/>
  <c r="Q573" i="1"/>
  <c r="P573" i="1"/>
  <c r="O573" i="1"/>
  <c r="N573" i="1"/>
  <c r="L573" i="1"/>
  <c r="K573" i="1"/>
  <c r="J573" i="1"/>
  <c r="I573" i="1"/>
  <c r="H573" i="1"/>
  <c r="G573" i="1"/>
  <c r="R572" i="1"/>
  <c r="Q572" i="1"/>
  <c r="P572" i="1"/>
  <c r="O572" i="1"/>
  <c r="N572" i="1"/>
  <c r="L572" i="1"/>
  <c r="K572" i="1"/>
  <c r="J572" i="1"/>
  <c r="I572" i="1"/>
  <c r="H572" i="1"/>
  <c r="G572" i="1"/>
  <c r="R571" i="1"/>
  <c r="Q571" i="1"/>
  <c r="P571" i="1"/>
  <c r="O571" i="1"/>
  <c r="N571" i="1"/>
  <c r="L571" i="1"/>
  <c r="K571" i="1"/>
  <c r="J571" i="1"/>
  <c r="I571" i="1"/>
  <c r="H571" i="1"/>
  <c r="G571" i="1"/>
  <c r="R570" i="1"/>
  <c r="Q570" i="1"/>
  <c r="P570" i="1"/>
  <c r="O570" i="1"/>
  <c r="N570" i="1"/>
  <c r="L570" i="1"/>
  <c r="K570" i="1"/>
  <c r="J570" i="1"/>
  <c r="I570" i="1"/>
  <c r="H570" i="1"/>
  <c r="G570" i="1"/>
  <c r="R569" i="1"/>
  <c r="Q569" i="1"/>
  <c r="P569" i="1"/>
  <c r="O569" i="1"/>
  <c r="N569" i="1"/>
  <c r="L569" i="1"/>
  <c r="K569" i="1"/>
  <c r="J569" i="1"/>
  <c r="I569" i="1"/>
  <c r="H569" i="1"/>
  <c r="G569" i="1"/>
  <c r="R568" i="1"/>
  <c r="Q568" i="1"/>
  <c r="P568" i="1"/>
  <c r="O568" i="1"/>
  <c r="N568" i="1"/>
  <c r="L568" i="1"/>
  <c r="K568" i="1"/>
  <c r="J568" i="1"/>
  <c r="I568" i="1"/>
  <c r="H568" i="1"/>
  <c r="G568" i="1"/>
  <c r="R567" i="1"/>
  <c r="Q567" i="1"/>
  <c r="P567" i="1"/>
  <c r="O567" i="1"/>
  <c r="N567" i="1"/>
  <c r="L567" i="1"/>
  <c r="K567" i="1"/>
  <c r="J567" i="1"/>
  <c r="I567" i="1"/>
  <c r="H567" i="1"/>
  <c r="G567" i="1"/>
  <c r="R566" i="1"/>
  <c r="Q566" i="1"/>
  <c r="P566" i="1"/>
  <c r="O566" i="1"/>
  <c r="N566" i="1"/>
  <c r="L566" i="1"/>
  <c r="K566" i="1"/>
  <c r="J566" i="1"/>
  <c r="I566" i="1"/>
  <c r="H566" i="1"/>
  <c r="G566" i="1"/>
  <c r="R565" i="1"/>
  <c r="Q565" i="1"/>
  <c r="P565" i="1"/>
  <c r="O565" i="1"/>
  <c r="N565" i="1"/>
  <c r="L565" i="1"/>
  <c r="K565" i="1"/>
  <c r="J565" i="1"/>
  <c r="I565" i="1"/>
  <c r="H565" i="1"/>
  <c r="G565" i="1"/>
  <c r="R564" i="1"/>
  <c r="Q564" i="1"/>
  <c r="P564" i="1"/>
  <c r="O564" i="1"/>
  <c r="N564" i="1"/>
  <c r="L564" i="1"/>
  <c r="K564" i="1"/>
  <c r="J564" i="1"/>
  <c r="I564" i="1"/>
  <c r="H564" i="1"/>
  <c r="G564" i="1"/>
  <c r="R563" i="1"/>
  <c r="Q563" i="1"/>
  <c r="P563" i="1"/>
  <c r="O563" i="1"/>
  <c r="N563" i="1"/>
  <c r="L563" i="1"/>
  <c r="K563" i="1"/>
  <c r="J563" i="1"/>
  <c r="I563" i="1"/>
  <c r="H563" i="1"/>
  <c r="G563" i="1"/>
  <c r="R562" i="1"/>
  <c r="Q562" i="1"/>
  <c r="P562" i="1"/>
  <c r="O562" i="1"/>
  <c r="N562" i="1"/>
  <c r="L562" i="1"/>
  <c r="K562" i="1"/>
  <c r="J562" i="1"/>
  <c r="I562" i="1"/>
  <c r="H562" i="1"/>
  <c r="G562" i="1"/>
  <c r="R561" i="1"/>
  <c r="Q561" i="1"/>
  <c r="P561" i="1"/>
  <c r="O561" i="1"/>
  <c r="N561" i="1"/>
  <c r="L561" i="1"/>
  <c r="K561" i="1"/>
  <c r="J561" i="1"/>
  <c r="I561" i="1"/>
  <c r="H561" i="1"/>
  <c r="G561" i="1"/>
  <c r="R560" i="1"/>
  <c r="Q560" i="1"/>
  <c r="P560" i="1"/>
  <c r="O560" i="1"/>
  <c r="N560" i="1"/>
  <c r="L560" i="1"/>
  <c r="K560" i="1"/>
  <c r="J560" i="1"/>
  <c r="I560" i="1"/>
  <c r="H560" i="1"/>
  <c r="G560" i="1"/>
  <c r="R559" i="1"/>
  <c r="Q559" i="1"/>
  <c r="P559" i="1"/>
  <c r="O559" i="1"/>
  <c r="N559" i="1"/>
  <c r="L559" i="1"/>
  <c r="K559" i="1"/>
  <c r="J559" i="1"/>
  <c r="I559" i="1"/>
  <c r="H559" i="1"/>
  <c r="G559" i="1"/>
  <c r="R558" i="1"/>
  <c r="Q558" i="1"/>
  <c r="P558" i="1"/>
  <c r="O558" i="1"/>
  <c r="N558" i="1"/>
  <c r="L558" i="1"/>
  <c r="K558" i="1"/>
  <c r="J558" i="1"/>
  <c r="I558" i="1"/>
  <c r="H558" i="1"/>
  <c r="G558" i="1"/>
  <c r="R557" i="1"/>
  <c r="Q557" i="1"/>
  <c r="P557" i="1"/>
  <c r="O557" i="1"/>
  <c r="N557" i="1"/>
  <c r="L557" i="1"/>
  <c r="K557" i="1"/>
  <c r="J557" i="1"/>
  <c r="I557" i="1"/>
  <c r="H557" i="1"/>
  <c r="G557" i="1"/>
  <c r="R556" i="1"/>
  <c r="Q556" i="1"/>
  <c r="P556" i="1"/>
  <c r="O556" i="1"/>
  <c r="N556" i="1"/>
  <c r="L556" i="1"/>
  <c r="K556" i="1"/>
  <c r="J556" i="1"/>
  <c r="I556" i="1"/>
  <c r="H556" i="1"/>
  <c r="G556" i="1"/>
  <c r="R555" i="1"/>
  <c r="Q555" i="1"/>
  <c r="P555" i="1"/>
  <c r="O555" i="1"/>
  <c r="N555" i="1"/>
  <c r="L555" i="1"/>
  <c r="K555" i="1"/>
  <c r="J555" i="1"/>
  <c r="I555" i="1"/>
  <c r="H555" i="1"/>
  <c r="G555" i="1"/>
  <c r="R554" i="1"/>
  <c r="Q554" i="1"/>
  <c r="P554" i="1"/>
  <c r="O554" i="1"/>
  <c r="N554" i="1"/>
  <c r="L554" i="1"/>
  <c r="K554" i="1"/>
  <c r="J554" i="1"/>
  <c r="I554" i="1"/>
  <c r="H554" i="1"/>
  <c r="G554" i="1"/>
  <c r="R553" i="1"/>
  <c r="Q553" i="1"/>
  <c r="P553" i="1"/>
  <c r="O553" i="1"/>
  <c r="N553" i="1"/>
  <c r="L553" i="1"/>
  <c r="K553" i="1"/>
  <c r="J553" i="1"/>
  <c r="I553" i="1"/>
  <c r="H553" i="1"/>
  <c r="G553" i="1"/>
  <c r="R552" i="1"/>
  <c r="Q552" i="1"/>
  <c r="P552" i="1"/>
  <c r="O552" i="1"/>
  <c r="N552" i="1"/>
  <c r="L552" i="1"/>
  <c r="K552" i="1"/>
  <c r="J552" i="1"/>
  <c r="I552" i="1"/>
  <c r="H552" i="1"/>
  <c r="G552" i="1"/>
  <c r="R551" i="1"/>
  <c r="Q551" i="1"/>
  <c r="P551" i="1"/>
  <c r="O551" i="1"/>
  <c r="N551" i="1"/>
  <c r="L551" i="1"/>
  <c r="K551" i="1"/>
  <c r="J551" i="1"/>
  <c r="I551" i="1"/>
  <c r="H551" i="1"/>
  <c r="G551" i="1"/>
  <c r="R550" i="1"/>
  <c r="Q550" i="1"/>
  <c r="P550" i="1"/>
  <c r="O550" i="1"/>
  <c r="N550" i="1"/>
  <c r="L550" i="1"/>
  <c r="K550" i="1"/>
  <c r="J550" i="1"/>
  <c r="I550" i="1"/>
  <c r="H550" i="1"/>
  <c r="G550" i="1"/>
  <c r="R549" i="1"/>
  <c r="Q549" i="1"/>
  <c r="P549" i="1"/>
  <c r="O549" i="1"/>
  <c r="N549" i="1"/>
  <c r="L549" i="1"/>
  <c r="K549" i="1"/>
  <c r="J549" i="1"/>
  <c r="I549" i="1"/>
  <c r="H549" i="1"/>
  <c r="G549" i="1"/>
  <c r="R548" i="1"/>
  <c r="Q548" i="1"/>
  <c r="P548" i="1"/>
  <c r="O548" i="1"/>
  <c r="N548" i="1"/>
  <c r="L548" i="1"/>
  <c r="K548" i="1"/>
  <c r="J548" i="1"/>
  <c r="I548" i="1"/>
  <c r="H548" i="1"/>
  <c r="G548" i="1"/>
  <c r="R547" i="1"/>
  <c r="Q547" i="1"/>
  <c r="P547" i="1"/>
  <c r="O547" i="1"/>
  <c r="N547" i="1"/>
  <c r="L547" i="1"/>
  <c r="K547" i="1"/>
  <c r="J547" i="1"/>
  <c r="I547" i="1"/>
  <c r="H547" i="1"/>
  <c r="G547" i="1"/>
  <c r="R546" i="1"/>
  <c r="Q546" i="1"/>
  <c r="P546" i="1"/>
  <c r="O546" i="1"/>
  <c r="N546" i="1"/>
  <c r="L546" i="1"/>
  <c r="K546" i="1"/>
  <c r="J546" i="1"/>
  <c r="I546" i="1"/>
  <c r="H546" i="1"/>
  <c r="G546" i="1"/>
  <c r="R545" i="1"/>
  <c r="Q545" i="1"/>
  <c r="P545" i="1"/>
  <c r="O545" i="1"/>
  <c r="N545" i="1"/>
  <c r="L545" i="1"/>
  <c r="K545" i="1"/>
  <c r="J545" i="1"/>
  <c r="I545" i="1"/>
  <c r="H545" i="1"/>
  <c r="G545" i="1"/>
  <c r="R544" i="1"/>
  <c r="Q544" i="1"/>
  <c r="P544" i="1"/>
  <c r="O544" i="1"/>
  <c r="N544" i="1"/>
  <c r="L544" i="1"/>
  <c r="K544" i="1"/>
  <c r="J544" i="1"/>
  <c r="I544" i="1"/>
  <c r="H544" i="1"/>
  <c r="G544" i="1"/>
  <c r="R543" i="1"/>
  <c r="Q543" i="1"/>
  <c r="P543" i="1"/>
  <c r="O543" i="1"/>
  <c r="N543" i="1"/>
  <c r="L543" i="1"/>
  <c r="K543" i="1"/>
  <c r="J543" i="1"/>
  <c r="I543" i="1"/>
  <c r="H543" i="1"/>
  <c r="G543" i="1"/>
  <c r="R542" i="1"/>
  <c r="Q542" i="1"/>
  <c r="P542" i="1"/>
  <c r="O542" i="1"/>
  <c r="N542" i="1"/>
  <c r="L542" i="1"/>
  <c r="K542" i="1"/>
  <c r="J542" i="1"/>
  <c r="I542" i="1"/>
  <c r="H542" i="1"/>
  <c r="G542" i="1"/>
  <c r="R541" i="1"/>
  <c r="Q541" i="1"/>
  <c r="P541" i="1"/>
  <c r="O541" i="1"/>
  <c r="N541" i="1"/>
  <c r="L541" i="1"/>
  <c r="K541" i="1"/>
  <c r="J541" i="1"/>
  <c r="I541" i="1"/>
  <c r="H541" i="1"/>
  <c r="G541" i="1"/>
  <c r="R540" i="1"/>
  <c r="Q540" i="1"/>
  <c r="P540" i="1"/>
  <c r="O540" i="1"/>
  <c r="N540" i="1"/>
  <c r="L540" i="1"/>
  <c r="K540" i="1"/>
  <c r="J540" i="1"/>
  <c r="I540" i="1"/>
  <c r="H540" i="1"/>
  <c r="G540" i="1"/>
  <c r="R539" i="1"/>
  <c r="Q539" i="1"/>
  <c r="P539" i="1"/>
  <c r="O539" i="1"/>
  <c r="N539" i="1"/>
  <c r="L539" i="1"/>
  <c r="K539" i="1"/>
  <c r="J539" i="1"/>
  <c r="I539" i="1"/>
  <c r="H539" i="1"/>
  <c r="G539" i="1"/>
  <c r="R538" i="1"/>
  <c r="Q538" i="1"/>
  <c r="P538" i="1"/>
  <c r="O538" i="1"/>
  <c r="N538" i="1"/>
  <c r="L538" i="1"/>
  <c r="K538" i="1"/>
  <c r="J538" i="1"/>
  <c r="I538" i="1"/>
  <c r="H538" i="1"/>
  <c r="G538" i="1"/>
  <c r="R537" i="1"/>
  <c r="Q537" i="1"/>
  <c r="P537" i="1"/>
  <c r="O537" i="1"/>
  <c r="N537" i="1"/>
  <c r="L537" i="1"/>
  <c r="K537" i="1"/>
  <c r="J537" i="1"/>
  <c r="I537" i="1"/>
  <c r="H537" i="1"/>
  <c r="G537" i="1"/>
  <c r="R536" i="1"/>
  <c r="Q536" i="1"/>
  <c r="P536" i="1"/>
  <c r="O536" i="1"/>
  <c r="N536" i="1"/>
  <c r="L536" i="1"/>
  <c r="K536" i="1"/>
  <c r="J536" i="1"/>
  <c r="I536" i="1"/>
  <c r="H536" i="1"/>
  <c r="G536" i="1"/>
  <c r="R535" i="1"/>
  <c r="Q535" i="1"/>
  <c r="P535" i="1"/>
  <c r="O535" i="1"/>
  <c r="N535" i="1"/>
  <c r="L535" i="1"/>
  <c r="K535" i="1"/>
  <c r="J535" i="1"/>
  <c r="I535" i="1"/>
  <c r="H535" i="1"/>
  <c r="G535" i="1"/>
  <c r="R534" i="1"/>
  <c r="Q534" i="1"/>
  <c r="P534" i="1"/>
  <c r="O534" i="1"/>
  <c r="N534" i="1"/>
  <c r="L534" i="1"/>
  <c r="K534" i="1"/>
  <c r="J534" i="1"/>
  <c r="I534" i="1"/>
  <c r="H534" i="1"/>
  <c r="G534" i="1"/>
  <c r="R533" i="1"/>
  <c r="Q533" i="1"/>
  <c r="P533" i="1"/>
  <c r="O533" i="1"/>
  <c r="N533" i="1"/>
  <c r="L533" i="1"/>
  <c r="K533" i="1"/>
  <c r="J533" i="1"/>
  <c r="I533" i="1"/>
  <c r="H533" i="1"/>
  <c r="G533" i="1"/>
  <c r="R532" i="1"/>
  <c r="Q532" i="1"/>
  <c r="P532" i="1"/>
  <c r="O532" i="1"/>
  <c r="N532" i="1"/>
  <c r="L532" i="1"/>
  <c r="K532" i="1"/>
  <c r="J532" i="1"/>
  <c r="I532" i="1"/>
  <c r="H532" i="1"/>
  <c r="G532" i="1"/>
  <c r="R531" i="1"/>
  <c r="Q531" i="1"/>
  <c r="P531" i="1"/>
  <c r="O531" i="1"/>
  <c r="N531" i="1"/>
  <c r="L531" i="1"/>
  <c r="K531" i="1"/>
  <c r="J531" i="1"/>
  <c r="I531" i="1"/>
  <c r="H531" i="1"/>
  <c r="G531" i="1"/>
  <c r="R530" i="1"/>
  <c r="Q530" i="1"/>
  <c r="P530" i="1"/>
  <c r="O530" i="1"/>
  <c r="N530" i="1"/>
  <c r="L530" i="1"/>
  <c r="K530" i="1"/>
  <c r="J530" i="1"/>
  <c r="I530" i="1"/>
  <c r="H530" i="1"/>
  <c r="G530" i="1"/>
  <c r="R529" i="1"/>
  <c r="Q529" i="1"/>
  <c r="P529" i="1"/>
  <c r="O529" i="1"/>
  <c r="N529" i="1"/>
  <c r="L529" i="1"/>
  <c r="K529" i="1"/>
  <c r="J529" i="1"/>
  <c r="I529" i="1"/>
  <c r="H529" i="1"/>
  <c r="G529" i="1"/>
  <c r="R528" i="1"/>
  <c r="Q528" i="1"/>
  <c r="P528" i="1"/>
  <c r="O528" i="1"/>
  <c r="N528" i="1"/>
  <c r="L528" i="1"/>
  <c r="K528" i="1"/>
  <c r="J528" i="1"/>
  <c r="I528" i="1"/>
  <c r="H528" i="1"/>
  <c r="G528" i="1"/>
  <c r="R527" i="1"/>
  <c r="Q527" i="1"/>
  <c r="P527" i="1"/>
  <c r="O527" i="1"/>
  <c r="N527" i="1"/>
  <c r="L527" i="1"/>
  <c r="K527" i="1"/>
  <c r="J527" i="1"/>
  <c r="I527" i="1"/>
  <c r="H527" i="1"/>
  <c r="G527" i="1"/>
  <c r="R526" i="1"/>
  <c r="Q526" i="1"/>
  <c r="P526" i="1"/>
  <c r="O526" i="1"/>
  <c r="N526" i="1"/>
  <c r="L526" i="1"/>
  <c r="K526" i="1"/>
  <c r="J526" i="1"/>
  <c r="I526" i="1"/>
  <c r="H526" i="1"/>
  <c r="G526" i="1"/>
  <c r="R525" i="1"/>
  <c r="Q525" i="1"/>
  <c r="P525" i="1"/>
  <c r="O525" i="1"/>
  <c r="N525" i="1"/>
  <c r="L525" i="1"/>
  <c r="K525" i="1"/>
  <c r="J525" i="1"/>
  <c r="I525" i="1"/>
  <c r="H525" i="1"/>
  <c r="G525" i="1"/>
  <c r="R524" i="1"/>
  <c r="Q524" i="1"/>
  <c r="P524" i="1"/>
  <c r="O524" i="1"/>
  <c r="N524" i="1"/>
  <c r="L524" i="1"/>
  <c r="K524" i="1"/>
  <c r="J524" i="1"/>
  <c r="I524" i="1"/>
  <c r="H524" i="1"/>
  <c r="G524" i="1"/>
  <c r="R523" i="1"/>
  <c r="Q523" i="1"/>
  <c r="P523" i="1"/>
  <c r="O523" i="1"/>
  <c r="N523" i="1"/>
  <c r="L523" i="1"/>
  <c r="K523" i="1"/>
  <c r="J523" i="1"/>
  <c r="I523" i="1"/>
  <c r="H523" i="1"/>
  <c r="G523" i="1"/>
  <c r="R522" i="1"/>
  <c r="Q522" i="1"/>
  <c r="P522" i="1"/>
  <c r="O522" i="1"/>
  <c r="N522" i="1"/>
  <c r="L522" i="1"/>
  <c r="K522" i="1"/>
  <c r="J522" i="1"/>
  <c r="I522" i="1"/>
  <c r="H522" i="1"/>
  <c r="G522" i="1"/>
  <c r="R521" i="1"/>
  <c r="Q521" i="1"/>
  <c r="P521" i="1"/>
  <c r="O521" i="1"/>
  <c r="N521" i="1"/>
  <c r="L521" i="1"/>
  <c r="K521" i="1"/>
  <c r="J521" i="1"/>
  <c r="I521" i="1"/>
  <c r="H521" i="1"/>
  <c r="G521" i="1"/>
  <c r="R520" i="1"/>
  <c r="Q520" i="1"/>
  <c r="P520" i="1"/>
  <c r="O520" i="1"/>
  <c r="N520" i="1"/>
  <c r="L520" i="1"/>
  <c r="K520" i="1"/>
  <c r="J520" i="1"/>
  <c r="I520" i="1"/>
  <c r="H520" i="1"/>
  <c r="G520" i="1"/>
  <c r="R519" i="1"/>
  <c r="Q519" i="1"/>
  <c r="P519" i="1"/>
  <c r="O519" i="1"/>
  <c r="N519" i="1"/>
  <c r="L519" i="1"/>
  <c r="K519" i="1"/>
  <c r="J519" i="1"/>
  <c r="I519" i="1"/>
  <c r="H519" i="1"/>
  <c r="G519" i="1"/>
  <c r="R518" i="1"/>
  <c r="Q518" i="1"/>
  <c r="P518" i="1"/>
  <c r="O518" i="1"/>
  <c r="N518" i="1"/>
  <c r="L518" i="1"/>
  <c r="K518" i="1"/>
  <c r="J518" i="1"/>
  <c r="I518" i="1"/>
  <c r="H518" i="1"/>
  <c r="G518" i="1"/>
  <c r="R517" i="1"/>
  <c r="Q517" i="1"/>
  <c r="P517" i="1"/>
  <c r="O517" i="1"/>
  <c r="N517" i="1"/>
  <c r="L517" i="1"/>
  <c r="K517" i="1"/>
  <c r="J517" i="1"/>
  <c r="I517" i="1"/>
  <c r="H517" i="1"/>
  <c r="G517" i="1"/>
  <c r="R516" i="1"/>
  <c r="Q516" i="1"/>
  <c r="P516" i="1"/>
  <c r="O516" i="1"/>
  <c r="N516" i="1"/>
  <c r="L516" i="1"/>
  <c r="K516" i="1"/>
  <c r="J516" i="1"/>
  <c r="I516" i="1"/>
  <c r="H516" i="1"/>
  <c r="G516" i="1"/>
  <c r="R515" i="1"/>
  <c r="Q515" i="1"/>
  <c r="P515" i="1"/>
  <c r="O515" i="1"/>
  <c r="N515" i="1"/>
  <c r="L515" i="1"/>
  <c r="K515" i="1"/>
  <c r="J515" i="1"/>
  <c r="I515" i="1"/>
  <c r="H515" i="1"/>
  <c r="G515" i="1"/>
  <c r="R514" i="1"/>
  <c r="Q514" i="1"/>
  <c r="P514" i="1"/>
  <c r="O514" i="1"/>
  <c r="N514" i="1"/>
  <c r="L514" i="1"/>
  <c r="K514" i="1"/>
  <c r="J514" i="1"/>
  <c r="I514" i="1"/>
  <c r="H514" i="1"/>
  <c r="G514" i="1"/>
  <c r="R513" i="1"/>
  <c r="Q513" i="1"/>
  <c r="P513" i="1"/>
  <c r="O513" i="1"/>
  <c r="N513" i="1"/>
  <c r="L513" i="1"/>
  <c r="K513" i="1"/>
  <c r="J513" i="1"/>
  <c r="I513" i="1"/>
  <c r="H513" i="1"/>
  <c r="G513" i="1"/>
  <c r="R512" i="1"/>
  <c r="Q512" i="1"/>
  <c r="P512" i="1"/>
  <c r="O512" i="1"/>
  <c r="N512" i="1"/>
  <c r="L512" i="1"/>
  <c r="K512" i="1"/>
  <c r="J512" i="1"/>
  <c r="I512" i="1"/>
  <c r="H512" i="1"/>
  <c r="G512" i="1"/>
  <c r="R511" i="1"/>
  <c r="Q511" i="1"/>
  <c r="P511" i="1"/>
  <c r="O511" i="1"/>
  <c r="N511" i="1"/>
  <c r="L511" i="1"/>
  <c r="K511" i="1"/>
  <c r="J511" i="1"/>
  <c r="I511" i="1"/>
  <c r="H511" i="1"/>
  <c r="G511" i="1"/>
  <c r="R510" i="1"/>
  <c r="Q510" i="1"/>
  <c r="P510" i="1"/>
  <c r="O510" i="1"/>
  <c r="N510" i="1"/>
  <c r="L510" i="1"/>
  <c r="K510" i="1"/>
  <c r="J510" i="1"/>
  <c r="I510" i="1"/>
  <c r="H510" i="1"/>
  <c r="G510" i="1"/>
  <c r="R509" i="1"/>
  <c r="Q509" i="1"/>
  <c r="P509" i="1"/>
  <c r="O509" i="1"/>
  <c r="N509" i="1"/>
  <c r="L509" i="1"/>
  <c r="K509" i="1"/>
  <c r="J509" i="1"/>
  <c r="I509" i="1"/>
  <c r="H509" i="1"/>
  <c r="G509" i="1"/>
  <c r="R508" i="1"/>
  <c r="Q508" i="1"/>
  <c r="P508" i="1"/>
  <c r="O508" i="1"/>
  <c r="N508" i="1"/>
  <c r="L508" i="1"/>
  <c r="K508" i="1"/>
  <c r="J508" i="1"/>
  <c r="I508" i="1"/>
  <c r="H508" i="1"/>
  <c r="G508" i="1"/>
  <c r="R507" i="1"/>
  <c r="Q507" i="1"/>
  <c r="P507" i="1"/>
  <c r="O507" i="1"/>
  <c r="N507" i="1"/>
  <c r="L507" i="1"/>
  <c r="K507" i="1"/>
  <c r="J507" i="1"/>
  <c r="I507" i="1"/>
  <c r="H507" i="1"/>
  <c r="G507" i="1"/>
  <c r="R506" i="1"/>
  <c r="Q506" i="1"/>
  <c r="P506" i="1"/>
  <c r="O506" i="1"/>
  <c r="N506" i="1"/>
  <c r="L506" i="1"/>
  <c r="K506" i="1"/>
  <c r="J506" i="1"/>
  <c r="I506" i="1"/>
  <c r="H506" i="1"/>
  <c r="G506" i="1"/>
  <c r="R505" i="1"/>
  <c r="Q505" i="1"/>
  <c r="P505" i="1"/>
  <c r="O505" i="1"/>
  <c r="N505" i="1"/>
  <c r="L505" i="1"/>
  <c r="K505" i="1"/>
  <c r="J505" i="1"/>
  <c r="I505" i="1"/>
  <c r="H505" i="1"/>
  <c r="G505" i="1"/>
  <c r="R504" i="1"/>
  <c r="Q504" i="1"/>
  <c r="P504" i="1"/>
  <c r="O504" i="1"/>
  <c r="N504" i="1"/>
  <c r="L504" i="1"/>
  <c r="K504" i="1"/>
  <c r="J504" i="1"/>
  <c r="I504" i="1"/>
  <c r="H504" i="1"/>
  <c r="G504" i="1"/>
  <c r="R503" i="1"/>
  <c r="Q503" i="1"/>
  <c r="P503" i="1"/>
  <c r="O503" i="1"/>
  <c r="N503" i="1"/>
  <c r="L503" i="1"/>
  <c r="K503" i="1"/>
  <c r="J503" i="1"/>
  <c r="I503" i="1"/>
  <c r="H503" i="1"/>
  <c r="G503" i="1"/>
  <c r="R502" i="1"/>
  <c r="Q502" i="1"/>
  <c r="P502" i="1"/>
  <c r="O502" i="1"/>
  <c r="N502" i="1"/>
  <c r="L502" i="1"/>
  <c r="K502" i="1"/>
  <c r="J502" i="1"/>
  <c r="I502" i="1"/>
  <c r="H502" i="1"/>
  <c r="G502" i="1"/>
  <c r="R501" i="1"/>
  <c r="Q501" i="1"/>
  <c r="P501" i="1"/>
  <c r="O501" i="1"/>
  <c r="N501" i="1"/>
  <c r="L501" i="1"/>
  <c r="K501" i="1"/>
  <c r="J501" i="1"/>
  <c r="I501" i="1"/>
  <c r="H501" i="1"/>
  <c r="G501" i="1"/>
  <c r="R500" i="1"/>
  <c r="Q500" i="1"/>
  <c r="P500" i="1"/>
  <c r="O500" i="1"/>
  <c r="N500" i="1"/>
  <c r="L500" i="1"/>
  <c r="K500" i="1"/>
  <c r="J500" i="1"/>
  <c r="I500" i="1"/>
  <c r="H500" i="1"/>
  <c r="G500" i="1"/>
  <c r="R499" i="1"/>
  <c r="Q499" i="1"/>
  <c r="P499" i="1"/>
  <c r="O499" i="1"/>
  <c r="N499" i="1"/>
  <c r="L499" i="1"/>
  <c r="K499" i="1"/>
  <c r="J499" i="1"/>
  <c r="I499" i="1"/>
  <c r="H499" i="1"/>
  <c r="G499" i="1"/>
  <c r="R498" i="1"/>
  <c r="Q498" i="1"/>
  <c r="P498" i="1"/>
  <c r="O498" i="1"/>
  <c r="N498" i="1"/>
  <c r="L498" i="1"/>
  <c r="K498" i="1"/>
  <c r="J498" i="1"/>
  <c r="I498" i="1"/>
  <c r="H498" i="1"/>
  <c r="G498" i="1"/>
  <c r="R497" i="1"/>
  <c r="Q497" i="1"/>
  <c r="P497" i="1"/>
  <c r="O497" i="1"/>
  <c r="N497" i="1"/>
  <c r="L497" i="1"/>
  <c r="K497" i="1"/>
  <c r="J497" i="1"/>
  <c r="I497" i="1"/>
  <c r="H497" i="1"/>
  <c r="G497" i="1"/>
  <c r="R496" i="1"/>
  <c r="Q496" i="1"/>
  <c r="P496" i="1"/>
  <c r="O496" i="1"/>
  <c r="N496" i="1"/>
  <c r="L496" i="1"/>
  <c r="K496" i="1"/>
  <c r="J496" i="1"/>
  <c r="I496" i="1"/>
  <c r="H496" i="1"/>
  <c r="G496" i="1"/>
  <c r="R495" i="1"/>
  <c r="Q495" i="1"/>
  <c r="P495" i="1"/>
  <c r="O495" i="1"/>
  <c r="N495" i="1"/>
  <c r="L495" i="1"/>
  <c r="K495" i="1"/>
  <c r="J495" i="1"/>
  <c r="I495" i="1"/>
  <c r="H495" i="1"/>
  <c r="G495" i="1"/>
  <c r="R494" i="1"/>
  <c r="Q494" i="1"/>
  <c r="P494" i="1"/>
  <c r="O494" i="1"/>
  <c r="N494" i="1"/>
  <c r="L494" i="1"/>
  <c r="K494" i="1"/>
  <c r="J494" i="1"/>
  <c r="I494" i="1"/>
  <c r="H494" i="1"/>
  <c r="G494" i="1"/>
  <c r="R493" i="1"/>
  <c r="Q493" i="1"/>
  <c r="P493" i="1"/>
  <c r="O493" i="1"/>
  <c r="N493" i="1"/>
  <c r="L493" i="1"/>
  <c r="K493" i="1"/>
  <c r="J493" i="1"/>
  <c r="I493" i="1"/>
  <c r="H493" i="1"/>
  <c r="G493" i="1"/>
  <c r="R492" i="1"/>
  <c r="Q492" i="1"/>
  <c r="P492" i="1"/>
  <c r="O492" i="1"/>
  <c r="N492" i="1"/>
  <c r="L492" i="1"/>
  <c r="K492" i="1"/>
  <c r="J492" i="1"/>
  <c r="I492" i="1"/>
  <c r="H492" i="1"/>
  <c r="G492" i="1"/>
  <c r="R491" i="1"/>
  <c r="Q491" i="1"/>
  <c r="P491" i="1"/>
  <c r="O491" i="1"/>
  <c r="N491" i="1"/>
  <c r="L491" i="1"/>
  <c r="K491" i="1"/>
  <c r="J491" i="1"/>
  <c r="I491" i="1"/>
  <c r="H491" i="1"/>
  <c r="G491" i="1"/>
  <c r="R490" i="1"/>
  <c r="Q490" i="1"/>
  <c r="P490" i="1"/>
  <c r="O490" i="1"/>
  <c r="N490" i="1"/>
  <c r="L490" i="1"/>
  <c r="K490" i="1"/>
  <c r="J490" i="1"/>
  <c r="I490" i="1"/>
  <c r="H490" i="1"/>
  <c r="G490" i="1"/>
  <c r="R489" i="1"/>
  <c r="Q489" i="1"/>
  <c r="P489" i="1"/>
  <c r="O489" i="1"/>
  <c r="N489" i="1"/>
  <c r="L489" i="1"/>
  <c r="K489" i="1"/>
  <c r="J489" i="1"/>
  <c r="I489" i="1"/>
  <c r="H489" i="1"/>
  <c r="G489" i="1"/>
  <c r="R488" i="1"/>
  <c r="Q488" i="1"/>
  <c r="P488" i="1"/>
  <c r="O488" i="1"/>
  <c r="N488" i="1"/>
  <c r="L488" i="1"/>
  <c r="K488" i="1"/>
  <c r="J488" i="1"/>
  <c r="I488" i="1"/>
  <c r="H488" i="1"/>
  <c r="G488" i="1"/>
  <c r="R487" i="1"/>
  <c r="Q487" i="1"/>
  <c r="P487" i="1"/>
  <c r="O487" i="1"/>
  <c r="N487" i="1"/>
  <c r="L487" i="1"/>
  <c r="K487" i="1"/>
  <c r="J487" i="1"/>
  <c r="I487" i="1"/>
  <c r="H487" i="1"/>
  <c r="G487" i="1"/>
  <c r="R486" i="1"/>
  <c r="Q486" i="1"/>
  <c r="P486" i="1"/>
  <c r="O486" i="1"/>
  <c r="N486" i="1"/>
  <c r="L486" i="1"/>
  <c r="K486" i="1"/>
  <c r="J486" i="1"/>
  <c r="I486" i="1"/>
  <c r="H486" i="1"/>
  <c r="G486" i="1"/>
  <c r="R485" i="1"/>
  <c r="Q485" i="1"/>
  <c r="P485" i="1"/>
  <c r="O485" i="1"/>
  <c r="N485" i="1"/>
  <c r="L485" i="1"/>
  <c r="K485" i="1"/>
  <c r="J485" i="1"/>
  <c r="I485" i="1"/>
  <c r="H485" i="1"/>
  <c r="G485" i="1"/>
  <c r="R484" i="1"/>
  <c r="Q484" i="1"/>
  <c r="P484" i="1"/>
  <c r="O484" i="1"/>
  <c r="N484" i="1"/>
  <c r="L484" i="1"/>
  <c r="K484" i="1"/>
  <c r="J484" i="1"/>
  <c r="I484" i="1"/>
  <c r="H484" i="1"/>
  <c r="G484" i="1"/>
  <c r="R483" i="1"/>
  <c r="Q483" i="1"/>
  <c r="P483" i="1"/>
  <c r="O483" i="1"/>
  <c r="N483" i="1"/>
  <c r="L483" i="1"/>
  <c r="K483" i="1"/>
  <c r="J483" i="1"/>
  <c r="I483" i="1"/>
  <c r="H483" i="1"/>
  <c r="G483" i="1"/>
  <c r="R482" i="1"/>
  <c r="Q482" i="1"/>
  <c r="P482" i="1"/>
  <c r="O482" i="1"/>
  <c r="N482" i="1"/>
  <c r="L482" i="1"/>
  <c r="K482" i="1"/>
  <c r="J482" i="1"/>
  <c r="I482" i="1"/>
  <c r="H482" i="1"/>
  <c r="G482" i="1"/>
  <c r="R481" i="1"/>
  <c r="Q481" i="1"/>
  <c r="P481" i="1"/>
  <c r="O481" i="1"/>
  <c r="N481" i="1"/>
  <c r="L481" i="1"/>
  <c r="K481" i="1"/>
  <c r="J481" i="1"/>
  <c r="I481" i="1"/>
  <c r="H481" i="1"/>
  <c r="G481" i="1"/>
  <c r="R480" i="1"/>
  <c r="Q480" i="1"/>
  <c r="P480" i="1"/>
  <c r="O480" i="1"/>
  <c r="N480" i="1"/>
  <c r="L480" i="1"/>
  <c r="K480" i="1"/>
  <c r="J480" i="1"/>
  <c r="I480" i="1"/>
  <c r="H480" i="1"/>
  <c r="G480" i="1"/>
  <c r="R479" i="1"/>
  <c r="Q479" i="1"/>
  <c r="P479" i="1"/>
  <c r="O479" i="1"/>
  <c r="N479" i="1"/>
  <c r="L479" i="1"/>
  <c r="K479" i="1"/>
  <c r="J479" i="1"/>
  <c r="I479" i="1"/>
  <c r="H479" i="1"/>
  <c r="G479" i="1"/>
  <c r="R478" i="1"/>
  <c r="Q478" i="1"/>
  <c r="P478" i="1"/>
  <c r="O478" i="1"/>
  <c r="N478" i="1"/>
  <c r="L478" i="1"/>
  <c r="K478" i="1"/>
  <c r="J478" i="1"/>
  <c r="I478" i="1"/>
  <c r="H478" i="1"/>
  <c r="G478" i="1"/>
  <c r="R477" i="1"/>
  <c r="Q477" i="1"/>
  <c r="P477" i="1"/>
  <c r="O477" i="1"/>
  <c r="N477" i="1"/>
  <c r="L477" i="1"/>
  <c r="K477" i="1"/>
  <c r="J477" i="1"/>
  <c r="I477" i="1"/>
  <c r="H477" i="1"/>
  <c r="G477" i="1"/>
  <c r="R476" i="1"/>
  <c r="Q476" i="1"/>
  <c r="P476" i="1"/>
  <c r="O476" i="1"/>
  <c r="N476" i="1"/>
  <c r="L476" i="1"/>
  <c r="K476" i="1"/>
  <c r="J476" i="1"/>
  <c r="I476" i="1"/>
  <c r="H476" i="1"/>
  <c r="G476" i="1"/>
  <c r="R475" i="1"/>
  <c r="Q475" i="1"/>
  <c r="P475" i="1"/>
  <c r="O475" i="1"/>
  <c r="N475" i="1"/>
  <c r="L475" i="1"/>
  <c r="K475" i="1"/>
  <c r="J475" i="1"/>
  <c r="I475" i="1"/>
  <c r="H475" i="1"/>
  <c r="G475" i="1"/>
  <c r="R474" i="1"/>
  <c r="Q474" i="1"/>
  <c r="P474" i="1"/>
  <c r="O474" i="1"/>
  <c r="N474" i="1"/>
  <c r="L474" i="1"/>
  <c r="K474" i="1"/>
  <c r="J474" i="1"/>
  <c r="I474" i="1"/>
  <c r="H474" i="1"/>
  <c r="G474" i="1"/>
  <c r="R473" i="1"/>
  <c r="Q473" i="1"/>
  <c r="P473" i="1"/>
  <c r="O473" i="1"/>
  <c r="N473" i="1"/>
  <c r="L473" i="1"/>
  <c r="K473" i="1"/>
  <c r="J473" i="1"/>
  <c r="I473" i="1"/>
  <c r="H473" i="1"/>
  <c r="G473" i="1"/>
  <c r="R472" i="1"/>
  <c r="Q472" i="1"/>
  <c r="P472" i="1"/>
  <c r="O472" i="1"/>
  <c r="N472" i="1"/>
  <c r="L472" i="1"/>
  <c r="K472" i="1"/>
  <c r="J472" i="1"/>
  <c r="I472" i="1"/>
  <c r="H472" i="1"/>
  <c r="G472" i="1"/>
  <c r="R471" i="1"/>
  <c r="Q471" i="1"/>
  <c r="P471" i="1"/>
  <c r="O471" i="1"/>
  <c r="N471" i="1"/>
  <c r="L471" i="1"/>
  <c r="K471" i="1"/>
  <c r="J471" i="1"/>
  <c r="I471" i="1"/>
  <c r="H471" i="1"/>
  <c r="G471" i="1"/>
  <c r="R470" i="1"/>
  <c r="Q470" i="1"/>
  <c r="P470" i="1"/>
  <c r="O470" i="1"/>
  <c r="N470" i="1"/>
  <c r="L470" i="1"/>
  <c r="K470" i="1"/>
  <c r="J470" i="1"/>
  <c r="I470" i="1"/>
  <c r="H470" i="1"/>
  <c r="G470" i="1"/>
  <c r="R469" i="1"/>
  <c r="Q469" i="1"/>
  <c r="P469" i="1"/>
  <c r="O469" i="1"/>
  <c r="N469" i="1"/>
  <c r="L469" i="1"/>
  <c r="K469" i="1"/>
  <c r="J469" i="1"/>
  <c r="I469" i="1"/>
  <c r="H469" i="1"/>
  <c r="G469" i="1"/>
  <c r="R468" i="1"/>
  <c r="Q468" i="1"/>
  <c r="P468" i="1"/>
  <c r="O468" i="1"/>
  <c r="N468" i="1"/>
  <c r="L468" i="1"/>
  <c r="K468" i="1"/>
  <c r="J468" i="1"/>
  <c r="I468" i="1"/>
  <c r="H468" i="1"/>
  <c r="G468" i="1"/>
  <c r="R467" i="1"/>
  <c r="Q467" i="1"/>
  <c r="P467" i="1"/>
  <c r="O467" i="1"/>
  <c r="N467" i="1"/>
  <c r="L467" i="1"/>
  <c r="K467" i="1"/>
  <c r="J467" i="1"/>
  <c r="I467" i="1"/>
  <c r="H467" i="1"/>
  <c r="G467" i="1"/>
  <c r="R466" i="1"/>
  <c r="Q466" i="1"/>
  <c r="P466" i="1"/>
  <c r="O466" i="1"/>
  <c r="N466" i="1"/>
  <c r="L466" i="1"/>
  <c r="K466" i="1"/>
  <c r="J466" i="1"/>
  <c r="I466" i="1"/>
  <c r="H466" i="1"/>
  <c r="G466" i="1"/>
  <c r="R465" i="1"/>
  <c r="Q465" i="1"/>
  <c r="P465" i="1"/>
  <c r="O465" i="1"/>
  <c r="N465" i="1"/>
  <c r="L465" i="1"/>
  <c r="K465" i="1"/>
  <c r="J465" i="1"/>
  <c r="I465" i="1"/>
  <c r="H465" i="1"/>
  <c r="G465" i="1"/>
  <c r="R464" i="1"/>
  <c r="Q464" i="1"/>
  <c r="P464" i="1"/>
  <c r="O464" i="1"/>
  <c r="N464" i="1"/>
  <c r="L464" i="1"/>
  <c r="K464" i="1"/>
  <c r="J464" i="1"/>
  <c r="I464" i="1"/>
  <c r="H464" i="1"/>
  <c r="G464" i="1"/>
  <c r="R463" i="1"/>
  <c r="Q463" i="1"/>
  <c r="P463" i="1"/>
  <c r="O463" i="1"/>
  <c r="N463" i="1"/>
  <c r="L463" i="1"/>
  <c r="K463" i="1"/>
  <c r="J463" i="1"/>
  <c r="I463" i="1"/>
  <c r="H463" i="1"/>
  <c r="G463" i="1"/>
  <c r="R462" i="1"/>
  <c r="Q462" i="1"/>
  <c r="P462" i="1"/>
  <c r="O462" i="1"/>
  <c r="N462" i="1"/>
  <c r="L462" i="1"/>
  <c r="K462" i="1"/>
  <c r="J462" i="1"/>
  <c r="I462" i="1"/>
  <c r="H462" i="1"/>
  <c r="G462" i="1"/>
  <c r="R461" i="1"/>
  <c r="Q461" i="1"/>
  <c r="P461" i="1"/>
  <c r="O461" i="1"/>
  <c r="N461" i="1"/>
  <c r="L461" i="1"/>
  <c r="K461" i="1"/>
  <c r="J461" i="1"/>
  <c r="I461" i="1"/>
  <c r="H461" i="1"/>
  <c r="G461" i="1"/>
  <c r="R460" i="1"/>
  <c r="Q460" i="1"/>
  <c r="P460" i="1"/>
  <c r="O460" i="1"/>
  <c r="N460" i="1"/>
  <c r="L460" i="1"/>
  <c r="K460" i="1"/>
  <c r="J460" i="1"/>
  <c r="I460" i="1"/>
  <c r="H460" i="1"/>
  <c r="G460" i="1"/>
  <c r="R459" i="1"/>
  <c r="Q459" i="1"/>
  <c r="P459" i="1"/>
  <c r="O459" i="1"/>
  <c r="N459" i="1"/>
  <c r="L459" i="1"/>
  <c r="K459" i="1"/>
  <c r="J459" i="1"/>
  <c r="I459" i="1"/>
  <c r="H459" i="1"/>
  <c r="G459" i="1"/>
  <c r="R458" i="1"/>
  <c r="Q458" i="1"/>
  <c r="P458" i="1"/>
  <c r="O458" i="1"/>
  <c r="N458" i="1"/>
  <c r="L458" i="1"/>
  <c r="K458" i="1"/>
  <c r="J458" i="1"/>
  <c r="I458" i="1"/>
  <c r="H458" i="1"/>
  <c r="G458" i="1"/>
  <c r="R457" i="1"/>
  <c r="Q457" i="1"/>
  <c r="P457" i="1"/>
  <c r="O457" i="1"/>
  <c r="N457" i="1"/>
  <c r="L457" i="1"/>
  <c r="K457" i="1"/>
  <c r="J457" i="1"/>
  <c r="I457" i="1"/>
  <c r="H457" i="1"/>
  <c r="G457" i="1"/>
  <c r="R456" i="1"/>
  <c r="Q456" i="1"/>
  <c r="P456" i="1"/>
  <c r="O456" i="1"/>
  <c r="N456" i="1"/>
  <c r="L456" i="1"/>
  <c r="K456" i="1"/>
  <c r="J456" i="1"/>
  <c r="I456" i="1"/>
  <c r="H456" i="1"/>
  <c r="G456" i="1"/>
  <c r="R455" i="1"/>
  <c r="Q455" i="1"/>
  <c r="P455" i="1"/>
  <c r="O455" i="1"/>
  <c r="N455" i="1"/>
  <c r="L455" i="1"/>
  <c r="K455" i="1"/>
  <c r="J455" i="1"/>
  <c r="I455" i="1"/>
  <c r="H455" i="1"/>
  <c r="G455" i="1"/>
  <c r="R454" i="1"/>
  <c r="Q454" i="1"/>
  <c r="P454" i="1"/>
  <c r="O454" i="1"/>
  <c r="N454" i="1"/>
  <c r="L454" i="1"/>
  <c r="K454" i="1"/>
  <c r="J454" i="1"/>
  <c r="I454" i="1"/>
  <c r="H454" i="1"/>
  <c r="G454" i="1"/>
  <c r="R453" i="1"/>
  <c r="Q453" i="1"/>
  <c r="P453" i="1"/>
  <c r="O453" i="1"/>
  <c r="N453" i="1"/>
  <c r="L453" i="1"/>
  <c r="K453" i="1"/>
  <c r="J453" i="1"/>
  <c r="I453" i="1"/>
  <c r="H453" i="1"/>
  <c r="G453" i="1"/>
  <c r="R452" i="1"/>
  <c r="Q452" i="1"/>
  <c r="P452" i="1"/>
  <c r="O452" i="1"/>
  <c r="N452" i="1"/>
  <c r="L452" i="1"/>
  <c r="K452" i="1"/>
  <c r="J452" i="1"/>
  <c r="I452" i="1"/>
  <c r="H452" i="1"/>
  <c r="G452" i="1"/>
  <c r="R451" i="1"/>
  <c r="Q451" i="1"/>
  <c r="P451" i="1"/>
  <c r="O451" i="1"/>
  <c r="N451" i="1"/>
  <c r="L451" i="1"/>
  <c r="K451" i="1"/>
  <c r="J451" i="1"/>
  <c r="I451" i="1"/>
  <c r="H451" i="1"/>
  <c r="G451" i="1"/>
  <c r="R450" i="1"/>
  <c r="Q450" i="1"/>
  <c r="P450" i="1"/>
  <c r="O450" i="1"/>
  <c r="N450" i="1"/>
  <c r="L450" i="1"/>
  <c r="K450" i="1"/>
  <c r="J450" i="1"/>
  <c r="I450" i="1"/>
  <c r="H450" i="1"/>
  <c r="G450" i="1"/>
  <c r="R449" i="1"/>
  <c r="Q449" i="1"/>
  <c r="P449" i="1"/>
  <c r="O449" i="1"/>
  <c r="N449" i="1"/>
  <c r="L449" i="1"/>
  <c r="K449" i="1"/>
  <c r="J449" i="1"/>
  <c r="I449" i="1"/>
  <c r="H449" i="1"/>
  <c r="G449" i="1"/>
  <c r="R448" i="1"/>
  <c r="Q448" i="1"/>
  <c r="P448" i="1"/>
  <c r="O448" i="1"/>
  <c r="N448" i="1"/>
  <c r="L448" i="1"/>
  <c r="K448" i="1"/>
  <c r="J448" i="1"/>
  <c r="I448" i="1"/>
  <c r="H448" i="1"/>
  <c r="G448" i="1"/>
  <c r="R447" i="1"/>
  <c r="Q447" i="1"/>
  <c r="P447" i="1"/>
  <c r="O447" i="1"/>
  <c r="N447" i="1"/>
  <c r="L447" i="1"/>
  <c r="K447" i="1"/>
  <c r="J447" i="1"/>
  <c r="I447" i="1"/>
  <c r="H447" i="1"/>
  <c r="G447" i="1"/>
  <c r="R446" i="1"/>
  <c r="Q446" i="1"/>
  <c r="P446" i="1"/>
  <c r="O446" i="1"/>
  <c r="N446" i="1"/>
  <c r="L446" i="1"/>
  <c r="K446" i="1"/>
  <c r="J446" i="1"/>
  <c r="I446" i="1"/>
  <c r="H446" i="1"/>
  <c r="G446" i="1"/>
  <c r="R445" i="1"/>
  <c r="Q445" i="1"/>
  <c r="P445" i="1"/>
  <c r="O445" i="1"/>
  <c r="N445" i="1"/>
  <c r="L445" i="1"/>
  <c r="K445" i="1"/>
  <c r="J445" i="1"/>
  <c r="I445" i="1"/>
  <c r="H445" i="1"/>
  <c r="G445" i="1"/>
  <c r="R444" i="1"/>
  <c r="Q444" i="1"/>
  <c r="P444" i="1"/>
  <c r="O444" i="1"/>
  <c r="N444" i="1"/>
  <c r="L444" i="1"/>
  <c r="K444" i="1"/>
  <c r="J444" i="1"/>
  <c r="I444" i="1"/>
  <c r="H444" i="1"/>
  <c r="G444" i="1"/>
  <c r="R443" i="1"/>
  <c r="Q443" i="1"/>
  <c r="P443" i="1"/>
  <c r="O443" i="1"/>
  <c r="N443" i="1"/>
  <c r="L443" i="1"/>
  <c r="K443" i="1"/>
  <c r="J443" i="1"/>
  <c r="I443" i="1"/>
  <c r="H443" i="1"/>
  <c r="G443" i="1"/>
  <c r="R442" i="1"/>
  <c r="Q442" i="1"/>
  <c r="P442" i="1"/>
  <c r="O442" i="1"/>
  <c r="N442" i="1"/>
  <c r="L442" i="1"/>
  <c r="K442" i="1"/>
  <c r="J442" i="1"/>
  <c r="I442" i="1"/>
  <c r="H442" i="1"/>
  <c r="G442" i="1"/>
  <c r="R441" i="1"/>
  <c r="Q441" i="1"/>
  <c r="P441" i="1"/>
  <c r="O441" i="1"/>
  <c r="N441" i="1"/>
  <c r="L441" i="1"/>
  <c r="K441" i="1"/>
  <c r="J441" i="1"/>
  <c r="I441" i="1"/>
  <c r="H441" i="1"/>
  <c r="G441" i="1"/>
  <c r="R440" i="1"/>
  <c r="Q440" i="1"/>
  <c r="P440" i="1"/>
  <c r="O440" i="1"/>
  <c r="N440" i="1"/>
  <c r="L440" i="1"/>
  <c r="K440" i="1"/>
  <c r="J440" i="1"/>
  <c r="I440" i="1"/>
  <c r="H440" i="1"/>
  <c r="G440" i="1"/>
  <c r="R439" i="1"/>
  <c r="Q439" i="1"/>
  <c r="P439" i="1"/>
  <c r="O439" i="1"/>
  <c r="N439" i="1"/>
  <c r="L439" i="1"/>
  <c r="K439" i="1"/>
  <c r="J439" i="1"/>
  <c r="I439" i="1"/>
  <c r="H439" i="1"/>
  <c r="G439" i="1"/>
  <c r="R438" i="1"/>
  <c r="Q438" i="1"/>
  <c r="P438" i="1"/>
  <c r="O438" i="1"/>
  <c r="N438" i="1"/>
  <c r="L438" i="1"/>
  <c r="K438" i="1"/>
  <c r="J438" i="1"/>
  <c r="I438" i="1"/>
  <c r="H438" i="1"/>
  <c r="G438" i="1"/>
  <c r="R437" i="1"/>
  <c r="Q437" i="1"/>
  <c r="P437" i="1"/>
  <c r="O437" i="1"/>
  <c r="N437" i="1"/>
  <c r="L437" i="1"/>
  <c r="K437" i="1"/>
  <c r="J437" i="1"/>
  <c r="I437" i="1"/>
  <c r="H437" i="1"/>
  <c r="G437" i="1"/>
  <c r="R436" i="1"/>
  <c r="Q436" i="1"/>
  <c r="P436" i="1"/>
  <c r="O436" i="1"/>
  <c r="N436" i="1"/>
  <c r="L436" i="1"/>
  <c r="K436" i="1"/>
  <c r="J436" i="1"/>
  <c r="I436" i="1"/>
  <c r="H436" i="1"/>
  <c r="G436" i="1"/>
  <c r="R435" i="1"/>
  <c r="Q435" i="1"/>
  <c r="P435" i="1"/>
  <c r="O435" i="1"/>
  <c r="N435" i="1"/>
  <c r="L435" i="1"/>
  <c r="K435" i="1"/>
  <c r="J435" i="1"/>
  <c r="I435" i="1"/>
  <c r="H435" i="1"/>
  <c r="G435" i="1"/>
  <c r="R434" i="1"/>
  <c r="Q434" i="1"/>
  <c r="P434" i="1"/>
  <c r="O434" i="1"/>
  <c r="N434" i="1"/>
  <c r="L434" i="1"/>
  <c r="K434" i="1"/>
  <c r="J434" i="1"/>
  <c r="I434" i="1"/>
  <c r="H434" i="1"/>
  <c r="G434" i="1"/>
  <c r="R433" i="1"/>
  <c r="Q433" i="1"/>
  <c r="P433" i="1"/>
  <c r="O433" i="1"/>
  <c r="N433" i="1"/>
  <c r="L433" i="1"/>
  <c r="K433" i="1"/>
  <c r="J433" i="1"/>
  <c r="I433" i="1"/>
  <c r="H433" i="1"/>
  <c r="G433" i="1"/>
  <c r="R432" i="1"/>
  <c r="Q432" i="1"/>
  <c r="P432" i="1"/>
  <c r="O432" i="1"/>
  <c r="N432" i="1"/>
  <c r="L432" i="1"/>
  <c r="K432" i="1"/>
  <c r="J432" i="1"/>
  <c r="I432" i="1"/>
  <c r="H432" i="1"/>
  <c r="G432" i="1"/>
  <c r="R431" i="1"/>
  <c r="Q431" i="1"/>
  <c r="P431" i="1"/>
  <c r="O431" i="1"/>
  <c r="N431" i="1"/>
  <c r="L431" i="1"/>
  <c r="K431" i="1"/>
  <c r="J431" i="1"/>
  <c r="I431" i="1"/>
  <c r="H431" i="1"/>
  <c r="G431" i="1"/>
  <c r="R430" i="1"/>
  <c r="Q430" i="1"/>
  <c r="P430" i="1"/>
  <c r="O430" i="1"/>
  <c r="N430" i="1"/>
  <c r="L430" i="1"/>
  <c r="K430" i="1"/>
  <c r="J430" i="1"/>
  <c r="I430" i="1"/>
  <c r="H430" i="1"/>
  <c r="G430" i="1"/>
  <c r="R429" i="1"/>
  <c r="Q429" i="1"/>
  <c r="P429" i="1"/>
  <c r="O429" i="1"/>
  <c r="N429" i="1"/>
  <c r="L429" i="1"/>
  <c r="K429" i="1"/>
  <c r="J429" i="1"/>
  <c r="I429" i="1"/>
  <c r="H429" i="1"/>
  <c r="G429" i="1"/>
  <c r="R428" i="1"/>
  <c r="Q428" i="1"/>
  <c r="P428" i="1"/>
  <c r="O428" i="1"/>
  <c r="N428" i="1"/>
  <c r="L428" i="1"/>
  <c r="K428" i="1"/>
  <c r="J428" i="1"/>
  <c r="I428" i="1"/>
  <c r="H428" i="1"/>
  <c r="G428" i="1"/>
  <c r="R427" i="1"/>
  <c r="Q427" i="1"/>
  <c r="P427" i="1"/>
  <c r="O427" i="1"/>
  <c r="N427" i="1"/>
  <c r="L427" i="1"/>
  <c r="K427" i="1"/>
  <c r="J427" i="1"/>
  <c r="I427" i="1"/>
  <c r="H427" i="1"/>
  <c r="G427" i="1"/>
  <c r="R426" i="1"/>
  <c r="Q426" i="1"/>
  <c r="P426" i="1"/>
  <c r="O426" i="1"/>
  <c r="N426" i="1"/>
  <c r="L426" i="1"/>
  <c r="K426" i="1"/>
  <c r="J426" i="1"/>
  <c r="I426" i="1"/>
  <c r="H426" i="1"/>
  <c r="G426" i="1"/>
  <c r="R425" i="1"/>
  <c r="Q425" i="1"/>
  <c r="P425" i="1"/>
  <c r="O425" i="1"/>
  <c r="N425" i="1"/>
  <c r="L425" i="1"/>
  <c r="K425" i="1"/>
  <c r="J425" i="1"/>
  <c r="I425" i="1"/>
  <c r="H425" i="1"/>
  <c r="G425" i="1"/>
  <c r="R424" i="1"/>
  <c r="Q424" i="1"/>
  <c r="P424" i="1"/>
  <c r="O424" i="1"/>
  <c r="N424" i="1"/>
  <c r="L424" i="1"/>
  <c r="K424" i="1"/>
  <c r="J424" i="1"/>
  <c r="I424" i="1"/>
  <c r="H424" i="1"/>
  <c r="G424" i="1"/>
  <c r="R423" i="1"/>
  <c r="Q423" i="1"/>
  <c r="P423" i="1"/>
  <c r="O423" i="1"/>
  <c r="N423" i="1"/>
  <c r="L423" i="1"/>
  <c r="K423" i="1"/>
  <c r="J423" i="1"/>
  <c r="I423" i="1"/>
  <c r="H423" i="1"/>
  <c r="G423" i="1"/>
  <c r="R422" i="1"/>
  <c r="Q422" i="1"/>
  <c r="P422" i="1"/>
  <c r="O422" i="1"/>
  <c r="N422" i="1"/>
  <c r="L422" i="1"/>
  <c r="K422" i="1"/>
  <c r="J422" i="1"/>
  <c r="I422" i="1"/>
  <c r="H422" i="1"/>
  <c r="G422" i="1"/>
  <c r="R421" i="1"/>
  <c r="Q421" i="1"/>
  <c r="P421" i="1"/>
  <c r="O421" i="1"/>
  <c r="N421" i="1"/>
  <c r="L421" i="1"/>
  <c r="K421" i="1"/>
  <c r="J421" i="1"/>
  <c r="I421" i="1"/>
  <c r="H421" i="1"/>
  <c r="G421" i="1"/>
  <c r="R420" i="1"/>
  <c r="Q420" i="1"/>
  <c r="P420" i="1"/>
  <c r="O420" i="1"/>
  <c r="N420" i="1"/>
  <c r="L420" i="1"/>
  <c r="K420" i="1"/>
  <c r="J420" i="1"/>
  <c r="I420" i="1"/>
  <c r="H420" i="1"/>
  <c r="G420" i="1"/>
  <c r="R419" i="1"/>
  <c r="Q419" i="1"/>
  <c r="P419" i="1"/>
  <c r="O419" i="1"/>
  <c r="N419" i="1"/>
  <c r="L419" i="1"/>
  <c r="K419" i="1"/>
  <c r="J419" i="1"/>
  <c r="I419" i="1"/>
  <c r="H419" i="1"/>
  <c r="G419" i="1"/>
  <c r="R418" i="1"/>
  <c r="Q418" i="1"/>
  <c r="P418" i="1"/>
  <c r="O418" i="1"/>
  <c r="N418" i="1"/>
  <c r="L418" i="1"/>
  <c r="K418" i="1"/>
  <c r="J418" i="1"/>
  <c r="I418" i="1"/>
  <c r="H418" i="1"/>
  <c r="G418" i="1"/>
  <c r="R417" i="1"/>
  <c r="Q417" i="1"/>
  <c r="P417" i="1"/>
  <c r="O417" i="1"/>
  <c r="N417" i="1"/>
  <c r="L417" i="1"/>
  <c r="K417" i="1"/>
  <c r="J417" i="1"/>
  <c r="I417" i="1"/>
  <c r="H417" i="1"/>
  <c r="G417" i="1"/>
  <c r="R416" i="1"/>
  <c r="Q416" i="1"/>
  <c r="P416" i="1"/>
  <c r="O416" i="1"/>
  <c r="N416" i="1"/>
  <c r="L416" i="1"/>
  <c r="K416" i="1"/>
  <c r="J416" i="1"/>
  <c r="I416" i="1"/>
  <c r="H416" i="1"/>
  <c r="G416" i="1"/>
  <c r="R415" i="1"/>
  <c r="Q415" i="1"/>
  <c r="P415" i="1"/>
  <c r="O415" i="1"/>
  <c r="N415" i="1"/>
  <c r="L415" i="1"/>
  <c r="K415" i="1"/>
  <c r="J415" i="1"/>
  <c r="I415" i="1"/>
  <c r="H415" i="1"/>
  <c r="G415" i="1"/>
  <c r="R414" i="1"/>
  <c r="Q414" i="1"/>
  <c r="P414" i="1"/>
  <c r="O414" i="1"/>
  <c r="N414" i="1"/>
  <c r="L414" i="1"/>
  <c r="K414" i="1"/>
  <c r="J414" i="1"/>
  <c r="I414" i="1"/>
  <c r="H414" i="1"/>
  <c r="G414" i="1"/>
  <c r="R413" i="1"/>
  <c r="Q413" i="1"/>
  <c r="P413" i="1"/>
  <c r="O413" i="1"/>
  <c r="N413" i="1"/>
  <c r="L413" i="1"/>
  <c r="K413" i="1"/>
  <c r="J413" i="1"/>
  <c r="I413" i="1"/>
  <c r="H413" i="1"/>
  <c r="G413" i="1"/>
  <c r="R412" i="1"/>
  <c r="Q412" i="1"/>
  <c r="P412" i="1"/>
  <c r="O412" i="1"/>
  <c r="N412" i="1"/>
  <c r="L412" i="1"/>
  <c r="K412" i="1"/>
  <c r="J412" i="1"/>
  <c r="I412" i="1"/>
  <c r="H412" i="1"/>
  <c r="G412" i="1"/>
  <c r="R411" i="1"/>
  <c r="Q411" i="1"/>
  <c r="P411" i="1"/>
  <c r="O411" i="1"/>
  <c r="N411" i="1"/>
  <c r="L411" i="1"/>
  <c r="K411" i="1"/>
  <c r="J411" i="1"/>
  <c r="I411" i="1"/>
  <c r="H411" i="1"/>
  <c r="G411" i="1"/>
  <c r="R410" i="1"/>
  <c r="Q410" i="1"/>
  <c r="P410" i="1"/>
  <c r="O410" i="1"/>
  <c r="N410" i="1"/>
  <c r="L410" i="1"/>
  <c r="K410" i="1"/>
  <c r="J410" i="1"/>
  <c r="I410" i="1"/>
  <c r="H410" i="1"/>
  <c r="G410" i="1"/>
  <c r="R409" i="1"/>
  <c r="Q409" i="1"/>
  <c r="P409" i="1"/>
  <c r="O409" i="1"/>
  <c r="N409" i="1"/>
  <c r="L409" i="1"/>
  <c r="K409" i="1"/>
  <c r="J409" i="1"/>
  <c r="I409" i="1"/>
  <c r="H409" i="1"/>
  <c r="G409" i="1"/>
  <c r="R408" i="1"/>
  <c r="Q408" i="1"/>
  <c r="P408" i="1"/>
  <c r="O408" i="1"/>
  <c r="N408" i="1"/>
  <c r="L408" i="1"/>
  <c r="K408" i="1"/>
  <c r="J408" i="1"/>
  <c r="I408" i="1"/>
  <c r="H408" i="1"/>
  <c r="G408" i="1"/>
  <c r="R407" i="1"/>
  <c r="Q407" i="1"/>
  <c r="P407" i="1"/>
  <c r="O407" i="1"/>
  <c r="N407" i="1"/>
  <c r="L407" i="1"/>
  <c r="K407" i="1"/>
  <c r="J407" i="1"/>
  <c r="I407" i="1"/>
  <c r="H407" i="1"/>
  <c r="G407" i="1"/>
  <c r="R406" i="1"/>
  <c r="Q406" i="1"/>
  <c r="P406" i="1"/>
  <c r="O406" i="1"/>
  <c r="N406" i="1"/>
  <c r="L406" i="1"/>
  <c r="K406" i="1"/>
  <c r="J406" i="1"/>
  <c r="I406" i="1"/>
  <c r="H406" i="1"/>
  <c r="G406" i="1"/>
  <c r="R405" i="1"/>
  <c r="Q405" i="1"/>
  <c r="P405" i="1"/>
  <c r="O405" i="1"/>
  <c r="N405" i="1"/>
  <c r="L405" i="1"/>
  <c r="K405" i="1"/>
  <c r="J405" i="1"/>
  <c r="I405" i="1"/>
  <c r="H405" i="1"/>
  <c r="G405" i="1"/>
  <c r="R404" i="1"/>
  <c r="Q404" i="1"/>
  <c r="P404" i="1"/>
  <c r="O404" i="1"/>
  <c r="N404" i="1"/>
  <c r="L404" i="1"/>
  <c r="K404" i="1"/>
  <c r="J404" i="1"/>
  <c r="I404" i="1"/>
  <c r="H404" i="1"/>
  <c r="G404" i="1"/>
  <c r="R403" i="1"/>
  <c r="Q403" i="1"/>
  <c r="P403" i="1"/>
  <c r="O403" i="1"/>
  <c r="N403" i="1"/>
  <c r="L403" i="1"/>
  <c r="K403" i="1"/>
  <c r="J403" i="1"/>
  <c r="I403" i="1"/>
  <c r="H403" i="1"/>
  <c r="G403" i="1"/>
  <c r="R402" i="1"/>
  <c r="Q402" i="1"/>
  <c r="P402" i="1"/>
  <c r="O402" i="1"/>
  <c r="N402" i="1"/>
  <c r="L402" i="1"/>
  <c r="K402" i="1"/>
  <c r="J402" i="1"/>
  <c r="I402" i="1"/>
  <c r="H402" i="1"/>
  <c r="G402" i="1"/>
  <c r="R401" i="1"/>
  <c r="Q401" i="1"/>
  <c r="P401" i="1"/>
  <c r="O401" i="1"/>
  <c r="N401" i="1"/>
  <c r="L401" i="1"/>
  <c r="K401" i="1"/>
  <c r="J401" i="1"/>
  <c r="I401" i="1"/>
  <c r="H401" i="1"/>
  <c r="G401" i="1"/>
  <c r="R400" i="1"/>
  <c r="Q400" i="1"/>
  <c r="P400" i="1"/>
  <c r="O400" i="1"/>
  <c r="N400" i="1"/>
  <c r="L400" i="1"/>
  <c r="K400" i="1"/>
  <c r="J400" i="1"/>
  <c r="I400" i="1"/>
  <c r="H400" i="1"/>
  <c r="G400" i="1"/>
  <c r="R399" i="1"/>
  <c r="Q399" i="1"/>
  <c r="P399" i="1"/>
  <c r="O399" i="1"/>
  <c r="N399" i="1"/>
  <c r="L399" i="1"/>
  <c r="K399" i="1"/>
  <c r="J399" i="1"/>
  <c r="I399" i="1"/>
  <c r="H399" i="1"/>
  <c r="G399" i="1"/>
  <c r="R398" i="1"/>
  <c r="Q398" i="1"/>
  <c r="P398" i="1"/>
  <c r="O398" i="1"/>
  <c r="N398" i="1"/>
  <c r="L398" i="1"/>
  <c r="K398" i="1"/>
  <c r="J398" i="1"/>
  <c r="I398" i="1"/>
  <c r="H398" i="1"/>
  <c r="G398" i="1"/>
  <c r="R397" i="1"/>
  <c r="Q397" i="1"/>
  <c r="P397" i="1"/>
  <c r="O397" i="1"/>
  <c r="N397" i="1"/>
  <c r="L397" i="1"/>
  <c r="K397" i="1"/>
  <c r="J397" i="1"/>
  <c r="I397" i="1"/>
  <c r="H397" i="1"/>
  <c r="G397" i="1"/>
  <c r="R396" i="1"/>
  <c r="Q396" i="1"/>
  <c r="P396" i="1"/>
  <c r="O396" i="1"/>
  <c r="N396" i="1"/>
  <c r="L396" i="1"/>
  <c r="K396" i="1"/>
  <c r="J396" i="1"/>
  <c r="I396" i="1"/>
  <c r="H396" i="1"/>
  <c r="G396" i="1"/>
  <c r="R395" i="1"/>
  <c r="Q395" i="1"/>
  <c r="P395" i="1"/>
  <c r="O395" i="1"/>
  <c r="N395" i="1"/>
  <c r="L395" i="1"/>
  <c r="K395" i="1"/>
  <c r="J395" i="1"/>
  <c r="I395" i="1"/>
  <c r="H395" i="1"/>
  <c r="G395" i="1"/>
  <c r="R394" i="1"/>
  <c r="Q394" i="1"/>
  <c r="P394" i="1"/>
  <c r="O394" i="1"/>
  <c r="N394" i="1"/>
  <c r="L394" i="1"/>
  <c r="K394" i="1"/>
  <c r="J394" i="1"/>
  <c r="I394" i="1"/>
  <c r="H394" i="1"/>
  <c r="G394" i="1"/>
  <c r="R393" i="1"/>
  <c r="Q393" i="1"/>
  <c r="P393" i="1"/>
  <c r="O393" i="1"/>
  <c r="N393" i="1"/>
  <c r="L393" i="1"/>
  <c r="K393" i="1"/>
  <c r="J393" i="1"/>
  <c r="I393" i="1"/>
  <c r="H393" i="1"/>
  <c r="G393" i="1"/>
  <c r="R392" i="1"/>
  <c r="Q392" i="1"/>
  <c r="P392" i="1"/>
  <c r="O392" i="1"/>
  <c r="N392" i="1"/>
  <c r="L392" i="1"/>
  <c r="K392" i="1"/>
  <c r="J392" i="1"/>
  <c r="I392" i="1"/>
  <c r="H392" i="1"/>
  <c r="G392" i="1"/>
  <c r="R391" i="1"/>
  <c r="Q391" i="1"/>
  <c r="P391" i="1"/>
  <c r="O391" i="1"/>
  <c r="N391" i="1"/>
  <c r="L391" i="1"/>
  <c r="K391" i="1"/>
  <c r="J391" i="1"/>
  <c r="I391" i="1"/>
  <c r="H391" i="1"/>
  <c r="G391" i="1"/>
  <c r="R390" i="1"/>
  <c r="Q390" i="1"/>
  <c r="P390" i="1"/>
  <c r="O390" i="1"/>
  <c r="N390" i="1"/>
  <c r="L390" i="1"/>
  <c r="K390" i="1"/>
  <c r="J390" i="1"/>
  <c r="I390" i="1"/>
  <c r="H390" i="1"/>
  <c r="G390" i="1"/>
  <c r="R389" i="1"/>
  <c r="Q389" i="1"/>
  <c r="P389" i="1"/>
  <c r="O389" i="1"/>
  <c r="N389" i="1"/>
  <c r="L389" i="1"/>
  <c r="K389" i="1"/>
  <c r="J389" i="1"/>
  <c r="I389" i="1"/>
  <c r="H389" i="1"/>
  <c r="G389" i="1"/>
  <c r="R388" i="1"/>
  <c r="Q388" i="1"/>
  <c r="P388" i="1"/>
  <c r="O388" i="1"/>
  <c r="N388" i="1"/>
  <c r="L388" i="1"/>
  <c r="K388" i="1"/>
  <c r="J388" i="1"/>
  <c r="I388" i="1"/>
  <c r="H388" i="1"/>
  <c r="G388" i="1"/>
  <c r="R387" i="1"/>
  <c r="Q387" i="1"/>
  <c r="P387" i="1"/>
  <c r="O387" i="1"/>
  <c r="N387" i="1"/>
  <c r="L387" i="1"/>
  <c r="K387" i="1"/>
  <c r="J387" i="1"/>
  <c r="I387" i="1"/>
  <c r="H387" i="1"/>
  <c r="G387" i="1"/>
  <c r="R386" i="1"/>
  <c r="Q386" i="1"/>
  <c r="P386" i="1"/>
  <c r="O386" i="1"/>
  <c r="N386" i="1"/>
  <c r="L386" i="1"/>
  <c r="K386" i="1"/>
  <c r="J386" i="1"/>
  <c r="I386" i="1"/>
  <c r="H386" i="1"/>
  <c r="G386" i="1"/>
  <c r="R385" i="1"/>
  <c r="Q385" i="1"/>
  <c r="P385" i="1"/>
  <c r="O385" i="1"/>
  <c r="N385" i="1"/>
  <c r="L385" i="1"/>
  <c r="K385" i="1"/>
  <c r="J385" i="1"/>
  <c r="I385" i="1"/>
  <c r="H385" i="1"/>
  <c r="G385" i="1"/>
  <c r="R384" i="1"/>
  <c r="Q384" i="1"/>
  <c r="P384" i="1"/>
  <c r="O384" i="1"/>
  <c r="N384" i="1"/>
  <c r="L384" i="1"/>
  <c r="K384" i="1"/>
  <c r="J384" i="1"/>
  <c r="I384" i="1"/>
  <c r="H384" i="1"/>
  <c r="G384" i="1"/>
  <c r="R383" i="1"/>
  <c r="Q383" i="1"/>
  <c r="P383" i="1"/>
  <c r="O383" i="1"/>
  <c r="N383" i="1"/>
  <c r="L383" i="1"/>
  <c r="K383" i="1"/>
  <c r="J383" i="1"/>
  <c r="I383" i="1"/>
  <c r="H383" i="1"/>
  <c r="G383" i="1"/>
  <c r="R382" i="1"/>
  <c r="Q382" i="1"/>
  <c r="P382" i="1"/>
  <c r="O382" i="1"/>
  <c r="N382" i="1"/>
  <c r="L382" i="1"/>
  <c r="K382" i="1"/>
  <c r="J382" i="1"/>
  <c r="I382" i="1"/>
  <c r="H382" i="1"/>
  <c r="G382" i="1"/>
  <c r="R381" i="1"/>
  <c r="Q381" i="1"/>
  <c r="P381" i="1"/>
  <c r="O381" i="1"/>
  <c r="N381" i="1"/>
  <c r="L381" i="1"/>
  <c r="K381" i="1"/>
  <c r="J381" i="1"/>
  <c r="I381" i="1"/>
  <c r="H381" i="1"/>
  <c r="G381" i="1"/>
  <c r="R380" i="1"/>
  <c r="Q380" i="1"/>
  <c r="P380" i="1"/>
  <c r="O380" i="1"/>
  <c r="N380" i="1"/>
  <c r="L380" i="1"/>
  <c r="K380" i="1"/>
  <c r="J380" i="1"/>
  <c r="I380" i="1"/>
  <c r="H380" i="1"/>
  <c r="G380" i="1"/>
  <c r="R379" i="1"/>
  <c r="Q379" i="1"/>
  <c r="P379" i="1"/>
  <c r="O379" i="1"/>
  <c r="N379" i="1"/>
  <c r="L379" i="1"/>
  <c r="K379" i="1"/>
  <c r="J379" i="1"/>
  <c r="I379" i="1"/>
  <c r="H379" i="1"/>
  <c r="G379" i="1"/>
  <c r="R378" i="1"/>
  <c r="Q378" i="1"/>
  <c r="P378" i="1"/>
  <c r="O378" i="1"/>
  <c r="N378" i="1"/>
  <c r="L378" i="1"/>
  <c r="K378" i="1"/>
  <c r="J378" i="1"/>
  <c r="I378" i="1"/>
  <c r="H378" i="1"/>
  <c r="G378" i="1"/>
  <c r="R377" i="1"/>
  <c r="Q377" i="1"/>
  <c r="P377" i="1"/>
  <c r="O377" i="1"/>
  <c r="N377" i="1"/>
  <c r="L377" i="1"/>
  <c r="K377" i="1"/>
  <c r="J377" i="1"/>
  <c r="I377" i="1"/>
  <c r="H377" i="1"/>
  <c r="G377" i="1"/>
  <c r="R376" i="1"/>
  <c r="Q376" i="1"/>
  <c r="P376" i="1"/>
  <c r="O376" i="1"/>
  <c r="N376" i="1"/>
  <c r="L376" i="1"/>
  <c r="K376" i="1"/>
  <c r="J376" i="1"/>
  <c r="I376" i="1"/>
  <c r="H376" i="1"/>
  <c r="G376" i="1"/>
  <c r="R375" i="1"/>
  <c r="Q375" i="1"/>
  <c r="P375" i="1"/>
  <c r="O375" i="1"/>
  <c r="N375" i="1"/>
  <c r="L375" i="1"/>
  <c r="K375" i="1"/>
  <c r="J375" i="1"/>
  <c r="I375" i="1"/>
  <c r="H375" i="1"/>
  <c r="G375" i="1"/>
  <c r="R374" i="1"/>
  <c r="Q374" i="1"/>
  <c r="P374" i="1"/>
  <c r="O374" i="1"/>
  <c r="N374" i="1"/>
  <c r="L374" i="1"/>
  <c r="K374" i="1"/>
  <c r="J374" i="1"/>
  <c r="I374" i="1"/>
  <c r="H374" i="1"/>
  <c r="G374" i="1"/>
  <c r="R373" i="1"/>
  <c r="Q373" i="1"/>
  <c r="P373" i="1"/>
  <c r="O373" i="1"/>
  <c r="N373" i="1"/>
  <c r="L373" i="1"/>
  <c r="K373" i="1"/>
  <c r="J373" i="1"/>
  <c r="I373" i="1"/>
  <c r="H373" i="1"/>
  <c r="G373" i="1"/>
  <c r="R372" i="1"/>
  <c r="Q372" i="1"/>
  <c r="P372" i="1"/>
  <c r="O372" i="1"/>
  <c r="N372" i="1"/>
  <c r="L372" i="1"/>
  <c r="K372" i="1"/>
  <c r="J372" i="1"/>
  <c r="I372" i="1"/>
  <c r="H372" i="1"/>
  <c r="G372" i="1"/>
  <c r="R371" i="1"/>
  <c r="Q371" i="1"/>
  <c r="P371" i="1"/>
  <c r="O371" i="1"/>
  <c r="N371" i="1"/>
  <c r="L371" i="1"/>
  <c r="K371" i="1"/>
  <c r="J371" i="1"/>
  <c r="I371" i="1"/>
  <c r="H371" i="1"/>
  <c r="G371" i="1"/>
  <c r="R370" i="1"/>
  <c r="Q370" i="1"/>
  <c r="P370" i="1"/>
  <c r="O370" i="1"/>
  <c r="N370" i="1"/>
  <c r="L370" i="1"/>
  <c r="K370" i="1"/>
  <c r="J370" i="1"/>
  <c r="I370" i="1"/>
  <c r="H370" i="1"/>
  <c r="G370" i="1"/>
  <c r="R369" i="1"/>
  <c r="Q369" i="1"/>
  <c r="P369" i="1"/>
  <c r="O369" i="1"/>
  <c r="N369" i="1"/>
  <c r="L369" i="1"/>
  <c r="K369" i="1"/>
  <c r="J369" i="1"/>
  <c r="I369" i="1"/>
  <c r="H369" i="1"/>
  <c r="G369" i="1"/>
  <c r="R368" i="1"/>
  <c r="Q368" i="1"/>
  <c r="P368" i="1"/>
  <c r="O368" i="1"/>
  <c r="N368" i="1"/>
  <c r="L368" i="1"/>
  <c r="K368" i="1"/>
  <c r="J368" i="1"/>
  <c r="I368" i="1"/>
  <c r="H368" i="1"/>
  <c r="G368" i="1"/>
  <c r="R367" i="1"/>
  <c r="Q367" i="1"/>
  <c r="P367" i="1"/>
  <c r="O367" i="1"/>
  <c r="N367" i="1"/>
  <c r="L367" i="1"/>
  <c r="K367" i="1"/>
  <c r="J367" i="1"/>
  <c r="I367" i="1"/>
  <c r="H367" i="1"/>
  <c r="G367" i="1"/>
  <c r="R366" i="1"/>
  <c r="Q366" i="1"/>
  <c r="P366" i="1"/>
  <c r="O366" i="1"/>
  <c r="N366" i="1"/>
  <c r="L366" i="1"/>
  <c r="K366" i="1"/>
  <c r="J366" i="1"/>
  <c r="I366" i="1"/>
  <c r="H366" i="1"/>
  <c r="G366" i="1"/>
  <c r="R365" i="1"/>
  <c r="Q365" i="1"/>
  <c r="P365" i="1"/>
  <c r="O365" i="1"/>
  <c r="N365" i="1"/>
  <c r="L365" i="1"/>
  <c r="K365" i="1"/>
  <c r="J365" i="1"/>
  <c r="I365" i="1"/>
  <c r="H365" i="1"/>
  <c r="G365" i="1"/>
  <c r="R364" i="1"/>
  <c r="Q364" i="1"/>
  <c r="P364" i="1"/>
  <c r="O364" i="1"/>
  <c r="N364" i="1"/>
  <c r="L364" i="1"/>
  <c r="K364" i="1"/>
  <c r="J364" i="1"/>
  <c r="I364" i="1"/>
  <c r="H364" i="1"/>
  <c r="G364" i="1"/>
  <c r="R363" i="1"/>
  <c r="Q363" i="1"/>
  <c r="P363" i="1"/>
  <c r="O363" i="1"/>
  <c r="N363" i="1"/>
  <c r="L363" i="1"/>
  <c r="K363" i="1"/>
  <c r="J363" i="1"/>
  <c r="I363" i="1"/>
  <c r="H363" i="1"/>
  <c r="G363" i="1"/>
  <c r="R362" i="1"/>
  <c r="Q362" i="1"/>
  <c r="P362" i="1"/>
  <c r="O362" i="1"/>
  <c r="N362" i="1"/>
  <c r="L362" i="1"/>
  <c r="K362" i="1"/>
  <c r="J362" i="1"/>
  <c r="I362" i="1"/>
  <c r="H362" i="1"/>
  <c r="G362" i="1"/>
  <c r="R361" i="1"/>
  <c r="Q361" i="1"/>
  <c r="P361" i="1"/>
  <c r="O361" i="1"/>
  <c r="N361" i="1"/>
  <c r="L361" i="1"/>
  <c r="K361" i="1"/>
  <c r="J361" i="1"/>
  <c r="I361" i="1"/>
  <c r="H361" i="1"/>
  <c r="G361" i="1"/>
  <c r="R360" i="1"/>
  <c r="Q360" i="1"/>
  <c r="P360" i="1"/>
  <c r="O360" i="1"/>
  <c r="N360" i="1"/>
  <c r="L360" i="1"/>
  <c r="K360" i="1"/>
  <c r="J360" i="1"/>
  <c r="I360" i="1"/>
  <c r="H360" i="1"/>
  <c r="G360" i="1"/>
  <c r="R359" i="1"/>
  <c r="Q359" i="1"/>
  <c r="P359" i="1"/>
  <c r="O359" i="1"/>
  <c r="N359" i="1"/>
  <c r="L359" i="1"/>
  <c r="K359" i="1"/>
  <c r="J359" i="1"/>
  <c r="I359" i="1"/>
  <c r="H359" i="1"/>
  <c r="G359" i="1"/>
  <c r="R358" i="1"/>
  <c r="Q358" i="1"/>
  <c r="P358" i="1"/>
  <c r="O358" i="1"/>
  <c r="N358" i="1"/>
  <c r="L358" i="1"/>
  <c r="K358" i="1"/>
  <c r="J358" i="1"/>
  <c r="I358" i="1"/>
  <c r="H358" i="1"/>
  <c r="G358" i="1"/>
  <c r="R357" i="1"/>
  <c r="Q357" i="1"/>
  <c r="P357" i="1"/>
  <c r="O357" i="1"/>
  <c r="N357" i="1"/>
  <c r="L357" i="1"/>
  <c r="K357" i="1"/>
  <c r="J357" i="1"/>
  <c r="I357" i="1"/>
  <c r="H357" i="1"/>
  <c r="G357" i="1"/>
  <c r="R356" i="1"/>
  <c r="Q356" i="1"/>
  <c r="P356" i="1"/>
  <c r="O356" i="1"/>
  <c r="N356" i="1"/>
  <c r="L356" i="1"/>
  <c r="K356" i="1"/>
  <c r="J356" i="1"/>
  <c r="I356" i="1"/>
  <c r="H356" i="1"/>
  <c r="G356" i="1"/>
  <c r="R355" i="1"/>
  <c r="Q355" i="1"/>
  <c r="P355" i="1"/>
  <c r="O355" i="1"/>
  <c r="N355" i="1"/>
  <c r="L355" i="1"/>
  <c r="K355" i="1"/>
  <c r="J355" i="1"/>
  <c r="I355" i="1"/>
  <c r="H355" i="1"/>
  <c r="G355" i="1"/>
  <c r="R354" i="1"/>
  <c r="Q354" i="1"/>
  <c r="P354" i="1"/>
  <c r="O354" i="1"/>
  <c r="N354" i="1"/>
  <c r="L354" i="1"/>
  <c r="K354" i="1"/>
  <c r="J354" i="1"/>
  <c r="I354" i="1"/>
  <c r="H354" i="1"/>
  <c r="G354" i="1"/>
  <c r="R353" i="1"/>
  <c r="Q353" i="1"/>
  <c r="P353" i="1"/>
  <c r="O353" i="1"/>
  <c r="N353" i="1"/>
  <c r="L353" i="1"/>
  <c r="K353" i="1"/>
  <c r="J353" i="1"/>
  <c r="I353" i="1"/>
  <c r="H353" i="1"/>
  <c r="G353" i="1"/>
  <c r="R352" i="1"/>
  <c r="Q352" i="1"/>
  <c r="P352" i="1"/>
  <c r="O352" i="1"/>
  <c r="N352" i="1"/>
  <c r="L352" i="1"/>
  <c r="K352" i="1"/>
  <c r="J352" i="1"/>
  <c r="I352" i="1"/>
  <c r="H352" i="1"/>
  <c r="G352" i="1"/>
  <c r="R351" i="1"/>
  <c r="Q351" i="1"/>
  <c r="P351" i="1"/>
  <c r="O351" i="1"/>
  <c r="N351" i="1"/>
  <c r="L351" i="1"/>
  <c r="K351" i="1"/>
  <c r="J351" i="1"/>
  <c r="I351" i="1"/>
  <c r="H351" i="1"/>
  <c r="G351" i="1"/>
  <c r="R350" i="1"/>
  <c r="Q350" i="1"/>
  <c r="P350" i="1"/>
  <c r="O350" i="1"/>
  <c r="N350" i="1"/>
  <c r="L350" i="1"/>
  <c r="K350" i="1"/>
  <c r="J350" i="1"/>
  <c r="I350" i="1"/>
  <c r="H350" i="1"/>
  <c r="G350" i="1"/>
  <c r="R349" i="1"/>
  <c r="Q349" i="1"/>
  <c r="P349" i="1"/>
  <c r="O349" i="1"/>
  <c r="N349" i="1"/>
  <c r="L349" i="1"/>
  <c r="K349" i="1"/>
  <c r="J349" i="1"/>
  <c r="I349" i="1"/>
  <c r="H349" i="1"/>
  <c r="G349" i="1"/>
  <c r="R348" i="1"/>
  <c r="Q348" i="1"/>
  <c r="P348" i="1"/>
  <c r="O348" i="1"/>
  <c r="N348" i="1"/>
  <c r="L348" i="1"/>
  <c r="K348" i="1"/>
  <c r="J348" i="1"/>
  <c r="I348" i="1"/>
  <c r="H348" i="1"/>
  <c r="G348" i="1"/>
  <c r="R347" i="1"/>
  <c r="Q347" i="1"/>
  <c r="P347" i="1"/>
  <c r="O347" i="1"/>
  <c r="N347" i="1"/>
  <c r="L347" i="1"/>
  <c r="K347" i="1"/>
  <c r="J347" i="1"/>
  <c r="I347" i="1"/>
  <c r="H347" i="1"/>
  <c r="G347" i="1"/>
  <c r="R346" i="1"/>
  <c r="Q346" i="1"/>
  <c r="P346" i="1"/>
  <c r="O346" i="1"/>
  <c r="N346" i="1"/>
  <c r="L346" i="1"/>
  <c r="K346" i="1"/>
  <c r="J346" i="1"/>
  <c r="I346" i="1"/>
  <c r="H346" i="1"/>
  <c r="G346" i="1"/>
  <c r="R345" i="1"/>
  <c r="Q345" i="1"/>
  <c r="P345" i="1"/>
  <c r="O345" i="1"/>
  <c r="N345" i="1"/>
  <c r="L345" i="1"/>
  <c r="K345" i="1"/>
  <c r="J345" i="1"/>
  <c r="I345" i="1"/>
  <c r="H345" i="1"/>
  <c r="G345" i="1"/>
  <c r="R344" i="1"/>
  <c r="Q344" i="1"/>
  <c r="P344" i="1"/>
  <c r="O344" i="1"/>
  <c r="N344" i="1"/>
  <c r="L344" i="1"/>
  <c r="K344" i="1"/>
  <c r="J344" i="1"/>
  <c r="I344" i="1"/>
  <c r="H344" i="1"/>
  <c r="G344" i="1"/>
  <c r="R343" i="1"/>
  <c r="Q343" i="1"/>
  <c r="P343" i="1"/>
  <c r="O343" i="1"/>
  <c r="N343" i="1"/>
  <c r="L343" i="1"/>
  <c r="K343" i="1"/>
  <c r="J343" i="1"/>
  <c r="I343" i="1"/>
  <c r="H343" i="1"/>
  <c r="G343" i="1"/>
  <c r="R342" i="1"/>
  <c r="Q342" i="1"/>
  <c r="P342" i="1"/>
  <c r="O342" i="1"/>
  <c r="N342" i="1"/>
  <c r="L342" i="1"/>
  <c r="K342" i="1"/>
  <c r="J342" i="1"/>
  <c r="I342" i="1"/>
  <c r="H342" i="1"/>
  <c r="G342" i="1"/>
  <c r="R341" i="1"/>
  <c r="Q341" i="1"/>
  <c r="P341" i="1"/>
  <c r="O341" i="1"/>
  <c r="N341" i="1"/>
  <c r="L341" i="1"/>
  <c r="K341" i="1"/>
  <c r="J341" i="1"/>
  <c r="I341" i="1"/>
  <c r="H341" i="1"/>
  <c r="G341" i="1"/>
  <c r="R340" i="1"/>
  <c r="Q340" i="1"/>
  <c r="P340" i="1"/>
  <c r="O340" i="1"/>
  <c r="N340" i="1"/>
  <c r="L340" i="1"/>
  <c r="K340" i="1"/>
  <c r="J340" i="1"/>
  <c r="I340" i="1"/>
  <c r="H340" i="1"/>
  <c r="G340" i="1"/>
  <c r="R339" i="1"/>
  <c r="Q339" i="1"/>
  <c r="P339" i="1"/>
  <c r="O339" i="1"/>
  <c r="N339" i="1"/>
  <c r="L339" i="1"/>
  <c r="K339" i="1"/>
  <c r="J339" i="1"/>
  <c r="I339" i="1"/>
  <c r="H339" i="1"/>
  <c r="G339" i="1"/>
  <c r="R338" i="1"/>
  <c r="Q338" i="1"/>
  <c r="P338" i="1"/>
  <c r="O338" i="1"/>
  <c r="N338" i="1"/>
  <c r="L338" i="1"/>
  <c r="K338" i="1"/>
  <c r="J338" i="1"/>
  <c r="I338" i="1"/>
  <c r="H338" i="1"/>
  <c r="G338" i="1"/>
  <c r="R337" i="1"/>
  <c r="Q337" i="1"/>
  <c r="P337" i="1"/>
  <c r="O337" i="1"/>
  <c r="N337" i="1"/>
  <c r="L337" i="1"/>
  <c r="K337" i="1"/>
  <c r="J337" i="1"/>
  <c r="I337" i="1"/>
  <c r="H337" i="1"/>
  <c r="G337" i="1"/>
  <c r="R336" i="1"/>
  <c r="Q336" i="1"/>
  <c r="P336" i="1"/>
  <c r="O336" i="1"/>
  <c r="N336" i="1"/>
  <c r="L336" i="1"/>
  <c r="K336" i="1"/>
  <c r="J336" i="1"/>
  <c r="I336" i="1"/>
  <c r="H336" i="1"/>
  <c r="G336" i="1"/>
  <c r="R335" i="1"/>
  <c r="Q335" i="1"/>
  <c r="P335" i="1"/>
  <c r="O335" i="1"/>
  <c r="N335" i="1"/>
  <c r="L335" i="1"/>
  <c r="K335" i="1"/>
  <c r="J335" i="1"/>
  <c r="I335" i="1"/>
  <c r="H335" i="1"/>
  <c r="G335" i="1"/>
  <c r="R334" i="1"/>
  <c r="Q334" i="1"/>
  <c r="P334" i="1"/>
  <c r="O334" i="1"/>
  <c r="N334" i="1"/>
  <c r="L334" i="1"/>
  <c r="K334" i="1"/>
  <c r="J334" i="1"/>
  <c r="I334" i="1"/>
  <c r="H334" i="1"/>
  <c r="G334" i="1"/>
  <c r="R333" i="1"/>
  <c r="Q333" i="1"/>
  <c r="P333" i="1"/>
  <c r="O333" i="1"/>
  <c r="N333" i="1"/>
  <c r="L333" i="1"/>
  <c r="K333" i="1"/>
  <c r="J333" i="1"/>
  <c r="I333" i="1"/>
  <c r="H333" i="1"/>
  <c r="G333" i="1"/>
  <c r="R332" i="1"/>
  <c r="Q332" i="1"/>
  <c r="P332" i="1"/>
  <c r="O332" i="1"/>
  <c r="N332" i="1"/>
  <c r="L332" i="1"/>
  <c r="K332" i="1"/>
  <c r="J332" i="1"/>
  <c r="I332" i="1"/>
  <c r="H332" i="1"/>
  <c r="G332" i="1"/>
  <c r="R331" i="1"/>
  <c r="Q331" i="1"/>
  <c r="P331" i="1"/>
  <c r="O331" i="1"/>
  <c r="N331" i="1"/>
  <c r="L331" i="1"/>
  <c r="K331" i="1"/>
  <c r="J331" i="1"/>
  <c r="I331" i="1"/>
  <c r="H331" i="1"/>
  <c r="G331" i="1"/>
  <c r="R330" i="1"/>
  <c r="Q330" i="1"/>
  <c r="P330" i="1"/>
  <c r="O330" i="1"/>
  <c r="N330" i="1"/>
  <c r="L330" i="1"/>
  <c r="K330" i="1"/>
  <c r="J330" i="1"/>
  <c r="I330" i="1"/>
  <c r="H330" i="1"/>
  <c r="G330" i="1"/>
  <c r="R329" i="1"/>
  <c r="Q329" i="1"/>
  <c r="P329" i="1"/>
  <c r="O329" i="1"/>
  <c r="N329" i="1"/>
  <c r="L329" i="1"/>
  <c r="K329" i="1"/>
  <c r="J329" i="1"/>
  <c r="I329" i="1"/>
  <c r="H329" i="1"/>
  <c r="G329" i="1"/>
  <c r="R328" i="1"/>
  <c r="Q328" i="1"/>
  <c r="P328" i="1"/>
  <c r="O328" i="1"/>
  <c r="N328" i="1"/>
  <c r="L328" i="1"/>
  <c r="K328" i="1"/>
  <c r="J328" i="1"/>
  <c r="I328" i="1"/>
  <c r="H328" i="1"/>
  <c r="G328" i="1"/>
  <c r="R327" i="1"/>
  <c r="Q327" i="1"/>
  <c r="P327" i="1"/>
  <c r="O327" i="1"/>
  <c r="N327" i="1"/>
  <c r="L327" i="1"/>
  <c r="K327" i="1"/>
  <c r="J327" i="1"/>
  <c r="I327" i="1"/>
  <c r="H327" i="1"/>
  <c r="G327" i="1"/>
  <c r="R326" i="1"/>
  <c r="Q326" i="1"/>
  <c r="P326" i="1"/>
  <c r="O326" i="1"/>
  <c r="N326" i="1"/>
  <c r="L326" i="1"/>
  <c r="K326" i="1"/>
  <c r="J326" i="1"/>
  <c r="I326" i="1"/>
  <c r="H326" i="1"/>
  <c r="G326" i="1"/>
  <c r="R325" i="1"/>
  <c r="Q325" i="1"/>
  <c r="P325" i="1"/>
  <c r="O325" i="1"/>
  <c r="N325" i="1"/>
  <c r="L325" i="1"/>
  <c r="K325" i="1"/>
  <c r="J325" i="1"/>
  <c r="I325" i="1"/>
  <c r="H325" i="1"/>
  <c r="G325" i="1"/>
  <c r="R324" i="1"/>
  <c r="Q324" i="1"/>
  <c r="P324" i="1"/>
  <c r="O324" i="1"/>
  <c r="N324" i="1"/>
  <c r="L324" i="1"/>
  <c r="K324" i="1"/>
  <c r="J324" i="1"/>
  <c r="I324" i="1"/>
  <c r="H324" i="1"/>
  <c r="G324" i="1"/>
  <c r="R323" i="1"/>
  <c r="Q323" i="1"/>
  <c r="P323" i="1"/>
  <c r="O323" i="1"/>
  <c r="N323" i="1"/>
  <c r="L323" i="1"/>
  <c r="K323" i="1"/>
  <c r="J323" i="1"/>
  <c r="I323" i="1"/>
  <c r="H323" i="1"/>
  <c r="G323" i="1"/>
  <c r="R322" i="1"/>
  <c r="Q322" i="1"/>
  <c r="P322" i="1"/>
  <c r="O322" i="1"/>
  <c r="N322" i="1"/>
  <c r="L322" i="1"/>
  <c r="K322" i="1"/>
  <c r="J322" i="1"/>
  <c r="I322" i="1"/>
  <c r="H322" i="1"/>
  <c r="G322" i="1"/>
  <c r="R321" i="1"/>
  <c r="Q321" i="1"/>
  <c r="P321" i="1"/>
  <c r="O321" i="1"/>
  <c r="N321" i="1"/>
  <c r="L321" i="1"/>
  <c r="K321" i="1"/>
  <c r="J321" i="1"/>
  <c r="I321" i="1"/>
  <c r="H321" i="1"/>
  <c r="G321" i="1"/>
  <c r="R320" i="1"/>
  <c r="Q320" i="1"/>
  <c r="P320" i="1"/>
  <c r="O320" i="1"/>
  <c r="N320" i="1"/>
  <c r="L320" i="1"/>
  <c r="K320" i="1"/>
  <c r="J320" i="1"/>
  <c r="I320" i="1"/>
  <c r="H320" i="1"/>
  <c r="G320" i="1"/>
  <c r="R319" i="1"/>
  <c r="Q319" i="1"/>
  <c r="P319" i="1"/>
  <c r="O319" i="1"/>
  <c r="N319" i="1"/>
  <c r="L319" i="1"/>
  <c r="K319" i="1"/>
  <c r="J319" i="1"/>
  <c r="I319" i="1"/>
  <c r="H319" i="1"/>
  <c r="G319" i="1"/>
  <c r="R318" i="1"/>
  <c r="Q318" i="1"/>
  <c r="P318" i="1"/>
  <c r="O318" i="1"/>
  <c r="N318" i="1"/>
  <c r="L318" i="1"/>
  <c r="K318" i="1"/>
  <c r="J318" i="1"/>
  <c r="I318" i="1"/>
  <c r="H318" i="1"/>
  <c r="G318" i="1"/>
  <c r="R317" i="1"/>
  <c r="Q317" i="1"/>
  <c r="P317" i="1"/>
  <c r="O317" i="1"/>
  <c r="N317" i="1"/>
  <c r="L317" i="1"/>
  <c r="K317" i="1"/>
  <c r="J317" i="1"/>
  <c r="I317" i="1"/>
  <c r="H317" i="1"/>
  <c r="G317" i="1"/>
  <c r="R316" i="1"/>
  <c r="Q316" i="1"/>
  <c r="P316" i="1"/>
  <c r="O316" i="1"/>
  <c r="N316" i="1"/>
  <c r="L316" i="1"/>
  <c r="K316" i="1"/>
  <c r="J316" i="1"/>
  <c r="I316" i="1"/>
  <c r="H316" i="1"/>
  <c r="G316" i="1"/>
  <c r="R315" i="1"/>
  <c r="Q315" i="1"/>
  <c r="P315" i="1"/>
  <c r="O315" i="1"/>
  <c r="N315" i="1"/>
  <c r="L315" i="1"/>
  <c r="K315" i="1"/>
  <c r="J315" i="1"/>
  <c r="I315" i="1"/>
  <c r="H315" i="1"/>
  <c r="G315" i="1"/>
  <c r="R314" i="1"/>
  <c r="Q314" i="1"/>
  <c r="P314" i="1"/>
  <c r="O314" i="1"/>
  <c r="N314" i="1"/>
  <c r="L314" i="1"/>
  <c r="K314" i="1"/>
  <c r="J314" i="1"/>
  <c r="I314" i="1"/>
  <c r="H314" i="1"/>
  <c r="G314" i="1"/>
  <c r="R313" i="1"/>
  <c r="Q313" i="1"/>
  <c r="P313" i="1"/>
  <c r="O313" i="1"/>
  <c r="N313" i="1"/>
  <c r="L313" i="1"/>
  <c r="K313" i="1"/>
  <c r="J313" i="1"/>
  <c r="I313" i="1"/>
  <c r="H313" i="1"/>
  <c r="G313" i="1"/>
  <c r="R312" i="1"/>
  <c r="Q312" i="1"/>
  <c r="P312" i="1"/>
  <c r="O312" i="1"/>
  <c r="N312" i="1"/>
  <c r="L312" i="1"/>
  <c r="K312" i="1"/>
  <c r="J312" i="1"/>
  <c r="I312" i="1"/>
  <c r="H312" i="1"/>
  <c r="G312" i="1"/>
  <c r="R311" i="1"/>
  <c r="Q311" i="1"/>
  <c r="P311" i="1"/>
  <c r="O311" i="1"/>
  <c r="N311" i="1"/>
  <c r="L311" i="1"/>
  <c r="K311" i="1"/>
  <c r="J311" i="1"/>
  <c r="I311" i="1"/>
  <c r="H311" i="1"/>
  <c r="G311" i="1"/>
  <c r="R310" i="1"/>
  <c r="Q310" i="1"/>
  <c r="P310" i="1"/>
  <c r="O310" i="1"/>
  <c r="N310" i="1"/>
  <c r="L310" i="1"/>
  <c r="K310" i="1"/>
  <c r="J310" i="1"/>
  <c r="I310" i="1"/>
  <c r="H310" i="1"/>
  <c r="G310" i="1"/>
  <c r="R309" i="1"/>
  <c r="Q309" i="1"/>
  <c r="P309" i="1"/>
  <c r="O309" i="1"/>
  <c r="N309" i="1"/>
  <c r="L309" i="1"/>
  <c r="K309" i="1"/>
  <c r="J309" i="1"/>
  <c r="I309" i="1"/>
  <c r="H309" i="1"/>
  <c r="G309" i="1"/>
  <c r="R308" i="1"/>
  <c r="Q308" i="1"/>
  <c r="P308" i="1"/>
  <c r="O308" i="1"/>
  <c r="N308" i="1"/>
  <c r="L308" i="1"/>
  <c r="K308" i="1"/>
  <c r="J308" i="1"/>
  <c r="I308" i="1"/>
  <c r="H308" i="1"/>
  <c r="G308" i="1"/>
  <c r="R307" i="1"/>
  <c r="Q307" i="1"/>
  <c r="P307" i="1"/>
  <c r="O307" i="1"/>
  <c r="N307" i="1"/>
  <c r="L307" i="1"/>
  <c r="K307" i="1"/>
  <c r="J307" i="1"/>
  <c r="I307" i="1"/>
  <c r="H307" i="1"/>
  <c r="G307" i="1"/>
  <c r="R306" i="1"/>
  <c r="Q306" i="1"/>
  <c r="P306" i="1"/>
  <c r="O306" i="1"/>
  <c r="N306" i="1"/>
  <c r="L306" i="1"/>
  <c r="K306" i="1"/>
  <c r="J306" i="1"/>
  <c r="I306" i="1"/>
  <c r="H306" i="1"/>
  <c r="G306" i="1"/>
  <c r="R305" i="1"/>
  <c r="Q305" i="1"/>
  <c r="P305" i="1"/>
  <c r="O305" i="1"/>
  <c r="N305" i="1"/>
  <c r="L305" i="1"/>
  <c r="K305" i="1"/>
  <c r="J305" i="1"/>
  <c r="I305" i="1"/>
  <c r="H305" i="1"/>
  <c r="G305" i="1"/>
  <c r="R304" i="1"/>
  <c r="Q304" i="1"/>
  <c r="P304" i="1"/>
  <c r="O304" i="1"/>
  <c r="N304" i="1"/>
  <c r="L304" i="1"/>
  <c r="K304" i="1"/>
  <c r="J304" i="1"/>
  <c r="I304" i="1"/>
  <c r="H304" i="1"/>
  <c r="G304" i="1"/>
  <c r="R303" i="1"/>
  <c r="Q303" i="1"/>
  <c r="P303" i="1"/>
  <c r="O303" i="1"/>
  <c r="N303" i="1"/>
  <c r="L303" i="1"/>
  <c r="K303" i="1"/>
  <c r="J303" i="1"/>
  <c r="I303" i="1"/>
  <c r="H303" i="1"/>
  <c r="G303" i="1"/>
  <c r="R302" i="1"/>
  <c r="Q302" i="1"/>
  <c r="P302" i="1"/>
  <c r="O302" i="1"/>
  <c r="N302" i="1"/>
  <c r="L302" i="1"/>
  <c r="K302" i="1"/>
  <c r="J302" i="1"/>
  <c r="I302" i="1"/>
  <c r="H302" i="1"/>
  <c r="G302" i="1"/>
  <c r="R301" i="1"/>
  <c r="Q301" i="1"/>
  <c r="P301" i="1"/>
  <c r="O301" i="1"/>
  <c r="N301" i="1"/>
  <c r="L301" i="1"/>
  <c r="K301" i="1"/>
  <c r="J301" i="1"/>
  <c r="I301" i="1"/>
  <c r="H301" i="1"/>
  <c r="G301" i="1"/>
  <c r="R300" i="1"/>
  <c r="Q300" i="1"/>
  <c r="P300" i="1"/>
  <c r="O300" i="1"/>
  <c r="N300" i="1"/>
  <c r="L300" i="1"/>
  <c r="K300" i="1"/>
  <c r="J300" i="1"/>
  <c r="I300" i="1"/>
  <c r="H300" i="1"/>
  <c r="G300" i="1"/>
  <c r="R299" i="1"/>
  <c r="Q299" i="1"/>
  <c r="P299" i="1"/>
  <c r="O299" i="1"/>
  <c r="N299" i="1"/>
  <c r="L299" i="1"/>
  <c r="K299" i="1"/>
  <c r="J299" i="1"/>
  <c r="I299" i="1"/>
  <c r="H299" i="1"/>
  <c r="G299" i="1"/>
  <c r="R298" i="1"/>
  <c r="Q298" i="1"/>
  <c r="P298" i="1"/>
  <c r="O298" i="1"/>
  <c r="N298" i="1"/>
  <c r="L298" i="1"/>
  <c r="K298" i="1"/>
  <c r="J298" i="1"/>
  <c r="I298" i="1"/>
  <c r="H298" i="1"/>
  <c r="G298" i="1"/>
  <c r="R297" i="1"/>
  <c r="Q297" i="1"/>
  <c r="P297" i="1"/>
  <c r="O297" i="1"/>
  <c r="N297" i="1"/>
  <c r="L297" i="1"/>
  <c r="K297" i="1"/>
  <c r="J297" i="1"/>
  <c r="I297" i="1"/>
  <c r="H297" i="1"/>
  <c r="G297" i="1"/>
  <c r="R296" i="1"/>
  <c r="Q296" i="1"/>
  <c r="P296" i="1"/>
  <c r="O296" i="1"/>
  <c r="N296" i="1"/>
  <c r="L296" i="1"/>
  <c r="K296" i="1"/>
  <c r="J296" i="1"/>
  <c r="I296" i="1"/>
  <c r="H296" i="1"/>
  <c r="G296" i="1"/>
  <c r="R295" i="1"/>
  <c r="Q295" i="1"/>
  <c r="P295" i="1"/>
  <c r="O295" i="1"/>
  <c r="N295" i="1"/>
  <c r="L295" i="1"/>
  <c r="K295" i="1"/>
  <c r="J295" i="1"/>
  <c r="I295" i="1"/>
  <c r="H295" i="1"/>
  <c r="G295" i="1"/>
  <c r="R294" i="1"/>
  <c r="Q294" i="1"/>
  <c r="P294" i="1"/>
  <c r="O294" i="1"/>
  <c r="N294" i="1"/>
  <c r="L294" i="1"/>
  <c r="K294" i="1"/>
  <c r="J294" i="1"/>
  <c r="I294" i="1"/>
  <c r="H294" i="1"/>
  <c r="G294" i="1"/>
  <c r="R293" i="1"/>
  <c r="Q293" i="1"/>
  <c r="P293" i="1"/>
  <c r="O293" i="1"/>
  <c r="N293" i="1"/>
  <c r="L293" i="1"/>
  <c r="K293" i="1"/>
  <c r="J293" i="1"/>
  <c r="I293" i="1"/>
  <c r="H293" i="1"/>
  <c r="G293" i="1"/>
  <c r="R292" i="1"/>
  <c r="Q292" i="1"/>
  <c r="P292" i="1"/>
  <c r="O292" i="1"/>
  <c r="N292" i="1"/>
  <c r="L292" i="1"/>
  <c r="K292" i="1"/>
  <c r="J292" i="1"/>
  <c r="I292" i="1"/>
  <c r="H292" i="1"/>
  <c r="G292" i="1"/>
  <c r="R291" i="1"/>
  <c r="Q291" i="1"/>
  <c r="P291" i="1"/>
  <c r="O291" i="1"/>
  <c r="N291" i="1"/>
  <c r="L291" i="1"/>
  <c r="K291" i="1"/>
  <c r="J291" i="1"/>
  <c r="I291" i="1"/>
  <c r="H291" i="1"/>
  <c r="G291" i="1"/>
  <c r="R290" i="1"/>
  <c r="Q290" i="1"/>
  <c r="P290" i="1"/>
  <c r="O290" i="1"/>
  <c r="N290" i="1"/>
  <c r="L290" i="1"/>
  <c r="K290" i="1"/>
  <c r="J290" i="1"/>
  <c r="I290" i="1"/>
  <c r="H290" i="1"/>
  <c r="G290" i="1"/>
  <c r="R289" i="1"/>
  <c r="Q289" i="1"/>
  <c r="P289" i="1"/>
  <c r="O289" i="1"/>
  <c r="N289" i="1"/>
  <c r="L289" i="1"/>
  <c r="K289" i="1"/>
  <c r="J289" i="1"/>
  <c r="I289" i="1"/>
  <c r="H289" i="1"/>
  <c r="G289" i="1"/>
  <c r="R288" i="1"/>
  <c r="Q288" i="1"/>
  <c r="P288" i="1"/>
  <c r="O288" i="1"/>
  <c r="N288" i="1"/>
  <c r="L288" i="1"/>
  <c r="K288" i="1"/>
  <c r="J288" i="1"/>
  <c r="I288" i="1"/>
  <c r="H288" i="1"/>
  <c r="G288" i="1"/>
  <c r="R287" i="1"/>
  <c r="Q287" i="1"/>
  <c r="P287" i="1"/>
  <c r="O287" i="1"/>
  <c r="N287" i="1"/>
  <c r="L287" i="1"/>
  <c r="K287" i="1"/>
  <c r="J287" i="1"/>
  <c r="I287" i="1"/>
  <c r="H287" i="1"/>
  <c r="G287" i="1"/>
  <c r="R286" i="1"/>
  <c r="Q286" i="1"/>
  <c r="P286" i="1"/>
  <c r="O286" i="1"/>
  <c r="N286" i="1"/>
  <c r="L286" i="1"/>
  <c r="K286" i="1"/>
  <c r="J286" i="1"/>
  <c r="I286" i="1"/>
  <c r="H286" i="1"/>
  <c r="G286" i="1"/>
  <c r="R285" i="1"/>
  <c r="Q285" i="1"/>
  <c r="P285" i="1"/>
  <c r="O285" i="1"/>
  <c r="N285" i="1"/>
  <c r="L285" i="1"/>
  <c r="K285" i="1"/>
  <c r="J285" i="1"/>
  <c r="I285" i="1"/>
  <c r="H285" i="1"/>
  <c r="G285" i="1"/>
  <c r="R284" i="1"/>
  <c r="Q284" i="1"/>
  <c r="P284" i="1"/>
  <c r="O284" i="1"/>
  <c r="N284" i="1"/>
  <c r="L284" i="1"/>
  <c r="K284" i="1"/>
  <c r="J284" i="1"/>
  <c r="I284" i="1"/>
  <c r="H284" i="1"/>
  <c r="G284" i="1"/>
  <c r="R283" i="1"/>
  <c r="Q283" i="1"/>
  <c r="P283" i="1"/>
  <c r="O283" i="1"/>
  <c r="N283" i="1"/>
  <c r="L283" i="1"/>
  <c r="K283" i="1"/>
  <c r="J283" i="1"/>
  <c r="I283" i="1"/>
  <c r="H283" i="1"/>
  <c r="G283" i="1"/>
  <c r="R282" i="1"/>
  <c r="Q282" i="1"/>
  <c r="P282" i="1"/>
  <c r="O282" i="1"/>
  <c r="N282" i="1"/>
  <c r="L282" i="1"/>
  <c r="K282" i="1"/>
  <c r="J282" i="1"/>
  <c r="I282" i="1"/>
  <c r="H282" i="1"/>
  <c r="G282" i="1"/>
  <c r="R281" i="1"/>
  <c r="Q281" i="1"/>
  <c r="P281" i="1"/>
  <c r="O281" i="1"/>
  <c r="N281" i="1"/>
  <c r="L281" i="1"/>
  <c r="K281" i="1"/>
  <c r="J281" i="1"/>
  <c r="I281" i="1"/>
  <c r="H281" i="1"/>
  <c r="G281" i="1"/>
  <c r="R280" i="1"/>
  <c r="Q280" i="1"/>
  <c r="P280" i="1"/>
  <c r="O280" i="1"/>
  <c r="N280" i="1"/>
  <c r="L280" i="1"/>
  <c r="K280" i="1"/>
  <c r="J280" i="1"/>
  <c r="I280" i="1"/>
  <c r="H280" i="1"/>
  <c r="G280" i="1"/>
  <c r="R279" i="1"/>
  <c r="Q279" i="1"/>
  <c r="P279" i="1"/>
  <c r="O279" i="1"/>
  <c r="N279" i="1"/>
  <c r="L279" i="1"/>
  <c r="K279" i="1"/>
  <c r="J279" i="1"/>
  <c r="I279" i="1"/>
  <c r="H279" i="1"/>
  <c r="G279" i="1"/>
  <c r="R278" i="1"/>
  <c r="Q278" i="1"/>
  <c r="P278" i="1"/>
  <c r="O278" i="1"/>
  <c r="N278" i="1"/>
  <c r="L278" i="1"/>
  <c r="K278" i="1"/>
  <c r="J278" i="1"/>
  <c r="I278" i="1"/>
  <c r="H278" i="1"/>
  <c r="G278" i="1"/>
  <c r="R277" i="1"/>
  <c r="Q277" i="1"/>
  <c r="P277" i="1"/>
  <c r="O277" i="1"/>
  <c r="N277" i="1"/>
  <c r="L277" i="1"/>
  <c r="K277" i="1"/>
  <c r="J277" i="1"/>
  <c r="I277" i="1"/>
  <c r="H277" i="1"/>
  <c r="G277" i="1"/>
  <c r="R276" i="1"/>
  <c r="Q276" i="1"/>
  <c r="P276" i="1"/>
  <c r="O276" i="1"/>
  <c r="N276" i="1"/>
  <c r="L276" i="1"/>
  <c r="K276" i="1"/>
  <c r="J276" i="1"/>
  <c r="I276" i="1"/>
  <c r="H276" i="1"/>
  <c r="G276" i="1"/>
  <c r="R275" i="1"/>
  <c r="Q275" i="1"/>
  <c r="P275" i="1"/>
  <c r="O275" i="1"/>
  <c r="N275" i="1"/>
  <c r="L275" i="1"/>
  <c r="K275" i="1"/>
  <c r="J275" i="1"/>
  <c r="I275" i="1"/>
  <c r="H275" i="1"/>
  <c r="G275" i="1"/>
  <c r="R274" i="1"/>
  <c r="Q274" i="1"/>
  <c r="P274" i="1"/>
  <c r="O274" i="1"/>
  <c r="N274" i="1"/>
  <c r="L274" i="1"/>
  <c r="K274" i="1"/>
  <c r="J274" i="1"/>
  <c r="I274" i="1"/>
  <c r="H274" i="1"/>
  <c r="G274" i="1"/>
  <c r="R273" i="1"/>
  <c r="Q273" i="1"/>
  <c r="P273" i="1"/>
  <c r="O273" i="1"/>
  <c r="N273" i="1"/>
  <c r="L273" i="1"/>
  <c r="K273" i="1"/>
  <c r="J273" i="1"/>
  <c r="I273" i="1"/>
  <c r="H273" i="1"/>
  <c r="G273" i="1"/>
  <c r="R272" i="1"/>
  <c r="Q272" i="1"/>
  <c r="P272" i="1"/>
  <c r="O272" i="1"/>
  <c r="N272" i="1"/>
  <c r="L272" i="1"/>
  <c r="K272" i="1"/>
  <c r="J272" i="1"/>
  <c r="I272" i="1"/>
  <c r="H272" i="1"/>
  <c r="G272" i="1"/>
  <c r="R271" i="1"/>
  <c r="Q271" i="1"/>
  <c r="P271" i="1"/>
  <c r="O271" i="1"/>
  <c r="N271" i="1"/>
  <c r="L271" i="1"/>
  <c r="K271" i="1"/>
  <c r="J271" i="1"/>
  <c r="I271" i="1"/>
  <c r="H271" i="1"/>
  <c r="G271" i="1"/>
  <c r="R270" i="1"/>
  <c r="Q270" i="1"/>
  <c r="P270" i="1"/>
  <c r="O270" i="1"/>
  <c r="N270" i="1"/>
  <c r="L270" i="1"/>
  <c r="K270" i="1"/>
  <c r="J270" i="1"/>
  <c r="I270" i="1"/>
  <c r="H270" i="1"/>
  <c r="G270" i="1"/>
  <c r="R269" i="1"/>
  <c r="Q269" i="1"/>
  <c r="P269" i="1"/>
  <c r="O269" i="1"/>
  <c r="N269" i="1"/>
  <c r="L269" i="1"/>
  <c r="K269" i="1"/>
  <c r="J269" i="1"/>
  <c r="I269" i="1"/>
  <c r="H269" i="1"/>
  <c r="G269" i="1"/>
  <c r="R268" i="1"/>
  <c r="Q268" i="1"/>
  <c r="P268" i="1"/>
  <c r="O268" i="1"/>
  <c r="N268" i="1"/>
  <c r="L268" i="1"/>
  <c r="K268" i="1"/>
  <c r="J268" i="1"/>
  <c r="I268" i="1"/>
  <c r="H268" i="1"/>
  <c r="G268" i="1"/>
  <c r="R267" i="1"/>
  <c r="Q267" i="1"/>
  <c r="P267" i="1"/>
  <c r="O267" i="1"/>
  <c r="N267" i="1"/>
  <c r="L267" i="1"/>
  <c r="K267" i="1"/>
  <c r="J267" i="1"/>
  <c r="I267" i="1"/>
  <c r="H267" i="1"/>
  <c r="G267" i="1"/>
  <c r="R266" i="1"/>
  <c r="Q266" i="1"/>
  <c r="P266" i="1"/>
  <c r="O266" i="1"/>
  <c r="N266" i="1"/>
  <c r="L266" i="1"/>
  <c r="K266" i="1"/>
  <c r="J266" i="1"/>
  <c r="I266" i="1"/>
  <c r="H266" i="1"/>
  <c r="G266" i="1"/>
  <c r="R265" i="1"/>
  <c r="Q265" i="1"/>
  <c r="P265" i="1"/>
  <c r="O265" i="1"/>
  <c r="N265" i="1"/>
  <c r="L265" i="1"/>
  <c r="K265" i="1"/>
  <c r="J265" i="1"/>
  <c r="I265" i="1"/>
  <c r="H265" i="1"/>
  <c r="G265" i="1"/>
  <c r="R264" i="1"/>
  <c r="Q264" i="1"/>
  <c r="P264" i="1"/>
  <c r="O264" i="1"/>
  <c r="N264" i="1"/>
  <c r="L264" i="1"/>
  <c r="K264" i="1"/>
  <c r="J264" i="1"/>
  <c r="I264" i="1"/>
  <c r="H264" i="1"/>
  <c r="G264" i="1"/>
  <c r="R263" i="1"/>
  <c r="Q263" i="1"/>
  <c r="P263" i="1"/>
  <c r="O263" i="1"/>
  <c r="N263" i="1"/>
  <c r="L263" i="1"/>
  <c r="K263" i="1"/>
  <c r="J263" i="1"/>
  <c r="I263" i="1"/>
  <c r="H263" i="1"/>
  <c r="G263" i="1"/>
  <c r="R262" i="1"/>
  <c r="Q262" i="1"/>
  <c r="P262" i="1"/>
  <c r="O262" i="1"/>
  <c r="N262" i="1"/>
  <c r="L262" i="1"/>
  <c r="K262" i="1"/>
  <c r="J262" i="1"/>
  <c r="I262" i="1"/>
  <c r="H262" i="1"/>
  <c r="G262" i="1"/>
  <c r="R261" i="1"/>
  <c r="Q261" i="1"/>
  <c r="P261" i="1"/>
  <c r="O261" i="1"/>
  <c r="N261" i="1"/>
  <c r="L261" i="1"/>
  <c r="K261" i="1"/>
  <c r="J261" i="1"/>
  <c r="I261" i="1"/>
  <c r="H261" i="1"/>
  <c r="G261" i="1"/>
  <c r="R260" i="1"/>
  <c r="Q260" i="1"/>
  <c r="P260" i="1"/>
  <c r="O260" i="1"/>
  <c r="N260" i="1"/>
  <c r="L260" i="1"/>
  <c r="K260" i="1"/>
  <c r="J260" i="1"/>
  <c r="I260" i="1"/>
  <c r="H260" i="1"/>
  <c r="G260" i="1"/>
  <c r="R259" i="1"/>
  <c r="Q259" i="1"/>
  <c r="P259" i="1"/>
  <c r="O259" i="1"/>
  <c r="N259" i="1"/>
  <c r="L259" i="1"/>
  <c r="K259" i="1"/>
  <c r="J259" i="1"/>
  <c r="I259" i="1"/>
  <c r="H259" i="1"/>
  <c r="G259" i="1"/>
  <c r="R258" i="1"/>
  <c r="Q258" i="1"/>
  <c r="P258" i="1"/>
  <c r="O258" i="1"/>
  <c r="N258" i="1"/>
  <c r="L258" i="1"/>
  <c r="K258" i="1"/>
  <c r="J258" i="1"/>
  <c r="I258" i="1"/>
  <c r="H258" i="1"/>
  <c r="G258" i="1"/>
  <c r="R257" i="1"/>
  <c r="Q257" i="1"/>
  <c r="P257" i="1"/>
  <c r="O257" i="1"/>
  <c r="N257" i="1"/>
  <c r="L257" i="1"/>
  <c r="K257" i="1"/>
  <c r="J257" i="1"/>
  <c r="I257" i="1"/>
  <c r="H257" i="1"/>
  <c r="G257" i="1"/>
  <c r="R256" i="1"/>
  <c r="Q256" i="1"/>
  <c r="P256" i="1"/>
  <c r="O256" i="1"/>
  <c r="N256" i="1"/>
  <c r="L256" i="1"/>
  <c r="K256" i="1"/>
  <c r="J256" i="1"/>
  <c r="I256" i="1"/>
  <c r="H256" i="1"/>
  <c r="G256" i="1"/>
  <c r="R255" i="1"/>
  <c r="Q255" i="1"/>
  <c r="P255" i="1"/>
  <c r="O255" i="1"/>
  <c r="N255" i="1"/>
  <c r="L255" i="1"/>
  <c r="K255" i="1"/>
  <c r="J255" i="1"/>
  <c r="I255" i="1"/>
  <c r="H255" i="1"/>
  <c r="G255" i="1"/>
  <c r="R254" i="1"/>
  <c r="Q254" i="1"/>
  <c r="P254" i="1"/>
  <c r="O254" i="1"/>
  <c r="N254" i="1"/>
  <c r="L254" i="1"/>
  <c r="K254" i="1"/>
  <c r="J254" i="1"/>
  <c r="I254" i="1"/>
  <c r="H254" i="1"/>
  <c r="G254" i="1"/>
  <c r="R253" i="1"/>
  <c r="Q253" i="1"/>
  <c r="P253" i="1"/>
  <c r="O253" i="1"/>
  <c r="N253" i="1"/>
  <c r="L253" i="1"/>
  <c r="K253" i="1"/>
  <c r="J253" i="1"/>
  <c r="I253" i="1"/>
  <c r="H253" i="1"/>
  <c r="G253" i="1"/>
  <c r="R252" i="1"/>
  <c r="Q252" i="1"/>
  <c r="P252" i="1"/>
  <c r="O252" i="1"/>
  <c r="N252" i="1"/>
  <c r="L252" i="1"/>
  <c r="K252" i="1"/>
  <c r="J252" i="1"/>
  <c r="I252" i="1"/>
  <c r="H252" i="1"/>
  <c r="G252" i="1"/>
  <c r="R251" i="1"/>
  <c r="Q251" i="1"/>
  <c r="P251" i="1"/>
  <c r="O251" i="1"/>
  <c r="N251" i="1"/>
  <c r="L251" i="1"/>
  <c r="K251" i="1"/>
  <c r="J251" i="1"/>
  <c r="I251" i="1"/>
  <c r="H251" i="1"/>
  <c r="G251" i="1"/>
  <c r="R250" i="1"/>
  <c r="Q250" i="1"/>
  <c r="P250" i="1"/>
  <c r="O250" i="1"/>
  <c r="N250" i="1"/>
  <c r="L250" i="1"/>
  <c r="K250" i="1"/>
  <c r="J250" i="1"/>
  <c r="I250" i="1"/>
  <c r="H250" i="1"/>
  <c r="G250" i="1"/>
  <c r="R249" i="1"/>
  <c r="Q249" i="1"/>
  <c r="P249" i="1"/>
  <c r="O249" i="1"/>
  <c r="N249" i="1"/>
  <c r="L249" i="1"/>
  <c r="K249" i="1"/>
  <c r="J249" i="1"/>
  <c r="I249" i="1"/>
  <c r="H249" i="1"/>
  <c r="G249" i="1"/>
  <c r="R248" i="1"/>
  <c r="Q248" i="1"/>
  <c r="P248" i="1"/>
  <c r="O248" i="1"/>
  <c r="N248" i="1"/>
  <c r="L248" i="1"/>
  <c r="K248" i="1"/>
  <c r="J248" i="1"/>
  <c r="I248" i="1"/>
  <c r="H248" i="1"/>
  <c r="G248" i="1"/>
  <c r="R247" i="1"/>
  <c r="Q247" i="1"/>
  <c r="P247" i="1"/>
  <c r="O247" i="1"/>
  <c r="N247" i="1"/>
  <c r="L247" i="1"/>
  <c r="K247" i="1"/>
  <c r="J247" i="1"/>
  <c r="I247" i="1"/>
  <c r="H247" i="1"/>
  <c r="G247" i="1"/>
  <c r="R246" i="1"/>
  <c r="Q246" i="1"/>
  <c r="P246" i="1"/>
  <c r="O246" i="1"/>
  <c r="N246" i="1"/>
  <c r="L246" i="1"/>
  <c r="K246" i="1"/>
  <c r="J246" i="1"/>
  <c r="I246" i="1"/>
  <c r="H246" i="1"/>
  <c r="G246" i="1"/>
  <c r="R245" i="1"/>
  <c r="Q245" i="1"/>
  <c r="P245" i="1"/>
  <c r="O245" i="1"/>
  <c r="N245" i="1"/>
  <c r="L245" i="1"/>
  <c r="K245" i="1"/>
  <c r="J245" i="1"/>
  <c r="I245" i="1"/>
  <c r="H245" i="1"/>
  <c r="G245" i="1"/>
  <c r="R244" i="1"/>
  <c r="Q244" i="1"/>
  <c r="P244" i="1"/>
  <c r="O244" i="1"/>
  <c r="N244" i="1"/>
  <c r="L244" i="1"/>
  <c r="K244" i="1"/>
  <c r="J244" i="1"/>
  <c r="I244" i="1"/>
  <c r="H244" i="1"/>
  <c r="G244" i="1"/>
  <c r="R243" i="1"/>
  <c r="Q243" i="1"/>
  <c r="P243" i="1"/>
  <c r="O243" i="1"/>
  <c r="N243" i="1"/>
  <c r="L243" i="1"/>
  <c r="K243" i="1"/>
  <c r="J243" i="1"/>
  <c r="I243" i="1"/>
  <c r="H243" i="1"/>
  <c r="G243" i="1"/>
  <c r="R242" i="1"/>
  <c r="Q242" i="1"/>
  <c r="P242" i="1"/>
  <c r="O242" i="1"/>
  <c r="N242" i="1"/>
  <c r="L242" i="1"/>
  <c r="K242" i="1"/>
  <c r="J242" i="1"/>
  <c r="I242" i="1"/>
  <c r="H242" i="1"/>
  <c r="G242" i="1"/>
  <c r="R241" i="1"/>
  <c r="Q241" i="1"/>
  <c r="P241" i="1"/>
  <c r="O241" i="1"/>
  <c r="N241" i="1"/>
  <c r="L241" i="1"/>
  <c r="K241" i="1"/>
  <c r="J241" i="1"/>
  <c r="I241" i="1"/>
  <c r="H241" i="1"/>
  <c r="G241" i="1"/>
  <c r="R240" i="1"/>
  <c r="Q240" i="1"/>
  <c r="P240" i="1"/>
  <c r="O240" i="1"/>
  <c r="N240" i="1"/>
  <c r="L240" i="1"/>
  <c r="K240" i="1"/>
  <c r="J240" i="1"/>
  <c r="I240" i="1"/>
  <c r="H240" i="1"/>
  <c r="G240" i="1"/>
  <c r="R239" i="1"/>
  <c r="Q239" i="1"/>
  <c r="P239" i="1"/>
  <c r="O239" i="1"/>
  <c r="N239" i="1"/>
  <c r="L239" i="1"/>
  <c r="K239" i="1"/>
  <c r="J239" i="1"/>
  <c r="I239" i="1"/>
  <c r="H239" i="1"/>
  <c r="G239" i="1"/>
  <c r="R238" i="1"/>
  <c r="Q238" i="1"/>
  <c r="P238" i="1"/>
  <c r="O238" i="1"/>
  <c r="N238" i="1"/>
  <c r="L238" i="1"/>
  <c r="K238" i="1"/>
  <c r="J238" i="1"/>
  <c r="I238" i="1"/>
  <c r="H238" i="1"/>
  <c r="G238" i="1"/>
  <c r="R237" i="1"/>
  <c r="Q237" i="1"/>
  <c r="P237" i="1"/>
  <c r="O237" i="1"/>
  <c r="N237" i="1"/>
  <c r="L237" i="1"/>
  <c r="K237" i="1"/>
  <c r="J237" i="1"/>
  <c r="I237" i="1"/>
  <c r="H237" i="1"/>
  <c r="G237" i="1"/>
  <c r="R236" i="1"/>
  <c r="Q236" i="1"/>
  <c r="P236" i="1"/>
  <c r="O236" i="1"/>
  <c r="N236" i="1"/>
  <c r="L236" i="1"/>
  <c r="K236" i="1"/>
  <c r="J236" i="1"/>
  <c r="I236" i="1"/>
  <c r="H236" i="1"/>
  <c r="G236" i="1"/>
  <c r="R235" i="1"/>
  <c r="Q235" i="1"/>
  <c r="P235" i="1"/>
  <c r="O235" i="1"/>
  <c r="N235" i="1"/>
  <c r="L235" i="1"/>
  <c r="K235" i="1"/>
  <c r="J235" i="1"/>
  <c r="I235" i="1"/>
  <c r="H235" i="1"/>
  <c r="G235" i="1"/>
  <c r="R234" i="1"/>
  <c r="Q234" i="1"/>
  <c r="P234" i="1"/>
  <c r="O234" i="1"/>
  <c r="N234" i="1"/>
  <c r="L234" i="1"/>
  <c r="K234" i="1"/>
  <c r="J234" i="1"/>
  <c r="I234" i="1"/>
  <c r="H234" i="1"/>
  <c r="G234" i="1"/>
  <c r="R233" i="1"/>
  <c r="Q233" i="1"/>
  <c r="P233" i="1"/>
  <c r="O233" i="1"/>
  <c r="N233" i="1"/>
  <c r="L233" i="1"/>
  <c r="K233" i="1"/>
  <c r="J233" i="1"/>
  <c r="I233" i="1"/>
  <c r="H233" i="1"/>
  <c r="G233" i="1"/>
  <c r="R232" i="1"/>
  <c r="Q232" i="1"/>
  <c r="P232" i="1"/>
  <c r="O232" i="1"/>
  <c r="N232" i="1"/>
  <c r="L232" i="1"/>
  <c r="K232" i="1"/>
  <c r="J232" i="1"/>
  <c r="I232" i="1"/>
  <c r="H232" i="1"/>
  <c r="G232" i="1"/>
  <c r="R231" i="1"/>
  <c r="Q231" i="1"/>
  <c r="P231" i="1"/>
  <c r="O231" i="1"/>
  <c r="N231" i="1"/>
  <c r="L231" i="1"/>
  <c r="K231" i="1"/>
  <c r="J231" i="1"/>
  <c r="I231" i="1"/>
  <c r="H231" i="1"/>
  <c r="G231" i="1"/>
  <c r="R230" i="1"/>
  <c r="Q230" i="1"/>
  <c r="P230" i="1"/>
  <c r="O230" i="1"/>
  <c r="N230" i="1"/>
  <c r="L230" i="1"/>
  <c r="K230" i="1"/>
  <c r="J230" i="1"/>
  <c r="I230" i="1"/>
  <c r="H230" i="1"/>
  <c r="G230" i="1"/>
  <c r="R229" i="1"/>
  <c r="Q229" i="1"/>
  <c r="P229" i="1"/>
  <c r="O229" i="1"/>
  <c r="N229" i="1"/>
  <c r="L229" i="1"/>
  <c r="K229" i="1"/>
  <c r="J229" i="1"/>
  <c r="I229" i="1"/>
  <c r="H229" i="1"/>
  <c r="G229" i="1"/>
  <c r="R228" i="1"/>
  <c r="Q228" i="1"/>
  <c r="P228" i="1"/>
  <c r="O228" i="1"/>
  <c r="N228" i="1"/>
  <c r="L228" i="1"/>
  <c r="K228" i="1"/>
  <c r="J228" i="1"/>
  <c r="I228" i="1"/>
  <c r="H228" i="1"/>
  <c r="G228" i="1"/>
  <c r="R227" i="1"/>
  <c r="Q227" i="1"/>
  <c r="P227" i="1"/>
  <c r="O227" i="1"/>
  <c r="N227" i="1"/>
  <c r="L227" i="1"/>
  <c r="K227" i="1"/>
  <c r="J227" i="1"/>
  <c r="I227" i="1"/>
  <c r="H227" i="1"/>
  <c r="G227" i="1"/>
  <c r="R226" i="1"/>
  <c r="Q226" i="1"/>
  <c r="P226" i="1"/>
  <c r="O226" i="1"/>
  <c r="N226" i="1"/>
  <c r="L226" i="1"/>
  <c r="K226" i="1"/>
  <c r="J226" i="1"/>
  <c r="I226" i="1"/>
  <c r="H226" i="1"/>
  <c r="G226" i="1"/>
  <c r="R225" i="1"/>
  <c r="Q225" i="1"/>
  <c r="P225" i="1"/>
  <c r="O225" i="1"/>
  <c r="N225" i="1"/>
  <c r="L225" i="1"/>
  <c r="K225" i="1"/>
  <c r="J225" i="1"/>
  <c r="I225" i="1"/>
  <c r="H225" i="1"/>
  <c r="G225" i="1"/>
  <c r="R224" i="1"/>
  <c r="Q224" i="1"/>
  <c r="P224" i="1"/>
  <c r="O224" i="1"/>
  <c r="N224" i="1"/>
  <c r="L224" i="1"/>
  <c r="K224" i="1"/>
  <c r="J224" i="1"/>
  <c r="I224" i="1"/>
  <c r="H224" i="1"/>
  <c r="G224" i="1"/>
  <c r="R223" i="1"/>
  <c r="Q223" i="1"/>
  <c r="P223" i="1"/>
  <c r="O223" i="1"/>
  <c r="N223" i="1"/>
  <c r="L223" i="1"/>
  <c r="K223" i="1"/>
  <c r="J223" i="1"/>
  <c r="I223" i="1"/>
  <c r="H223" i="1"/>
  <c r="G223" i="1"/>
  <c r="R222" i="1"/>
  <c r="Q222" i="1"/>
  <c r="P222" i="1"/>
  <c r="O222" i="1"/>
  <c r="N222" i="1"/>
  <c r="L222" i="1"/>
  <c r="K222" i="1"/>
  <c r="J222" i="1"/>
  <c r="I222" i="1"/>
  <c r="H222" i="1"/>
  <c r="G222" i="1"/>
  <c r="R221" i="1"/>
  <c r="Q221" i="1"/>
  <c r="P221" i="1"/>
  <c r="O221" i="1"/>
  <c r="N221" i="1"/>
  <c r="L221" i="1"/>
  <c r="K221" i="1"/>
  <c r="J221" i="1"/>
  <c r="I221" i="1"/>
  <c r="H221" i="1"/>
  <c r="G221" i="1"/>
  <c r="R220" i="1"/>
  <c r="Q220" i="1"/>
  <c r="P220" i="1"/>
  <c r="O220" i="1"/>
  <c r="N220" i="1"/>
  <c r="L220" i="1"/>
  <c r="K220" i="1"/>
  <c r="J220" i="1"/>
  <c r="I220" i="1"/>
  <c r="H220" i="1"/>
  <c r="G220" i="1"/>
  <c r="R219" i="1"/>
  <c r="Q219" i="1"/>
  <c r="P219" i="1"/>
  <c r="O219" i="1"/>
  <c r="N219" i="1"/>
  <c r="L219" i="1"/>
  <c r="K219" i="1"/>
  <c r="J219" i="1"/>
  <c r="I219" i="1"/>
  <c r="H219" i="1"/>
  <c r="G219" i="1"/>
  <c r="R218" i="1"/>
  <c r="Q218" i="1"/>
  <c r="P218" i="1"/>
  <c r="O218" i="1"/>
  <c r="N218" i="1"/>
  <c r="L218" i="1"/>
  <c r="K218" i="1"/>
  <c r="J218" i="1"/>
  <c r="I218" i="1"/>
  <c r="H218" i="1"/>
  <c r="G218" i="1"/>
  <c r="R217" i="1"/>
  <c r="Q217" i="1"/>
  <c r="P217" i="1"/>
  <c r="O217" i="1"/>
  <c r="N217" i="1"/>
  <c r="L217" i="1"/>
  <c r="K217" i="1"/>
  <c r="J217" i="1"/>
  <c r="I217" i="1"/>
  <c r="H217" i="1"/>
  <c r="G217" i="1"/>
  <c r="R216" i="1"/>
  <c r="Q216" i="1"/>
  <c r="P216" i="1"/>
  <c r="O216" i="1"/>
  <c r="N216" i="1"/>
  <c r="L216" i="1"/>
  <c r="K216" i="1"/>
  <c r="J216" i="1"/>
  <c r="I216" i="1"/>
  <c r="H216" i="1"/>
  <c r="G216" i="1"/>
  <c r="R215" i="1"/>
  <c r="Q215" i="1"/>
  <c r="P215" i="1"/>
  <c r="O215" i="1"/>
  <c r="N215" i="1"/>
  <c r="L215" i="1"/>
  <c r="K215" i="1"/>
  <c r="J215" i="1"/>
  <c r="I215" i="1"/>
  <c r="H215" i="1"/>
  <c r="G215" i="1"/>
  <c r="R214" i="1"/>
  <c r="Q214" i="1"/>
  <c r="P214" i="1"/>
  <c r="O214" i="1"/>
  <c r="N214" i="1"/>
  <c r="L214" i="1"/>
  <c r="K214" i="1"/>
  <c r="J214" i="1"/>
  <c r="I214" i="1"/>
  <c r="H214" i="1"/>
  <c r="G214" i="1"/>
  <c r="R213" i="1"/>
  <c r="Q213" i="1"/>
  <c r="P213" i="1"/>
  <c r="O213" i="1"/>
  <c r="N213" i="1"/>
  <c r="L213" i="1"/>
  <c r="K213" i="1"/>
  <c r="J213" i="1"/>
  <c r="I213" i="1"/>
  <c r="H213" i="1"/>
  <c r="G213" i="1"/>
  <c r="R212" i="1"/>
  <c r="Q212" i="1"/>
  <c r="P212" i="1"/>
  <c r="O212" i="1"/>
  <c r="N212" i="1"/>
  <c r="L212" i="1"/>
  <c r="K212" i="1"/>
  <c r="J212" i="1"/>
  <c r="I212" i="1"/>
  <c r="H212" i="1"/>
  <c r="G212" i="1"/>
  <c r="R211" i="1"/>
  <c r="Q211" i="1"/>
  <c r="P211" i="1"/>
  <c r="O211" i="1"/>
  <c r="N211" i="1"/>
  <c r="L211" i="1"/>
  <c r="K211" i="1"/>
  <c r="J211" i="1"/>
  <c r="I211" i="1"/>
  <c r="H211" i="1"/>
  <c r="G211" i="1"/>
  <c r="R210" i="1"/>
  <c r="Q210" i="1"/>
  <c r="P210" i="1"/>
  <c r="O210" i="1"/>
  <c r="N210" i="1"/>
  <c r="L210" i="1"/>
  <c r="K210" i="1"/>
  <c r="J210" i="1"/>
  <c r="I210" i="1"/>
  <c r="H210" i="1"/>
  <c r="G210" i="1"/>
  <c r="R209" i="1"/>
  <c r="Q209" i="1"/>
  <c r="P209" i="1"/>
  <c r="O209" i="1"/>
  <c r="N209" i="1"/>
  <c r="L209" i="1"/>
  <c r="K209" i="1"/>
  <c r="J209" i="1"/>
  <c r="I209" i="1"/>
  <c r="H209" i="1"/>
  <c r="G209" i="1"/>
  <c r="R208" i="1"/>
  <c r="Q208" i="1"/>
  <c r="P208" i="1"/>
  <c r="O208" i="1"/>
  <c r="N208" i="1"/>
  <c r="L208" i="1"/>
  <c r="K208" i="1"/>
  <c r="J208" i="1"/>
  <c r="I208" i="1"/>
  <c r="H208" i="1"/>
  <c r="G208" i="1"/>
  <c r="R207" i="1"/>
  <c r="Q207" i="1"/>
  <c r="P207" i="1"/>
  <c r="O207" i="1"/>
  <c r="N207" i="1"/>
  <c r="L207" i="1"/>
  <c r="K207" i="1"/>
  <c r="J207" i="1"/>
  <c r="I207" i="1"/>
  <c r="H207" i="1"/>
  <c r="G207" i="1"/>
  <c r="R206" i="1"/>
  <c r="Q206" i="1"/>
  <c r="P206" i="1"/>
  <c r="O206" i="1"/>
  <c r="N206" i="1"/>
  <c r="L206" i="1"/>
  <c r="K206" i="1"/>
  <c r="J206" i="1"/>
  <c r="I206" i="1"/>
  <c r="H206" i="1"/>
  <c r="G206" i="1"/>
  <c r="R205" i="1"/>
  <c r="Q205" i="1"/>
  <c r="P205" i="1"/>
  <c r="O205" i="1"/>
  <c r="N205" i="1"/>
  <c r="L205" i="1"/>
  <c r="K205" i="1"/>
  <c r="J205" i="1"/>
  <c r="I205" i="1"/>
  <c r="H205" i="1"/>
  <c r="G205" i="1"/>
  <c r="R204" i="1"/>
  <c r="Q204" i="1"/>
  <c r="P204" i="1"/>
  <c r="O204" i="1"/>
  <c r="N204" i="1"/>
  <c r="L204" i="1"/>
  <c r="K204" i="1"/>
  <c r="J204" i="1"/>
  <c r="I204" i="1"/>
  <c r="H204" i="1"/>
  <c r="G204" i="1"/>
  <c r="R203" i="1"/>
  <c r="Q203" i="1"/>
  <c r="P203" i="1"/>
  <c r="O203" i="1"/>
  <c r="N203" i="1"/>
  <c r="L203" i="1"/>
  <c r="K203" i="1"/>
  <c r="J203" i="1"/>
  <c r="I203" i="1"/>
  <c r="H203" i="1"/>
  <c r="G203" i="1"/>
  <c r="R202" i="1"/>
  <c r="Q202" i="1"/>
  <c r="P202" i="1"/>
  <c r="O202" i="1"/>
  <c r="N202" i="1"/>
  <c r="L202" i="1"/>
  <c r="K202" i="1"/>
  <c r="J202" i="1"/>
  <c r="I202" i="1"/>
  <c r="H202" i="1"/>
  <c r="G202" i="1"/>
  <c r="R201" i="1"/>
  <c r="Q201" i="1"/>
  <c r="P201" i="1"/>
  <c r="O201" i="1"/>
  <c r="N201" i="1"/>
  <c r="L201" i="1"/>
  <c r="K201" i="1"/>
  <c r="J201" i="1"/>
  <c r="I201" i="1"/>
  <c r="H201" i="1"/>
  <c r="G201" i="1"/>
  <c r="R200" i="1"/>
  <c r="Q200" i="1"/>
  <c r="P200" i="1"/>
  <c r="O200" i="1"/>
  <c r="N200" i="1"/>
  <c r="L200" i="1"/>
  <c r="K200" i="1"/>
  <c r="J200" i="1"/>
  <c r="I200" i="1"/>
  <c r="H200" i="1"/>
  <c r="G200" i="1"/>
  <c r="R199" i="1"/>
  <c r="Q199" i="1"/>
  <c r="P199" i="1"/>
  <c r="O199" i="1"/>
  <c r="N199" i="1"/>
  <c r="L199" i="1"/>
  <c r="K199" i="1"/>
  <c r="J199" i="1"/>
  <c r="I199" i="1"/>
  <c r="H199" i="1"/>
  <c r="G199" i="1"/>
  <c r="R198" i="1"/>
  <c r="Q198" i="1"/>
  <c r="P198" i="1"/>
  <c r="O198" i="1"/>
  <c r="N198" i="1"/>
  <c r="L198" i="1"/>
  <c r="K198" i="1"/>
  <c r="J198" i="1"/>
  <c r="I198" i="1"/>
  <c r="H198" i="1"/>
  <c r="G198" i="1"/>
  <c r="R197" i="1"/>
  <c r="Q197" i="1"/>
  <c r="P197" i="1"/>
  <c r="O197" i="1"/>
  <c r="N197" i="1"/>
  <c r="L197" i="1"/>
  <c r="K197" i="1"/>
  <c r="J197" i="1"/>
  <c r="I197" i="1"/>
  <c r="H197" i="1"/>
  <c r="G197" i="1"/>
  <c r="R196" i="1"/>
  <c r="Q196" i="1"/>
  <c r="P196" i="1"/>
  <c r="O196" i="1"/>
  <c r="N196" i="1"/>
  <c r="L196" i="1"/>
  <c r="K196" i="1"/>
  <c r="J196" i="1"/>
  <c r="I196" i="1"/>
  <c r="H196" i="1"/>
  <c r="G196" i="1"/>
  <c r="R195" i="1"/>
  <c r="Q195" i="1"/>
  <c r="P195" i="1"/>
  <c r="O195" i="1"/>
  <c r="N195" i="1"/>
  <c r="L195" i="1"/>
  <c r="K195" i="1"/>
  <c r="J195" i="1"/>
  <c r="I195" i="1"/>
  <c r="H195" i="1"/>
  <c r="G195" i="1"/>
  <c r="R194" i="1"/>
  <c r="Q194" i="1"/>
  <c r="P194" i="1"/>
  <c r="O194" i="1"/>
  <c r="N194" i="1"/>
  <c r="L194" i="1"/>
  <c r="K194" i="1"/>
  <c r="J194" i="1"/>
  <c r="I194" i="1"/>
  <c r="H194" i="1"/>
  <c r="G194" i="1"/>
  <c r="R193" i="1"/>
  <c r="Q193" i="1"/>
  <c r="P193" i="1"/>
  <c r="O193" i="1"/>
  <c r="N193" i="1"/>
  <c r="L193" i="1"/>
  <c r="K193" i="1"/>
  <c r="J193" i="1"/>
  <c r="I193" i="1"/>
  <c r="H193" i="1"/>
  <c r="G193" i="1"/>
  <c r="R192" i="1"/>
  <c r="Q192" i="1"/>
  <c r="P192" i="1"/>
  <c r="O192" i="1"/>
  <c r="N192" i="1"/>
  <c r="L192" i="1"/>
  <c r="K192" i="1"/>
  <c r="J192" i="1"/>
  <c r="I192" i="1"/>
  <c r="H192" i="1"/>
  <c r="G192" i="1"/>
  <c r="R191" i="1"/>
  <c r="Q191" i="1"/>
  <c r="P191" i="1"/>
  <c r="O191" i="1"/>
  <c r="N191" i="1"/>
  <c r="L191" i="1"/>
  <c r="K191" i="1"/>
  <c r="J191" i="1"/>
  <c r="I191" i="1"/>
  <c r="H191" i="1"/>
  <c r="G191" i="1"/>
  <c r="R190" i="1"/>
  <c r="Q190" i="1"/>
  <c r="P190" i="1"/>
  <c r="O190" i="1"/>
  <c r="N190" i="1"/>
  <c r="L190" i="1"/>
  <c r="K190" i="1"/>
  <c r="J190" i="1"/>
  <c r="I190" i="1"/>
  <c r="H190" i="1"/>
  <c r="G190" i="1"/>
  <c r="R189" i="1"/>
  <c r="Q189" i="1"/>
  <c r="P189" i="1"/>
  <c r="O189" i="1"/>
  <c r="N189" i="1"/>
  <c r="L189" i="1"/>
  <c r="K189" i="1"/>
  <c r="J189" i="1"/>
  <c r="I189" i="1"/>
  <c r="H189" i="1"/>
  <c r="G189" i="1"/>
  <c r="R188" i="1"/>
  <c r="Q188" i="1"/>
  <c r="P188" i="1"/>
  <c r="O188" i="1"/>
  <c r="N188" i="1"/>
  <c r="L188" i="1"/>
  <c r="K188" i="1"/>
  <c r="J188" i="1"/>
  <c r="I188" i="1"/>
  <c r="H188" i="1"/>
  <c r="G188" i="1"/>
  <c r="R187" i="1"/>
  <c r="Q187" i="1"/>
  <c r="P187" i="1"/>
  <c r="O187" i="1"/>
  <c r="N187" i="1"/>
  <c r="L187" i="1"/>
  <c r="K187" i="1"/>
  <c r="J187" i="1"/>
  <c r="I187" i="1"/>
  <c r="H187" i="1"/>
  <c r="G187" i="1"/>
  <c r="R186" i="1"/>
  <c r="Q186" i="1"/>
  <c r="P186" i="1"/>
  <c r="O186" i="1"/>
  <c r="N186" i="1"/>
  <c r="L186" i="1"/>
  <c r="K186" i="1"/>
  <c r="J186" i="1"/>
  <c r="I186" i="1"/>
  <c r="H186" i="1"/>
  <c r="G186" i="1"/>
  <c r="R185" i="1"/>
  <c r="Q185" i="1"/>
  <c r="P185" i="1"/>
  <c r="O185" i="1"/>
  <c r="N185" i="1"/>
  <c r="L185" i="1"/>
  <c r="K185" i="1"/>
  <c r="J185" i="1"/>
  <c r="I185" i="1"/>
  <c r="H185" i="1"/>
  <c r="G185" i="1"/>
  <c r="R184" i="1"/>
  <c r="Q184" i="1"/>
  <c r="P184" i="1"/>
  <c r="O184" i="1"/>
  <c r="N184" i="1"/>
  <c r="L184" i="1"/>
  <c r="K184" i="1"/>
  <c r="J184" i="1"/>
  <c r="I184" i="1"/>
  <c r="H184" i="1"/>
  <c r="G184" i="1"/>
  <c r="R183" i="1"/>
  <c r="Q183" i="1"/>
  <c r="P183" i="1"/>
  <c r="O183" i="1"/>
  <c r="N183" i="1"/>
  <c r="L183" i="1"/>
  <c r="K183" i="1"/>
  <c r="J183" i="1"/>
  <c r="I183" i="1"/>
  <c r="H183" i="1"/>
  <c r="G183" i="1"/>
  <c r="R182" i="1"/>
  <c r="Q182" i="1"/>
  <c r="P182" i="1"/>
  <c r="O182" i="1"/>
  <c r="N182" i="1"/>
  <c r="L182" i="1"/>
  <c r="K182" i="1"/>
  <c r="J182" i="1"/>
  <c r="I182" i="1"/>
  <c r="H182" i="1"/>
  <c r="G182" i="1"/>
  <c r="R181" i="1"/>
  <c r="Q181" i="1"/>
  <c r="P181" i="1"/>
  <c r="O181" i="1"/>
  <c r="N181" i="1"/>
  <c r="L181" i="1"/>
  <c r="K181" i="1"/>
  <c r="J181" i="1"/>
  <c r="I181" i="1"/>
  <c r="H181" i="1"/>
  <c r="G181" i="1"/>
  <c r="R180" i="1"/>
  <c r="Q180" i="1"/>
  <c r="P180" i="1"/>
  <c r="O180" i="1"/>
  <c r="N180" i="1"/>
  <c r="L180" i="1"/>
  <c r="K180" i="1"/>
  <c r="J180" i="1"/>
  <c r="I180" i="1"/>
  <c r="H180" i="1"/>
  <c r="G180" i="1"/>
  <c r="R179" i="1"/>
  <c r="Q179" i="1"/>
  <c r="P179" i="1"/>
  <c r="O179" i="1"/>
  <c r="N179" i="1"/>
  <c r="L179" i="1"/>
  <c r="K179" i="1"/>
  <c r="J179" i="1"/>
  <c r="I179" i="1"/>
  <c r="H179" i="1"/>
  <c r="G179" i="1"/>
  <c r="R178" i="1"/>
  <c r="Q178" i="1"/>
  <c r="P178" i="1"/>
  <c r="O178" i="1"/>
  <c r="N178" i="1"/>
  <c r="L178" i="1"/>
  <c r="K178" i="1"/>
  <c r="J178" i="1"/>
  <c r="I178" i="1"/>
  <c r="H178" i="1"/>
  <c r="G178" i="1"/>
  <c r="R177" i="1"/>
  <c r="Q177" i="1"/>
  <c r="P177" i="1"/>
  <c r="O177" i="1"/>
  <c r="N177" i="1"/>
  <c r="L177" i="1"/>
  <c r="K177" i="1"/>
  <c r="J177" i="1"/>
  <c r="I177" i="1"/>
  <c r="H177" i="1"/>
  <c r="G177" i="1"/>
  <c r="R176" i="1"/>
  <c r="Q176" i="1"/>
  <c r="P176" i="1"/>
  <c r="O176" i="1"/>
  <c r="N176" i="1"/>
  <c r="L176" i="1"/>
  <c r="K176" i="1"/>
  <c r="J176" i="1"/>
  <c r="I176" i="1"/>
  <c r="H176" i="1"/>
  <c r="G176" i="1"/>
  <c r="R175" i="1"/>
  <c r="Q175" i="1"/>
  <c r="P175" i="1"/>
  <c r="O175" i="1"/>
  <c r="N175" i="1"/>
  <c r="L175" i="1"/>
  <c r="K175" i="1"/>
  <c r="J175" i="1"/>
  <c r="I175" i="1"/>
  <c r="H175" i="1"/>
  <c r="G175" i="1"/>
  <c r="R174" i="1"/>
  <c r="Q174" i="1"/>
  <c r="P174" i="1"/>
  <c r="O174" i="1"/>
  <c r="N174" i="1"/>
  <c r="L174" i="1"/>
  <c r="K174" i="1"/>
  <c r="J174" i="1"/>
  <c r="I174" i="1"/>
  <c r="H174" i="1"/>
  <c r="G174" i="1"/>
  <c r="R173" i="1"/>
  <c r="Q173" i="1"/>
  <c r="P173" i="1"/>
  <c r="O173" i="1"/>
  <c r="N173" i="1"/>
  <c r="L173" i="1"/>
  <c r="K173" i="1"/>
  <c r="J173" i="1"/>
  <c r="I173" i="1"/>
  <c r="H173" i="1"/>
  <c r="G173" i="1"/>
  <c r="R172" i="1"/>
  <c r="Q172" i="1"/>
  <c r="P172" i="1"/>
  <c r="O172" i="1"/>
  <c r="N172" i="1"/>
  <c r="L172" i="1"/>
  <c r="K172" i="1"/>
  <c r="J172" i="1"/>
  <c r="I172" i="1"/>
  <c r="H172" i="1"/>
  <c r="G172" i="1"/>
  <c r="R171" i="1"/>
  <c r="Q171" i="1"/>
  <c r="P171" i="1"/>
  <c r="O171" i="1"/>
  <c r="N171" i="1"/>
  <c r="L171" i="1"/>
  <c r="K171" i="1"/>
  <c r="J171" i="1"/>
  <c r="I171" i="1"/>
  <c r="H171" i="1"/>
  <c r="G171" i="1"/>
  <c r="R170" i="1"/>
  <c r="Q170" i="1"/>
  <c r="P170" i="1"/>
  <c r="O170" i="1"/>
  <c r="N170" i="1"/>
  <c r="L170" i="1"/>
  <c r="K170" i="1"/>
  <c r="J170" i="1"/>
  <c r="I170" i="1"/>
  <c r="H170" i="1"/>
  <c r="G170" i="1"/>
  <c r="R169" i="1"/>
  <c r="Q169" i="1"/>
  <c r="P169" i="1"/>
  <c r="O169" i="1"/>
  <c r="N169" i="1"/>
  <c r="L169" i="1"/>
  <c r="K169" i="1"/>
  <c r="J169" i="1"/>
  <c r="I169" i="1"/>
  <c r="H169" i="1"/>
  <c r="G169" i="1"/>
  <c r="R168" i="1"/>
  <c r="Q168" i="1"/>
  <c r="P168" i="1"/>
  <c r="O168" i="1"/>
  <c r="N168" i="1"/>
  <c r="L168" i="1"/>
  <c r="K168" i="1"/>
  <c r="J168" i="1"/>
  <c r="I168" i="1"/>
  <c r="H168" i="1"/>
  <c r="G168" i="1"/>
  <c r="R167" i="1"/>
  <c r="Q167" i="1"/>
  <c r="P167" i="1"/>
  <c r="O167" i="1"/>
  <c r="N167" i="1"/>
  <c r="L167" i="1"/>
  <c r="K167" i="1"/>
  <c r="J167" i="1"/>
  <c r="I167" i="1"/>
  <c r="H167" i="1"/>
  <c r="G167" i="1"/>
  <c r="R166" i="1"/>
  <c r="Q166" i="1"/>
  <c r="P166" i="1"/>
  <c r="O166" i="1"/>
  <c r="N166" i="1"/>
  <c r="L166" i="1"/>
  <c r="K166" i="1"/>
  <c r="J166" i="1"/>
  <c r="I166" i="1"/>
  <c r="H166" i="1"/>
  <c r="G166" i="1"/>
  <c r="R165" i="1"/>
  <c r="Q165" i="1"/>
  <c r="P165" i="1"/>
  <c r="O165" i="1"/>
  <c r="N165" i="1"/>
  <c r="L165" i="1"/>
  <c r="K165" i="1"/>
  <c r="J165" i="1"/>
  <c r="I165" i="1"/>
  <c r="H165" i="1"/>
  <c r="G165" i="1"/>
  <c r="R164" i="1"/>
  <c r="Q164" i="1"/>
  <c r="P164" i="1"/>
  <c r="O164" i="1"/>
  <c r="N164" i="1"/>
  <c r="L164" i="1"/>
  <c r="K164" i="1"/>
  <c r="J164" i="1"/>
  <c r="I164" i="1"/>
  <c r="H164" i="1"/>
  <c r="G164" i="1"/>
  <c r="R163" i="1"/>
  <c r="Q163" i="1"/>
  <c r="P163" i="1"/>
  <c r="O163" i="1"/>
  <c r="N163" i="1"/>
  <c r="L163" i="1"/>
  <c r="K163" i="1"/>
  <c r="J163" i="1"/>
  <c r="I163" i="1"/>
  <c r="H163" i="1"/>
  <c r="G163" i="1"/>
  <c r="R162" i="1"/>
  <c r="Q162" i="1"/>
  <c r="P162" i="1"/>
  <c r="O162" i="1"/>
  <c r="N162" i="1"/>
  <c r="L162" i="1"/>
  <c r="K162" i="1"/>
  <c r="J162" i="1"/>
  <c r="I162" i="1"/>
  <c r="H162" i="1"/>
  <c r="G162" i="1"/>
  <c r="R161" i="1"/>
  <c r="Q161" i="1"/>
  <c r="P161" i="1"/>
  <c r="O161" i="1"/>
  <c r="N161" i="1"/>
  <c r="L161" i="1"/>
  <c r="K161" i="1"/>
  <c r="J161" i="1"/>
  <c r="I161" i="1"/>
  <c r="H161" i="1"/>
  <c r="G161" i="1"/>
  <c r="R160" i="1"/>
  <c r="Q160" i="1"/>
  <c r="P160" i="1"/>
  <c r="O160" i="1"/>
  <c r="N160" i="1"/>
  <c r="L160" i="1"/>
  <c r="K160" i="1"/>
  <c r="J160" i="1"/>
  <c r="I160" i="1"/>
  <c r="H160" i="1"/>
  <c r="G160" i="1"/>
  <c r="R159" i="1"/>
  <c r="Q159" i="1"/>
  <c r="P159" i="1"/>
  <c r="O159" i="1"/>
  <c r="N159" i="1"/>
  <c r="L159" i="1"/>
  <c r="K159" i="1"/>
  <c r="J159" i="1"/>
  <c r="I159" i="1"/>
  <c r="H159" i="1"/>
  <c r="G159" i="1"/>
  <c r="R158" i="1"/>
  <c r="Q158" i="1"/>
  <c r="P158" i="1"/>
  <c r="O158" i="1"/>
  <c r="N158" i="1"/>
  <c r="L158" i="1"/>
  <c r="K158" i="1"/>
  <c r="J158" i="1"/>
  <c r="I158" i="1"/>
  <c r="H158" i="1"/>
  <c r="G158" i="1"/>
  <c r="R157" i="1"/>
  <c r="Q157" i="1"/>
  <c r="P157" i="1"/>
  <c r="O157" i="1"/>
  <c r="N157" i="1"/>
  <c r="L157" i="1"/>
  <c r="K157" i="1"/>
  <c r="J157" i="1"/>
  <c r="I157" i="1"/>
  <c r="H157" i="1"/>
  <c r="G157" i="1"/>
  <c r="R156" i="1"/>
  <c r="Q156" i="1"/>
  <c r="P156" i="1"/>
  <c r="O156" i="1"/>
  <c r="N156" i="1"/>
  <c r="L156" i="1"/>
  <c r="K156" i="1"/>
  <c r="J156" i="1"/>
  <c r="I156" i="1"/>
  <c r="H156" i="1"/>
  <c r="G156" i="1"/>
  <c r="R155" i="1"/>
  <c r="Q155" i="1"/>
  <c r="P155" i="1"/>
  <c r="O155" i="1"/>
  <c r="N155" i="1"/>
  <c r="L155" i="1"/>
  <c r="K155" i="1"/>
  <c r="J155" i="1"/>
  <c r="I155" i="1"/>
  <c r="H155" i="1"/>
  <c r="G155" i="1"/>
  <c r="R154" i="1"/>
  <c r="Q154" i="1"/>
  <c r="P154" i="1"/>
  <c r="O154" i="1"/>
  <c r="N154" i="1"/>
  <c r="L154" i="1"/>
  <c r="K154" i="1"/>
  <c r="J154" i="1"/>
  <c r="I154" i="1"/>
  <c r="H154" i="1"/>
  <c r="G154" i="1"/>
  <c r="R153" i="1"/>
  <c r="Q153" i="1"/>
  <c r="P153" i="1"/>
  <c r="O153" i="1"/>
  <c r="N153" i="1"/>
  <c r="L153" i="1"/>
  <c r="K153" i="1"/>
  <c r="J153" i="1"/>
  <c r="I153" i="1"/>
  <c r="H153" i="1"/>
  <c r="G153" i="1"/>
  <c r="R152" i="1"/>
  <c r="Q152" i="1"/>
  <c r="P152" i="1"/>
  <c r="O152" i="1"/>
  <c r="N152" i="1"/>
  <c r="L152" i="1"/>
  <c r="K152" i="1"/>
  <c r="J152" i="1"/>
  <c r="I152" i="1"/>
  <c r="H152" i="1"/>
  <c r="G152" i="1"/>
  <c r="R151" i="1"/>
  <c r="Q151" i="1"/>
  <c r="P151" i="1"/>
  <c r="O151" i="1"/>
  <c r="N151" i="1"/>
  <c r="L151" i="1"/>
  <c r="K151" i="1"/>
  <c r="J151" i="1"/>
  <c r="I151" i="1"/>
  <c r="H151" i="1"/>
  <c r="G151" i="1"/>
  <c r="R150" i="1"/>
  <c r="Q150" i="1"/>
  <c r="P150" i="1"/>
  <c r="O150" i="1"/>
  <c r="N150" i="1"/>
  <c r="L150" i="1"/>
  <c r="K150" i="1"/>
  <c r="J150" i="1"/>
  <c r="I150" i="1"/>
  <c r="H150" i="1"/>
  <c r="G150" i="1"/>
  <c r="R149" i="1"/>
  <c r="Q149" i="1"/>
  <c r="P149" i="1"/>
  <c r="O149" i="1"/>
  <c r="N149" i="1"/>
  <c r="L149" i="1"/>
  <c r="K149" i="1"/>
  <c r="J149" i="1"/>
  <c r="I149" i="1"/>
  <c r="H149" i="1"/>
  <c r="G149" i="1"/>
  <c r="R148" i="1"/>
  <c r="Q148" i="1"/>
  <c r="P148" i="1"/>
  <c r="O148" i="1"/>
  <c r="N148" i="1"/>
  <c r="L148" i="1"/>
  <c r="K148" i="1"/>
  <c r="J148" i="1"/>
  <c r="I148" i="1"/>
  <c r="H148" i="1"/>
  <c r="G148" i="1"/>
  <c r="R147" i="1"/>
  <c r="Q147" i="1"/>
  <c r="P147" i="1"/>
  <c r="O147" i="1"/>
  <c r="N147" i="1"/>
  <c r="L147" i="1"/>
  <c r="K147" i="1"/>
  <c r="J147" i="1"/>
  <c r="I147" i="1"/>
  <c r="H147" i="1"/>
  <c r="G147" i="1"/>
  <c r="R146" i="1"/>
  <c r="Q146" i="1"/>
  <c r="P146" i="1"/>
  <c r="O146" i="1"/>
  <c r="N146" i="1"/>
  <c r="L146" i="1"/>
  <c r="K146" i="1"/>
  <c r="J146" i="1"/>
  <c r="I146" i="1"/>
  <c r="H146" i="1"/>
  <c r="G146" i="1"/>
  <c r="R145" i="1"/>
  <c r="Q145" i="1"/>
  <c r="P145" i="1"/>
  <c r="O145" i="1"/>
  <c r="N145" i="1"/>
  <c r="L145" i="1"/>
  <c r="K145" i="1"/>
  <c r="J145" i="1"/>
  <c r="I145" i="1"/>
  <c r="H145" i="1"/>
  <c r="G145" i="1"/>
  <c r="R144" i="1"/>
  <c r="Q144" i="1"/>
  <c r="P144" i="1"/>
  <c r="O144" i="1"/>
  <c r="N144" i="1"/>
  <c r="L144" i="1"/>
  <c r="K144" i="1"/>
  <c r="J144" i="1"/>
  <c r="I144" i="1"/>
  <c r="H144" i="1"/>
  <c r="G144" i="1"/>
  <c r="R143" i="1"/>
  <c r="Q143" i="1"/>
  <c r="P143" i="1"/>
  <c r="O143" i="1"/>
  <c r="N143" i="1"/>
  <c r="L143" i="1"/>
  <c r="K143" i="1"/>
  <c r="J143" i="1"/>
  <c r="I143" i="1"/>
  <c r="H143" i="1"/>
  <c r="G143" i="1"/>
  <c r="R142" i="1"/>
  <c r="Q142" i="1"/>
  <c r="P142" i="1"/>
  <c r="O142" i="1"/>
  <c r="N142" i="1"/>
  <c r="L142" i="1"/>
  <c r="K142" i="1"/>
  <c r="J142" i="1"/>
  <c r="I142" i="1"/>
  <c r="H142" i="1"/>
  <c r="G142" i="1"/>
  <c r="R141" i="1"/>
  <c r="Q141" i="1"/>
  <c r="P141" i="1"/>
  <c r="O141" i="1"/>
  <c r="N141" i="1"/>
  <c r="L141" i="1"/>
  <c r="K141" i="1"/>
  <c r="J141" i="1"/>
  <c r="I141" i="1"/>
  <c r="H141" i="1"/>
  <c r="G141" i="1"/>
  <c r="R140" i="1"/>
  <c r="Q140" i="1"/>
  <c r="P140" i="1"/>
  <c r="O140" i="1"/>
  <c r="N140" i="1"/>
  <c r="L140" i="1"/>
  <c r="K140" i="1"/>
  <c r="J140" i="1"/>
  <c r="I140" i="1"/>
  <c r="H140" i="1"/>
  <c r="G140" i="1"/>
  <c r="R139" i="1"/>
  <c r="Q139" i="1"/>
  <c r="P139" i="1"/>
  <c r="O139" i="1"/>
  <c r="N139" i="1"/>
  <c r="L139" i="1"/>
  <c r="K139" i="1"/>
  <c r="J139" i="1"/>
  <c r="I139" i="1"/>
  <c r="H139" i="1"/>
  <c r="G139" i="1"/>
  <c r="R138" i="1"/>
  <c r="Q138" i="1"/>
  <c r="P138" i="1"/>
  <c r="O138" i="1"/>
  <c r="N138" i="1"/>
  <c r="L138" i="1"/>
  <c r="K138" i="1"/>
  <c r="J138" i="1"/>
  <c r="I138" i="1"/>
  <c r="H138" i="1"/>
  <c r="G138" i="1"/>
  <c r="R137" i="1"/>
  <c r="Q137" i="1"/>
  <c r="P137" i="1"/>
  <c r="O137" i="1"/>
  <c r="N137" i="1"/>
  <c r="L137" i="1"/>
  <c r="K137" i="1"/>
  <c r="J137" i="1"/>
  <c r="I137" i="1"/>
  <c r="H137" i="1"/>
  <c r="G137" i="1"/>
  <c r="R136" i="1"/>
  <c r="Q136" i="1"/>
  <c r="P136" i="1"/>
  <c r="O136" i="1"/>
  <c r="N136" i="1"/>
  <c r="L136" i="1"/>
  <c r="K136" i="1"/>
  <c r="J136" i="1"/>
  <c r="I136" i="1"/>
  <c r="H136" i="1"/>
  <c r="G136" i="1"/>
  <c r="R135" i="1"/>
  <c r="Q135" i="1"/>
  <c r="P135" i="1"/>
  <c r="O135" i="1"/>
  <c r="N135" i="1"/>
  <c r="L135" i="1"/>
  <c r="K135" i="1"/>
  <c r="J135" i="1"/>
  <c r="I135" i="1"/>
  <c r="H135" i="1"/>
  <c r="G135" i="1"/>
  <c r="R134" i="1"/>
  <c r="Q134" i="1"/>
  <c r="P134" i="1"/>
  <c r="O134" i="1"/>
  <c r="N134" i="1"/>
  <c r="L134" i="1"/>
  <c r="K134" i="1"/>
  <c r="J134" i="1"/>
  <c r="I134" i="1"/>
  <c r="H134" i="1"/>
  <c r="G134" i="1"/>
  <c r="R133" i="1"/>
  <c r="Q133" i="1"/>
  <c r="P133" i="1"/>
  <c r="O133" i="1"/>
  <c r="N133" i="1"/>
  <c r="L133" i="1"/>
  <c r="K133" i="1"/>
  <c r="J133" i="1"/>
  <c r="I133" i="1"/>
  <c r="H133" i="1"/>
  <c r="G133" i="1"/>
  <c r="R132" i="1"/>
  <c r="Q132" i="1"/>
  <c r="P132" i="1"/>
  <c r="O132" i="1"/>
  <c r="N132" i="1"/>
  <c r="L132" i="1"/>
  <c r="K132" i="1"/>
  <c r="J132" i="1"/>
  <c r="I132" i="1"/>
  <c r="H132" i="1"/>
  <c r="G132" i="1"/>
  <c r="R131" i="1"/>
  <c r="Q131" i="1"/>
  <c r="P131" i="1"/>
  <c r="O131" i="1"/>
  <c r="N131" i="1"/>
  <c r="L131" i="1"/>
  <c r="K131" i="1"/>
  <c r="J131" i="1"/>
  <c r="I131" i="1"/>
  <c r="H131" i="1"/>
  <c r="G131" i="1"/>
  <c r="R130" i="1"/>
  <c r="Q130" i="1"/>
  <c r="P130" i="1"/>
  <c r="O130" i="1"/>
  <c r="N130" i="1"/>
  <c r="L130" i="1"/>
  <c r="K130" i="1"/>
  <c r="J130" i="1"/>
  <c r="I130" i="1"/>
  <c r="H130" i="1"/>
  <c r="G130" i="1"/>
  <c r="R129" i="1"/>
  <c r="Q129" i="1"/>
  <c r="P129" i="1"/>
  <c r="O129" i="1"/>
  <c r="N129" i="1"/>
  <c r="L129" i="1"/>
  <c r="K129" i="1"/>
  <c r="J129" i="1"/>
  <c r="I129" i="1"/>
  <c r="H129" i="1"/>
  <c r="G129" i="1"/>
  <c r="R128" i="1"/>
  <c r="Q128" i="1"/>
  <c r="P128" i="1"/>
  <c r="O128" i="1"/>
  <c r="N128" i="1"/>
  <c r="L128" i="1"/>
  <c r="K128" i="1"/>
  <c r="J128" i="1"/>
  <c r="I128" i="1"/>
  <c r="H128" i="1"/>
  <c r="G128" i="1"/>
  <c r="R127" i="1"/>
  <c r="Q127" i="1"/>
  <c r="P127" i="1"/>
  <c r="O127" i="1"/>
  <c r="N127" i="1"/>
  <c r="L127" i="1"/>
  <c r="K127" i="1"/>
  <c r="J127" i="1"/>
  <c r="I127" i="1"/>
  <c r="H127" i="1"/>
  <c r="G127" i="1"/>
  <c r="R126" i="1"/>
  <c r="Q126" i="1"/>
  <c r="P126" i="1"/>
  <c r="O126" i="1"/>
  <c r="N126" i="1"/>
  <c r="L126" i="1"/>
  <c r="K126" i="1"/>
  <c r="J126" i="1"/>
  <c r="I126" i="1"/>
  <c r="H126" i="1"/>
  <c r="G126" i="1"/>
  <c r="R125" i="1"/>
  <c r="Q125" i="1"/>
  <c r="P125" i="1"/>
  <c r="O125" i="1"/>
  <c r="N125" i="1"/>
  <c r="L125" i="1"/>
  <c r="K125" i="1"/>
  <c r="J125" i="1"/>
  <c r="I125" i="1"/>
  <c r="H125" i="1"/>
  <c r="G125" i="1"/>
  <c r="R124" i="1"/>
  <c r="Q124" i="1"/>
  <c r="P124" i="1"/>
  <c r="O124" i="1"/>
  <c r="N124" i="1"/>
  <c r="L124" i="1"/>
  <c r="K124" i="1"/>
  <c r="J124" i="1"/>
  <c r="I124" i="1"/>
  <c r="H124" i="1"/>
  <c r="G124" i="1"/>
  <c r="R123" i="1"/>
  <c r="Q123" i="1"/>
  <c r="P123" i="1"/>
  <c r="O123" i="1"/>
  <c r="N123" i="1"/>
  <c r="L123" i="1"/>
  <c r="K123" i="1"/>
  <c r="J123" i="1"/>
  <c r="I123" i="1"/>
  <c r="H123" i="1"/>
  <c r="G123" i="1"/>
  <c r="R122" i="1"/>
  <c r="Q122" i="1"/>
  <c r="P122" i="1"/>
  <c r="O122" i="1"/>
  <c r="N122" i="1"/>
  <c r="L122" i="1"/>
  <c r="K122" i="1"/>
  <c r="J122" i="1"/>
  <c r="I122" i="1"/>
  <c r="H122" i="1"/>
  <c r="G122" i="1"/>
  <c r="R121" i="1"/>
  <c r="Q121" i="1"/>
  <c r="P121" i="1"/>
  <c r="O121" i="1"/>
  <c r="N121" i="1"/>
  <c r="L121" i="1"/>
  <c r="K121" i="1"/>
  <c r="J121" i="1"/>
  <c r="I121" i="1"/>
  <c r="H121" i="1"/>
  <c r="G121" i="1"/>
  <c r="R120" i="1"/>
  <c r="Q120" i="1"/>
  <c r="P120" i="1"/>
  <c r="O120" i="1"/>
  <c r="N120" i="1"/>
  <c r="L120" i="1"/>
  <c r="K120" i="1"/>
  <c r="J120" i="1"/>
  <c r="I120" i="1"/>
  <c r="H120" i="1"/>
  <c r="G120" i="1"/>
  <c r="R119" i="1"/>
  <c r="Q119" i="1"/>
  <c r="P119" i="1"/>
  <c r="O119" i="1"/>
  <c r="N119" i="1"/>
  <c r="L119" i="1"/>
  <c r="K119" i="1"/>
  <c r="J119" i="1"/>
  <c r="I119" i="1"/>
  <c r="H119" i="1"/>
  <c r="G119" i="1"/>
  <c r="R118" i="1"/>
  <c r="Q118" i="1"/>
  <c r="P118" i="1"/>
  <c r="O118" i="1"/>
  <c r="N118" i="1"/>
  <c r="L118" i="1"/>
  <c r="K118" i="1"/>
  <c r="J118" i="1"/>
  <c r="I118" i="1"/>
  <c r="H118" i="1"/>
  <c r="G118" i="1"/>
  <c r="R117" i="1"/>
  <c r="Q117" i="1"/>
  <c r="P117" i="1"/>
  <c r="O117" i="1"/>
  <c r="N117" i="1"/>
  <c r="L117" i="1"/>
  <c r="K117" i="1"/>
  <c r="J117" i="1"/>
  <c r="I117" i="1"/>
  <c r="H117" i="1"/>
  <c r="G117" i="1"/>
  <c r="R116" i="1"/>
  <c r="Q116" i="1"/>
  <c r="P116" i="1"/>
  <c r="O116" i="1"/>
  <c r="N116" i="1"/>
  <c r="L116" i="1"/>
  <c r="K116" i="1"/>
  <c r="J116" i="1"/>
  <c r="I116" i="1"/>
  <c r="H116" i="1"/>
  <c r="G116" i="1"/>
  <c r="R115" i="1"/>
  <c r="Q115" i="1"/>
  <c r="P115" i="1"/>
  <c r="O115" i="1"/>
  <c r="N115" i="1"/>
  <c r="L115" i="1"/>
  <c r="K115" i="1"/>
  <c r="J115" i="1"/>
  <c r="I115" i="1"/>
  <c r="H115" i="1"/>
  <c r="G115" i="1"/>
  <c r="R114" i="1"/>
  <c r="Q114" i="1"/>
  <c r="P114" i="1"/>
  <c r="O114" i="1"/>
  <c r="N114" i="1"/>
  <c r="L114" i="1"/>
  <c r="K114" i="1"/>
  <c r="J114" i="1"/>
  <c r="I114" i="1"/>
  <c r="H114" i="1"/>
  <c r="G114" i="1"/>
  <c r="R113" i="1"/>
  <c r="Q113" i="1"/>
  <c r="P113" i="1"/>
  <c r="O113" i="1"/>
  <c r="N113" i="1"/>
  <c r="L113" i="1"/>
  <c r="K113" i="1"/>
  <c r="J113" i="1"/>
  <c r="I113" i="1"/>
  <c r="H113" i="1"/>
  <c r="G113" i="1"/>
  <c r="R112" i="1"/>
  <c r="Q112" i="1"/>
  <c r="P112" i="1"/>
  <c r="O112" i="1"/>
  <c r="N112" i="1"/>
  <c r="L112" i="1"/>
  <c r="K112" i="1"/>
  <c r="J112" i="1"/>
  <c r="I112" i="1"/>
  <c r="H112" i="1"/>
  <c r="G112" i="1"/>
  <c r="R111" i="1"/>
  <c r="Q111" i="1"/>
  <c r="P111" i="1"/>
  <c r="O111" i="1"/>
  <c r="N111" i="1"/>
  <c r="L111" i="1"/>
  <c r="K111" i="1"/>
  <c r="J111" i="1"/>
  <c r="I111" i="1"/>
  <c r="H111" i="1"/>
  <c r="G111" i="1"/>
  <c r="R110" i="1"/>
  <c r="Q110" i="1"/>
  <c r="P110" i="1"/>
  <c r="O110" i="1"/>
  <c r="N110" i="1"/>
  <c r="L110" i="1"/>
  <c r="K110" i="1"/>
  <c r="J110" i="1"/>
  <c r="I110" i="1"/>
  <c r="H110" i="1"/>
  <c r="G110" i="1"/>
  <c r="R109" i="1"/>
  <c r="Q109" i="1"/>
  <c r="P109" i="1"/>
  <c r="O109" i="1"/>
  <c r="N109" i="1"/>
  <c r="L109" i="1"/>
  <c r="K109" i="1"/>
  <c r="J109" i="1"/>
  <c r="I109" i="1"/>
  <c r="H109" i="1"/>
  <c r="G109" i="1"/>
  <c r="R108" i="1"/>
  <c r="Q108" i="1"/>
  <c r="P108" i="1"/>
  <c r="O108" i="1"/>
  <c r="N108" i="1"/>
  <c r="L108" i="1"/>
  <c r="K108" i="1"/>
  <c r="J108" i="1"/>
  <c r="I108" i="1"/>
  <c r="H108" i="1"/>
  <c r="G108" i="1"/>
  <c r="R107" i="1"/>
  <c r="Q107" i="1"/>
  <c r="P107" i="1"/>
  <c r="O107" i="1"/>
  <c r="N107" i="1"/>
  <c r="L107" i="1"/>
  <c r="K107" i="1"/>
  <c r="J107" i="1"/>
  <c r="I107" i="1"/>
  <c r="H107" i="1"/>
  <c r="G107" i="1"/>
  <c r="R106" i="1"/>
  <c r="Q106" i="1"/>
  <c r="P106" i="1"/>
  <c r="O106" i="1"/>
  <c r="N106" i="1"/>
  <c r="L106" i="1"/>
  <c r="K106" i="1"/>
  <c r="J106" i="1"/>
  <c r="I106" i="1"/>
  <c r="H106" i="1"/>
  <c r="G106" i="1"/>
  <c r="R105" i="1"/>
  <c r="Q105" i="1"/>
  <c r="P105" i="1"/>
  <c r="O105" i="1"/>
  <c r="N105" i="1"/>
  <c r="L105" i="1"/>
  <c r="K105" i="1"/>
  <c r="J105" i="1"/>
  <c r="I105" i="1"/>
  <c r="H105" i="1"/>
  <c r="G105" i="1"/>
  <c r="R104" i="1"/>
  <c r="Q104" i="1"/>
  <c r="P104" i="1"/>
  <c r="O104" i="1"/>
  <c r="N104" i="1"/>
  <c r="L104" i="1"/>
  <c r="K104" i="1"/>
  <c r="J104" i="1"/>
  <c r="I104" i="1"/>
  <c r="H104" i="1"/>
  <c r="G104" i="1"/>
  <c r="R103" i="1"/>
  <c r="Q103" i="1"/>
  <c r="P103" i="1"/>
  <c r="O103" i="1"/>
  <c r="N103" i="1"/>
  <c r="L103" i="1"/>
  <c r="K103" i="1"/>
  <c r="J103" i="1"/>
  <c r="I103" i="1"/>
  <c r="H103" i="1"/>
  <c r="G103" i="1"/>
  <c r="R102" i="1"/>
  <c r="Q102" i="1"/>
  <c r="P102" i="1"/>
  <c r="O102" i="1"/>
  <c r="N102" i="1"/>
  <c r="L102" i="1"/>
  <c r="K102" i="1"/>
  <c r="J102" i="1"/>
  <c r="I102" i="1"/>
  <c r="H102" i="1"/>
  <c r="G102" i="1"/>
  <c r="R101" i="1"/>
  <c r="Q101" i="1"/>
  <c r="P101" i="1"/>
  <c r="O101" i="1"/>
  <c r="N101" i="1"/>
  <c r="L101" i="1"/>
  <c r="K101" i="1"/>
  <c r="J101" i="1"/>
  <c r="I101" i="1"/>
  <c r="H101" i="1"/>
  <c r="G101" i="1"/>
  <c r="R100" i="1"/>
  <c r="Q100" i="1"/>
  <c r="P100" i="1"/>
  <c r="O100" i="1"/>
  <c r="N100" i="1"/>
  <c r="L100" i="1"/>
  <c r="K100" i="1"/>
  <c r="J100" i="1"/>
  <c r="I100" i="1"/>
  <c r="H100" i="1"/>
  <c r="G100" i="1"/>
  <c r="R99" i="1"/>
  <c r="Q99" i="1"/>
  <c r="P99" i="1"/>
  <c r="O99" i="1"/>
  <c r="N99" i="1"/>
  <c r="L99" i="1"/>
  <c r="K99" i="1"/>
  <c r="J99" i="1"/>
  <c r="I99" i="1"/>
  <c r="H99" i="1"/>
  <c r="G99" i="1"/>
  <c r="R98" i="1"/>
  <c r="Q98" i="1"/>
  <c r="P98" i="1"/>
  <c r="O98" i="1"/>
  <c r="N98" i="1"/>
  <c r="L98" i="1"/>
  <c r="K98" i="1"/>
  <c r="J98" i="1"/>
  <c r="I98" i="1"/>
  <c r="H98" i="1"/>
  <c r="G98" i="1"/>
  <c r="R97" i="1"/>
  <c r="Q97" i="1"/>
  <c r="P97" i="1"/>
  <c r="O97" i="1"/>
  <c r="N97" i="1"/>
  <c r="L97" i="1"/>
  <c r="K97" i="1"/>
  <c r="J97" i="1"/>
  <c r="I97" i="1"/>
  <c r="H97" i="1"/>
  <c r="G97" i="1"/>
  <c r="R96" i="1"/>
  <c r="Q96" i="1"/>
  <c r="P96" i="1"/>
  <c r="O96" i="1"/>
  <c r="N96" i="1"/>
  <c r="L96" i="1"/>
  <c r="K96" i="1"/>
  <c r="J96" i="1"/>
  <c r="I96" i="1"/>
  <c r="H96" i="1"/>
  <c r="G96" i="1"/>
  <c r="R95" i="1"/>
  <c r="Q95" i="1"/>
  <c r="P95" i="1"/>
  <c r="O95" i="1"/>
  <c r="N95" i="1"/>
  <c r="L95" i="1"/>
  <c r="K95" i="1"/>
  <c r="J95" i="1"/>
  <c r="I95" i="1"/>
  <c r="H95" i="1"/>
  <c r="G95" i="1"/>
  <c r="R94" i="1"/>
  <c r="Q94" i="1"/>
  <c r="P94" i="1"/>
  <c r="O94" i="1"/>
  <c r="N94" i="1"/>
  <c r="L94" i="1"/>
  <c r="K94" i="1"/>
  <c r="J94" i="1"/>
  <c r="I94" i="1"/>
  <c r="H94" i="1"/>
  <c r="G94" i="1"/>
  <c r="R93" i="1"/>
  <c r="Q93" i="1"/>
  <c r="P93" i="1"/>
  <c r="O93" i="1"/>
  <c r="N93" i="1"/>
  <c r="L93" i="1"/>
  <c r="K93" i="1"/>
  <c r="J93" i="1"/>
  <c r="I93" i="1"/>
  <c r="H93" i="1"/>
  <c r="G93" i="1"/>
  <c r="R92" i="1"/>
  <c r="Q92" i="1"/>
  <c r="P92" i="1"/>
  <c r="O92" i="1"/>
  <c r="N92" i="1"/>
  <c r="L92" i="1"/>
  <c r="K92" i="1"/>
  <c r="J92" i="1"/>
  <c r="I92" i="1"/>
  <c r="H92" i="1"/>
  <c r="G92" i="1"/>
  <c r="R91" i="1"/>
  <c r="Q91" i="1"/>
  <c r="P91" i="1"/>
  <c r="O91" i="1"/>
  <c r="N91" i="1"/>
  <c r="L91" i="1"/>
  <c r="K91" i="1"/>
  <c r="J91" i="1"/>
  <c r="I91" i="1"/>
  <c r="H91" i="1"/>
  <c r="G91" i="1"/>
  <c r="R90" i="1"/>
  <c r="Q90" i="1"/>
  <c r="P90" i="1"/>
  <c r="O90" i="1"/>
  <c r="N90" i="1"/>
  <c r="L90" i="1"/>
  <c r="K90" i="1"/>
  <c r="J90" i="1"/>
  <c r="I90" i="1"/>
  <c r="H90" i="1"/>
  <c r="G90" i="1"/>
  <c r="R89" i="1"/>
  <c r="Q89" i="1"/>
  <c r="P89" i="1"/>
  <c r="O89" i="1"/>
  <c r="N89" i="1"/>
  <c r="L89" i="1"/>
  <c r="K89" i="1"/>
  <c r="J89" i="1"/>
  <c r="I89" i="1"/>
  <c r="H89" i="1"/>
  <c r="G89" i="1"/>
  <c r="R88" i="1"/>
  <c r="Q88" i="1"/>
  <c r="P88" i="1"/>
  <c r="O88" i="1"/>
  <c r="N88" i="1"/>
  <c r="L88" i="1"/>
  <c r="K88" i="1"/>
  <c r="J88" i="1"/>
  <c r="I88" i="1"/>
  <c r="H88" i="1"/>
  <c r="G88" i="1"/>
  <c r="R87" i="1"/>
  <c r="Q87" i="1"/>
  <c r="P87" i="1"/>
  <c r="O87" i="1"/>
  <c r="N87" i="1"/>
  <c r="L87" i="1"/>
  <c r="K87" i="1"/>
  <c r="J87" i="1"/>
  <c r="I87" i="1"/>
  <c r="H87" i="1"/>
  <c r="G87" i="1"/>
  <c r="R86" i="1"/>
  <c r="Q86" i="1"/>
  <c r="P86" i="1"/>
  <c r="O86" i="1"/>
  <c r="N86" i="1"/>
  <c r="L86" i="1"/>
  <c r="K86" i="1"/>
  <c r="J86" i="1"/>
  <c r="I86" i="1"/>
  <c r="H86" i="1"/>
  <c r="G86" i="1"/>
  <c r="R85" i="1"/>
  <c r="Q85" i="1"/>
  <c r="P85" i="1"/>
  <c r="O85" i="1"/>
  <c r="N85" i="1"/>
  <c r="L85" i="1"/>
  <c r="K85" i="1"/>
  <c r="J85" i="1"/>
  <c r="I85" i="1"/>
  <c r="H85" i="1"/>
  <c r="G85" i="1"/>
  <c r="R84" i="1"/>
  <c r="Q84" i="1"/>
  <c r="P84" i="1"/>
  <c r="O84" i="1"/>
  <c r="N84" i="1"/>
  <c r="L84" i="1"/>
  <c r="K84" i="1"/>
  <c r="J84" i="1"/>
  <c r="I84" i="1"/>
  <c r="H84" i="1"/>
  <c r="G84" i="1"/>
  <c r="R83" i="1"/>
  <c r="Q83" i="1"/>
  <c r="P83" i="1"/>
  <c r="O83" i="1"/>
  <c r="N83" i="1"/>
  <c r="L83" i="1"/>
  <c r="K83" i="1"/>
  <c r="J83" i="1"/>
  <c r="I83" i="1"/>
  <c r="H83" i="1"/>
  <c r="G83" i="1"/>
  <c r="R82" i="1"/>
  <c r="Q82" i="1"/>
  <c r="P82" i="1"/>
  <c r="O82" i="1"/>
  <c r="N82" i="1"/>
  <c r="L82" i="1"/>
  <c r="K82" i="1"/>
  <c r="J82" i="1"/>
  <c r="I82" i="1"/>
  <c r="H82" i="1"/>
  <c r="G82" i="1"/>
  <c r="R81" i="1"/>
  <c r="Q81" i="1"/>
  <c r="P81" i="1"/>
  <c r="O81" i="1"/>
  <c r="N81" i="1"/>
  <c r="L81" i="1"/>
  <c r="K81" i="1"/>
  <c r="J81" i="1"/>
  <c r="I81" i="1"/>
  <c r="H81" i="1"/>
  <c r="G81" i="1"/>
  <c r="R80" i="1"/>
  <c r="Q80" i="1"/>
  <c r="P80" i="1"/>
  <c r="O80" i="1"/>
  <c r="N80" i="1"/>
  <c r="L80" i="1"/>
  <c r="K80" i="1"/>
  <c r="J80" i="1"/>
  <c r="I80" i="1"/>
  <c r="H80" i="1"/>
  <c r="G80" i="1"/>
  <c r="R79" i="1"/>
  <c r="Q79" i="1"/>
  <c r="P79" i="1"/>
  <c r="O79" i="1"/>
  <c r="N79" i="1"/>
  <c r="L79" i="1"/>
  <c r="K79" i="1"/>
  <c r="J79" i="1"/>
  <c r="I79" i="1"/>
  <c r="H79" i="1"/>
  <c r="G79" i="1"/>
  <c r="R78" i="1"/>
  <c r="Q78" i="1"/>
  <c r="P78" i="1"/>
  <c r="O78" i="1"/>
  <c r="N78" i="1"/>
  <c r="L78" i="1"/>
  <c r="K78" i="1"/>
  <c r="J78" i="1"/>
  <c r="I78" i="1"/>
  <c r="H78" i="1"/>
  <c r="G78" i="1"/>
  <c r="R77" i="1"/>
  <c r="Q77" i="1"/>
  <c r="P77" i="1"/>
  <c r="O77" i="1"/>
  <c r="N77" i="1"/>
  <c r="L77" i="1"/>
  <c r="K77" i="1"/>
  <c r="J77" i="1"/>
  <c r="I77" i="1"/>
  <c r="H77" i="1"/>
  <c r="G77" i="1"/>
  <c r="R76" i="1"/>
  <c r="Q76" i="1"/>
  <c r="P76" i="1"/>
  <c r="O76" i="1"/>
  <c r="N76" i="1"/>
  <c r="L76" i="1"/>
  <c r="K76" i="1"/>
  <c r="J76" i="1"/>
  <c r="I76" i="1"/>
  <c r="H76" i="1"/>
  <c r="G76" i="1"/>
  <c r="R75" i="1"/>
  <c r="Q75" i="1"/>
  <c r="P75" i="1"/>
  <c r="O75" i="1"/>
  <c r="N75" i="1"/>
  <c r="L75" i="1"/>
  <c r="K75" i="1"/>
  <c r="J75" i="1"/>
  <c r="I75" i="1"/>
  <c r="H75" i="1"/>
  <c r="G75" i="1"/>
  <c r="R74" i="1"/>
  <c r="Q74" i="1"/>
  <c r="P74" i="1"/>
  <c r="O74" i="1"/>
  <c r="N74" i="1"/>
  <c r="L74" i="1"/>
  <c r="K74" i="1"/>
  <c r="J74" i="1"/>
  <c r="I74" i="1"/>
  <c r="H74" i="1"/>
  <c r="G74" i="1"/>
  <c r="R73" i="1"/>
  <c r="Q73" i="1"/>
  <c r="P73" i="1"/>
  <c r="O73" i="1"/>
  <c r="N73" i="1"/>
  <c r="L73" i="1"/>
  <c r="K73" i="1"/>
  <c r="J73" i="1"/>
  <c r="I73" i="1"/>
  <c r="H73" i="1"/>
  <c r="G73" i="1"/>
  <c r="R72" i="1"/>
  <c r="Q72" i="1"/>
  <c r="P72" i="1"/>
  <c r="O72" i="1"/>
  <c r="N72" i="1"/>
  <c r="L72" i="1"/>
  <c r="K72" i="1"/>
  <c r="J72" i="1"/>
  <c r="I72" i="1"/>
  <c r="H72" i="1"/>
  <c r="G72" i="1"/>
  <c r="R71" i="1"/>
  <c r="Q71" i="1"/>
  <c r="P71" i="1"/>
  <c r="O71" i="1"/>
  <c r="N71" i="1"/>
  <c r="L71" i="1"/>
  <c r="K71" i="1"/>
  <c r="J71" i="1"/>
  <c r="I71" i="1"/>
  <c r="H71" i="1"/>
  <c r="G71" i="1"/>
  <c r="R70" i="1"/>
  <c r="Q70" i="1"/>
  <c r="P70" i="1"/>
  <c r="O70" i="1"/>
  <c r="N70" i="1"/>
  <c r="L70" i="1"/>
  <c r="K70" i="1"/>
  <c r="J70" i="1"/>
  <c r="I70" i="1"/>
  <c r="H70" i="1"/>
  <c r="G70" i="1"/>
  <c r="R69" i="1"/>
  <c r="Q69" i="1"/>
  <c r="P69" i="1"/>
  <c r="O69" i="1"/>
  <c r="N69" i="1"/>
  <c r="L69" i="1"/>
  <c r="K69" i="1"/>
  <c r="J69" i="1"/>
  <c r="I69" i="1"/>
  <c r="H69" i="1"/>
  <c r="G69" i="1"/>
  <c r="R68" i="1"/>
  <c r="Q68" i="1"/>
  <c r="P68" i="1"/>
  <c r="O68" i="1"/>
  <c r="N68" i="1"/>
  <c r="L68" i="1"/>
  <c r="K68" i="1"/>
  <c r="J68" i="1"/>
  <c r="I68" i="1"/>
  <c r="H68" i="1"/>
  <c r="G68" i="1"/>
  <c r="R67" i="1"/>
  <c r="Q67" i="1"/>
  <c r="P67" i="1"/>
  <c r="O67" i="1"/>
  <c r="N67" i="1"/>
  <c r="L67" i="1"/>
  <c r="K67" i="1"/>
  <c r="J67" i="1"/>
  <c r="I67" i="1"/>
  <c r="H67" i="1"/>
  <c r="G67" i="1"/>
  <c r="R66" i="1"/>
  <c r="Q66" i="1"/>
  <c r="P66" i="1"/>
  <c r="O66" i="1"/>
  <c r="N66" i="1"/>
  <c r="L66" i="1"/>
  <c r="K66" i="1"/>
  <c r="J66" i="1"/>
  <c r="I66" i="1"/>
  <c r="H66" i="1"/>
  <c r="G66" i="1"/>
  <c r="R65" i="1"/>
  <c r="Q65" i="1"/>
  <c r="P65" i="1"/>
  <c r="O65" i="1"/>
  <c r="N65" i="1"/>
  <c r="L65" i="1"/>
  <c r="K65" i="1"/>
  <c r="J65" i="1"/>
  <c r="I65" i="1"/>
  <c r="H65" i="1"/>
  <c r="G65" i="1"/>
  <c r="R64" i="1"/>
  <c r="Q64" i="1"/>
  <c r="P64" i="1"/>
  <c r="O64" i="1"/>
  <c r="N64" i="1"/>
  <c r="L64" i="1"/>
  <c r="K64" i="1"/>
  <c r="J64" i="1"/>
  <c r="I64" i="1"/>
  <c r="H64" i="1"/>
  <c r="G64" i="1"/>
  <c r="R63" i="1"/>
  <c r="Q63" i="1"/>
  <c r="P63" i="1"/>
  <c r="O63" i="1"/>
  <c r="N63" i="1"/>
  <c r="L63" i="1"/>
  <c r="K63" i="1"/>
  <c r="J63" i="1"/>
  <c r="I63" i="1"/>
  <c r="H63" i="1"/>
  <c r="G63" i="1"/>
  <c r="R62" i="1"/>
  <c r="Q62" i="1"/>
  <c r="P62" i="1"/>
  <c r="O62" i="1"/>
  <c r="N62" i="1"/>
  <c r="L62" i="1"/>
  <c r="K62" i="1"/>
  <c r="J62" i="1"/>
  <c r="I62" i="1"/>
  <c r="H62" i="1"/>
  <c r="G62" i="1"/>
  <c r="R61" i="1"/>
  <c r="Q61" i="1"/>
  <c r="P61" i="1"/>
  <c r="O61" i="1"/>
  <c r="N61" i="1"/>
  <c r="L61" i="1"/>
  <c r="K61" i="1"/>
  <c r="J61" i="1"/>
  <c r="I61" i="1"/>
  <c r="H61" i="1"/>
  <c r="G61" i="1"/>
  <c r="R60" i="1"/>
  <c r="Q60" i="1"/>
  <c r="P60" i="1"/>
  <c r="O60" i="1"/>
  <c r="N60" i="1"/>
  <c r="L60" i="1"/>
  <c r="K60" i="1"/>
  <c r="J60" i="1"/>
  <c r="I60" i="1"/>
  <c r="H60" i="1"/>
  <c r="G60" i="1"/>
  <c r="R59" i="1"/>
  <c r="Q59" i="1"/>
  <c r="P59" i="1"/>
  <c r="O59" i="1"/>
  <c r="N59" i="1"/>
  <c r="L59" i="1"/>
  <c r="K59" i="1"/>
  <c r="J59" i="1"/>
  <c r="I59" i="1"/>
  <c r="H59" i="1"/>
  <c r="G59" i="1"/>
  <c r="R58" i="1"/>
  <c r="Q58" i="1"/>
  <c r="P58" i="1"/>
  <c r="O58" i="1"/>
  <c r="N58" i="1"/>
  <c r="L58" i="1"/>
  <c r="K58" i="1"/>
  <c r="J58" i="1"/>
  <c r="I58" i="1"/>
  <c r="H58" i="1"/>
  <c r="G58" i="1"/>
  <c r="R57" i="1"/>
  <c r="Q57" i="1"/>
  <c r="P57" i="1"/>
  <c r="O57" i="1"/>
  <c r="N57" i="1"/>
  <c r="L57" i="1"/>
  <c r="K57" i="1"/>
  <c r="J57" i="1"/>
  <c r="I57" i="1"/>
  <c r="H57" i="1"/>
  <c r="G57" i="1"/>
  <c r="R56" i="1"/>
  <c r="Q56" i="1"/>
  <c r="P56" i="1"/>
  <c r="O56" i="1"/>
  <c r="N56" i="1"/>
  <c r="L56" i="1"/>
  <c r="K56" i="1"/>
  <c r="J56" i="1"/>
  <c r="I56" i="1"/>
  <c r="H56" i="1"/>
  <c r="G56" i="1"/>
  <c r="R55" i="1"/>
  <c r="Q55" i="1"/>
  <c r="P55" i="1"/>
  <c r="O55" i="1"/>
  <c r="N55" i="1"/>
  <c r="L55" i="1"/>
  <c r="K55" i="1"/>
  <c r="J55" i="1"/>
  <c r="I55" i="1"/>
  <c r="H55" i="1"/>
  <c r="G55" i="1"/>
  <c r="R54" i="1"/>
  <c r="Q54" i="1"/>
  <c r="P54" i="1"/>
  <c r="O54" i="1"/>
  <c r="N54" i="1"/>
  <c r="L54" i="1"/>
  <c r="K54" i="1"/>
  <c r="J54" i="1"/>
  <c r="I54" i="1"/>
  <c r="H54" i="1"/>
  <c r="G54" i="1"/>
  <c r="R53" i="1"/>
  <c r="Q53" i="1"/>
  <c r="P53" i="1"/>
  <c r="O53" i="1"/>
  <c r="N53" i="1"/>
  <c r="L53" i="1"/>
  <c r="K53" i="1"/>
  <c r="J53" i="1"/>
  <c r="I53" i="1"/>
  <c r="H53" i="1"/>
  <c r="G53" i="1"/>
  <c r="R52" i="1"/>
  <c r="Q52" i="1"/>
  <c r="P52" i="1"/>
  <c r="O52" i="1"/>
  <c r="N52" i="1"/>
  <c r="L52" i="1"/>
  <c r="K52" i="1"/>
  <c r="J52" i="1"/>
  <c r="I52" i="1"/>
  <c r="H52" i="1"/>
  <c r="G52" i="1"/>
  <c r="R51" i="1"/>
  <c r="Q51" i="1"/>
  <c r="P51" i="1"/>
  <c r="O51" i="1"/>
  <c r="N51" i="1"/>
  <c r="L51" i="1"/>
  <c r="K51" i="1"/>
  <c r="J51" i="1"/>
  <c r="I51" i="1"/>
  <c r="H51" i="1"/>
  <c r="G51" i="1"/>
  <c r="R50" i="1"/>
  <c r="Q50" i="1"/>
  <c r="P50" i="1"/>
  <c r="O50" i="1"/>
  <c r="N50" i="1"/>
  <c r="L50" i="1"/>
  <c r="K50" i="1"/>
  <c r="J50" i="1"/>
  <c r="I50" i="1"/>
  <c r="H50" i="1"/>
  <c r="G50" i="1"/>
  <c r="R49" i="1"/>
  <c r="Q49" i="1"/>
  <c r="P49" i="1"/>
  <c r="O49" i="1"/>
  <c r="N49" i="1"/>
  <c r="L49" i="1"/>
  <c r="K49" i="1"/>
  <c r="J49" i="1"/>
  <c r="I49" i="1"/>
  <c r="H49" i="1"/>
  <c r="G49" i="1"/>
  <c r="R48" i="1"/>
  <c r="Q48" i="1"/>
  <c r="P48" i="1"/>
  <c r="O48" i="1"/>
  <c r="N48" i="1"/>
  <c r="L48" i="1"/>
  <c r="K48" i="1"/>
  <c r="J48" i="1"/>
  <c r="I48" i="1"/>
  <c r="H48" i="1"/>
  <c r="G48" i="1"/>
  <c r="R47" i="1"/>
  <c r="Q47" i="1"/>
  <c r="P47" i="1"/>
  <c r="O47" i="1"/>
  <c r="N47" i="1"/>
  <c r="L47" i="1"/>
  <c r="K47" i="1"/>
  <c r="J47" i="1"/>
  <c r="I47" i="1"/>
  <c r="H47" i="1"/>
  <c r="G47" i="1"/>
  <c r="R46" i="1"/>
  <c r="Q46" i="1"/>
  <c r="P46" i="1"/>
  <c r="O46" i="1"/>
  <c r="N46" i="1"/>
  <c r="L46" i="1"/>
  <c r="K46" i="1"/>
  <c r="J46" i="1"/>
  <c r="I46" i="1"/>
  <c r="H46" i="1"/>
  <c r="G46" i="1"/>
  <c r="R45" i="1"/>
  <c r="Q45" i="1"/>
  <c r="P45" i="1"/>
  <c r="O45" i="1"/>
  <c r="N45" i="1"/>
  <c r="L45" i="1"/>
  <c r="K45" i="1"/>
  <c r="J45" i="1"/>
  <c r="I45" i="1"/>
  <c r="H45" i="1"/>
  <c r="G45" i="1"/>
  <c r="R44" i="1"/>
  <c r="Q44" i="1"/>
  <c r="P44" i="1"/>
  <c r="O44" i="1"/>
  <c r="N44" i="1"/>
  <c r="L44" i="1"/>
  <c r="K44" i="1"/>
  <c r="J44" i="1"/>
  <c r="I44" i="1"/>
  <c r="H44" i="1"/>
  <c r="G44" i="1"/>
  <c r="R43" i="1"/>
  <c r="Q43" i="1"/>
  <c r="P43" i="1"/>
  <c r="O43" i="1"/>
  <c r="N43" i="1"/>
  <c r="L43" i="1"/>
  <c r="K43" i="1"/>
  <c r="J43" i="1"/>
  <c r="I43" i="1"/>
  <c r="H43" i="1"/>
  <c r="G43" i="1"/>
  <c r="R42" i="1"/>
  <c r="Q42" i="1"/>
  <c r="P42" i="1"/>
  <c r="O42" i="1"/>
  <c r="N42" i="1"/>
  <c r="L42" i="1"/>
  <c r="K42" i="1"/>
  <c r="J42" i="1"/>
  <c r="I42" i="1"/>
  <c r="H42" i="1"/>
  <c r="G42" i="1"/>
  <c r="R41" i="1"/>
  <c r="Q41" i="1"/>
  <c r="P41" i="1"/>
  <c r="O41" i="1"/>
  <c r="N41" i="1"/>
  <c r="L41" i="1"/>
  <c r="K41" i="1"/>
  <c r="J41" i="1"/>
  <c r="I41" i="1"/>
  <c r="H41" i="1"/>
  <c r="G41" i="1"/>
  <c r="R40" i="1"/>
  <c r="Q40" i="1"/>
  <c r="P40" i="1"/>
  <c r="O40" i="1"/>
  <c r="N40" i="1"/>
  <c r="L40" i="1"/>
  <c r="K40" i="1"/>
  <c r="J40" i="1"/>
  <c r="I40" i="1"/>
  <c r="H40" i="1"/>
  <c r="G40" i="1"/>
  <c r="R39" i="1"/>
  <c r="Q39" i="1"/>
  <c r="P39" i="1"/>
  <c r="O39" i="1"/>
  <c r="N39" i="1"/>
  <c r="L39" i="1"/>
  <c r="K39" i="1"/>
  <c r="J39" i="1"/>
  <c r="I39" i="1"/>
  <c r="H39" i="1"/>
  <c r="G39" i="1"/>
  <c r="R38" i="1"/>
  <c r="Q38" i="1"/>
  <c r="P38" i="1"/>
  <c r="O38" i="1"/>
  <c r="N38" i="1"/>
  <c r="L38" i="1"/>
  <c r="K38" i="1"/>
  <c r="J38" i="1"/>
  <c r="I38" i="1"/>
  <c r="H38" i="1"/>
  <c r="G38" i="1"/>
  <c r="R37" i="1"/>
  <c r="Q37" i="1"/>
  <c r="P37" i="1"/>
  <c r="O37" i="1"/>
  <c r="N37" i="1"/>
  <c r="L37" i="1"/>
  <c r="K37" i="1"/>
  <c r="J37" i="1"/>
  <c r="I37" i="1"/>
  <c r="H37" i="1"/>
  <c r="G37" i="1"/>
  <c r="R36" i="1"/>
  <c r="Q36" i="1"/>
  <c r="P36" i="1"/>
  <c r="O36" i="1"/>
  <c r="N36" i="1"/>
  <c r="L36" i="1"/>
  <c r="K36" i="1"/>
  <c r="J36" i="1"/>
  <c r="I36" i="1"/>
  <c r="H36" i="1"/>
  <c r="G36" i="1"/>
  <c r="R35" i="1"/>
  <c r="Q35" i="1"/>
  <c r="P35" i="1"/>
  <c r="O35" i="1"/>
  <c r="N35" i="1"/>
  <c r="L35" i="1"/>
  <c r="K35" i="1"/>
  <c r="J35" i="1"/>
  <c r="I35" i="1"/>
  <c r="H35" i="1"/>
  <c r="G35" i="1"/>
  <c r="R34" i="1"/>
  <c r="Q34" i="1"/>
  <c r="P34" i="1"/>
  <c r="O34" i="1"/>
  <c r="N34" i="1"/>
  <c r="L34" i="1"/>
  <c r="K34" i="1"/>
  <c r="J34" i="1"/>
  <c r="I34" i="1"/>
  <c r="H34" i="1"/>
  <c r="G34" i="1"/>
  <c r="R33" i="1"/>
  <c r="Q33" i="1"/>
  <c r="P33" i="1"/>
  <c r="O33" i="1"/>
  <c r="N33" i="1"/>
  <c r="L33" i="1"/>
  <c r="K33" i="1"/>
  <c r="J33" i="1"/>
  <c r="I33" i="1"/>
  <c r="H33" i="1"/>
  <c r="G33" i="1"/>
  <c r="R32" i="1"/>
  <c r="Q32" i="1"/>
  <c r="P32" i="1"/>
  <c r="O32" i="1"/>
  <c r="N32" i="1"/>
  <c r="L32" i="1"/>
  <c r="K32" i="1"/>
  <c r="J32" i="1"/>
  <c r="I32" i="1"/>
  <c r="H32" i="1"/>
  <c r="G32" i="1"/>
  <c r="R31" i="1"/>
  <c r="Q31" i="1"/>
  <c r="P31" i="1"/>
  <c r="O31" i="1"/>
  <c r="N31" i="1"/>
  <c r="L31" i="1"/>
  <c r="K31" i="1"/>
  <c r="J31" i="1"/>
  <c r="I31" i="1"/>
  <c r="H31" i="1"/>
  <c r="G31" i="1"/>
  <c r="R30" i="1"/>
  <c r="Q30" i="1"/>
  <c r="P30" i="1"/>
  <c r="O30" i="1"/>
  <c r="N30" i="1"/>
  <c r="L30" i="1"/>
  <c r="K30" i="1"/>
  <c r="J30" i="1"/>
  <c r="I30" i="1"/>
  <c r="H30" i="1"/>
  <c r="G30" i="1"/>
  <c r="R29" i="1"/>
  <c r="Q29" i="1"/>
  <c r="P29" i="1"/>
  <c r="O29" i="1"/>
  <c r="N29" i="1"/>
  <c r="L29" i="1"/>
  <c r="K29" i="1"/>
  <c r="J29" i="1"/>
  <c r="I29" i="1"/>
  <c r="H29" i="1"/>
  <c r="G29" i="1"/>
  <c r="R28" i="1"/>
  <c r="Q28" i="1"/>
  <c r="P28" i="1"/>
  <c r="O28" i="1"/>
  <c r="N28" i="1"/>
  <c r="L28" i="1"/>
  <c r="K28" i="1"/>
  <c r="J28" i="1"/>
  <c r="I28" i="1"/>
  <c r="H28" i="1"/>
  <c r="G28" i="1"/>
  <c r="R27" i="1"/>
  <c r="Q27" i="1"/>
  <c r="P27" i="1"/>
  <c r="O27" i="1"/>
  <c r="N27" i="1"/>
  <c r="L27" i="1"/>
  <c r="K27" i="1"/>
  <c r="J27" i="1"/>
  <c r="I27" i="1"/>
  <c r="H27" i="1"/>
  <c r="G27" i="1"/>
  <c r="R26" i="1"/>
  <c r="Q26" i="1"/>
  <c r="P26" i="1"/>
  <c r="O26" i="1"/>
  <c r="N26" i="1"/>
  <c r="L26" i="1"/>
  <c r="K26" i="1"/>
  <c r="J26" i="1"/>
  <c r="I26" i="1"/>
  <c r="H26" i="1"/>
  <c r="G26" i="1"/>
  <c r="R25" i="1"/>
  <c r="Q25" i="1"/>
  <c r="P25" i="1"/>
  <c r="O25" i="1"/>
  <c r="N25" i="1"/>
  <c r="L25" i="1"/>
  <c r="K25" i="1"/>
  <c r="J25" i="1"/>
  <c r="I25" i="1"/>
  <c r="H25" i="1"/>
  <c r="G25" i="1"/>
  <c r="R24" i="1"/>
  <c r="Q24" i="1"/>
  <c r="P24" i="1"/>
  <c r="O24" i="1"/>
  <c r="N24" i="1"/>
  <c r="L24" i="1"/>
  <c r="K24" i="1"/>
  <c r="J24" i="1"/>
  <c r="I24" i="1"/>
  <c r="H24" i="1"/>
  <c r="G24" i="1"/>
  <c r="R23" i="1"/>
  <c r="Q23" i="1"/>
  <c r="P23" i="1"/>
  <c r="O23" i="1"/>
  <c r="N23" i="1"/>
  <c r="L23" i="1"/>
  <c r="K23" i="1"/>
  <c r="J23" i="1"/>
  <c r="I23" i="1"/>
  <c r="H23" i="1"/>
  <c r="G23" i="1"/>
  <c r="R22" i="1"/>
  <c r="Q22" i="1"/>
  <c r="P22" i="1"/>
  <c r="O22" i="1"/>
  <c r="N22" i="1"/>
  <c r="L22" i="1"/>
  <c r="K22" i="1"/>
  <c r="J22" i="1"/>
  <c r="I22" i="1"/>
  <c r="H22" i="1"/>
  <c r="G22" i="1"/>
  <c r="R21" i="1"/>
  <c r="Q21" i="1"/>
  <c r="P21" i="1"/>
  <c r="O21" i="1"/>
  <c r="N21" i="1"/>
  <c r="L21" i="1"/>
  <c r="K21" i="1"/>
  <c r="J21" i="1"/>
  <c r="I21" i="1"/>
  <c r="H21" i="1"/>
  <c r="G21" i="1"/>
  <c r="R20" i="1"/>
  <c r="Q20" i="1"/>
  <c r="P20" i="1"/>
  <c r="O20" i="1"/>
  <c r="N20" i="1"/>
  <c r="L20" i="1"/>
  <c r="K20" i="1"/>
  <c r="J20" i="1"/>
  <c r="I20" i="1"/>
  <c r="H20" i="1"/>
  <c r="G20" i="1"/>
  <c r="R19" i="1"/>
  <c r="Q19" i="1"/>
  <c r="P19" i="1"/>
  <c r="O19" i="1"/>
  <c r="N19" i="1"/>
  <c r="L19" i="1"/>
  <c r="K19" i="1"/>
  <c r="J19" i="1"/>
  <c r="I19" i="1"/>
  <c r="H19" i="1"/>
  <c r="G19" i="1"/>
  <c r="R18" i="1"/>
  <c r="Q18" i="1"/>
  <c r="P18" i="1"/>
  <c r="O18" i="1"/>
  <c r="N18" i="1"/>
  <c r="L18" i="1"/>
  <c r="K18" i="1"/>
  <c r="J18" i="1"/>
  <c r="I18" i="1"/>
  <c r="H18" i="1"/>
  <c r="G18" i="1"/>
  <c r="R17" i="1"/>
  <c r="Q17" i="1"/>
  <c r="P17" i="1"/>
  <c r="O17" i="1"/>
  <c r="N17" i="1"/>
  <c r="L17" i="1"/>
  <c r="K17" i="1"/>
  <c r="J17" i="1"/>
  <c r="I17" i="1"/>
  <c r="H17" i="1"/>
  <c r="G17" i="1"/>
  <c r="R16" i="1"/>
  <c r="Q16" i="1"/>
  <c r="P16" i="1"/>
  <c r="O16" i="1"/>
  <c r="N16" i="1"/>
  <c r="L16" i="1"/>
  <c r="K16" i="1"/>
  <c r="J16" i="1"/>
  <c r="I16" i="1"/>
  <c r="H16" i="1"/>
  <c r="G16" i="1"/>
  <c r="R15" i="1"/>
  <c r="Q15" i="1"/>
  <c r="P15" i="1"/>
  <c r="O15" i="1"/>
  <c r="N15" i="1"/>
  <c r="L15" i="1"/>
  <c r="K15" i="1"/>
  <c r="J15" i="1"/>
  <c r="I15" i="1"/>
  <c r="H15" i="1"/>
  <c r="G15" i="1"/>
  <c r="R14" i="1"/>
  <c r="Q14" i="1"/>
  <c r="P14" i="1"/>
  <c r="O14" i="1"/>
  <c r="N14" i="1"/>
  <c r="L14" i="1"/>
  <c r="K14" i="1"/>
  <c r="J14" i="1"/>
  <c r="I14" i="1"/>
  <c r="H14" i="1"/>
  <c r="G14" i="1"/>
  <c r="R13" i="1"/>
  <c r="Q13" i="1"/>
  <c r="P13" i="1"/>
  <c r="O13" i="1"/>
  <c r="N13" i="1"/>
  <c r="L13" i="1"/>
  <c r="K13" i="1"/>
  <c r="J13" i="1"/>
  <c r="I13" i="1"/>
  <c r="H13" i="1"/>
  <c r="G13" i="1"/>
  <c r="R12" i="1"/>
  <c r="Q12" i="1"/>
  <c r="P12" i="1"/>
  <c r="O12" i="1"/>
  <c r="N12" i="1"/>
  <c r="L12" i="1"/>
  <c r="K12" i="1"/>
  <c r="J12" i="1"/>
  <c r="I12" i="1"/>
  <c r="H12" i="1"/>
  <c r="G12" i="1"/>
  <c r="R11" i="1"/>
  <c r="Q11" i="1"/>
  <c r="P11" i="1"/>
  <c r="O11" i="1"/>
  <c r="N11" i="1"/>
  <c r="L11" i="1"/>
  <c r="K11" i="1"/>
  <c r="J11" i="1"/>
  <c r="I11" i="1"/>
  <c r="H11" i="1"/>
  <c r="G11" i="1"/>
  <c r="R10" i="1"/>
  <c r="Q10" i="1"/>
  <c r="P10" i="1"/>
  <c r="O10" i="1"/>
  <c r="N10" i="1"/>
  <c r="L10" i="1"/>
  <c r="K10" i="1"/>
  <c r="J10" i="1"/>
  <c r="I10" i="1"/>
  <c r="H10" i="1"/>
  <c r="G10" i="1"/>
  <c r="R9" i="1"/>
  <c r="Q9" i="1"/>
  <c r="P9" i="1"/>
  <c r="O9" i="1"/>
  <c r="N9" i="1"/>
  <c r="L9" i="1"/>
  <c r="K9" i="1"/>
  <c r="J9" i="1"/>
  <c r="I9" i="1"/>
  <c r="H9" i="1"/>
  <c r="G9" i="1"/>
  <c r="R8" i="1"/>
  <c r="Q8" i="1"/>
  <c r="P8" i="1"/>
  <c r="O8" i="1"/>
  <c r="N8" i="1"/>
  <c r="L8" i="1"/>
  <c r="K8" i="1"/>
  <c r="J8" i="1"/>
  <c r="I8" i="1"/>
  <c r="H8" i="1"/>
  <c r="G8" i="1"/>
  <c r="R7" i="1"/>
  <c r="Q7" i="1"/>
  <c r="P7" i="1"/>
  <c r="O7" i="1"/>
  <c r="N7" i="1"/>
  <c r="L7" i="1"/>
  <c r="K7" i="1"/>
  <c r="J7" i="1"/>
  <c r="I7" i="1"/>
  <c r="H7" i="1"/>
  <c r="G7" i="1"/>
  <c r="R6" i="1"/>
  <c r="Q6" i="1"/>
  <c r="P6" i="1"/>
  <c r="O6" i="1"/>
  <c r="N6" i="1"/>
  <c r="L6" i="1"/>
  <c r="K6" i="1"/>
  <c r="J6" i="1"/>
  <c r="I6" i="1"/>
  <c r="H6" i="1"/>
  <c r="G6" i="1"/>
  <c r="R5" i="1"/>
  <c r="Q5" i="1"/>
  <c r="P5" i="1"/>
  <c r="O5" i="1"/>
  <c r="N5" i="1"/>
  <c r="L5" i="1"/>
  <c r="K5" i="1"/>
  <c r="J5" i="1"/>
  <c r="I5" i="1"/>
  <c r="H5" i="1"/>
  <c r="G5" i="1"/>
  <c r="R4" i="1"/>
  <c r="Q4" i="1"/>
  <c r="P4" i="1"/>
  <c r="O4" i="1"/>
  <c r="N4" i="1"/>
  <c r="L4" i="1"/>
  <c r="K4" i="1"/>
  <c r="J4" i="1"/>
  <c r="I4" i="1"/>
  <c r="H4" i="1"/>
  <c r="G4" i="1"/>
  <c r="R3" i="1"/>
  <c r="Q3" i="1"/>
  <c r="P3" i="1"/>
  <c r="O3" i="1"/>
  <c r="N3" i="1"/>
  <c r="L3" i="1"/>
  <c r="K3" i="1"/>
  <c r="J3" i="1"/>
  <c r="I3" i="1"/>
  <c r="H3" i="1"/>
  <c r="G3" i="1"/>
  <c r="R2" i="1"/>
  <c r="Q2" i="1"/>
  <c r="P2" i="1"/>
  <c r="O2" i="1"/>
  <c r="N2" i="1"/>
  <c r="L2" i="1"/>
  <c r="K2" i="1"/>
  <c r="J2" i="1"/>
  <c r="I2" i="1"/>
  <c r="H2" i="1"/>
  <c r="G2" i="1"/>
</calcChain>
</file>

<file path=xl/sharedStrings.xml><?xml version="1.0" encoding="utf-8"?>
<sst xmlns="http://schemas.openxmlformats.org/spreadsheetml/2006/main" count="1556" uniqueCount="33">
  <si>
    <t>genus</t>
  </si>
  <si>
    <t>site</t>
  </si>
  <si>
    <t>day</t>
  </si>
  <si>
    <t>slot</t>
  </si>
  <si>
    <t>nb</t>
  </si>
  <si>
    <t>ampm</t>
  </si>
  <si>
    <t>air_humidity</t>
  </si>
  <si>
    <t>wind</t>
  </si>
  <si>
    <t>temperature</t>
  </si>
  <si>
    <t>moon_phase</t>
  </si>
  <si>
    <t>per_lunar</t>
  </si>
  <si>
    <t>habitat</t>
  </si>
  <si>
    <t>sup_light</t>
  </si>
  <si>
    <t>distlight</t>
  </si>
  <si>
    <t>disthed</t>
  </si>
  <si>
    <t>distfor</t>
  </si>
  <si>
    <t>distwet</t>
  </si>
  <si>
    <t>distagr</t>
  </si>
  <si>
    <t>Pipistrellus</t>
  </si>
  <si>
    <t>pm</t>
  </si>
  <si>
    <t>Myotis</t>
  </si>
  <si>
    <t>Nyctalus</t>
  </si>
  <si>
    <t>Eptesicus</t>
  </si>
  <si>
    <t>Barbastella</t>
  </si>
  <si>
    <t>Plecotus</t>
  </si>
  <si>
    <t>Vespertilio</t>
  </si>
  <si>
    <t>Miniopterus</t>
  </si>
  <si>
    <t>Rhinolophus</t>
  </si>
  <si>
    <t>NA</t>
  </si>
  <si>
    <t>am</t>
  </si>
  <si>
    <t>time_slot</t>
  </si>
  <si>
    <t>date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</si>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</sst>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13"/>
      <color rgb="FF4F595F"/>
      <name val="Courier New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1" fontId="0" fillId="0" borderId="0" xfId="0" applyNumberFormat="1"/>
    <xf numFmtId="2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n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ite1"/>
      <sheetName val="Site2"/>
      <sheetName val="hourtable"/>
      <sheetName val="factors"/>
      <sheetName val="meteo-am"/>
      <sheetName val="meteo-pm"/>
      <sheetName val="Feuil3"/>
      <sheetName val="Data"/>
      <sheetName val="Feuil4"/>
    </sheetNames>
    <sheetDataSet>
      <sheetData sheetId="0"/>
      <sheetData sheetId="1"/>
      <sheetData sheetId="2"/>
      <sheetData sheetId="3">
        <row r="1">
          <cell r="F1" t="str">
            <v>date</v>
          </cell>
          <cell r="G1" t="str">
            <v>month</v>
          </cell>
          <cell r="H1" t="str">
            <v>moon_phase</v>
          </cell>
          <cell r="I1" t="str">
            <v>per_lunar_disk</v>
          </cell>
          <cell r="J1" t="str">
            <v>sup-light</v>
          </cell>
          <cell r="K1" t="str">
            <v>habitat</v>
          </cell>
          <cell r="L1" t="str">
            <v>distlight</v>
          </cell>
          <cell r="M1" t="str">
            <v>disthed</v>
          </cell>
          <cell r="N1" t="str">
            <v>distfor</v>
          </cell>
          <cell r="O1" t="str">
            <v>distwet</v>
          </cell>
          <cell r="P1" t="str">
            <v>distagr</v>
          </cell>
        </row>
        <row r="2">
          <cell r="F2">
            <v>20210903</v>
          </cell>
          <cell r="G2" t="str">
            <v>september</v>
          </cell>
          <cell r="H2" t="str">
            <v>waning</v>
          </cell>
          <cell r="I2" t="str">
            <v>17.90</v>
          </cell>
          <cell r="J2" t="str">
            <v>997653.61</v>
          </cell>
          <cell r="K2" t="str">
            <v xml:space="preserve">culture </v>
          </cell>
          <cell r="L2" t="str">
            <v>75.45</v>
          </cell>
          <cell r="M2">
            <v>5</v>
          </cell>
          <cell r="N2" t="str">
            <v>514.85</v>
          </cell>
          <cell r="O2" t="str">
            <v>483.31</v>
          </cell>
          <cell r="P2">
            <v>2</v>
          </cell>
        </row>
        <row r="3">
          <cell r="F3">
            <v>20210903</v>
          </cell>
          <cell r="G3" t="str">
            <v>september</v>
          </cell>
          <cell r="H3" t="str">
            <v>waning</v>
          </cell>
          <cell r="I3" t="str">
            <v>17.90</v>
          </cell>
          <cell r="J3" t="str">
            <v>997653.62</v>
          </cell>
          <cell r="K3" t="str">
            <v>culture</v>
          </cell>
          <cell r="L3" t="str">
            <v>75.45</v>
          </cell>
          <cell r="M3">
            <v>25</v>
          </cell>
          <cell r="N3" t="str">
            <v>514.85</v>
          </cell>
          <cell r="O3" t="str">
            <v>483.31</v>
          </cell>
          <cell r="P3">
            <v>2</v>
          </cell>
        </row>
        <row r="4">
          <cell r="F4">
            <v>20210903</v>
          </cell>
          <cell r="G4" t="str">
            <v>september</v>
          </cell>
          <cell r="H4" t="str">
            <v>waning</v>
          </cell>
          <cell r="I4" t="str">
            <v>17.90</v>
          </cell>
          <cell r="J4" t="str">
            <v>n</v>
          </cell>
          <cell r="K4" t="str">
            <v>prairie</v>
          </cell>
          <cell r="L4" t="str">
            <v>n</v>
          </cell>
          <cell r="M4">
            <v>25</v>
          </cell>
          <cell r="N4" t="str">
            <v>591.69</v>
          </cell>
          <cell r="O4" t="str">
            <v>442.01</v>
          </cell>
          <cell r="P4" t="str">
            <v>109.96</v>
          </cell>
        </row>
        <row r="5">
          <cell r="F5">
            <v>20210903</v>
          </cell>
          <cell r="G5" t="str">
            <v>september</v>
          </cell>
          <cell r="H5" t="str">
            <v>waning</v>
          </cell>
          <cell r="I5" t="str">
            <v>17.90</v>
          </cell>
          <cell r="J5" t="str">
            <v>n</v>
          </cell>
          <cell r="K5" t="str">
            <v>prairie</v>
          </cell>
          <cell r="L5" t="str">
            <v>n</v>
          </cell>
          <cell r="M5">
            <v>5</v>
          </cell>
          <cell r="N5" t="str">
            <v>591.69</v>
          </cell>
          <cell r="O5" t="str">
            <v>442.01</v>
          </cell>
          <cell r="P5" t="str">
            <v>109.96</v>
          </cell>
        </row>
        <row r="7">
          <cell r="F7">
            <v>20210907</v>
          </cell>
          <cell r="G7" t="str">
            <v>september</v>
          </cell>
          <cell r="H7" t="str">
            <v>new</v>
          </cell>
          <cell r="I7" t="str">
            <v>0.0</v>
          </cell>
          <cell r="J7" t="str">
            <v>997653.61</v>
          </cell>
          <cell r="K7" t="str">
            <v xml:space="preserve">culture </v>
          </cell>
          <cell r="L7" t="str">
            <v>75.45</v>
          </cell>
          <cell r="M7">
            <v>5</v>
          </cell>
          <cell r="N7" t="str">
            <v>514.85</v>
          </cell>
          <cell r="O7" t="str">
            <v>483.31</v>
          </cell>
          <cell r="P7">
            <v>2</v>
          </cell>
        </row>
        <row r="8">
          <cell r="F8">
            <v>20210907</v>
          </cell>
          <cell r="G8" t="str">
            <v>september</v>
          </cell>
          <cell r="H8" t="str">
            <v>new</v>
          </cell>
          <cell r="I8" t="str">
            <v>0.0</v>
          </cell>
          <cell r="J8" t="str">
            <v>997653.62</v>
          </cell>
          <cell r="K8" t="str">
            <v>culture</v>
          </cell>
          <cell r="L8" t="str">
            <v>75.45</v>
          </cell>
          <cell r="M8">
            <v>25</v>
          </cell>
          <cell r="N8" t="str">
            <v>514.85</v>
          </cell>
          <cell r="O8" t="str">
            <v>483.31</v>
          </cell>
          <cell r="P8">
            <v>2</v>
          </cell>
        </row>
        <row r="9">
          <cell r="F9">
            <v>20210907</v>
          </cell>
          <cell r="G9" t="str">
            <v>september</v>
          </cell>
          <cell r="H9" t="str">
            <v>new</v>
          </cell>
          <cell r="I9" t="str">
            <v>0.0</v>
          </cell>
          <cell r="J9" t="str">
            <v>n</v>
          </cell>
          <cell r="K9" t="str">
            <v>prairie</v>
          </cell>
          <cell r="L9" t="str">
            <v>n</v>
          </cell>
          <cell r="M9">
            <v>25</v>
          </cell>
          <cell r="N9" t="str">
            <v>591.69</v>
          </cell>
          <cell r="O9" t="str">
            <v>442.01</v>
          </cell>
          <cell r="P9" t="str">
            <v>109.96</v>
          </cell>
        </row>
        <row r="10">
          <cell r="F10">
            <v>20210907</v>
          </cell>
          <cell r="G10" t="str">
            <v>september</v>
          </cell>
          <cell r="H10" t="str">
            <v>new</v>
          </cell>
          <cell r="I10" t="str">
            <v>0.0</v>
          </cell>
          <cell r="J10" t="str">
            <v>n</v>
          </cell>
          <cell r="K10" t="str">
            <v>prairie</v>
          </cell>
          <cell r="L10" t="str">
            <v>n</v>
          </cell>
          <cell r="M10">
            <v>5</v>
          </cell>
          <cell r="N10" t="str">
            <v>591.69</v>
          </cell>
          <cell r="O10" t="str">
            <v>442.01</v>
          </cell>
          <cell r="P10" t="str">
            <v>109.96</v>
          </cell>
        </row>
        <row r="12">
          <cell r="F12">
            <v>20210908</v>
          </cell>
          <cell r="G12" t="str">
            <v>september</v>
          </cell>
          <cell r="H12" t="str">
            <v>crescent</v>
          </cell>
          <cell r="I12" t="str">
            <v>1.0</v>
          </cell>
          <cell r="J12" t="str">
            <v>997653.61</v>
          </cell>
          <cell r="K12" t="str">
            <v xml:space="preserve">culture </v>
          </cell>
          <cell r="L12" t="str">
            <v>75.45</v>
          </cell>
          <cell r="M12">
            <v>5</v>
          </cell>
          <cell r="N12" t="str">
            <v>514.85</v>
          </cell>
          <cell r="O12" t="str">
            <v>483.31</v>
          </cell>
          <cell r="P12">
            <v>2</v>
          </cell>
        </row>
        <row r="13">
          <cell r="F13">
            <v>20210908</v>
          </cell>
          <cell r="G13" t="str">
            <v>september</v>
          </cell>
          <cell r="H13" t="str">
            <v>crescent</v>
          </cell>
          <cell r="I13" t="str">
            <v>1.0</v>
          </cell>
          <cell r="J13" t="str">
            <v>997653.62</v>
          </cell>
          <cell r="K13" t="str">
            <v>culture</v>
          </cell>
          <cell r="L13" t="str">
            <v>75.45</v>
          </cell>
          <cell r="M13">
            <v>25</v>
          </cell>
          <cell r="N13" t="str">
            <v>514.85</v>
          </cell>
          <cell r="O13" t="str">
            <v>483.31</v>
          </cell>
          <cell r="P13">
            <v>2</v>
          </cell>
        </row>
        <row r="14">
          <cell r="F14">
            <v>20210908</v>
          </cell>
          <cell r="G14" t="str">
            <v>september</v>
          </cell>
          <cell r="H14" t="str">
            <v>crescent</v>
          </cell>
          <cell r="I14" t="str">
            <v>1.0</v>
          </cell>
          <cell r="J14" t="str">
            <v>n</v>
          </cell>
          <cell r="K14" t="str">
            <v>prairie</v>
          </cell>
          <cell r="L14" t="str">
            <v>n</v>
          </cell>
          <cell r="M14">
            <v>25</v>
          </cell>
          <cell r="N14" t="str">
            <v>591.69</v>
          </cell>
          <cell r="O14" t="str">
            <v>442.01</v>
          </cell>
          <cell r="P14" t="str">
            <v>109.96</v>
          </cell>
        </row>
        <row r="15">
          <cell r="F15">
            <v>20210908</v>
          </cell>
          <cell r="G15" t="str">
            <v>september</v>
          </cell>
          <cell r="H15" t="str">
            <v>crescent</v>
          </cell>
          <cell r="I15" t="str">
            <v>1.0</v>
          </cell>
          <cell r="J15" t="str">
            <v>n</v>
          </cell>
          <cell r="K15" t="str">
            <v>prairie</v>
          </cell>
          <cell r="L15" t="str">
            <v>n</v>
          </cell>
          <cell r="M15">
            <v>5</v>
          </cell>
          <cell r="N15" t="str">
            <v>591.69</v>
          </cell>
          <cell r="O15" t="str">
            <v>442.01</v>
          </cell>
          <cell r="P15" t="str">
            <v>109.96</v>
          </cell>
        </row>
        <row r="17">
          <cell r="F17">
            <v>20210913</v>
          </cell>
          <cell r="G17" t="str">
            <v>september</v>
          </cell>
          <cell r="H17" t="str">
            <v>crescent</v>
          </cell>
          <cell r="I17" t="str">
            <v>39.3</v>
          </cell>
          <cell r="J17" t="str">
            <v>n</v>
          </cell>
          <cell r="K17" t="str">
            <v>prairie</v>
          </cell>
          <cell r="L17" t="str">
            <v>n</v>
          </cell>
          <cell r="M17">
            <v>5</v>
          </cell>
          <cell r="N17" t="str">
            <v>814.95</v>
          </cell>
          <cell r="O17" t="str">
            <v>298.83</v>
          </cell>
          <cell r="P17" t="str">
            <v>95.63</v>
          </cell>
        </row>
        <row r="18">
          <cell r="F18">
            <v>20210913</v>
          </cell>
          <cell r="G18" t="str">
            <v>september</v>
          </cell>
          <cell r="H18" t="str">
            <v>crescent</v>
          </cell>
          <cell r="I18" t="str">
            <v>39.3</v>
          </cell>
          <cell r="J18" t="str">
            <v>n</v>
          </cell>
          <cell r="K18" t="str">
            <v>prairie</v>
          </cell>
          <cell r="L18" t="str">
            <v>n</v>
          </cell>
          <cell r="M18">
            <v>25</v>
          </cell>
          <cell r="N18" t="str">
            <v>814.95</v>
          </cell>
          <cell r="O18" t="str">
            <v>298.83</v>
          </cell>
          <cell r="P18" t="str">
            <v>95.63</v>
          </cell>
        </row>
        <row r="19">
          <cell r="F19">
            <v>20210913</v>
          </cell>
          <cell r="G19" t="str">
            <v>september</v>
          </cell>
          <cell r="H19" t="str">
            <v>crescent</v>
          </cell>
          <cell r="I19" t="str">
            <v>39.3</v>
          </cell>
          <cell r="J19" t="str">
            <v>sf</v>
          </cell>
          <cell r="K19" t="str">
            <v>culture</v>
          </cell>
          <cell r="L19" t="str">
            <v>318.48</v>
          </cell>
          <cell r="M19">
            <v>25</v>
          </cell>
          <cell r="N19" t="str">
            <v>753.21</v>
          </cell>
          <cell r="O19" t="str">
            <v>248.28</v>
          </cell>
          <cell r="P19">
            <v>2</v>
          </cell>
          <cell r="Q19" t="str">
            <v>spot stade de foot</v>
          </cell>
        </row>
        <row r="20">
          <cell r="F20">
            <v>20210913</v>
          </cell>
          <cell r="G20" t="str">
            <v>september</v>
          </cell>
          <cell r="H20" t="str">
            <v>crescent</v>
          </cell>
          <cell r="I20" t="str">
            <v>39.3</v>
          </cell>
          <cell r="J20" t="str">
            <v>sf</v>
          </cell>
          <cell r="K20" t="str">
            <v>culture</v>
          </cell>
          <cell r="L20" t="str">
            <v>318.48</v>
          </cell>
          <cell r="M20">
            <v>5</v>
          </cell>
          <cell r="N20" t="str">
            <v>753.21</v>
          </cell>
          <cell r="O20" t="str">
            <v>248.28</v>
          </cell>
          <cell r="P20">
            <v>2</v>
          </cell>
          <cell r="Q20" t="str">
            <v>spot stade de foot</v>
          </cell>
        </row>
        <row r="22">
          <cell r="F22">
            <v>20210914</v>
          </cell>
          <cell r="G22" t="str">
            <v>september</v>
          </cell>
          <cell r="H22" t="str">
            <v>crescent</v>
          </cell>
          <cell r="I22" t="str">
            <v>50.7</v>
          </cell>
          <cell r="J22" t="str">
            <v>n</v>
          </cell>
          <cell r="K22" t="str">
            <v>prairie</v>
          </cell>
          <cell r="L22" t="str">
            <v>n</v>
          </cell>
          <cell r="M22">
            <v>5</v>
          </cell>
          <cell r="N22" t="str">
            <v>814.95</v>
          </cell>
          <cell r="O22" t="str">
            <v>298.83</v>
          </cell>
          <cell r="P22" t="str">
            <v>95.63</v>
          </cell>
        </row>
        <row r="23">
          <cell r="F23">
            <v>20210914</v>
          </cell>
          <cell r="G23" t="str">
            <v>september</v>
          </cell>
          <cell r="H23" t="str">
            <v>crescent</v>
          </cell>
          <cell r="I23" t="str">
            <v>50.7</v>
          </cell>
          <cell r="J23" t="str">
            <v>n</v>
          </cell>
          <cell r="K23" t="str">
            <v>prairie</v>
          </cell>
          <cell r="L23" t="str">
            <v>n</v>
          </cell>
          <cell r="M23">
            <v>25</v>
          </cell>
          <cell r="N23" t="str">
            <v>814.95</v>
          </cell>
          <cell r="O23" t="str">
            <v>298.83</v>
          </cell>
          <cell r="P23" t="str">
            <v>95.63</v>
          </cell>
        </row>
        <row r="24">
          <cell r="F24">
            <v>20210914</v>
          </cell>
          <cell r="G24" t="str">
            <v>september</v>
          </cell>
          <cell r="H24" t="str">
            <v>crescent</v>
          </cell>
          <cell r="I24" t="str">
            <v>50.7</v>
          </cell>
          <cell r="J24" t="str">
            <v>sf</v>
          </cell>
          <cell r="K24" t="str">
            <v>culture</v>
          </cell>
          <cell r="L24" t="str">
            <v>318.48</v>
          </cell>
          <cell r="M24">
            <v>25</v>
          </cell>
          <cell r="N24" t="str">
            <v>753.21</v>
          </cell>
          <cell r="O24" t="str">
            <v>248.28</v>
          </cell>
          <cell r="P24">
            <v>2</v>
          </cell>
          <cell r="Q24" t="str">
            <v>spot stade de foot</v>
          </cell>
        </row>
        <row r="25">
          <cell r="F25">
            <v>20210914</v>
          </cell>
          <cell r="G25" t="str">
            <v>september</v>
          </cell>
          <cell r="H25" t="str">
            <v>crescent</v>
          </cell>
          <cell r="I25" t="str">
            <v>50.7</v>
          </cell>
          <cell r="J25" t="str">
            <v>sf</v>
          </cell>
          <cell r="K25" t="str">
            <v>culture</v>
          </cell>
          <cell r="L25" t="str">
            <v>318.48</v>
          </cell>
          <cell r="M25">
            <v>5</v>
          </cell>
          <cell r="N25" t="str">
            <v>753.21</v>
          </cell>
          <cell r="O25" t="str">
            <v>248.28</v>
          </cell>
          <cell r="P25">
            <v>2</v>
          </cell>
          <cell r="Q25" t="str">
            <v>spot stade de foot</v>
          </cell>
        </row>
        <row r="27">
          <cell r="F27">
            <v>20210916</v>
          </cell>
          <cell r="G27" t="str">
            <v>september</v>
          </cell>
          <cell r="H27" t="str">
            <v>crescent</v>
          </cell>
          <cell r="I27" t="str">
            <v>72.5</v>
          </cell>
          <cell r="J27" t="str">
            <v>n</v>
          </cell>
          <cell r="K27" t="str">
            <v>prairie</v>
          </cell>
          <cell r="L27" t="str">
            <v>n</v>
          </cell>
          <cell r="M27">
            <v>5</v>
          </cell>
          <cell r="N27" t="str">
            <v>814.95</v>
          </cell>
          <cell r="O27" t="str">
            <v>298.83</v>
          </cell>
          <cell r="P27" t="str">
            <v>95.63</v>
          </cell>
        </row>
        <row r="28">
          <cell r="F28">
            <v>20210916</v>
          </cell>
          <cell r="G28" t="str">
            <v>september</v>
          </cell>
          <cell r="H28" t="str">
            <v>crescent</v>
          </cell>
          <cell r="I28" t="str">
            <v>72.5</v>
          </cell>
          <cell r="J28" t="str">
            <v>n</v>
          </cell>
          <cell r="K28" t="str">
            <v>prairie</v>
          </cell>
          <cell r="L28" t="str">
            <v>n</v>
          </cell>
          <cell r="M28">
            <v>25</v>
          </cell>
          <cell r="N28" t="str">
            <v>814.95</v>
          </cell>
          <cell r="O28" t="str">
            <v>298.83</v>
          </cell>
          <cell r="P28" t="str">
            <v>95.63</v>
          </cell>
        </row>
        <row r="29">
          <cell r="F29">
            <v>20210916</v>
          </cell>
          <cell r="G29" t="str">
            <v>september</v>
          </cell>
          <cell r="H29" t="str">
            <v>crescent</v>
          </cell>
          <cell r="I29" t="str">
            <v>72.5</v>
          </cell>
          <cell r="J29" t="str">
            <v>sf</v>
          </cell>
          <cell r="K29" t="str">
            <v>culture</v>
          </cell>
          <cell r="L29" t="str">
            <v>318.48</v>
          </cell>
          <cell r="M29">
            <v>25</v>
          </cell>
          <cell r="N29" t="str">
            <v>753.21</v>
          </cell>
          <cell r="O29" t="str">
            <v>248.28</v>
          </cell>
          <cell r="P29">
            <v>2</v>
          </cell>
          <cell r="Q29" t="str">
            <v>spot stade de foot</v>
          </cell>
        </row>
        <row r="30">
          <cell r="F30">
            <v>20210916</v>
          </cell>
          <cell r="G30" t="str">
            <v>september</v>
          </cell>
          <cell r="H30" t="str">
            <v>crescent</v>
          </cell>
          <cell r="I30" t="str">
            <v>72.5</v>
          </cell>
          <cell r="J30" t="str">
            <v>sf</v>
          </cell>
          <cell r="K30" t="str">
            <v>culture</v>
          </cell>
          <cell r="L30" t="str">
            <v>318.48</v>
          </cell>
          <cell r="M30">
            <v>5</v>
          </cell>
          <cell r="N30" t="str">
            <v>753.21</v>
          </cell>
          <cell r="O30" t="str">
            <v>248.28</v>
          </cell>
          <cell r="P30">
            <v>2</v>
          </cell>
          <cell r="Q30" t="str">
            <v>spot stade de foot</v>
          </cell>
        </row>
        <row r="32">
          <cell r="F32">
            <v>20210922</v>
          </cell>
          <cell r="G32" t="str">
            <v>september</v>
          </cell>
          <cell r="H32" t="str">
            <v>waning</v>
          </cell>
          <cell r="I32" t="str">
            <v>99.1</v>
          </cell>
          <cell r="J32" t="str">
            <v>n</v>
          </cell>
          <cell r="K32" t="str">
            <v>prairie</v>
          </cell>
          <cell r="L32" t="str">
            <v>n</v>
          </cell>
          <cell r="M32" t="str">
            <v>n</v>
          </cell>
          <cell r="N32">
            <v>5</v>
          </cell>
          <cell r="O32" t="str">
            <v>1529.15</v>
          </cell>
          <cell r="P32" t="str">
            <v>230.86</v>
          </cell>
        </row>
        <row r="33">
          <cell r="F33">
            <v>20210922</v>
          </cell>
          <cell r="G33" t="str">
            <v>september</v>
          </cell>
          <cell r="H33" t="str">
            <v>waning</v>
          </cell>
          <cell r="I33" t="str">
            <v>99.1</v>
          </cell>
          <cell r="K33" t="str">
            <v>culture</v>
          </cell>
          <cell r="L33" t="str">
            <v>386.86</v>
          </cell>
          <cell r="M33">
            <v>5</v>
          </cell>
          <cell r="N33" t="str">
            <v>277.83</v>
          </cell>
          <cell r="O33" t="str">
            <v>1028.36</v>
          </cell>
          <cell r="P33">
            <v>2</v>
          </cell>
        </row>
        <row r="34">
          <cell r="F34">
            <v>20210922</v>
          </cell>
          <cell r="G34" t="str">
            <v>september</v>
          </cell>
          <cell r="H34" t="str">
            <v>waning</v>
          </cell>
          <cell r="I34" t="str">
            <v>99.1</v>
          </cell>
          <cell r="J34" t="str">
            <v>n</v>
          </cell>
          <cell r="K34" t="str">
            <v>prairie</v>
          </cell>
          <cell r="L34" t="str">
            <v>n</v>
          </cell>
          <cell r="M34" t="str">
            <v>n</v>
          </cell>
          <cell r="N34">
            <v>25</v>
          </cell>
          <cell r="O34" t="str">
            <v>1526.15</v>
          </cell>
          <cell r="P34" t="str">
            <v>230.86</v>
          </cell>
        </row>
        <row r="35">
          <cell r="F35">
            <v>20210922</v>
          </cell>
          <cell r="G35" t="str">
            <v>september</v>
          </cell>
          <cell r="H35" t="str">
            <v>waning</v>
          </cell>
          <cell r="I35" t="str">
            <v>99.1</v>
          </cell>
          <cell r="K35" t="str">
            <v>culture</v>
          </cell>
          <cell r="L35" t="str">
            <v>386.86</v>
          </cell>
          <cell r="M35">
            <v>25</v>
          </cell>
          <cell r="N35" t="str">
            <v>277.83</v>
          </cell>
          <cell r="O35" t="str">
            <v>1028.36</v>
          </cell>
          <cell r="P35">
            <v>2</v>
          </cell>
        </row>
        <row r="37">
          <cell r="F37">
            <v>20210923</v>
          </cell>
          <cell r="G37" t="str">
            <v>september</v>
          </cell>
          <cell r="H37" t="str">
            <v>waning</v>
          </cell>
          <cell r="I37" t="str">
            <v>96.2</v>
          </cell>
          <cell r="J37" t="str">
            <v>n</v>
          </cell>
          <cell r="K37" t="str">
            <v>prairie</v>
          </cell>
          <cell r="L37" t="str">
            <v>n</v>
          </cell>
          <cell r="M37" t="str">
            <v>n</v>
          </cell>
          <cell r="N37">
            <v>5</v>
          </cell>
          <cell r="O37" t="str">
            <v>1529.15</v>
          </cell>
          <cell r="P37" t="str">
            <v>230.86</v>
          </cell>
        </row>
        <row r="38">
          <cell r="F38">
            <v>20210923</v>
          </cell>
          <cell r="G38" t="str">
            <v>september</v>
          </cell>
          <cell r="H38" t="str">
            <v>waning</v>
          </cell>
          <cell r="I38" t="str">
            <v>96.2</v>
          </cell>
          <cell r="K38" t="str">
            <v>culture</v>
          </cell>
          <cell r="L38" t="str">
            <v>386.86</v>
          </cell>
          <cell r="M38">
            <v>5</v>
          </cell>
          <cell r="N38" t="str">
            <v>277.83</v>
          </cell>
          <cell r="O38" t="str">
            <v>1028.36</v>
          </cell>
          <cell r="P38">
            <v>2</v>
          </cell>
        </row>
        <row r="39">
          <cell r="F39">
            <v>20210923</v>
          </cell>
          <cell r="G39" t="str">
            <v>september</v>
          </cell>
          <cell r="H39" t="str">
            <v>waning</v>
          </cell>
          <cell r="I39" t="str">
            <v>96.2</v>
          </cell>
          <cell r="J39" t="str">
            <v>n</v>
          </cell>
          <cell r="K39" t="str">
            <v>prairie</v>
          </cell>
          <cell r="L39" t="str">
            <v>n</v>
          </cell>
          <cell r="M39" t="str">
            <v>n</v>
          </cell>
          <cell r="N39">
            <v>25</v>
          </cell>
          <cell r="O39" t="str">
            <v>1526.15</v>
          </cell>
          <cell r="P39" t="str">
            <v>230.86</v>
          </cell>
        </row>
        <row r="40">
          <cell r="F40">
            <v>20210923</v>
          </cell>
          <cell r="G40" t="str">
            <v>september</v>
          </cell>
          <cell r="H40" t="str">
            <v>waning</v>
          </cell>
          <cell r="I40" t="str">
            <v>96.2</v>
          </cell>
          <cell r="K40" t="str">
            <v>culture</v>
          </cell>
          <cell r="L40" t="str">
            <v>386.86</v>
          </cell>
          <cell r="M40">
            <v>25</v>
          </cell>
          <cell r="N40" t="str">
            <v>277.83</v>
          </cell>
          <cell r="O40" t="str">
            <v>1028.36</v>
          </cell>
          <cell r="P40">
            <v>2</v>
          </cell>
        </row>
        <row r="42">
          <cell r="F42">
            <v>20210924</v>
          </cell>
          <cell r="G42" t="str">
            <v>september</v>
          </cell>
          <cell r="H42" t="str">
            <v>waning</v>
          </cell>
          <cell r="I42" t="str">
            <v>91.6</v>
          </cell>
          <cell r="J42" t="str">
            <v>n</v>
          </cell>
          <cell r="K42" t="str">
            <v>prairie</v>
          </cell>
          <cell r="L42" t="str">
            <v>n</v>
          </cell>
          <cell r="M42" t="str">
            <v>n</v>
          </cell>
          <cell r="N42">
            <v>5</v>
          </cell>
          <cell r="O42" t="str">
            <v>1529.15</v>
          </cell>
          <cell r="P42" t="str">
            <v>230.86</v>
          </cell>
        </row>
        <row r="43">
          <cell r="F43">
            <v>20210924</v>
          </cell>
          <cell r="G43" t="str">
            <v>september</v>
          </cell>
          <cell r="H43" t="str">
            <v>waning</v>
          </cell>
          <cell r="I43" t="str">
            <v>91.6</v>
          </cell>
          <cell r="K43" t="str">
            <v>culture</v>
          </cell>
          <cell r="L43" t="str">
            <v>386.86</v>
          </cell>
          <cell r="M43">
            <v>5</v>
          </cell>
          <cell r="N43" t="str">
            <v>277.83</v>
          </cell>
          <cell r="O43" t="str">
            <v>1028.36</v>
          </cell>
          <cell r="P43">
            <v>2</v>
          </cell>
        </row>
        <row r="44">
          <cell r="F44">
            <v>20210924</v>
          </cell>
          <cell r="G44" t="str">
            <v>september</v>
          </cell>
          <cell r="H44" t="str">
            <v>waning</v>
          </cell>
          <cell r="I44" t="str">
            <v>91.6</v>
          </cell>
          <cell r="J44" t="str">
            <v>n</v>
          </cell>
          <cell r="K44" t="str">
            <v>prairie</v>
          </cell>
          <cell r="L44" t="str">
            <v>n</v>
          </cell>
          <cell r="M44" t="str">
            <v>n</v>
          </cell>
          <cell r="N44">
            <v>25</v>
          </cell>
          <cell r="O44" t="str">
            <v>1526.15</v>
          </cell>
          <cell r="P44" t="str">
            <v>230.86</v>
          </cell>
        </row>
        <row r="45">
          <cell r="F45">
            <v>20210924</v>
          </cell>
          <cell r="G45" t="str">
            <v>september</v>
          </cell>
          <cell r="H45" t="str">
            <v>waning</v>
          </cell>
          <cell r="I45" t="str">
            <v>91.6</v>
          </cell>
          <cell r="K45" t="str">
            <v>culture</v>
          </cell>
          <cell r="L45" t="str">
            <v>386.86</v>
          </cell>
          <cell r="M45">
            <v>25</v>
          </cell>
          <cell r="N45" t="str">
            <v>277.83</v>
          </cell>
          <cell r="O45" t="str">
            <v>1028.36</v>
          </cell>
          <cell r="P45">
            <v>2</v>
          </cell>
        </row>
        <row r="47">
          <cell r="F47">
            <v>20210926</v>
          </cell>
          <cell r="G47" t="str">
            <v>september</v>
          </cell>
          <cell r="H47" t="str">
            <v>waning</v>
          </cell>
          <cell r="I47" t="str">
            <v>78.2</v>
          </cell>
          <cell r="J47" t="str">
            <v>n</v>
          </cell>
          <cell r="K47" t="str">
            <v>prairie</v>
          </cell>
          <cell r="L47">
            <v>1130</v>
          </cell>
          <cell r="M47">
            <v>5</v>
          </cell>
          <cell r="N47" t="str">
            <v>267.24</v>
          </cell>
          <cell r="O47" t="str">
            <v>333.83</v>
          </cell>
          <cell r="P47">
            <v>30</v>
          </cell>
          <cell r="Q47" t="str">
            <v>spot stade de foot</v>
          </cell>
        </row>
        <row r="48">
          <cell r="F48">
            <v>20210926</v>
          </cell>
          <cell r="G48" t="str">
            <v>september</v>
          </cell>
          <cell r="H48" t="str">
            <v>waning</v>
          </cell>
          <cell r="I48" t="str">
            <v>78.2</v>
          </cell>
          <cell r="K48" t="str">
            <v>culture</v>
          </cell>
          <cell r="L48">
            <v>1180</v>
          </cell>
          <cell r="M48">
            <v>5</v>
          </cell>
          <cell r="N48" t="str">
            <v>685.19</v>
          </cell>
          <cell r="O48">
            <v>20</v>
          </cell>
          <cell r="P48">
            <v>2</v>
          </cell>
        </row>
        <row r="49">
          <cell r="F49">
            <v>20210926</v>
          </cell>
          <cell r="G49" t="str">
            <v>september</v>
          </cell>
          <cell r="H49" t="str">
            <v>waning</v>
          </cell>
          <cell r="I49" t="str">
            <v>78.2</v>
          </cell>
          <cell r="J49" t="str">
            <v>n</v>
          </cell>
          <cell r="K49" t="str">
            <v>prairie</v>
          </cell>
          <cell r="L49">
            <v>1130</v>
          </cell>
          <cell r="M49">
            <v>25</v>
          </cell>
          <cell r="N49" t="str">
            <v>267.24</v>
          </cell>
          <cell r="O49" t="str">
            <v>333.83</v>
          </cell>
          <cell r="P49">
            <v>30</v>
          </cell>
          <cell r="Q49" t="str">
            <v>spot stade de foot</v>
          </cell>
        </row>
        <row r="50">
          <cell r="F50">
            <v>20210926</v>
          </cell>
          <cell r="G50" t="str">
            <v>september</v>
          </cell>
          <cell r="H50" t="str">
            <v>waning</v>
          </cell>
          <cell r="I50" t="str">
            <v>78.2</v>
          </cell>
          <cell r="K50" t="str">
            <v>culture</v>
          </cell>
          <cell r="L50">
            <v>1180</v>
          </cell>
          <cell r="M50">
            <v>25</v>
          </cell>
          <cell r="N50" t="str">
            <v>685.19</v>
          </cell>
          <cell r="O50">
            <v>20</v>
          </cell>
          <cell r="P50">
            <v>2</v>
          </cell>
        </row>
        <row r="52">
          <cell r="F52">
            <v>20210927</v>
          </cell>
          <cell r="G52" t="str">
            <v>september</v>
          </cell>
          <cell r="H52" t="str">
            <v>waning</v>
          </cell>
          <cell r="I52" t="str">
            <v>69.9</v>
          </cell>
          <cell r="J52" t="str">
            <v>n</v>
          </cell>
          <cell r="K52" t="str">
            <v>prairie</v>
          </cell>
          <cell r="L52">
            <v>1130</v>
          </cell>
          <cell r="M52">
            <v>5</v>
          </cell>
          <cell r="N52" t="str">
            <v>267.24</v>
          </cell>
          <cell r="O52" t="str">
            <v>333.83</v>
          </cell>
          <cell r="P52">
            <v>30</v>
          </cell>
          <cell r="Q52" t="str">
            <v>spot stade de foot</v>
          </cell>
        </row>
        <row r="53">
          <cell r="F53">
            <v>20210927</v>
          </cell>
          <cell r="G53" t="str">
            <v>september</v>
          </cell>
          <cell r="H53" t="str">
            <v>waning</v>
          </cell>
          <cell r="I53" t="str">
            <v>69.9</v>
          </cell>
          <cell r="K53" t="str">
            <v>culture</v>
          </cell>
          <cell r="L53">
            <v>1180</v>
          </cell>
          <cell r="M53">
            <v>5</v>
          </cell>
          <cell r="N53" t="str">
            <v>685.19</v>
          </cell>
          <cell r="O53">
            <v>20</v>
          </cell>
          <cell r="P53">
            <v>2</v>
          </cell>
        </row>
        <row r="54">
          <cell r="F54">
            <v>20210927</v>
          </cell>
          <cell r="G54" t="str">
            <v>september</v>
          </cell>
          <cell r="H54" t="str">
            <v>waning</v>
          </cell>
          <cell r="I54" t="str">
            <v>69.9</v>
          </cell>
          <cell r="J54" t="str">
            <v>n</v>
          </cell>
          <cell r="K54" t="str">
            <v>prairie</v>
          </cell>
          <cell r="L54">
            <v>1130</v>
          </cell>
          <cell r="M54">
            <v>25</v>
          </cell>
          <cell r="N54" t="str">
            <v>267.24</v>
          </cell>
          <cell r="O54" t="str">
            <v>333.83</v>
          </cell>
          <cell r="P54">
            <v>30</v>
          </cell>
          <cell r="Q54" t="str">
            <v>spot stade de foot</v>
          </cell>
        </row>
        <row r="55">
          <cell r="F55">
            <v>20210927</v>
          </cell>
          <cell r="G55" t="str">
            <v>september</v>
          </cell>
          <cell r="H55" t="str">
            <v>waning</v>
          </cell>
          <cell r="I55" t="str">
            <v>69.9</v>
          </cell>
          <cell r="K55" t="str">
            <v>culture</v>
          </cell>
          <cell r="L55">
            <v>1180</v>
          </cell>
          <cell r="M55">
            <v>25</v>
          </cell>
          <cell r="N55" t="str">
            <v>685.19</v>
          </cell>
          <cell r="O55">
            <v>20</v>
          </cell>
          <cell r="P55">
            <v>2</v>
          </cell>
        </row>
        <row r="57">
          <cell r="F57">
            <v>20210928</v>
          </cell>
          <cell r="G57" t="str">
            <v>september</v>
          </cell>
          <cell r="H57" t="str">
            <v>waning</v>
          </cell>
          <cell r="I57" t="str">
            <v>60.9</v>
          </cell>
          <cell r="J57" t="str">
            <v>n</v>
          </cell>
          <cell r="K57" t="str">
            <v>prairie</v>
          </cell>
          <cell r="L57">
            <v>1130</v>
          </cell>
          <cell r="M57">
            <v>5</v>
          </cell>
          <cell r="N57" t="str">
            <v>267.24</v>
          </cell>
          <cell r="O57" t="str">
            <v>333.83</v>
          </cell>
          <cell r="P57">
            <v>30</v>
          </cell>
          <cell r="Q57" t="str">
            <v>spot stade de foot</v>
          </cell>
        </row>
        <row r="58">
          <cell r="F58">
            <v>20210928</v>
          </cell>
          <cell r="G58" t="str">
            <v>september</v>
          </cell>
          <cell r="H58" t="str">
            <v>waning</v>
          </cell>
          <cell r="I58" t="str">
            <v>60.9</v>
          </cell>
          <cell r="K58" t="str">
            <v>culture</v>
          </cell>
          <cell r="L58">
            <v>1180</v>
          </cell>
          <cell r="M58">
            <v>5</v>
          </cell>
          <cell r="N58" t="str">
            <v>685.19</v>
          </cell>
          <cell r="O58">
            <v>20</v>
          </cell>
          <cell r="P58">
            <v>2</v>
          </cell>
        </row>
        <row r="59">
          <cell r="F59">
            <v>20210928</v>
          </cell>
          <cell r="G59" t="str">
            <v>september</v>
          </cell>
          <cell r="H59" t="str">
            <v>waning</v>
          </cell>
          <cell r="I59" t="str">
            <v>60.9</v>
          </cell>
          <cell r="J59" t="str">
            <v>n</v>
          </cell>
          <cell r="K59" t="str">
            <v>prairie</v>
          </cell>
          <cell r="L59">
            <v>1130</v>
          </cell>
          <cell r="M59">
            <v>25</v>
          </cell>
          <cell r="N59" t="str">
            <v>267.24</v>
          </cell>
          <cell r="O59" t="str">
            <v>333.83</v>
          </cell>
          <cell r="P59">
            <v>30</v>
          </cell>
          <cell r="Q59" t="str">
            <v>spot stade de foot</v>
          </cell>
        </row>
        <row r="60">
          <cell r="F60">
            <v>20210928</v>
          </cell>
          <cell r="G60" t="str">
            <v>september</v>
          </cell>
          <cell r="H60" t="str">
            <v>waning</v>
          </cell>
          <cell r="I60" t="str">
            <v>60.9</v>
          </cell>
          <cell r="K60" t="str">
            <v>culture</v>
          </cell>
          <cell r="L60">
            <v>1180</v>
          </cell>
          <cell r="M60">
            <v>25</v>
          </cell>
          <cell r="N60" t="str">
            <v>685.19</v>
          </cell>
          <cell r="O60">
            <v>20</v>
          </cell>
          <cell r="P60">
            <v>2</v>
          </cell>
        </row>
        <row r="62">
          <cell r="F62">
            <v>20220707</v>
          </cell>
          <cell r="G62" t="str">
            <v>july</v>
          </cell>
          <cell r="H62" t="str">
            <v>crescent</v>
          </cell>
          <cell r="I62" t="str">
            <v>48.1</v>
          </cell>
          <cell r="J62" t="str">
            <v>n</v>
          </cell>
          <cell r="K62" t="str">
            <v>culture</v>
          </cell>
          <cell r="L62" t="str">
            <v>n</v>
          </cell>
          <cell r="M62">
            <v>2</v>
          </cell>
          <cell r="N62" t="str">
            <v>82.66</v>
          </cell>
          <cell r="O62">
            <v>2130</v>
          </cell>
          <cell r="P62" t="str">
            <v>34.38</v>
          </cell>
        </row>
        <row r="63">
          <cell r="F63">
            <v>20220707</v>
          </cell>
          <cell r="G63" t="str">
            <v>july</v>
          </cell>
          <cell r="H63" t="str">
            <v>crescent</v>
          </cell>
          <cell r="I63" t="str">
            <v>48.1</v>
          </cell>
          <cell r="K63" t="str">
            <v>prairie</v>
          </cell>
          <cell r="L63">
            <v>100</v>
          </cell>
          <cell r="M63">
            <v>40</v>
          </cell>
          <cell r="N63" t="str">
            <v>85.48</v>
          </cell>
          <cell r="O63">
            <v>2240</v>
          </cell>
          <cell r="P63" t="str">
            <v>87.65</v>
          </cell>
        </row>
        <row r="64">
          <cell r="F64">
            <v>20220707</v>
          </cell>
          <cell r="G64" t="str">
            <v>july</v>
          </cell>
          <cell r="H64" t="str">
            <v>crescent</v>
          </cell>
          <cell r="I64" t="str">
            <v>48.1</v>
          </cell>
          <cell r="J64" t="str">
            <v>n</v>
          </cell>
          <cell r="K64" t="str">
            <v>culture</v>
          </cell>
          <cell r="L64" t="str">
            <v>n</v>
          </cell>
          <cell r="M64">
            <v>2</v>
          </cell>
          <cell r="N64" t="str">
            <v>82.66</v>
          </cell>
          <cell r="O64">
            <v>2130</v>
          </cell>
          <cell r="P64" t="str">
            <v>34.38</v>
          </cell>
        </row>
        <row r="65">
          <cell r="F65">
            <v>20220707</v>
          </cell>
          <cell r="G65" t="str">
            <v>july</v>
          </cell>
          <cell r="H65" t="str">
            <v>crescent</v>
          </cell>
          <cell r="I65" t="str">
            <v>48.1</v>
          </cell>
          <cell r="K65" t="str">
            <v>prairie</v>
          </cell>
          <cell r="L65">
            <v>100</v>
          </cell>
          <cell r="M65">
            <v>40</v>
          </cell>
          <cell r="N65" t="str">
            <v>85.48</v>
          </cell>
          <cell r="O65">
            <v>2240</v>
          </cell>
          <cell r="P65" t="str">
            <v>87.65</v>
          </cell>
        </row>
        <row r="67">
          <cell r="F67">
            <v>20220708</v>
          </cell>
          <cell r="G67" t="str">
            <v>july</v>
          </cell>
          <cell r="H67" t="str">
            <v>crescent</v>
          </cell>
          <cell r="I67" t="str">
            <v>58.8</v>
          </cell>
          <cell r="J67" t="str">
            <v>n</v>
          </cell>
          <cell r="K67" t="str">
            <v>culture</v>
          </cell>
          <cell r="L67" t="str">
            <v>n</v>
          </cell>
          <cell r="M67">
            <v>2</v>
          </cell>
          <cell r="N67" t="str">
            <v>82.66</v>
          </cell>
          <cell r="O67">
            <v>2130</v>
          </cell>
          <cell r="P67" t="str">
            <v>34.38</v>
          </cell>
        </row>
        <row r="68">
          <cell r="F68">
            <v>20220708</v>
          </cell>
          <cell r="G68" t="str">
            <v>july</v>
          </cell>
          <cell r="H68" t="str">
            <v>crescent</v>
          </cell>
          <cell r="I68" t="str">
            <v>58.8</v>
          </cell>
          <cell r="K68" t="str">
            <v>prairie</v>
          </cell>
          <cell r="L68">
            <v>100</v>
          </cell>
          <cell r="M68">
            <v>40</v>
          </cell>
          <cell r="N68" t="str">
            <v>85.48</v>
          </cell>
          <cell r="O68">
            <v>2240</v>
          </cell>
          <cell r="P68" t="str">
            <v>87.65</v>
          </cell>
        </row>
        <row r="69">
          <cell r="F69">
            <v>20220708</v>
          </cell>
          <cell r="G69" t="str">
            <v>july</v>
          </cell>
          <cell r="H69" t="str">
            <v>crescent</v>
          </cell>
          <cell r="I69" t="str">
            <v>58.8</v>
          </cell>
          <cell r="J69" t="str">
            <v>n</v>
          </cell>
          <cell r="K69" t="str">
            <v>culture</v>
          </cell>
          <cell r="L69" t="str">
            <v>n</v>
          </cell>
          <cell r="M69">
            <v>2</v>
          </cell>
          <cell r="N69" t="str">
            <v>82.66</v>
          </cell>
          <cell r="O69">
            <v>2130</v>
          </cell>
          <cell r="P69" t="str">
            <v>34.38</v>
          </cell>
        </row>
        <row r="70">
          <cell r="F70">
            <v>20220708</v>
          </cell>
          <cell r="G70" t="str">
            <v>july</v>
          </cell>
          <cell r="H70" t="str">
            <v>crescent</v>
          </cell>
          <cell r="I70" t="str">
            <v>58.8</v>
          </cell>
          <cell r="K70" t="str">
            <v>prairie</v>
          </cell>
          <cell r="L70">
            <v>100</v>
          </cell>
          <cell r="M70">
            <v>40</v>
          </cell>
          <cell r="N70" t="str">
            <v>85.48</v>
          </cell>
          <cell r="O70">
            <v>2240</v>
          </cell>
          <cell r="P70" t="str">
            <v>87.65</v>
          </cell>
        </row>
        <row r="72">
          <cell r="F72">
            <v>20220709</v>
          </cell>
          <cell r="G72" t="str">
            <v>july</v>
          </cell>
          <cell r="H72" t="str">
            <v>crescent</v>
          </cell>
          <cell r="I72" t="str">
            <v>69.4</v>
          </cell>
          <cell r="J72" t="str">
            <v>n</v>
          </cell>
          <cell r="K72" t="str">
            <v>culture</v>
          </cell>
          <cell r="L72" t="str">
            <v>n</v>
          </cell>
          <cell r="M72">
            <v>2</v>
          </cell>
          <cell r="N72" t="str">
            <v>82.66</v>
          </cell>
          <cell r="O72">
            <v>2130</v>
          </cell>
          <cell r="P72" t="str">
            <v>34.38</v>
          </cell>
        </row>
        <row r="73">
          <cell r="F73">
            <v>20220709</v>
          </cell>
          <cell r="G73" t="str">
            <v>july</v>
          </cell>
          <cell r="H73" t="str">
            <v>crescent</v>
          </cell>
          <cell r="I73" t="str">
            <v>69.4</v>
          </cell>
          <cell r="K73" t="str">
            <v>prairie</v>
          </cell>
          <cell r="L73">
            <v>100</v>
          </cell>
          <cell r="M73">
            <v>40</v>
          </cell>
          <cell r="N73" t="str">
            <v>85.48</v>
          </cell>
          <cell r="O73">
            <v>2240</v>
          </cell>
          <cell r="P73" t="str">
            <v>87.65</v>
          </cell>
        </row>
        <row r="74">
          <cell r="F74">
            <v>20220709</v>
          </cell>
          <cell r="G74" t="str">
            <v>july</v>
          </cell>
          <cell r="H74" t="str">
            <v>crescent</v>
          </cell>
          <cell r="I74" t="str">
            <v>69.4</v>
          </cell>
          <cell r="J74" t="str">
            <v>n</v>
          </cell>
          <cell r="K74" t="str">
            <v>culture</v>
          </cell>
          <cell r="L74" t="str">
            <v>n</v>
          </cell>
          <cell r="M74">
            <v>2</v>
          </cell>
          <cell r="N74" t="str">
            <v>82.66</v>
          </cell>
          <cell r="O74">
            <v>2130</v>
          </cell>
          <cell r="P74" t="str">
            <v>34.38</v>
          </cell>
        </row>
        <row r="75">
          <cell r="F75">
            <v>20220709</v>
          </cell>
          <cell r="G75" t="str">
            <v>july</v>
          </cell>
          <cell r="H75" t="str">
            <v>crescent</v>
          </cell>
          <cell r="I75" t="str">
            <v>69.4</v>
          </cell>
          <cell r="K75" t="str">
            <v>prairie</v>
          </cell>
          <cell r="L75">
            <v>100</v>
          </cell>
          <cell r="M75">
            <v>40</v>
          </cell>
          <cell r="N75" t="str">
            <v>85.48</v>
          </cell>
          <cell r="O75">
            <v>2240</v>
          </cell>
          <cell r="P75" t="str">
            <v>87.65</v>
          </cell>
        </row>
        <row r="77">
          <cell r="F77">
            <v>20220701</v>
          </cell>
          <cell r="G77" t="str">
            <v>july</v>
          </cell>
          <cell r="H77" t="str">
            <v>crescent</v>
          </cell>
          <cell r="I77" t="str">
            <v>2.9</v>
          </cell>
          <cell r="K77" t="str">
            <v>prairie</v>
          </cell>
          <cell r="L77" t="str">
            <v>140.49</v>
          </cell>
          <cell r="M77">
            <v>2</v>
          </cell>
          <cell r="N77" t="str">
            <v>412.73</v>
          </cell>
          <cell r="O77" t="str">
            <v>840.6</v>
          </cell>
          <cell r="P77" t="str">
            <v>216.97</v>
          </cell>
        </row>
        <row r="78">
          <cell r="F78">
            <v>20220701</v>
          </cell>
          <cell r="G78" t="str">
            <v>july</v>
          </cell>
          <cell r="H78" t="str">
            <v>crescent</v>
          </cell>
          <cell r="I78" t="str">
            <v>2.9</v>
          </cell>
          <cell r="J78" t="str">
            <v>n</v>
          </cell>
          <cell r="K78" t="str">
            <v>prairie</v>
          </cell>
          <cell r="L78" t="str">
            <v>n</v>
          </cell>
          <cell r="M78">
            <v>2</v>
          </cell>
          <cell r="N78" t="str">
            <v>332.38</v>
          </cell>
          <cell r="O78" t="str">
            <v>924.39</v>
          </cell>
          <cell r="P78" t="str">
            <v>273.16</v>
          </cell>
        </row>
        <row r="79">
          <cell r="F79">
            <v>20220701</v>
          </cell>
          <cell r="G79" t="str">
            <v>july</v>
          </cell>
          <cell r="H79" t="str">
            <v>crescent</v>
          </cell>
          <cell r="I79" t="str">
            <v>2.9</v>
          </cell>
          <cell r="K79" t="str">
            <v>prairie</v>
          </cell>
          <cell r="L79" t="str">
            <v>140.49</v>
          </cell>
          <cell r="M79">
            <v>40</v>
          </cell>
          <cell r="N79" t="str">
            <v>412.73</v>
          </cell>
          <cell r="O79" t="str">
            <v>840.6</v>
          </cell>
          <cell r="P79" t="str">
            <v>216.97</v>
          </cell>
        </row>
        <row r="80">
          <cell r="F80">
            <v>20220701</v>
          </cell>
          <cell r="G80" t="str">
            <v>july</v>
          </cell>
          <cell r="H80" t="str">
            <v>crescent</v>
          </cell>
          <cell r="I80" t="str">
            <v>2.9</v>
          </cell>
          <cell r="J80" t="str">
            <v>n</v>
          </cell>
          <cell r="K80" t="str">
            <v>prairie</v>
          </cell>
          <cell r="L80" t="str">
            <v>n</v>
          </cell>
          <cell r="M80">
            <v>40</v>
          </cell>
          <cell r="N80" t="str">
            <v>332.38</v>
          </cell>
          <cell r="O80" t="str">
            <v>924.39</v>
          </cell>
          <cell r="P80" t="str">
            <v>273.16</v>
          </cell>
        </row>
        <row r="82">
          <cell r="F82">
            <v>20220702</v>
          </cell>
          <cell r="G82" t="str">
            <v>july</v>
          </cell>
          <cell r="H82" t="str">
            <v>crescent</v>
          </cell>
          <cell r="I82">
            <v>7</v>
          </cell>
          <cell r="K82" t="str">
            <v>prairie</v>
          </cell>
          <cell r="L82" t="str">
            <v>140.49</v>
          </cell>
          <cell r="M82">
            <v>2</v>
          </cell>
          <cell r="N82" t="str">
            <v>412.73</v>
          </cell>
          <cell r="O82" t="str">
            <v>840.6</v>
          </cell>
          <cell r="P82" t="str">
            <v>216.97</v>
          </cell>
        </row>
        <row r="83">
          <cell r="F83">
            <v>20220702</v>
          </cell>
          <cell r="G83" t="str">
            <v>july</v>
          </cell>
          <cell r="H83" t="str">
            <v>crescent</v>
          </cell>
          <cell r="I83">
            <v>7</v>
          </cell>
          <cell r="J83" t="str">
            <v>n</v>
          </cell>
          <cell r="K83" t="str">
            <v>prairie</v>
          </cell>
          <cell r="L83" t="str">
            <v>n</v>
          </cell>
          <cell r="M83">
            <v>2</v>
          </cell>
          <cell r="N83" t="str">
            <v>332.38</v>
          </cell>
          <cell r="O83" t="str">
            <v>924.39</v>
          </cell>
          <cell r="P83" t="str">
            <v>273.16</v>
          </cell>
        </row>
        <row r="84">
          <cell r="F84">
            <v>20220702</v>
          </cell>
          <cell r="G84" t="str">
            <v>july</v>
          </cell>
          <cell r="H84" t="str">
            <v>crescent</v>
          </cell>
          <cell r="I84">
            <v>7</v>
          </cell>
          <cell r="K84" t="str">
            <v>prairie</v>
          </cell>
          <cell r="L84" t="str">
            <v>140.49</v>
          </cell>
          <cell r="M84">
            <v>40</v>
          </cell>
          <cell r="N84" t="str">
            <v>412.73</v>
          </cell>
          <cell r="O84" t="str">
            <v>840.6</v>
          </cell>
          <cell r="P84" t="str">
            <v>216.97</v>
          </cell>
        </row>
        <row r="85">
          <cell r="F85">
            <v>20220702</v>
          </cell>
          <cell r="G85" t="str">
            <v>july</v>
          </cell>
          <cell r="H85" t="str">
            <v>crescent</v>
          </cell>
          <cell r="I85">
            <v>7</v>
          </cell>
          <cell r="J85" t="str">
            <v>n</v>
          </cell>
          <cell r="K85" t="str">
            <v>prairie</v>
          </cell>
          <cell r="L85" t="str">
            <v>n</v>
          </cell>
          <cell r="M85">
            <v>40</v>
          </cell>
          <cell r="N85" t="str">
            <v>332.38</v>
          </cell>
          <cell r="O85" t="str">
            <v>924.39</v>
          </cell>
          <cell r="P85" t="str">
            <v>273.16</v>
          </cell>
        </row>
        <row r="87">
          <cell r="F87">
            <v>20220629</v>
          </cell>
          <cell r="G87" t="str">
            <v>june</v>
          </cell>
          <cell r="H87" t="str">
            <v>new</v>
          </cell>
          <cell r="I87">
            <v>0</v>
          </cell>
          <cell r="K87" t="str">
            <v>prairie</v>
          </cell>
          <cell r="L87" t="str">
            <v>140.49</v>
          </cell>
          <cell r="M87">
            <v>2</v>
          </cell>
          <cell r="N87" t="str">
            <v>412.73</v>
          </cell>
          <cell r="O87" t="str">
            <v>840.6</v>
          </cell>
          <cell r="P87" t="str">
            <v>216.97</v>
          </cell>
        </row>
        <row r="88">
          <cell r="F88">
            <v>20220629</v>
          </cell>
          <cell r="G88" t="str">
            <v>june</v>
          </cell>
          <cell r="H88" t="str">
            <v>new</v>
          </cell>
          <cell r="I88">
            <v>0</v>
          </cell>
          <cell r="J88" t="str">
            <v>n</v>
          </cell>
          <cell r="K88" t="str">
            <v>prairie</v>
          </cell>
          <cell r="L88" t="str">
            <v>n</v>
          </cell>
          <cell r="M88">
            <v>2</v>
          </cell>
          <cell r="N88" t="str">
            <v>332.38</v>
          </cell>
          <cell r="O88" t="str">
            <v>924.39</v>
          </cell>
          <cell r="P88" t="str">
            <v>273.16</v>
          </cell>
        </row>
        <row r="89">
          <cell r="F89">
            <v>20220629</v>
          </cell>
          <cell r="G89" t="str">
            <v>june</v>
          </cell>
          <cell r="H89" t="str">
            <v>new</v>
          </cell>
          <cell r="I89">
            <v>0</v>
          </cell>
          <cell r="K89" t="str">
            <v>prairie</v>
          </cell>
          <cell r="L89" t="str">
            <v>140.49</v>
          </cell>
          <cell r="M89">
            <v>40</v>
          </cell>
          <cell r="N89" t="str">
            <v>412.73</v>
          </cell>
          <cell r="O89" t="str">
            <v>840.6</v>
          </cell>
          <cell r="P89" t="str">
            <v>216.97</v>
          </cell>
        </row>
        <row r="90">
          <cell r="F90">
            <v>20220629</v>
          </cell>
          <cell r="G90" t="str">
            <v>june</v>
          </cell>
          <cell r="H90" t="str">
            <v>new</v>
          </cell>
          <cell r="I90">
            <v>0</v>
          </cell>
          <cell r="J90" t="str">
            <v>n</v>
          </cell>
          <cell r="K90" t="str">
            <v>prairie</v>
          </cell>
          <cell r="L90" t="str">
            <v>n</v>
          </cell>
          <cell r="M90">
            <v>40</v>
          </cell>
          <cell r="N90" t="str">
            <v>332.38</v>
          </cell>
          <cell r="O90" t="str">
            <v>924.39</v>
          </cell>
          <cell r="P90" t="str">
            <v>273.16</v>
          </cell>
        </row>
        <row r="92">
          <cell r="F92">
            <v>20220620</v>
          </cell>
          <cell r="G92" t="str">
            <v>june</v>
          </cell>
          <cell r="H92" t="str">
            <v>waning</v>
          </cell>
          <cell r="I92" t="str">
            <v>63.2</v>
          </cell>
          <cell r="K92" t="str">
            <v>culture</v>
          </cell>
          <cell r="L92" t="str">
            <v>419.26</v>
          </cell>
          <cell r="M92">
            <v>2</v>
          </cell>
          <cell r="N92" t="str">
            <v>295.31</v>
          </cell>
          <cell r="O92">
            <v>7</v>
          </cell>
          <cell r="P92" t="str">
            <v>17.17</v>
          </cell>
        </row>
        <row r="93">
          <cell r="F93">
            <v>20220620</v>
          </cell>
          <cell r="G93" t="str">
            <v>june</v>
          </cell>
          <cell r="H93" t="str">
            <v>waning</v>
          </cell>
          <cell r="I93" t="str">
            <v>63.2</v>
          </cell>
          <cell r="K93" t="str">
            <v>culture</v>
          </cell>
          <cell r="L93" t="str">
            <v>419.26</v>
          </cell>
          <cell r="M93">
            <v>40</v>
          </cell>
          <cell r="N93" t="str">
            <v>295.31</v>
          </cell>
          <cell r="O93">
            <v>45</v>
          </cell>
          <cell r="P93" t="str">
            <v>46.33</v>
          </cell>
        </row>
        <row r="94">
          <cell r="F94">
            <v>20220620</v>
          </cell>
          <cell r="G94" t="str">
            <v>june</v>
          </cell>
          <cell r="H94" t="str">
            <v>waning</v>
          </cell>
          <cell r="I94" t="str">
            <v>63.2</v>
          </cell>
          <cell r="K94" t="str">
            <v>prairie</v>
          </cell>
          <cell r="L94" t="str">
            <v>496.72</v>
          </cell>
          <cell r="M94">
            <v>40</v>
          </cell>
          <cell r="N94" t="str">
            <v>295.31</v>
          </cell>
          <cell r="O94">
            <v>45</v>
          </cell>
          <cell r="P94" t="str">
            <v>17.17</v>
          </cell>
        </row>
        <row r="96">
          <cell r="F96">
            <v>20220622</v>
          </cell>
          <cell r="G96" t="str">
            <v>june</v>
          </cell>
          <cell r="H96" t="str">
            <v>waning</v>
          </cell>
          <cell r="I96" t="str">
            <v>41.9</v>
          </cell>
          <cell r="K96" t="str">
            <v>culture</v>
          </cell>
          <cell r="L96" t="str">
            <v>419.26</v>
          </cell>
          <cell r="M96">
            <v>2</v>
          </cell>
          <cell r="N96" t="str">
            <v>295.31</v>
          </cell>
          <cell r="O96">
            <v>7</v>
          </cell>
          <cell r="P96" t="str">
            <v>17.17</v>
          </cell>
        </row>
        <row r="97">
          <cell r="F97">
            <v>20220622</v>
          </cell>
          <cell r="G97" t="str">
            <v>june</v>
          </cell>
          <cell r="H97" t="str">
            <v>waning</v>
          </cell>
          <cell r="I97" t="str">
            <v>41.9</v>
          </cell>
          <cell r="K97" t="str">
            <v>culture</v>
          </cell>
          <cell r="L97" t="str">
            <v>419.26</v>
          </cell>
          <cell r="M97">
            <v>40</v>
          </cell>
          <cell r="N97" t="str">
            <v>295.31</v>
          </cell>
          <cell r="O97">
            <v>45</v>
          </cell>
          <cell r="P97" t="str">
            <v>46.33</v>
          </cell>
        </row>
        <row r="98">
          <cell r="F98">
            <v>20220622</v>
          </cell>
          <cell r="G98" t="str">
            <v>june</v>
          </cell>
          <cell r="H98" t="str">
            <v>waning</v>
          </cell>
          <cell r="I98" t="str">
            <v>41.9</v>
          </cell>
          <cell r="K98" t="str">
            <v>prairie</v>
          </cell>
          <cell r="L98" t="str">
            <v>496.72</v>
          </cell>
          <cell r="M98">
            <v>40</v>
          </cell>
          <cell r="N98" t="str">
            <v>295.31</v>
          </cell>
          <cell r="O98">
            <v>45</v>
          </cell>
          <cell r="P98" t="str">
            <v>17.17</v>
          </cell>
        </row>
        <row r="100">
          <cell r="F100">
            <v>20220623</v>
          </cell>
          <cell r="G100" t="str">
            <v>june</v>
          </cell>
          <cell r="H100" t="str">
            <v>waning</v>
          </cell>
          <cell r="I100">
            <v>32</v>
          </cell>
          <cell r="K100" t="str">
            <v>culture</v>
          </cell>
          <cell r="L100" t="str">
            <v>419.26</v>
          </cell>
          <cell r="M100">
            <v>2</v>
          </cell>
          <cell r="N100" t="str">
            <v>295.31</v>
          </cell>
          <cell r="O100">
            <v>7</v>
          </cell>
          <cell r="P100" t="str">
            <v>17.17</v>
          </cell>
        </row>
        <row r="101">
          <cell r="F101">
            <v>20220623</v>
          </cell>
          <cell r="G101" t="str">
            <v>june</v>
          </cell>
          <cell r="H101" t="str">
            <v>waning</v>
          </cell>
          <cell r="I101">
            <v>32</v>
          </cell>
          <cell r="K101" t="str">
            <v>prairie</v>
          </cell>
          <cell r="L101" t="str">
            <v>496.72</v>
          </cell>
          <cell r="M101">
            <v>2</v>
          </cell>
          <cell r="N101" t="str">
            <v>295.31</v>
          </cell>
          <cell r="O101">
            <v>7</v>
          </cell>
          <cell r="P101" t="str">
            <v>46.33</v>
          </cell>
        </row>
      </sheetData>
      <sheetData sheetId="4">
        <row r="1">
          <cell r="B1" t="str">
            <v>ndnightdate</v>
          </cell>
          <cell r="C1" t="str">
            <v>temparature</v>
          </cell>
          <cell r="D1" t="str">
            <v>humidity</v>
          </cell>
          <cell r="E1" t="str">
            <v>wind</v>
          </cell>
        </row>
        <row r="2">
          <cell r="B2">
            <v>20210901</v>
          </cell>
          <cell r="C2">
            <v>10.0875</v>
          </cell>
          <cell r="D2">
            <v>92</v>
          </cell>
          <cell r="E2">
            <v>0.79999999999999993</v>
          </cell>
        </row>
        <row r="3">
          <cell r="B3">
            <v>20210902</v>
          </cell>
          <cell r="C3">
            <v>10.824999999999999</v>
          </cell>
          <cell r="D3">
            <v>92</v>
          </cell>
          <cell r="E3">
            <v>0.97499999999999998</v>
          </cell>
        </row>
        <row r="4">
          <cell r="B4">
            <v>20210903</v>
          </cell>
          <cell r="C4">
            <v>13.1</v>
          </cell>
          <cell r="D4">
            <v>92</v>
          </cell>
          <cell r="E4">
            <v>0.48750000000000004</v>
          </cell>
        </row>
        <row r="5">
          <cell r="B5">
            <v>20210904</v>
          </cell>
          <cell r="C5">
            <v>12.514285714285716</v>
          </cell>
          <cell r="D5">
            <v>92</v>
          </cell>
          <cell r="E5">
            <v>0.51428571428571423</v>
          </cell>
        </row>
        <row r="6">
          <cell r="B6">
            <v>20210905</v>
          </cell>
          <cell r="C6">
            <v>12.812499999999998</v>
          </cell>
          <cell r="D6">
            <v>92</v>
          </cell>
          <cell r="E6">
            <v>0.61249999999999993</v>
          </cell>
        </row>
        <row r="7">
          <cell r="B7">
            <v>20210906</v>
          </cell>
          <cell r="C7">
            <v>12.4625</v>
          </cell>
          <cell r="D7">
            <v>92</v>
          </cell>
          <cell r="E7">
            <v>0.53749999999999998</v>
          </cell>
        </row>
        <row r="8">
          <cell r="B8">
            <v>20210907</v>
          </cell>
          <cell r="C8">
            <v>12.624999999999998</v>
          </cell>
          <cell r="D8">
            <v>92</v>
          </cell>
          <cell r="E8">
            <v>0.71250000000000002</v>
          </cell>
        </row>
        <row r="9">
          <cell r="B9">
            <v>20210908</v>
          </cell>
          <cell r="C9">
            <v>14.475</v>
          </cell>
          <cell r="D9">
            <v>92</v>
          </cell>
          <cell r="E9">
            <v>0.77499999999999991</v>
          </cell>
        </row>
        <row r="10">
          <cell r="B10">
            <v>20210909</v>
          </cell>
          <cell r="C10">
            <v>13.487499999999999</v>
          </cell>
          <cell r="D10">
            <v>92</v>
          </cell>
          <cell r="E10">
            <v>0.53750000000000009</v>
          </cell>
        </row>
        <row r="11">
          <cell r="B11">
            <v>20210910</v>
          </cell>
          <cell r="C11">
            <v>12.25</v>
          </cell>
          <cell r="D11">
            <v>92</v>
          </cell>
          <cell r="E11">
            <v>0.64999999999999991</v>
          </cell>
        </row>
        <row r="12">
          <cell r="B12">
            <v>20210911</v>
          </cell>
          <cell r="C12">
            <v>11.524999999999999</v>
          </cell>
          <cell r="D12">
            <v>92</v>
          </cell>
          <cell r="E12">
            <v>0.53749999999999998</v>
          </cell>
        </row>
        <row r="13">
          <cell r="B13">
            <v>20210912</v>
          </cell>
          <cell r="C13">
            <v>11.9125</v>
          </cell>
          <cell r="D13">
            <v>92</v>
          </cell>
          <cell r="E13">
            <v>0.6</v>
          </cell>
        </row>
        <row r="14">
          <cell r="B14">
            <v>20210913</v>
          </cell>
          <cell r="C14">
            <v>13.1</v>
          </cell>
          <cell r="D14">
            <v>92</v>
          </cell>
          <cell r="E14">
            <v>0.41249999999999998</v>
          </cell>
        </row>
        <row r="15">
          <cell r="B15">
            <v>20210914</v>
          </cell>
          <cell r="C15">
            <v>15.675000000000001</v>
          </cell>
          <cell r="D15">
            <v>92</v>
          </cell>
          <cell r="E15">
            <v>0.73749999999999993</v>
          </cell>
        </row>
        <row r="16">
          <cell r="B16">
            <v>20210915</v>
          </cell>
          <cell r="C16">
            <v>15.525</v>
          </cell>
          <cell r="D16">
            <v>92</v>
          </cell>
          <cell r="E16">
            <v>0.71250000000000002</v>
          </cell>
        </row>
        <row r="17">
          <cell r="B17">
            <v>20210916</v>
          </cell>
          <cell r="C17">
            <v>11.575000000000001</v>
          </cell>
          <cell r="D17">
            <v>92</v>
          </cell>
          <cell r="E17">
            <v>0.9375</v>
          </cell>
        </row>
        <row r="18">
          <cell r="B18">
            <v>20210917</v>
          </cell>
          <cell r="C18">
            <v>9.3374999999999986</v>
          </cell>
          <cell r="D18">
            <v>92</v>
          </cell>
          <cell r="E18">
            <v>0.46250000000000002</v>
          </cell>
        </row>
        <row r="19">
          <cell r="B19">
            <v>20210918</v>
          </cell>
          <cell r="C19">
            <v>11.125</v>
          </cell>
          <cell r="D19">
            <v>92</v>
          </cell>
          <cell r="E19">
            <v>1.425</v>
          </cell>
        </row>
        <row r="20">
          <cell r="B20">
            <v>20210919</v>
          </cell>
          <cell r="C20">
            <v>9.1124999999999989</v>
          </cell>
          <cell r="D20">
            <v>92</v>
          </cell>
          <cell r="E20">
            <v>0.4375</v>
          </cell>
        </row>
        <row r="21">
          <cell r="B21">
            <v>20210920</v>
          </cell>
          <cell r="C21">
            <v>8.4124999999999996</v>
          </cell>
          <cell r="D21">
            <v>91.9375</v>
          </cell>
          <cell r="E21">
            <v>0.99999999999999989</v>
          </cell>
        </row>
        <row r="22">
          <cell r="B22">
            <v>20210921</v>
          </cell>
          <cell r="C22">
            <v>7.6499999999999986</v>
          </cell>
          <cell r="D22">
            <v>91.5</v>
          </cell>
          <cell r="E22">
            <v>1.075</v>
          </cell>
        </row>
        <row r="23">
          <cell r="B23">
            <v>20210922</v>
          </cell>
          <cell r="C23">
            <v>7.3749999999999991</v>
          </cell>
          <cell r="D23">
            <v>91.462500000000006</v>
          </cell>
          <cell r="E23">
            <v>0.71249999999999991</v>
          </cell>
        </row>
        <row r="24">
          <cell r="B24">
            <v>20210923</v>
          </cell>
          <cell r="C24">
            <v>8.4714285714285715</v>
          </cell>
          <cell r="D24">
            <v>92</v>
          </cell>
          <cell r="E24">
            <v>0.74285714285714288</v>
          </cell>
        </row>
        <row r="25">
          <cell r="B25">
            <v>20210924</v>
          </cell>
          <cell r="C25">
            <v>11.2</v>
          </cell>
          <cell r="D25">
            <v>92</v>
          </cell>
          <cell r="E25">
            <v>0.4375</v>
          </cell>
        </row>
        <row r="26">
          <cell r="B26">
            <v>20210925</v>
          </cell>
          <cell r="C26">
            <v>13.437500000000002</v>
          </cell>
          <cell r="D26">
            <v>92</v>
          </cell>
          <cell r="E26">
            <v>1.4624999999999999</v>
          </cell>
        </row>
        <row r="27">
          <cell r="B27">
            <v>20210926</v>
          </cell>
          <cell r="C27">
            <v>10.375000000000002</v>
          </cell>
          <cell r="D27">
            <v>92</v>
          </cell>
          <cell r="E27">
            <v>0.6</v>
          </cell>
        </row>
        <row r="28">
          <cell r="B28">
            <v>20210927</v>
          </cell>
          <cell r="C28">
            <v>10.137500000000001</v>
          </cell>
          <cell r="D28">
            <v>92</v>
          </cell>
          <cell r="E28">
            <v>0.86250000000000016</v>
          </cell>
        </row>
        <row r="29">
          <cell r="B29">
            <v>20210928</v>
          </cell>
          <cell r="C29">
            <v>11.074999999999998</v>
          </cell>
          <cell r="D29">
            <v>92</v>
          </cell>
          <cell r="E29">
            <v>1.8875</v>
          </cell>
        </row>
        <row r="30">
          <cell r="B30">
            <v>20210929</v>
          </cell>
          <cell r="C30">
            <v>5.9249999999999998</v>
          </cell>
          <cell r="D30">
            <v>91.1875</v>
          </cell>
          <cell r="E30">
            <v>0.9750000000000002</v>
          </cell>
        </row>
        <row r="31">
          <cell r="B31">
            <v>20210930</v>
          </cell>
          <cell r="C31">
            <v>4.95</v>
          </cell>
          <cell r="D31">
            <v>91.125</v>
          </cell>
          <cell r="E31">
            <v>0.44999999999999996</v>
          </cell>
        </row>
        <row r="32">
          <cell r="B32">
            <v>20220619</v>
          </cell>
          <cell r="C32">
            <v>20.211111111111109</v>
          </cell>
          <cell r="D32">
            <v>51.788888888888891</v>
          </cell>
          <cell r="E32">
            <v>5.2888888888888888</v>
          </cell>
        </row>
        <row r="33">
          <cell r="B33">
            <v>20220620</v>
          </cell>
          <cell r="C33">
            <v>16.977777777777778</v>
          </cell>
          <cell r="D33">
            <v>77.566666666666663</v>
          </cell>
          <cell r="E33">
            <v>0.94444444444444442</v>
          </cell>
        </row>
        <row r="34">
          <cell r="B34">
            <v>20220621</v>
          </cell>
          <cell r="C34">
            <v>17.311111111111114</v>
          </cell>
          <cell r="D34">
            <v>85.2</v>
          </cell>
          <cell r="E34">
            <v>0.9111111111111112</v>
          </cell>
        </row>
        <row r="35">
          <cell r="B35">
            <v>20220622</v>
          </cell>
          <cell r="C35">
            <v>14.466666666666669</v>
          </cell>
          <cell r="D35">
            <v>97.800000000000011</v>
          </cell>
          <cell r="E35">
            <v>0.65555555555555545</v>
          </cell>
        </row>
        <row r="36">
          <cell r="B36">
            <v>20220623</v>
          </cell>
          <cell r="C36">
            <v>14.855555555555554</v>
          </cell>
          <cell r="D36">
            <v>98.59999999999998</v>
          </cell>
          <cell r="E36">
            <v>0.92222222222222205</v>
          </cell>
        </row>
        <row r="37">
          <cell r="B37">
            <v>20220624</v>
          </cell>
          <cell r="C37">
            <v>11.566666666666668</v>
          </cell>
          <cell r="D37">
            <v>95.02222222222224</v>
          </cell>
          <cell r="E37">
            <v>1.0333333333333334</v>
          </cell>
        </row>
        <row r="38">
          <cell r="B38">
            <v>20220625</v>
          </cell>
          <cell r="C38">
            <v>13.9</v>
          </cell>
          <cell r="D38">
            <v>97.355555555555554</v>
          </cell>
          <cell r="E38">
            <v>0.85555555555555562</v>
          </cell>
        </row>
        <row r="39">
          <cell r="B39">
            <v>20220626</v>
          </cell>
          <cell r="C39">
            <v>15.91111111111111</v>
          </cell>
          <cell r="D39">
            <v>76.98888888888888</v>
          </cell>
          <cell r="E39">
            <v>2.6888888888888887</v>
          </cell>
        </row>
        <row r="40">
          <cell r="B40">
            <v>20220627</v>
          </cell>
          <cell r="C40">
            <v>12.9375</v>
          </cell>
          <cell r="D40">
            <v>87.275000000000006</v>
          </cell>
          <cell r="E40">
            <v>1.1000000000000001</v>
          </cell>
        </row>
        <row r="41">
          <cell r="B41">
            <v>20220628</v>
          </cell>
          <cell r="C41">
            <v>14.799999999999999</v>
          </cell>
          <cell r="D41">
            <v>93.822222222222209</v>
          </cell>
          <cell r="E41">
            <v>0.73333333333333339</v>
          </cell>
        </row>
        <row r="42">
          <cell r="B42">
            <v>20220629</v>
          </cell>
          <cell r="C42">
            <v>14.91111111111111</v>
          </cell>
          <cell r="D42">
            <v>85.355555555555554</v>
          </cell>
          <cell r="E42">
            <v>0.73333333333333328</v>
          </cell>
        </row>
        <row r="43">
          <cell r="B43">
            <v>20220630</v>
          </cell>
          <cell r="C43">
            <v>11.444444444444443</v>
          </cell>
          <cell r="D43">
            <v>93.1</v>
          </cell>
          <cell r="E43">
            <v>1.2555555555555555</v>
          </cell>
        </row>
        <row r="44">
          <cell r="B44">
            <v>20220701</v>
          </cell>
          <cell r="C44">
            <v>10.555555555555555</v>
          </cell>
          <cell r="D44">
            <v>83.811111111111103</v>
          </cell>
          <cell r="E44">
            <v>0.77777777777777779</v>
          </cell>
        </row>
        <row r="45">
          <cell r="B45">
            <v>20220702</v>
          </cell>
          <cell r="C45">
            <v>15.188888888888888</v>
          </cell>
          <cell r="D45">
            <v>67.211111111111123</v>
          </cell>
          <cell r="E45">
            <v>0.66666666666666663</v>
          </cell>
        </row>
        <row r="46">
          <cell r="B46">
            <v>20220703</v>
          </cell>
          <cell r="C46">
            <v>15.911111111111113</v>
          </cell>
          <cell r="D46">
            <v>93.188888888888883</v>
          </cell>
          <cell r="E46">
            <v>1.8111111111111111</v>
          </cell>
        </row>
        <row r="47">
          <cell r="B47">
            <v>20220704</v>
          </cell>
          <cell r="C47">
            <v>14.933333333333334</v>
          </cell>
          <cell r="D47">
            <v>75.300000000000011</v>
          </cell>
          <cell r="E47">
            <v>1.1666666666666667</v>
          </cell>
        </row>
        <row r="48">
          <cell r="B48">
            <v>20220705</v>
          </cell>
          <cell r="C48">
            <v>15.044444444444444</v>
          </cell>
          <cell r="D48">
            <v>58.911111111111119</v>
          </cell>
          <cell r="E48">
            <v>0.8</v>
          </cell>
        </row>
        <row r="49">
          <cell r="B49">
            <v>20220706</v>
          </cell>
          <cell r="C49">
            <v>12.475000000000001</v>
          </cell>
          <cell r="D49">
            <v>68.912499999999994</v>
          </cell>
          <cell r="E49">
            <v>0.9</v>
          </cell>
        </row>
        <row r="50">
          <cell r="B50">
            <v>20220707</v>
          </cell>
          <cell r="C50">
            <v>13.133333333333335</v>
          </cell>
          <cell r="D50">
            <v>75.744444444444454</v>
          </cell>
          <cell r="E50">
            <v>1.5222222222222221</v>
          </cell>
        </row>
        <row r="51">
          <cell r="B51">
            <v>20220708</v>
          </cell>
          <cell r="C51">
            <v>15.155555555555553</v>
          </cell>
          <cell r="D51">
            <v>57.244444444444447</v>
          </cell>
          <cell r="E51">
            <v>1.1555555555555554</v>
          </cell>
        </row>
        <row r="52">
          <cell r="B52">
            <v>20220709</v>
          </cell>
          <cell r="C52">
            <v>14.855555555555554</v>
          </cell>
          <cell r="D52">
            <v>70.388888888888886</v>
          </cell>
          <cell r="E52">
            <v>0.72222222222222221</v>
          </cell>
        </row>
        <row r="53">
          <cell r="B53">
            <v>20220710</v>
          </cell>
          <cell r="C53">
            <v>13.6</v>
          </cell>
          <cell r="D53">
            <v>61.344444444444449</v>
          </cell>
          <cell r="E53">
            <v>1.3888888888888888</v>
          </cell>
        </row>
        <row r="54">
          <cell r="B54">
            <v>20220711</v>
          </cell>
          <cell r="C54">
            <v>16.68888888888889</v>
          </cell>
          <cell r="D54">
            <v>60.944444444444443</v>
          </cell>
          <cell r="E54">
            <v>1.3333333333333333</v>
          </cell>
        </row>
        <row r="55">
          <cell r="B55">
            <v>20220712</v>
          </cell>
          <cell r="C55">
            <v>19.100000000000001</v>
          </cell>
          <cell r="D55">
            <v>42.855555555555554</v>
          </cell>
          <cell r="E55">
            <v>1.6444444444444446</v>
          </cell>
        </row>
      </sheetData>
      <sheetData sheetId="5">
        <row r="1">
          <cell r="B1" t="str">
            <v>dedate</v>
          </cell>
          <cell r="C1" t="str">
            <v>temparature</v>
          </cell>
          <cell r="D1" t="str">
            <v>humidity</v>
          </cell>
          <cell r="E1" t="str">
            <v>wind</v>
          </cell>
        </row>
        <row r="2">
          <cell r="B2">
            <v>20210901</v>
          </cell>
          <cell r="C2">
            <v>13.9</v>
          </cell>
          <cell r="D2">
            <v>92</v>
          </cell>
          <cell r="E2">
            <v>1.7000000000000002</v>
          </cell>
        </row>
        <row r="3">
          <cell r="B3">
            <v>20210902</v>
          </cell>
          <cell r="C3">
            <v>14.366666666666665</v>
          </cell>
          <cell r="D3">
            <v>92</v>
          </cell>
          <cell r="E3">
            <v>1.5166666666666666</v>
          </cell>
        </row>
        <row r="4">
          <cell r="B4">
            <v>20210903</v>
          </cell>
          <cell r="C4">
            <v>16.216666666666669</v>
          </cell>
          <cell r="D4">
            <v>92</v>
          </cell>
          <cell r="E4">
            <v>0.86666666666666681</v>
          </cell>
        </row>
        <row r="5">
          <cell r="B5">
            <v>20210904</v>
          </cell>
          <cell r="C5">
            <v>14.65</v>
          </cell>
          <cell r="D5">
            <v>92</v>
          </cell>
          <cell r="E5">
            <v>0.78333333333333321</v>
          </cell>
        </row>
        <row r="6">
          <cell r="B6">
            <v>20210905</v>
          </cell>
          <cell r="C6">
            <v>15.600000000000001</v>
          </cell>
          <cell r="D6">
            <v>92</v>
          </cell>
          <cell r="E6">
            <v>0.86666666666666659</v>
          </cell>
        </row>
        <row r="7">
          <cell r="B7">
            <v>20210906</v>
          </cell>
          <cell r="C7">
            <v>17.266666666666666</v>
          </cell>
          <cell r="D7">
            <v>92</v>
          </cell>
          <cell r="E7">
            <v>1.4000000000000001</v>
          </cell>
        </row>
        <row r="8">
          <cell r="B8">
            <v>20210907</v>
          </cell>
          <cell r="C8">
            <v>17.066666666666666</v>
          </cell>
          <cell r="D8">
            <v>92</v>
          </cell>
          <cell r="E8">
            <v>1.4333333333333336</v>
          </cell>
        </row>
        <row r="9">
          <cell r="B9">
            <v>20210908</v>
          </cell>
          <cell r="C9">
            <v>16.483333333333334</v>
          </cell>
          <cell r="D9">
            <v>92</v>
          </cell>
          <cell r="E9">
            <v>0.68333333333333346</v>
          </cell>
        </row>
        <row r="10">
          <cell r="B10">
            <v>20210909</v>
          </cell>
          <cell r="C10">
            <v>14.116666666666667</v>
          </cell>
          <cell r="D10">
            <v>92</v>
          </cell>
          <cell r="E10">
            <v>0.66666666666666663</v>
          </cell>
        </row>
        <row r="11">
          <cell r="B11">
            <v>20210910</v>
          </cell>
          <cell r="C11">
            <v>13.350000000000001</v>
          </cell>
          <cell r="D11">
            <v>92</v>
          </cell>
          <cell r="E11">
            <v>0.58333333333333337</v>
          </cell>
        </row>
        <row r="12">
          <cell r="B12">
            <v>20210911</v>
          </cell>
          <cell r="C12">
            <v>14.316666666666668</v>
          </cell>
          <cell r="D12">
            <v>92</v>
          </cell>
          <cell r="E12">
            <v>0.86666666666666681</v>
          </cell>
        </row>
        <row r="13">
          <cell r="B13">
            <v>20210912</v>
          </cell>
          <cell r="C13">
            <v>14.85</v>
          </cell>
          <cell r="D13">
            <v>92</v>
          </cell>
          <cell r="E13">
            <v>0.6</v>
          </cell>
        </row>
        <row r="14">
          <cell r="B14">
            <v>20210913</v>
          </cell>
          <cell r="C14">
            <v>15.299999999999999</v>
          </cell>
          <cell r="D14">
            <v>92</v>
          </cell>
          <cell r="E14">
            <v>0.8666666666666667</v>
          </cell>
        </row>
        <row r="15">
          <cell r="B15">
            <v>20210914</v>
          </cell>
          <cell r="C15">
            <v>17.05</v>
          </cell>
          <cell r="D15">
            <v>92</v>
          </cell>
          <cell r="E15">
            <v>0.68333333333333324</v>
          </cell>
        </row>
        <row r="16">
          <cell r="B16">
            <v>20210915</v>
          </cell>
          <cell r="C16">
            <v>16.316666666666666</v>
          </cell>
          <cell r="D16">
            <v>92</v>
          </cell>
          <cell r="E16">
            <v>0.95000000000000007</v>
          </cell>
        </row>
        <row r="17">
          <cell r="B17">
            <v>20210916</v>
          </cell>
          <cell r="C17">
            <v>13.866666666666667</v>
          </cell>
          <cell r="D17">
            <v>92</v>
          </cell>
          <cell r="E17">
            <v>1.0333333333333334</v>
          </cell>
        </row>
        <row r="18">
          <cell r="B18">
            <v>20210917</v>
          </cell>
          <cell r="C18">
            <v>12.83333333333333</v>
          </cell>
          <cell r="D18">
            <v>92</v>
          </cell>
          <cell r="E18">
            <v>1.2166666666666668</v>
          </cell>
        </row>
        <row r="19">
          <cell r="B19">
            <v>20210918</v>
          </cell>
          <cell r="C19">
            <v>13.683333333333332</v>
          </cell>
          <cell r="D19">
            <v>92</v>
          </cell>
          <cell r="E19">
            <v>1.3166666666666667</v>
          </cell>
        </row>
        <row r="20">
          <cell r="B20">
            <v>20210919</v>
          </cell>
          <cell r="C20">
            <v>9.0833333333333339</v>
          </cell>
          <cell r="D20">
            <v>92</v>
          </cell>
          <cell r="E20">
            <v>0.6</v>
          </cell>
        </row>
        <row r="21">
          <cell r="B21">
            <v>20210920</v>
          </cell>
          <cell r="C21">
            <v>10.55</v>
          </cell>
          <cell r="D21">
            <v>92</v>
          </cell>
          <cell r="E21">
            <v>0.54999999999999993</v>
          </cell>
        </row>
        <row r="22">
          <cell r="B22">
            <v>20210921</v>
          </cell>
          <cell r="C22">
            <v>10.9</v>
          </cell>
          <cell r="D22">
            <v>92</v>
          </cell>
          <cell r="E22">
            <v>1.4166666666666667</v>
          </cell>
        </row>
        <row r="23">
          <cell r="B23">
            <v>20210922</v>
          </cell>
          <cell r="C23">
            <v>11.299999999999999</v>
          </cell>
          <cell r="D23">
            <v>92</v>
          </cell>
          <cell r="E23">
            <v>1.8666666666666669</v>
          </cell>
        </row>
        <row r="24">
          <cell r="B24">
            <v>20210923</v>
          </cell>
          <cell r="C24">
            <v>11.850000000000001</v>
          </cell>
          <cell r="D24">
            <v>92</v>
          </cell>
          <cell r="E24">
            <v>0.51666666666666672</v>
          </cell>
        </row>
        <row r="25">
          <cell r="B25">
            <v>20210924</v>
          </cell>
          <cell r="C25">
            <v>12.450000000000001</v>
          </cell>
          <cell r="D25">
            <v>92</v>
          </cell>
          <cell r="E25">
            <v>0.53333333333333333</v>
          </cell>
        </row>
        <row r="26">
          <cell r="B26">
            <v>20210925</v>
          </cell>
          <cell r="C26">
            <v>15.533333333333331</v>
          </cell>
          <cell r="D26">
            <v>92</v>
          </cell>
          <cell r="E26">
            <v>0.85</v>
          </cell>
        </row>
        <row r="27">
          <cell r="B27">
            <v>20210926</v>
          </cell>
          <cell r="C27">
            <v>12.766666666666667</v>
          </cell>
          <cell r="D27">
            <v>92</v>
          </cell>
          <cell r="E27">
            <v>0.83333333333333348</v>
          </cell>
        </row>
        <row r="28">
          <cell r="B28">
            <v>20210927</v>
          </cell>
          <cell r="C28">
            <v>13.149999999999999</v>
          </cell>
          <cell r="D28">
            <v>92</v>
          </cell>
          <cell r="E28">
            <v>2.6999999999999997</v>
          </cell>
        </row>
        <row r="29">
          <cell r="B29">
            <v>20210928</v>
          </cell>
          <cell r="C29">
            <v>11.333333333333334</v>
          </cell>
          <cell r="D29">
            <v>92</v>
          </cell>
          <cell r="E29">
            <v>1.0333333333333332</v>
          </cell>
        </row>
        <row r="30">
          <cell r="B30">
            <v>20210929</v>
          </cell>
          <cell r="C30">
            <v>9.7666666666666657</v>
          </cell>
          <cell r="D30">
            <v>92</v>
          </cell>
          <cell r="E30">
            <v>5.6833333333333336</v>
          </cell>
        </row>
        <row r="31">
          <cell r="B31">
            <v>20210930</v>
          </cell>
          <cell r="C31">
            <v>6.5333333333333323</v>
          </cell>
          <cell r="D31">
            <v>91.350000000000009</v>
          </cell>
          <cell r="E31">
            <v>0.71666666666666667</v>
          </cell>
        </row>
        <row r="32">
          <cell r="B32">
            <v>20220619</v>
          </cell>
          <cell r="C32">
            <v>23.020000000000003</v>
          </cell>
          <cell r="D32">
            <v>46.839999999999996</v>
          </cell>
          <cell r="E32">
            <v>1.1599999999999999</v>
          </cell>
        </row>
        <row r="33">
          <cell r="B33">
            <v>20220620</v>
          </cell>
          <cell r="C33">
            <v>20.2</v>
          </cell>
          <cell r="D33">
            <v>63.080000000000005</v>
          </cell>
          <cell r="E33">
            <v>1.9799999999999998</v>
          </cell>
        </row>
        <row r="34">
          <cell r="B34">
            <v>20220621</v>
          </cell>
          <cell r="C34">
            <v>19.880000000000003</v>
          </cell>
          <cell r="D34">
            <v>65.88</v>
          </cell>
          <cell r="E34">
            <v>1.9800000000000004</v>
          </cell>
        </row>
        <row r="35">
          <cell r="B35">
            <v>20220622</v>
          </cell>
          <cell r="C35">
            <v>14.939999999999998</v>
          </cell>
          <cell r="D35">
            <v>94.84</v>
          </cell>
          <cell r="E35">
            <v>0.88000000000000012</v>
          </cell>
        </row>
        <row r="36">
          <cell r="B36">
            <v>20220623</v>
          </cell>
          <cell r="C36">
            <v>15.16</v>
          </cell>
          <cell r="D36">
            <v>97.74</v>
          </cell>
          <cell r="E36">
            <v>0.94000000000000006</v>
          </cell>
        </row>
        <row r="37">
          <cell r="B37">
            <v>20220624</v>
          </cell>
          <cell r="C37">
            <v>12.620000000000001</v>
          </cell>
          <cell r="D37">
            <v>97.679999999999993</v>
          </cell>
          <cell r="E37">
            <v>0.92000000000000015</v>
          </cell>
        </row>
        <row r="38">
          <cell r="B38">
            <v>20220625</v>
          </cell>
          <cell r="C38">
            <v>16.720000000000002</v>
          </cell>
          <cell r="D38">
            <v>73.52000000000001</v>
          </cell>
          <cell r="E38">
            <v>3.28</v>
          </cell>
        </row>
        <row r="39">
          <cell r="B39">
            <v>20220626</v>
          </cell>
          <cell r="C39">
            <v>19.36</v>
          </cell>
          <cell r="D39">
            <v>72.680000000000007</v>
          </cell>
          <cell r="E39">
            <v>3.5200000000000005</v>
          </cell>
        </row>
        <row r="40">
          <cell r="B40">
            <v>20220627</v>
          </cell>
          <cell r="C40">
            <v>13.959999999999999</v>
          </cell>
          <cell r="D40">
            <v>88.039999999999992</v>
          </cell>
          <cell r="E40">
            <v>1</v>
          </cell>
        </row>
        <row r="41">
          <cell r="B41">
            <v>20220628</v>
          </cell>
          <cell r="C41">
            <v>15.7</v>
          </cell>
          <cell r="D41">
            <v>90.14</v>
          </cell>
          <cell r="E41">
            <v>0.82</v>
          </cell>
        </row>
        <row r="42">
          <cell r="B42">
            <v>20220629</v>
          </cell>
          <cell r="C42">
            <v>17.84</v>
          </cell>
          <cell r="D42">
            <v>72.099999999999994</v>
          </cell>
          <cell r="E42">
            <v>0.84000000000000008</v>
          </cell>
        </row>
        <row r="43">
          <cell r="B43">
            <v>20220630</v>
          </cell>
          <cell r="C43">
            <v>12.52</v>
          </cell>
          <cell r="D43">
            <v>82.179999999999993</v>
          </cell>
          <cell r="E43">
            <v>5.8199999999999994</v>
          </cell>
        </row>
        <row r="44">
          <cell r="B44">
            <v>20220701</v>
          </cell>
          <cell r="C44">
            <v>13.4</v>
          </cell>
          <cell r="D44">
            <v>73.84</v>
          </cell>
          <cell r="E44">
            <v>1.0399999999999998</v>
          </cell>
        </row>
        <row r="45">
          <cell r="B45">
            <v>20220702</v>
          </cell>
          <cell r="C45">
            <v>17.14</v>
          </cell>
          <cell r="D45">
            <v>71.16</v>
          </cell>
          <cell r="E45">
            <v>0.94000000000000006</v>
          </cell>
        </row>
        <row r="46">
          <cell r="B46">
            <v>20220703</v>
          </cell>
          <cell r="C46">
            <v>17.799999999999997</v>
          </cell>
          <cell r="D46">
            <v>80.88000000000001</v>
          </cell>
          <cell r="E46">
            <v>1.9799999999999998</v>
          </cell>
        </row>
        <row r="47">
          <cell r="B47">
            <v>20220704</v>
          </cell>
          <cell r="C47">
            <v>18.339999999999996</v>
          </cell>
          <cell r="D47">
            <v>65.7</v>
          </cell>
          <cell r="E47">
            <v>1.3599999999999999</v>
          </cell>
        </row>
        <row r="48">
          <cell r="B48">
            <v>20220705</v>
          </cell>
          <cell r="C48">
            <v>17.96</v>
          </cell>
          <cell r="D48">
            <v>43.4</v>
          </cell>
          <cell r="E48">
            <v>2.2400000000000002</v>
          </cell>
        </row>
        <row r="49">
          <cell r="B49">
            <v>20220706</v>
          </cell>
          <cell r="C49">
            <v>15.12</v>
          </cell>
          <cell r="D49">
            <v>56.239999999999995</v>
          </cell>
          <cell r="E49">
            <v>3.02</v>
          </cell>
        </row>
        <row r="50">
          <cell r="B50">
            <v>20220707</v>
          </cell>
          <cell r="C50">
            <v>14.98</v>
          </cell>
          <cell r="D50">
            <v>75.58</v>
          </cell>
          <cell r="E50">
            <v>3.2599999999999993</v>
          </cell>
        </row>
        <row r="51">
          <cell r="B51">
            <v>20220708</v>
          </cell>
          <cell r="C51">
            <v>16.940000000000001</v>
          </cell>
          <cell r="D51">
            <v>39.9</v>
          </cell>
          <cell r="E51">
            <v>2.3200000000000003</v>
          </cell>
        </row>
        <row r="52">
          <cell r="B52">
            <v>20220709</v>
          </cell>
          <cell r="C52">
            <v>17.18</v>
          </cell>
          <cell r="D52">
            <v>59.780000000000008</v>
          </cell>
          <cell r="E52">
            <v>1</v>
          </cell>
        </row>
        <row r="53">
          <cell r="B53">
            <v>20220710</v>
          </cell>
          <cell r="C53">
            <v>16.899999999999999</v>
          </cell>
          <cell r="D53">
            <v>54.339999999999996</v>
          </cell>
          <cell r="E53">
            <v>2.6399999999999997</v>
          </cell>
        </row>
        <row r="54">
          <cell r="B54">
            <v>20220711</v>
          </cell>
          <cell r="C54">
            <v>19.440000000000005</v>
          </cell>
          <cell r="D54">
            <v>56.080000000000005</v>
          </cell>
          <cell r="E54">
            <v>2.46</v>
          </cell>
        </row>
        <row r="55">
          <cell r="B55">
            <v>20220712</v>
          </cell>
          <cell r="C55">
            <v>20.84</v>
          </cell>
          <cell r="D55">
            <v>38</v>
          </cell>
          <cell r="E55">
            <v>1.7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 2013 – 202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353B6F-B725-9F47-B0B2-87086024039C}">
  <dimension ref="A1:R751"/>
  <sheetViews>
    <sheetView tabSelected="1" topLeftCell="A709" workbookViewId="0">
      <selection activeCell="G85" sqref="G85"/>
    </sheetView>
  </sheetViews>
  <sheetFormatPr baseColWidth="10" defaultRowHeight="16" x14ac:dyDescent="0.2"/>
  <sheetData>
    <row r="1" spans="1:18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</row>
    <row r="2" spans="1:18" ht="18" x14ac:dyDescent="0.25">
      <c r="A2" t="s">
        <v>18</v>
      </c>
      <c r="B2">
        <v>1</v>
      </c>
      <c r="C2">
        <v>20210903</v>
      </c>
      <c r="D2">
        <v>1</v>
      </c>
      <c r="F2" t="s">
        <v>19</v>
      </c>
      <c r="G2" s="1">
        <f>IFERROR(IF(F2="am",VLOOKUP(C2,'[1]meteo-am'!$B$1:$E$55,3,FALSE),IF(F2="pm",VLOOKUP(C2,'[1]meteo-pm'!$B$1:$E$55,3,FALSE),"")),"")</f>
        <v>92</v>
      </c>
      <c r="H2" s="1">
        <f>IFERROR(IF(F2="am",VLOOKUP(C2,'[1]meteo-am'!$B$1:$E$55,4,FALSE),IF(F2="pm",VLOOKUP(C2,'[1]meteo-pm'!$B$1:$E$55,4,FALSE),"")),"")</f>
        <v>0.86666666666666681</v>
      </c>
      <c r="I2" s="1">
        <f>IFERROR(IF(F2="am",VLOOKUP(C2,'[1]meteo-am'!$B$1:$E$55,2,FALSE),IF(F2="pm",VLOOKUP(C2,'[1]meteo-pm'!$B$1:$E$55,2,FALSE),"")),"")</f>
        <v>16.216666666666669</v>
      </c>
      <c r="J2" t="str">
        <f>IFERROR(VLOOKUP(C2,[1]factors!$F$1:$Q$101,3,FALSE),"")</f>
        <v>waning</v>
      </c>
      <c r="K2" t="str">
        <f>IFERROR(VLOOKUP(C2,[1]factors!$F$1:$Q$101,4,FALSE),"")</f>
        <v>17.90</v>
      </c>
      <c r="L2" t="str">
        <f>IFERROR(VLOOKUP(C2,[1]factors!$F$1:$Q$101,6,FALSE),"")</f>
        <v xml:space="preserve">culture </v>
      </c>
      <c r="N2" t="str">
        <f>IFERROR(VLOOKUP($C$2,[1]factors!$F$1:$Q$101,7,FALSE),"")</f>
        <v>75.45</v>
      </c>
      <c r="O2">
        <f>IFERROR(VLOOKUP($C$2,[1]factors!$F$1:$Q$101,8,FALSE),"")</f>
        <v>5</v>
      </c>
      <c r="P2" t="str">
        <f>IFERROR(VLOOKUP($C$2,[1]factors!$F$1:$Q$101,9,FALSE),"")</f>
        <v>514.85</v>
      </c>
      <c r="Q2" t="str">
        <f>IFERROR(VLOOKUP($C$2,[1]factors!$F$1:$Q$101,10,FALSE),"")</f>
        <v>483.31</v>
      </c>
      <c r="R2">
        <f>IFERROR(VLOOKUP($C$2,[1]factors!$F$1:$Q$101,11,FALSE),"")</f>
        <v>2</v>
      </c>
    </row>
    <row r="3" spans="1:18" ht="18" x14ac:dyDescent="0.25">
      <c r="A3" t="s">
        <v>20</v>
      </c>
      <c r="B3">
        <v>1</v>
      </c>
      <c r="C3">
        <v>20210903</v>
      </c>
      <c r="D3">
        <v>1</v>
      </c>
      <c r="F3" t="s">
        <v>19</v>
      </c>
      <c r="G3" s="1">
        <f>IFERROR(IF(F3="am",VLOOKUP(C3,'[1]meteo-am'!$B$1:$E$55,3,FALSE),IF(F3="pm",VLOOKUP(C3,'[1]meteo-pm'!$B$1:$E$55,3,FALSE),"")),"")</f>
        <v>92</v>
      </c>
      <c r="H3" s="1">
        <f>IFERROR(IF(F3="am",VLOOKUP(C3,'[1]meteo-am'!$B$1:$E$55,4,FALSE),IF(F3="pm",VLOOKUP(C3,'[1]meteo-pm'!$B$1:$E$55,4,FALSE),"")),"")</f>
        <v>0.86666666666666681</v>
      </c>
      <c r="I3" s="1">
        <f>IFERROR(IF(F3="am",VLOOKUP(C3,'[1]meteo-am'!$B$1:$E$55,2,FALSE),IF(F3="pm",VLOOKUP(C3,'[1]meteo-pm'!$B$1:$E$55,2,FALSE),"")),"")</f>
        <v>16.216666666666669</v>
      </c>
      <c r="J3" t="str">
        <f>IFERROR(VLOOKUP(C3,[1]factors!$F$1:$Q$101,3,FALSE),"")</f>
        <v>waning</v>
      </c>
      <c r="K3" t="str">
        <f>IFERROR(VLOOKUP(C3,[1]factors!$F$1:$Q$101,4,FALSE),"")</f>
        <v>17.90</v>
      </c>
      <c r="L3" t="str">
        <f>IFERROR(VLOOKUP(C3,[1]factors!$F$1:$Q$101,6,FALSE),"")</f>
        <v xml:space="preserve">culture </v>
      </c>
      <c r="N3" t="str">
        <f>IFERROR(VLOOKUP(C3,[1]factors!$F$1:$Q$101,7,FALSE),"")</f>
        <v>75.45</v>
      </c>
      <c r="O3">
        <f>IFERROR(VLOOKUP($C$2,[1]factors!$F$1:$Q$101,8,FALSE),"")</f>
        <v>5</v>
      </c>
      <c r="P3" t="str">
        <f>IFERROR(VLOOKUP($C$2,[1]factors!$F$1:$Q$101,9,FALSE),"")</f>
        <v>514.85</v>
      </c>
      <c r="Q3" t="str">
        <f>IFERROR(VLOOKUP($C$2,[1]factors!$F$1:$Q$101,10,FALSE),"")</f>
        <v>483.31</v>
      </c>
      <c r="R3">
        <f>IFERROR(VLOOKUP($C$2,[1]factors!$F$1:$Q$101,11,FALSE),"")</f>
        <v>2</v>
      </c>
    </row>
    <row r="4" spans="1:18" ht="18" x14ac:dyDescent="0.25">
      <c r="A4" t="s">
        <v>21</v>
      </c>
      <c r="B4">
        <v>1</v>
      </c>
      <c r="C4">
        <v>20210903</v>
      </c>
      <c r="D4">
        <v>1</v>
      </c>
      <c r="F4" t="s">
        <v>19</v>
      </c>
      <c r="G4" s="1">
        <f>IFERROR(IF(F4="am",VLOOKUP(C4,'[1]meteo-am'!$B$1:$E$55,3,FALSE),IF(F4="pm",VLOOKUP(C4,'[1]meteo-pm'!$B$1:$E$55,3,FALSE),"")),"")</f>
        <v>92</v>
      </c>
      <c r="H4" s="1">
        <f>IFERROR(IF(F4="am",VLOOKUP(C4,'[1]meteo-am'!$B$1:$E$55,4,FALSE),IF(F4="pm",VLOOKUP(C4,'[1]meteo-pm'!$B$1:$E$55,4,FALSE),"")),"")</f>
        <v>0.86666666666666681</v>
      </c>
      <c r="I4" s="1">
        <f>IFERROR(IF(F4="am",VLOOKUP(C4,'[1]meteo-am'!$B$1:$E$55,2,FALSE),IF(F4="pm",VLOOKUP(C4,'[1]meteo-pm'!$B$1:$E$55,2,FALSE),"")),"")</f>
        <v>16.216666666666669</v>
      </c>
      <c r="J4" t="str">
        <f>IFERROR(VLOOKUP(C4,[1]factors!$F$1:$Q$101,3,FALSE),"")</f>
        <v>waning</v>
      </c>
      <c r="K4" t="str">
        <f>IFERROR(VLOOKUP(C4,[1]factors!$F$1:$Q$101,4,FALSE),"")</f>
        <v>17.90</v>
      </c>
      <c r="L4" t="str">
        <f>IFERROR(VLOOKUP(C4,[1]factors!$F$1:$Q$101,6,FALSE),"")</f>
        <v xml:space="preserve">culture </v>
      </c>
      <c r="N4" t="str">
        <f>IFERROR(VLOOKUP(C4,[1]factors!$F$1:$Q$101,7,FALSE),"")</f>
        <v>75.45</v>
      </c>
      <c r="O4">
        <f>IFERROR(VLOOKUP($C$2,[1]factors!$F$1:$Q$101,8,FALSE),"")</f>
        <v>5</v>
      </c>
      <c r="P4" t="str">
        <f>IFERROR(VLOOKUP($C$2,[1]factors!$F$1:$Q$101,9,FALSE),"")</f>
        <v>514.85</v>
      </c>
      <c r="Q4" t="str">
        <f>IFERROR(VLOOKUP($C$2,[1]factors!$F$1:$Q$101,10,FALSE),"")</f>
        <v>483.31</v>
      </c>
      <c r="R4">
        <f>IFERROR(VLOOKUP($C$2,[1]factors!$F$1:$Q$101,11,FALSE),"")</f>
        <v>2</v>
      </c>
    </row>
    <row r="5" spans="1:18" ht="18" x14ac:dyDescent="0.25">
      <c r="A5" t="s">
        <v>22</v>
      </c>
      <c r="B5">
        <v>1</v>
      </c>
      <c r="C5">
        <v>20210903</v>
      </c>
      <c r="D5">
        <v>1</v>
      </c>
      <c r="F5" t="s">
        <v>19</v>
      </c>
      <c r="G5" s="1">
        <f>IFERROR(IF(F5="am",VLOOKUP(C5,'[1]meteo-am'!$B$1:$E$55,3,FALSE),IF(F5="pm",VLOOKUP(C5,'[1]meteo-pm'!$B$1:$E$55,3,FALSE),"")),"")</f>
        <v>92</v>
      </c>
      <c r="H5" s="1">
        <f>IFERROR(IF(F5="am",VLOOKUP(C5,'[1]meteo-am'!$B$1:$E$55,4,FALSE),IF(F5="pm",VLOOKUP(C5,'[1]meteo-pm'!$B$1:$E$55,4,FALSE),"")),"")</f>
        <v>0.86666666666666681</v>
      </c>
      <c r="I5" s="1">
        <f>IFERROR(IF(F5="am",VLOOKUP(C5,'[1]meteo-am'!$B$1:$E$55,2,FALSE),IF(F5="pm",VLOOKUP(C5,'[1]meteo-pm'!$B$1:$E$55,2,FALSE),"")),"")</f>
        <v>16.216666666666669</v>
      </c>
      <c r="J5" t="str">
        <f>IFERROR(VLOOKUP(C5,[1]factors!$F$1:$Q$101,3,FALSE),"")</f>
        <v>waning</v>
      </c>
      <c r="K5" t="str">
        <f>IFERROR(VLOOKUP(C5,[1]factors!$F$1:$Q$101,4,FALSE),"")</f>
        <v>17.90</v>
      </c>
      <c r="L5" t="str">
        <f>IFERROR(VLOOKUP(C5,[1]factors!$F$1:$Q$101,6,FALSE),"")</f>
        <v xml:space="preserve">culture </v>
      </c>
      <c r="N5" t="str">
        <f>IFERROR(VLOOKUP(C5,[1]factors!$F$1:$Q$101,7,FALSE),"")</f>
        <v>75.45</v>
      </c>
      <c r="O5">
        <f>IFERROR(VLOOKUP($C$2,[1]factors!$F$1:$Q$101,8,FALSE),"")</f>
        <v>5</v>
      </c>
      <c r="P5" t="str">
        <f>IFERROR(VLOOKUP($C$2,[1]factors!$F$1:$Q$101,9,FALSE),"")</f>
        <v>514.85</v>
      </c>
      <c r="Q5" t="str">
        <f>IFERROR(VLOOKUP($C$2,[1]factors!$F$1:$Q$101,10,FALSE),"")</f>
        <v>483.31</v>
      </c>
      <c r="R5">
        <f>IFERROR(VLOOKUP($C$2,[1]factors!$F$1:$Q$101,11,FALSE),"")</f>
        <v>2</v>
      </c>
    </row>
    <row r="6" spans="1:18" ht="18" x14ac:dyDescent="0.25">
      <c r="A6" t="s">
        <v>23</v>
      </c>
      <c r="B6">
        <v>1</v>
      </c>
      <c r="C6">
        <v>20210903</v>
      </c>
      <c r="D6">
        <v>1</v>
      </c>
      <c r="F6" t="s">
        <v>19</v>
      </c>
      <c r="G6" s="1">
        <f>IFERROR(IF(F6="am",VLOOKUP(C6,'[1]meteo-am'!$B$1:$E$55,3,FALSE),IF(F6="pm",VLOOKUP(C6,'[1]meteo-pm'!$B$1:$E$55,3,FALSE),"")),"")</f>
        <v>92</v>
      </c>
      <c r="H6" s="1">
        <f>IFERROR(IF(F6="am",VLOOKUP(C6,'[1]meteo-am'!$B$1:$E$55,4,FALSE),IF(F6="pm",VLOOKUP(C6,'[1]meteo-pm'!$B$1:$E$55,4,FALSE),"")),"")</f>
        <v>0.86666666666666681</v>
      </c>
      <c r="I6" s="1">
        <f>IFERROR(IF(F6="am",VLOOKUP(C6,'[1]meteo-am'!$B$1:$E$55,2,FALSE),IF(F6="pm",VLOOKUP(C6,'[1]meteo-pm'!$B$1:$E$55,2,FALSE),"")),"")</f>
        <v>16.216666666666669</v>
      </c>
      <c r="J6" t="str">
        <f>IFERROR(VLOOKUP(C6,[1]factors!$F$1:$Q$101,3,FALSE),"")</f>
        <v>waning</v>
      </c>
      <c r="K6" t="str">
        <f>IFERROR(VLOOKUP(C6,[1]factors!$F$1:$Q$101,4,FALSE),"")</f>
        <v>17.90</v>
      </c>
      <c r="L6" t="str">
        <f>IFERROR(VLOOKUP(C6,[1]factors!$F$1:$Q$101,6,FALSE),"")</f>
        <v xml:space="preserve">culture </v>
      </c>
      <c r="N6" t="str">
        <f>IFERROR(VLOOKUP(C6,[1]factors!$F$1:$Q$101,7,FALSE),"")</f>
        <v>75.45</v>
      </c>
      <c r="O6">
        <f>IFERROR(VLOOKUP($C$2,[1]factors!$F$1:$Q$101,8,FALSE),"")</f>
        <v>5</v>
      </c>
      <c r="P6" t="str">
        <f>IFERROR(VLOOKUP($C$2,[1]factors!$F$1:$Q$101,9,FALSE),"")</f>
        <v>514.85</v>
      </c>
      <c r="Q6" t="str">
        <f>IFERROR(VLOOKUP($C$2,[1]factors!$F$1:$Q$101,10,FALSE),"")</f>
        <v>483.31</v>
      </c>
      <c r="R6">
        <f>IFERROR(VLOOKUP($C$2,[1]factors!$F$1:$Q$101,11,FALSE),"")</f>
        <v>2</v>
      </c>
    </row>
    <row r="7" spans="1:18" ht="18" x14ac:dyDescent="0.25">
      <c r="A7" t="s">
        <v>24</v>
      </c>
      <c r="B7">
        <v>1</v>
      </c>
      <c r="C7">
        <v>20210903</v>
      </c>
      <c r="D7">
        <v>1</v>
      </c>
      <c r="F7" t="s">
        <v>19</v>
      </c>
      <c r="G7" s="1">
        <f>IFERROR(IF(F7="am",VLOOKUP(C7,'[1]meteo-am'!$B$1:$E$55,3,FALSE),IF(F7="pm",VLOOKUP(C7,'[1]meteo-pm'!$B$1:$E$55,3,FALSE),"")),"")</f>
        <v>92</v>
      </c>
      <c r="H7" s="1">
        <f>IFERROR(IF(F7="am",VLOOKUP(C7,'[1]meteo-am'!$B$1:$E$55,4,FALSE),IF(F7="pm",VLOOKUP(C7,'[1]meteo-pm'!$B$1:$E$55,4,FALSE),"")),"")</f>
        <v>0.86666666666666681</v>
      </c>
      <c r="I7" s="1">
        <f>IFERROR(IF(F7="am",VLOOKUP(C7,'[1]meteo-am'!$B$1:$E$55,2,FALSE),IF(F7="pm",VLOOKUP(C7,'[1]meteo-pm'!$B$1:$E$55,2,FALSE),"")),"")</f>
        <v>16.216666666666669</v>
      </c>
      <c r="J7" t="str">
        <f>IFERROR(VLOOKUP(C7,[1]factors!$F$1:$Q$101,3,FALSE),"")</f>
        <v>waning</v>
      </c>
      <c r="K7" t="str">
        <f>IFERROR(VLOOKUP(C7,[1]factors!$F$1:$Q$101,4,FALSE),"")</f>
        <v>17.90</v>
      </c>
      <c r="L7" t="str">
        <f>IFERROR(VLOOKUP(C7,[1]factors!$F$1:$Q$101,6,FALSE),"")</f>
        <v xml:space="preserve">culture </v>
      </c>
      <c r="N7" t="str">
        <f>IFERROR(VLOOKUP(C7,[1]factors!$F$1:$Q$101,7,FALSE),"")</f>
        <v>75.45</v>
      </c>
      <c r="O7">
        <f>IFERROR(VLOOKUP($C$2,[1]factors!$F$1:$Q$101,8,FALSE),"")</f>
        <v>5</v>
      </c>
      <c r="P7" t="str">
        <f>IFERROR(VLOOKUP($C$2,[1]factors!$F$1:$Q$101,9,FALSE),"")</f>
        <v>514.85</v>
      </c>
      <c r="Q7" t="str">
        <f>IFERROR(VLOOKUP($C$2,[1]factors!$F$1:$Q$101,10,FALSE),"")</f>
        <v>483.31</v>
      </c>
      <c r="R7">
        <f>IFERROR(VLOOKUP($C$2,[1]factors!$F$1:$Q$101,11,FALSE),"")</f>
        <v>2</v>
      </c>
    </row>
    <row r="8" spans="1:18" ht="18" x14ac:dyDescent="0.25">
      <c r="A8" t="s">
        <v>25</v>
      </c>
      <c r="B8">
        <v>1</v>
      </c>
      <c r="C8">
        <v>20210903</v>
      </c>
      <c r="D8">
        <v>1</v>
      </c>
      <c r="F8" t="s">
        <v>19</v>
      </c>
      <c r="G8" s="1">
        <f>IFERROR(IF(F8="am",VLOOKUP(C8,'[1]meteo-am'!$B$1:$E$55,3,FALSE),IF(F8="pm",VLOOKUP(C8,'[1]meteo-pm'!$B$1:$E$55,3,FALSE),"")),"")</f>
        <v>92</v>
      </c>
      <c r="H8" s="1">
        <f>IFERROR(IF(F8="am",VLOOKUP(C8,'[1]meteo-am'!$B$1:$E$55,4,FALSE),IF(F8="pm",VLOOKUP(C8,'[1]meteo-pm'!$B$1:$E$55,4,FALSE),"")),"")</f>
        <v>0.86666666666666681</v>
      </c>
      <c r="I8" s="1">
        <f>IFERROR(IF(F8="am",VLOOKUP(C8,'[1]meteo-am'!$B$1:$E$55,2,FALSE),IF(F8="pm",VLOOKUP(C8,'[1]meteo-pm'!$B$1:$E$55,2,FALSE),"")),"")</f>
        <v>16.216666666666669</v>
      </c>
      <c r="J8" t="str">
        <f>IFERROR(VLOOKUP(C8,[1]factors!$F$1:$Q$101,3,FALSE),"")</f>
        <v>waning</v>
      </c>
      <c r="K8" t="str">
        <f>IFERROR(VLOOKUP(C8,[1]factors!$F$1:$Q$101,4,FALSE),"")</f>
        <v>17.90</v>
      </c>
      <c r="L8" t="str">
        <f>IFERROR(VLOOKUP(C8,[1]factors!$F$1:$Q$101,6,FALSE),"")</f>
        <v xml:space="preserve">culture </v>
      </c>
      <c r="N8" t="str">
        <f>IFERROR(VLOOKUP(C8,[1]factors!$F$1:$Q$101,7,FALSE),"")</f>
        <v>75.45</v>
      </c>
      <c r="O8">
        <f>IFERROR(VLOOKUP($C$2,[1]factors!$F$1:$Q$101,8,FALSE),"")</f>
        <v>5</v>
      </c>
      <c r="P8" t="str">
        <f>IFERROR(VLOOKUP($C$2,[1]factors!$F$1:$Q$101,9,FALSE),"")</f>
        <v>514.85</v>
      </c>
      <c r="Q8" t="str">
        <f>IFERROR(VLOOKUP($C$2,[1]factors!$F$1:$Q$101,10,FALSE),"")</f>
        <v>483.31</v>
      </c>
      <c r="R8">
        <f>IFERROR(VLOOKUP($C$2,[1]factors!$F$1:$Q$101,11,FALSE),"")</f>
        <v>2</v>
      </c>
    </row>
    <row r="9" spans="1:18" ht="18" x14ac:dyDescent="0.25">
      <c r="A9" t="s">
        <v>26</v>
      </c>
      <c r="B9">
        <v>1</v>
      </c>
      <c r="C9">
        <v>20210903</v>
      </c>
      <c r="D9">
        <v>1</v>
      </c>
      <c r="F9" t="s">
        <v>19</v>
      </c>
      <c r="G9" s="1">
        <f>IFERROR(IF(F9="am",VLOOKUP(C9,'[1]meteo-am'!$B$1:$E$55,3,FALSE),IF(F9="pm",VLOOKUP(C9,'[1]meteo-pm'!$B$1:$E$55,3,FALSE),"")),"")</f>
        <v>92</v>
      </c>
      <c r="H9" s="1">
        <f>IFERROR(IF(F9="am",VLOOKUP(C9,'[1]meteo-am'!$B$1:$E$55,4,FALSE),IF(F9="pm",VLOOKUP(C9,'[1]meteo-pm'!$B$1:$E$55,4,FALSE),"")),"")</f>
        <v>0.86666666666666681</v>
      </c>
      <c r="I9" s="1">
        <f>IFERROR(IF(F9="am",VLOOKUP(C9,'[1]meteo-am'!$B$1:$E$55,2,FALSE),IF(F9="pm",VLOOKUP(C9,'[1]meteo-pm'!$B$1:$E$55,2,FALSE),"")),"")</f>
        <v>16.216666666666669</v>
      </c>
      <c r="J9" t="str">
        <f>IFERROR(VLOOKUP(C9,[1]factors!$F$1:$Q$101,3,FALSE),"")</f>
        <v>waning</v>
      </c>
      <c r="K9" t="str">
        <f>IFERROR(VLOOKUP(C9,[1]factors!$F$1:$Q$101,4,FALSE),"")</f>
        <v>17.90</v>
      </c>
      <c r="L9" t="str">
        <f>IFERROR(VLOOKUP(C9,[1]factors!$F$1:$Q$101,6,FALSE),"")</f>
        <v xml:space="preserve">culture </v>
      </c>
      <c r="N9" t="str">
        <f>IFERROR(VLOOKUP(C9,[1]factors!$F$1:$Q$101,7,FALSE),"")</f>
        <v>75.45</v>
      </c>
      <c r="O9">
        <f>IFERROR(VLOOKUP($C$2,[1]factors!$F$1:$Q$101,8,FALSE),"")</f>
        <v>5</v>
      </c>
      <c r="P9" t="str">
        <f>IFERROR(VLOOKUP($C$2,[1]factors!$F$1:$Q$101,9,FALSE),"")</f>
        <v>514.85</v>
      </c>
      <c r="Q9" t="str">
        <f>IFERROR(VLOOKUP($C$2,[1]factors!$F$1:$Q$101,10,FALSE),"")</f>
        <v>483.31</v>
      </c>
      <c r="R9">
        <f>IFERROR(VLOOKUP($C$2,[1]factors!$F$1:$Q$101,11,FALSE),"")</f>
        <v>2</v>
      </c>
    </row>
    <row r="10" spans="1:18" ht="18" x14ac:dyDescent="0.25">
      <c r="A10" t="s">
        <v>27</v>
      </c>
      <c r="B10">
        <v>1</v>
      </c>
      <c r="C10">
        <v>20210903</v>
      </c>
      <c r="D10">
        <v>1</v>
      </c>
      <c r="F10" t="s">
        <v>19</v>
      </c>
      <c r="G10" s="1">
        <f>IFERROR(IF(F10="am",VLOOKUP(C10,'[1]meteo-am'!$B$1:$E$55,3,FALSE),IF(F10="pm",VLOOKUP(C10,'[1]meteo-pm'!$B$1:$E$55,3,FALSE),"")),"")</f>
        <v>92</v>
      </c>
      <c r="H10" s="1">
        <f>IFERROR(IF(F10="am",VLOOKUP(C10,'[1]meteo-am'!$B$1:$E$55,4,FALSE),IF(F10="pm",VLOOKUP(C10,'[1]meteo-pm'!$B$1:$E$55,4,FALSE),"")),"")</f>
        <v>0.86666666666666681</v>
      </c>
      <c r="I10" s="1">
        <f>IFERROR(IF(F10="am",VLOOKUP(C10,'[1]meteo-am'!$B$1:$E$55,2,FALSE),IF(F10="pm",VLOOKUP(C10,'[1]meteo-pm'!$B$1:$E$55,2,FALSE),"")),"")</f>
        <v>16.216666666666669</v>
      </c>
      <c r="J10" t="str">
        <f>IFERROR(VLOOKUP(C10,[1]factors!$F$1:$Q$101,3,FALSE),"")</f>
        <v>waning</v>
      </c>
      <c r="K10" t="str">
        <f>IFERROR(VLOOKUP(C10,[1]factors!$F$1:$Q$101,4,FALSE),"")</f>
        <v>17.90</v>
      </c>
      <c r="L10" t="str">
        <f>IFERROR(VLOOKUP(C10,[1]factors!$F$1:$Q$101,6,FALSE),"")</f>
        <v xml:space="preserve">culture </v>
      </c>
      <c r="N10" t="str">
        <f>IFERROR(VLOOKUP(C10,[1]factors!$F$1:$Q$101,7,FALSE),"")</f>
        <v>75.45</v>
      </c>
      <c r="O10">
        <f>IFERROR(VLOOKUP($C$2,[1]factors!$F$1:$Q$101,8,FALSE),"")</f>
        <v>5</v>
      </c>
      <c r="P10" t="str">
        <f>IFERROR(VLOOKUP($C$2,[1]factors!$F$1:$Q$101,9,FALSE),"")</f>
        <v>514.85</v>
      </c>
      <c r="Q10" t="str">
        <f>IFERROR(VLOOKUP($C$2,[1]factors!$F$1:$Q$101,10,FALSE),"")</f>
        <v>483.31</v>
      </c>
      <c r="R10">
        <f>IFERROR(VLOOKUP($C$2,[1]factors!$F$1:$Q$101,11,FALSE),"")</f>
        <v>2</v>
      </c>
    </row>
    <row r="11" spans="1:18" ht="18" x14ac:dyDescent="0.25">
      <c r="A11" t="s">
        <v>28</v>
      </c>
      <c r="B11">
        <v>1</v>
      </c>
      <c r="C11">
        <v>20210903</v>
      </c>
      <c r="D11">
        <v>1</v>
      </c>
      <c r="F11" t="s">
        <v>19</v>
      </c>
      <c r="G11" s="1">
        <f>IFERROR(IF(F11="am",VLOOKUP(C11,'[1]meteo-am'!$B$1:$E$55,3,FALSE),IF(F11="pm",VLOOKUP(C11,'[1]meteo-pm'!$B$1:$E$55,3,FALSE),"")),"")</f>
        <v>92</v>
      </c>
      <c r="H11" s="1">
        <f>IFERROR(IF(F11="am",VLOOKUP(C11,'[1]meteo-am'!$B$1:$E$55,4,FALSE),IF(F11="pm",VLOOKUP(C11,'[1]meteo-pm'!$B$1:$E$55,4,FALSE),"")),"")</f>
        <v>0.86666666666666681</v>
      </c>
      <c r="I11" s="1">
        <f>IFERROR(IF(F11="am",VLOOKUP(C11,'[1]meteo-am'!$B$1:$E$55,2,FALSE),IF(F11="pm",VLOOKUP(C11,'[1]meteo-pm'!$B$1:$E$55,2,FALSE),"")),"")</f>
        <v>16.216666666666669</v>
      </c>
      <c r="J11" t="str">
        <f>IFERROR(VLOOKUP(C11,[1]factors!$F$1:$Q$101,3,FALSE),"")</f>
        <v>waning</v>
      </c>
      <c r="K11" t="str">
        <f>IFERROR(VLOOKUP(C11,[1]factors!$F$1:$Q$101,4,FALSE),"")</f>
        <v>17.90</v>
      </c>
      <c r="L11" t="str">
        <f>IFERROR(VLOOKUP(C11,[1]factors!$F$1:$Q$101,6,FALSE),"")</f>
        <v xml:space="preserve">culture </v>
      </c>
      <c r="N11" t="str">
        <f>IFERROR(VLOOKUP(C11,[1]factors!$F$1:$Q$101,7,FALSE),"")</f>
        <v>75.45</v>
      </c>
      <c r="O11">
        <f>IFERROR(VLOOKUP($C$2,[1]factors!$F$1:$Q$101,8,FALSE),"")</f>
        <v>5</v>
      </c>
      <c r="P11" t="str">
        <f>IFERROR(VLOOKUP($C$2,[1]factors!$F$1:$Q$101,9,FALSE),"")</f>
        <v>514.85</v>
      </c>
      <c r="Q11" t="str">
        <f>IFERROR(VLOOKUP($C$2,[1]factors!$F$1:$Q$101,10,FALSE),"")</f>
        <v>483.31</v>
      </c>
      <c r="R11">
        <f>IFERROR(VLOOKUP($C$2,[1]factors!$F$1:$Q$101,11,FALSE),"")</f>
        <v>2</v>
      </c>
    </row>
    <row r="12" spans="1:18" ht="18" x14ac:dyDescent="0.25">
      <c r="A12" t="s">
        <v>18</v>
      </c>
      <c r="B12">
        <v>1</v>
      </c>
      <c r="C12">
        <v>20210903</v>
      </c>
      <c r="D12">
        <v>2</v>
      </c>
      <c r="F12" t="s">
        <v>19</v>
      </c>
      <c r="G12" s="1">
        <f>IFERROR(IF(F12="am",VLOOKUP(C12,'[1]meteo-am'!$B$1:$E$55,3,FALSE),IF(F12="pm",VLOOKUP(C12,'[1]meteo-pm'!$B$1:$E$55,3,FALSE),"")),"")</f>
        <v>92</v>
      </c>
      <c r="H12" s="1">
        <f>IFERROR(IF(F12="am",VLOOKUP(C12,'[1]meteo-am'!$B$1:$E$55,4,FALSE),IF(F12="pm",VLOOKUP(C12,'[1]meteo-pm'!$B$1:$E$55,4,FALSE),"")),"")</f>
        <v>0.86666666666666681</v>
      </c>
      <c r="I12" s="1">
        <f>IFERROR(IF(F12="am",VLOOKUP(C12,'[1]meteo-am'!$B$1:$E$55,2,FALSE),IF(F12="pm",VLOOKUP(C12,'[1]meteo-pm'!$B$1:$E$55,2,FALSE),"")),"")</f>
        <v>16.216666666666669</v>
      </c>
      <c r="J12" t="str">
        <f>IFERROR(VLOOKUP(C12,[1]factors!$F$1:$Q$101,3,FALSE),"")</f>
        <v>waning</v>
      </c>
      <c r="K12" t="str">
        <f>IFERROR(VLOOKUP(C12,[1]factors!$F$1:$Q$101,4,FALSE),"")</f>
        <v>17.90</v>
      </c>
      <c r="L12" t="str">
        <f>IFERROR(VLOOKUP(C12,[1]factors!$F$1:$Q$101,6,FALSE),"")</f>
        <v xml:space="preserve">culture </v>
      </c>
      <c r="N12" t="str">
        <f>IFERROR(VLOOKUP(C12,[1]factors!$F$1:$Q$101,7,FALSE),"")</f>
        <v>75.45</v>
      </c>
      <c r="O12">
        <f>IFERROR(VLOOKUP($C$2,[1]factors!$F$1:$Q$101,8,FALSE),"")</f>
        <v>5</v>
      </c>
      <c r="P12" t="str">
        <f>IFERROR(VLOOKUP($C$2,[1]factors!$F$1:$Q$101,9,FALSE),"")</f>
        <v>514.85</v>
      </c>
      <c r="Q12" t="str">
        <f>IFERROR(VLOOKUP($C$2,[1]factors!$F$1:$Q$101,10,FALSE),"")</f>
        <v>483.31</v>
      </c>
      <c r="R12">
        <f>IFERROR(VLOOKUP($C$2,[1]factors!$F$1:$Q$101,11,FALSE),"")</f>
        <v>2</v>
      </c>
    </row>
    <row r="13" spans="1:18" ht="18" x14ac:dyDescent="0.25">
      <c r="A13" t="s">
        <v>20</v>
      </c>
      <c r="B13">
        <v>1</v>
      </c>
      <c r="C13">
        <v>20210903</v>
      </c>
      <c r="D13">
        <v>2</v>
      </c>
      <c r="F13" t="s">
        <v>19</v>
      </c>
      <c r="G13" s="1">
        <f>IFERROR(IF(F13="am",VLOOKUP(C13,'[1]meteo-am'!$B$1:$E$55,3,FALSE),IF(F13="pm",VLOOKUP(C13,'[1]meteo-pm'!$B$1:$E$55,3,FALSE),"")),"")</f>
        <v>92</v>
      </c>
      <c r="H13" s="1">
        <f>IFERROR(IF(F13="am",VLOOKUP(C13,'[1]meteo-am'!$B$1:$E$55,4,FALSE),IF(F13="pm",VLOOKUP(C13,'[1]meteo-pm'!$B$1:$E$55,4,FALSE),"")),"")</f>
        <v>0.86666666666666681</v>
      </c>
      <c r="I13" s="1">
        <f>IFERROR(IF(F13="am",VLOOKUP(C13,'[1]meteo-am'!$B$1:$E$55,2,FALSE),IF(F13="pm",VLOOKUP(C13,'[1]meteo-pm'!$B$1:$E$55,2,FALSE),"")),"")</f>
        <v>16.216666666666669</v>
      </c>
      <c r="J13" t="str">
        <f>IFERROR(VLOOKUP(C13,[1]factors!$F$1:$Q$101,3,FALSE),"")</f>
        <v>waning</v>
      </c>
      <c r="K13" t="str">
        <f>IFERROR(VLOOKUP(C13,[1]factors!$F$1:$Q$101,4,FALSE),"")</f>
        <v>17.90</v>
      </c>
      <c r="L13" t="str">
        <f>IFERROR(VLOOKUP(C13,[1]factors!$F$1:$Q$101,6,FALSE),"")</f>
        <v xml:space="preserve">culture </v>
      </c>
      <c r="N13" t="str">
        <f>IFERROR(VLOOKUP(C13,[1]factors!$F$1:$Q$101,7,FALSE),"")</f>
        <v>75.45</v>
      </c>
      <c r="O13">
        <f>IFERROR(VLOOKUP($C$2,[1]factors!$F$1:$Q$101,8,FALSE),"")</f>
        <v>5</v>
      </c>
      <c r="P13" t="str">
        <f>IFERROR(VLOOKUP($C$2,[1]factors!$F$1:$Q$101,9,FALSE),"")</f>
        <v>514.85</v>
      </c>
      <c r="Q13" t="str">
        <f>IFERROR(VLOOKUP($C$2,[1]factors!$F$1:$Q$101,10,FALSE),"")</f>
        <v>483.31</v>
      </c>
      <c r="R13">
        <f>IFERROR(VLOOKUP($C$2,[1]factors!$F$1:$Q$101,11,FALSE),"")</f>
        <v>2</v>
      </c>
    </row>
    <row r="14" spans="1:18" ht="18" x14ac:dyDescent="0.25">
      <c r="A14" t="s">
        <v>21</v>
      </c>
      <c r="B14">
        <v>1</v>
      </c>
      <c r="C14">
        <v>20210903</v>
      </c>
      <c r="D14">
        <v>2</v>
      </c>
      <c r="F14" t="s">
        <v>19</v>
      </c>
      <c r="G14" s="1">
        <f>IFERROR(IF(F14="am",VLOOKUP(C14,'[1]meteo-am'!$B$1:$E$55,3,FALSE),IF(F14="pm",VLOOKUP(C14,'[1]meteo-pm'!$B$1:$E$55,3,FALSE),"")),"")</f>
        <v>92</v>
      </c>
      <c r="H14" s="1">
        <f>IFERROR(IF(F14="am",VLOOKUP(C14,'[1]meteo-am'!$B$1:$E$55,4,FALSE),IF(F14="pm",VLOOKUP(C14,'[1]meteo-pm'!$B$1:$E$55,4,FALSE),"")),"")</f>
        <v>0.86666666666666681</v>
      </c>
      <c r="I14" s="1">
        <f>IFERROR(IF(F14="am",VLOOKUP(C14,'[1]meteo-am'!$B$1:$E$55,2,FALSE),IF(F14="pm",VLOOKUP(C14,'[1]meteo-pm'!$B$1:$E$55,2,FALSE),"")),"")</f>
        <v>16.216666666666669</v>
      </c>
      <c r="J14" t="str">
        <f>IFERROR(VLOOKUP(C14,[1]factors!$F$1:$Q$101,3,FALSE),"")</f>
        <v>waning</v>
      </c>
      <c r="K14" t="str">
        <f>IFERROR(VLOOKUP(C14,[1]factors!$F$1:$Q$101,4,FALSE),"")</f>
        <v>17.90</v>
      </c>
      <c r="L14" t="str">
        <f>IFERROR(VLOOKUP(C14,[1]factors!$F$1:$Q$101,6,FALSE),"")</f>
        <v xml:space="preserve">culture </v>
      </c>
      <c r="N14" t="str">
        <f>IFERROR(VLOOKUP(C14,[1]factors!$F$1:$Q$101,7,FALSE),"")</f>
        <v>75.45</v>
      </c>
      <c r="O14">
        <f>IFERROR(VLOOKUP($C$2,[1]factors!$F$1:$Q$101,8,FALSE),"")</f>
        <v>5</v>
      </c>
      <c r="P14" t="str">
        <f>IFERROR(VLOOKUP($C$2,[1]factors!$F$1:$Q$101,9,FALSE),"")</f>
        <v>514.85</v>
      </c>
      <c r="Q14" t="str">
        <f>IFERROR(VLOOKUP($C$2,[1]factors!$F$1:$Q$101,10,FALSE),"")</f>
        <v>483.31</v>
      </c>
      <c r="R14">
        <f>IFERROR(VLOOKUP($C$2,[1]factors!$F$1:$Q$101,11,FALSE),"")</f>
        <v>2</v>
      </c>
    </row>
    <row r="15" spans="1:18" ht="18" x14ac:dyDescent="0.25">
      <c r="A15" t="s">
        <v>22</v>
      </c>
      <c r="B15">
        <v>1</v>
      </c>
      <c r="C15">
        <v>20210903</v>
      </c>
      <c r="D15">
        <v>2</v>
      </c>
      <c r="F15" t="s">
        <v>19</v>
      </c>
      <c r="G15" s="1">
        <f>IFERROR(IF(F15="am",VLOOKUP(C15,'[1]meteo-am'!$B$1:$E$55,3,FALSE),IF(F15="pm",VLOOKUP(C15,'[1]meteo-pm'!$B$1:$E$55,3,FALSE),"")),"")</f>
        <v>92</v>
      </c>
      <c r="H15" s="1">
        <f>IFERROR(IF(F15="am",VLOOKUP(C15,'[1]meteo-am'!$B$1:$E$55,4,FALSE),IF(F15="pm",VLOOKUP(C15,'[1]meteo-pm'!$B$1:$E$55,4,FALSE),"")),"")</f>
        <v>0.86666666666666681</v>
      </c>
      <c r="I15" s="1">
        <f>IFERROR(IF(F15="am",VLOOKUP(C15,'[1]meteo-am'!$B$1:$E$55,2,FALSE),IF(F15="pm",VLOOKUP(C15,'[1]meteo-pm'!$B$1:$E$55,2,FALSE),"")),"")</f>
        <v>16.216666666666669</v>
      </c>
      <c r="J15" t="str">
        <f>IFERROR(VLOOKUP(C15,[1]factors!$F$1:$Q$101,3,FALSE),"")</f>
        <v>waning</v>
      </c>
      <c r="K15" t="str">
        <f>IFERROR(VLOOKUP(C15,[1]factors!$F$1:$Q$101,4,FALSE),"")</f>
        <v>17.90</v>
      </c>
      <c r="L15" t="str">
        <f>IFERROR(VLOOKUP(C15,[1]factors!$F$1:$Q$101,6,FALSE),"")</f>
        <v xml:space="preserve">culture </v>
      </c>
      <c r="N15" t="str">
        <f>IFERROR(VLOOKUP(C15,[1]factors!$F$1:$Q$101,7,FALSE),"")</f>
        <v>75.45</v>
      </c>
      <c r="O15">
        <f>IFERROR(VLOOKUP($C$2,[1]factors!$F$1:$Q$101,8,FALSE),"")</f>
        <v>5</v>
      </c>
      <c r="P15" t="str">
        <f>IFERROR(VLOOKUP($C$2,[1]factors!$F$1:$Q$101,9,FALSE),"")</f>
        <v>514.85</v>
      </c>
      <c r="Q15" t="str">
        <f>IFERROR(VLOOKUP($C$2,[1]factors!$F$1:$Q$101,10,FALSE),"")</f>
        <v>483.31</v>
      </c>
      <c r="R15">
        <f>IFERROR(VLOOKUP($C$2,[1]factors!$F$1:$Q$101,11,FALSE),"")</f>
        <v>2</v>
      </c>
    </row>
    <row r="16" spans="1:18" ht="18" x14ac:dyDescent="0.25">
      <c r="A16" t="s">
        <v>23</v>
      </c>
      <c r="B16">
        <v>1</v>
      </c>
      <c r="C16">
        <v>20210903</v>
      </c>
      <c r="D16">
        <v>2</v>
      </c>
      <c r="F16" t="s">
        <v>19</v>
      </c>
      <c r="G16" s="1">
        <f>IFERROR(IF(F16="am",VLOOKUP(C16,'[1]meteo-am'!$B$1:$E$55,3,FALSE),IF(F16="pm",VLOOKUP(C16,'[1]meteo-pm'!$B$1:$E$55,3,FALSE),"")),"")</f>
        <v>92</v>
      </c>
      <c r="H16" s="1">
        <f>IFERROR(IF(F16="am",VLOOKUP(C16,'[1]meteo-am'!$B$1:$E$55,4,FALSE),IF(F16="pm",VLOOKUP(C16,'[1]meteo-pm'!$B$1:$E$55,4,FALSE),"")),"")</f>
        <v>0.86666666666666681</v>
      </c>
      <c r="I16" s="1">
        <f>IFERROR(IF(F16="am",VLOOKUP(C16,'[1]meteo-am'!$B$1:$E$55,2,FALSE),IF(F16="pm",VLOOKUP(C16,'[1]meteo-pm'!$B$1:$E$55,2,FALSE),"")),"")</f>
        <v>16.216666666666669</v>
      </c>
      <c r="J16" t="str">
        <f>IFERROR(VLOOKUP(C16,[1]factors!$F$1:$Q$101,3,FALSE),"")</f>
        <v>waning</v>
      </c>
      <c r="K16" t="str">
        <f>IFERROR(VLOOKUP(C16,[1]factors!$F$1:$Q$101,4,FALSE),"")</f>
        <v>17.90</v>
      </c>
      <c r="L16" t="str">
        <f>IFERROR(VLOOKUP(C16,[1]factors!$F$1:$Q$101,6,FALSE),"")</f>
        <v xml:space="preserve">culture </v>
      </c>
      <c r="N16" t="str">
        <f>IFERROR(VLOOKUP(C16,[1]factors!$F$1:$Q$101,7,FALSE),"")</f>
        <v>75.45</v>
      </c>
      <c r="O16">
        <f>IFERROR(VLOOKUP($C$2,[1]factors!$F$1:$Q$101,8,FALSE),"")</f>
        <v>5</v>
      </c>
      <c r="P16" t="str">
        <f>IFERROR(VLOOKUP($C$2,[1]factors!$F$1:$Q$101,9,FALSE),"")</f>
        <v>514.85</v>
      </c>
      <c r="Q16" t="str">
        <f>IFERROR(VLOOKUP($C$2,[1]factors!$F$1:$Q$101,10,FALSE),"")</f>
        <v>483.31</v>
      </c>
      <c r="R16">
        <f>IFERROR(VLOOKUP($C$2,[1]factors!$F$1:$Q$101,11,FALSE),"")</f>
        <v>2</v>
      </c>
    </row>
    <row r="17" spans="1:18" ht="18" x14ac:dyDescent="0.25">
      <c r="A17" t="s">
        <v>24</v>
      </c>
      <c r="B17">
        <v>1</v>
      </c>
      <c r="C17">
        <v>20210903</v>
      </c>
      <c r="D17">
        <v>2</v>
      </c>
      <c r="F17" t="s">
        <v>19</v>
      </c>
      <c r="G17" s="1">
        <f>IFERROR(IF(F17="am",VLOOKUP(C17,'[1]meteo-am'!$B$1:$E$55,3,FALSE),IF(F17="pm",VLOOKUP(C17,'[1]meteo-pm'!$B$1:$E$55,3,FALSE),"")),"")</f>
        <v>92</v>
      </c>
      <c r="H17" s="1">
        <f>IFERROR(IF(F17="am",VLOOKUP(C17,'[1]meteo-am'!$B$1:$E$55,4,FALSE),IF(F17="pm",VLOOKUP(C17,'[1]meteo-pm'!$B$1:$E$55,4,FALSE),"")),"")</f>
        <v>0.86666666666666681</v>
      </c>
      <c r="I17" s="1">
        <f>IFERROR(IF(F17="am",VLOOKUP(C17,'[1]meteo-am'!$B$1:$E$55,2,FALSE),IF(F17="pm",VLOOKUP(C17,'[1]meteo-pm'!$B$1:$E$55,2,FALSE),"")),"")</f>
        <v>16.216666666666669</v>
      </c>
      <c r="J17" t="str">
        <f>IFERROR(VLOOKUP(C17,[1]factors!$F$1:$Q$101,3,FALSE),"")</f>
        <v>waning</v>
      </c>
      <c r="K17" t="str">
        <f>IFERROR(VLOOKUP(C17,[1]factors!$F$1:$Q$101,4,FALSE),"")</f>
        <v>17.90</v>
      </c>
      <c r="L17" t="str">
        <f>IFERROR(VLOOKUP(C17,[1]factors!$F$1:$Q$101,6,FALSE),"")</f>
        <v xml:space="preserve">culture </v>
      </c>
      <c r="N17" t="str">
        <f>IFERROR(VLOOKUP(C17,[1]factors!$F$1:$Q$101,7,FALSE),"")</f>
        <v>75.45</v>
      </c>
      <c r="O17">
        <f>IFERROR(VLOOKUP($C$2,[1]factors!$F$1:$Q$101,8,FALSE),"")</f>
        <v>5</v>
      </c>
      <c r="P17" t="str">
        <f>IFERROR(VLOOKUP($C$2,[1]factors!$F$1:$Q$101,9,FALSE),"")</f>
        <v>514.85</v>
      </c>
      <c r="Q17" t="str">
        <f>IFERROR(VLOOKUP($C$2,[1]factors!$F$1:$Q$101,10,FALSE),"")</f>
        <v>483.31</v>
      </c>
      <c r="R17">
        <f>IFERROR(VLOOKUP($C$2,[1]factors!$F$1:$Q$101,11,FALSE),"")</f>
        <v>2</v>
      </c>
    </row>
    <row r="18" spans="1:18" ht="18" x14ac:dyDescent="0.25">
      <c r="A18" t="s">
        <v>25</v>
      </c>
      <c r="B18">
        <v>1</v>
      </c>
      <c r="C18">
        <v>20210903</v>
      </c>
      <c r="D18">
        <v>2</v>
      </c>
      <c r="F18" t="s">
        <v>19</v>
      </c>
      <c r="G18" s="1">
        <f>IFERROR(IF(F18="am",VLOOKUP(C18,'[1]meteo-am'!$B$1:$E$55,3,FALSE),IF(F18="pm",VLOOKUP(C18,'[1]meteo-pm'!$B$1:$E$55,3,FALSE),"")),"")</f>
        <v>92</v>
      </c>
      <c r="H18" s="1">
        <f>IFERROR(IF(F18="am",VLOOKUP(C18,'[1]meteo-am'!$B$1:$E$55,4,FALSE),IF(F18="pm",VLOOKUP(C18,'[1]meteo-pm'!$B$1:$E$55,4,FALSE),"")),"")</f>
        <v>0.86666666666666681</v>
      </c>
      <c r="I18" s="1">
        <f>IFERROR(IF(F18="am",VLOOKUP(C18,'[1]meteo-am'!$B$1:$E$55,2,FALSE),IF(F18="pm",VLOOKUP(C18,'[1]meteo-pm'!$B$1:$E$55,2,FALSE),"")),"")</f>
        <v>16.216666666666669</v>
      </c>
      <c r="J18" t="str">
        <f>IFERROR(VLOOKUP(C18,[1]factors!$F$1:$Q$101,3,FALSE),"")</f>
        <v>waning</v>
      </c>
      <c r="K18" t="str">
        <f>IFERROR(VLOOKUP(C18,[1]factors!$F$1:$Q$101,4,FALSE),"")</f>
        <v>17.90</v>
      </c>
      <c r="L18" t="str">
        <f>IFERROR(VLOOKUP(C18,[1]factors!$F$1:$Q$101,6,FALSE),"")</f>
        <v xml:space="preserve">culture </v>
      </c>
      <c r="N18" t="str">
        <f>IFERROR(VLOOKUP(C18,[1]factors!$F$1:$Q$101,7,FALSE),"")</f>
        <v>75.45</v>
      </c>
      <c r="O18">
        <f>IFERROR(VLOOKUP($C$2,[1]factors!$F$1:$Q$101,8,FALSE),"")</f>
        <v>5</v>
      </c>
      <c r="P18" t="str">
        <f>IFERROR(VLOOKUP($C$2,[1]factors!$F$1:$Q$101,9,FALSE),"")</f>
        <v>514.85</v>
      </c>
      <c r="Q18" t="str">
        <f>IFERROR(VLOOKUP($C$2,[1]factors!$F$1:$Q$101,10,FALSE),"")</f>
        <v>483.31</v>
      </c>
      <c r="R18">
        <f>IFERROR(VLOOKUP($C$2,[1]factors!$F$1:$Q$101,11,FALSE),"")</f>
        <v>2</v>
      </c>
    </row>
    <row r="19" spans="1:18" ht="18" x14ac:dyDescent="0.25">
      <c r="A19" t="s">
        <v>26</v>
      </c>
      <c r="B19">
        <v>1</v>
      </c>
      <c r="C19">
        <v>20210903</v>
      </c>
      <c r="D19">
        <v>2</v>
      </c>
      <c r="F19" t="s">
        <v>19</v>
      </c>
      <c r="G19" s="1">
        <f>IFERROR(IF(F19="am",VLOOKUP(C19,'[1]meteo-am'!$B$1:$E$55,3,FALSE),IF(F19="pm",VLOOKUP(C19,'[1]meteo-pm'!$B$1:$E$55,3,FALSE),"")),"")</f>
        <v>92</v>
      </c>
      <c r="H19" s="1">
        <f>IFERROR(IF(F19="am",VLOOKUP(C19,'[1]meteo-am'!$B$1:$E$55,4,FALSE),IF(F19="pm",VLOOKUP(C19,'[1]meteo-pm'!$B$1:$E$55,4,FALSE),"")),"")</f>
        <v>0.86666666666666681</v>
      </c>
      <c r="I19" s="1">
        <f>IFERROR(IF(F19="am",VLOOKUP(C19,'[1]meteo-am'!$B$1:$E$55,2,FALSE),IF(F19="pm",VLOOKUP(C19,'[1]meteo-pm'!$B$1:$E$55,2,FALSE),"")),"")</f>
        <v>16.216666666666669</v>
      </c>
      <c r="J19" t="str">
        <f>IFERROR(VLOOKUP(C19,[1]factors!$F$1:$Q$101,3,FALSE),"")</f>
        <v>waning</v>
      </c>
      <c r="K19" t="str">
        <f>IFERROR(VLOOKUP(C19,[1]factors!$F$1:$Q$101,4,FALSE),"")</f>
        <v>17.90</v>
      </c>
      <c r="L19" t="str">
        <f>IFERROR(VLOOKUP(C19,[1]factors!$F$1:$Q$101,6,FALSE),"")</f>
        <v xml:space="preserve">culture </v>
      </c>
      <c r="N19" t="str">
        <f>IFERROR(VLOOKUP(C19,[1]factors!$F$1:$Q$101,7,FALSE),"")</f>
        <v>75.45</v>
      </c>
      <c r="O19">
        <f>IFERROR(VLOOKUP($C$2,[1]factors!$F$1:$Q$101,8,FALSE),"")</f>
        <v>5</v>
      </c>
      <c r="P19" t="str">
        <f>IFERROR(VLOOKUP($C$2,[1]factors!$F$1:$Q$101,9,FALSE),"")</f>
        <v>514.85</v>
      </c>
      <c r="Q19" t="str">
        <f>IFERROR(VLOOKUP($C$2,[1]factors!$F$1:$Q$101,10,FALSE),"")</f>
        <v>483.31</v>
      </c>
      <c r="R19">
        <f>IFERROR(VLOOKUP($C$2,[1]factors!$F$1:$Q$101,11,FALSE),"")</f>
        <v>2</v>
      </c>
    </row>
    <row r="20" spans="1:18" ht="18" x14ac:dyDescent="0.25">
      <c r="A20" t="s">
        <v>27</v>
      </c>
      <c r="B20">
        <v>1</v>
      </c>
      <c r="C20">
        <v>20210903</v>
      </c>
      <c r="D20">
        <v>2</v>
      </c>
      <c r="F20" t="s">
        <v>19</v>
      </c>
      <c r="G20" s="1">
        <f>IFERROR(IF(F20="am",VLOOKUP(C20,'[1]meteo-am'!$B$1:$E$55,3,FALSE),IF(F20="pm",VLOOKUP(C20,'[1]meteo-pm'!$B$1:$E$55,3,FALSE),"")),"")</f>
        <v>92</v>
      </c>
      <c r="H20" s="1">
        <f>IFERROR(IF(F20="am",VLOOKUP(C20,'[1]meteo-am'!$B$1:$E$55,4,FALSE),IF(F20="pm",VLOOKUP(C20,'[1]meteo-pm'!$B$1:$E$55,4,FALSE),"")),"")</f>
        <v>0.86666666666666681</v>
      </c>
      <c r="I20" s="1">
        <f>IFERROR(IF(F20="am",VLOOKUP(C20,'[1]meteo-am'!$B$1:$E$55,2,FALSE),IF(F20="pm",VLOOKUP(C20,'[1]meteo-pm'!$B$1:$E$55,2,FALSE),"")),"")</f>
        <v>16.216666666666669</v>
      </c>
      <c r="J20" t="str">
        <f>IFERROR(VLOOKUP(C20,[1]factors!$F$1:$Q$101,3,FALSE),"")</f>
        <v>waning</v>
      </c>
      <c r="K20" t="str">
        <f>IFERROR(VLOOKUP(C20,[1]factors!$F$1:$Q$101,4,FALSE),"")</f>
        <v>17.90</v>
      </c>
      <c r="L20" t="str">
        <f>IFERROR(VLOOKUP(C20,[1]factors!$F$1:$Q$101,6,FALSE),"")</f>
        <v xml:space="preserve">culture </v>
      </c>
      <c r="N20" t="str">
        <f>IFERROR(VLOOKUP(C20,[1]factors!$F$1:$Q$101,7,FALSE),"")</f>
        <v>75.45</v>
      </c>
      <c r="O20">
        <f>IFERROR(VLOOKUP($C$2,[1]factors!$F$1:$Q$101,8,FALSE),"")</f>
        <v>5</v>
      </c>
      <c r="P20" t="str">
        <f>IFERROR(VLOOKUP($C$2,[1]factors!$F$1:$Q$101,9,FALSE),"")</f>
        <v>514.85</v>
      </c>
      <c r="Q20" t="str">
        <f>IFERROR(VLOOKUP($C$2,[1]factors!$F$1:$Q$101,10,FALSE),"")</f>
        <v>483.31</v>
      </c>
      <c r="R20">
        <f>IFERROR(VLOOKUP($C$2,[1]factors!$F$1:$Q$101,11,FALSE),"")</f>
        <v>2</v>
      </c>
    </row>
    <row r="21" spans="1:18" ht="18" x14ac:dyDescent="0.25">
      <c r="A21" t="s">
        <v>28</v>
      </c>
      <c r="B21">
        <v>1</v>
      </c>
      <c r="C21">
        <v>20210903</v>
      </c>
      <c r="D21">
        <v>2</v>
      </c>
      <c r="F21" t="s">
        <v>19</v>
      </c>
      <c r="G21" s="1">
        <f>IFERROR(IF(F21="am",VLOOKUP(C21,'[1]meteo-am'!$B$1:$E$55,3,FALSE),IF(F21="pm",VLOOKUP(C21,'[1]meteo-pm'!$B$1:$E$55,3,FALSE),"")),"")</f>
        <v>92</v>
      </c>
      <c r="H21" s="1">
        <f>IFERROR(IF(F21="am",VLOOKUP(C21,'[1]meteo-am'!$B$1:$E$55,4,FALSE),IF(F21="pm",VLOOKUP(C21,'[1]meteo-pm'!$B$1:$E$55,4,FALSE),"")),"")</f>
        <v>0.86666666666666681</v>
      </c>
      <c r="I21" s="1">
        <f>IFERROR(IF(F21="am",VLOOKUP(C21,'[1]meteo-am'!$B$1:$E$55,2,FALSE),IF(F21="pm",VLOOKUP(C21,'[1]meteo-pm'!$B$1:$E$55,2,FALSE),"")),"")</f>
        <v>16.216666666666669</v>
      </c>
      <c r="J21" t="str">
        <f>IFERROR(VLOOKUP(C21,[1]factors!$F$1:$Q$101,3,FALSE),"")</f>
        <v>waning</v>
      </c>
      <c r="K21" t="str">
        <f>IFERROR(VLOOKUP(C21,[1]factors!$F$1:$Q$101,4,FALSE),"")</f>
        <v>17.90</v>
      </c>
      <c r="L21" t="str">
        <f>IFERROR(VLOOKUP(C21,[1]factors!$F$1:$Q$101,6,FALSE),"")</f>
        <v xml:space="preserve">culture </v>
      </c>
      <c r="N21" t="str">
        <f>IFERROR(VLOOKUP(C21,[1]factors!$F$1:$Q$101,7,FALSE),"")</f>
        <v>75.45</v>
      </c>
      <c r="O21">
        <f>IFERROR(VLOOKUP($C$2,[1]factors!$F$1:$Q$101,8,FALSE),"")</f>
        <v>5</v>
      </c>
      <c r="P21" t="str">
        <f>IFERROR(VLOOKUP($C$2,[1]factors!$F$1:$Q$101,9,FALSE),"")</f>
        <v>514.85</v>
      </c>
      <c r="Q21" t="str">
        <f>IFERROR(VLOOKUP($C$2,[1]factors!$F$1:$Q$101,10,FALSE),"")</f>
        <v>483.31</v>
      </c>
      <c r="R21">
        <f>IFERROR(VLOOKUP($C$2,[1]factors!$F$1:$Q$101,11,FALSE),"")</f>
        <v>2</v>
      </c>
    </row>
    <row r="22" spans="1:18" ht="18" x14ac:dyDescent="0.25">
      <c r="A22" t="s">
        <v>18</v>
      </c>
      <c r="B22">
        <v>1</v>
      </c>
      <c r="C22">
        <v>20210903</v>
      </c>
      <c r="D22">
        <v>3</v>
      </c>
      <c r="F22" t="s">
        <v>19</v>
      </c>
      <c r="G22" s="1">
        <f>IFERROR(IF(F22="am",VLOOKUP(C22,'[1]meteo-am'!$B$1:$E$55,3,FALSE),IF(F22="pm",VLOOKUP(C22,'[1]meteo-pm'!$B$1:$E$55,3,FALSE),"")),"")</f>
        <v>92</v>
      </c>
      <c r="H22" s="1">
        <f>IFERROR(IF(F22="am",VLOOKUP(C22,'[1]meteo-am'!$B$1:$E$55,4,FALSE),IF(F22="pm",VLOOKUP(C22,'[1]meteo-pm'!$B$1:$E$55,4,FALSE),"")),"")</f>
        <v>0.86666666666666681</v>
      </c>
      <c r="I22" s="1">
        <f>IFERROR(IF(F22="am",VLOOKUP(C22,'[1]meteo-am'!$B$1:$E$55,2,FALSE),IF(F22="pm",VLOOKUP(C22,'[1]meteo-pm'!$B$1:$E$55,2,FALSE),"")),"")</f>
        <v>16.216666666666669</v>
      </c>
      <c r="J22" t="str">
        <f>IFERROR(VLOOKUP(C22,[1]factors!$F$1:$Q$101,3,FALSE),"")</f>
        <v>waning</v>
      </c>
      <c r="K22" t="str">
        <f>IFERROR(VLOOKUP(C22,[1]factors!$F$1:$Q$101,4,FALSE),"")</f>
        <v>17.90</v>
      </c>
      <c r="L22" t="str">
        <f>IFERROR(VLOOKUP(C22,[1]factors!$F$1:$Q$101,6,FALSE),"")</f>
        <v xml:space="preserve">culture </v>
      </c>
      <c r="N22" t="str">
        <f>IFERROR(VLOOKUP(C22,[1]factors!$F$1:$Q$101,7,FALSE),"")</f>
        <v>75.45</v>
      </c>
      <c r="O22">
        <f>IFERROR(VLOOKUP($C$2,[1]factors!$F$1:$Q$101,8,FALSE),"")</f>
        <v>5</v>
      </c>
      <c r="P22" t="str">
        <f>IFERROR(VLOOKUP($C$2,[1]factors!$F$1:$Q$101,9,FALSE),"")</f>
        <v>514.85</v>
      </c>
      <c r="Q22" t="str">
        <f>IFERROR(VLOOKUP($C$2,[1]factors!$F$1:$Q$101,10,FALSE),"")</f>
        <v>483.31</v>
      </c>
      <c r="R22">
        <f>IFERROR(VLOOKUP($C$2,[1]factors!$F$1:$Q$101,11,FALSE),"")</f>
        <v>2</v>
      </c>
    </row>
    <row r="23" spans="1:18" ht="18" x14ac:dyDescent="0.25">
      <c r="A23" t="s">
        <v>20</v>
      </c>
      <c r="B23">
        <v>1</v>
      </c>
      <c r="C23">
        <v>20210903</v>
      </c>
      <c r="D23">
        <v>3</v>
      </c>
      <c r="F23" t="s">
        <v>19</v>
      </c>
      <c r="G23" s="1">
        <f>IFERROR(IF(F23="am",VLOOKUP(C23,'[1]meteo-am'!$B$1:$E$55,3,FALSE),IF(F23="pm",VLOOKUP(C23,'[1]meteo-pm'!$B$1:$E$55,3,FALSE),"")),"")</f>
        <v>92</v>
      </c>
      <c r="H23" s="1">
        <f>IFERROR(IF(F23="am",VLOOKUP(C23,'[1]meteo-am'!$B$1:$E$55,4,FALSE),IF(F23="pm",VLOOKUP(C23,'[1]meteo-pm'!$B$1:$E$55,4,FALSE),"")),"")</f>
        <v>0.86666666666666681</v>
      </c>
      <c r="I23" s="1">
        <f>IFERROR(IF(F23="am",VLOOKUP(C23,'[1]meteo-am'!$B$1:$E$55,2,FALSE),IF(F23="pm",VLOOKUP(C23,'[1]meteo-pm'!$B$1:$E$55,2,FALSE),"")),"")</f>
        <v>16.216666666666669</v>
      </c>
      <c r="J23" t="str">
        <f>IFERROR(VLOOKUP(C23,[1]factors!$F$1:$Q$101,3,FALSE),"")</f>
        <v>waning</v>
      </c>
      <c r="K23" t="str">
        <f>IFERROR(VLOOKUP(C23,[1]factors!$F$1:$Q$101,4,FALSE),"")</f>
        <v>17.90</v>
      </c>
      <c r="L23" t="str">
        <f>IFERROR(VLOOKUP(C23,[1]factors!$F$1:$Q$101,6,FALSE),"")</f>
        <v xml:space="preserve">culture </v>
      </c>
      <c r="N23" t="str">
        <f>IFERROR(VLOOKUP(C23,[1]factors!$F$1:$Q$101,7,FALSE),"")</f>
        <v>75.45</v>
      </c>
      <c r="O23">
        <f>IFERROR(VLOOKUP($C$2,[1]factors!$F$1:$Q$101,8,FALSE),"")</f>
        <v>5</v>
      </c>
      <c r="P23" t="str">
        <f>IFERROR(VLOOKUP($C$2,[1]factors!$F$1:$Q$101,9,FALSE),"")</f>
        <v>514.85</v>
      </c>
      <c r="Q23" t="str">
        <f>IFERROR(VLOOKUP($C$2,[1]factors!$F$1:$Q$101,10,FALSE),"")</f>
        <v>483.31</v>
      </c>
      <c r="R23">
        <f>IFERROR(VLOOKUP($C$2,[1]factors!$F$1:$Q$101,11,FALSE),"")</f>
        <v>2</v>
      </c>
    </row>
    <row r="24" spans="1:18" ht="18" x14ac:dyDescent="0.25">
      <c r="A24" t="s">
        <v>21</v>
      </c>
      <c r="B24">
        <v>1</v>
      </c>
      <c r="C24">
        <v>20210903</v>
      </c>
      <c r="D24">
        <v>3</v>
      </c>
      <c r="F24" t="s">
        <v>19</v>
      </c>
      <c r="G24" s="1">
        <f>IFERROR(IF(F24="am",VLOOKUP(C24,'[1]meteo-am'!$B$1:$E$55,3,FALSE),IF(F24="pm",VLOOKUP(C24,'[1]meteo-pm'!$B$1:$E$55,3,FALSE),"")),"")</f>
        <v>92</v>
      </c>
      <c r="H24" s="1">
        <f>IFERROR(IF(F24="am",VLOOKUP(C24,'[1]meteo-am'!$B$1:$E$55,4,FALSE),IF(F24="pm",VLOOKUP(C24,'[1]meteo-pm'!$B$1:$E$55,4,FALSE),"")),"")</f>
        <v>0.86666666666666681</v>
      </c>
      <c r="I24" s="1">
        <f>IFERROR(IF(F24="am",VLOOKUP(C24,'[1]meteo-am'!$B$1:$E$55,2,FALSE),IF(F24="pm",VLOOKUP(C24,'[1]meteo-pm'!$B$1:$E$55,2,FALSE),"")),"")</f>
        <v>16.216666666666669</v>
      </c>
      <c r="J24" t="str">
        <f>IFERROR(VLOOKUP(C24,[1]factors!$F$1:$Q$101,3,FALSE),"")</f>
        <v>waning</v>
      </c>
      <c r="K24" t="str">
        <f>IFERROR(VLOOKUP(C24,[1]factors!$F$1:$Q$101,4,FALSE),"")</f>
        <v>17.90</v>
      </c>
      <c r="L24" t="str">
        <f>IFERROR(VLOOKUP(C24,[1]factors!$F$1:$Q$101,6,FALSE),"")</f>
        <v xml:space="preserve">culture </v>
      </c>
      <c r="N24" t="str">
        <f>IFERROR(VLOOKUP(C24,[1]factors!$F$1:$Q$101,7,FALSE),"")</f>
        <v>75.45</v>
      </c>
      <c r="O24">
        <f>IFERROR(VLOOKUP($C$2,[1]factors!$F$1:$Q$101,8,FALSE),"")</f>
        <v>5</v>
      </c>
      <c r="P24" t="str">
        <f>IFERROR(VLOOKUP($C$2,[1]factors!$F$1:$Q$101,9,FALSE),"")</f>
        <v>514.85</v>
      </c>
      <c r="Q24" t="str">
        <f>IFERROR(VLOOKUP($C$2,[1]factors!$F$1:$Q$101,10,FALSE),"")</f>
        <v>483.31</v>
      </c>
      <c r="R24">
        <f>IFERROR(VLOOKUP($C$2,[1]factors!$F$1:$Q$101,11,FALSE),"")</f>
        <v>2</v>
      </c>
    </row>
    <row r="25" spans="1:18" ht="18" x14ac:dyDescent="0.25">
      <c r="A25" t="s">
        <v>22</v>
      </c>
      <c r="B25">
        <v>1</v>
      </c>
      <c r="C25">
        <v>20210903</v>
      </c>
      <c r="D25">
        <v>3</v>
      </c>
      <c r="F25" t="s">
        <v>19</v>
      </c>
      <c r="G25" s="1">
        <f>IFERROR(IF(F25="am",VLOOKUP(C25,'[1]meteo-am'!$B$1:$E$55,3,FALSE),IF(F25="pm",VLOOKUP(C25,'[1]meteo-pm'!$B$1:$E$55,3,FALSE),"")),"")</f>
        <v>92</v>
      </c>
      <c r="H25" s="1">
        <f>IFERROR(IF(F25="am",VLOOKUP(C25,'[1]meteo-am'!$B$1:$E$55,4,FALSE),IF(F25="pm",VLOOKUP(C25,'[1]meteo-pm'!$B$1:$E$55,4,FALSE),"")),"")</f>
        <v>0.86666666666666681</v>
      </c>
      <c r="I25" s="1">
        <f>IFERROR(IF(F25="am",VLOOKUP(C25,'[1]meteo-am'!$B$1:$E$55,2,FALSE),IF(F25="pm",VLOOKUP(C25,'[1]meteo-pm'!$B$1:$E$55,2,FALSE),"")),"")</f>
        <v>16.216666666666669</v>
      </c>
      <c r="J25" t="str">
        <f>IFERROR(VLOOKUP(C25,[1]factors!$F$1:$Q$101,3,FALSE),"")</f>
        <v>waning</v>
      </c>
      <c r="K25" t="str">
        <f>IFERROR(VLOOKUP(C25,[1]factors!$F$1:$Q$101,4,FALSE),"")</f>
        <v>17.90</v>
      </c>
      <c r="L25" t="str">
        <f>IFERROR(VLOOKUP(C25,[1]factors!$F$1:$Q$101,6,FALSE),"")</f>
        <v xml:space="preserve">culture </v>
      </c>
      <c r="N25" t="str">
        <f>IFERROR(VLOOKUP(C25,[1]factors!$F$1:$Q$101,7,FALSE),"")</f>
        <v>75.45</v>
      </c>
      <c r="O25">
        <f>IFERROR(VLOOKUP($C$2,[1]factors!$F$1:$Q$101,8,FALSE),"")</f>
        <v>5</v>
      </c>
      <c r="P25" t="str">
        <f>IFERROR(VLOOKUP($C$2,[1]factors!$F$1:$Q$101,9,FALSE),"")</f>
        <v>514.85</v>
      </c>
      <c r="Q25" t="str">
        <f>IFERROR(VLOOKUP($C$2,[1]factors!$F$1:$Q$101,10,FALSE),"")</f>
        <v>483.31</v>
      </c>
      <c r="R25">
        <f>IFERROR(VLOOKUP($C$2,[1]factors!$F$1:$Q$101,11,FALSE),"")</f>
        <v>2</v>
      </c>
    </row>
    <row r="26" spans="1:18" ht="18" x14ac:dyDescent="0.25">
      <c r="A26" t="s">
        <v>23</v>
      </c>
      <c r="B26">
        <v>1</v>
      </c>
      <c r="C26">
        <v>20210903</v>
      </c>
      <c r="D26">
        <v>3</v>
      </c>
      <c r="F26" t="s">
        <v>19</v>
      </c>
      <c r="G26" s="1">
        <f>IFERROR(IF(F26="am",VLOOKUP(C26,'[1]meteo-am'!$B$1:$E$55,3,FALSE),IF(F26="pm",VLOOKUP(C26,'[1]meteo-pm'!$B$1:$E$55,3,FALSE),"")),"")</f>
        <v>92</v>
      </c>
      <c r="H26" s="1">
        <f>IFERROR(IF(F26="am",VLOOKUP(C26,'[1]meteo-am'!$B$1:$E$55,4,FALSE),IF(F26="pm",VLOOKUP(C26,'[1]meteo-pm'!$B$1:$E$55,4,FALSE),"")),"")</f>
        <v>0.86666666666666681</v>
      </c>
      <c r="I26" s="1">
        <f>IFERROR(IF(F26="am",VLOOKUP(C26,'[1]meteo-am'!$B$1:$E$55,2,FALSE),IF(F26="pm",VLOOKUP(C26,'[1]meteo-pm'!$B$1:$E$55,2,FALSE),"")),"")</f>
        <v>16.216666666666669</v>
      </c>
      <c r="J26" t="str">
        <f>IFERROR(VLOOKUP(C26,[1]factors!$F$1:$Q$101,3,FALSE),"")</f>
        <v>waning</v>
      </c>
      <c r="K26" t="str">
        <f>IFERROR(VLOOKUP(C26,[1]factors!$F$1:$Q$101,4,FALSE),"")</f>
        <v>17.90</v>
      </c>
      <c r="L26" t="str">
        <f>IFERROR(VLOOKUP(C26,[1]factors!$F$1:$Q$101,6,FALSE),"")</f>
        <v xml:space="preserve">culture </v>
      </c>
      <c r="N26" t="str">
        <f>IFERROR(VLOOKUP(C26,[1]factors!$F$1:$Q$101,7,FALSE),"")</f>
        <v>75.45</v>
      </c>
      <c r="O26">
        <f>IFERROR(VLOOKUP($C$2,[1]factors!$F$1:$Q$101,8,FALSE),"")</f>
        <v>5</v>
      </c>
      <c r="P26" t="str">
        <f>IFERROR(VLOOKUP($C$2,[1]factors!$F$1:$Q$101,9,FALSE),"")</f>
        <v>514.85</v>
      </c>
      <c r="Q26" t="str">
        <f>IFERROR(VLOOKUP($C$2,[1]factors!$F$1:$Q$101,10,FALSE),"")</f>
        <v>483.31</v>
      </c>
      <c r="R26">
        <f>IFERROR(VLOOKUP($C$2,[1]factors!$F$1:$Q$101,11,FALSE),"")</f>
        <v>2</v>
      </c>
    </row>
    <row r="27" spans="1:18" ht="18" x14ac:dyDescent="0.25">
      <c r="A27" t="s">
        <v>24</v>
      </c>
      <c r="B27">
        <v>1</v>
      </c>
      <c r="C27">
        <v>20210903</v>
      </c>
      <c r="D27">
        <v>3</v>
      </c>
      <c r="F27" t="s">
        <v>19</v>
      </c>
      <c r="G27" s="1">
        <f>IFERROR(IF(F27="am",VLOOKUP(C27,'[1]meteo-am'!$B$1:$E$55,3,FALSE),IF(F27="pm",VLOOKUP(C27,'[1]meteo-pm'!$B$1:$E$55,3,FALSE),"")),"")</f>
        <v>92</v>
      </c>
      <c r="H27" s="1">
        <f>IFERROR(IF(F27="am",VLOOKUP(C27,'[1]meteo-am'!$B$1:$E$55,4,FALSE),IF(F27="pm",VLOOKUP(C27,'[1]meteo-pm'!$B$1:$E$55,4,FALSE),"")),"")</f>
        <v>0.86666666666666681</v>
      </c>
      <c r="I27" s="1">
        <f>IFERROR(IF(F27="am",VLOOKUP(C27,'[1]meteo-am'!$B$1:$E$55,2,FALSE),IF(F27="pm",VLOOKUP(C27,'[1]meteo-pm'!$B$1:$E$55,2,FALSE),"")),"")</f>
        <v>16.216666666666669</v>
      </c>
      <c r="J27" t="str">
        <f>IFERROR(VLOOKUP(C27,[1]factors!$F$1:$Q$101,3,FALSE),"")</f>
        <v>waning</v>
      </c>
      <c r="K27" t="str">
        <f>IFERROR(VLOOKUP(C27,[1]factors!$F$1:$Q$101,4,FALSE),"")</f>
        <v>17.90</v>
      </c>
      <c r="L27" t="str">
        <f>IFERROR(VLOOKUP(C27,[1]factors!$F$1:$Q$101,6,FALSE),"")</f>
        <v xml:space="preserve">culture </v>
      </c>
      <c r="N27" t="str">
        <f>IFERROR(VLOOKUP(C27,[1]factors!$F$1:$Q$101,7,FALSE),"")</f>
        <v>75.45</v>
      </c>
      <c r="O27">
        <f>IFERROR(VLOOKUP($C$2,[1]factors!$F$1:$Q$101,8,FALSE),"")</f>
        <v>5</v>
      </c>
      <c r="P27" t="str">
        <f>IFERROR(VLOOKUP($C$2,[1]factors!$F$1:$Q$101,9,FALSE),"")</f>
        <v>514.85</v>
      </c>
      <c r="Q27" t="str">
        <f>IFERROR(VLOOKUP($C$2,[1]factors!$F$1:$Q$101,10,FALSE),"")</f>
        <v>483.31</v>
      </c>
      <c r="R27">
        <f>IFERROR(VLOOKUP($C$2,[1]factors!$F$1:$Q$101,11,FALSE),"")</f>
        <v>2</v>
      </c>
    </row>
    <row r="28" spans="1:18" ht="18" x14ac:dyDescent="0.25">
      <c r="A28" t="s">
        <v>25</v>
      </c>
      <c r="B28">
        <v>1</v>
      </c>
      <c r="C28">
        <v>20210903</v>
      </c>
      <c r="D28">
        <v>3</v>
      </c>
      <c r="F28" t="s">
        <v>19</v>
      </c>
      <c r="G28" s="1">
        <f>IFERROR(IF(F28="am",VLOOKUP(C28,'[1]meteo-am'!$B$1:$E$55,3,FALSE),IF(F28="pm",VLOOKUP(C28,'[1]meteo-pm'!$B$1:$E$55,3,FALSE),"")),"")</f>
        <v>92</v>
      </c>
      <c r="H28" s="1">
        <f>IFERROR(IF(F28="am",VLOOKUP(C28,'[1]meteo-am'!$B$1:$E$55,4,FALSE),IF(F28="pm",VLOOKUP(C28,'[1]meteo-pm'!$B$1:$E$55,4,FALSE),"")),"")</f>
        <v>0.86666666666666681</v>
      </c>
      <c r="I28" s="1">
        <f>IFERROR(IF(F28="am",VLOOKUP(C28,'[1]meteo-am'!$B$1:$E$55,2,FALSE),IF(F28="pm",VLOOKUP(C28,'[1]meteo-pm'!$B$1:$E$55,2,FALSE),"")),"")</f>
        <v>16.216666666666669</v>
      </c>
      <c r="J28" t="str">
        <f>IFERROR(VLOOKUP(C28,[1]factors!$F$1:$Q$101,3,FALSE),"")</f>
        <v>waning</v>
      </c>
      <c r="K28" t="str">
        <f>IFERROR(VLOOKUP(C28,[1]factors!$F$1:$Q$101,4,FALSE),"")</f>
        <v>17.90</v>
      </c>
      <c r="L28" t="str">
        <f>IFERROR(VLOOKUP(C28,[1]factors!$F$1:$Q$101,6,FALSE),"")</f>
        <v xml:space="preserve">culture </v>
      </c>
      <c r="N28" t="str">
        <f>IFERROR(VLOOKUP(C28,[1]factors!$F$1:$Q$101,7,FALSE),"")</f>
        <v>75.45</v>
      </c>
      <c r="O28">
        <f>IFERROR(VLOOKUP($C$2,[1]factors!$F$1:$Q$101,8,FALSE),"")</f>
        <v>5</v>
      </c>
      <c r="P28" t="str">
        <f>IFERROR(VLOOKUP($C$2,[1]factors!$F$1:$Q$101,9,FALSE),"")</f>
        <v>514.85</v>
      </c>
      <c r="Q28" t="str">
        <f>IFERROR(VLOOKUP($C$2,[1]factors!$F$1:$Q$101,10,FALSE),"")</f>
        <v>483.31</v>
      </c>
      <c r="R28">
        <f>IFERROR(VLOOKUP($C$2,[1]factors!$F$1:$Q$101,11,FALSE),"")</f>
        <v>2</v>
      </c>
    </row>
    <row r="29" spans="1:18" ht="18" x14ac:dyDescent="0.25">
      <c r="A29" t="s">
        <v>26</v>
      </c>
      <c r="B29">
        <v>1</v>
      </c>
      <c r="C29">
        <v>20210903</v>
      </c>
      <c r="D29">
        <v>3</v>
      </c>
      <c r="F29" t="s">
        <v>19</v>
      </c>
      <c r="G29" s="1">
        <f>IFERROR(IF(F29="am",VLOOKUP(C29,'[1]meteo-am'!$B$1:$E$55,3,FALSE),IF(F29="pm",VLOOKUP(C29,'[1]meteo-pm'!$B$1:$E$55,3,FALSE),"")),"")</f>
        <v>92</v>
      </c>
      <c r="H29" s="1">
        <f>IFERROR(IF(F29="am",VLOOKUP(C29,'[1]meteo-am'!$B$1:$E$55,4,FALSE),IF(F29="pm",VLOOKUP(C29,'[1]meteo-pm'!$B$1:$E$55,4,FALSE),"")),"")</f>
        <v>0.86666666666666681</v>
      </c>
      <c r="I29" s="1">
        <f>IFERROR(IF(F29="am",VLOOKUP(C29,'[1]meteo-am'!$B$1:$E$55,2,FALSE),IF(F29="pm",VLOOKUP(C29,'[1]meteo-pm'!$B$1:$E$55,2,FALSE),"")),"")</f>
        <v>16.216666666666669</v>
      </c>
      <c r="J29" t="str">
        <f>IFERROR(VLOOKUP(C29,[1]factors!$F$1:$Q$101,3,FALSE),"")</f>
        <v>waning</v>
      </c>
      <c r="K29" t="str">
        <f>IFERROR(VLOOKUP(C29,[1]factors!$F$1:$Q$101,4,FALSE),"")</f>
        <v>17.90</v>
      </c>
      <c r="L29" t="str">
        <f>IFERROR(VLOOKUP(C29,[1]factors!$F$1:$Q$101,6,FALSE),"")</f>
        <v xml:space="preserve">culture </v>
      </c>
      <c r="N29" t="str">
        <f>IFERROR(VLOOKUP(C29,[1]factors!$F$1:$Q$101,7,FALSE),"")</f>
        <v>75.45</v>
      </c>
      <c r="O29">
        <f>IFERROR(VLOOKUP($C$2,[1]factors!$F$1:$Q$101,8,FALSE),"")</f>
        <v>5</v>
      </c>
      <c r="P29" t="str">
        <f>IFERROR(VLOOKUP($C$2,[1]factors!$F$1:$Q$101,9,FALSE),"")</f>
        <v>514.85</v>
      </c>
      <c r="Q29" t="str">
        <f>IFERROR(VLOOKUP($C$2,[1]factors!$F$1:$Q$101,10,FALSE),"")</f>
        <v>483.31</v>
      </c>
      <c r="R29">
        <f>IFERROR(VLOOKUP($C$2,[1]factors!$F$1:$Q$101,11,FALSE),"")</f>
        <v>2</v>
      </c>
    </row>
    <row r="30" spans="1:18" ht="18" x14ac:dyDescent="0.25">
      <c r="A30" t="s">
        <v>27</v>
      </c>
      <c r="B30">
        <v>1</v>
      </c>
      <c r="C30">
        <v>20210903</v>
      </c>
      <c r="D30">
        <v>3</v>
      </c>
      <c r="F30" t="s">
        <v>19</v>
      </c>
      <c r="G30" s="1">
        <f>IFERROR(IF(F30="am",VLOOKUP(C30,'[1]meteo-am'!$B$1:$E$55,3,FALSE),IF(F30="pm",VLOOKUP(C30,'[1]meteo-pm'!$B$1:$E$55,3,FALSE),"")),"")</f>
        <v>92</v>
      </c>
      <c r="H30" s="1">
        <f>IFERROR(IF(F30="am",VLOOKUP(C30,'[1]meteo-am'!$B$1:$E$55,4,FALSE),IF(F30="pm",VLOOKUP(C30,'[1]meteo-pm'!$B$1:$E$55,4,FALSE),"")),"")</f>
        <v>0.86666666666666681</v>
      </c>
      <c r="I30" s="1">
        <f>IFERROR(IF(F30="am",VLOOKUP(C30,'[1]meteo-am'!$B$1:$E$55,2,FALSE),IF(F30="pm",VLOOKUP(C30,'[1]meteo-pm'!$B$1:$E$55,2,FALSE),"")),"")</f>
        <v>16.216666666666669</v>
      </c>
      <c r="J30" t="str">
        <f>IFERROR(VLOOKUP(C30,[1]factors!$F$1:$Q$101,3,FALSE),"")</f>
        <v>waning</v>
      </c>
      <c r="K30" t="str">
        <f>IFERROR(VLOOKUP(C30,[1]factors!$F$1:$Q$101,4,FALSE),"")</f>
        <v>17.90</v>
      </c>
      <c r="L30" t="str">
        <f>IFERROR(VLOOKUP(C30,[1]factors!$F$1:$Q$101,6,FALSE),"")</f>
        <v xml:space="preserve">culture </v>
      </c>
      <c r="N30" t="str">
        <f>IFERROR(VLOOKUP(C30,[1]factors!$F$1:$Q$101,7,FALSE),"")</f>
        <v>75.45</v>
      </c>
      <c r="O30">
        <f>IFERROR(VLOOKUP($C$2,[1]factors!$F$1:$Q$101,8,FALSE),"")</f>
        <v>5</v>
      </c>
      <c r="P30" t="str">
        <f>IFERROR(VLOOKUP($C$2,[1]factors!$F$1:$Q$101,9,FALSE),"")</f>
        <v>514.85</v>
      </c>
      <c r="Q30" t="str">
        <f>IFERROR(VLOOKUP($C$2,[1]factors!$F$1:$Q$101,10,FALSE),"")</f>
        <v>483.31</v>
      </c>
      <c r="R30">
        <f>IFERROR(VLOOKUP($C$2,[1]factors!$F$1:$Q$101,11,FALSE),"")</f>
        <v>2</v>
      </c>
    </row>
    <row r="31" spans="1:18" ht="18" x14ac:dyDescent="0.25">
      <c r="A31" t="s">
        <v>28</v>
      </c>
      <c r="B31">
        <v>1</v>
      </c>
      <c r="C31">
        <v>20210903</v>
      </c>
      <c r="D31">
        <v>3</v>
      </c>
      <c r="F31" t="s">
        <v>19</v>
      </c>
      <c r="G31" s="1">
        <f>IFERROR(IF(F31="am",VLOOKUP(C31,'[1]meteo-am'!$B$1:$E$55,3,FALSE),IF(F31="pm",VLOOKUP(C31,'[1]meteo-pm'!$B$1:$E$55,3,FALSE),"")),"")</f>
        <v>92</v>
      </c>
      <c r="H31" s="1">
        <f>IFERROR(IF(F31="am",VLOOKUP(C31,'[1]meteo-am'!$B$1:$E$55,4,FALSE),IF(F31="pm",VLOOKUP(C31,'[1]meteo-pm'!$B$1:$E$55,4,FALSE),"")),"")</f>
        <v>0.86666666666666681</v>
      </c>
      <c r="I31" s="1">
        <f>IFERROR(IF(F31="am",VLOOKUP(C31,'[1]meteo-am'!$B$1:$E$55,2,FALSE),IF(F31="pm",VLOOKUP(C31,'[1]meteo-pm'!$B$1:$E$55,2,FALSE),"")),"")</f>
        <v>16.216666666666669</v>
      </c>
      <c r="J31" t="str">
        <f>IFERROR(VLOOKUP(C31,[1]factors!$F$1:$Q$101,3,FALSE),"")</f>
        <v>waning</v>
      </c>
      <c r="K31" t="str">
        <f>IFERROR(VLOOKUP(C31,[1]factors!$F$1:$Q$101,4,FALSE),"")</f>
        <v>17.90</v>
      </c>
      <c r="L31" t="str">
        <f>IFERROR(VLOOKUP(C31,[1]factors!$F$1:$Q$101,6,FALSE),"")</f>
        <v xml:space="preserve">culture </v>
      </c>
      <c r="N31" t="str">
        <f>IFERROR(VLOOKUP(C31,[1]factors!$F$1:$Q$101,7,FALSE),"")</f>
        <v>75.45</v>
      </c>
      <c r="O31">
        <f>IFERROR(VLOOKUP($C$2,[1]factors!$F$1:$Q$101,8,FALSE),"")</f>
        <v>5</v>
      </c>
      <c r="P31" t="str">
        <f>IFERROR(VLOOKUP($C$2,[1]factors!$F$1:$Q$101,9,FALSE),"")</f>
        <v>514.85</v>
      </c>
      <c r="Q31" t="str">
        <f>IFERROR(VLOOKUP($C$2,[1]factors!$F$1:$Q$101,10,FALSE),"")</f>
        <v>483.31</v>
      </c>
      <c r="R31">
        <f>IFERROR(VLOOKUP($C$2,[1]factors!$F$1:$Q$101,11,FALSE),"")</f>
        <v>2</v>
      </c>
    </row>
    <row r="32" spans="1:18" ht="18" x14ac:dyDescent="0.25">
      <c r="A32" t="s">
        <v>18</v>
      </c>
      <c r="B32">
        <v>1</v>
      </c>
      <c r="C32">
        <v>20210903</v>
      </c>
      <c r="D32">
        <v>4</v>
      </c>
      <c r="F32" t="s">
        <v>19</v>
      </c>
      <c r="G32" s="1">
        <f>IFERROR(IF(F32="am",VLOOKUP(C32,'[1]meteo-am'!$B$1:$E$55,3,FALSE),IF(F32="pm",VLOOKUP(C32,'[1]meteo-pm'!$B$1:$E$55,3,FALSE),"")),"")</f>
        <v>92</v>
      </c>
      <c r="H32" s="1">
        <f>IFERROR(IF(F32="am",VLOOKUP(C32,'[1]meteo-am'!$B$1:$E$55,4,FALSE),IF(F32="pm",VLOOKUP(C32,'[1]meteo-pm'!$B$1:$E$55,4,FALSE),"")),"")</f>
        <v>0.86666666666666681</v>
      </c>
      <c r="I32" s="1">
        <f>IFERROR(IF(F32="am",VLOOKUP(C32,'[1]meteo-am'!$B$1:$E$55,2,FALSE),IF(F32="pm",VLOOKUP(C32,'[1]meteo-pm'!$B$1:$E$55,2,FALSE),"")),"")</f>
        <v>16.216666666666669</v>
      </c>
      <c r="J32" t="str">
        <f>IFERROR(VLOOKUP(C32,[1]factors!$F$1:$Q$101,3,FALSE),"")</f>
        <v>waning</v>
      </c>
      <c r="K32" t="str">
        <f>IFERROR(VLOOKUP(C32,[1]factors!$F$1:$Q$101,4,FALSE),"")</f>
        <v>17.90</v>
      </c>
      <c r="L32" t="str">
        <f>IFERROR(VLOOKUP(C32,[1]factors!$F$1:$Q$101,6,FALSE),"")</f>
        <v xml:space="preserve">culture </v>
      </c>
      <c r="N32" t="str">
        <f>IFERROR(VLOOKUP(C32,[1]factors!$F$1:$Q$101,7,FALSE),"")</f>
        <v>75.45</v>
      </c>
      <c r="O32">
        <f>IFERROR(VLOOKUP($C$2,[1]factors!$F$1:$Q$101,8,FALSE),"")</f>
        <v>5</v>
      </c>
      <c r="P32" t="str">
        <f>IFERROR(VLOOKUP($C$2,[1]factors!$F$1:$Q$101,9,FALSE),"")</f>
        <v>514.85</v>
      </c>
      <c r="Q32" t="str">
        <f>IFERROR(VLOOKUP($C$2,[1]factors!$F$1:$Q$101,10,FALSE),"")</f>
        <v>483.31</v>
      </c>
      <c r="R32">
        <f>IFERROR(VLOOKUP($C$2,[1]factors!$F$1:$Q$101,11,FALSE),"")</f>
        <v>2</v>
      </c>
    </row>
    <row r="33" spans="1:18" ht="18" x14ac:dyDescent="0.25">
      <c r="A33" t="s">
        <v>20</v>
      </c>
      <c r="B33">
        <v>1</v>
      </c>
      <c r="C33">
        <v>20210903</v>
      </c>
      <c r="D33">
        <v>4</v>
      </c>
      <c r="F33" t="s">
        <v>19</v>
      </c>
      <c r="G33" s="1">
        <f>IFERROR(IF(F33="am",VLOOKUP(C33,'[1]meteo-am'!$B$1:$E$55,3,FALSE),IF(F33="pm",VLOOKUP(C33,'[1]meteo-pm'!$B$1:$E$55,3,FALSE),"")),"")</f>
        <v>92</v>
      </c>
      <c r="H33" s="1">
        <f>IFERROR(IF(F33="am",VLOOKUP(C33,'[1]meteo-am'!$B$1:$E$55,4,FALSE),IF(F33="pm",VLOOKUP(C33,'[1]meteo-pm'!$B$1:$E$55,4,FALSE),"")),"")</f>
        <v>0.86666666666666681</v>
      </c>
      <c r="I33" s="1">
        <f>IFERROR(IF(F33="am",VLOOKUP(C33,'[1]meteo-am'!$B$1:$E$55,2,FALSE),IF(F33="pm",VLOOKUP(C33,'[1]meteo-pm'!$B$1:$E$55,2,FALSE),"")),"")</f>
        <v>16.216666666666669</v>
      </c>
      <c r="J33" t="str">
        <f>IFERROR(VLOOKUP(C33,[1]factors!$F$1:$Q$101,3,FALSE),"")</f>
        <v>waning</v>
      </c>
      <c r="K33" t="str">
        <f>IFERROR(VLOOKUP(C33,[1]factors!$F$1:$Q$101,4,FALSE),"")</f>
        <v>17.90</v>
      </c>
      <c r="L33" t="str">
        <f>IFERROR(VLOOKUP(C33,[1]factors!$F$1:$Q$101,6,FALSE),"")</f>
        <v xml:space="preserve">culture </v>
      </c>
      <c r="N33" t="str">
        <f>IFERROR(VLOOKUP(C33,[1]factors!$F$1:$Q$101,7,FALSE),"")</f>
        <v>75.45</v>
      </c>
      <c r="O33">
        <f>IFERROR(VLOOKUP($C$2,[1]factors!$F$1:$Q$101,8,FALSE),"")</f>
        <v>5</v>
      </c>
      <c r="P33" t="str">
        <f>IFERROR(VLOOKUP($C$2,[1]factors!$F$1:$Q$101,9,FALSE),"")</f>
        <v>514.85</v>
      </c>
      <c r="Q33" t="str">
        <f>IFERROR(VLOOKUP($C$2,[1]factors!$F$1:$Q$101,10,FALSE),"")</f>
        <v>483.31</v>
      </c>
      <c r="R33">
        <f>IFERROR(VLOOKUP($C$2,[1]factors!$F$1:$Q$101,11,FALSE),"")</f>
        <v>2</v>
      </c>
    </row>
    <row r="34" spans="1:18" ht="18" x14ac:dyDescent="0.25">
      <c r="A34" t="s">
        <v>21</v>
      </c>
      <c r="B34">
        <v>1</v>
      </c>
      <c r="C34">
        <v>20210903</v>
      </c>
      <c r="D34">
        <v>4</v>
      </c>
      <c r="F34" t="s">
        <v>19</v>
      </c>
      <c r="G34" s="1">
        <f>IFERROR(IF(F34="am",VLOOKUP(C34,'[1]meteo-am'!$B$1:$E$55,3,FALSE),IF(F34="pm",VLOOKUP(C34,'[1]meteo-pm'!$B$1:$E$55,3,FALSE),"")),"")</f>
        <v>92</v>
      </c>
      <c r="H34" s="1">
        <f>IFERROR(IF(F34="am",VLOOKUP(C34,'[1]meteo-am'!$B$1:$E$55,4,FALSE),IF(F34="pm",VLOOKUP(C34,'[1]meteo-pm'!$B$1:$E$55,4,FALSE),"")),"")</f>
        <v>0.86666666666666681</v>
      </c>
      <c r="I34" s="1">
        <f>IFERROR(IF(F34="am",VLOOKUP(C34,'[1]meteo-am'!$B$1:$E$55,2,FALSE),IF(F34="pm",VLOOKUP(C34,'[1]meteo-pm'!$B$1:$E$55,2,FALSE),"")),"")</f>
        <v>16.216666666666669</v>
      </c>
      <c r="J34" t="str">
        <f>IFERROR(VLOOKUP(C34,[1]factors!$F$1:$Q$101,3,FALSE),"")</f>
        <v>waning</v>
      </c>
      <c r="K34" t="str">
        <f>IFERROR(VLOOKUP(C34,[1]factors!$F$1:$Q$101,4,FALSE),"")</f>
        <v>17.90</v>
      </c>
      <c r="L34" t="str">
        <f>IFERROR(VLOOKUP(C34,[1]factors!$F$1:$Q$101,6,FALSE),"")</f>
        <v xml:space="preserve">culture </v>
      </c>
      <c r="N34" t="str">
        <f>IFERROR(VLOOKUP(C34,[1]factors!$F$1:$Q$101,7,FALSE),"")</f>
        <v>75.45</v>
      </c>
      <c r="O34">
        <f>IFERROR(VLOOKUP($C$2,[1]factors!$F$1:$Q$101,8,FALSE),"")</f>
        <v>5</v>
      </c>
      <c r="P34" t="str">
        <f>IFERROR(VLOOKUP($C$2,[1]factors!$F$1:$Q$101,9,FALSE),"")</f>
        <v>514.85</v>
      </c>
      <c r="Q34" t="str">
        <f>IFERROR(VLOOKUP($C$2,[1]factors!$F$1:$Q$101,10,FALSE),"")</f>
        <v>483.31</v>
      </c>
      <c r="R34">
        <f>IFERROR(VLOOKUP($C$2,[1]factors!$F$1:$Q$101,11,FALSE),"")</f>
        <v>2</v>
      </c>
    </row>
    <row r="35" spans="1:18" ht="18" x14ac:dyDescent="0.25">
      <c r="A35" t="s">
        <v>22</v>
      </c>
      <c r="B35">
        <v>1</v>
      </c>
      <c r="C35">
        <v>20210903</v>
      </c>
      <c r="D35">
        <v>4</v>
      </c>
      <c r="F35" t="s">
        <v>19</v>
      </c>
      <c r="G35" s="1">
        <f>IFERROR(IF(F35="am",VLOOKUP(C35,'[1]meteo-am'!$B$1:$E$55,3,FALSE),IF(F35="pm",VLOOKUP(C35,'[1]meteo-pm'!$B$1:$E$55,3,FALSE),"")),"")</f>
        <v>92</v>
      </c>
      <c r="H35" s="1">
        <f>IFERROR(IF(F35="am",VLOOKUP(C35,'[1]meteo-am'!$B$1:$E$55,4,FALSE),IF(F35="pm",VLOOKUP(C35,'[1]meteo-pm'!$B$1:$E$55,4,FALSE),"")),"")</f>
        <v>0.86666666666666681</v>
      </c>
      <c r="I35" s="1">
        <f>IFERROR(IF(F35="am",VLOOKUP(C35,'[1]meteo-am'!$B$1:$E$55,2,FALSE),IF(F35="pm",VLOOKUP(C35,'[1]meteo-pm'!$B$1:$E$55,2,FALSE),"")),"")</f>
        <v>16.216666666666669</v>
      </c>
      <c r="J35" t="str">
        <f>IFERROR(VLOOKUP(C35,[1]factors!$F$1:$Q$101,3,FALSE),"")</f>
        <v>waning</v>
      </c>
      <c r="K35" t="str">
        <f>IFERROR(VLOOKUP(C35,[1]factors!$F$1:$Q$101,4,FALSE),"")</f>
        <v>17.90</v>
      </c>
      <c r="L35" t="str">
        <f>IFERROR(VLOOKUP(C35,[1]factors!$F$1:$Q$101,6,FALSE),"")</f>
        <v xml:space="preserve">culture </v>
      </c>
      <c r="N35" t="str">
        <f>IFERROR(VLOOKUP(C35,[1]factors!$F$1:$Q$101,7,FALSE),"")</f>
        <v>75.45</v>
      </c>
      <c r="O35">
        <f>IFERROR(VLOOKUP($C$2,[1]factors!$F$1:$Q$101,8,FALSE),"")</f>
        <v>5</v>
      </c>
      <c r="P35" t="str">
        <f>IFERROR(VLOOKUP($C$2,[1]factors!$F$1:$Q$101,9,FALSE),"")</f>
        <v>514.85</v>
      </c>
      <c r="Q35" t="str">
        <f>IFERROR(VLOOKUP($C$2,[1]factors!$F$1:$Q$101,10,FALSE),"")</f>
        <v>483.31</v>
      </c>
      <c r="R35">
        <f>IFERROR(VLOOKUP($C$2,[1]factors!$F$1:$Q$101,11,FALSE),"")</f>
        <v>2</v>
      </c>
    </row>
    <row r="36" spans="1:18" ht="18" x14ac:dyDescent="0.25">
      <c r="A36" t="s">
        <v>23</v>
      </c>
      <c r="B36">
        <v>1</v>
      </c>
      <c r="C36">
        <v>20210903</v>
      </c>
      <c r="D36">
        <v>4</v>
      </c>
      <c r="F36" t="s">
        <v>19</v>
      </c>
      <c r="G36" s="1">
        <f>IFERROR(IF(F36="am",VLOOKUP(C36,'[1]meteo-am'!$B$1:$E$55,3,FALSE),IF(F36="pm",VLOOKUP(C36,'[1]meteo-pm'!$B$1:$E$55,3,FALSE),"")),"")</f>
        <v>92</v>
      </c>
      <c r="H36" s="1">
        <f>IFERROR(IF(F36="am",VLOOKUP(C36,'[1]meteo-am'!$B$1:$E$55,4,FALSE),IF(F36="pm",VLOOKUP(C36,'[1]meteo-pm'!$B$1:$E$55,4,FALSE),"")),"")</f>
        <v>0.86666666666666681</v>
      </c>
      <c r="I36" s="1">
        <f>IFERROR(IF(F36="am",VLOOKUP(C36,'[1]meteo-am'!$B$1:$E$55,2,FALSE),IF(F36="pm",VLOOKUP(C36,'[1]meteo-pm'!$B$1:$E$55,2,FALSE),"")),"")</f>
        <v>16.216666666666669</v>
      </c>
      <c r="J36" t="str">
        <f>IFERROR(VLOOKUP(C36,[1]factors!$F$1:$Q$101,3,FALSE),"")</f>
        <v>waning</v>
      </c>
      <c r="K36" t="str">
        <f>IFERROR(VLOOKUP(C36,[1]factors!$F$1:$Q$101,4,FALSE),"")</f>
        <v>17.90</v>
      </c>
      <c r="L36" t="str">
        <f>IFERROR(VLOOKUP(C36,[1]factors!$F$1:$Q$101,6,FALSE),"")</f>
        <v xml:space="preserve">culture </v>
      </c>
      <c r="N36" t="str">
        <f>IFERROR(VLOOKUP(C36,[1]factors!$F$1:$Q$101,7,FALSE),"")</f>
        <v>75.45</v>
      </c>
      <c r="O36">
        <f>IFERROR(VLOOKUP($C$2,[1]factors!$F$1:$Q$101,8,FALSE),"")</f>
        <v>5</v>
      </c>
      <c r="P36" t="str">
        <f>IFERROR(VLOOKUP($C$2,[1]factors!$F$1:$Q$101,9,FALSE),"")</f>
        <v>514.85</v>
      </c>
      <c r="Q36" t="str">
        <f>IFERROR(VLOOKUP($C$2,[1]factors!$F$1:$Q$101,10,FALSE),"")</f>
        <v>483.31</v>
      </c>
      <c r="R36">
        <f>IFERROR(VLOOKUP($C$2,[1]factors!$F$1:$Q$101,11,FALSE),"")</f>
        <v>2</v>
      </c>
    </row>
    <row r="37" spans="1:18" ht="18" x14ac:dyDescent="0.25">
      <c r="A37" t="s">
        <v>24</v>
      </c>
      <c r="B37">
        <v>1</v>
      </c>
      <c r="C37">
        <v>20210903</v>
      </c>
      <c r="D37">
        <v>4</v>
      </c>
      <c r="F37" t="s">
        <v>19</v>
      </c>
      <c r="G37" s="1">
        <f>IFERROR(IF(F37="am",VLOOKUP(C37,'[1]meteo-am'!$B$1:$E$55,3,FALSE),IF(F37="pm",VLOOKUP(C37,'[1]meteo-pm'!$B$1:$E$55,3,FALSE),"")),"")</f>
        <v>92</v>
      </c>
      <c r="H37" s="1">
        <f>IFERROR(IF(F37="am",VLOOKUP(C37,'[1]meteo-am'!$B$1:$E$55,4,FALSE),IF(F37="pm",VLOOKUP(C37,'[1]meteo-pm'!$B$1:$E$55,4,FALSE),"")),"")</f>
        <v>0.86666666666666681</v>
      </c>
      <c r="I37" s="1">
        <f>IFERROR(IF(F37="am",VLOOKUP(C37,'[1]meteo-am'!$B$1:$E$55,2,FALSE),IF(F37="pm",VLOOKUP(C37,'[1]meteo-pm'!$B$1:$E$55,2,FALSE),"")),"")</f>
        <v>16.216666666666669</v>
      </c>
      <c r="J37" t="str">
        <f>IFERROR(VLOOKUP(C37,[1]factors!$F$1:$Q$101,3,FALSE),"")</f>
        <v>waning</v>
      </c>
      <c r="K37" t="str">
        <f>IFERROR(VLOOKUP(C37,[1]factors!$F$1:$Q$101,4,FALSE),"")</f>
        <v>17.90</v>
      </c>
      <c r="L37" t="str">
        <f>IFERROR(VLOOKUP(C37,[1]factors!$F$1:$Q$101,6,FALSE),"")</f>
        <v xml:space="preserve">culture </v>
      </c>
      <c r="N37" t="str">
        <f>IFERROR(VLOOKUP(C37,[1]factors!$F$1:$Q$101,7,FALSE),"")</f>
        <v>75.45</v>
      </c>
      <c r="O37">
        <f>IFERROR(VLOOKUP($C$2,[1]factors!$F$1:$Q$101,8,FALSE),"")</f>
        <v>5</v>
      </c>
      <c r="P37" t="str">
        <f>IFERROR(VLOOKUP($C$2,[1]factors!$F$1:$Q$101,9,FALSE),"")</f>
        <v>514.85</v>
      </c>
      <c r="Q37" t="str">
        <f>IFERROR(VLOOKUP($C$2,[1]factors!$F$1:$Q$101,10,FALSE),"")</f>
        <v>483.31</v>
      </c>
      <c r="R37">
        <f>IFERROR(VLOOKUP($C$2,[1]factors!$F$1:$Q$101,11,FALSE),"")</f>
        <v>2</v>
      </c>
    </row>
    <row r="38" spans="1:18" ht="18" x14ac:dyDescent="0.25">
      <c r="A38" t="s">
        <v>25</v>
      </c>
      <c r="B38">
        <v>1</v>
      </c>
      <c r="C38">
        <v>20210903</v>
      </c>
      <c r="D38">
        <v>4</v>
      </c>
      <c r="F38" t="s">
        <v>19</v>
      </c>
      <c r="G38" s="1">
        <f>IFERROR(IF(F38="am",VLOOKUP(C38,'[1]meteo-am'!$B$1:$E$55,3,FALSE),IF(F38="pm",VLOOKUP(C38,'[1]meteo-pm'!$B$1:$E$55,3,FALSE),"")),"")</f>
        <v>92</v>
      </c>
      <c r="H38" s="1">
        <f>IFERROR(IF(F38="am",VLOOKUP(C38,'[1]meteo-am'!$B$1:$E$55,4,FALSE),IF(F38="pm",VLOOKUP(C38,'[1]meteo-pm'!$B$1:$E$55,4,FALSE),"")),"")</f>
        <v>0.86666666666666681</v>
      </c>
      <c r="I38" s="1">
        <f>IFERROR(IF(F38="am",VLOOKUP(C38,'[1]meteo-am'!$B$1:$E$55,2,FALSE),IF(F38="pm",VLOOKUP(C38,'[1]meteo-pm'!$B$1:$E$55,2,FALSE),"")),"")</f>
        <v>16.216666666666669</v>
      </c>
      <c r="J38" t="str">
        <f>IFERROR(VLOOKUP(C38,[1]factors!$F$1:$Q$101,3,FALSE),"")</f>
        <v>waning</v>
      </c>
      <c r="K38" t="str">
        <f>IFERROR(VLOOKUP(C38,[1]factors!$F$1:$Q$101,4,FALSE),"")</f>
        <v>17.90</v>
      </c>
      <c r="L38" t="str">
        <f>IFERROR(VLOOKUP(C38,[1]factors!$F$1:$Q$101,6,FALSE),"")</f>
        <v xml:space="preserve">culture </v>
      </c>
      <c r="N38" t="str">
        <f>IFERROR(VLOOKUP(C38,[1]factors!$F$1:$Q$101,7,FALSE),"")</f>
        <v>75.45</v>
      </c>
      <c r="O38">
        <f>IFERROR(VLOOKUP($C$2,[1]factors!$F$1:$Q$101,8,FALSE),"")</f>
        <v>5</v>
      </c>
      <c r="P38" t="str">
        <f>IFERROR(VLOOKUP($C$2,[1]factors!$F$1:$Q$101,9,FALSE),"")</f>
        <v>514.85</v>
      </c>
      <c r="Q38" t="str">
        <f>IFERROR(VLOOKUP($C$2,[1]factors!$F$1:$Q$101,10,FALSE),"")</f>
        <v>483.31</v>
      </c>
      <c r="R38">
        <f>IFERROR(VLOOKUP($C$2,[1]factors!$F$1:$Q$101,11,FALSE),"")</f>
        <v>2</v>
      </c>
    </row>
    <row r="39" spans="1:18" ht="18" x14ac:dyDescent="0.25">
      <c r="A39" t="s">
        <v>26</v>
      </c>
      <c r="B39">
        <v>1</v>
      </c>
      <c r="C39">
        <v>20210903</v>
      </c>
      <c r="D39">
        <v>4</v>
      </c>
      <c r="F39" t="s">
        <v>19</v>
      </c>
      <c r="G39" s="1">
        <f>IFERROR(IF(F39="am",VLOOKUP(C39,'[1]meteo-am'!$B$1:$E$55,3,FALSE),IF(F39="pm",VLOOKUP(C39,'[1]meteo-pm'!$B$1:$E$55,3,FALSE),"")),"")</f>
        <v>92</v>
      </c>
      <c r="H39" s="1">
        <f>IFERROR(IF(F39="am",VLOOKUP(C39,'[1]meteo-am'!$B$1:$E$55,4,FALSE),IF(F39="pm",VLOOKUP(C39,'[1]meteo-pm'!$B$1:$E$55,4,FALSE),"")),"")</f>
        <v>0.86666666666666681</v>
      </c>
      <c r="I39" s="1">
        <f>IFERROR(IF(F39="am",VLOOKUP(C39,'[1]meteo-am'!$B$1:$E$55,2,FALSE),IF(F39="pm",VLOOKUP(C39,'[1]meteo-pm'!$B$1:$E$55,2,FALSE),"")),"")</f>
        <v>16.216666666666669</v>
      </c>
      <c r="J39" t="str">
        <f>IFERROR(VLOOKUP(C39,[1]factors!$F$1:$Q$101,3,FALSE),"")</f>
        <v>waning</v>
      </c>
      <c r="K39" t="str">
        <f>IFERROR(VLOOKUP(C39,[1]factors!$F$1:$Q$101,4,FALSE),"")</f>
        <v>17.90</v>
      </c>
      <c r="L39" t="str">
        <f>IFERROR(VLOOKUP(C39,[1]factors!$F$1:$Q$101,6,FALSE),"")</f>
        <v xml:space="preserve">culture </v>
      </c>
      <c r="N39" t="str">
        <f>IFERROR(VLOOKUP(C39,[1]factors!$F$1:$Q$101,7,FALSE),"")</f>
        <v>75.45</v>
      </c>
      <c r="O39">
        <f>IFERROR(VLOOKUP($C$2,[1]factors!$F$1:$Q$101,8,FALSE),"")</f>
        <v>5</v>
      </c>
      <c r="P39" t="str">
        <f>IFERROR(VLOOKUP($C$2,[1]factors!$F$1:$Q$101,9,FALSE),"")</f>
        <v>514.85</v>
      </c>
      <c r="Q39" t="str">
        <f>IFERROR(VLOOKUP($C$2,[1]factors!$F$1:$Q$101,10,FALSE),"")</f>
        <v>483.31</v>
      </c>
      <c r="R39">
        <f>IFERROR(VLOOKUP($C$2,[1]factors!$F$1:$Q$101,11,FALSE),"")</f>
        <v>2</v>
      </c>
    </row>
    <row r="40" spans="1:18" ht="18" x14ac:dyDescent="0.25">
      <c r="A40" t="s">
        <v>27</v>
      </c>
      <c r="B40">
        <v>1</v>
      </c>
      <c r="C40">
        <v>20210903</v>
      </c>
      <c r="D40">
        <v>4</v>
      </c>
      <c r="F40" t="s">
        <v>19</v>
      </c>
      <c r="G40" s="1">
        <f>IFERROR(IF(F40="am",VLOOKUP(C40,'[1]meteo-am'!$B$1:$E$55,3,FALSE),IF(F40="pm",VLOOKUP(C40,'[1]meteo-pm'!$B$1:$E$55,3,FALSE),"")),"")</f>
        <v>92</v>
      </c>
      <c r="H40" s="1">
        <f>IFERROR(IF(F40="am",VLOOKUP(C40,'[1]meteo-am'!$B$1:$E$55,4,FALSE),IF(F40="pm",VLOOKUP(C40,'[1]meteo-pm'!$B$1:$E$55,4,FALSE),"")),"")</f>
        <v>0.86666666666666681</v>
      </c>
      <c r="I40" s="1">
        <f>IFERROR(IF(F40="am",VLOOKUP(C40,'[1]meteo-am'!$B$1:$E$55,2,FALSE),IF(F40="pm",VLOOKUP(C40,'[1]meteo-pm'!$B$1:$E$55,2,FALSE),"")),"")</f>
        <v>16.216666666666669</v>
      </c>
      <c r="J40" t="str">
        <f>IFERROR(VLOOKUP(C40,[1]factors!$F$1:$Q$101,3,FALSE),"")</f>
        <v>waning</v>
      </c>
      <c r="K40" t="str">
        <f>IFERROR(VLOOKUP(C40,[1]factors!$F$1:$Q$101,4,FALSE),"")</f>
        <v>17.90</v>
      </c>
      <c r="L40" t="str">
        <f>IFERROR(VLOOKUP(C40,[1]factors!$F$1:$Q$101,6,FALSE),"")</f>
        <v xml:space="preserve">culture </v>
      </c>
      <c r="N40" t="str">
        <f>IFERROR(VLOOKUP(C40,[1]factors!$F$1:$Q$101,7,FALSE),"")</f>
        <v>75.45</v>
      </c>
      <c r="O40">
        <f>IFERROR(VLOOKUP($C$2,[1]factors!$F$1:$Q$101,8,FALSE),"")</f>
        <v>5</v>
      </c>
      <c r="P40" t="str">
        <f>IFERROR(VLOOKUP($C$2,[1]factors!$F$1:$Q$101,9,FALSE),"")</f>
        <v>514.85</v>
      </c>
      <c r="Q40" t="str">
        <f>IFERROR(VLOOKUP($C$2,[1]factors!$F$1:$Q$101,10,FALSE),"")</f>
        <v>483.31</v>
      </c>
      <c r="R40">
        <f>IFERROR(VLOOKUP($C$2,[1]factors!$F$1:$Q$101,11,FALSE),"")</f>
        <v>2</v>
      </c>
    </row>
    <row r="41" spans="1:18" ht="18" x14ac:dyDescent="0.25">
      <c r="A41" t="s">
        <v>28</v>
      </c>
      <c r="B41">
        <v>1</v>
      </c>
      <c r="C41">
        <v>20210903</v>
      </c>
      <c r="D41">
        <v>4</v>
      </c>
      <c r="F41" t="s">
        <v>19</v>
      </c>
      <c r="G41" s="1">
        <f>IFERROR(IF(F41="am",VLOOKUP(C41,'[1]meteo-am'!$B$1:$E$55,3,FALSE),IF(F41="pm",VLOOKUP(C41,'[1]meteo-pm'!$B$1:$E$55,3,FALSE),"")),"")</f>
        <v>92</v>
      </c>
      <c r="H41" s="1">
        <f>IFERROR(IF(F41="am",VLOOKUP(C41,'[1]meteo-am'!$B$1:$E$55,4,FALSE),IF(F41="pm",VLOOKUP(C41,'[1]meteo-pm'!$B$1:$E$55,4,FALSE),"")),"")</f>
        <v>0.86666666666666681</v>
      </c>
      <c r="I41" s="1">
        <f>IFERROR(IF(F41="am",VLOOKUP(C41,'[1]meteo-am'!$B$1:$E$55,2,FALSE),IF(F41="pm",VLOOKUP(C41,'[1]meteo-pm'!$B$1:$E$55,2,FALSE),"")),"")</f>
        <v>16.216666666666669</v>
      </c>
      <c r="J41" t="str">
        <f>IFERROR(VLOOKUP(C41,[1]factors!$F$1:$Q$101,3,FALSE),"")</f>
        <v>waning</v>
      </c>
      <c r="K41" t="str">
        <f>IFERROR(VLOOKUP(C41,[1]factors!$F$1:$Q$101,4,FALSE),"")</f>
        <v>17.90</v>
      </c>
      <c r="L41" t="str">
        <f>IFERROR(VLOOKUP(C41,[1]factors!$F$1:$Q$101,6,FALSE),"")</f>
        <v xml:space="preserve">culture </v>
      </c>
      <c r="N41" t="str">
        <f>IFERROR(VLOOKUP(C41,[1]factors!$F$1:$Q$101,7,FALSE),"")</f>
        <v>75.45</v>
      </c>
      <c r="O41">
        <f>IFERROR(VLOOKUP($C$2,[1]factors!$F$1:$Q$101,8,FALSE),"")</f>
        <v>5</v>
      </c>
      <c r="P41" t="str">
        <f>IFERROR(VLOOKUP($C$2,[1]factors!$F$1:$Q$101,9,FALSE),"")</f>
        <v>514.85</v>
      </c>
      <c r="Q41" t="str">
        <f>IFERROR(VLOOKUP($C$2,[1]factors!$F$1:$Q$101,10,FALSE),"")</f>
        <v>483.31</v>
      </c>
      <c r="R41">
        <f>IFERROR(VLOOKUP($C$2,[1]factors!$F$1:$Q$101,11,FALSE),"")</f>
        <v>2</v>
      </c>
    </row>
    <row r="42" spans="1:18" ht="18" x14ac:dyDescent="0.25">
      <c r="A42" t="s">
        <v>18</v>
      </c>
      <c r="B42">
        <v>1</v>
      </c>
      <c r="C42">
        <v>20210903</v>
      </c>
      <c r="D42">
        <v>5</v>
      </c>
      <c r="F42" t="s">
        <v>19</v>
      </c>
      <c r="G42" s="1">
        <f>IFERROR(IF(F42="am",VLOOKUP(C42,'[1]meteo-am'!$B$1:$E$55,3,FALSE),IF(F42="pm",VLOOKUP(C42,'[1]meteo-pm'!$B$1:$E$55,3,FALSE),"")),"")</f>
        <v>92</v>
      </c>
      <c r="H42" s="1">
        <f>IFERROR(IF(F42="am",VLOOKUP(C42,'[1]meteo-am'!$B$1:$E$55,4,FALSE),IF(F42="pm",VLOOKUP(C42,'[1]meteo-pm'!$B$1:$E$55,4,FALSE),"")),"")</f>
        <v>0.86666666666666681</v>
      </c>
      <c r="I42" s="1">
        <f>IFERROR(IF(F42="am",VLOOKUP(C42,'[1]meteo-am'!$B$1:$E$55,2,FALSE),IF(F42="pm",VLOOKUP(C42,'[1]meteo-pm'!$B$1:$E$55,2,FALSE),"")),"")</f>
        <v>16.216666666666669</v>
      </c>
      <c r="J42" t="str">
        <f>IFERROR(VLOOKUP(C42,[1]factors!$F$1:$Q$101,3,FALSE),"")</f>
        <v>waning</v>
      </c>
      <c r="K42" t="str">
        <f>IFERROR(VLOOKUP(C42,[1]factors!$F$1:$Q$101,4,FALSE),"")</f>
        <v>17.90</v>
      </c>
      <c r="L42" t="str">
        <f>IFERROR(VLOOKUP(C42,[1]factors!$F$1:$Q$101,6,FALSE),"")</f>
        <v xml:space="preserve">culture </v>
      </c>
      <c r="N42" t="str">
        <f>IFERROR(VLOOKUP(C42,[1]factors!$F$1:$Q$101,7,FALSE),"")</f>
        <v>75.45</v>
      </c>
      <c r="O42">
        <f>IFERROR(VLOOKUP($C$2,[1]factors!$F$1:$Q$101,8,FALSE),"")</f>
        <v>5</v>
      </c>
      <c r="P42" t="str">
        <f>IFERROR(VLOOKUP($C$2,[1]factors!$F$1:$Q$101,9,FALSE),"")</f>
        <v>514.85</v>
      </c>
      <c r="Q42" t="str">
        <f>IFERROR(VLOOKUP($C$2,[1]factors!$F$1:$Q$101,10,FALSE),"")</f>
        <v>483.31</v>
      </c>
      <c r="R42">
        <f>IFERROR(VLOOKUP($C$2,[1]factors!$F$1:$Q$101,11,FALSE),"")</f>
        <v>2</v>
      </c>
    </row>
    <row r="43" spans="1:18" ht="18" x14ac:dyDescent="0.25">
      <c r="A43" t="s">
        <v>20</v>
      </c>
      <c r="B43">
        <v>1</v>
      </c>
      <c r="C43">
        <v>20210903</v>
      </c>
      <c r="D43">
        <v>5</v>
      </c>
      <c r="F43" t="s">
        <v>19</v>
      </c>
      <c r="G43" s="1">
        <f>IFERROR(IF(F43="am",VLOOKUP(C43,'[1]meteo-am'!$B$1:$E$55,3,FALSE),IF(F43="pm",VLOOKUP(C43,'[1]meteo-pm'!$B$1:$E$55,3,FALSE),"")),"")</f>
        <v>92</v>
      </c>
      <c r="H43" s="1">
        <f>IFERROR(IF(F43="am",VLOOKUP(C43,'[1]meteo-am'!$B$1:$E$55,4,FALSE),IF(F43="pm",VLOOKUP(C43,'[1]meteo-pm'!$B$1:$E$55,4,FALSE),"")),"")</f>
        <v>0.86666666666666681</v>
      </c>
      <c r="I43" s="1">
        <f>IFERROR(IF(F43="am",VLOOKUP(C43,'[1]meteo-am'!$B$1:$E$55,2,FALSE),IF(F43="pm",VLOOKUP(C43,'[1]meteo-pm'!$B$1:$E$55,2,FALSE),"")),"")</f>
        <v>16.216666666666669</v>
      </c>
      <c r="J43" t="str">
        <f>IFERROR(VLOOKUP(C43,[1]factors!$F$1:$Q$101,3,FALSE),"")</f>
        <v>waning</v>
      </c>
      <c r="K43" t="str">
        <f>IFERROR(VLOOKUP(C43,[1]factors!$F$1:$Q$101,4,FALSE),"")</f>
        <v>17.90</v>
      </c>
      <c r="L43" t="str">
        <f>IFERROR(VLOOKUP(C43,[1]factors!$F$1:$Q$101,6,FALSE),"")</f>
        <v xml:space="preserve">culture </v>
      </c>
      <c r="N43" t="str">
        <f>IFERROR(VLOOKUP(C43,[1]factors!$F$1:$Q$101,7,FALSE),"")</f>
        <v>75.45</v>
      </c>
      <c r="O43">
        <f>IFERROR(VLOOKUP($C$2,[1]factors!$F$1:$Q$101,8,FALSE),"")</f>
        <v>5</v>
      </c>
      <c r="P43" t="str">
        <f>IFERROR(VLOOKUP($C$2,[1]factors!$F$1:$Q$101,9,FALSE),"")</f>
        <v>514.85</v>
      </c>
      <c r="Q43" t="str">
        <f>IFERROR(VLOOKUP($C$2,[1]factors!$F$1:$Q$101,10,FALSE),"")</f>
        <v>483.31</v>
      </c>
      <c r="R43">
        <f>IFERROR(VLOOKUP($C$2,[1]factors!$F$1:$Q$101,11,FALSE),"")</f>
        <v>2</v>
      </c>
    </row>
    <row r="44" spans="1:18" ht="18" x14ac:dyDescent="0.25">
      <c r="A44" t="s">
        <v>21</v>
      </c>
      <c r="B44">
        <v>1</v>
      </c>
      <c r="C44">
        <v>20210903</v>
      </c>
      <c r="D44">
        <v>5</v>
      </c>
      <c r="F44" t="s">
        <v>19</v>
      </c>
      <c r="G44" s="1">
        <f>IFERROR(IF(F44="am",VLOOKUP(C44,'[1]meteo-am'!$B$1:$E$55,3,FALSE),IF(F44="pm",VLOOKUP(C44,'[1]meteo-pm'!$B$1:$E$55,3,FALSE),"")),"")</f>
        <v>92</v>
      </c>
      <c r="H44" s="1">
        <f>IFERROR(IF(F44="am",VLOOKUP(C44,'[1]meteo-am'!$B$1:$E$55,4,FALSE),IF(F44="pm",VLOOKUP(C44,'[1]meteo-pm'!$B$1:$E$55,4,FALSE),"")),"")</f>
        <v>0.86666666666666681</v>
      </c>
      <c r="I44" s="1">
        <f>IFERROR(IF(F44="am",VLOOKUP(C44,'[1]meteo-am'!$B$1:$E$55,2,FALSE),IF(F44="pm",VLOOKUP(C44,'[1]meteo-pm'!$B$1:$E$55,2,FALSE),"")),"")</f>
        <v>16.216666666666669</v>
      </c>
      <c r="J44" t="str">
        <f>IFERROR(VLOOKUP(C44,[1]factors!$F$1:$Q$101,3,FALSE),"")</f>
        <v>waning</v>
      </c>
      <c r="K44" t="str">
        <f>IFERROR(VLOOKUP(C44,[1]factors!$F$1:$Q$101,4,FALSE),"")</f>
        <v>17.90</v>
      </c>
      <c r="L44" t="str">
        <f>IFERROR(VLOOKUP(C44,[1]factors!$F$1:$Q$101,6,FALSE),"")</f>
        <v xml:space="preserve">culture </v>
      </c>
      <c r="N44" t="str">
        <f>IFERROR(VLOOKUP(C44,[1]factors!$F$1:$Q$101,7,FALSE),"")</f>
        <v>75.45</v>
      </c>
      <c r="O44">
        <f>IFERROR(VLOOKUP($C$2,[1]factors!$F$1:$Q$101,8,FALSE),"")</f>
        <v>5</v>
      </c>
      <c r="P44" t="str">
        <f>IFERROR(VLOOKUP($C$2,[1]factors!$F$1:$Q$101,9,FALSE),"")</f>
        <v>514.85</v>
      </c>
      <c r="Q44" t="str">
        <f>IFERROR(VLOOKUP($C$2,[1]factors!$F$1:$Q$101,10,FALSE),"")</f>
        <v>483.31</v>
      </c>
      <c r="R44">
        <f>IFERROR(VLOOKUP($C$2,[1]factors!$F$1:$Q$101,11,FALSE),"")</f>
        <v>2</v>
      </c>
    </row>
    <row r="45" spans="1:18" ht="18" x14ac:dyDescent="0.25">
      <c r="A45" t="s">
        <v>22</v>
      </c>
      <c r="B45">
        <v>1</v>
      </c>
      <c r="C45">
        <v>20210903</v>
      </c>
      <c r="D45">
        <v>5</v>
      </c>
      <c r="F45" t="s">
        <v>19</v>
      </c>
      <c r="G45" s="1">
        <f>IFERROR(IF(F45="am",VLOOKUP(C45,'[1]meteo-am'!$B$1:$E$55,3,FALSE),IF(F45="pm",VLOOKUP(C45,'[1]meteo-pm'!$B$1:$E$55,3,FALSE),"")),"")</f>
        <v>92</v>
      </c>
      <c r="H45" s="1">
        <f>IFERROR(IF(F45="am",VLOOKUP(C45,'[1]meteo-am'!$B$1:$E$55,4,FALSE),IF(F45="pm",VLOOKUP(C45,'[1]meteo-pm'!$B$1:$E$55,4,FALSE),"")),"")</f>
        <v>0.86666666666666681</v>
      </c>
      <c r="I45" s="1">
        <f>IFERROR(IF(F45="am",VLOOKUP(C45,'[1]meteo-am'!$B$1:$E$55,2,FALSE),IF(F45="pm",VLOOKUP(C45,'[1]meteo-pm'!$B$1:$E$55,2,FALSE),"")),"")</f>
        <v>16.216666666666669</v>
      </c>
      <c r="J45" t="str">
        <f>IFERROR(VLOOKUP(C45,[1]factors!$F$1:$Q$101,3,FALSE),"")</f>
        <v>waning</v>
      </c>
      <c r="K45" t="str">
        <f>IFERROR(VLOOKUP(C45,[1]factors!$F$1:$Q$101,4,FALSE),"")</f>
        <v>17.90</v>
      </c>
      <c r="L45" t="str">
        <f>IFERROR(VLOOKUP(C45,[1]factors!$F$1:$Q$101,6,FALSE),"")</f>
        <v xml:space="preserve">culture </v>
      </c>
      <c r="N45" t="str">
        <f>IFERROR(VLOOKUP(C45,[1]factors!$F$1:$Q$101,7,FALSE),"")</f>
        <v>75.45</v>
      </c>
      <c r="O45">
        <f>IFERROR(VLOOKUP($C$2,[1]factors!$F$1:$Q$101,8,FALSE),"")</f>
        <v>5</v>
      </c>
      <c r="P45" t="str">
        <f>IFERROR(VLOOKUP($C$2,[1]factors!$F$1:$Q$101,9,FALSE),"")</f>
        <v>514.85</v>
      </c>
      <c r="Q45" t="str">
        <f>IFERROR(VLOOKUP($C$2,[1]factors!$F$1:$Q$101,10,FALSE),"")</f>
        <v>483.31</v>
      </c>
      <c r="R45">
        <f>IFERROR(VLOOKUP($C$2,[1]factors!$F$1:$Q$101,11,FALSE),"")</f>
        <v>2</v>
      </c>
    </row>
    <row r="46" spans="1:18" ht="18" x14ac:dyDescent="0.25">
      <c r="A46" t="s">
        <v>23</v>
      </c>
      <c r="B46">
        <v>1</v>
      </c>
      <c r="C46">
        <v>20210903</v>
      </c>
      <c r="D46">
        <v>5</v>
      </c>
      <c r="F46" t="s">
        <v>19</v>
      </c>
      <c r="G46" s="1">
        <f>IFERROR(IF(F46="am",VLOOKUP(C46,'[1]meteo-am'!$B$1:$E$55,3,FALSE),IF(F46="pm",VLOOKUP(C46,'[1]meteo-pm'!$B$1:$E$55,3,FALSE),"")),"")</f>
        <v>92</v>
      </c>
      <c r="H46" s="1">
        <f>IFERROR(IF(F46="am",VLOOKUP(C46,'[1]meteo-am'!$B$1:$E$55,4,FALSE),IF(F46="pm",VLOOKUP(C46,'[1]meteo-pm'!$B$1:$E$55,4,FALSE),"")),"")</f>
        <v>0.86666666666666681</v>
      </c>
      <c r="I46" s="1">
        <f>IFERROR(IF(F46="am",VLOOKUP(C46,'[1]meteo-am'!$B$1:$E$55,2,FALSE),IF(F46="pm",VLOOKUP(C46,'[1]meteo-pm'!$B$1:$E$55,2,FALSE),"")),"")</f>
        <v>16.216666666666669</v>
      </c>
      <c r="J46" t="str">
        <f>IFERROR(VLOOKUP(C46,[1]factors!$F$1:$Q$101,3,FALSE),"")</f>
        <v>waning</v>
      </c>
      <c r="K46" t="str">
        <f>IFERROR(VLOOKUP(C46,[1]factors!$F$1:$Q$101,4,FALSE),"")</f>
        <v>17.90</v>
      </c>
      <c r="L46" t="str">
        <f>IFERROR(VLOOKUP(C46,[1]factors!$F$1:$Q$101,6,FALSE),"")</f>
        <v xml:space="preserve">culture </v>
      </c>
      <c r="N46" t="str">
        <f>IFERROR(VLOOKUP(C46,[1]factors!$F$1:$Q$101,7,FALSE),"")</f>
        <v>75.45</v>
      </c>
      <c r="O46">
        <f>IFERROR(VLOOKUP($C$2,[1]factors!$F$1:$Q$101,8,FALSE),"")</f>
        <v>5</v>
      </c>
      <c r="P46" t="str">
        <f>IFERROR(VLOOKUP($C$2,[1]factors!$F$1:$Q$101,9,FALSE),"")</f>
        <v>514.85</v>
      </c>
      <c r="Q46" t="str">
        <f>IFERROR(VLOOKUP($C$2,[1]factors!$F$1:$Q$101,10,FALSE),"")</f>
        <v>483.31</v>
      </c>
      <c r="R46">
        <f>IFERROR(VLOOKUP($C$2,[1]factors!$F$1:$Q$101,11,FALSE),"")</f>
        <v>2</v>
      </c>
    </row>
    <row r="47" spans="1:18" ht="18" x14ac:dyDescent="0.25">
      <c r="A47" t="s">
        <v>24</v>
      </c>
      <c r="B47">
        <v>1</v>
      </c>
      <c r="C47">
        <v>20210903</v>
      </c>
      <c r="D47">
        <v>5</v>
      </c>
      <c r="F47" t="s">
        <v>19</v>
      </c>
      <c r="G47" s="1">
        <f>IFERROR(IF(F47="am",VLOOKUP(C47,'[1]meteo-am'!$B$1:$E$55,3,FALSE),IF(F47="pm",VLOOKUP(C47,'[1]meteo-pm'!$B$1:$E$55,3,FALSE),"")),"")</f>
        <v>92</v>
      </c>
      <c r="H47" s="1">
        <f>IFERROR(IF(F47="am",VLOOKUP(C47,'[1]meteo-am'!$B$1:$E$55,4,FALSE),IF(F47="pm",VLOOKUP(C47,'[1]meteo-pm'!$B$1:$E$55,4,FALSE),"")),"")</f>
        <v>0.86666666666666681</v>
      </c>
      <c r="I47" s="1">
        <f>IFERROR(IF(F47="am",VLOOKUP(C47,'[1]meteo-am'!$B$1:$E$55,2,FALSE),IF(F47="pm",VLOOKUP(C47,'[1]meteo-pm'!$B$1:$E$55,2,FALSE),"")),"")</f>
        <v>16.216666666666669</v>
      </c>
      <c r="J47" t="str">
        <f>IFERROR(VLOOKUP(C47,[1]factors!$F$1:$Q$101,3,FALSE),"")</f>
        <v>waning</v>
      </c>
      <c r="K47" t="str">
        <f>IFERROR(VLOOKUP(C47,[1]factors!$F$1:$Q$101,4,FALSE),"")</f>
        <v>17.90</v>
      </c>
      <c r="L47" t="str">
        <f>IFERROR(VLOOKUP(C47,[1]factors!$F$1:$Q$101,6,FALSE),"")</f>
        <v xml:space="preserve">culture </v>
      </c>
      <c r="N47" t="str">
        <f>IFERROR(VLOOKUP(C47,[1]factors!$F$1:$Q$101,7,FALSE),"")</f>
        <v>75.45</v>
      </c>
      <c r="O47">
        <f>IFERROR(VLOOKUP($C$2,[1]factors!$F$1:$Q$101,8,FALSE),"")</f>
        <v>5</v>
      </c>
      <c r="P47" t="str">
        <f>IFERROR(VLOOKUP($C$2,[1]factors!$F$1:$Q$101,9,FALSE),"")</f>
        <v>514.85</v>
      </c>
      <c r="Q47" t="str">
        <f>IFERROR(VLOOKUP($C$2,[1]factors!$F$1:$Q$101,10,FALSE),"")</f>
        <v>483.31</v>
      </c>
      <c r="R47">
        <f>IFERROR(VLOOKUP($C$2,[1]factors!$F$1:$Q$101,11,FALSE),"")</f>
        <v>2</v>
      </c>
    </row>
    <row r="48" spans="1:18" ht="18" x14ac:dyDescent="0.25">
      <c r="A48" t="s">
        <v>25</v>
      </c>
      <c r="B48">
        <v>1</v>
      </c>
      <c r="C48">
        <v>20210903</v>
      </c>
      <c r="D48">
        <v>5</v>
      </c>
      <c r="F48" t="s">
        <v>19</v>
      </c>
      <c r="G48" s="1">
        <f>IFERROR(IF(F48="am",VLOOKUP(C48,'[1]meteo-am'!$B$1:$E$55,3,FALSE),IF(F48="pm",VLOOKUP(C48,'[1]meteo-pm'!$B$1:$E$55,3,FALSE),"")),"")</f>
        <v>92</v>
      </c>
      <c r="H48" s="1">
        <f>IFERROR(IF(F48="am",VLOOKUP(C48,'[1]meteo-am'!$B$1:$E$55,4,FALSE),IF(F48="pm",VLOOKUP(C48,'[1]meteo-pm'!$B$1:$E$55,4,FALSE),"")),"")</f>
        <v>0.86666666666666681</v>
      </c>
      <c r="I48" s="1">
        <f>IFERROR(IF(F48="am",VLOOKUP(C48,'[1]meteo-am'!$B$1:$E$55,2,FALSE),IF(F48="pm",VLOOKUP(C48,'[1]meteo-pm'!$B$1:$E$55,2,FALSE),"")),"")</f>
        <v>16.216666666666669</v>
      </c>
      <c r="J48" t="str">
        <f>IFERROR(VLOOKUP(C48,[1]factors!$F$1:$Q$101,3,FALSE),"")</f>
        <v>waning</v>
      </c>
      <c r="K48" t="str">
        <f>IFERROR(VLOOKUP(C48,[1]factors!$F$1:$Q$101,4,FALSE),"")</f>
        <v>17.90</v>
      </c>
      <c r="L48" t="str">
        <f>IFERROR(VLOOKUP(C48,[1]factors!$F$1:$Q$101,6,FALSE),"")</f>
        <v xml:space="preserve">culture </v>
      </c>
      <c r="N48" t="str">
        <f>IFERROR(VLOOKUP(C48,[1]factors!$F$1:$Q$101,7,FALSE),"")</f>
        <v>75.45</v>
      </c>
      <c r="O48">
        <f>IFERROR(VLOOKUP($C$2,[1]factors!$F$1:$Q$101,8,FALSE),"")</f>
        <v>5</v>
      </c>
      <c r="P48" t="str">
        <f>IFERROR(VLOOKUP($C$2,[1]factors!$F$1:$Q$101,9,FALSE),"")</f>
        <v>514.85</v>
      </c>
      <c r="Q48" t="str">
        <f>IFERROR(VLOOKUP($C$2,[1]factors!$F$1:$Q$101,10,FALSE),"")</f>
        <v>483.31</v>
      </c>
      <c r="R48">
        <f>IFERROR(VLOOKUP($C$2,[1]factors!$F$1:$Q$101,11,FALSE),"")</f>
        <v>2</v>
      </c>
    </row>
    <row r="49" spans="1:18" ht="18" x14ac:dyDescent="0.25">
      <c r="A49" t="s">
        <v>26</v>
      </c>
      <c r="B49">
        <v>1</v>
      </c>
      <c r="C49">
        <v>20210903</v>
      </c>
      <c r="D49">
        <v>5</v>
      </c>
      <c r="F49" t="s">
        <v>19</v>
      </c>
      <c r="G49" s="1">
        <f>IFERROR(IF(F49="am",VLOOKUP(C49,'[1]meteo-am'!$B$1:$E$55,3,FALSE),IF(F49="pm",VLOOKUP(C49,'[1]meteo-pm'!$B$1:$E$55,3,FALSE),"")),"")</f>
        <v>92</v>
      </c>
      <c r="H49" s="1">
        <f>IFERROR(IF(F49="am",VLOOKUP(C49,'[1]meteo-am'!$B$1:$E$55,4,FALSE),IF(F49="pm",VLOOKUP(C49,'[1]meteo-pm'!$B$1:$E$55,4,FALSE),"")),"")</f>
        <v>0.86666666666666681</v>
      </c>
      <c r="I49" s="1">
        <f>IFERROR(IF(F49="am",VLOOKUP(C49,'[1]meteo-am'!$B$1:$E$55,2,FALSE),IF(F49="pm",VLOOKUP(C49,'[1]meteo-pm'!$B$1:$E$55,2,FALSE),"")),"")</f>
        <v>16.216666666666669</v>
      </c>
      <c r="J49" t="str">
        <f>IFERROR(VLOOKUP(C49,[1]factors!$F$1:$Q$101,3,FALSE),"")</f>
        <v>waning</v>
      </c>
      <c r="K49" t="str">
        <f>IFERROR(VLOOKUP(C49,[1]factors!$F$1:$Q$101,4,FALSE),"")</f>
        <v>17.90</v>
      </c>
      <c r="L49" t="str">
        <f>IFERROR(VLOOKUP(C49,[1]factors!$F$1:$Q$101,6,FALSE),"")</f>
        <v xml:space="preserve">culture </v>
      </c>
      <c r="N49" t="str">
        <f>IFERROR(VLOOKUP(C49,[1]factors!$F$1:$Q$101,7,FALSE),"")</f>
        <v>75.45</v>
      </c>
      <c r="O49">
        <f>IFERROR(VLOOKUP($C$2,[1]factors!$F$1:$Q$101,8,FALSE),"")</f>
        <v>5</v>
      </c>
      <c r="P49" t="str">
        <f>IFERROR(VLOOKUP($C$2,[1]factors!$F$1:$Q$101,9,FALSE),"")</f>
        <v>514.85</v>
      </c>
      <c r="Q49" t="str">
        <f>IFERROR(VLOOKUP($C$2,[1]factors!$F$1:$Q$101,10,FALSE),"")</f>
        <v>483.31</v>
      </c>
      <c r="R49">
        <f>IFERROR(VLOOKUP($C$2,[1]factors!$F$1:$Q$101,11,FALSE),"")</f>
        <v>2</v>
      </c>
    </row>
    <row r="50" spans="1:18" ht="18" x14ac:dyDescent="0.25">
      <c r="A50" t="s">
        <v>27</v>
      </c>
      <c r="B50">
        <v>1</v>
      </c>
      <c r="C50">
        <v>20210903</v>
      </c>
      <c r="D50">
        <v>5</v>
      </c>
      <c r="F50" t="s">
        <v>19</v>
      </c>
      <c r="G50" s="1">
        <f>IFERROR(IF(F50="am",VLOOKUP(C50,'[1]meteo-am'!$B$1:$E$55,3,FALSE),IF(F50="pm",VLOOKUP(C50,'[1]meteo-pm'!$B$1:$E$55,3,FALSE),"")),"")</f>
        <v>92</v>
      </c>
      <c r="H50" s="1">
        <f>IFERROR(IF(F50="am",VLOOKUP(C50,'[1]meteo-am'!$B$1:$E$55,4,FALSE),IF(F50="pm",VLOOKUP(C50,'[1]meteo-pm'!$B$1:$E$55,4,FALSE),"")),"")</f>
        <v>0.86666666666666681</v>
      </c>
      <c r="I50" s="1">
        <f>IFERROR(IF(F50="am",VLOOKUP(C50,'[1]meteo-am'!$B$1:$E$55,2,FALSE),IF(F50="pm",VLOOKUP(C50,'[1]meteo-pm'!$B$1:$E$55,2,FALSE),"")),"")</f>
        <v>16.216666666666669</v>
      </c>
      <c r="J50" t="str">
        <f>IFERROR(VLOOKUP(C50,[1]factors!$F$1:$Q$101,3,FALSE),"")</f>
        <v>waning</v>
      </c>
      <c r="K50" t="str">
        <f>IFERROR(VLOOKUP(C50,[1]factors!$F$1:$Q$101,4,FALSE),"")</f>
        <v>17.90</v>
      </c>
      <c r="L50" t="str">
        <f>IFERROR(VLOOKUP(C50,[1]factors!$F$1:$Q$101,6,FALSE),"")</f>
        <v xml:space="preserve">culture </v>
      </c>
      <c r="N50" t="str">
        <f>IFERROR(VLOOKUP(C50,[1]factors!$F$1:$Q$101,7,FALSE),"")</f>
        <v>75.45</v>
      </c>
      <c r="O50">
        <f>IFERROR(VLOOKUP($C$2,[1]factors!$F$1:$Q$101,8,FALSE),"")</f>
        <v>5</v>
      </c>
      <c r="P50" t="str">
        <f>IFERROR(VLOOKUP($C$2,[1]factors!$F$1:$Q$101,9,FALSE),"")</f>
        <v>514.85</v>
      </c>
      <c r="Q50" t="str">
        <f>IFERROR(VLOOKUP($C$2,[1]factors!$F$1:$Q$101,10,FALSE),"")</f>
        <v>483.31</v>
      </c>
      <c r="R50">
        <f>IFERROR(VLOOKUP($C$2,[1]factors!$F$1:$Q$101,11,FALSE),"")</f>
        <v>2</v>
      </c>
    </row>
    <row r="51" spans="1:18" ht="18" x14ac:dyDescent="0.25">
      <c r="A51" t="s">
        <v>28</v>
      </c>
      <c r="B51">
        <v>1</v>
      </c>
      <c r="C51">
        <v>20210903</v>
      </c>
      <c r="D51">
        <v>5</v>
      </c>
      <c r="F51" t="s">
        <v>19</v>
      </c>
      <c r="G51" s="1">
        <f>IFERROR(IF(F51="am",VLOOKUP(C51,'[1]meteo-am'!$B$1:$E$55,3,FALSE),IF(F51="pm",VLOOKUP(C51,'[1]meteo-pm'!$B$1:$E$55,3,FALSE),"")),"")</f>
        <v>92</v>
      </c>
      <c r="H51" s="1">
        <f>IFERROR(IF(F51="am",VLOOKUP(C51,'[1]meteo-am'!$B$1:$E$55,4,FALSE),IF(F51="pm",VLOOKUP(C51,'[1]meteo-pm'!$B$1:$E$55,4,FALSE),"")),"")</f>
        <v>0.86666666666666681</v>
      </c>
      <c r="I51" s="1">
        <f>IFERROR(IF(F51="am",VLOOKUP(C51,'[1]meteo-am'!$B$1:$E$55,2,FALSE),IF(F51="pm",VLOOKUP(C51,'[1]meteo-pm'!$B$1:$E$55,2,FALSE),"")),"")</f>
        <v>16.216666666666669</v>
      </c>
      <c r="J51" t="str">
        <f>IFERROR(VLOOKUP(C51,[1]factors!$F$1:$Q$101,3,FALSE),"")</f>
        <v>waning</v>
      </c>
      <c r="K51" t="str">
        <f>IFERROR(VLOOKUP(C51,[1]factors!$F$1:$Q$101,4,FALSE),"")</f>
        <v>17.90</v>
      </c>
      <c r="L51" t="str">
        <f>IFERROR(VLOOKUP(C51,[1]factors!$F$1:$Q$101,6,FALSE),"")</f>
        <v xml:space="preserve">culture </v>
      </c>
      <c r="N51" t="str">
        <f>IFERROR(VLOOKUP(C51,[1]factors!$F$1:$Q$101,7,FALSE),"")</f>
        <v>75.45</v>
      </c>
      <c r="O51">
        <f>IFERROR(VLOOKUP($C$2,[1]factors!$F$1:$Q$101,8,FALSE),"")</f>
        <v>5</v>
      </c>
      <c r="P51" t="str">
        <f>IFERROR(VLOOKUP($C$2,[1]factors!$F$1:$Q$101,9,FALSE),"")</f>
        <v>514.85</v>
      </c>
      <c r="Q51" t="str">
        <f>IFERROR(VLOOKUP($C$2,[1]factors!$F$1:$Q$101,10,FALSE),"")</f>
        <v>483.31</v>
      </c>
      <c r="R51">
        <f>IFERROR(VLOOKUP($C$2,[1]factors!$F$1:$Q$101,11,FALSE),"")</f>
        <v>2</v>
      </c>
    </row>
    <row r="52" spans="1:18" ht="18" x14ac:dyDescent="0.25">
      <c r="A52" t="s">
        <v>18</v>
      </c>
      <c r="B52">
        <v>1</v>
      </c>
      <c r="C52">
        <v>20210903</v>
      </c>
      <c r="D52">
        <v>6</v>
      </c>
      <c r="F52" t="s">
        <v>19</v>
      </c>
      <c r="G52" s="1">
        <f>IFERROR(IF(F52="am",VLOOKUP(C52,'[1]meteo-am'!$B$1:$E$55,3,FALSE),IF(F52="pm",VLOOKUP(C52,'[1]meteo-pm'!$B$1:$E$55,3,FALSE),"")),"")</f>
        <v>92</v>
      </c>
      <c r="H52" s="1">
        <f>IFERROR(IF(F52="am",VLOOKUP(C52,'[1]meteo-am'!$B$1:$E$55,4,FALSE),IF(F52="pm",VLOOKUP(C52,'[1]meteo-pm'!$B$1:$E$55,4,FALSE),"")),"")</f>
        <v>0.86666666666666681</v>
      </c>
      <c r="I52" s="1">
        <f>IFERROR(IF(F52="am",VLOOKUP(C52,'[1]meteo-am'!$B$1:$E$55,2,FALSE),IF(F52="pm",VLOOKUP(C52,'[1]meteo-pm'!$B$1:$E$55,2,FALSE),"")),"")</f>
        <v>16.216666666666669</v>
      </c>
      <c r="J52" t="str">
        <f>IFERROR(VLOOKUP(C52,[1]factors!$F$1:$Q$101,3,FALSE),"")</f>
        <v>waning</v>
      </c>
      <c r="K52" t="str">
        <f>IFERROR(VLOOKUP(C52,[1]factors!$F$1:$Q$101,4,FALSE),"")</f>
        <v>17.90</v>
      </c>
      <c r="L52" t="str">
        <f>IFERROR(VLOOKUP(C52,[1]factors!$F$1:$Q$101,6,FALSE),"")</f>
        <v xml:space="preserve">culture </v>
      </c>
      <c r="N52" t="str">
        <f>IFERROR(VLOOKUP(C52,[1]factors!$F$1:$Q$101,7,FALSE),"")</f>
        <v>75.45</v>
      </c>
      <c r="O52">
        <f>IFERROR(VLOOKUP($C$2,[1]factors!$F$1:$Q$101,8,FALSE),"")</f>
        <v>5</v>
      </c>
      <c r="P52" t="str">
        <f>IFERROR(VLOOKUP($C$2,[1]factors!$F$1:$Q$101,9,FALSE),"")</f>
        <v>514.85</v>
      </c>
      <c r="Q52" t="str">
        <f>IFERROR(VLOOKUP($C$2,[1]factors!$F$1:$Q$101,10,FALSE),"")</f>
        <v>483.31</v>
      </c>
      <c r="R52">
        <f>IFERROR(VLOOKUP($C$2,[1]factors!$F$1:$Q$101,11,FALSE),"")</f>
        <v>2</v>
      </c>
    </row>
    <row r="53" spans="1:18" ht="18" x14ac:dyDescent="0.25">
      <c r="A53" t="s">
        <v>20</v>
      </c>
      <c r="B53">
        <v>1</v>
      </c>
      <c r="C53">
        <v>20210903</v>
      </c>
      <c r="D53">
        <v>6</v>
      </c>
      <c r="F53" t="s">
        <v>19</v>
      </c>
      <c r="G53" s="1">
        <f>IFERROR(IF(F53="am",VLOOKUP(C53,'[1]meteo-am'!$B$1:$E$55,3,FALSE),IF(F53="pm",VLOOKUP(C53,'[1]meteo-pm'!$B$1:$E$55,3,FALSE),"")),"")</f>
        <v>92</v>
      </c>
      <c r="H53" s="1">
        <f>IFERROR(IF(F53="am",VLOOKUP(C53,'[1]meteo-am'!$B$1:$E$55,4,FALSE),IF(F53="pm",VLOOKUP(C53,'[1]meteo-pm'!$B$1:$E$55,4,FALSE),"")),"")</f>
        <v>0.86666666666666681</v>
      </c>
      <c r="I53" s="1">
        <f>IFERROR(IF(F53="am",VLOOKUP(C53,'[1]meteo-am'!$B$1:$E$55,2,FALSE),IF(F53="pm",VLOOKUP(C53,'[1]meteo-pm'!$B$1:$E$55,2,FALSE),"")),"")</f>
        <v>16.216666666666669</v>
      </c>
      <c r="J53" t="str">
        <f>IFERROR(VLOOKUP(C53,[1]factors!$F$1:$Q$101,3,FALSE),"")</f>
        <v>waning</v>
      </c>
      <c r="K53" t="str">
        <f>IFERROR(VLOOKUP(C53,[1]factors!$F$1:$Q$101,4,FALSE),"")</f>
        <v>17.90</v>
      </c>
      <c r="L53" t="str">
        <f>IFERROR(VLOOKUP(C53,[1]factors!$F$1:$Q$101,6,FALSE),"")</f>
        <v xml:space="preserve">culture </v>
      </c>
      <c r="N53" t="str">
        <f>IFERROR(VLOOKUP(C53,[1]factors!$F$1:$Q$101,7,FALSE),"")</f>
        <v>75.45</v>
      </c>
      <c r="O53">
        <f>IFERROR(VLOOKUP($C$2,[1]factors!$F$1:$Q$101,8,FALSE),"")</f>
        <v>5</v>
      </c>
      <c r="P53" t="str">
        <f>IFERROR(VLOOKUP($C$2,[1]factors!$F$1:$Q$101,9,FALSE),"")</f>
        <v>514.85</v>
      </c>
      <c r="Q53" t="str">
        <f>IFERROR(VLOOKUP($C$2,[1]factors!$F$1:$Q$101,10,FALSE),"")</f>
        <v>483.31</v>
      </c>
      <c r="R53">
        <f>IFERROR(VLOOKUP($C$2,[1]factors!$F$1:$Q$101,11,FALSE),"")</f>
        <v>2</v>
      </c>
    </row>
    <row r="54" spans="1:18" ht="18" x14ac:dyDescent="0.25">
      <c r="A54" t="s">
        <v>21</v>
      </c>
      <c r="B54">
        <v>1</v>
      </c>
      <c r="C54">
        <v>20210903</v>
      </c>
      <c r="D54">
        <v>6</v>
      </c>
      <c r="F54" t="s">
        <v>19</v>
      </c>
      <c r="G54" s="1">
        <f>IFERROR(IF(F54="am",VLOOKUP(C54,'[1]meteo-am'!$B$1:$E$55,3,FALSE),IF(F54="pm",VLOOKUP(C54,'[1]meteo-pm'!$B$1:$E$55,3,FALSE),"")),"")</f>
        <v>92</v>
      </c>
      <c r="H54" s="1">
        <f>IFERROR(IF(F54="am",VLOOKUP(C54,'[1]meteo-am'!$B$1:$E$55,4,FALSE),IF(F54="pm",VLOOKUP(C54,'[1]meteo-pm'!$B$1:$E$55,4,FALSE),"")),"")</f>
        <v>0.86666666666666681</v>
      </c>
      <c r="I54" s="1">
        <f>IFERROR(IF(F54="am",VLOOKUP(C54,'[1]meteo-am'!$B$1:$E$55,2,FALSE),IF(F54="pm",VLOOKUP(C54,'[1]meteo-pm'!$B$1:$E$55,2,FALSE),"")),"")</f>
        <v>16.216666666666669</v>
      </c>
      <c r="J54" t="str">
        <f>IFERROR(VLOOKUP(C54,[1]factors!$F$1:$Q$101,3,FALSE),"")</f>
        <v>waning</v>
      </c>
      <c r="K54" t="str">
        <f>IFERROR(VLOOKUP(C54,[1]factors!$F$1:$Q$101,4,FALSE),"")</f>
        <v>17.90</v>
      </c>
      <c r="L54" t="str">
        <f>IFERROR(VLOOKUP(C54,[1]factors!$F$1:$Q$101,6,FALSE),"")</f>
        <v xml:space="preserve">culture </v>
      </c>
      <c r="N54" t="str">
        <f>IFERROR(VLOOKUP(C54,[1]factors!$F$1:$Q$101,7,FALSE),"")</f>
        <v>75.45</v>
      </c>
      <c r="O54">
        <f>IFERROR(VLOOKUP($C$2,[1]factors!$F$1:$Q$101,8,FALSE),"")</f>
        <v>5</v>
      </c>
      <c r="P54" t="str">
        <f>IFERROR(VLOOKUP($C$2,[1]factors!$F$1:$Q$101,9,FALSE),"")</f>
        <v>514.85</v>
      </c>
      <c r="Q54" t="str">
        <f>IFERROR(VLOOKUP($C$2,[1]factors!$F$1:$Q$101,10,FALSE),"")</f>
        <v>483.31</v>
      </c>
      <c r="R54">
        <f>IFERROR(VLOOKUP($C$2,[1]factors!$F$1:$Q$101,11,FALSE),"")</f>
        <v>2</v>
      </c>
    </row>
    <row r="55" spans="1:18" ht="18" x14ac:dyDescent="0.25">
      <c r="A55" t="s">
        <v>22</v>
      </c>
      <c r="B55">
        <v>1</v>
      </c>
      <c r="C55">
        <v>20210903</v>
      </c>
      <c r="D55">
        <v>6</v>
      </c>
      <c r="F55" t="s">
        <v>19</v>
      </c>
      <c r="G55" s="1">
        <f>IFERROR(IF(F55="am",VLOOKUP(C55,'[1]meteo-am'!$B$1:$E$55,3,FALSE),IF(F55="pm",VLOOKUP(C55,'[1]meteo-pm'!$B$1:$E$55,3,FALSE),"")),"")</f>
        <v>92</v>
      </c>
      <c r="H55" s="1">
        <f>IFERROR(IF(F55="am",VLOOKUP(C55,'[1]meteo-am'!$B$1:$E$55,4,FALSE),IF(F55="pm",VLOOKUP(C55,'[1]meteo-pm'!$B$1:$E$55,4,FALSE),"")),"")</f>
        <v>0.86666666666666681</v>
      </c>
      <c r="I55" s="1">
        <f>IFERROR(IF(F55="am",VLOOKUP(C55,'[1]meteo-am'!$B$1:$E$55,2,FALSE),IF(F55="pm",VLOOKUP(C55,'[1]meteo-pm'!$B$1:$E$55,2,FALSE),"")),"")</f>
        <v>16.216666666666669</v>
      </c>
      <c r="J55" t="str">
        <f>IFERROR(VLOOKUP(C55,[1]factors!$F$1:$Q$101,3,FALSE),"")</f>
        <v>waning</v>
      </c>
      <c r="K55" t="str">
        <f>IFERROR(VLOOKUP(C55,[1]factors!$F$1:$Q$101,4,FALSE),"")</f>
        <v>17.90</v>
      </c>
      <c r="L55" t="str">
        <f>IFERROR(VLOOKUP(C55,[1]factors!$F$1:$Q$101,6,FALSE),"")</f>
        <v xml:space="preserve">culture </v>
      </c>
      <c r="N55" t="str">
        <f>IFERROR(VLOOKUP(C55,[1]factors!$F$1:$Q$101,7,FALSE),"")</f>
        <v>75.45</v>
      </c>
      <c r="O55">
        <f>IFERROR(VLOOKUP($C$2,[1]factors!$F$1:$Q$101,8,FALSE),"")</f>
        <v>5</v>
      </c>
      <c r="P55" t="str">
        <f>IFERROR(VLOOKUP($C$2,[1]factors!$F$1:$Q$101,9,FALSE),"")</f>
        <v>514.85</v>
      </c>
      <c r="Q55" t="str">
        <f>IFERROR(VLOOKUP($C$2,[1]factors!$F$1:$Q$101,10,FALSE),"")</f>
        <v>483.31</v>
      </c>
      <c r="R55">
        <f>IFERROR(VLOOKUP($C$2,[1]factors!$F$1:$Q$101,11,FALSE),"")</f>
        <v>2</v>
      </c>
    </row>
    <row r="56" spans="1:18" ht="18" x14ac:dyDescent="0.25">
      <c r="A56" t="s">
        <v>23</v>
      </c>
      <c r="B56">
        <v>1</v>
      </c>
      <c r="C56">
        <v>20210903</v>
      </c>
      <c r="D56">
        <v>6</v>
      </c>
      <c r="F56" t="s">
        <v>19</v>
      </c>
      <c r="G56" s="1">
        <f>IFERROR(IF(F56="am",VLOOKUP(C56,'[1]meteo-am'!$B$1:$E$55,3,FALSE),IF(F56="pm",VLOOKUP(C56,'[1]meteo-pm'!$B$1:$E$55,3,FALSE),"")),"")</f>
        <v>92</v>
      </c>
      <c r="H56" s="1">
        <f>IFERROR(IF(F56="am",VLOOKUP(C56,'[1]meteo-am'!$B$1:$E$55,4,FALSE),IF(F56="pm",VLOOKUP(C56,'[1]meteo-pm'!$B$1:$E$55,4,FALSE),"")),"")</f>
        <v>0.86666666666666681</v>
      </c>
      <c r="I56" s="1">
        <f>IFERROR(IF(F56="am",VLOOKUP(C56,'[1]meteo-am'!$B$1:$E$55,2,FALSE),IF(F56="pm",VLOOKUP(C56,'[1]meteo-pm'!$B$1:$E$55,2,FALSE),"")),"")</f>
        <v>16.216666666666669</v>
      </c>
      <c r="J56" t="str">
        <f>IFERROR(VLOOKUP(C56,[1]factors!$F$1:$Q$101,3,FALSE),"")</f>
        <v>waning</v>
      </c>
      <c r="K56" t="str">
        <f>IFERROR(VLOOKUP(C56,[1]factors!$F$1:$Q$101,4,FALSE),"")</f>
        <v>17.90</v>
      </c>
      <c r="L56" t="str">
        <f>IFERROR(VLOOKUP(C56,[1]factors!$F$1:$Q$101,6,FALSE),"")</f>
        <v xml:space="preserve">culture </v>
      </c>
      <c r="N56" t="str">
        <f>IFERROR(VLOOKUP(C56,[1]factors!$F$1:$Q$101,7,FALSE),"")</f>
        <v>75.45</v>
      </c>
      <c r="O56">
        <f>IFERROR(VLOOKUP($C$2,[1]factors!$F$1:$Q$101,8,FALSE),"")</f>
        <v>5</v>
      </c>
      <c r="P56" t="str">
        <f>IFERROR(VLOOKUP($C$2,[1]factors!$F$1:$Q$101,9,FALSE),"")</f>
        <v>514.85</v>
      </c>
      <c r="Q56" t="str">
        <f>IFERROR(VLOOKUP($C$2,[1]factors!$F$1:$Q$101,10,FALSE),"")</f>
        <v>483.31</v>
      </c>
      <c r="R56">
        <f>IFERROR(VLOOKUP($C$2,[1]factors!$F$1:$Q$101,11,FALSE),"")</f>
        <v>2</v>
      </c>
    </row>
    <row r="57" spans="1:18" ht="18" x14ac:dyDescent="0.25">
      <c r="A57" t="s">
        <v>24</v>
      </c>
      <c r="B57">
        <v>1</v>
      </c>
      <c r="C57">
        <v>20210903</v>
      </c>
      <c r="D57">
        <v>6</v>
      </c>
      <c r="F57" t="s">
        <v>19</v>
      </c>
      <c r="G57" s="1">
        <f>IFERROR(IF(F57="am",VLOOKUP(C57,'[1]meteo-am'!$B$1:$E$55,3,FALSE),IF(F57="pm",VLOOKUP(C57,'[1]meteo-pm'!$B$1:$E$55,3,FALSE),"")),"")</f>
        <v>92</v>
      </c>
      <c r="H57" s="1">
        <f>IFERROR(IF(F57="am",VLOOKUP(C57,'[1]meteo-am'!$B$1:$E$55,4,FALSE),IF(F57="pm",VLOOKUP(C57,'[1]meteo-pm'!$B$1:$E$55,4,FALSE),"")),"")</f>
        <v>0.86666666666666681</v>
      </c>
      <c r="I57" s="1">
        <f>IFERROR(IF(F57="am",VLOOKUP(C57,'[1]meteo-am'!$B$1:$E$55,2,FALSE),IF(F57="pm",VLOOKUP(C57,'[1]meteo-pm'!$B$1:$E$55,2,FALSE),"")),"")</f>
        <v>16.216666666666669</v>
      </c>
      <c r="J57" t="str">
        <f>IFERROR(VLOOKUP(C57,[1]factors!$F$1:$Q$101,3,FALSE),"")</f>
        <v>waning</v>
      </c>
      <c r="K57" t="str">
        <f>IFERROR(VLOOKUP(C57,[1]factors!$F$1:$Q$101,4,FALSE),"")</f>
        <v>17.90</v>
      </c>
      <c r="L57" t="str">
        <f>IFERROR(VLOOKUP(C57,[1]factors!$F$1:$Q$101,6,FALSE),"")</f>
        <v xml:space="preserve">culture </v>
      </c>
      <c r="N57" t="str">
        <f>IFERROR(VLOOKUP(C57,[1]factors!$F$1:$Q$101,7,FALSE),"")</f>
        <v>75.45</v>
      </c>
      <c r="O57">
        <f>IFERROR(VLOOKUP($C$2,[1]factors!$F$1:$Q$101,8,FALSE),"")</f>
        <v>5</v>
      </c>
      <c r="P57" t="str">
        <f>IFERROR(VLOOKUP($C$2,[1]factors!$F$1:$Q$101,9,FALSE),"")</f>
        <v>514.85</v>
      </c>
      <c r="Q57" t="str">
        <f>IFERROR(VLOOKUP($C$2,[1]factors!$F$1:$Q$101,10,FALSE),"")</f>
        <v>483.31</v>
      </c>
      <c r="R57">
        <f>IFERROR(VLOOKUP($C$2,[1]factors!$F$1:$Q$101,11,FALSE),"")</f>
        <v>2</v>
      </c>
    </row>
    <row r="58" spans="1:18" ht="18" x14ac:dyDescent="0.25">
      <c r="A58" t="s">
        <v>25</v>
      </c>
      <c r="B58">
        <v>1</v>
      </c>
      <c r="C58">
        <v>20210903</v>
      </c>
      <c r="D58">
        <v>6</v>
      </c>
      <c r="F58" t="s">
        <v>19</v>
      </c>
      <c r="G58" s="1">
        <f>IFERROR(IF(F58="am",VLOOKUP(C58,'[1]meteo-am'!$B$1:$E$55,3,FALSE),IF(F58="pm",VLOOKUP(C58,'[1]meteo-pm'!$B$1:$E$55,3,FALSE),"")),"")</f>
        <v>92</v>
      </c>
      <c r="H58" s="1">
        <f>IFERROR(IF(F58="am",VLOOKUP(C58,'[1]meteo-am'!$B$1:$E$55,4,FALSE),IF(F58="pm",VLOOKUP(C58,'[1]meteo-pm'!$B$1:$E$55,4,FALSE),"")),"")</f>
        <v>0.86666666666666681</v>
      </c>
      <c r="I58" s="1">
        <f>IFERROR(IF(F58="am",VLOOKUP(C58,'[1]meteo-am'!$B$1:$E$55,2,FALSE),IF(F58="pm",VLOOKUP(C58,'[1]meteo-pm'!$B$1:$E$55,2,FALSE),"")),"")</f>
        <v>16.216666666666669</v>
      </c>
      <c r="J58" t="str">
        <f>IFERROR(VLOOKUP(C58,[1]factors!$F$1:$Q$101,3,FALSE),"")</f>
        <v>waning</v>
      </c>
      <c r="K58" t="str">
        <f>IFERROR(VLOOKUP(C58,[1]factors!$F$1:$Q$101,4,FALSE),"")</f>
        <v>17.90</v>
      </c>
      <c r="L58" t="str">
        <f>IFERROR(VLOOKUP(C58,[1]factors!$F$1:$Q$101,6,FALSE),"")</f>
        <v xml:space="preserve">culture </v>
      </c>
      <c r="N58" t="str">
        <f>IFERROR(VLOOKUP(C58,[1]factors!$F$1:$Q$101,7,FALSE),"")</f>
        <v>75.45</v>
      </c>
      <c r="O58">
        <f>IFERROR(VLOOKUP($C$2,[1]factors!$F$1:$Q$101,8,FALSE),"")</f>
        <v>5</v>
      </c>
      <c r="P58" t="str">
        <f>IFERROR(VLOOKUP($C$2,[1]factors!$F$1:$Q$101,9,FALSE),"")</f>
        <v>514.85</v>
      </c>
      <c r="Q58" t="str">
        <f>IFERROR(VLOOKUP($C$2,[1]factors!$F$1:$Q$101,10,FALSE),"")</f>
        <v>483.31</v>
      </c>
      <c r="R58">
        <f>IFERROR(VLOOKUP($C$2,[1]factors!$F$1:$Q$101,11,FALSE),"")</f>
        <v>2</v>
      </c>
    </row>
    <row r="59" spans="1:18" ht="18" x14ac:dyDescent="0.25">
      <c r="A59" t="s">
        <v>26</v>
      </c>
      <c r="B59">
        <v>1</v>
      </c>
      <c r="C59">
        <v>20210903</v>
      </c>
      <c r="D59">
        <v>6</v>
      </c>
      <c r="F59" t="s">
        <v>19</v>
      </c>
      <c r="G59" s="1">
        <f>IFERROR(IF(F59="am",VLOOKUP(C59,'[1]meteo-am'!$B$1:$E$55,3,FALSE),IF(F59="pm",VLOOKUP(C59,'[1]meteo-pm'!$B$1:$E$55,3,FALSE),"")),"")</f>
        <v>92</v>
      </c>
      <c r="H59" s="1">
        <f>IFERROR(IF(F59="am",VLOOKUP(C59,'[1]meteo-am'!$B$1:$E$55,4,FALSE),IF(F59="pm",VLOOKUP(C59,'[1]meteo-pm'!$B$1:$E$55,4,FALSE),"")),"")</f>
        <v>0.86666666666666681</v>
      </c>
      <c r="I59" s="1">
        <f>IFERROR(IF(F59="am",VLOOKUP(C59,'[1]meteo-am'!$B$1:$E$55,2,FALSE),IF(F59="pm",VLOOKUP(C59,'[1]meteo-pm'!$B$1:$E$55,2,FALSE),"")),"")</f>
        <v>16.216666666666669</v>
      </c>
      <c r="J59" t="str">
        <f>IFERROR(VLOOKUP(C59,[1]factors!$F$1:$Q$101,3,FALSE),"")</f>
        <v>waning</v>
      </c>
      <c r="K59" t="str">
        <f>IFERROR(VLOOKUP(C59,[1]factors!$F$1:$Q$101,4,FALSE),"")</f>
        <v>17.90</v>
      </c>
      <c r="L59" t="str">
        <f>IFERROR(VLOOKUP(C59,[1]factors!$F$1:$Q$101,6,FALSE),"")</f>
        <v xml:space="preserve">culture </v>
      </c>
      <c r="N59" t="str">
        <f>IFERROR(VLOOKUP(C59,[1]factors!$F$1:$Q$101,7,FALSE),"")</f>
        <v>75.45</v>
      </c>
      <c r="O59">
        <f>IFERROR(VLOOKUP($C$2,[1]factors!$F$1:$Q$101,8,FALSE),"")</f>
        <v>5</v>
      </c>
      <c r="P59" t="str">
        <f>IFERROR(VLOOKUP($C$2,[1]factors!$F$1:$Q$101,9,FALSE),"")</f>
        <v>514.85</v>
      </c>
      <c r="Q59" t="str">
        <f>IFERROR(VLOOKUP($C$2,[1]factors!$F$1:$Q$101,10,FALSE),"")</f>
        <v>483.31</v>
      </c>
      <c r="R59">
        <f>IFERROR(VLOOKUP($C$2,[1]factors!$F$1:$Q$101,11,FALSE),"")</f>
        <v>2</v>
      </c>
    </row>
    <row r="60" spans="1:18" ht="18" x14ac:dyDescent="0.25">
      <c r="A60" t="s">
        <v>27</v>
      </c>
      <c r="B60">
        <v>1</v>
      </c>
      <c r="C60">
        <v>20210903</v>
      </c>
      <c r="D60">
        <v>6</v>
      </c>
      <c r="F60" t="s">
        <v>19</v>
      </c>
      <c r="G60" s="1">
        <f>IFERROR(IF(F60="am",VLOOKUP(C60,'[1]meteo-am'!$B$1:$E$55,3,FALSE),IF(F60="pm",VLOOKUP(C60,'[1]meteo-pm'!$B$1:$E$55,3,FALSE),"")),"")</f>
        <v>92</v>
      </c>
      <c r="H60" s="1">
        <f>IFERROR(IF(F60="am",VLOOKUP(C60,'[1]meteo-am'!$B$1:$E$55,4,FALSE),IF(F60="pm",VLOOKUP(C60,'[1]meteo-pm'!$B$1:$E$55,4,FALSE),"")),"")</f>
        <v>0.86666666666666681</v>
      </c>
      <c r="I60" s="1">
        <f>IFERROR(IF(F60="am",VLOOKUP(C60,'[1]meteo-am'!$B$1:$E$55,2,FALSE),IF(F60="pm",VLOOKUP(C60,'[1]meteo-pm'!$B$1:$E$55,2,FALSE),"")),"")</f>
        <v>16.216666666666669</v>
      </c>
      <c r="J60" t="str">
        <f>IFERROR(VLOOKUP(C60,[1]factors!$F$1:$Q$101,3,FALSE),"")</f>
        <v>waning</v>
      </c>
      <c r="K60" t="str">
        <f>IFERROR(VLOOKUP(C60,[1]factors!$F$1:$Q$101,4,FALSE),"")</f>
        <v>17.90</v>
      </c>
      <c r="L60" t="str">
        <f>IFERROR(VLOOKUP(C60,[1]factors!$F$1:$Q$101,6,FALSE),"")</f>
        <v xml:space="preserve">culture </v>
      </c>
      <c r="N60" t="str">
        <f>IFERROR(VLOOKUP(C60,[1]factors!$F$1:$Q$101,7,FALSE),"")</f>
        <v>75.45</v>
      </c>
      <c r="O60">
        <f>IFERROR(VLOOKUP($C$2,[1]factors!$F$1:$Q$101,8,FALSE),"")</f>
        <v>5</v>
      </c>
      <c r="P60" t="str">
        <f>IFERROR(VLOOKUP($C$2,[1]factors!$F$1:$Q$101,9,FALSE),"")</f>
        <v>514.85</v>
      </c>
      <c r="Q60" t="str">
        <f>IFERROR(VLOOKUP($C$2,[1]factors!$F$1:$Q$101,10,FALSE),"")</f>
        <v>483.31</v>
      </c>
      <c r="R60">
        <f>IFERROR(VLOOKUP($C$2,[1]factors!$F$1:$Q$101,11,FALSE),"")</f>
        <v>2</v>
      </c>
    </row>
    <row r="61" spans="1:18" ht="18" x14ac:dyDescent="0.25">
      <c r="A61" t="s">
        <v>28</v>
      </c>
      <c r="B61">
        <v>1</v>
      </c>
      <c r="C61">
        <v>20210903</v>
      </c>
      <c r="D61">
        <v>6</v>
      </c>
      <c r="F61" t="s">
        <v>19</v>
      </c>
      <c r="G61" s="1">
        <f>IFERROR(IF(F61="am",VLOOKUP(C61,'[1]meteo-am'!$B$1:$E$55,3,FALSE),IF(F61="pm",VLOOKUP(C61,'[1]meteo-pm'!$B$1:$E$55,3,FALSE),"")),"")</f>
        <v>92</v>
      </c>
      <c r="H61" s="1">
        <f>IFERROR(IF(F61="am",VLOOKUP(C61,'[1]meteo-am'!$B$1:$E$55,4,FALSE),IF(F61="pm",VLOOKUP(C61,'[1]meteo-pm'!$B$1:$E$55,4,FALSE),"")),"")</f>
        <v>0.86666666666666681</v>
      </c>
      <c r="I61" s="1">
        <f>IFERROR(IF(F61="am",VLOOKUP(C61,'[1]meteo-am'!$B$1:$E$55,2,FALSE),IF(F61="pm",VLOOKUP(C61,'[1]meteo-pm'!$B$1:$E$55,2,FALSE),"")),"")</f>
        <v>16.216666666666669</v>
      </c>
      <c r="J61" t="str">
        <f>IFERROR(VLOOKUP(C61,[1]factors!$F$1:$Q$101,3,FALSE),"")</f>
        <v>waning</v>
      </c>
      <c r="K61" t="str">
        <f>IFERROR(VLOOKUP(C61,[1]factors!$F$1:$Q$101,4,FALSE),"")</f>
        <v>17.90</v>
      </c>
      <c r="L61" t="str">
        <f>IFERROR(VLOOKUP(C61,[1]factors!$F$1:$Q$101,6,FALSE),"")</f>
        <v xml:space="preserve">culture </v>
      </c>
      <c r="N61" t="str">
        <f>IFERROR(VLOOKUP(C61,[1]factors!$F$1:$Q$101,7,FALSE),"")</f>
        <v>75.45</v>
      </c>
      <c r="O61">
        <f>IFERROR(VLOOKUP($C$2,[1]factors!$F$1:$Q$101,8,FALSE),"")</f>
        <v>5</v>
      </c>
      <c r="P61" t="str">
        <f>IFERROR(VLOOKUP($C$2,[1]factors!$F$1:$Q$101,9,FALSE),"")</f>
        <v>514.85</v>
      </c>
      <c r="Q61" t="str">
        <f>IFERROR(VLOOKUP($C$2,[1]factors!$F$1:$Q$101,10,FALSE),"")</f>
        <v>483.31</v>
      </c>
      <c r="R61">
        <f>IFERROR(VLOOKUP($C$2,[1]factors!$F$1:$Q$101,11,FALSE),"")</f>
        <v>2</v>
      </c>
    </row>
    <row r="62" spans="1:18" ht="18" x14ac:dyDescent="0.25">
      <c r="A62" t="s">
        <v>18</v>
      </c>
      <c r="B62">
        <v>1</v>
      </c>
      <c r="C62">
        <v>20210903</v>
      </c>
      <c r="D62">
        <v>7</v>
      </c>
      <c r="F62" t="s">
        <v>19</v>
      </c>
      <c r="G62" s="1">
        <f>IFERROR(IF(F62="am",VLOOKUP(C62,'[1]meteo-am'!$B$1:$E$55,3,FALSE),IF(F62="pm",VLOOKUP(C62,'[1]meteo-pm'!$B$1:$E$55,3,FALSE),"")),"")</f>
        <v>92</v>
      </c>
      <c r="H62" s="1">
        <f>IFERROR(IF(F62="am",VLOOKUP(C62,'[1]meteo-am'!$B$1:$E$55,4,FALSE),IF(F62="pm",VLOOKUP(C62,'[1]meteo-pm'!$B$1:$E$55,4,FALSE),"")),"")</f>
        <v>0.86666666666666681</v>
      </c>
      <c r="I62" s="1">
        <f>IFERROR(IF(F62="am",VLOOKUP(C62,'[1]meteo-am'!$B$1:$E$55,2,FALSE),IF(F62="pm",VLOOKUP(C62,'[1]meteo-pm'!$B$1:$E$55,2,FALSE),"")),"")</f>
        <v>16.216666666666669</v>
      </c>
      <c r="J62" t="str">
        <f>IFERROR(VLOOKUP(C62,[1]factors!$F$1:$Q$101,3,FALSE),"")</f>
        <v>waning</v>
      </c>
      <c r="K62" t="str">
        <f>IFERROR(VLOOKUP(C62,[1]factors!$F$1:$Q$101,4,FALSE),"")</f>
        <v>17.90</v>
      </c>
      <c r="L62" t="str">
        <f>IFERROR(VLOOKUP(C62,[1]factors!$F$1:$Q$101,6,FALSE),"")</f>
        <v xml:space="preserve">culture </v>
      </c>
      <c r="N62" t="str">
        <f>IFERROR(VLOOKUP(C62,[1]factors!$F$1:$Q$101,7,FALSE),"")</f>
        <v>75.45</v>
      </c>
      <c r="O62">
        <f>IFERROR(VLOOKUP($C$2,[1]factors!$F$1:$Q$101,8,FALSE),"")</f>
        <v>5</v>
      </c>
      <c r="P62" t="str">
        <f>IFERROR(VLOOKUP($C$2,[1]factors!$F$1:$Q$101,9,FALSE),"")</f>
        <v>514.85</v>
      </c>
      <c r="Q62" t="str">
        <f>IFERROR(VLOOKUP($C$2,[1]factors!$F$1:$Q$101,10,FALSE),"")</f>
        <v>483.31</v>
      </c>
      <c r="R62">
        <f>IFERROR(VLOOKUP($C$2,[1]factors!$F$1:$Q$101,11,FALSE),"")</f>
        <v>2</v>
      </c>
    </row>
    <row r="63" spans="1:18" ht="18" x14ac:dyDescent="0.25">
      <c r="A63" t="s">
        <v>20</v>
      </c>
      <c r="B63">
        <v>1</v>
      </c>
      <c r="C63">
        <v>20210903</v>
      </c>
      <c r="D63">
        <v>7</v>
      </c>
      <c r="F63" t="s">
        <v>19</v>
      </c>
      <c r="G63" s="1">
        <f>IFERROR(IF(F63="am",VLOOKUP(C63,'[1]meteo-am'!$B$1:$E$55,3,FALSE),IF(F63="pm",VLOOKUP(C63,'[1]meteo-pm'!$B$1:$E$55,3,FALSE),"")),"")</f>
        <v>92</v>
      </c>
      <c r="H63" s="1">
        <f>IFERROR(IF(F63="am",VLOOKUP(C63,'[1]meteo-am'!$B$1:$E$55,4,FALSE),IF(F63="pm",VLOOKUP(C63,'[1]meteo-pm'!$B$1:$E$55,4,FALSE),"")),"")</f>
        <v>0.86666666666666681</v>
      </c>
      <c r="I63" s="1">
        <f>IFERROR(IF(F63="am",VLOOKUP(C63,'[1]meteo-am'!$B$1:$E$55,2,FALSE),IF(F63="pm",VLOOKUP(C63,'[1]meteo-pm'!$B$1:$E$55,2,FALSE),"")),"")</f>
        <v>16.216666666666669</v>
      </c>
      <c r="J63" t="str">
        <f>IFERROR(VLOOKUP(C63,[1]factors!$F$1:$Q$101,3,FALSE),"")</f>
        <v>waning</v>
      </c>
      <c r="K63" t="str">
        <f>IFERROR(VLOOKUP(C63,[1]factors!$F$1:$Q$101,4,FALSE),"")</f>
        <v>17.90</v>
      </c>
      <c r="L63" t="str">
        <f>IFERROR(VLOOKUP(C63,[1]factors!$F$1:$Q$101,6,FALSE),"")</f>
        <v xml:space="preserve">culture </v>
      </c>
      <c r="N63" t="str">
        <f>IFERROR(VLOOKUP(C63,[1]factors!$F$1:$Q$101,7,FALSE),"")</f>
        <v>75.45</v>
      </c>
      <c r="O63">
        <f>IFERROR(VLOOKUP($C$2,[1]factors!$F$1:$Q$101,8,FALSE),"")</f>
        <v>5</v>
      </c>
      <c r="P63" t="str">
        <f>IFERROR(VLOOKUP($C$2,[1]factors!$F$1:$Q$101,9,FALSE),"")</f>
        <v>514.85</v>
      </c>
      <c r="Q63" t="str">
        <f>IFERROR(VLOOKUP($C$2,[1]factors!$F$1:$Q$101,10,FALSE),"")</f>
        <v>483.31</v>
      </c>
      <c r="R63">
        <f>IFERROR(VLOOKUP($C$2,[1]factors!$F$1:$Q$101,11,FALSE),"")</f>
        <v>2</v>
      </c>
    </row>
    <row r="64" spans="1:18" ht="18" x14ac:dyDescent="0.25">
      <c r="A64" t="s">
        <v>21</v>
      </c>
      <c r="B64">
        <v>1</v>
      </c>
      <c r="C64">
        <v>20210903</v>
      </c>
      <c r="D64">
        <v>7</v>
      </c>
      <c r="F64" t="s">
        <v>19</v>
      </c>
      <c r="G64" s="1">
        <f>IFERROR(IF(F64="am",VLOOKUP(C64,'[1]meteo-am'!$B$1:$E$55,3,FALSE),IF(F64="pm",VLOOKUP(C64,'[1]meteo-pm'!$B$1:$E$55,3,FALSE),"")),"")</f>
        <v>92</v>
      </c>
      <c r="H64" s="1">
        <f>IFERROR(IF(F64="am",VLOOKUP(C64,'[1]meteo-am'!$B$1:$E$55,4,FALSE),IF(F64="pm",VLOOKUP(C64,'[1]meteo-pm'!$B$1:$E$55,4,FALSE),"")),"")</f>
        <v>0.86666666666666681</v>
      </c>
      <c r="I64" s="1">
        <f>IFERROR(IF(F64="am",VLOOKUP(C64,'[1]meteo-am'!$B$1:$E$55,2,FALSE),IF(F64="pm",VLOOKUP(C64,'[1]meteo-pm'!$B$1:$E$55,2,FALSE),"")),"")</f>
        <v>16.216666666666669</v>
      </c>
      <c r="J64" t="str">
        <f>IFERROR(VLOOKUP(C64,[1]factors!$F$1:$Q$101,3,FALSE),"")</f>
        <v>waning</v>
      </c>
      <c r="K64" t="str">
        <f>IFERROR(VLOOKUP(C64,[1]factors!$F$1:$Q$101,4,FALSE),"")</f>
        <v>17.90</v>
      </c>
      <c r="L64" t="str">
        <f>IFERROR(VLOOKUP(C64,[1]factors!$F$1:$Q$101,6,FALSE),"")</f>
        <v xml:space="preserve">culture </v>
      </c>
      <c r="N64" t="str">
        <f>IFERROR(VLOOKUP(C64,[1]factors!$F$1:$Q$101,7,FALSE),"")</f>
        <v>75.45</v>
      </c>
      <c r="O64">
        <f>IFERROR(VLOOKUP($C$2,[1]factors!$F$1:$Q$101,8,FALSE),"")</f>
        <v>5</v>
      </c>
      <c r="P64" t="str">
        <f>IFERROR(VLOOKUP($C$2,[1]factors!$F$1:$Q$101,9,FALSE),"")</f>
        <v>514.85</v>
      </c>
      <c r="Q64" t="str">
        <f>IFERROR(VLOOKUP($C$2,[1]factors!$F$1:$Q$101,10,FALSE),"")</f>
        <v>483.31</v>
      </c>
      <c r="R64">
        <f>IFERROR(VLOOKUP($C$2,[1]factors!$F$1:$Q$101,11,FALSE),"")</f>
        <v>2</v>
      </c>
    </row>
    <row r="65" spans="1:18" ht="18" x14ac:dyDescent="0.25">
      <c r="A65" t="s">
        <v>22</v>
      </c>
      <c r="B65">
        <v>1</v>
      </c>
      <c r="C65">
        <v>20210903</v>
      </c>
      <c r="D65">
        <v>7</v>
      </c>
      <c r="F65" t="s">
        <v>19</v>
      </c>
      <c r="G65" s="1">
        <f>IFERROR(IF(F65="am",VLOOKUP(C65,'[1]meteo-am'!$B$1:$E$55,3,FALSE),IF(F65="pm",VLOOKUP(C65,'[1]meteo-pm'!$B$1:$E$55,3,FALSE),"")),"")</f>
        <v>92</v>
      </c>
      <c r="H65" s="1">
        <f>IFERROR(IF(F65="am",VLOOKUP(C65,'[1]meteo-am'!$B$1:$E$55,4,FALSE),IF(F65="pm",VLOOKUP(C65,'[1]meteo-pm'!$B$1:$E$55,4,FALSE),"")),"")</f>
        <v>0.86666666666666681</v>
      </c>
      <c r="I65" s="1">
        <f>IFERROR(IF(F65="am",VLOOKUP(C65,'[1]meteo-am'!$B$1:$E$55,2,FALSE),IF(F65="pm",VLOOKUP(C65,'[1]meteo-pm'!$B$1:$E$55,2,FALSE),"")),"")</f>
        <v>16.216666666666669</v>
      </c>
      <c r="J65" t="str">
        <f>IFERROR(VLOOKUP(C65,[1]factors!$F$1:$Q$101,3,FALSE),"")</f>
        <v>waning</v>
      </c>
      <c r="K65" t="str">
        <f>IFERROR(VLOOKUP(C65,[1]factors!$F$1:$Q$101,4,FALSE),"")</f>
        <v>17.90</v>
      </c>
      <c r="L65" t="str">
        <f>IFERROR(VLOOKUP(C65,[1]factors!$F$1:$Q$101,6,FALSE),"")</f>
        <v xml:space="preserve">culture </v>
      </c>
      <c r="N65" t="str">
        <f>IFERROR(VLOOKUP(C65,[1]factors!$F$1:$Q$101,7,FALSE),"")</f>
        <v>75.45</v>
      </c>
      <c r="O65">
        <f>IFERROR(VLOOKUP($C$2,[1]factors!$F$1:$Q$101,8,FALSE),"")</f>
        <v>5</v>
      </c>
      <c r="P65" t="str">
        <f>IFERROR(VLOOKUP($C$2,[1]factors!$F$1:$Q$101,9,FALSE),"")</f>
        <v>514.85</v>
      </c>
      <c r="Q65" t="str">
        <f>IFERROR(VLOOKUP($C$2,[1]factors!$F$1:$Q$101,10,FALSE),"")</f>
        <v>483.31</v>
      </c>
      <c r="R65">
        <f>IFERROR(VLOOKUP($C$2,[1]factors!$F$1:$Q$101,11,FALSE),"")</f>
        <v>2</v>
      </c>
    </row>
    <row r="66" spans="1:18" ht="18" x14ac:dyDescent="0.25">
      <c r="A66" t="s">
        <v>23</v>
      </c>
      <c r="B66">
        <v>1</v>
      </c>
      <c r="C66">
        <v>20210903</v>
      </c>
      <c r="D66">
        <v>7</v>
      </c>
      <c r="F66" t="s">
        <v>19</v>
      </c>
      <c r="G66" s="1">
        <f>IFERROR(IF(F66="am",VLOOKUP(C66,'[1]meteo-am'!$B$1:$E$55,3,FALSE),IF(F66="pm",VLOOKUP(C66,'[1]meteo-pm'!$B$1:$E$55,3,FALSE),"")),"")</f>
        <v>92</v>
      </c>
      <c r="H66" s="1">
        <f>IFERROR(IF(F66="am",VLOOKUP(C66,'[1]meteo-am'!$B$1:$E$55,4,FALSE),IF(F66="pm",VLOOKUP(C66,'[1]meteo-pm'!$B$1:$E$55,4,FALSE),"")),"")</f>
        <v>0.86666666666666681</v>
      </c>
      <c r="I66" s="1">
        <f>IFERROR(IF(F66="am",VLOOKUP(C66,'[1]meteo-am'!$B$1:$E$55,2,FALSE),IF(F66="pm",VLOOKUP(C66,'[1]meteo-pm'!$B$1:$E$55,2,FALSE),"")),"")</f>
        <v>16.216666666666669</v>
      </c>
      <c r="J66" t="str">
        <f>IFERROR(VLOOKUP(C66,[1]factors!$F$1:$Q$101,3,FALSE),"")</f>
        <v>waning</v>
      </c>
      <c r="K66" t="str">
        <f>IFERROR(VLOOKUP(C66,[1]factors!$F$1:$Q$101,4,FALSE),"")</f>
        <v>17.90</v>
      </c>
      <c r="L66" t="str">
        <f>IFERROR(VLOOKUP(C66,[1]factors!$F$1:$Q$101,6,FALSE),"")</f>
        <v xml:space="preserve">culture </v>
      </c>
      <c r="N66" t="str">
        <f>IFERROR(VLOOKUP(C66,[1]factors!$F$1:$Q$101,7,FALSE),"")</f>
        <v>75.45</v>
      </c>
      <c r="O66">
        <f>IFERROR(VLOOKUP($C$2,[1]factors!$F$1:$Q$101,8,FALSE),"")</f>
        <v>5</v>
      </c>
      <c r="P66" t="str">
        <f>IFERROR(VLOOKUP($C$2,[1]factors!$F$1:$Q$101,9,FALSE),"")</f>
        <v>514.85</v>
      </c>
      <c r="Q66" t="str">
        <f>IFERROR(VLOOKUP($C$2,[1]factors!$F$1:$Q$101,10,FALSE),"")</f>
        <v>483.31</v>
      </c>
      <c r="R66">
        <f>IFERROR(VLOOKUP($C$2,[1]factors!$F$1:$Q$101,11,FALSE),"")</f>
        <v>2</v>
      </c>
    </row>
    <row r="67" spans="1:18" ht="18" x14ac:dyDescent="0.25">
      <c r="A67" t="s">
        <v>24</v>
      </c>
      <c r="B67">
        <v>1</v>
      </c>
      <c r="C67">
        <v>20210903</v>
      </c>
      <c r="D67">
        <v>7</v>
      </c>
      <c r="F67" t="s">
        <v>19</v>
      </c>
      <c r="G67" s="1">
        <f>IFERROR(IF(F67="am",VLOOKUP(C67,'[1]meteo-am'!$B$1:$E$55,3,FALSE),IF(F67="pm",VLOOKUP(C67,'[1]meteo-pm'!$B$1:$E$55,3,FALSE),"")),"")</f>
        <v>92</v>
      </c>
      <c r="H67" s="1">
        <f>IFERROR(IF(F67="am",VLOOKUP(C67,'[1]meteo-am'!$B$1:$E$55,4,FALSE),IF(F67="pm",VLOOKUP(C67,'[1]meteo-pm'!$B$1:$E$55,4,FALSE),"")),"")</f>
        <v>0.86666666666666681</v>
      </c>
      <c r="I67" s="1">
        <f>IFERROR(IF(F67="am",VLOOKUP(C67,'[1]meteo-am'!$B$1:$E$55,2,FALSE),IF(F67="pm",VLOOKUP(C67,'[1]meteo-pm'!$B$1:$E$55,2,FALSE),"")),"")</f>
        <v>16.216666666666669</v>
      </c>
      <c r="J67" t="str">
        <f>IFERROR(VLOOKUP(C67,[1]factors!$F$1:$Q$101,3,FALSE),"")</f>
        <v>waning</v>
      </c>
      <c r="K67" t="str">
        <f>IFERROR(VLOOKUP(C67,[1]factors!$F$1:$Q$101,4,FALSE),"")</f>
        <v>17.90</v>
      </c>
      <c r="L67" t="str">
        <f>IFERROR(VLOOKUP(C67,[1]factors!$F$1:$Q$101,6,FALSE),"")</f>
        <v xml:space="preserve">culture </v>
      </c>
      <c r="N67" t="str">
        <f>IFERROR(VLOOKUP(C67,[1]factors!$F$1:$Q$101,7,FALSE),"")</f>
        <v>75.45</v>
      </c>
      <c r="O67">
        <f>IFERROR(VLOOKUP($C$2,[1]factors!$F$1:$Q$101,8,FALSE),"")</f>
        <v>5</v>
      </c>
      <c r="P67" t="str">
        <f>IFERROR(VLOOKUP($C$2,[1]factors!$F$1:$Q$101,9,FALSE),"")</f>
        <v>514.85</v>
      </c>
      <c r="Q67" t="str">
        <f>IFERROR(VLOOKUP($C$2,[1]factors!$F$1:$Q$101,10,FALSE),"")</f>
        <v>483.31</v>
      </c>
      <c r="R67">
        <f>IFERROR(VLOOKUP($C$2,[1]factors!$F$1:$Q$101,11,FALSE),"")</f>
        <v>2</v>
      </c>
    </row>
    <row r="68" spans="1:18" ht="18" x14ac:dyDescent="0.25">
      <c r="A68" t="s">
        <v>25</v>
      </c>
      <c r="B68">
        <v>1</v>
      </c>
      <c r="C68">
        <v>20210903</v>
      </c>
      <c r="D68">
        <v>7</v>
      </c>
      <c r="F68" t="s">
        <v>19</v>
      </c>
      <c r="G68" s="1">
        <f>IFERROR(IF(F68="am",VLOOKUP(C68,'[1]meteo-am'!$B$1:$E$55,3,FALSE),IF(F68="pm",VLOOKUP(C68,'[1]meteo-pm'!$B$1:$E$55,3,FALSE),"")),"")</f>
        <v>92</v>
      </c>
      <c r="H68" s="1">
        <f>IFERROR(IF(F68="am",VLOOKUP(C68,'[1]meteo-am'!$B$1:$E$55,4,FALSE),IF(F68="pm",VLOOKUP(C68,'[1]meteo-pm'!$B$1:$E$55,4,FALSE),"")),"")</f>
        <v>0.86666666666666681</v>
      </c>
      <c r="I68" s="1">
        <f>IFERROR(IF(F68="am",VLOOKUP(C68,'[1]meteo-am'!$B$1:$E$55,2,FALSE),IF(F68="pm",VLOOKUP(C68,'[1]meteo-pm'!$B$1:$E$55,2,FALSE),"")),"")</f>
        <v>16.216666666666669</v>
      </c>
      <c r="J68" t="str">
        <f>IFERROR(VLOOKUP(C68,[1]factors!$F$1:$Q$101,3,FALSE),"")</f>
        <v>waning</v>
      </c>
      <c r="K68" t="str">
        <f>IFERROR(VLOOKUP(C68,[1]factors!$F$1:$Q$101,4,FALSE),"")</f>
        <v>17.90</v>
      </c>
      <c r="L68" t="str">
        <f>IFERROR(VLOOKUP(C68,[1]factors!$F$1:$Q$101,6,FALSE),"")</f>
        <v xml:space="preserve">culture </v>
      </c>
      <c r="N68" t="str">
        <f>IFERROR(VLOOKUP(C68,[1]factors!$F$1:$Q$101,7,FALSE),"")</f>
        <v>75.45</v>
      </c>
      <c r="O68">
        <f>IFERROR(VLOOKUP($C$2,[1]factors!$F$1:$Q$101,8,FALSE),"")</f>
        <v>5</v>
      </c>
      <c r="P68" t="str">
        <f>IFERROR(VLOOKUP($C$2,[1]factors!$F$1:$Q$101,9,FALSE),"")</f>
        <v>514.85</v>
      </c>
      <c r="Q68" t="str">
        <f>IFERROR(VLOOKUP($C$2,[1]factors!$F$1:$Q$101,10,FALSE),"")</f>
        <v>483.31</v>
      </c>
      <c r="R68">
        <f>IFERROR(VLOOKUP($C$2,[1]factors!$F$1:$Q$101,11,FALSE),"")</f>
        <v>2</v>
      </c>
    </row>
    <row r="69" spans="1:18" ht="18" x14ac:dyDescent="0.25">
      <c r="A69" t="s">
        <v>26</v>
      </c>
      <c r="B69">
        <v>1</v>
      </c>
      <c r="C69">
        <v>20210903</v>
      </c>
      <c r="D69">
        <v>7</v>
      </c>
      <c r="F69" t="s">
        <v>19</v>
      </c>
      <c r="G69" s="1">
        <f>IFERROR(IF(F69="am",VLOOKUP(C69,'[1]meteo-am'!$B$1:$E$55,3,FALSE),IF(F69="pm",VLOOKUP(C69,'[1]meteo-pm'!$B$1:$E$55,3,FALSE),"")),"")</f>
        <v>92</v>
      </c>
      <c r="H69" s="1">
        <f>IFERROR(IF(F69="am",VLOOKUP(C69,'[1]meteo-am'!$B$1:$E$55,4,FALSE),IF(F69="pm",VLOOKUP(C69,'[1]meteo-pm'!$B$1:$E$55,4,FALSE),"")),"")</f>
        <v>0.86666666666666681</v>
      </c>
      <c r="I69" s="1">
        <f>IFERROR(IF(F69="am",VLOOKUP(C69,'[1]meteo-am'!$B$1:$E$55,2,FALSE),IF(F69="pm",VLOOKUP(C69,'[1]meteo-pm'!$B$1:$E$55,2,FALSE),"")),"")</f>
        <v>16.216666666666669</v>
      </c>
      <c r="J69" t="str">
        <f>IFERROR(VLOOKUP(C69,[1]factors!$F$1:$Q$101,3,FALSE),"")</f>
        <v>waning</v>
      </c>
      <c r="K69" t="str">
        <f>IFERROR(VLOOKUP(C69,[1]factors!$F$1:$Q$101,4,FALSE),"")</f>
        <v>17.90</v>
      </c>
      <c r="L69" t="str">
        <f>IFERROR(VLOOKUP(C69,[1]factors!$F$1:$Q$101,6,FALSE),"")</f>
        <v xml:space="preserve">culture </v>
      </c>
      <c r="N69" t="str">
        <f>IFERROR(VLOOKUP(C69,[1]factors!$F$1:$Q$101,7,FALSE),"")</f>
        <v>75.45</v>
      </c>
      <c r="O69">
        <f>IFERROR(VLOOKUP($C$2,[1]factors!$F$1:$Q$101,8,FALSE),"")</f>
        <v>5</v>
      </c>
      <c r="P69" t="str">
        <f>IFERROR(VLOOKUP($C$2,[1]factors!$F$1:$Q$101,9,FALSE),"")</f>
        <v>514.85</v>
      </c>
      <c r="Q69" t="str">
        <f>IFERROR(VLOOKUP($C$2,[1]factors!$F$1:$Q$101,10,FALSE),"")</f>
        <v>483.31</v>
      </c>
      <c r="R69">
        <f>IFERROR(VLOOKUP($C$2,[1]factors!$F$1:$Q$101,11,FALSE),"")</f>
        <v>2</v>
      </c>
    </row>
    <row r="70" spans="1:18" ht="18" x14ac:dyDescent="0.25">
      <c r="A70" t="s">
        <v>27</v>
      </c>
      <c r="B70">
        <v>1</v>
      </c>
      <c r="C70">
        <v>20210903</v>
      </c>
      <c r="D70">
        <v>7</v>
      </c>
      <c r="F70" t="s">
        <v>19</v>
      </c>
      <c r="G70" s="1">
        <f>IFERROR(IF(F70="am",VLOOKUP(C70,'[1]meteo-am'!$B$1:$E$55,3,FALSE),IF(F70="pm",VLOOKUP(C70,'[1]meteo-pm'!$B$1:$E$55,3,FALSE),"")),"")</f>
        <v>92</v>
      </c>
      <c r="H70" s="1">
        <f>IFERROR(IF(F70="am",VLOOKUP(C70,'[1]meteo-am'!$B$1:$E$55,4,FALSE),IF(F70="pm",VLOOKUP(C70,'[1]meteo-pm'!$B$1:$E$55,4,FALSE),"")),"")</f>
        <v>0.86666666666666681</v>
      </c>
      <c r="I70" s="1">
        <f>IFERROR(IF(F70="am",VLOOKUP(C70,'[1]meteo-am'!$B$1:$E$55,2,FALSE),IF(F70="pm",VLOOKUP(C70,'[1]meteo-pm'!$B$1:$E$55,2,FALSE),"")),"")</f>
        <v>16.216666666666669</v>
      </c>
      <c r="J70" t="str">
        <f>IFERROR(VLOOKUP(C70,[1]factors!$F$1:$Q$101,3,FALSE),"")</f>
        <v>waning</v>
      </c>
      <c r="K70" t="str">
        <f>IFERROR(VLOOKUP(C70,[1]factors!$F$1:$Q$101,4,FALSE),"")</f>
        <v>17.90</v>
      </c>
      <c r="L70" t="str">
        <f>IFERROR(VLOOKUP(C70,[1]factors!$F$1:$Q$101,6,FALSE),"")</f>
        <v xml:space="preserve">culture </v>
      </c>
      <c r="N70" t="str">
        <f>IFERROR(VLOOKUP(C70,[1]factors!$F$1:$Q$101,7,FALSE),"")</f>
        <v>75.45</v>
      </c>
      <c r="O70">
        <f>IFERROR(VLOOKUP($C$2,[1]factors!$F$1:$Q$101,8,FALSE),"")</f>
        <v>5</v>
      </c>
      <c r="P70" t="str">
        <f>IFERROR(VLOOKUP($C$2,[1]factors!$F$1:$Q$101,9,FALSE),"")</f>
        <v>514.85</v>
      </c>
      <c r="Q70" t="str">
        <f>IFERROR(VLOOKUP($C$2,[1]factors!$F$1:$Q$101,10,FALSE),"")</f>
        <v>483.31</v>
      </c>
      <c r="R70">
        <f>IFERROR(VLOOKUP($C$2,[1]factors!$F$1:$Q$101,11,FALSE),"")</f>
        <v>2</v>
      </c>
    </row>
    <row r="71" spans="1:18" ht="18" x14ac:dyDescent="0.25">
      <c r="A71" t="s">
        <v>28</v>
      </c>
      <c r="B71">
        <v>1</v>
      </c>
      <c r="C71">
        <v>20210903</v>
      </c>
      <c r="D71">
        <v>7</v>
      </c>
      <c r="F71" t="s">
        <v>19</v>
      </c>
      <c r="G71" s="1">
        <f>IFERROR(IF(F71="am",VLOOKUP(C71,'[1]meteo-am'!$B$1:$E$55,3,FALSE),IF(F71="pm",VLOOKUP(C71,'[1]meteo-pm'!$B$1:$E$55,3,FALSE),"")),"")</f>
        <v>92</v>
      </c>
      <c r="H71" s="1">
        <f>IFERROR(IF(F71="am",VLOOKUP(C71,'[1]meteo-am'!$B$1:$E$55,4,FALSE),IF(F71="pm",VLOOKUP(C71,'[1]meteo-pm'!$B$1:$E$55,4,FALSE),"")),"")</f>
        <v>0.86666666666666681</v>
      </c>
      <c r="I71" s="1">
        <f>IFERROR(IF(F71="am",VLOOKUP(C71,'[1]meteo-am'!$B$1:$E$55,2,FALSE),IF(F71="pm",VLOOKUP(C71,'[1]meteo-pm'!$B$1:$E$55,2,FALSE),"")),"")</f>
        <v>16.216666666666669</v>
      </c>
      <c r="J71" t="str">
        <f>IFERROR(VLOOKUP(C71,[1]factors!$F$1:$Q$101,3,FALSE),"")</f>
        <v>waning</v>
      </c>
      <c r="K71" t="str">
        <f>IFERROR(VLOOKUP(C71,[1]factors!$F$1:$Q$101,4,FALSE),"")</f>
        <v>17.90</v>
      </c>
      <c r="L71" t="str">
        <f>IFERROR(VLOOKUP(C71,[1]factors!$F$1:$Q$101,6,FALSE),"")</f>
        <v xml:space="preserve">culture </v>
      </c>
      <c r="N71" t="str">
        <f>IFERROR(VLOOKUP(C71,[1]factors!$F$1:$Q$101,7,FALSE),"")</f>
        <v>75.45</v>
      </c>
      <c r="O71">
        <f>IFERROR(VLOOKUP($C$2,[1]factors!$F$1:$Q$101,8,FALSE),"")</f>
        <v>5</v>
      </c>
      <c r="P71" t="str">
        <f>IFERROR(VLOOKUP($C$2,[1]factors!$F$1:$Q$101,9,FALSE),"")</f>
        <v>514.85</v>
      </c>
      <c r="Q71" t="str">
        <f>IFERROR(VLOOKUP($C$2,[1]factors!$F$1:$Q$101,10,FALSE),"")</f>
        <v>483.31</v>
      </c>
      <c r="R71">
        <f>IFERROR(VLOOKUP($C$2,[1]factors!$F$1:$Q$101,11,FALSE),"")</f>
        <v>2</v>
      </c>
    </row>
    <row r="72" spans="1:18" ht="18" x14ac:dyDescent="0.25">
      <c r="A72" t="s">
        <v>18</v>
      </c>
      <c r="B72">
        <v>1</v>
      </c>
      <c r="C72">
        <v>20210903</v>
      </c>
      <c r="D72">
        <v>8</v>
      </c>
      <c r="F72" t="s">
        <v>19</v>
      </c>
      <c r="G72" s="1">
        <f>IFERROR(IF(F72="am",VLOOKUP(C72,'[1]meteo-am'!$B$1:$E$55,3,FALSE),IF(F72="pm",VLOOKUP(C72,'[1]meteo-pm'!$B$1:$E$55,3,FALSE),"")),"")</f>
        <v>92</v>
      </c>
      <c r="H72" s="1">
        <f>IFERROR(IF(F72="am",VLOOKUP(C72,'[1]meteo-am'!$B$1:$E$55,4,FALSE),IF(F72="pm",VLOOKUP(C72,'[1]meteo-pm'!$B$1:$E$55,4,FALSE),"")),"")</f>
        <v>0.86666666666666681</v>
      </c>
      <c r="I72" s="1">
        <f>IFERROR(IF(F72="am",VLOOKUP(C72,'[1]meteo-am'!$B$1:$E$55,2,FALSE),IF(F72="pm",VLOOKUP(C72,'[1]meteo-pm'!$B$1:$E$55,2,FALSE),"")),"")</f>
        <v>16.216666666666669</v>
      </c>
      <c r="J72" t="str">
        <f>IFERROR(VLOOKUP(C72,[1]factors!$F$1:$Q$101,3,FALSE),"")</f>
        <v>waning</v>
      </c>
      <c r="K72" t="str">
        <f>IFERROR(VLOOKUP(C72,[1]factors!$F$1:$Q$101,4,FALSE),"")</f>
        <v>17.90</v>
      </c>
      <c r="L72" t="str">
        <f>IFERROR(VLOOKUP(C72,[1]factors!$F$1:$Q$101,6,FALSE),"")</f>
        <v xml:space="preserve">culture </v>
      </c>
      <c r="N72" t="str">
        <f>IFERROR(VLOOKUP(C72,[1]factors!$F$1:$Q$101,7,FALSE),"")</f>
        <v>75.45</v>
      </c>
      <c r="O72">
        <f>IFERROR(VLOOKUP($C$2,[1]factors!$F$1:$Q$101,8,FALSE),"")</f>
        <v>5</v>
      </c>
      <c r="P72" t="str">
        <f>IFERROR(VLOOKUP($C$2,[1]factors!$F$1:$Q$101,9,FALSE),"")</f>
        <v>514.85</v>
      </c>
      <c r="Q72" t="str">
        <f>IFERROR(VLOOKUP($C$2,[1]factors!$F$1:$Q$101,10,FALSE),"")</f>
        <v>483.31</v>
      </c>
      <c r="R72">
        <f>IFERROR(VLOOKUP($C$2,[1]factors!$F$1:$Q$101,11,FALSE),"")</f>
        <v>2</v>
      </c>
    </row>
    <row r="73" spans="1:18" ht="18" x14ac:dyDescent="0.25">
      <c r="A73" t="s">
        <v>20</v>
      </c>
      <c r="B73">
        <v>1</v>
      </c>
      <c r="C73">
        <v>20210903</v>
      </c>
      <c r="D73">
        <v>8</v>
      </c>
      <c r="F73" t="s">
        <v>19</v>
      </c>
      <c r="G73" s="1">
        <f>IFERROR(IF(F73="am",VLOOKUP(C73,'[1]meteo-am'!$B$1:$E$55,3,FALSE),IF(F73="pm",VLOOKUP(C73,'[1]meteo-pm'!$B$1:$E$55,3,FALSE),"")),"")</f>
        <v>92</v>
      </c>
      <c r="H73" s="1">
        <f>IFERROR(IF(F73="am",VLOOKUP(C73,'[1]meteo-am'!$B$1:$E$55,4,FALSE),IF(F73="pm",VLOOKUP(C73,'[1]meteo-pm'!$B$1:$E$55,4,FALSE),"")),"")</f>
        <v>0.86666666666666681</v>
      </c>
      <c r="I73" s="1">
        <f>IFERROR(IF(F73="am",VLOOKUP(C73,'[1]meteo-am'!$B$1:$E$55,2,FALSE),IF(F73="pm",VLOOKUP(C73,'[1]meteo-pm'!$B$1:$E$55,2,FALSE),"")),"")</f>
        <v>16.216666666666669</v>
      </c>
      <c r="J73" t="str">
        <f>IFERROR(VLOOKUP(C73,[1]factors!$F$1:$Q$101,3,FALSE),"")</f>
        <v>waning</v>
      </c>
      <c r="K73" t="str">
        <f>IFERROR(VLOOKUP(C73,[1]factors!$F$1:$Q$101,4,FALSE),"")</f>
        <v>17.90</v>
      </c>
      <c r="L73" t="str">
        <f>IFERROR(VLOOKUP(C73,[1]factors!$F$1:$Q$101,6,FALSE),"")</f>
        <v xml:space="preserve">culture </v>
      </c>
      <c r="N73" t="str">
        <f>IFERROR(VLOOKUP(C73,[1]factors!$F$1:$Q$101,7,FALSE),"")</f>
        <v>75.45</v>
      </c>
      <c r="O73">
        <f>IFERROR(VLOOKUP($C$2,[1]factors!$F$1:$Q$101,8,FALSE),"")</f>
        <v>5</v>
      </c>
      <c r="P73" t="str">
        <f>IFERROR(VLOOKUP($C$2,[1]factors!$F$1:$Q$101,9,FALSE),"")</f>
        <v>514.85</v>
      </c>
      <c r="Q73" t="str">
        <f>IFERROR(VLOOKUP($C$2,[1]factors!$F$1:$Q$101,10,FALSE),"")</f>
        <v>483.31</v>
      </c>
      <c r="R73">
        <f>IFERROR(VLOOKUP($C$2,[1]factors!$F$1:$Q$101,11,FALSE),"")</f>
        <v>2</v>
      </c>
    </row>
    <row r="74" spans="1:18" ht="18" x14ac:dyDescent="0.25">
      <c r="A74" t="s">
        <v>21</v>
      </c>
      <c r="B74">
        <v>1</v>
      </c>
      <c r="C74">
        <v>20210903</v>
      </c>
      <c r="D74">
        <v>8</v>
      </c>
      <c r="F74" t="s">
        <v>19</v>
      </c>
      <c r="G74" s="1">
        <f>IFERROR(IF(F74="am",VLOOKUP(C74,'[1]meteo-am'!$B$1:$E$55,3,FALSE),IF(F74="pm",VLOOKUP(C74,'[1]meteo-pm'!$B$1:$E$55,3,FALSE),"")),"")</f>
        <v>92</v>
      </c>
      <c r="H74" s="1">
        <f>IFERROR(IF(F74="am",VLOOKUP(C74,'[1]meteo-am'!$B$1:$E$55,4,FALSE),IF(F74="pm",VLOOKUP(C74,'[1]meteo-pm'!$B$1:$E$55,4,FALSE),"")),"")</f>
        <v>0.86666666666666681</v>
      </c>
      <c r="I74" s="1">
        <f>IFERROR(IF(F74="am",VLOOKUP(C74,'[1]meteo-am'!$B$1:$E$55,2,FALSE),IF(F74="pm",VLOOKUP(C74,'[1]meteo-pm'!$B$1:$E$55,2,FALSE),"")),"")</f>
        <v>16.216666666666669</v>
      </c>
      <c r="J74" t="str">
        <f>IFERROR(VLOOKUP(C74,[1]factors!$F$1:$Q$101,3,FALSE),"")</f>
        <v>waning</v>
      </c>
      <c r="K74" t="str">
        <f>IFERROR(VLOOKUP(C74,[1]factors!$F$1:$Q$101,4,FALSE),"")</f>
        <v>17.90</v>
      </c>
      <c r="L74" t="str">
        <f>IFERROR(VLOOKUP(C74,[1]factors!$F$1:$Q$101,6,FALSE),"")</f>
        <v xml:space="preserve">culture </v>
      </c>
      <c r="N74" t="str">
        <f>IFERROR(VLOOKUP(C74,[1]factors!$F$1:$Q$101,7,FALSE),"")</f>
        <v>75.45</v>
      </c>
      <c r="O74">
        <f>IFERROR(VLOOKUP($C$2,[1]factors!$F$1:$Q$101,8,FALSE),"")</f>
        <v>5</v>
      </c>
      <c r="P74" t="str">
        <f>IFERROR(VLOOKUP($C$2,[1]factors!$F$1:$Q$101,9,FALSE),"")</f>
        <v>514.85</v>
      </c>
      <c r="Q74" t="str">
        <f>IFERROR(VLOOKUP($C$2,[1]factors!$F$1:$Q$101,10,FALSE),"")</f>
        <v>483.31</v>
      </c>
      <c r="R74">
        <f>IFERROR(VLOOKUP($C$2,[1]factors!$F$1:$Q$101,11,FALSE),"")</f>
        <v>2</v>
      </c>
    </row>
    <row r="75" spans="1:18" ht="18" x14ac:dyDescent="0.25">
      <c r="A75" t="s">
        <v>22</v>
      </c>
      <c r="B75">
        <v>1</v>
      </c>
      <c r="C75">
        <v>20210903</v>
      </c>
      <c r="D75">
        <v>8</v>
      </c>
      <c r="F75" t="s">
        <v>19</v>
      </c>
      <c r="G75" s="1">
        <f>IFERROR(IF(F75="am",VLOOKUP(C75,'[1]meteo-am'!$B$1:$E$55,3,FALSE),IF(F75="pm",VLOOKUP(C75,'[1]meteo-pm'!$B$1:$E$55,3,FALSE),"")),"")</f>
        <v>92</v>
      </c>
      <c r="H75" s="1">
        <f>IFERROR(IF(F75="am",VLOOKUP(C75,'[1]meteo-am'!$B$1:$E$55,4,FALSE),IF(F75="pm",VLOOKUP(C75,'[1]meteo-pm'!$B$1:$E$55,4,FALSE),"")),"")</f>
        <v>0.86666666666666681</v>
      </c>
      <c r="I75" s="1">
        <f>IFERROR(IF(F75="am",VLOOKUP(C75,'[1]meteo-am'!$B$1:$E$55,2,FALSE),IF(F75="pm",VLOOKUP(C75,'[1]meteo-pm'!$B$1:$E$55,2,FALSE),"")),"")</f>
        <v>16.216666666666669</v>
      </c>
      <c r="J75" t="str">
        <f>IFERROR(VLOOKUP(C75,[1]factors!$F$1:$Q$101,3,FALSE),"")</f>
        <v>waning</v>
      </c>
      <c r="K75" t="str">
        <f>IFERROR(VLOOKUP(C75,[1]factors!$F$1:$Q$101,4,FALSE),"")</f>
        <v>17.90</v>
      </c>
      <c r="L75" t="str">
        <f>IFERROR(VLOOKUP(C75,[1]factors!$F$1:$Q$101,6,FALSE),"")</f>
        <v xml:space="preserve">culture </v>
      </c>
      <c r="N75" t="str">
        <f>IFERROR(VLOOKUP(C75,[1]factors!$F$1:$Q$101,7,FALSE),"")</f>
        <v>75.45</v>
      </c>
      <c r="O75">
        <f>IFERROR(VLOOKUP($C$2,[1]factors!$F$1:$Q$101,8,FALSE),"")</f>
        <v>5</v>
      </c>
      <c r="P75" t="str">
        <f>IFERROR(VLOOKUP($C$2,[1]factors!$F$1:$Q$101,9,FALSE),"")</f>
        <v>514.85</v>
      </c>
      <c r="Q75" t="str">
        <f>IFERROR(VLOOKUP($C$2,[1]factors!$F$1:$Q$101,10,FALSE),"")</f>
        <v>483.31</v>
      </c>
      <c r="R75">
        <f>IFERROR(VLOOKUP($C$2,[1]factors!$F$1:$Q$101,11,FALSE),"")</f>
        <v>2</v>
      </c>
    </row>
    <row r="76" spans="1:18" ht="18" x14ac:dyDescent="0.25">
      <c r="A76" t="s">
        <v>23</v>
      </c>
      <c r="B76">
        <v>1</v>
      </c>
      <c r="C76">
        <v>20210903</v>
      </c>
      <c r="D76">
        <v>8</v>
      </c>
      <c r="F76" t="s">
        <v>19</v>
      </c>
      <c r="G76" s="1">
        <f>IFERROR(IF(F76="am",VLOOKUP(C76,'[1]meteo-am'!$B$1:$E$55,3,FALSE),IF(F76="pm",VLOOKUP(C76,'[1]meteo-pm'!$B$1:$E$55,3,FALSE),"")),"")</f>
        <v>92</v>
      </c>
      <c r="H76" s="1">
        <f>IFERROR(IF(F76="am",VLOOKUP(C76,'[1]meteo-am'!$B$1:$E$55,4,FALSE),IF(F76="pm",VLOOKUP(C76,'[1]meteo-pm'!$B$1:$E$55,4,FALSE),"")),"")</f>
        <v>0.86666666666666681</v>
      </c>
      <c r="I76" s="1">
        <f>IFERROR(IF(F76="am",VLOOKUP(C76,'[1]meteo-am'!$B$1:$E$55,2,FALSE),IF(F76="pm",VLOOKUP(C76,'[1]meteo-pm'!$B$1:$E$55,2,FALSE),"")),"")</f>
        <v>16.216666666666669</v>
      </c>
      <c r="J76" t="str">
        <f>IFERROR(VLOOKUP(C76,[1]factors!$F$1:$Q$101,3,FALSE),"")</f>
        <v>waning</v>
      </c>
      <c r="K76" t="str">
        <f>IFERROR(VLOOKUP(C76,[1]factors!$F$1:$Q$101,4,FALSE),"")</f>
        <v>17.90</v>
      </c>
      <c r="L76" t="str">
        <f>IFERROR(VLOOKUP(C76,[1]factors!$F$1:$Q$101,6,FALSE),"")</f>
        <v xml:space="preserve">culture </v>
      </c>
      <c r="N76" t="str">
        <f>IFERROR(VLOOKUP(C76,[1]factors!$F$1:$Q$101,7,FALSE),"")</f>
        <v>75.45</v>
      </c>
      <c r="O76">
        <f>IFERROR(VLOOKUP($C$2,[1]factors!$F$1:$Q$101,8,FALSE),"")</f>
        <v>5</v>
      </c>
      <c r="P76" t="str">
        <f>IFERROR(VLOOKUP($C$2,[1]factors!$F$1:$Q$101,9,FALSE),"")</f>
        <v>514.85</v>
      </c>
      <c r="Q76" t="str">
        <f>IFERROR(VLOOKUP($C$2,[1]factors!$F$1:$Q$101,10,FALSE),"")</f>
        <v>483.31</v>
      </c>
      <c r="R76">
        <f>IFERROR(VLOOKUP($C$2,[1]factors!$F$1:$Q$101,11,FALSE),"")</f>
        <v>2</v>
      </c>
    </row>
    <row r="77" spans="1:18" ht="18" x14ac:dyDescent="0.25">
      <c r="A77" t="s">
        <v>24</v>
      </c>
      <c r="B77">
        <v>1</v>
      </c>
      <c r="C77">
        <v>20210903</v>
      </c>
      <c r="D77">
        <v>8</v>
      </c>
      <c r="F77" t="s">
        <v>19</v>
      </c>
      <c r="G77" s="1">
        <f>IFERROR(IF(F77="am",VLOOKUP(C77,'[1]meteo-am'!$B$1:$E$55,3,FALSE),IF(F77="pm",VLOOKUP(C77,'[1]meteo-pm'!$B$1:$E$55,3,FALSE),"")),"")</f>
        <v>92</v>
      </c>
      <c r="H77" s="1">
        <f>IFERROR(IF(F77="am",VLOOKUP(C77,'[1]meteo-am'!$B$1:$E$55,4,FALSE),IF(F77="pm",VLOOKUP(C77,'[1]meteo-pm'!$B$1:$E$55,4,FALSE),"")),"")</f>
        <v>0.86666666666666681</v>
      </c>
      <c r="I77" s="1">
        <f>IFERROR(IF(F77="am",VLOOKUP(C77,'[1]meteo-am'!$B$1:$E$55,2,FALSE),IF(F77="pm",VLOOKUP(C77,'[1]meteo-pm'!$B$1:$E$55,2,FALSE),"")),"")</f>
        <v>16.216666666666669</v>
      </c>
      <c r="J77" t="str">
        <f>IFERROR(VLOOKUP(C77,[1]factors!$F$1:$Q$101,3,FALSE),"")</f>
        <v>waning</v>
      </c>
      <c r="K77" t="str">
        <f>IFERROR(VLOOKUP(C77,[1]factors!$F$1:$Q$101,4,FALSE),"")</f>
        <v>17.90</v>
      </c>
      <c r="L77" t="str">
        <f>IFERROR(VLOOKUP(C77,[1]factors!$F$1:$Q$101,6,FALSE),"")</f>
        <v xml:space="preserve">culture </v>
      </c>
      <c r="N77" t="str">
        <f>IFERROR(VLOOKUP(C77,[1]factors!$F$1:$Q$101,7,FALSE),"")</f>
        <v>75.45</v>
      </c>
      <c r="O77">
        <f>IFERROR(VLOOKUP($C$2,[1]factors!$F$1:$Q$101,8,FALSE),"")</f>
        <v>5</v>
      </c>
      <c r="P77" t="str">
        <f>IFERROR(VLOOKUP($C$2,[1]factors!$F$1:$Q$101,9,FALSE),"")</f>
        <v>514.85</v>
      </c>
      <c r="Q77" t="str">
        <f>IFERROR(VLOOKUP($C$2,[1]factors!$F$1:$Q$101,10,FALSE),"")</f>
        <v>483.31</v>
      </c>
      <c r="R77">
        <f>IFERROR(VLOOKUP($C$2,[1]factors!$F$1:$Q$101,11,FALSE),"")</f>
        <v>2</v>
      </c>
    </row>
    <row r="78" spans="1:18" ht="18" x14ac:dyDescent="0.25">
      <c r="A78" t="s">
        <v>25</v>
      </c>
      <c r="B78">
        <v>1</v>
      </c>
      <c r="C78">
        <v>20210903</v>
      </c>
      <c r="D78">
        <v>8</v>
      </c>
      <c r="F78" t="s">
        <v>19</v>
      </c>
      <c r="G78" s="1">
        <f>IFERROR(IF(F78="am",VLOOKUP(C78,'[1]meteo-am'!$B$1:$E$55,3,FALSE),IF(F78="pm",VLOOKUP(C78,'[1]meteo-pm'!$B$1:$E$55,3,FALSE),"")),"")</f>
        <v>92</v>
      </c>
      <c r="H78" s="1">
        <f>IFERROR(IF(F78="am",VLOOKUP(C78,'[1]meteo-am'!$B$1:$E$55,4,FALSE),IF(F78="pm",VLOOKUP(C78,'[1]meteo-pm'!$B$1:$E$55,4,FALSE),"")),"")</f>
        <v>0.86666666666666681</v>
      </c>
      <c r="I78" s="1">
        <f>IFERROR(IF(F78="am",VLOOKUP(C78,'[1]meteo-am'!$B$1:$E$55,2,FALSE),IF(F78="pm",VLOOKUP(C78,'[1]meteo-pm'!$B$1:$E$55,2,FALSE),"")),"")</f>
        <v>16.216666666666669</v>
      </c>
      <c r="J78" t="str">
        <f>IFERROR(VLOOKUP(C78,[1]factors!$F$1:$Q$101,3,FALSE),"")</f>
        <v>waning</v>
      </c>
      <c r="K78" t="str">
        <f>IFERROR(VLOOKUP(C78,[1]factors!$F$1:$Q$101,4,FALSE),"")</f>
        <v>17.90</v>
      </c>
      <c r="L78" t="str">
        <f>IFERROR(VLOOKUP(C78,[1]factors!$F$1:$Q$101,6,FALSE),"")</f>
        <v xml:space="preserve">culture </v>
      </c>
      <c r="N78" t="str">
        <f>IFERROR(VLOOKUP(C78,[1]factors!$F$1:$Q$101,7,FALSE),"")</f>
        <v>75.45</v>
      </c>
      <c r="O78">
        <f>IFERROR(VLOOKUP($C$2,[1]factors!$F$1:$Q$101,8,FALSE),"")</f>
        <v>5</v>
      </c>
      <c r="P78" t="str">
        <f>IFERROR(VLOOKUP($C$2,[1]factors!$F$1:$Q$101,9,FALSE),"")</f>
        <v>514.85</v>
      </c>
      <c r="Q78" t="str">
        <f>IFERROR(VLOOKUP($C$2,[1]factors!$F$1:$Q$101,10,FALSE),"")</f>
        <v>483.31</v>
      </c>
      <c r="R78">
        <f>IFERROR(VLOOKUP($C$2,[1]factors!$F$1:$Q$101,11,FALSE),"")</f>
        <v>2</v>
      </c>
    </row>
    <row r="79" spans="1:18" ht="18" x14ac:dyDescent="0.25">
      <c r="A79" t="s">
        <v>26</v>
      </c>
      <c r="B79">
        <v>1</v>
      </c>
      <c r="C79">
        <v>20210903</v>
      </c>
      <c r="D79">
        <v>8</v>
      </c>
      <c r="F79" t="s">
        <v>19</v>
      </c>
      <c r="G79" s="1">
        <f>IFERROR(IF(F79="am",VLOOKUP(C79,'[1]meteo-am'!$B$1:$E$55,3,FALSE),IF(F79="pm",VLOOKUP(C79,'[1]meteo-pm'!$B$1:$E$55,3,FALSE),"")),"")</f>
        <v>92</v>
      </c>
      <c r="H79" s="1">
        <f>IFERROR(IF(F79="am",VLOOKUP(C79,'[1]meteo-am'!$B$1:$E$55,4,FALSE),IF(F79="pm",VLOOKUP(C79,'[1]meteo-pm'!$B$1:$E$55,4,FALSE),"")),"")</f>
        <v>0.86666666666666681</v>
      </c>
      <c r="I79" s="1">
        <f>IFERROR(IF(F79="am",VLOOKUP(C79,'[1]meteo-am'!$B$1:$E$55,2,FALSE),IF(F79="pm",VLOOKUP(C79,'[1]meteo-pm'!$B$1:$E$55,2,FALSE),"")),"")</f>
        <v>16.216666666666669</v>
      </c>
      <c r="J79" t="str">
        <f>IFERROR(VLOOKUP(C79,[1]factors!$F$1:$Q$101,3,FALSE),"")</f>
        <v>waning</v>
      </c>
      <c r="K79" t="str">
        <f>IFERROR(VLOOKUP(C79,[1]factors!$F$1:$Q$101,4,FALSE),"")</f>
        <v>17.90</v>
      </c>
      <c r="L79" t="str">
        <f>IFERROR(VLOOKUP(C79,[1]factors!$F$1:$Q$101,6,FALSE),"")</f>
        <v xml:space="preserve">culture </v>
      </c>
      <c r="N79" t="str">
        <f>IFERROR(VLOOKUP(C79,[1]factors!$F$1:$Q$101,7,FALSE),"")</f>
        <v>75.45</v>
      </c>
      <c r="O79">
        <f>IFERROR(VLOOKUP($C$2,[1]factors!$F$1:$Q$101,8,FALSE),"")</f>
        <v>5</v>
      </c>
      <c r="P79" t="str">
        <f>IFERROR(VLOOKUP($C$2,[1]factors!$F$1:$Q$101,9,FALSE),"")</f>
        <v>514.85</v>
      </c>
      <c r="Q79" t="str">
        <f>IFERROR(VLOOKUP($C$2,[1]factors!$F$1:$Q$101,10,FALSE),"")</f>
        <v>483.31</v>
      </c>
      <c r="R79">
        <f>IFERROR(VLOOKUP($C$2,[1]factors!$F$1:$Q$101,11,FALSE),"")</f>
        <v>2</v>
      </c>
    </row>
    <row r="80" spans="1:18" ht="18" x14ac:dyDescent="0.25">
      <c r="A80" t="s">
        <v>27</v>
      </c>
      <c r="B80">
        <v>1</v>
      </c>
      <c r="C80">
        <v>20210903</v>
      </c>
      <c r="D80">
        <v>8</v>
      </c>
      <c r="F80" t="s">
        <v>19</v>
      </c>
      <c r="G80" s="1">
        <f>IFERROR(IF(F80="am",VLOOKUP(C80,'[1]meteo-am'!$B$1:$E$55,3,FALSE),IF(F80="pm",VLOOKUP(C80,'[1]meteo-pm'!$B$1:$E$55,3,FALSE),"")),"")</f>
        <v>92</v>
      </c>
      <c r="H80" s="1">
        <f>IFERROR(IF(F80="am",VLOOKUP(C80,'[1]meteo-am'!$B$1:$E$55,4,FALSE),IF(F80="pm",VLOOKUP(C80,'[1]meteo-pm'!$B$1:$E$55,4,FALSE),"")),"")</f>
        <v>0.86666666666666681</v>
      </c>
      <c r="I80" s="1">
        <f>IFERROR(IF(F80="am",VLOOKUP(C80,'[1]meteo-am'!$B$1:$E$55,2,FALSE),IF(F80="pm",VLOOKUP(C80,'[1]meteo-pm'!$B$1:$E$55,2,FALSE),"")),"")</f>
        <v>16.216666666666669</v>
      </c>
      <c r="J80" t="str">
        <f>IFERROR(VLOOKUP(C80,[1]factors!$F$1:$Q$101,3,FALSE),"")</f>
        <v>waning</v>
      </c>
      <c r="K80" t="str">
        <f>IFERROR(VLOOKUP(C80,[1]factors!$F$1:$Q$101,4,FALSE),"")</f>
        <v>17.90</v>
      </c>
      <c r="L80" t="str">
        <f>IFERROR(VLOOKUP(C80,[1]factors!$F$1:$Q$101,6,FALSE),"")</f>
        <v xml:space="preserve">culture </v>
      </c>
      <c r="N80" t="str">
        <f>IFERROR(VLOOKUP(C80,[1]factors!$F$1:$Q$101,7,FALSE),"")</f>
        <v>75.45</v>
      </c>
      <c r="O80">
        <f>IFERROR(VLOOKUP($C$2,[1]factors!$F$1:$Q$101,8,FALSE),"")</f>
        <v>5</v>
      </c>
      <c r="P80" t="str">
        <f>IFERROR(VLOOKUP($C$2,[1]factors!$F$1:$Q$101,9,FALSE),"")</f>
        <v>514.85</v>
      </c>
      <c r="Q80" t="str">
        <f>IFERROR(VLOOKUP($C$2,[1]factors!$F$1:$Q$101,10,FALSE),"")</f>
        <v>483.31</v>
      </c>
      <c r="R80">
        <f>IFERROR(VLOOKUP($C$2,[1]factors!$F$1:$Q$101,11,FALSE),"")</f>
        <v>2</v>
      </c>
    </row>
    <row r="81" spans="1:18" ht="18" x14ac:dyDescent="0.25">
      <c r="A81" t="s">
        <v>28</v>
      </c>
      <c r="B81">
        <v>1</v>
      </c>
      <c r="C81">
        <v>20210903</v>
      </c>
      <c r="D81">
        <v>8</v>
      </c>
      <c r="F81" t="s">
        <v>19</v>
      </c>
      <c r="G81" s="1">
        <f>IFERROR(IF(F81="am",VLOOKUP(C81,'[1]meteo-am'!$B$1:$E$55,3,FALSE),IF(F81="pm",VLOOKUP(C81,'[1]meteo-pm'!$B$1:$E$55,3,FALSE),"")),"")</f>
        <v>92</v>
      </c>
      <c r="H81" s="1">
        <f>IFERROR(IF(F81="am",VLOOKUP(C81,'[1]meteo-am'!$B$1:$E$55,4,FALSE),IF(F81="pm",VLOOKUP(C81,'[1]meteo-pm'!$B$1:$E$55,4,FALSE),"")),"")</f>
        <v>0.86666666666666681</v>
      </c>
      <c r="I81" s="1">
        <f>IFERROR(IF(F81="am",VLOOKUP(C81,'[1]meteo-am'!$B$1:$E$55,2,FALSE),IF(F81="pm",VLOOKUP(C81,'[1]meteo-pm'!$B$1:$E$55,2,FALSE),"")),"")</f>
        <v>16.216666666666669</v>
      </c>
      <c r="J81" t="str">
        <f>IFERROR(VLOOKUP(C81,[1]factors!$F$1:$Q$101,3,FALSE),"")</f>
        <v>waning</v>
      </c>
      <c r="K81" t="str">
        <f>IFERROR(VLOOKUP(C81,[1]factors!$F$1:$Q$101,4,FALSE),"")</f>
        <v>17.90</v>
      </c>
      <c r="L81" t="str">
        <f>IFERROR(VLOOKUP(C81,[1]factors!$F$1:$Q$101,6,FALSE),"")</f>
        <v xml:space="preserve">culture </v>
      </c>
      <c r="N81" t="str">
        <f>IFERROR(VLOOKUP(C81,[1]factors!$F$1:$Q$101,7,FALSE),"")</f>
        <v>75.45</v>
      </c>
      <c r="O81">
        <f>IFERROR(VLOOKUP($C$2,[1]factors!$F$1:$Q$101,8,FALSE),"")</f>
        <v>5</v>
      </c>
      <c r="P81" t="str">
        <f>IFERROR(VLOOKUP($C$2,[1]factors!$F$1:$Q$101,9,FALSE),"")</f>
        <v>514.85</v>
      </c>
      <c r="Q81" t="str">
        <f>IFERROR(VLOOKUP($C$2,[1]factors!$F$1:$Q$101,10,FALSE),"")</f>
        <v>483.31</v>
      </c>
      <c r="R81">
        <f>IFERROR(VLOOKUP($C$2,[1]factors!$F$1:$Q$101,11,FALSE),"")</f>
        <v>2</v>
      </c>
    </row>
    <row r="82" spans="1:18" ht="18" x14ac:dyDescent="0.25">
      <c r="A82" t="s">
        <v>18</v>
      </c>
      <c r="B82">
        <v>1</v>
      </c>
      <c r="C82">
        <v>20210903</v>
      </c>
      <c r="D82">
        <v>9</v>
      </c>
      <c r="F82" t="s">
        <v>19</v>
      </c>
      <c r="G82" s="1">
        <f>IFERROR(IF(F82="am",VLOOKUP(C82,'[1]meteo-am'!$B$1:$E$55,3,FALSE),IF(F82="pm",VLOOKUP(C82,'[1]meteo-pm'!$B$1:$E$55,3,FALSE),"")),"")</f>
        <v>92</v>
      </c>
      <c r="H82" s="1">
        <f>IFERROR(IF(F82="am",VLOOKUP(C82,'[1]meteo-am'!$B$1:$E$55,4,FALSE),IF(F82="pm",VLOOKUP(C82,'[1]meteo-pm'!$B$1:$E$55,4,FALSE),"")),"")</f>
        <v>0.86666666666666681</v>
      </c>
      <c r="I82" s="1">
        <f>IFERROR(IF(F82="am",VLOOKUP(C82,'[1]meteo-am'!$B$1:$E$55,2,FALSE),IF(F82="pm",VLOOKUP(C82,'[1]meteo-pm'!$B$1:$E$55,2,FALSE),"")),"")</f>
        <v>16.216666666666669</v>
      </c>
      <c r="J82" t="str">
        <f>IFERROR(VLOOKUP(C82,[1]factors!$F$1:$Q$101,3,FALSE),"")</f>
        <v>waning</v>
      </c>
      <c r="K82" t="str">
        <f>IFERROR(VLOOKUP(C82,[1]factors!$F$1:$Q$101,4,FALSE),"")</f>
        <v>17.90</v>
      </c>
      <c r="L82" t="str">
        <f>IFERROR(VLOOKUP(C82,[1]factors!$F$1:$Q$101,6,FALSE),"")</f>
        <v xml:space="preserve">culture </v>
      </c>
      <c r="N82" t="str">
        <f>IFERROR(VLOOKUP(C82,[1]factors!$F$1:$Q$101,7,FALSE),"")</f>
        <v>75.45</v>
      </c>
      <c r="O82">
        <f>IFERROR(VLOOKUP($C$2,[1]factors!$F$1:$Q$101,8,FALSE),"")</f>
        <v>5</v>
      </c>
      <c r="P82" t="str">
        <f>IFERROR(VLOOKUP($C$2,[1]factors!$F$1:$Q$101,9,FALSE),"")</f>
        <v>514.85</v>
      </c>
      <c r="Q82" t="str">
        <f>IFERROR(VLOOKUP($C$2,[1]factors!$F$1:$Q$101,10,FALSE),"")</f>
        <v>483.31</v>
      </c>
      <c r="R82">
        <f>IFERROR(VLOOKUP($C$2,[1]factors!$F$1:$Q$101,11,FALSE),"")</f>
        <v>2</v>
      </c>
    </row>
    <row r="83" spans="1:18" ht="18" x14ac:dyDescent="0.25">
      <c r="A83" t="s">
        <v>20</v>
      </c>
      <c r="B83">
        <v>1</v>
      </c>
      <c r="C83">
        <v>20210903</v>
      </c>
      <c r="D83">
        <v>9</v>
      </c>
      <c r="F83" t="s">
        <v>19</v>
      </c>
      <c r="G83" s="1">
        <f>IFERROR(IF(F83="am",VLOOKUP(C83,'[1]meteo-am'!$B$1:$E$55,3,FALSE),IF(F83="pm",VLOOKUP(C83,'[1]meteo-pm'!$B$1:$E$55,3,FALSE),"")),"")</f>
        <v>92</v>
      </c>
      <c r="H83" s="1">
        <f>IFERROR(IF(F83="am",VLOOKUP(C83,'[1]meteo-am'!$B$1:$E$55,4,FALSE),IF(F83="pm",VLOOKUP(C83,'[1]meteo-pm'!$B$1:$E$55,4,FALSE),"")),"")</f>
        <v>0.86666666666666681</v>
      </c>
      <c r="I83" s="1">
        <f>IFERROR(IF(F83="am",VLOOKUP(C83,'[1]meteo-am'!$B$1:$E$55,2,FALSE),IF(F83="pm",VLOOKUP(C83,'[1]meteo-pm'!$B$1:$E$55,2,FALSE),"")),"")</f>
        <v>16.216666666666669</v>
      </c>
      <c r="J83" t="str">
        <f>IFERROR(VLOOKUP(C83,[1]factors!$F$1:$Q$101,3,FALSE),"")</f>
        <v>waning</v>
      </c>
      <c r="K83" t="str">
        <f>IFERROR(VLOOKUP(C83,[1]factors!$F$1:$Q$101,4,FALSE),"")</f>
        <v>17.90</v>
      </c>
      <c r="L83" t="str">
        <f>IFERROR(VLOOKUP(C83,[1]factors!$F$1:$Q$101,6,FALSE),"")</f>
        <v xml:space="preserve">culture </v>
      </c>
      <c r="N83" t="str">
        <f>IFERROR(VLOOKUP(C83,[1]factors!$F$1:$Q$101,7,FALSE),"")</f>
        <v>75.45</v>
      </c>
      <c r="O83">
        <f>IFERROR(VLOOKUP($C$2,[1]factors!$F$1:$Q$101,8,FALSE),"")</f>
        <v>5</v>
      </c>
      <c r="P83" t="str">
        <f>IFERROR(VLOOKUP($C$2,[1]factors!$F$1:$Q$101,9,FALSE),"")</f>
        <v>514.85</v>
      </c>
      <c r="Q83" t="str">
        <f>IFERROR(VLOOKUP($C$2,[1]factors!$F$1:$Q$101,10,FALSE),"")</f>
        <v>483.31</v>
      </c>
      <c r="R83">
        <f>IFERROR(VLOOKUP($C$2,[1]factors!$F$1:$Q$101,11,FALSE),"")</f>
        <v>2</v>
      </c>
    </row>
    <row r="84" spans="1:18" ht="18" x14ac:dyDescent="0.25">
      <c r="A84" t="s">
        <v>21</v>
      </c>
      <c r="B84">
        <v>1</v>
      </c>
      <c r="C84">
        <v>20210903</v>
      </c>
      <c r="D84">
        <v>9</v>
      </c>
      <c r="F84" t="s">
        <v>19</v>
      </c>
      <c r="G84" s="1">
        <f>IFERROR(IF(F84="am",VLOOKUP(C84,'[1]meteo-am'!$B$1:$E$55,3,FALSE),IF(F84="pm",VLOOKUP(C84,'[1]meteo-pm'!$B$1:$E$55,3,FALSE),"")),"")</f>
        <v>92</v>
      </c>
      <c r="H84" s="1">
        <f>IFERROR(IF(F84="am",VLOOKUP(C84,'[1]meteo-am'!$B$1:$E$55,4,FALSE),IF(F84="pm",VLOOKUP(C84,'[1]meteo-pm'!$B$1:$E$55,4,FALSE),"")),"")</f>
        <v>0.86666666666666681</v>
      </c>
      <c r="I84" s="1">
        <f>IFERROR(IF(F84="am",VLOOKUP(C84,'[1]meteo-am'!$B$1:$E$55,2,FALSE),IF(F84="pm",VLOOKUP(C84,'[1]meteo-pm'!$B$1:$E$55,2,FALSE),"")),"")</f>
        <v>16.216666666666669</v>
      </c>
      <c r="J84" t="str">
        <f>IFERROR(VLOOKUP(C84,[1]factors!$F$1:$Q$101,3,FALSE),"")</f>
        <v>waning</v>
      </c>
      <c r="K84" t="str">
        <f>IFERROR(VLOOKUP(C84,[1]factors!$F$1:$Q$101,4,FALSE),"")</f>
        <v>17.90</v>
      </c>
      <c r="L84" t="str">
        <f>IFERROR(VLOOKUP(C84,[1]factors!$F$1:$Q$101,6,FALSE),"")</f>
        <v xml:space="preserve">culture </v>
      </c>
      <c r="N84" t="str">
        <f>IFERROR(VLOOKUP(C84,[1]factors!$F$1:$Q$101,7,FALSE),"")</f>
        <v>75.45</v>
      </c>
      <c r="O84">
        <f>IFERROR(VLOOKUP($C$2,[1]factors!$F$1:$Q$101,8,FALSE),"")</f>
        <v>5</v>
      </c>
      <c r="P84" t="str">
        <f>IFERROR(VLOOKUP($C$2,[1]factors!$F$1:$Q$101,9,FALSE),"")</f>
        <v>514.85</v>
      </c>
      <c r="Q84" t="str">
        <f>IFERROR(VLOOKUP($C$2,[1]factors!$F$1:$Q$101,10,FALSE),"")</f>
        <v>483.31</v>
      </c>
      <c r="R84">
        <f>IFERROR(VLOOKUP($C$2,[1]factors!$F$1:$Q$101,11,FALSE),"")</f>
        <v>2</v>
      </c>
    </row>
    <row r="85" spans="1:18" ht="18" x14ac:dyDescent="0.25">
      <c r="A85" t="s">
        <v>22</v>
      </c>
      <c r="B85">
        <v>1</v>
      </c>
      <c r="C85">
        <v>20210903</v>
      </c>
      <c r="D85">
        <v>9</v>
      </c>
      <c r="F85" t="s">
        <v>19</v>
      </c>
      <c r="G85" s="1">
        <f>IFERROR(IF(F85="am",VLOOKUP(C85,'[1]meteo-am'!$B$1:$E$55,3,FALSE),IF(F85="pm",VLOOKUP(C85,'[1]meteo-pm'!$B$1:$E$55,3,FALSE),"")),"")</f>
        <v>92</v>
      </c>
      <c r="H85" s="1">
        <f>IFERROR(IF(F85="am",VLOOKUP(C85,'[1]meteo-am'!$B$1:$E$55,4,FALSE),IF(F85="pm",VLOOKUP(C85,'[1]meteo-pm'!$B$1:$E$55,4,FALSE),"")),"")</f>
        <v>0.86666666666666681</v>
      </c>
      <c r="I85" s="1">
        <f>IFERROR(IF(F85="am",VLOOKUP(C85,'[1]meteo-am'!$B$1:$E$55,2,FALSE),IF(F85="pm",VLOOKUP(C85,'[1]meteo-pm'!$B$1:$E$55,2,FALSE),"")),"")</f>
        <v>16.216666666666669</v>
      </c>
      <c r="J85" t="str">
        <f>IFERROR(VLOOKUP(C85,[1]factors!$F$1:$Q$101,3,FALSE),"")</f>
        <v>waning</v>
      </c>
      <c r="K85" t="str">
        <f>IFERROR(VLOOKUP(C85,[1]factors!$F$1:$Q$101,4,FALSE),"")</f>
        <v>17.90</v>
      </c>
      <c r="L85" t="str">
        <f>IFERROR(VLOOKUP(C85,[1]factors!$F$1:$Q$101,6,FALSE),"")</f>
        <v xml:space="preserve">culture </v>
      </c>
      <c r="N85" t="str">
        <f>IFERROR(VLOOKUP(C85,[1]factors!$F$1:$Q$101,7,FALSE),"")</f>
        <v>75.45</v>
      </c>
      <c r="O85">
        <f>IFERROR(VLOOKUP($C$2,[1]factors!$F$1:$Q$101,8,FALSE),"")</f>
        <v>5</v>
      </c>
      <c r="P85" t="str">
        <f>IFERROR(VLOOKUP($C$2,[1]factors!$F$1:$Q$101,9,FALSE),"")</f>
        <v>514.85</v>
      </c>
      <c r="Q85" t="str">
        <f>IFERROR(VLOOKUP($C$2,[1]factors!$F$1:$Q$101,10,FALSE),"")</f>
        <v>483.31</v>
      </c>
      <c r="R85">
        <f>IFERROR(VLOOKUP($C$2,[1]factors!$F$1:$Q$101,11,FALSE),"")</f>
        <v>2</v>
      </c>
    </row>
    <row r="86" spans="1:18" ht="18" x14ac:dyDescent="0.25">
      <c r="A86" t="s">
        <v>23</v>
      </c>
      <c r="B86">
        <v>1</v>
      </c>
      <c r="C86">
        <v>20210903</v>
      </c>
      <c r="D86">
        <v>9</v>
      </c>
      <c r="F86" t="s">
        <v>19</v>
      </c>
      <c r="G86" s="1">
        <f>IFERROR(IF(F86="am",VLOOKUP(C86,'[1]meteo-am'!$B$1:$E$55,3,FALSE),IF(F86="pm",VLOOKUP(C86,'[1]meteo-pm'!$B$1:$E$55,3,FALSE),"")),"")</f>
        <v>92</v>
      </c>
      <c r="H86" s="1">
        <f>IFERROR(IF(F86="am",VLOOKUP(C86,'[1]meteo-am'!$B$1:$E$55,4,FALSE),IF(F86="pm",VLOOKUP(C86,'[1]meteo-pm'!$B$1:$E$55,4,FALSE),"")),"")</f>
        <v>0.86666666666666681</v>
      </c>
      <c r="I86" s="1">
        <f>IFERROR(IF(F86="am",VLOOKUP(C86,'[1]meteo-am'!$B$1:$E$55,2,FALSE),IF(F86="pm",VLOOKUP(C86,'[1]meteo-pm'!$B$1:$E$55,2,FALSE),"")),"")</f>
        <v>16.216666666666669</v>
      </c>
      <c r="J86" t="str">
        <f>IFERROR(VLOOKUP(C86,[1]factors!$F$1:$Q$101,3,FALSE),"")</f>
        <v>waning</v>
      </c>
      <c r="K86" t="str">
        <f>IFERROR(VLOOKUP(C86,[1]factors!$F$1:$Q$101,4,FALSE),"")</f>
        <v>17.90</v>
      </c>
      <c r="L86" t="str">
        <f>IFERROR(VLOOKUP(C86,[1]factors!$F$1:$Q$101,6,FALSE),"")</f>
        <v xml:space="preserve">culture </v>
      </c>
      <c r="N86" t="str">
        <f>IFERROR(VLOOKUP(C86,[1]factors!$F$1:$Q$101,7,FALSE),"")</f>
        <v>75.45</v>
      </c>
      <c r="O86">
        <f>IFERROR(VLOOKUP($C$2,[1]factors!$F$1:$Q$101,8,FALSE),"")</f>
        <v>5</v>
      </c>
      <c r="P86" t="str">
        <f>IFERROR(VLOOKUP($C$2,[1]factors!$F$1:$Q$101,9,FALSE),"")</f>
        <v>514.85</v>
      </c>
      <c r="Q86" t="str">
        <f>IFERROR(VLOOKUP($C$2,[1]factors!$F$1:$Q$101,10,FALSE),"")</f>
        <v>483.31</v>
      </c>
      <c r="R86">
        <f>IFERROR(VLOOKUP($C$2,[1]factors!$F$1:$Q$101,11,FALSE),"")</f>
        <v>2</v>
      </c>
    </row>
    <row r="87" spans="1:18" ht="18" x14ac:dyDescent="0.25">
      <c r="A87" t="s">
        <v>24</v>
      </c>
      <c r="B87">
        <v>1</v>
      </c>
      <c r="C87">
        <v>20210903</v>
      </c>
      <c r="D87">
        <v>9</v>
      </c>
      <c r="F87" t="s">
        <v>19</v>
      </c>
      <c r="G87" s="1">
        <f>IFERROR(IF(F87="am",VLOOKUP(C87,'[1]meteo-am'!$B$1:$E$55,3,FALSE),IF(F87="pm",VLOOKUP(C87,'[1]meteo-pm'!$B$1:$E$55,3,FALSE),"")),"")</f>
        <v>92</v>
      </c>
      <c r="H87" s="1">
        <f>IFERROR(IF(F87="am",VLOOKUP(C87,'[1]meteo-am'!$B$1:$E$55,4,FALSE),IF(F87="pm",VLOOKUP(C87,'[1]meteo-pm'!$B$1:$E$55,4,FALSE),"")),"")</f>
        <v>0.86666666666666681</v>
      </c>
      <c r="I87" s="1">
        <f>IFERROR(IF(F87="am",VLOOKUP(C87,'[1]meteo-am'!$B$1:$E$55,2,FALSE),IF(F87="pm",VLOOKUP(C87,'[1]meteo-pm'!$B$1:$E$55,2,FALSE),"")),"")</f>
        <v>16.216666666666669</v>
      </c>
      <c r="J87" t="str">
        <f>IFERROR(VLOOKUP(C87,[1]factors!$F$1:$Q$101,3,FALSE),"")</f>
        <v>waning</v>
      </c>
      <c r="K87" t="str">
        <f>IFERROR(VLOOKUP(C87,[1]factors!$F$1:$Q$101,4,FALSE),"")</f>
        <v>17.90</v>
      </c>
      <c r="L87" t="str">
        <f>IFERROR(VLOOKUP(C87,[1]factors!$F$1:$Q$101,6,FALSE),"")</f>
        <v xml:space="preserve">culture </v>
      </c>
      <c r="N87" t="str">
        <f>IFERROR(VLOOKUP(C87,[1]factors!$F$1:$Q$101,7,FALSE),"")</f>
        <v>75.45</v>
      </c>
      <c r="O87">
        <f>IFERROR(VLOOKUP($C$2,[1]factors!$F$1:$Q$101,8,FALSE),"")</f>
        <v>5</v>
      </c>
      <c r="P87" t="str">
        <f>IFERROR(VLOOKUP($C$2,[1]factors!$F$1:$Q$101,9,FALSE),"")</f>
        <v>514.85</v>
      </c>
      <c r="Q87" t="str">
        <f>IFERROR(VLOOKUP($C$2,[1]factors!$F$1:$Q$101,10,FALSE),"")</f>
        <v>483.31</v>
      </c>
      <c r="R87">
        <f>IFERROR(VLOOKUP($C$2,[1]factors!$F$1:$Q$101,11,FALSE),"")</f>
        <v>2</v>
      </c>
    </row>
    <row r="88" spans="1:18" ht="18" x14ac:dyDescent="0.25">
      <c r="A88" t="s">
        <v>25</v>
      </c>
      <c r="B88">
        <v>1</v>
      </c>
      <c r="C88">
        <v>20210903</v>
      </c>
      <c r="D88">
        <v>9</v>
      </c>
      <c r="F88" t="s">
        <v>19</v>
      </c>
      <c r="G88" s="1">
        <f>IFERROR(IF(F88="am",VLOOKUP(C88,'[1]meteo-am'!$B$1:$E$55,3,FALSE),IF(F88="pm",VLOOKUP(C88,'[1]meteo-pm'!$B$1:$E$55,3,FALSE),"")),"")</f>
        <v>92</v>
      </c>
      <c r="H88" s="1">
        <f>IFERROR(IF(F88="am",VLOOKUP(C88,'[1]meteo-am'!$B$1:$E$55,4,FALSE),IF(F88="pm",VLOOKUP(C88,'[1]meteo-pm'!$B$1:$E$55,4,FALSE),"")),"")</f>
        <v>0.86666666666666681</v>
      </c>
      <c r="I88" s="1">
        <f>IFERROR(IF(F88="am",VLOOKUP(C88,'[1]meteo-am'!$B$1:$E$55,2,FALSE),IF(F88="pm",VLOOKUP(C88,'[1]meteo-pm'!$B$1:$E$55,2,FALSE),"")),"")</f>
        <v>16.216666666666669</v>
      </c>
      <c r="J88" t="str">
        <f>IFERROR(VLOOKUP(C88,[1]factors!$F$1:$Q$101,3,FALSE),"")</f>
        <v>waning</v>
      </c>
      <c r="K88" t="str">
        <f>IFERROR(VLOOKUP(C88,[1]factors!$F$1:$Q$101,4,FALSE),"")</f>
        <v>17.90</v>
      </c>
      <c r="L88" t="str">
        <f>IFERROR(VLOOKUP(C88,[1]factors!$F$1:$Q$101,6,FALSE),"")</f>
        <v xml:space="preserve">culture </v>
      </c>
      <c r="N88" t="str">
        <f>IFERROR(VLOOKUP(C88,[1]factors!$F$1:$Q$101,7,FALSE),"")</f>
        <v>75.45</v>
      </c>
      <c r="O88">
        <f>IFERROR(VLOOKUP($C$2,[1]factors!$F$1:$Q$101,8,FALSE),"")</f>
        <v>5</v>
      </c>
      <c r="P88" t="str">
        <f>IFERROR(VLOOKUP($C$2,[1]factors!$F$1:$Q$101,9,FALSE),"")</f>
        <v>514.85</v>
      </c>
      <c r="Q88" t="str">
        <f>IFERROR(VLOOKUP($C$2,[1]factors!$F$1:$Q$101,10,FALSE),"")</f>
        <v>483.31</v>
      </c>
      <c r="R88">
        <f>IFERROR(VLOOKUP($C$2,[1]factors!$F$1:$Q$101,11,FALSE),"")</f>
        <v>2</v>
      </c>
    </row>
    <row r="89" spans="1:18" ht="18" x14ac:dyDescent="0.25">
      <c r="A89" t="s">
        <v>26</v>
      </c>
      <c r="B89">
        <v>1</v>
      </c>
      <c r="C89">
        <v>20210903</v>
      </c>
      <c r="D89">
        <v>9</v>
      </c>
      <c r="F89" t="s">
        <v>19</v>
      </c>
      <c r="G89" s="1">
        <f>IFERROR(IF(F89="am",VLOOKUP(C89,'[1]meteo-am'!$B$1:$E$55,3,FALSE),IF(F89="pm",VLOOKUP(C89,'[1]meteo-pm'!$B$1:$E$55,3,FALSE),"")),"")</f>
        <v>92</v>
      </c>
      <c r="H89" s="1">
        <f>IFERROR(IF(F89="am",VLOOKUP(C89,'[1]meteo-am'!$B$1:$E$55,4,FALSE),IF(F89="pm",VLOOKUP(C89,'[1]meteo-pm'!$B$1:$E$55,4,FALSE),"")),"")</f>
        <v>0.86666666666666681</v>
      </c>
      <c r="I89" s="1">
        <f>IFERROR(IF(F89="am",VLOOKUP(C89,'[1]meteo-am'!$B$1:$E$55,2,FALSE),IF(F89="pm",VLOOKUP(C89,'[1]meteo-pm'!$B$1:$E$55,2,FALSE),"")),"")</f>
        <v>16.216666666666669</v>
      </c>
      <c r="J89" t="str">
        <f>IFERROR(VLOOKUP(C89,[1]factors!$F$1:$Q$101,3,FALSE),"")</f>
        <v>waning</v>
      </c>
      <c r="K89" t="str">
        <f>IFERROR(VLOOKUP(C89,[1]factors!$F$1:$Q$101,4,FALSE),"")</f>
        <v>17.90</v>
      </c>
      <c r="L89" t="str">
        <f>IFERROR(VLOOKUP(C89,[1]factors!$F$1:$Q$101,6,FALSE),"")</f>
        <v xml:space="preserve">culture </v>
      </c>
      <c r="N89" t="str">
        <f>IFERROR(VLOOKUP(C89,[1]factors!$F$1:$Q$101,7,FALSE),"")</f>
        <v>75.45</v>
      </c>
      <c r="O89">
        <f>IFERROR(VLOOKUP($C$2,[1]factors!$F$1:$Q$101,8,FALSE),"")</f>
        <v>5</v>
      </c>
      <c r="P89" t="str">
        <f>IFERROR(VLOOKUP($C$2,[1]factors!$F$1:$Q$101,9,FALSE),"")</f>
        <v>514.85</v>
      </c>
      <c r="Q89" t="str">
        <f>IFERROR(VLOOKUP($C$2,[1]factors!$F$1:$Q$101,10,FALSE),"")</f>
        <v>483.31</v>
      </c>
      <c r="R89">
        <f>IFERROR(VLOOKUP($C$2,[1]factors!$F$1:$Q$101,11,FALSE),"")</f>
        <v>2</v>
      </c>
    </row>
    <row r="90" spans="1:18" ht="18" x14ac:dyDescent="0.25">
      <c r="A90" t="s">
        <v>27</v>
      </c>
      <c r="B90">
        <v>1</v>
      </c>
      <c r="C90">
        <v>20210903</v>
      </c>
      <c r="D90">
        <v>9</v>
      </c>
      <c r="F90" t="s">
        <v>19</v>
      </c>
      <c r="G90" s="1">
        <f>IFERROR(IF(F90="am",VLOOKUP(C90,'[1]meteo-am'!$B$1:$E$55,3,FALSE),IF(F90="pm",VLOOKUP(C90,'[1]meteo-pm'!$B$1:$E$55,3,FALSE),"")),"")</f>
        <v>92</v>
      </c>
      <c r="H90" s="1">
        <f>IFERROR(IF(F90="am",VLOOKUP(C90,'[1]meteo-am'!$B$1:$E$55,4,FALSE),IF(F90="pm",VLOOKUP(C90,'[1]meteo-pm'!$B$1:$E$55,4,FALSE),"")),"")</f>
        <v>0.86666666666666681</v>
      </c>
      <c r="I90" s="1">
        <f>IFERROR(IF(F90="am",VLOOKUP(C90,'[1]meteo-am'!$B$1:$E$55,2,FALSE),IF(F90="pm",VLOOKUP(C90,'[1]meteo-pm'!$B$1:$E$55,2,FALSE),"")),"")</f>
        <v>16.216666666666669</v>
      </c>
      <c r="J90" t="str">
        <f>IFERROR(VLOOKUP(C90,[1]factors!$F$1:$Q$101,3,FALSE),"")</f>
        <v>waning</v>
      </c>
      <c r="K90" t="str">
        <f>IFERROR(VLOOKUP(C90,[1]factors!$F$1:$Q$101,4,FALSE),"")</f>
        <v>17.90</v>
      </c>
      <c r="L90" t="str">
        <f>IFERROR(VLOOKUP(C90,[1]factors!$F$1:$Q$101,6,FALSE),"")</f>
        <v xml:space="preserve">culture </v>
      </c>
      <c r="N90" t="str">
        <f>IFERROR(VLOOKUP(C90,[1]factors!$F$1:$Q$101,7,FALSE),"")</f>
        <v>75.45</v>
      </c>
      <c r="O90">
        <f>IFERROR(VLOOKUP($C$2,[1]factors!$F$1:$Q$101,8,FALSE),"")</f>
        <v>5</v>
      </c>
      <c r="P90" t="str">
        <f>IFERROR(VLOOKUP($C$2,[1]factors!$F$1:$Q$101,9,FALSE),"")</f>
        <v>514.85</v>
      </c>
      <c r="Q90" t="str">
        <f>IFERROR(VLOOKUP($C$2,[1]factors!$F$1:$Q$101,10,FALSE),"")</f>
        <v>483.31</v>
      </c>
      <c r="R90">
        <f>IFERROR(VLOOKUP($C$2,[1]factors!$F$1:$Q$101,11,FALSE),"")</f>
        <v>2</v>
      </c>
    </row>
    <row r="91" spans="1:18" ht="18" x14ac:dyDescent="0.25">
      <c r="A91" t="s">
        <v>28</v>
      </c>
      <c r="B91">
        <v>1</v>
      </c>
      <c r="C91">
        <v>20210903</v>
      </c>
      <c r="D91">
        <v>9</v>
      </c>
      <c r="F91" t="s">
        <v>19</v>
      </c>
      <c r="G91" s="1">
        <f>IFERROR(IF(F91="am",VLOOKUP(C91,'[1]meteo-am'!$B$1:$E$55,3,FALSE),IF(F91="pm",VLOOKUP(C91,'[1]meteo-pm'!$B$1:$E$55,3,FALSE),"")),"")</f>
        <v>92</v>
      </c>
      <c r="H91" s="1">
        <f>IFERROR(IF(F91="am",VLOOKUP(C91,'[1]meteo-am'!$B$1:$E$55,4,FALSE),IF(F91="pm",VLOOKUP(C91,'[1]meteo-pm'!$B$1:$E$55,4,FALSE),"")),"")</f>
        <v>0.86666666666666681</v>
      </c>
      <c r="I91" s="1">
        <f>IFERROR(IF(F91="am",VLOOKUP(C91,'[1]meteo-am'!$B$1:$E$55,2,FALSE),IF(F91="pm",VLOOKUP(C91,'[1]meteo-pm'!$B$1:$E$55,2,FALSE),"")),"")</f>
        <v>16.216666666666669</v>
      </c>
      <c r="J91" t="str">
        <f>IFERROR(VLOOKUP(C91,[1]factors!$F$1:$Q$101,3,FALSE),"")</f>
        <v>waning</v>
      </c>
      <c r="K91" t="str">
        <f>IFERROR(VLOOKUP(C91,[1]factors!$F$1:$Q$101,4,FALSE),"")</f>
        <v>17.90</v>
      </c>
      <c r="L91" t="str">
        <f>IFERROR(VLOOKUP(C91,[1]factors!$F$1:$Q$101,6,FALSE),"")</f>
        <v xml:space="preserve">culture </v>
      </c>
      <c r="N91" t="str">
        <f>IFERROR(VLOOKUP(C91,[1]factors!$F$1:$Q$101,7,FALSE),"")</f>
        <v>75.45</v>
      </c>
      <c r="O91">
        <f>IFERROR(VLOOKUP($C$2,[1]factors!$F$1:$Q$101,8,FALSE),"")</f>
        <v>5</v>
      </c>
      <c r="P91" t="str">
        <f>IFERROR(VLOOKUP($C$2,[1]factors!$F$1:$Q$101,9,FALSE),"")</f>
        <v>514.85</v>
      </c>
      <c r="Q91" t="str">
        <f>IFERROR(VLOOKUP($C$2,[1]factors!$F$1:$Q$101,10,FALSE),"")</f>
        <v>483.31</v>
      </c>
      <c r="R91">
        <f>IFERROR(VLOOKUP($C$2,[1]factors!$F$1:$Q$101,11,FALSE),"")</f>
        <v>2</v>
      </c>
    </row>
    <row r="92" spans="1:18" ht="18" x14ac:dyDescent="0.25">
      <c r="A92" t="s">
        <v>18</v>
      </c>
      <c r="B92">
        <v>1</v>
      </c>
      <c r="C92">
        <v>20210903</v>
      </c>
      <c r="D92">
        <v>10</v>
      </c>
      <c r="F92" t="s">
        <v>19</v>
      </c>
      <c r="G92" s="1">
        <f>IFERROR(IF(F92="am",VLOOKUP(C92,'[1]meteo-am'!$B$1:$E$55,3,FALSE),IF(F92="pm",VLOOKUP(C92,'[1]meteo-pm'!$B$1:$E$55,3,FALSE),"")),"")</f>
        <v>92</v>
      </c>
      <c r="H92" s="1">
        <f>IFERROR(IF(F92="am",VLOOKUP(C92,'[1]meteo-am'!$B$1:$E$55,4,FALSE),IF(F92="pm",VLOOKUP(C92,'[1]meteo-pm'!$B$1:$E$55,4,FALSE),"")),"")</f>
        <v>0.86666666666666681</v>
      </c>
      <c r="I92" s="1">
        <f>IFERROR(IF(F92="am",VLOOKUP(C92,'[1]meteo-am'!$B$1:$E$55,2,FALSE),IF(F92="pm",VLOOKUP(C92,'[1]meteo-pm'!$B$1:$E$55,2,FALSE),"")),"")</f>
        <v>16.216666666666669</v>
      </c>
      <c r="J92" t="str">
        <f>IFERROR(VLOOKUP(C92,[1]factors!$F$1:$Q$101,3,FALSE),"")</f>
        <v>waning</v>
      </c>
      <c r="K92" t="str">
        <f>IFERROR(VLOOKUP(C92,[1]factors!$F$1:$Q$101,4,FALSE),"")</f>
        <v>17.90</v>
      </c>
      <c r="L92" t="str">
        <f>IFERROR(VLOOKUP(C92,[1]factors!$F$1:$Q$101,6,FALSE),"")</f>
        <v xml:space="preserve">culture </v>
      </c>
      <c r="N92" t="str">
        <f>IFERROR(VLOOKUP(C92,[1]factors!$F$1:$Q$101,7,FALSE),"")</f>
        <v>75.45</v>
      </c>
      <c r="O92">
        <f>IFERROR(VLOOKUP($C$2,[1]factors!$F$1:$Q$101,8,FALSE),"")</f>
        <v>5</v>
      </c>
      <c r="P92" t="str">
        <f>IFERROR(VLOOKUP($C$2,[1]factors!$F$1:$Q$101,9,FALSE),"")</f>
        <v>514.85</v>
      </c>
      <c r="Q92" t="str">
        <f>IFERROR(VLOOKUP($C$2,[1]factors!$F$1:$Q$101,10,FALSE),"")</f>
        <v>483.31</v>
      </c>
      <c r="R92">
        <f>IFERROR(VLOOKUP($C$2,[1]factors!$F$1:$Q$101,11,FALSE),"")</f>
        <v>2</v>
      </c>
    </row>
    <row r="93" spans="1:18" ht="18" x14ac:dyDescent="0.25">
      <c r="A93" t="s">
        <v>20</v>
      </c>
      <c r="B93">
        <v>1</v>
      </c>
      <c r="C93">
        <v>20210903</v>
      </c>
      <c r="D93">
        <v>10</v>
      </c>
      <c r="F93" t="s">
        <v>19</v>
      </c>
      <c r="G93" s="1">
        <f>IFERROR(IF(F93="am",VLOOKUP(C93,'[1]meteo-am'!$B$1:$E$55,3,FALSE),IF(F93="pm",VLOOKUP(C93,'[1]meteo-pm'!$B$1:$E$55,3,FALSE),"")),"")</f>
        <v>92</v>
      </c>
      <c r="H93" s="1">
        <f>IFERROR(IF(F93="am",VLOOKUP(C93,'[1]meteo-am'!$B$1:$E$55,4,FALSE),IF(F93="pm",VLOOKUP(C93,'[1]meteo-pm'!$B$1:$E$55,4,FALSE),"")),"")</f>
        <v>0.86666666666666681</v>
      </c>
      <c r="I93" s="1">
        <f>IFERROR(IF(F93="am",VLOOKUP(C93,'[1]meteo-am'!$B$1:$E$55,2,FALSE),IF(F93="pm",VLOOKUP(C93,'[1]meteo-pm'!$B$1:$E$55,2,FALSE),"")),"")</f>
        <v>16.216666666666669</v>
      </c>
      <c r="J93" t="str">
        <f>IFERROR(VLOOKUP(C93,[1]factors!$F$1:$Q$101,3,FALSE),"")</f>
        <v>waning</v>
      </c>
      <c r="K93" t="str">
        <f>IFERROR(VLOOKUP(C93,[1]factors!$F$1:$Q$101,4,FALSE),"")</f>
        <v>17.90</v>
      </c>
      <c r="L93" t="str">
        <f>IFERROR(VLOOKUP(C93,[1]factors!$F$1:$Q$101,6,FALSE),"")</f>
        <v xml:space="preserve">culture </v>
      </c>
      <c r="N93" t="str">
        <f>IFERROR(VLOOKUP(C93,[1]factors!$F$1:$Q$101,7,FALSE),"")</f>
        <v>75.45</v>
      </c>
      <c r="O93">
        <f>IFERROR(VLOOKUP($C$2,[1]factors!$F$1:$Q$101,8,FALSE),"")</f>
        <v>5</v>
      </c>
      <c r="P93" t="str">
        <f>IFERROR(VLOOKUP($C$2,[1]factors!$F$1:$Q$101,9,FALSE),"")</f>
        <v>514.85</v>
      </c>
      <c r="Q93" t="str">
        <f>IFERROR(VLOOKUP($C$2,[1]factors!$F$1:$Q$101,10,FALSE),"")</f>
        <v>483.31</v>
      </c>
      <c r="R93">
        <f>IFERROR(VLOOKUP($C$2,[1]factors!$F$1:$Q$101,11,FALSE),"")</f>
        <v>2</v>
      </c>
    </row>
    <row r="94" spans="1:18" ht="18" x14ac:dyDescent="0.25">
      <c r="A94" t="s">
        <v>21</v>
      </c>
      <c r="B94">
        <v>1</v>
      </c>
      <c r="C94">
        <v>20210903</v>
      </c>
      <c r="D94">
        <v>10</v>
      </c>
      <c r="F94" t="s">
        <v>19</v>
      </c>
      <c r="G94" s="1">
        <f>IFERROR(IF(F94="am",VLOOKUP(C94,'[1]meteo-am'!$B$1:$E$55,3,FALSE),IF(F94="pm",VLOOKUP(C94,'[1]meteo-pm'!$B$1:$E$55,3,FALSE),"")),"")</f>
        <v>92</v>
      </c>
      <c r="H94" s="1">
        <f>IFERROR(IF(F94="am",VLOOKUP(C94,'[1]meteo-am'!$B$1:$E$55,4,FALSE),IF(F94="pm",VLOOKUP(C94,'[1]meteo-pm'!$B$1:$E$55,4,FALSE),"")),"")</f>
        <v>0.86666666666666681</v>
      </c>
      <c r="I94" s="1">
        <f>IFERROR(IF(F94="am",VLOOKUP(C94,'[1]meteo-am'!$B$1:$E$55,2,FALSE),IF(F94="pm",VLOOKUP(C94,'[1]meteo-pm'!$B$1:$E$55,2,FALSE),"")),"")</f>
        <v>16.216666666666669</v>
      </c>
      <c r="J94" t="str">
        <f>IFERROR(VLOOKUP(C94,[1]factors!$F$1:$Q$101,3,FALSE),"")</f>
        <v>waning</v>
      </c>
      <c r="K94" t="str">
        <f>IFERROR(VLOOKUP(C94,[1]factors!$F$1:$Q$101,4,FALSE),"")</f>
        <v>17.90</v>
      </c>
      <c r="L94" t="str">
        <f>IFERROR(VLOOKUP(C94,[1]factors!$F$1:$Q$101,6,FALSE),"")</f>
        <v xml:space="preserve">culture </v>
      </c>
      <c r="N94" t="str">
        <f>IFERROR(VLOOKUP(C94,[1]factors!$F$1:$Q$101,7,FALSE),"")</f>
        <v>75.45</v>
      </c>
      <c r="O94">
        <f>IFERROR(VLOOKUP($C$2,[1]factors!$F$1:$Q$101,8,FALSE),"")</f>
        <v>5</v>
      </c>
      <c r="P94" t="str">
        <f>IFERROR(VLOOKUP($C$2,[1]factors!$F$1:$Q$101,9,FALSE),"")</f>
        <v>514.85</v>
      </c>
      <c r="Q94" t="str">
        <f>IFERROR(VLOOKUP($C$2,[1]factors!$F$1:$Q$101,10,FALSE),"")</f>
        <v>483.31</v>
      </c>
      <c r="R94">
        <f>IFERROR(VLOOKUP($C$2,[1]factors!$F$1:$Q$101,11,FALSE),"")</f>
        <v>2</v>
      </c>
    </row>
    <row r="95" spans="1:18" ht="18" x14ac:dyDescent="0.25">
      <c r="A95" t="s">
        <v>22</v>
      </c>
      <c r="B95">
        <v>1</v>
      </c>
      <c r="C95">
        <v>20210903</v>
      </c>
      <c r="D95">
        <v>10</v>
      </c>
      <c r="F95" t="s">
        <v>19</v>
      </c>
      <c r="G95" s="1">
        <f>IFERROR(IF(F95="am",VLOOKUP(C95,'[1]meteo-am'!$B$1:$E$55,3,FALSE),IF(F95="pm",VLOOKUP(C95,'[1]meteo-pm'!$B$1:$E$55,3,FALSE),"")),"")</f>
        <v>92</v>
      </c>
      <c r="H95" s="1">
        <f>IFERROR(IF(F95="am",VLOOKUP(C95,'[1]meteo-am'!$B$1:$E$55,4,FALSE),IF(F95="pm",VLOOKUP(C95,'[1]meteo-pm'!$B$1:$E$55,4,FALSE),"")),"")</f>
        <v>0.86666666666666681</v>
      </c>
      <c r="I95" s="1">
        <f>IFERROR(IF(F95="am",VLOOKUP(C95,'[1]meteo-am'!$B$1:$E$55,2,FALSE),IF(F95="pm",VLOOKUP(C95,'[1]meteo-pm'!$B$1:$E$55,2,FALSE),"")),"")</f>
        <v>16.216666666666669</v>
      </c>
      <c r="J95" t="str">
        <f>IFERROR(VLOOKUP(C95,[1]factors!$F$1:$Q$101,3,FALSE),"")</f>
        <v>waning</v>
      </c>
      <c r="K95" t="str">
        <f>IFERROR(VLOOKUP(C95,[1]factors!$F$1:$Q$101,4,FALSE),"")</f>
        <v>17.90</v>
      </c>
      <c r="L95" t="str">
        <f>IFERROR(VLOOKUP(C95,[1]factors!$F$1:$Q$101,6,FALSE),"")</f>
        <v xml:space="preserve">culture </v>
      </c>
      <c r="N95" t="str">
        <f>IFERROR(VLOOKUP(C95,[1]factors!$F$1:$Q$101,7,FALSE),"")</f>
        <v>75.45</v>
      </c>
      <c r="O95">
        <f>IFERROR(VLOOKUP($C$2,[1]factors!$F$1:$Q$101,8,FALSE),"")</f>
        <v>5</v>
      </c>
      <c r="P95" t="str">
        <f>IFERROR(VLOOKUP($C$2,[1]factors!$F$1:$Q$101,9,FALSE),"")</f>
        <v>514.85</v>
      </c>
      <c r="Q95" t="str">
        <f>IFERROR(VLOOKUP($C$2,[1]factors!$F$1:$Q$101,10,FALSE),"")</f>
        <v>483.31</v>
      </c>
      <c r="R95">
        <f>IFERROR(VLOOKUP($C$2,[1]factors!$F$1:$Q$101,11,FALSE),"")</f>
        <v>2</v>
      </c>
    </row>
    <row r="96" spans="1:18" ht="18" x14ac:dyDescent="0.25">
      <c r="A96" t="s">
        <v>23</v>
      </c>
      <c r="B96">
        <v>1</v>
      </c>
      <c r="C96">
        <v>20210903</v>
      </c>
      <c r="D96">
        <v>10</v>
      </c>
      <c r="F96" t="s">
        <v>19</v>
      </c>
      <c r="G96" s="1">
        <f>IFERROR(IF(F96="am",VLOOKUP(C96,'[1]meteo-am'!$B$1:$E$55,3,FALSE),IF(F96="pm",VLOOKUP(C96,'[1]meteo-pm'!$B$1:$E$55,3,FALSE),"")),"")</f>
        <v>92</v>
      </c>
      <c r="H96" s="1">
        <f>IFERROR(IF(F96="am",VLOOKUP(C96,'[1]meteo-am'!$B$1:$E$55,4,FALSE),IF(F96="pm",VLOOKUP(C96,'[1]meteo-pm'!$B$1:$E$55,4,FALSE),"")),"")</f>
        <v>0.86666666666666681</v>
      </c>
      <c r="I96" s="1">
        <f>IFERROR(IF(F96="am",VLOOKUP(C96,'[1]meteo-am'!$B$1:$E$55,2,FALSE),IF(F96="pm",VLOOKUP(C96,'[1]meteo-pm'!$B$1:$E$55,2,FALSE),"")),"")</f>
        <v>16.216666666666669</v>
      </c>
      <c r="J96" t="str">
        <f>IFERROR(VLOOKUP(C96,[1]factors!$F$1:$Q$101,3,FALSE),"")</f>
        <v>waning</v>
      </c>
      <c r="K96" t="str">
        <f>IFERROR(VLOOKUP(C96,[1]factors!$F$1:$Q$101,4,FALSE),"")</f>
        <v>17.90</v>
      </c>
      <c r="L96" t="str">
        <f>IFERROR(VLOOKUP(C96,[1]factors!$F$1:$Q$101,6,FALSE),"")</f>
        <v xml:space="preserve">culture </v>
      </c>
      <c r="N96" t="str">
        <f>IFERROR(VLOOKUP(C96,[1]factors!$F$1:$Q$101,7,FALSE),"")</f>
        <v>75.45</v>
      </c>
      <c r="O96">
        <f>IFERROR(VLOOKUP($C$2,[1]factors!$F$1:$Q$101,8,FALSE),"")</f>
        <v>5</v>
      </c>
      <c r="P96" t="str">
        <f>IFERROR(VLOOKUP($C$2,[1]factors!$F$1:$Q$101,9,FALSE),"")</f>
        <v>514.85</v>
      </c>
      <c r="Q96" t="str">
        <f>IFERROR(VLOOKUP($C$2,[1]factors!$F$1:$Q$101,10,FALSE),"")</f>
        <v>483.31</v>
      </c>
      <c r="R96">
        <f>IFERROR(VLOOKUP($C$2,[1]factors!$F$1:$Q$101,11,FALSE),"")</f>
        <v>2</v>
      </c>
    </row>
    <row r="97" spans="1:18" ht="18" x14ac:dyDescent="0.25">
      <c r="A97" t="s">
        <v>24</v>
      </c>
      <c r="B97">
        <v>1</v>
      </c>
      <c r="C97">
        <v>20210903</v>
      </c>
      <c r="D97">
        <v>10</v>
      </c>
      <c r="F97" t="s">
        <v>19</v>
      </c>
      <c r="G97" s="1">
        <f>IFERROR(IF(F97="am",VLOOKUP(C97,'[1]meteo-am'!$B$1:$E$55,3,FALSE),IF(F97="pm",VLOOKUP(C97,'[1]meteo-pm'!$B$1:$E$55,3,FALSE),"")),"")</f>
        <v>92</v>
      </c>
      <c r="H97" s="1">
        <f>IFERROR(IF(F97="am",VLOOKUP(C97,'[1]meteo-am'!$B$1:$E$55,4,FALSE),IF(F97="pm",VLOOKUP(C97,'[1]meteo-pm'!$B$1:$E$55,4,FALSE),"")),"")</f>
        <v>0.86666666666666681</v>
      </c>
      <c r="I97" s="1">
        <f>IFERROR(IF(F97="am",VLOOKUP(C97,'[1]meteo-am'!$B$1:$E$55,2,FALSE),IF(F97="pm",VLOOKUP(C97,'[1]meteo-pm'!$B$1:$E$55,2,FALSE),"")),"")</f>
        <v>16.216666666666669</v>
      </c>
      <c r="J97" t="str">
        <f>IFERROR(VLOOKUP(C97,[1]factors!$F$1:$Q$101,3,FALSE),"")</f>
        <v>waning</v>
      </c>
      <c r="K97" t="str">
        <f>IFERROR(VLOOKUP(C97,[1]factors!$F$1:$Q$101,4,FALSE),"")</f>
        <v>17.90</v>
      </c>
      <c r="L97" t="str">
        <f>IFERROR(VLOOKUP(C97,[1]factors!$F$1:$Q$101,6,FALSE),"")</f>
        <v xml:space="preserve">culture </v>
      </c>
      <c r="N97" t="str">
        <f>IFERROR(VLOOKUP(C97,[1]factors!$F$1:$Q$101,7,FALSE),"")</f>
        <v>75.45</v>
      </c>
      <c r="O97">
        <f>IFERROR(VLOOKUP($C$2,[1]factors!$F$1:$Q$101,8,FALSE),"")</f>
        <v>5</v>
      </c>
      <c r="P97" t="str">
        <f>IFERROR(VLOOKUP($C$2,[1]factors!$F$1:$Q$101,9,FALSE),"")</f>
        <v>514.85</v>
      </c>
      <c r="Q97" t="str">
        <f>IFERROR(VLOOKUP($C$2,[1]factors!$F$1:$Q$101,10,FALSE),"")</f>
        <v>483.31</v>
      </c>
      <c r="R97">
        <f>IFERROR(VLOOKUP($C$2,[1]factors!$F$1:$Q$101,11,FALSE),"")</f>
        <v>2</v>
      </c>
    </row>
    <row r="98" spans="1:18" ht="18" x14ac:dyDescent="0.25">
      <c r="A98" t="s">
        <v>25</v>
      </c>
      <c r="B98">
        <v>1</v>
      </c>
      <c r="C98">
        <v>20210903</v>
      </c>
      <c r="D98">
        <v>10</v>
      </c>
      <c r="F98" t="s">
        <v>19</v>
      </c>
      <c r="G98" s="1">
        <f>IFERROR(IF(F98="am",VLOOKUP(C98,'[1]meteo-am'!$B$1:$E$55,3,FALSE),IF(F98="pm",VLOOKUP(C98,'[1]meteo-pm'!$B$1:$E$55,3,FALSE),"")),"")</f>
        <v>92</v>
      </c>
      <c r="H98" s="1">
        <f>IFERROR(IF(F98="am",VLOOKUP(C98,'[1]meteo-am'!$B$1:$E$55,4,FALSE),IF(F98="pm",VLOOKUP(C98,'[1]meteo-pm'!$B$1:$E$55,4,FALSE),"")),"")</f>
        <v>0.86666666666666681</v>
      </c>
      <c r="I98" s="1">
        <f>IFERROR(IF(F98="am",VLOOKUP(C98,'[1]meteo-am'!$B$1:$E$55,2,FALSE),IF(F98="pm",VLOOKUP(C98,'[1]meteo-pm'!$B$1:$E$55,2,FALSE),"")),"")</f>
        <v>16.216666666666669</v>
      </c>
      <c r="J98" t="str">
        <f>IFERROR(VLOOKUP(C98,[1]factors!$F$1:$Q$101,3,FALSE),"")</f>
        <v>waning</v>
      </c>
      <c r="K98" t="str">
        <f>IFERROR(VLOOKUP(C98,[1]factors!$F$1:$Q$101,4,FALSE),"")</f>
        <v>17.90</v>
      </c>
      <c r="L98" t="str">
        <f>IFERROR(VLOOKUP(C98,[1]factors!$F$1:$Q$101,6,FALSE),"")</f>
        <v xml:space="preserve">culture </v>
      </c>
      <c r="N98" t="str">
        <f>IFERROR(VLOOKUP(C98,[1]factors!$F$1:$Q$101,7,FALSE),"")</f>
        <v>75.45</v>
      </c>
      <c r="O98">
        <f>IFERROR(VLOOKUP($C$2,[1]factors!$F$1:$Q$101,8,FALSE),"")</f>
        <v>5</v>
      </c>
      <c r="P98" t="str">
        <f>IFERROR(VLOOKUP($C$2,[1]factors!$F$1:$Q$101,9,FALSE),"")</f>
        <v>514.85</v>
      </c>
      <c r="Q98" t="str">
        <f>IFERROR(VLOOKUP($C$2,[1]factors!$F$1:$Q$101,10,FALSE),"")</f>
        <v>483.31</v>
      </c>
      <c r="R98">
        <f>IFERROR(VLOOKUP($C$2,[1]factors!$F$1:$Q$101,11,FALSE),"")</f>
        <v>2</v>
      </c>
    </row>
    <row r="99" spans="1:18" ht="18" x14ac:dyDescent="0.25">
      <c r="A99" t="s">
        <v>26</v>
      </c>
      <c r="B99">
        <v>1</v>
      </c>
      <c r="C99">
        <v>20210903</v>
      </c>
      <c r="D99">
        <v>10</v>
      </c>
      <c r="F99" t="s">
        <v>19</v>
      </c>
      <c r="G99" s="1">
        <f>IFERROR(IF(F99="am",VLOOKUP(C99,'[1]meteo-am'!$B$1:$E$55,3,FALSE),IF(F99="pm",VLOOKUP(C99,'[1]meteo-pm'!$B$1:$E$55,3,FALSE),"")),"")</f>
        <v>92</v>
      </c>
      <c r="H99" s="1">
        <f>IFERROR(IF(F99="am",VLOOKUP(C99,'[1]meteo-am'!$B$1:$E$55,4,FALSE),IF(F99="pm",VLOOKUP(C99,'[1]meteo-pm'!$B$1:$E$55,4,FALSE),"")),"")</f>
        <v>0.86666666666666681</v>
      </c>
      <c r="I99" s="1">
        <f>IFERROR(IF(F99="am",VLOOKUP(C99,'[1]meteo-am'!$B$1:$E$55,2,FALSE),IF(F99="pm",VLOOKUP(C99,'[1]meteo-pm'!$B$1:$E$55,2,FALSE),"")),"")</f>
        <v>16.216666666666669</v>
      </c>
      <c r="J99" t="str">
        <f>IFERROR(VLOOKUP(C99,[1]factors!$F$1:$Q$101,3,FALSE),"")</f>
        <v>waning</v>
      </c>
      <c r="K99" t="str">
        <f>IFERROR(VLOOKUP(C99,[1]factors!$F$1:$Q$101,4,FALSE),"")</f>
        <v>17.90</v>
      </c>
      <c r="L99" t="str">
        <f>IFERROR(VLOOKUP(C99,[1]factors!$F$1:$Q$101,6,FALSE),"")</f>
        <v xml:space="preserve">culture </v>
      </c>
      <c r="N99" t="str">
        <f>IFERROR(VLOOKUP(C99,[1]factors!$F$1:$Q$101,7,FALSE),"")</f>
        <v>75.45</v>
      </c>
      <c r="O99">
        <f>IFERROR(VLOOKUP($C$2,[1]factors!$F$1:$Q$101,8,FALSE),"")</f>
        <v>5</v>
      </c>
      <c r="P99" t="str">
        <f>IFERROR(VLOOKUP($C$2,[1]factors!$F$1:$Q$101,9,FALSE),"")</f>
        <v>514.85</v>
      </c>
      <c r="Q99" t="str">
        <f>IFERROR(VLOOKUP($C$2,[1]factors!$F$1:$Q$101,10,FALSE),"")</f>
        <v>483.31</v>
      </c>
      <c r="R99">
        <f>IFERROR(VLOOKUP($C$2,[1]factors!$F$1:$Q$101,11,FALSE),"")</f>
        <v>2</v>
      </c>
    </row>
    <row r="100" spans="1:18" ht="18" x14ac:dyDescent="0.25">
      <c r="A100" t="s">
        <v>27</v>
      </c>
      <c r="B100">
        <v>1</v>
      </c>
      <c r="C100">
        <v>20210903</v>
      </c>
      <c r="D100">
        <v>10</v>
      </c>
      <c r="F100" t="s">
        <v>19</v>
      </c>
      <c r="G100" s="1">
        <f>IFERROR(IF(F100="am",VLOOKUP(C100,'[1]meteo-am'!$B$1:$E$55,3,FALSE),IF(F100="pm",VLOOKUP(C100,'[1]meteo-pm'!$B$1:$E$55,3,FALSE),"")),"")</f>
        <v>92</v>
      </c>
      <c r="H100" s="1">
        <f>IFERROR(IF(F100="am",VLOOKUP(C100,'[1]meteo-am'!$B$1:$E$55,4,FALSE),IF(F100="pm",VLOOKUP(C100,'[1]meteo-pm'!$B$1:$E$55,4,FALSE),"")),"")</f>
        <v>0.86666666666666681</v>
      </c>
      <c r="I100" s="1">
        <f>IFERROR(IF(F100="am",VLOOKUP(C100,'[1]meteo-am'!$B$1:$E$55,2,FALSE),IF(F100="pm",VLOOKUP(C100,'[1]meteo-pm'!$B$1:$E$55,2,FALSE),"")),"")</f>
        <v>16.216666666666669</v>
      </c>
      <c r="J100" t="str">
        <f>IFERROR(VLOOKUP(C100,[1]factors!$F$1:$Q$101,3,FALSE),"")</f>
        <v>waning</v>
      </c>
      <c r="K100" t="str">
        <f>IFERROR(VLOOKUP(C100,[1]factors!$F$1:$Q$101,4,FALSE),"")</f>
        <v>17.90</v>
      </c>
      <c r="L100" t="str">
        <f>IFERROR(VLOOKUP(C100,[1]factors!$F$1:$Q$101,6,FALSE),"")</f>
        <v xml:space="preserve">culture </v>
      </c>
      <c r="N100" t="str">
        <f>IFERROR(VLOOKUP(C100,[1]factors!$F$1:$Q$101,7,FALSE),"")</f>
        <v>75.45</v>
      </c>
      <c r="O100">
        <f>IFERROR(VLOOKUP($C$2,[1]factors!$F$1:$Q$101,8,FALSE),"")</f>
        <v>5</v>
      </c>
      <c r="P100" t="str">
        <f>IFERROR(VLOOKUP($C$2,[1]factors!$F$1:$Q$101,9,FALSE),"")</f>
        <v>514.85</v>
      </c>
      <c r="Q100" t="str">
        <f>IFERROR(VLOOKUP($C$2,[1]factors!$F$1:$Q$101,10,FALSE),"")</f>
        <v>483.31</v>
      </c>
      <c r="R100">
        <f>IFERROR(VLOOKUP($C$2,[1]factors!$F$1:$Q$101,11,FALSE),"")</f>
        <v>2</v>
      </c>
    </row>
    <row r="101" spans="1:18" ht="18" x14ac:dyDescent="0.25">
      <c r="A101" t="s">
        <v>28</v>
      </c>
      <c r="B101">
        <v>1</v>
      </c>
      <c r="C101">
        <v>20210903</v>
      </c>
      <c r="D101">
        <v>10</v>
      </c>
      <c r="F101" t="s">
        <v>19</v>
      </c>
      <c r="G101" s="1">
        <f>IFERROR(IF(F101="am",VLOOKUP(C101,'[1]meteo-am'!$B$1:$E$55,3,FALSE),IF(F101="pm",VLOOKUP(C101,'[1]meteo-pm'!$B$1:$E$55,3,FALSE),"")),"")</f>
        <v>92</v>
      </c>
      <c r="H101" s="1">
        <f>IFERROR(IF(F101="am",VLOOKUP(C101,'[1]meteo-am'!$B$1:$E$55,4,FALSE),IF(F101="pm",VLOOKUP(C101,'[1]meteo-pm'!$B$1:$E$55,4,FALSE),"")),"")</f>
        <v>0.86666666666666681</v>
      </c>
      <c r="I101" s="1">
        <f>IFERROR(IF(F101="am",VLOOKUP(C101,'[1]meteo-am'!$B$1:$E$55,2,FALSE),IF(F101="pm",VLOOKUP(C101,'[1]meteo-pm'!$B$1:$E$55,2,FALSE),"")),"")</f>
        <v>16.216666666666669</v>
      </c>
      <c r="J101" t="str">
        <f>IFERROR(VLOOKUP(C101,[1]factors!$F$1:$Q$101,3,FALSE),"")</f>
        <v>waning</v>
      </c>
      <c r="K101" t="str">
        <f>IFERROR(VLOOKUP(C101,[1]factors!$F$1:$Q$101,4,FALSE),"")</f>
        <v>17.90</v>
      </c>
      <c r="L101" t="str">
        <f>IFERROR(VLOOKUP(C101,[1]factors!$F$1:$Q$101,6,FALSE),"")</f>
        <v xml:space="preserve">culture </v>
      </c>
      <c r="N101" t="str">
        <f>IFERROR(VLOOKUP(C101,[1]factors!$F$1:$Q$101,7,FALSE),"")</f>
        <v>75.45</v>
      </c>
      <c r="O101">
        <f>IFERROR(VLOOKUP($C$2,[1]factors!$F$1:$Q$101,8,FALSE),"")</f>
        <v>5</v>
      </c>
      <c r="P101" t="str">
        <f>IFERROR(VLOOKUP($C$2,[1]factors!$F$1:$Q$101,9,FALSE),"")</f>
        <v>514.85</v>
      </c>
      <c r="Q101" t="str">
        <f>IFERROR(VLOOKUP($C$2,[1]factors!$F$1:$Q$101,10,FALSE),"")</f>
        <v>483.31</v>
      </c>
      <c r="R101">
        <f>IFERROR(VLOOKUP($C$2,[1]factors!$F$1:$Q$101,11,FALSE),"")</f>
        <v>2</v>
      </c>
    </row>
    <row r="102" spans="1:18" ht="18" x14ac:dyDescent="0.25">
      <c r="A102" t="s">
        <v>18</v>
      </c>
      <c r="B102">
        <v>1</v>
      </c>
      <c r="C102">
        <v>20210903</v>
      </c>
      <c r="D102">
        <v>11</v>
      </c>
      <c r="F102" t="s">
        <v>29</v>
      </c>
      <c r="G102" s="1">
        <f>IFERROR(IF(F102="am",VLOOKUP(C102,'[1]meteo-am'!$B$1:$E$55,3,FALSE),IF(F102="pm",VLOOKUP(C102,'[1]meteo-pm'!$B$1:$E$55,3,FALSE),"")),"")</f>
        <v>92</v>
      </c>
      <c r="H102" s="1">
        <f>IFERROR(IF(F102="am",VLOOKUP(C102,'[1]meteo-am'!$B$1:$E$55,4,FALSE),IF(F102="pm",VLOOKUP(C102,'[1]meteo-pm'!$B$1:$E$55,4,FALSE),"")),"")</f>
        <v>0.48750000000000004</v>
      </c>
      <c r="I102" s="1">
        <f>IFERROR(IF(F102="am",VLOOKUP(C102,'[1]meteo-am'!$B$1:$E$55,2,FALSE),IF(F102="pm",VLOOKUP(C102,'[1]meteo-pm'!$B$1:$E$55,2,FALSE),"")),"")</f>
        <v>13.1</v>
      </c>
      <c r="J102" t="str">
        <f>IFERROR(VLOOKUP(C102,[1]factors!$F$1:$Q$101,3,FALSE),"")</f>
        <v>waning</v>
      </c>
      <c r="K102" t="str">
        <f>IFERROR(VLOOKUP(C102,[1]factors!$F$1:$Q$101,4,FALSE),"")</f>
        <v>17.90</v>
      </c>
      <c r="L102" t="str">
        <f>IFERROR(VLOOKUP(C102,[1]factors!$F$1:$Q$101,6,FALSE),"")</f>
        <v xml:space="preserve">culture </v>
      </c>
      <c r="N102" t="str">
        <f>IFERROR(VLOOKUP(C102,[1]factors!$F$1:$Q$101,7,FALSE),"")</f>
        <v>75.45</v>
      </c>
      <c r="O102">
        <f>IFERROR(VLOOKUP($C$2,[1]factors!$F$1:$Q$101,8,FALSE),"")</f>
        <v>5</v>
      </c>
      <c r="P102" t="str">
        <f>IFERROR(VLOOKUP($C$2,[1]factors!$F$1:$Q$101,9,FALSE),"")</f>
        <v>514.85</v>
      </c>
      <c r="Q102" t="str">
        <f>IFERROR(VLOOKUP($C$2,[1]factors!$F$1:$Q$101,10,FALSE),"")</f>
        <v>483.31</v>
      </c>
      <c r="R102">
        <f>IFERROR(VLOOKUP($C$2,[1]factors!$F$1:$Q$101,11,FALSE),"")</f>
        <v>2</v>
      </c>
    </row>
    <row r="103" spans="1:18" ht="18" x14ac:dyDescent="0.25">
      <c r="A103" t="s">
        <v>20</v>
      </c>
      <c r="B103">
        <v>1</v>
      </c>
      <c r="C103">
        <v>20210903</v>
      </c>
      <c r="D103">
        <v>11</v>
      </c>
      <c r="F103" t="s">
        <v>29</v>
      </c>
      <c r="G103" s="1">
        <f>IFERROR(IF(F103="am",VLOOKUP(C103,'[1]meteo-am'!$B$1:$E$55,3,FALSE),IF(F103="pm",VLOOKUP(C103,'[1]meteo-pm'!$B$1:$E$55,3,FALSE),"")),"")</f>
        <v>92</v>
      </c>
      <c r="H103" s="1">
        <f>IFERROR(IF(F103="am",VLOOKUP(C103,'[1]meteo-am'!$B$1:$E$55,4,FALSE),IF(F103="pm",VLOOKUP(C103,'[1]meteo-pm'!$B$1:$E$55,4,FALSE),"")),"")</f>
        <v>0.48750000000000004</v>
      </c>
      <c r="I103" s="1">
        <f>IFERROR(IF(F103="am",VLOOKUP(C103,'[1]meteo-am'!$B$1:$E$55,2,FALSE),IF(F103="pm",VLOOKUP(C103,'[1]meteo-pm'!$B$1:$E$55,2,FALSE),"")),"")</f>
        <v>13.1</v>
      </c>
      <c r="J103" t="str">
        <f>IFERROR(VLOOKUP(C103,[1]factors!$F$1:$Q$101,3,FALSE),"")</f>
        <v>waning</v>
      </c>
      <c r="K103" t="str">
        <f>IFERROR(VLOOKUP(C103,[1]factors!$F$1:$Q$101,4,FALSE),"")</f>
        <v>17.90</v>
      </c>
      <c r="L103" t="str">
        <f>IFERROR(VLOOKUP(C103,[1]factors!$F$1:$Q$101,6,FALSE),"")</f>
        <v xml:space="preserve">culture </v>
      </c>
      <c r="N103" t="str">
        <f>IFERROR(VLOOKUP(C103,[1]factors!$F$1:$Q$101,7,FALSE),"")</f>
        <v>75.45</v>
      </c>
      <c r="O103">
        <f>IFERROR(VLOOKUP($C$2,[1]factors!$F$1:$Q$101,8,FALSE),"")</f>
        <v>5</v>
      </c>
      <c r="P103" t="str">
        <f>IFERROR(VLOOKUP($C$2,[1]factors!$F$1:$Q$101,9,FALSE),"")</f>
        <v>514.85</v>
      </c>
      <c r="Q103" t="str">
        <f>IFERROR(VLOOKUP($C$2,[1]factors!$F$1:$Q$101,10,FALSE),"")</f>
        <v>483.31</v>
      </c>
      <c r="R103">
        <f>IFERROR(VLOOKUP($C$2,[1]factors!$F$1:$Q$101,11,FALSE),"")</f>
        <v>2</v>
      </c>
    </row>
    <row r="104" spans="1:18" ht="18" x14ac:dyDescent="0.25">
      <c r="A104" t="s">
        <v>21</v>
      </c>
      <c r="B104">
        <v>1</v>
      </c>
      <c r="C104">
        <v>20210903</v>
      </c>
      <c r="D104">
        <v>11</v>
      </c>
      <c r="F104" t="s">
        <v>29</v>
      </c>
      <c r="G104" s="1">
        <f>IFERROR(IF(F104="am",VLOOKUP(C104,'[1]meteo-am'!$B$1:$E$55,3,FALSE),IF(F104="pm",VLOOKUP(C104,'[1]meteo-pm'!$B$1:$E$55,3,FALSE),"")),"")</f>
        <v>92</v>
      </c>
      <c r="H104" s="1">
        <f>IFERROR(IF(F104="am",VLOOKUP(C104,'[1]meteo-am'!$B$1:$E$55,4,FALSE),IF(F104="pm",VLOOKUP(C104,'[1]meteo-pm'!$B$1:$E$55,4,FALSE),"")),"")</f>
        <v>0.48750000000000004</v>
      </c>
      <c r="I104" s="1">
        <f>IFERROR(IF(F104="am",VLOOKUP(C104,'[1]meteo-am'!$B$1:$E$55,2,FALSE),IF(F104="pm",VLOOKUP(C104,'[1]meteo-pm'!$B$1:$E$55,2,FALSE),"")),"")</f>
        <v>13.1</v>
      </c>
      <c r="J104" t="str">
        <f>IFERROR(VLOOKUP(C104,[1]factors!$F$1:$Q$101,3,FALSE),"")</f>
        <v>waning</v>
      </c>
      <c r="K104" t="str">
        <f>IFERROR(VLOOKUP(C104,[1]factors!$F$1:$Q$101,4,FALSE),"")</f>
        <v>17.90</v>
      </c>
      <c r="L104" t="str">
        <f>IFERROR(VLOOKUP(C104,[1]factors!$F$1:$Q$101,6,FALSE),"")</f>
        <v xml:space="preserve">culture </v>
      </c>
      <c r="N104" t="str">
        <f>IFERROR(VLOOKUP(C104,[1]factors!$F$1:$Q$101,7,FALSE),"")</f>
        <v>75.45</v>
      </c>
      <c r="O104">
        <f>IFERROR(VLOOKUP($C$2,[1]factors!$F$1:$Q$101,8,FALSE),"")</f>
        <v>5</v>
      </c>
      <c r="P104" t="str">
        <f>IFERROR(VLOOKUP($C$2,[1]factors!$F$1:$Q$101,9,FALSE),"")</f>
        <v>514.85</v>
      </c>
      <c r="Q104" t="str">
        <f>IFERROR(VLOOKUP($C$2,[1]factors!$F$1:$Q$101,10,FALSE),"")</f>
        <v>483.31</v>
      </c>
      <c r="R104">
        <f>IFERROR(VLOOKUP($C$2,[1]factors!$F$1:$Q$101,11,FALSE),"")</f>
        <v>2</v>
      </c>
    </row>
    <row r="105" spans="1:18" ht="18" x14ac:dyDescent="0.25">
      <c r="A105" t="s">
        <v>22</v>
      </c>
      <c r="B105">
        <v>1</v>
      </c>
      <c r="C105">
        <v>20210903</v>
      </c>
      <c r="D105">
        <v>11</v>
      </c>
      <c r="F105" t="s">
        <v>29</v>
      </c>
      <c r="G105" s="1">
        <f>IFERROR(IF(F105="am",VLOOKUP(C105,'[1]meteo-am'!$B$1:$E$55,3,FALSE),IF(F105="pm",VLOOKUP(C105,'[1]meteo-pm'!$B$1:$E$55,3,FALSE),"")),"")</f>
        <v>92</v>
      </c>
      <c r="H105" s="1">
        <f>IFERROR(IF(F105="am",VLOOKUP(C105,'[1]meteo-am'!$B$1:$E$55,4,FALSE),IF(F105="pm",VLOOKUP(C105,'[1]meteo-pm'!$B$1:$E$55,4,FALSE),"")),"")</f>
        <v>0.48750000000000004</v>
      </c>
      <c r="I105" s="1">
        <f>IFERROR(IF(F105="am",VLOOKUP(C105,'[1]meteo-am'!$B$1:$E$55,2,FALSE),IF(F105="pm",VLOOKUP(C105,'[1]meteo-pm'!$B$1:$E$55,2,FALSE),"")),"")</f>
        <v>13.1</v>
      </c>
      <c r="J105" t="str">
        <f>IFERROR(VLOOKUP(C105,[1]factors!$F$1:$Q$101,3,FALSE),"")</f>
        <v>waning</v>
      </c>
      <c r="K105" t="str">
        <f>IFERROR(VLOOKUP(C105,[1]factors!$F$1:$Q$101,4,FALSE),"")</f>
        <v>17.90</v>
      </c>
      <c r="L105" t="str">
        <f>IFERROR(VLOOKUP(C105,[1]factors!$F$1:$Q$101,6,FALSE),"")</f>
        <v xml:space="preserve">culture </v>
      </c>
      <c r="N105" t="str">
        <f>IFERROR(VLOOKUP(C105,[1]factors!$F$1:$Q$101,7,FALSE),"")</f>
        <v>75.45</v>
      </c>
      <c r="O105">
        <f>IFERROR(VLOOKUP($C$2,[1]factors!$F$1:$Q$101,8,FALSE),"")</f>
        <v>5</v>
      </c>
      <c r="P105" t="str">
        <f>IFERROR(VLOOKUP($C$2,[1]factors!$F$1:$Q$101,9,FALSE),"")</f>
        <v>514.85</v>
      </c>
      <c r="Q105" t="str">
        <f>IFERROR(VLOOKUP($C$2,[1]factors!$F$1:$Q$101,10,FALSE),"")</f>
        <v>483.31</v>
      </c>
      <c r="R105">
        <f>IFERROR(VLOOKUP($C$2,[1]factors!$F$1:$Q$101,11,FALSE),"")</f>
        <v>2</v>
      </c>
    </row>
    <row r="106" spans="1:18" ht="18" x14ac:dyDescent="0.25">
      <c r="A106" t="s">
        <v>23</v>
      </c>
      <c r="B106">
        <v>1</v>
      </c>
      <c r="C106">
        <v>20210903</v>
      </c>
      <c r="D106">
        <v>11</v>
      </c>
      <c r="F106" t="s">
        <v>29</v>
      </c>
      <c r="G106" s="1">
        <f>IFERROR(IF(F106="am",VLOOKUP(C106,'[1]meteo-am'!$B$1:$E$55,3,FALSE),IF(F106="pm",VLOOKUP(C106,'[1]meteo-pm'!$B$1:$E$55,3,FALSE),"")),"")</f>
        <v>92</v>
      </c>
      <c r="H106" s="1">
        <f>IFERROR(IF(F106="am",VLOOKUP(C106,'[1]meteo-am'!$B$1:$E$55,4,FALSE),IF(F106="pm",VLOOKUP(C106,'[1]meteo-pm'!$B$1:$E$55,4,FALSE),"")),"")</f>
        <v>0.48750000000000004</v>
      </c>
      <c r="I106" s="1">
        <f>IFERROR(IF(F106="am",VLOOKUP(C106,'[1]meteo-am'!$B$1:$E$55,2,FALSE),IF(F106="pm",VLOOKUP(C106,'[1]meteo-pm'!$B$1:$E$55,2,FALSE),"")),"")</f>
        <v>13.1</v>
      </c>
      <c r="J106" t="str">
        <f>IFERROR(VLOOKUP(C106,[1]factors!$F$1:$Q$101,3,FALSE),"")</f>
        <v>waning</v>
      </c>
      <c r="K106" t="str">
        <f>IFERROR(VLOOKUP(C106,[1]factors!$F$1:$Q$101,4,FALSE),"")</f>
        <v>17.90</v>
      </c>
      <c r="L106" t="str">
        <f>IFERROR(VLOOKUP(C106,[1]factors!$F$1:$Q$101,6,FALSE),"")</f>
        <v xml:space="preserve">culture </v>
      </c>
      <c r="N106" t="str">
        <f>IFERROR(VLOOKUP(C106,[1]factors!$F$1:$Q$101,7,FALSE),"")</f>
        <v>75.45</v>
      </c>
      <c r="O106">
        <f>IFERROR(VLOOKUP($C$2,[1]factors!$F$1:$Q$101,8,FALSE),"")</f>
        <v>5</v>
      </c>
      <c r="P106" t="str">
        <f>IFERROR(VLOOKUP($C$2,[1]factors!$F$1:$Q$101,9,FALSE),"")</f>
        <v>514.85</v>
      </c>
      <c r="Q106" t="str">
        <f>IFERROR(VLOOKUP($C$2,[1]factors!$F$1:$Q$101,10,FALSE),"")</f>
        <v>483.31</v>
      </c>
      <c r="R106">
        <f>IFERROR(VLOOKUP($C$2,[1]factors!$F$1:$Q$101,11,FALSE),"")</f>
        <v>2</v>
      </c>
    </row>
    <row r="107" spans="1:18" ht="18" x14ac:dyDescent="0.25">
      <c r="A107" t="s">
        <v>24</v>
      </c>
      <c r="B107">
        <v>1</v>
      </c>
      <c r="C107">
        <v>20210903</v>
      </c>
      <c r="D107">
        <v>11</v>
      </c>
      <c r="F107" t="s">
        <v>29</v>
      </c>
      <c r="G107" s="1">
        <f>IFERROR(IF(F107="am",VLOOKUP(C107,'[1]meteo-am'!$B$1:$E$55,3,FALSE),IF(F107="pm",VLOOKUP(C107,'[1]meteo-pm'!$B$1:$E$55,3,FALSE),"")),"")</f>
        <v>92</v>
      </c>
      <c r="H107" s="1">
        <f>IFERROR(IF(F107="am",VLOOKUP(C107,'[1]meteo-am'!$B$1:$E$55,4,FALSE),IF(F107="pm",VLOOKUP(C107,'[1]meteo-pm'!$B$1:$E$55,4,FALSE),"")),"")</f>
        <v>0.48750000000000004</v>
      </c>
      <c r="I107" s="1">
        <f>IFERROR(IF(F107="am",VLOOKUP(C107,'[1]meteo-am'!$B$1:$E$55,2,FALSE),IF(F107="pm",VLOOKUP(C107,'[1]meteo-pm'!$B$1:$E$55,2,FALSE),"")),"")</f>
        <v>13.1</v>
      </c>
      <c r="J107" t="str">
        <f>IFERROR(VLOOKUP(C107,[1]factors!$F$1:$Q$101,3,FALSE),"")</f>
        <v>waning</v>
      </c>
      <c r="K107" t="str">
        <f>IFERROR(VLOOKUP(C107,[1]factors!$F$1:$Q$101,4,FALSE),"")</f>
        <v>17.90</v>
      </c>
      <c r="L107" t="str">
        <f>IFERROR(VLOOKUP(C107,[1]factors!$F$1:$Q$101,6,FALSE),"")</f>
        <v xml:space="preserve">culture </v>
      </c>
      <c r="N107" t="str">
        <f>IFERROR(VLOOKUP(C107,[1]factors!$F$1:$Q$101,7,FALSE),"")</f>
        <v>75.45</v>
      </c>
      <c r="O107">
        <f>IFERROR(VLOOKUP($C$2,[1]factors!$F$1:$Q$101,8,FALSE),"")</f>
        <v>5</v>
      </c>
      <c r="P107" t="str">
        <f>IFERROR(VLOOKUP($C$2,[1]factors!$F$1:$Q$101,9,FALSE),"")</f>
        <v>514.85</v>
      </c>
      <c r="Q107" t="str">
        <f>IFERROR(VLOOKUP($C$2,[1]factors!$F$1:$Q$101,10,FALSE),"")</f>
        <v>483.31</v>
      </c>
      <c r="R107">
        <f>IFERROR(VLOOKUP($C$2,[1]factors!$F$1:$Q$101,11,FALSE),"")</f>
        <v>2</v>
      </c>
    </row>
    <row r="108" spans="1:18" ht="18" x14ac:dyDescent="0.25">
      <c r="A108" t="s">
        <v>25</v>
      </c>
      <c r="B108">
        <v>1</v>
      </c>
      <c r="C108">
        <v>20210903</v>
      </c>
      <c r="D108">
        <v>11</v>
      </c>
      <c r="F108" t="s">
        <v>29</v>
      </c>
      <c r="G108" s="1">
        <f>IFERROR(IF(F108="am",VLOOKUP(C108,'[1]meteo-am'!$B$1:$E$55,3,FALSE),IF(F108="pm",VLOOKUP(C108,'[1]meteo-pm'!$B$1:$E$55,3,FALSE),"")),"")</f>
        <v>92</v>
      </c>
      <c r="H108" s="1">
        <f>IFERROR(IF(F108="am",VLOOKUP(C108,'[1]meteo-am'!$B$1:$E$55,4,FALSE),IF(F108="pm",VLOOKUP(C108,'[1]meteo-pm'!$B$1:$E$55,4,FALSE),"")),"")</f>
        <v>0.48750000000000004</v>
      </c>
      <c r="I108" s="1">
        <f>IFERROR(IF(F108="am",VLOOKUP(C108,'[1]meteo-am'!$B$1:$E$55,2,FALSE),IF(F108="pm",VLOOKUP(C108,'[1]meteo-pm'!$B$1:$E$55,2,FALSE),"")),"")</f>
        <v>13.1</v>
      </c>
      <c r="J108" t="str">
        <f>IFERROR(VLOOKUP(C108,[1]factors!$F$1:$Q$101,3,FALSE),"")</f>
        <v>waning</v>
      </c>
      <c r="K108" t="str">
        <f>IFERROR(VLOOKUP(C108,[1]factors!$F$1:$Q$101,4,FALSE),"")</f>
        <v>17.90</v>
      </c>
      <c r="L108" t="str">
        <f>IFERROR(VLOOKUP(C108,[1]factors!$F$1:$Q$101,6,FALSE),"")</f>
        <v xml:space="preserve">culture </v>
      </c>
      <c r="N108" t="str">
        <f>IFERROR(VLOOKUP(C108,[1]factors!$F$1:$Q$101,7,FALSE),"")</f>
        <v>75.45</v>
      </c>
      <c r="O108">
        <f>IFERROR(VLOOKUP($C$2,[1]factors!$F$1:$Q$101,8,FALSE),"")</f>
        <v>5</v>
      </c>
      <c r="P108" t="str">
        <f>IFERROR(VLOOKUP($C$2,[1]factors!$F$1:$Q$101,9,FALSE),"")</f>
        <v>514.85</v>
      </c>
      <c r="Q108" t="str">
        <f>IFERROR(VLOOKUP($C$2,[1]factors!$F$1:$Q$101,10,FALSE),"")</f>
        <v>483.31</v>
      </c>
      <c r="R108">
        <f>IFERROR(VLOOKUP($C$2,[1]factors!$F$1:$Q$101,11,FALSE),"")</f>
        <v>2</v>
      </c>
    </row>
    <row r="109" spans="1:18" ht="18" x14ac:dyDescent="0.25">
      <c r="A109" t="s">
        <v>26</v>
      </c>
      <c r="B109">
        <v>1</v>
      </c>
      <c r="C109">
        <v>20210903</v>
      </c>
      <c r="D109">
        <v>11</v>
      </c>
      <c r="F109" t="s">
        <v>29</v>
      </c>
      <c r="G109" s="1">
        <f>IFERROR(IF(F109="am",VLOOKUP(C109,'[1]meteo-am'!$B$1:$E$55,3,FALSE),IF(F109="pm",VLOOKUP(C109,'[1]meteo-pm'!$B$1:$E$55,3,FALSE),"")),"")</f>
        <v>92</v>
      </c>
      <c r="H109" s="1">
        <f>IFERROR(IF(F109="am",VLOOKUP(C109,'[1]meteo-am'!$B$1:$E$55,4,FALSE),IF(F109="pm",VLOOKUP(C109,'[1]meteo-pm'!$B$1:$E$55,4,FALSE),"")),"")</f>
        <v>0.48750000000000004</v>
      </c>
      <c r="I109" s="1">
        <f>IFERROR(IF(F109="am",VLOOKUP(C109,'[1]meteo-am'!$B$1:$E$55,2,FALSE),IF(F109="pm",VLOOKUP(C109,'[1]meteo-pm'!$B$1:$E$55,2,FALSE),"")),"")</f>
        <v>13.1</v>
      </c>
      <c r="J109" t="str">
        <f>IFERROR(VLOOKUP(C109,[1]factors!$F$1:$Q$101,3,FALSE),"")</f>
        <v>waning</v>
      </c>
      <c r="K109" t="str">
        <f>IFERROR(VLOOKUP(C109,[1]factors!$F$1:$Q$101,4,FALSE),"")</f>
        <v>17.90</v>
      </c>
      <c r="L109" t="str">
        <f>IFERROR(VLOOKUP(C109,[1]factors!$F$1:$Q$101,6,FALSE),"")</f>
        <v xml:space="preserve">culture </v>
      </c>
      <c r="N109" t="str">
        <f>IFERROR(VLOOKUP(C109,[1]factors!$F$1:$Q$101,7,FALSE),"")</f>
        <v>75.45</v>
      </c>
      <c r="O109">
        <f>IFERROR(VLOOKUP($C$2,[1]factors!$F$1:$Q$101,8,FALSE),"")</f>
        <v>5</v>
      </c>
      <c r="P109" t="str">
        <f>IFERROR(VLOOKUP($C$2,[1]factors!$F$1:$Q$101,9,FALSE),"")</f>
        <v>514.85</v>
      </c>
      <c r="Q109" t="str">
        <f>IFERROR(VLOOKUP($C$2,[1]factors!$F$1:$Q$101,10,FALSE),"")</f>
        <v>483.31</v>
      </c>
      <c r="R109">
        <f>IFERROR(VLOOKUP($C$2,[1]factors!$F$1:$Q$101,11,FALSE),"")</f>
        <v>2</v>
      </c>
    </row>
    <row r="110" spans="1:18" ht="18" x14ac:dyDescent="0.25">
      <c r="A110" t="s">
        <v>27</v>
      </c>
      <c r="B110">
        <v>1</v>
      </c>
      <c r="C110">
        <v>20210903</v>
      </c>
      <c r="D110">
        <v>11</v>
      </c>
      <c r="F110" t="s">
        <v>29</v>
      </c>
      <c r="G110" s="1">
        <f>IFERROR(IF(F110="am",VLOOKUP(C110,'[1]meteo-am'!$B$1:$E$55,3,FALSE),IF(F110="pm",VLOOKUP(C110,'[1]meteo-pm'!$B$1:$E$55,3,FALSE),"")),"")</f>
        <v>92</v>
      </c>
      <c r="H110" s="1">
        <f>IFERROR(IF(F110="am",VLOOKUP(C110,'[1]meteo-am'!$B$1:$E$55,4,FALSE),IF(F110="pm",VLOOKUP(C110,'[1]meteo-pm'!$B$1:$E$55,4,FALSE),"")),"")</f>
        <v>0.48750000000000004</v>
      </c>
      <c r="I110" s="1">
        <f>IFERROR(IF(F110="am",VLOOKUP(C110,'[1]meteo-am'!$B$1:$E$55,2,FALSE),IF(F110="pm",VLOOKUP(C110,'[1]meteo-pm'!$B$1:$E$55,2,FALSE),"")),"")</f>
        <v>13.1</v>
      </c>
      <c r="J110" t="str">
        <f>IFERROR(VLOOKUP(C110,[1]factors!$F$1:$Q$101,3,FALSE),"")</f>
        <v>waning</v>
      </c>
      <c r="K110" t="str">
        <f>IFERROR(VLOOKUP(C110,[1]factors!$F$1:$Q$101,4,FALSE),"")</f>
        <v>17.90</v>
      </c>
      <c r="L110" t="str">
        <f>IFERROR(VLOOKUP(C110,[1]factors!$F$1:$Q$101,6,FALSE),"")</f>
        <v xml:space="preserve">culture </v>
      </c>
      <c r="N110" t="str">
        <f>IFERROR(VLOOKUP(C110,[1]factors!$F$1:$Q$101,7,FALSE),"")</f>
        <v>75.45</v>
      </c>
      <c r="O110">
        <f>IFERROR(VLOOKUP($C$2,[1]factors!$F$1:$Q$101,8,FALSE),"")</f>
        <v>5</v>
      </c>
      <c r="P110" t="str">
        <f>IFERROR(VLOOKUP($C$2,[1]factors!$F$1:$Q$101,9,FALSE),"")</f>
        <v>514.85</v>
      </c>
      <c r="Q110" t="str">
        <f>IFERROR(VLOOKUP($C$2,[1]factors!$F$1:$Q$101,10,FALSE),"")</f>
        <v>483.31</v>
      </c>
      <c r="R110">
        <f>IFERROR(VLOOKUP($C$2,[1]factors!$F$1:$Q$101,11,FALSE),"")</f>
        <v>2</v>
      </c>
    </row>
    <row r="111" spans="1:18" ht="18" x14ac:dyDescent="0.25">
      <c r="A111" t="s">
        <v>28</v>
      </c>
      <c r="B111">
        <v>1</v>
      </c>
      <c r="C111">
        <v>20210903</v>
      </c>
      <c r="D111">
        <v>11</v>
      </c>
      <c r="F111" t="s">
        <v>29</v>
      </c>
      <c r="G111" s="1">
        <f>IFERROR(IF(F111="am",VLOOKUP(C111,'[1]meteo-am'!$B$1:$E$55,3,FALSE),IF(F111="pm",VLOOKUP(C111,'[1]meteo-pm'!$B$1:$E$55,3,FALSE),"")),"")</f>
        <v>92</v>
      </c>
      <c r="H111" s="1">
        <f>IFERROR(IF(F111="am",VLOOKUP(C111,'[1]meteo-am'!$B$1:$E$55,4,FALSE),IF(F111="pm",VLOOKUP(C111,'[1]meteo-pm'!$B$1:$E$55,4,FALSE),"")),"")</f>
        <v>0.48750000000000004</v>
      </c>
      <c r="I111" s="1">
        <f>IFERROR(IF(F111="am",VLOOKUP(C111,'[1]meteo-am'!$B$1:$E$55,2,FALSE),IF(F111="pm",VLOOKUP(C111,'[1]meteo-pm'!$B$1:$E$55,2,FALSE),"")),"")</f>
        <v>13.1</v>
      </c>
      <c r="J111" t="str">
        <f>IFERROR(VLOOKUP(C111,[1]factors!$F$1:$Q$101,3,FALSE),"")</f>
        <v>waning</v>
      </c>
      <c r="K111" t="str">
        <f>IFERROR(VLOOKUP(C111,[1]factors!$F$1:$Q$101,4,FALSE),"")</f>
        <v>17.90</v>
      </c>
      <c r="L111" t="str">
        <f>IFERROR(VLOOKUP(C111,[1]factors!$F$1:$Q$101,6,FALSE),"")</f>
        <v xml:space="preserve">culture </v>
      </c>
      <c r="N111" t="str">
        <f>IFERROR(VLOOKUP(C111,[1]factors!$F$1:$Q$101,7,FALSE),"")</f>
        <v>75.45</v>
      </c>
      <c r="O111">
        <f>IFERROR(VLOOKUP($C$2,[1]factors!$F$1:$Q$101,8,FALSE),"")</f>
        <v>5</v>
      </c>
      <c r="P111" t="str">
        <f>IFERROR(VLOOKUP($C$2,[1]factors!$F$1:$Q$101,9,FALSE),"")</f>
        <v>514.85</v>
      </c>
      <c r="Q111" t="str">
        <f>IFERROR(VLOOKUP($C$2,[1]factors!$F$1:$Q$101,10,FALSE),"")</f>
        <v>483.31</v>
      </c>
      <c r="R111">
        <f>IFERROR(VLOOKUP($C$2,[1]factors!$F$1:$Q$101,11,FALSE),"")</f>
        <v>2</v>
      </c>
    </row>
    <row r="112" spans="1:18" ht="18" x14ac:dyDescent="0.25">
      <c r="A112" t="s">
        <v>18</v>
      </c>
      <c r="B112">
        <v>1</v>
      </c>
      <c r="C112">
        <v>20210903</v>
      </c>
      <c r="D112">
        <v>12</v>
      </c>
      <c r="F112" t="s">
        <v>29</v>
      </c>
      <c r="G112" s="1">
        <f>IFERROR(IF(F112="am",VLOOKUP(C112,'[1]meteo-am'!$B$1:$E$55,3,FALSE),IF(F112="pm",VLOOKUP(C112,'[1]meteo-pm'!$B$1:$E$55,3,FALSE),"")),"")</f>
        <v>92</v>
      </c>
      <c r="H112" s="1">
        <f>IFERROR(IF(F112="am",VLOOKUP(C112,'[1]meteo-am'!$B$1:$E$55,4,FALSE),IF(F112="pm",VLOOKUP(C112,'[1]meteo-pm'!$B$1:$E$55,4,FALSE),"")),"")</f>
        <v>0.48750000000000004</v>
      </c>
      <c r="I112" s="1">
        <f>IFERROR(IF(F112="am",VLOOKUP(C112,'[1]meteo-am'!$B$1:$E$55,2,FALSE),IF(F112="pm",VLOOKUP(C112,'[1]meteo-pm'!$B$1:$E$55,2,FALSE),"")),"")</f>
        <v>13.1</v>
      </c>
      <c r="J112" t="str">
        <f>IFERROR(VLOOKUP(C112,[1]factors!$F$1:$Q$101,3,FALSE),"")</f>
        <v>waning</v>
      </c>
      <c r="K112" t="str">
        <f>IFERROR(VLOOKUP(C112,[1]factors!$F$1:$Q$101,4,FALSE),"")</f>
        <v>17.90</v>
      </c>
      <c r="L112" t="str">
        <f>IFERROR(VLOOKUP(C112,[1]factors!$F$1:$Q$101,6,FALSE),"")</f>
        <v xml:space="preserve">culture </v>
      </c>
      <c r="N112" t="str">
        <f>IFERROR(VLOOKUP(C112,[1]factors!$F$1:$Q$101,7,FALSE),"")</f>
        <v>75.45</v>
      </c>
      <c r="O112">
        <f>IFERROR(VLOOKUP($C$2,[1]factors!$F$1:$Q$101,8,FALSE),"")</f>
        <v>5</v>
      </c>
      <c r="P112" t="str">
        <f>IFERROR(VLOOKUP($C$2,[1]factors!$F$1:$Q$101,9,FALSE),"")</f>
        <v>514.85</v>
      </c>
      <c r="Q112" t="str">
        <f>IFERROR(VLOOKUP($C$2,[1]factors!$F$1:$Q$101,10,FALSE),"")</f>
        <v>483.31</v>
      </c>
      <c r="R112">
        <f>IFERROR(VLOOKUP($C$2,[1]factors!$F$1:$Q$101,11,FALSE),"")</f>
        <v>2</v>
      </c>
    </row>
    <row r="113" spans="1:18" ht="18" x14ac:dyDescent="0.25">
      <c r="A113" t="s">
        <v>20</v>
      </c>
      <c r="B113">
        <v>1</v>
      </c>
      <c r="C113">
        <v>20210903</v>
      </c>
      <c r="D113">
        <v>12</v>
      </c>
      <c r="F113" t="s">
        <v>29</v>
      </c>
      <c r="G113" s="1">
        <f>IFERROR(IF(F113="am",VLOOKUP(C113,'[1]meteo-am'!$B$1:$E$55,3,FALSE),IF(F113="pm",VLOOKUP(C113,'[1]meteo-pm'!$B$1:$E$55,3,FALSE),"")),"")</f>
        <v>92</v>
      </c>
      <c r="H113" s="1">
        <f>IFERROR(IF(F113="am",VLOOKUP(C113,'[1]meteo-am'!$B$1:$E$55,4,FALSE),IF(F113="pm",VLOOKUP(C113,'[1]meteo-pm'!$B$1:$E$55,4,FALSE),"")),"")</f>
        <v>0.48750000000000004</v>
      </c>
      <c r="I113" s="1">
        <f>IFERROR(IF(F113="am",VLOOKUP(C113,'[1]meteo-am'!$B$1:$E$55,2,FALSE),IF(F113="pm",VLOOKUP(C113,'[1]meteo-pm'!$B$1:$E$55,2,FALSE),"")),"")</f>
        <v>13.1</v>
      </c>
      <c r="J113" t="str">
        <f>IFERROR(VLOOKUP(C113,[1]factors!$F$1:$Q$101,3,FALSE),"")</f>
        <v>waning</v>
      </c>
      <c r="K113" t="str">
        <f>IFERROR(VLOOKUP(C113,[1]factors!$F$1:$Q$101,4,FALSE),"")</f>
        <v>17.90</v>
      </c>
      <c r="L113" t="str">
        <f>IFERROR(VLOOKUP(C113,[1]factors!$F$1:$Q$101,6,FALSE),"")</f>
        <v xml:space="preserve">culture </v>
      </c>
      <c r="N113" t="str">
        <f>IFERROR(VLOOKUP(C113,[1]factors!$F$1:$Q$101,7,FALSE),"")</f>
        <v>75.45</v>
      </c>
      <c r="O113">
        <f>IFERROR(VLOOKUP($C$2,[1]factors!$F$1:$Q$101,8,FALSE),"")</f>
        <v>5</v>
      </c>
      <c r="P113" t="str">
        <f>IFERROR(VLOOKUP($C$2,[1]factors!$F$1:$Q$101,9,FALSE),"")</f>
        <v>514.85</v>
      </c>
      <c r="Q113" t="str">
        <f>IFERROR(VLOOKUP($C$2,[1]factors!$F$1:$Q$101,10,FALSE),"")</f>
        <v>483.31</v>
      </c>
      <c r="R113">
        <f>IFERROR(VLOOKUP($C$2,[1]factors!$F$1:$Q$101,11,FALSE),"")</f>
        <v>2</v>
      </c>
    </row>
    <row r="114" spans="1:18" ht="18" x14ac:dyDescent="0.25">
      <c r="A114" t="s">
        <v>21</v>
      </c>
      <c r="B114">
        <v>1</v>
      </c>
      <c r="C114">
        <v>20210903</v>
      </c>
      <c r="D114">
        <v>12</v>
      </c>
      <c r="F114" t="s">
        <v>29</v>
      </c>
      <c r="G114" s="1">
        <f>IFERROR(IF(F114="am",VLOOKUP(C114,'[1]meteo-am'!$B$1:$E$55,3,FALSE),IF(F114="pm",VLOOKUP(C114,'[1]meteo-pm'!$B$1:$E$55,3,FALSE),"")),"")</f>
        <v>92</v>
      </c>
      <c r="H114" s="1">
        <f>IFERROR(IF(F114="am",VLOOKUP(C114,'[1]meteo-am'!$B$1:$E$55,4,FALSE),IF(F114="pm",VLOOKUP(C114,'[1]meteo-pm'!$B$1:$E$55,4,FALSE),"")),"")</f>
        <v>0.48750000000000004</v>
      </c>
      <c r="I114" s="1">
        <f>IFERROR(IF(F114="am",VLOOKUP(C114,'[1]meteo-am'!$B$1:$E$55,2,FALSE),IF(F114="pm",VLOOKUP(C114,'[1]meteo-pm'!$B$1:$E$55,2,FALSE),"")),"")</f>
        <v>13.1</v>
      </c>
      <c r="J114" t="str">
        <f>IFERROR(VLOOKUP(C114,[1]factors!$F$1:$Q$101,3,FALSE),"")</f>
        <v>waning</v>
      </c>
      <c r="K114" t="str">
        <f>IFERROR(VLOOKUP(C114,[1]factors!$F$1:$Q$101,4,FALSE),"")</f>
        <v>17.90</v>
      </c>
      <c r="L114" t="str">
        <f>IFERROR(VLOOKUP(C114,[1]factors!$F$1:$Q$101,6,FALSE),"")</f>
        <v xml:space="preserve">culture </v>
      </c>
      <c r="N114" t="str">
        <f>IFERROR(VLOOKUP(C114,[1]factors!$F$1:$Q$101,7,FALSE),"")</f>
        <v>75.45</v>
      </c>
      <c r="O114">
        <f>IFERROR(VLOOKUP($C$2,[1]factors!$F$1:$Q$101,8,FALSE),"")</f>
        <v>5</v>
      </c>
      <c r="P114" t="str">
        <f>IFERROR(VLOOKUP($C$2,[1]factors!$F$1:$Q$101,9,FALSE),"")</f>
        <v>514.85</v>
      </c>
      <c r="Q114" t="str">
        <f>IFERROR(VLOOKUP($C$2,[1]factors!$F$1:$Q$101,10,FALSE),"")</f>
        <v>483.31</v>
      </c>
      <c r="R114">
        <f>IFERROR(VLOOKUP($C$2,[1]factors!$F$1:$Q$101,11,FALSE),"")</f>
        <v>2</v>
      </c>
    </row>
    <row r="115" spans="1:18" ht="18" x14ac:dyDescent="0.25">
      <c r="A115" t="s">
        <v>22</v>
      </c>
      <c r="B115">
        <v>1</v>
      </c>
      <c r="C115">
        <v>20210903</v>
      </c>
      <c r="D115">
        <v>12</v>
      </c>
      <c r="F115" t="s">
        <v>29</v>
      </c>
      <c r="G115" s="1">
        <f>IFERROR(IF(F115="am",VLOOKUP(C115,'[1]meteo-am'!$B$1:$E$55,3,FALSE),IF(F115="pm",VLOOKUP(C115,'[1]meteo-pm'!$B$1:$E$55,3,FALSE),"")),"")</f>
        <v>92</v>
      </c>
      <c r="H115" s="1">
        <f>IFERROR(IF(F115="am",VLOOKUP(C115,'[1]meteo-am'!$B$1:$E$55,4,FALSE),IF(F115="pm",VLOOKUP(C115,'[1]meteo-pm'!$B$1:$E$55,4,FALSE),"")),"")</f>
        <v>0.48750000000000004</v>
      </c>
      <c r="I115" s="1">
        <f>IFERROR(IF(F115="am",VLOOKUP(C115,'[1]meteo-am'!$B$1:$E$55,2,FALSE),IF(F115="pm",VLOOKUP(C115,'[1]meteo-pm'!$B$1:$E$55,2,FALSE),"")),"")</f>
        <v>13.1</v>
      </c>
      <c r="J115" t="str">
        <f>IFERROR(VLOOKUP(C115,[1]factors!$F$1:$Q$101,3,FALSE),"")</f>
        <v>waning</v>
      </c>
      <c r="K115" t="str">
        <f>IFERROR(VLOOKUP(C115,[1]factors!$F$1:$Q$101,4,FALSE),"")</f>
        <v>17.90</v>
      </c>
      <c r="L115" t="str">
        <f>IFERROR(VLOOKUP(C115,[1]factors!$F$1:$Q$101,6,FALSE),"")</f>
        <v xml:space="preserve">culture </v>
      </c>
      <c r="N115" t="str">
        <f>IFERROR(VLOOKUP(C115,[1]factors!$F$1:$Q$101,7,FALSE),"")</f>
        <v>75.45</v>
      </c>
      <c r="O115">
        <f>IFERROR(VLOOKUP($C$2,[1]factors!$F$1:$Q$101,8,FALSE),"")</f>
        <v>5</v>
      </c>
      <c r="P115" t="str">
        <f>IFERROR(VLOOKUP($C$2,[1]factors!$F$1:$Q$101,9,FALSE),"")</f>
        <v>514.85</v>
      </c>
      <c r="Q115" t="str">
        <f>IFERROR(VLOOKUP($C$2,[1]factors!$F$1:$Q$101,10,FALSE),"")</f>
        <v>483.31</v>
      </c>
      <c r="R115">
        <f>IFERROR(VLOOKUP($C$2,[1]factors!$F$1:$Q$101,11,FALSE),"")</f>
        <v>2</v>
      </c>
    </row>
    <row r="116" spans="1:18" ht="18" x14ac:dyDescent="0.25">
      <c r="A116" t="s">
        <v>23</v>
      </c>
      <c r="B116">
        <v>1</v>
      </c>
      <c r="C116">
        <v>20210903</v>
      </c>
      <c r="D116">
        <v>12</v>
      </c>
      <c r="F116" t="s">
        <v>29</v>
      </c>
      <c r="G116" s="1">
        <f>IFERROR(IF(F116="am",VLOOKUP(C116,'[1]meteo-am'!$B$1:$E$55,3,FALSE),IF(F116="pm",VLOOKUP(C116,'[1]meteo-pm'!$B$1:$E$55,3,FALSE),"")),"")</f>
        <v>92</v>
      </c>
      <c r="H116" s="1">
        <f>IFERROR(IF(F116="am",VLOOKUP(C116,'[1]meteo-am'!$B$1:$E$55,4,FALSE),IF(F116="pm",VLOOKUP(C116,'[1]meteo-pm'!$B$1:$E$55,4,FALSE),"")),"")</f>
        <v>0.48750000000000004</v>
      </c>
      <c r="I116" s="1">
        <f>IFERROR(IF(F116="am",VLOOKUP(C116,'[1]meteo-am'!$B$1:$E$55,2,FALSE),IF(F116="pm",VLOOKUP(C116,'[1]meteo-pm'!$B$1:$E$55,2,FALSE),"")),"")</f>
        <v>13.1</v>
      </c>
      <c r="J116" t="str">
        <f>IFERROR(VLOOKUP(C116,[1]factors!$F$1:$Q$101,3,FALSE),"")</f>
        <v>waning</v>
      </c>
      <c r="K116" t="str">
        <f>IFERROR(VLOOKUP(C116,[1]factors!$F$1:$Q$101,4,FALSE),"")</f>
        <v>17.90</v>
      </c>
      <c r="L116" t="str">
        <f>IFERROR(VLOOKUP(C116,[1]factors!$F$1:$Q$101,6,FALSE),"")</f>
        <v xml:space="preserve">culture </v>
      </c>
      <c r="N116" t="str">
        <f>IFERROR(VLOOKUP(C116,[1]factors!$F$1:$Q$101,7,FALSE),"")</f>
        <v>75.45</v>
      </c>
      <c r="O116">
        <f>IFERROR(VLOOKUP($C$2,[1]factors!$F$1:$Q$101,8,FALSE),"")</f>
        <v>5</v>
      </c>
      <c r="P116" t="str">
        <f>IFERROR(VLOOKUP($C$2,[1]factors!$F$1:$Q$101,9,FALSE),"")</f>
        <v>514.85</v>
      </c>
      <c r="Q116" t="str">
        <f>IFERROR(VLOOKUP($C$2,[1]factors!$F$1:$Q$101,10,FALSE),"")</f>
        <v>483.31</v>
      </c>
      <c r="R116">
        <f>IFERROR(VLOOKUP($C$2,[1]factors!$F$1:$Q$101,11,FALSE),"")</f>
        <v>2</v>
      </c>
    </row>
    <row r="117" spans="1:18" ht="18" x14ac:dyDescent="0.25">
      <c r="A117" t="s">
        <v>24</v>
      </c>
      <c r="B117">
        <v>1</v>
      </c>
      <c r="C117">
        <v>20210903</v>
      </c>
      <c r="D117">
        <v>12</v>
      </c>
      <c r="F117" t="s">
        <v>29</v>
      </c>
      <c r="G117" s="1">
        <f>IFERROR(IF(F117="am",VLOOKUP(C117,'[1]meteo-am'!$B$1:$E$55,3,FALSE),IF(F117="pm",VLOOKUP(C117,'[1]meteo-pm'!$B$1:$E$55,3,FALSE),"")),"")</f>
        <v>92</v>
      </c>
      <c r="H117" s="1">
        <f>IFERROR(IF(F117="am",VLOOKUP(C117,'[1]meteo-am'!$B$1:$E$55,4,FALSE),IF(F117="pm",VLOOKUP(C117,'[1]meteo-pm'!$B$1:$E$55,4,FALSE),"")),"")</f>
        <v>0.48750000000000004</v>
      </c>
      <c r="I117" s="1">
        <f>IFERROR(IF(F117="am",VLOOKUP(C117,'[1]meteo-am'!$B$1:$E$55,2,FALSE),IF(F117="pm",VLOOKUP(C117,'[1]meteo-pm'!$B$1:$E$55,2,FALSE),"")),"")</f>
        <v>13.1</v>
      </c>
      <c r="J117" t="str">
        <f>IFERROR(VLOOKUP(C117,[1]factors!$F$1:$Q$101,3,FALSE),"")</f>
        <v>waning</v>
      </c>
      <c r="K117" t="str">
        <f>IFERROR(VLOOKUP(C117,[1]factors!$F$1:$Q$101,4,FALSE),"")</f>
        <v>17.90</v>
      </c>
      <c r="L117" t="str">
        <f>IFERROR(VLOOKUP(C117,[1]factors!$F$1:$Q$101,6,FALSE),"")</f>
        <v xml:space="preserve">culture </v>
      </c>
      <c r="N117" t="str">
        <f>IFERROR(VLOOKUP(C117,[1]factors!$F$1:$Q$101,7,FALSE),"")</f>
        <v>75.45</v>
      </c>
      <c r="O117">
        <f>IFERROR(VLOOKUP($C$2,[1]factors!$F$1:$Q$101,8,FALSE),"")</f>
        <v>5</v>
      </c>
      <c r="P117" t="str">
        <f>IFERROR(VLOOKUP($C$2,[1]factors!$F$1:$Q$101,9,FALSE),"")</f>
        <v>514.85</v>
      </c>
      <c r="Q117" t="str">
        <f>IFERROR(VLOOKUP($C$2,[1]factors!$F$1:$Q$101,10,FALSE),"")</f>
        <v>483.31</v>
      </c>
      <c r="R117">
        <f>IFERROR(VLOOKUP($C$2,[1]factors!$F$1:$Q$101,11,FALSE),"")</f>
        <v>2</v>
      </c>
    </row>
    <row r="118" spans="1:18" ht="18" x14ac:dyDescent="0.25">
      <c r="A118" t="s">
        <v>25</v>
      </c>
      <c r="B118">
        <v>1</v>
      </c>
      <c r="C118">
        <v>20210903</v>
      </c>
      <c r="D118">
        <v>12</v>
      </c>
      <c r="F118" t="s">
        <v>29</v>
      </c>
      <c r="G118" s="1">
        <f>IFERROR(IF(F118="am",VLOOKUP(C118,'[1]meteo-am'!$B$1:$E$55,3,FALSE),IF(F118="pm",VLOOKUP(C118,'[1]meteo-pm'!$B$1:$E$55,3,FALSE),"")),"")</f>
        <v>92</v>
      </c>
      <c r="H118" s="1">
        <f>IFERROR(IF(F118="am",VLOOKUP(C118,'[1]meteo-am'!$B$1:$E$55,4,FALSE),IF(F118="pm",VLOOKUP(C118,'[1]meteo-pm'!$B$1:$E$55,4,FALSE),"")),"")</f>
        <v>0.48750000000000004</v>
      </c>
      <c r="I118" s="1">
        <f>IFERROR(IF(F118="am",VLOOKUP(C118,'[1]meteo-am'!$B$1:$E$55,2,FALSE),IF(F118="pm",VLOOKUP(C118,'[1]meteo-pm'!$B$1:$E$55,2,FALSE),"")),"")</f>
        <v>13.1</v>
      </c>
      <c r="J118" t="str">
        <f>IFERROR(VLOOKUP(C118,[1]factors!$F$1:$Q$101,3,FALSE),"")</f>
        <v>waning</v>
      </c>
      <c r="K118" t="str">
        <f>IFERROR(VLOOKUP(C118,[1]factors!$F$1:$Q$101,4,FALSE),"")</f>
        <v>17.90</v>
      </c>
      <c r="L118" t="str">
        <f>IFERROR(VLOOKUP(C118,[1]factors!$F$1:$Q$101,6,FALSE),"")</f>
        <v xml:space="preserve">culture </v>
      </c>
      <c r="N118" t="str">
        <f>IFERROR(VLOOKUP(C118,[1]factors!$F$1:$Q$101,7,FALSE),"")</f>
        <v>75.45</v>
      </c>
      <c r="O118">
        <f>IFERROR(VLOOKUP($C$2,[1]factors!$F$1:$Q$101,8,FALSE),"")</f>
        <v>5</v>
      </c>
      <c r="P118" t="str">
        <f>IFERROR(VLOOKUP($C$2,[1]factors!$F$1:$Q$101,9,FALSE),"")</f>
        <v>514.85</v>
      </c>
      <c r="Q118" t="str">
        <f>IFERROR(VLOOKUP($C$2,[1]factors!$F$1:$Q$101,10,FALSE),"")</f>
        <v>483.31</v>
      </c>
      <c r="R118">
        <f>IFERROR(VLOOKUP($C$2,[1]factors!$F$1:$Q$101,11,FALSE),"")</f>
        <v>2</v>
      </c>
    </row>
    <row r="119" spans="1:18" ht="18" x14ac:dyDescent="0.25">
      <c r="A119" t="s">
        <v>26</v>
      </c>
      <c r="B119">
        <v>1</v>
      </c>
      <c r="C119">
        <v>20210903</v>
      </c>
      <c r="D119">
        <v>12</v>
      </c>
      <c r="F119" t="s">
        <v>29</v>
      </c>
      <c r="G119" s="1">
        <f>IFERROR(IF(F119="am",VLOOKUP(C119,'[1]meteo-am'!$B$1:$E$55,3,FALSE),IF(F119="pm",VLOOKUP(C119,'[1]meteo-pm'!$B$1:$E$55,3,FALSE),"")),"")</f>
        <v>92</v>
      </c>
      <c r="H119" s="1">
        <f>IFERROR(IF(F119="am",VLOOKUP(C119,'[1]meteo-am'!$B$1:$E$55,4,FALSE),IF(F119="pm",VLOOKUP(C119,'[1]meteo-pm'!$B$1:$E$55,4,FALSE),"")),"")</f>
        <v>0.48750000000000004</v>
      </c>
      <c r="I119" s="1">
        <f>IFERROR(IF(F119="am",VLOOKUP(C119,'[1]meteo-am'!$B$1:$E$55,2,FALSE),IF(F119="pm",VLOOKUP(C119,'[1]meteo-pm'!$B$1:$E$55,2,FALSE),"")),"")</f>
        <v>13.1</v>
      </c>
      <c r="J119" t="str">
        <f>IFERROR(VLOOKUP(C119,[1]factors!$F$1:$Q$101,3,FALSE),"")</f>
        <v>waning</v>
      </c>
      <c r="K119" t="str">
        <f>IFERROR(VLOOKUP(C119,[1]factors!$F$1:$Q$101,4,FALSE),"")</f>
        <v>17.90</v>
      </c>
      <c r="L119" t="str">
        <f>IFERROR(VLOOKUP(C119,[1]factors!$F$1:$Q$101,6,FALSE),"")</f>
        <v xml:space="preserve">culture </v>
      </c>
      <c r="N119" t="str">
        <f>IFERROR(VLOOKUP(C119,[1]factors!$F$1:$Q$101,7,FALSE),"")</f>
        <v>75.45</v>
      </c>
      <c r="O119">
        <f>IFERROR(VLOOKUP($C$2,[1]factors!$F$1:$Q$101,8,FALSE),"")</f>
        <v>5</v>
      </c>
      <c r="P119" t="str">
        <f>IFERROR(VLOOKUP($C$2,[1]factors!$F$1:$Q$101,9,FALSE),"")</f>
        <v>514.85</v>
      </c>
      <c r="Q119" t="str">
        <f>IFERROR(VLOOKUP($C$2,[1]factors!$F$1:$Q$101,10,FALSE),"")</f>
        <v>483.31</v>
      </c>
      <c r="R119">
        <f>IFERROR(VLOOKUP($C$2,[1]factors!$F$1:$Q$101,11,FALSE),"")</f>
        <v>2</v>
      </c>
    </row>
    <row r="120" spans="1:18" ht="18" x14ac:dyDescent="0.25">
      <c r="A120" t="s">
        <v>27</v>
      </c>
      <c r="B120">
        <v>1</v>
      </c>
      <c r="C120">
        <v>20210903</v>
      </c>
      <c r="D120">
        <v>12</v>
      </c>
      <c r="F120" t="s">
        <v>29</v>
      </c>
      <c r="G120" s="1">
        <f>IFERROR(IF(F120="am",VLOOKUP(C120,'[1]meteo-am'!$B$1:$E$55,3,FALSE),IF(F120="pm",VLOOKUP(C120,'[1]meteo-pm'!$B$1:$E$55,3,FALSE),"")),"")</f>
        <v>92</v>
      </c>
      <c r="H120" s="1">
        <f>IFERROR(IF(F120="am",VLOOKUP(C120,'[1]meteo-am'!$B$1:$E$55,4,FALSE),IF(F120="pm",VLOOKUP(C120,'[1]meteo-pm'!$B$1:$E$55,4,FALSE),"")),"")</f>
        <v>0.48750000000000004</v>
      </c>
      <c r="I120" s="1">
        <f>IFERROR(IF(F120="am",VLOOKUP(C120,'[1]meteo-am'!$B$1:$E$55,2,FALSE),IF(F120="pm",VLOOKUP(C120,'[1]meteo-pm'!$B$1:$E$55,2,FALSE),"")),"")</f>
        <v>13.1</v>
      </c>
      <c r="J120" t="str">
        <f>IFERROR(VLOOKUP(C120,[1]factors!$F$1:$Q$101,3,FALSE),"")</f>
        <v>waning</v>
      </c>
      <c r="K120" t="str">
        <f>IFERROR(VLOOKUP(C120,[1]factors!$F$1:$Q$101,4,FALSE),"")</f>
        <v>17.90</v>
      </c>
      <c r="L120" t="str">
        <f>IFERROR(VLOOKUP(C120,[1]factors!$F$1:$Q$101,6,FALSE),"")</f>
        <v xml:space="preserve">culture </v>
      </c>
      <c r="N120" t="str">
        <f>IFERROR(VLOOKUP(C120,[1]factors!$F$1:$Q$101,7,FALSE),"")</f>
        <v>75.45</v>
      </c>
      <c r="O120">
        <f>IFERROR(VLOOKUP($C$2,[1]factors!$F$1:$Q$101,8,FALSE),"")</f>
        <v>5</v>
      </c>
      <c r="P120" t="str">
        <f>IFERROR(VLOOKUP($C$2,[1]factors!$F$1:$Q$101,9,FALSE),"")</f>
        <v>514.85</v>
      </c>
      <c r="Q120" t="str">
        <f>IFERROR(VLOOKUP($C$2,[1]factors!$F$1:$Q$101,10,FALSE),"")</f>
        <v>483.31</v>
      </c>
      <c r="R120">
        <f>IFERROR(VLOOKUP($C$2,[1]factors!$F$1:$Q$101,11,FALSE),"")</f>
        <v>2</v>
      </c>
    </row>
    <row r="121" spans="1:18" ht="18" x14ac:dyDescent="0.25">
      <c r="A121" t="s">
        <v>28</v>
      </c>
      <c r="B121">
        <v>1</v>
      </c>
      <c r="C121">
        <v>20210903</v>
      </c>
      <c r="D121">
        <v>12</v>
      </c>
      <c r="F121" t="s">
        <v>29</v>
      </c>
      <c r="G121" s="1">
        <f>IFERROR(IF(F121="am",VLOOKUP(C121,'[1]meteo-am'!$B$1:$E$55,3,FALSE),IF(F121="pm",VLOOKUP(C121,'[1]meteo-pm'!$B$1:$E$55,3,FALSE),"")),"")</f>
        <v>92</v>
      </c>
      <c r="H121" s="1">
        <f>IFERROR(IF(F121="am",VLOOKUP(C121,'[1]meteo-am'!$B$1:$E$55,4,FALSE),IF(F121="pm",VLOOKUP(C121,'[1]meteo-pm'!$B$1:$E$55,4,FALSE),"")),"")</f>
        <v>0.48750000000000004</v>
      </c>
      <c r="I121" s="1">
        <f>IFERROR(IF(F121="am",VLOOKUP(C121,'[1]meteo-am'!$B$1:$E$55,2,FALSE),IF(F121="pm",VLOOKUP(C121,'[1]meteo-pm'!$B$1:$E$55,2,FALSE),"")),"")</f>
        <v>13.1</v>
      </c>
      <c r="J121" t="str">
        <f>IFERROR(VLOOKUP(C121,[1]factors!$F$1:$Q$101,3,FALSE),"")</f>
        <v>waning</v>
      </c>
      <c r="K121" t="str">
        <f>IFERROR(VLOOKUP(C121,[1]factors!$F$1:$Q$101,4,FALSE),"")</f>
        <v>17.90</v>
      </c>
      <c r="L121" t="str">
        <f>IFERROR(VLOOKUP(C121,[1]factors!$F$1:$Q$101,6,FALSE),"")</f>
        <v xml:space="preserve">culture </v>
      </c>
      <c r="N121" t="str">
        <f>IFERROR(VLOOKUP(C121,[1]factors!$F$1:$Q$101,7,FALSE),"")</f>
        <v>75.45</v>
      </c>
      <c r="O121">
        <f>IFERROR(VLOOKUP($C$2,[1]factors!$F$1:$Q$101,8,FALSE),"")</f>
        <v>5</v>
      </c>
      <c r="P121" t="str">
        <f>IFERROR(VLOOKUP($C$2,[1]factors!$F$1:$Q$101,9,FALSE),"")</f>
        <v>514.85</v>
      </c>
      <c r="Q121" t="str">
        <f>IFERROR(VLOOKUP($C$2,[1]factors!$F$1:$Q$101,10,FALSE),"")</f>
        <v>483.31</v>
      </c>
      <c r="R121">
        <f>IFERROR(VLOOKUP($C$2,[1]factors!$F$1:$Q$101,11,FALSE),"")</f>
        <v>2</v>
      </c>
    </row>
    <row r="122" spans="1:18" ht="18" x14ac:dyDescent="0.25">
      <c r="A122" t="s">
        <v>18</v>
      </c>
      <c r="B122">
        <v>1</v>
      </c>
      <c r="C122">
        <v>20210903</v>
      </c>
      <c r="D122">
        <v>13</v>
      </c>
      <c r="F122" t="s">
        <v>29</v>
      </c>
      <c r="G122" s="1">
        <f>IFERROR(IF(F122="am",VLOOKUP(C122,'[1]meteo-am'!$B$1:$E$55,3,FALSE),IF(F122="pm",VLOOKUP(C122,'[1]meteo-pm'!$B$1:$E$55,3,FALSE),"")),"")</f>
        <v>92</v>
      </c>
      <c r="H122" s="1">
        <f>IFERROR(IF(F122="am",VLOOKUP(C122,'[1]meteo-am'!$B$1:$E$55,4,FALSE),IF(F122="pm",VLOOKUP(C122,'[1]meteo-pm'!$B$1:$E$55,4,FALSE),"")),"")</f>
        <v>0.48750000000000004</v>
      </c>
      <c r="I122" s="1">
        <f>IFERROR(IF(F122="am",VLOOKUP(C122,'[1]meteo-am'!$B$1:$E$55,2,FALSE),IF(F122="pm",VLOOKUP(C122,'[1]meteo-pm'!$B$1:$E$55,2,FALSE),"")),"")</f>
        <v>13.1</v>
      </c>
      <c r="J122" t="str">
        <f>IFERROR(VLOOKUP(C122,[1]factors!$F$1:$Q$101,3,FALSE),"")</f>
        <v>waning</v>
      </c>
      <c r="K122" t="str">
        <f>IFERROR(VLOOKUP(C122,[1]factors!$F$1:$Q$101,4,FALSE),"")</f>
        <v>17.90</v>
      </c>
      <c r="L122" t="str">
        <f>IFERROR(VLOOKUP(C122,[1]factors!$F$1:$Q$101,6,FALSE),"")</f>
        <v xml:space="preserve">culture </v>
      </c>
      <c r="N122" t="str">
        <f>IFERROR(VLOOKUP(C122,[1]factors!$F$1:$Q$101,7,FALSE),"")</f>
        <v>75.45</v>
      </c>
      <c r="O122">
        <f>IFERROR(VLOOKUP($C$2,[1]factors!$F$1:$Q$101,8,FALSE),"")</f>
        <v>5</v>
      </c>
      <c r="P122" t="str">
        <f>IFERROR(VLOOKUP($C$2,[1]factors!$F$1:$Q$101,9,FALSE),"")</f>
        <v>514.85</v>
      </c>
      <c r="Q122" t="str">
        <f>IFERROR(VLOOKUP($C$2,[1]factors!$F$1:$Q$101,10,FALSE),"")</f>
        <v>483.31</v>
      </c>
      <c r="R122">
        <f>IFERROR(VLOOKUP($C$2,[1]factors!$F$1:$Q$101,11,FALSE),"")</f>
        <v>2</v>
      </c>
    </row>
    <row r="123" spans="1:18" ht="18" x14ac:dyDescent="0.25">
      <c r="A123" t="s">
        <v>20</v>
      </c>
      <c r="B123">
        <v>1</v>
      </c>
      <c r="C123">
        <v>20210903</v>
      </c>
      <c r="D123">
        <v>13</v>
      </c>
      <c r="F123" t="s">
        <v>29</v>
      </c>
      <c r="G123" s="1">
        <f>IFERROR(IF(F123="am",VLOOKUP(C123,'[1]meteo-am'!$B$1:$E$55,3,FALSE),IF(F123="pm",VLOOKUP(C123,'[1]meteo-pm'!$B$1:$E$55,3,FALSE),"")),"")</f>
        <v>92</v>
      </c>
      <c r="H123" s="1">
        <f>IFERROR(IF(F123="am",VLOOKUP(C123,'[1]meteo-am'!$B$1:$E$55,4,FALSE),IF(F123="pm",VLOOKUP(C123,'[1]meteo-pm'!$B$1:$E$55,4,FALSE),"")),"")</f>
        <v>0.48750000000000004</v>
      </c>
      <c r="I123" s="1">
        <f>IFERROR(IF(F123="am",VLOOKUP(C123,'[1]meteo-am'!$B$1:$E$55,2,FALSE),IF(F123="pm",VLOOKUP(C123,'[1]meteo-pm'!$B$1:$E$55,2,FALSE),"")),"")</f>
        <v>13.1</v>
      </c>
      <c r="J123" t="str">
        <f>IFERROR(VLOOKUP(C123,[1]factors!$F$1:$Q$101,3,FALSE),"")</f>
        <v>waning</v>
      </c>
      <c r="K123" t="str">
        <f>IFERROR(VLOOKUP(C123,[1]factors!$F$1:$Q$101,4,FALSE),"")</f>
        <v>17.90</v>
      </c>
      <c r="L123" t="str">
        <f>IFERROR(VLOOKUP(C123,[1]factors!$F$1:$Q$101,6,FALSE),"")</f>
        <v xml:space="preserve">culture </v>
      </c>
      <c r="N123" t="str">
        <f>IFERROR(VLOOKUP(C123,[1]factors!$F$1:$Q$101,7,FALSE),"")</f>
        <v>75.45</v>
      </c>
      <c r="O123">
        <f>IFERROR(VLOOKUP($C$2,[1]factors!$F$1:$Q$101,8,FALSE),"")</f>
        <v>5</v>
      </c>
      <c r="P123" t="str">
        <f>IFERROR(VLOOKUP($C$2,[1]factors!$F$1:$Q$101,9,FALSE),"")</f>
        <v>514.85</v>
      </c>
      <c r="Q123" t="str">
        <f>IFERROR(VLOOKUP($C$2,[1]factors!$F$1:$Q$101,10,FALSE),"")</f>
        <v>483.31</v>
      </c>
      <c r="R123">
        <f>IFERROR(VLOOKUP($C$2,[1]factors!$F$1:$Q$101,11,FALSE),"")</f>
        <v>2</v>
      </c>
    </row>
    <row r="124" spans="1:18" ht="18" x14ac:dyDescent="0.25">
      <c r="A124" t="s">
        <v>21</v>
      </c>
      <c r="B124">
        <v>1</v>
      </c>
      <c r="C124">
        <v>20210903</v>
      </c>
      <c r="D124">
        <v>13</v>
      </c>
      <c r="F124" t="s">
        <v>29</v>
      </c>
      <c r="G124" s="1">
        <f>IFERROR(IF(F124="am",VLOOKUP(C124,'[1]meteo-am'!$B$1:$E$55,3,FALSE),IF(F124="pm",VLOOKUP(C124,'[1]meteo-pm'!$B$1:$E$55,3,FALSE),"")),"")</f>
        <v>92</v>
      </c>
      <c r="H124" s="1">
        <f>IFERROR(IF(F124="am",VLOOKUP(C124,'[1]meteo-am'!$B$1:$E$55,4,FALSE),IF(F124="pm",VLOOKUP(C124,'[1]meteo-pm'!$B$1:$E$55,4,FALSE),"")),"")</f>
        <v>0.48750000000000004</v>
      </c>
      <c r="I124" s="1">
        <f>IFERROR(IF(F124="am",VLOOKUP(C124,'[1]meteo-am'!$B$1:$E$55,2,FALSE),IF(F124="pm",VLOOKUP(C124,'[1]meteo-pm'!$B$1:$E$55,2,FALSE),"")),"")</f>
        <v>13.1</v>
      </c>
      <c r="J124" t="str">
        <f>IFERROR(VLOOKUP(C124,[1]factors!$F$1:$Q$101,3,FALSE),"")</f>
        <v>waning</v>
      </c>
      <c r="K124" t="str">
        <f>IFERROR(VLOOKUP(C124,[1]factors!$F$1:$Q$101,4,FALSE),"")</f>
        <v>17.90</v>
      </c>
      <c r="L124" t="str">
        <f>IFERROR(VLOOKUP(C124,[1]factors!$F$1:$Q$101,6,FALSE),"")</f>
        <v xml:space="preserve">culture </v>
      </c>
      <c r="N124" t="str">
        <f>IFERROR(VLOOKUP(C124,[1]factors!$F$1:$Q$101,7,FALSE),"")</f>
        <v>75.45</v>
      </c>
      <c r="O124">
        <f>IFERROR(VLOOKUP($C$2,[1]factors!$F$1:$Q$101,8,FALSE),"")</f>
        <v>5</v>
      </c>
      <c r="P124" t="str">
        <f>IFERROR(VLOOKUP($C$2,[1]factors!$F$1:$Q$101,9,FALSE),"")</f>
        <v>514.85</v>
      </c>
      <c r="Q124" t="str">
        <f>IFERROR(VLOOKUP($C$2,[1]factors!$F$1:$Q$101,10,FALSE),"")</f>
        <v>483.31</v>
      </c>
      <c r="R124">
        <f>IFERROR(VLOOKUP($C$2,[1]factors!$F$1:$Q$101,11,FALSE),"")</f>
        <v>2</v>
      </c>
    </row>
    <row r="125" spans="1:18" ht="18" x14ac:dyDescent="0.25">
      <c r="A125" t="s">
        <v>22</v>
      </c>
      <c r="B125">
        <v>1</v>
      </c>
      <c r="C125">
        <v>20210903</v>
      </c>
      <c r="D125">
        <v>13</v>
      </c>
      <c r="F125" t="s">
        <v>29</v>
      </c>
      <c r="G125" s="1">
        <f>IFERROR(IF(F125="am",VLOOKUP(C125,'[1]meteo-am'!$B$1:$E$55,3,FALSE),IF(F125="pm",VLOOKUP(C125,'[1]meteo-pm'!$B$1:$E$55,3,FALSE),"")),"")</f>
        <v>92</v>
      </c>
      <c r="H125" s="1">
        <f>IFERROR(IF(F125="am",VLOOKUP(C125,'[1]meteo-am'!$B$1:$E$55,4,FALSE),IF(F125="pm",VLOOKUP(C125,'[1]meteo-pm'!$B$1:$E$55,4,FALSE),"")),"")</f>
        <v>0.48750000000000004</v>
      </c>
      <c r="I125" s="1">
        <f>IFERROR(IF(F125="am",VLOOKUP(C125,'[1]meteo-am'!$B$1:$E$55,2,FALSE),IF(F125="pm",VLOOKUP(C125,'[1]meteo-pm'!$B$1:$E$55,2,FALSE),"")),"")</f>
        <v>13.1</v>
      </c>
      <c r="J125" t="str">
        <f>IFERROR(VLOOKUP(C125,[1]factors!$F$1:$Q$101,3,FALSE),"")</f>
        <v>waning</v>
      </c>
      <c r="K125" t="str">
        <f>IFERROR(VLOOKUP(C125,[1]factors!$F$1:$Q$101,4,FALSE),"")</f>
        <v>17.90</v>
      </c>
      <c r="L125" t="str">
        <f>IFERROR(VLOOKUP(C125,[1]factors!$F$1:$Q$101,6,FALSE),"")</f>
        <v xml:space="preserve">culture </v>
      </c>
      <c r="N125" t="str">
        <f>IFERROR(VLOOKUP(C125,[1]factors!$F$1:$Q$101,7,FALSE),"")</f>
        <v>75.45</v>
      </c>
      <c r="O125">
        <f>IFERROR(VLOOKUP($C$2,[1]factors!$F$1:$Q$101,8,FALSE),"")</f>
        <v>5</v>
      </c>
      <c r="P125" t="str">
        <f>IFERROR(VLOOKUP($C$2,[1]factors!$F$1:$Q$101,9,FALSE),"")</f>
        <v>514.85</v>
      </c>
      <c r="Q125" t="str">
        <f>IFERROR(VLOOKUP($C$2,[1]factors!$F$1:$Q$101,10,FALSE),"")</f>
        <v>483.31</v>
      </c>
      <c r="R125">
        <f>IFERROR(VLOOKUP($C$2,[1]factors!$F$1:$Q$101,11,FALSE),"")</f>
        <v>2</v>
      </c>
    </row>
    <row r="126" spans="1:18" ht="18" x14ac:dyDescent="0.25">
      <c r="A126" t="s">
        <v>23</v>
      </c>
      <c r="B126">
        <v>1</v>
      </c>
      <c r="C126">
        <v>20210903</v>
      </c>
      <c r="D126">
        <v>13</v>
      </c>
      <c r="F126" t="s">
        <v>29</v>
      </c>
      <c r="G126" s="1">
        <f>IFERROR(IF(F126="am",VLOOKUP(C126,'[1]meteo-am'!$B$1:$E$55,3,FALSE),IF(F126="pm",VLOOKUP(C126,'[1]meteo-pm'!$B$1:$E$55,3,FALSE),"")),"")</f>
        <v>92</v>
      </c>
      <c r="H126" s="1">
        <f>IFERROR(IF(F126="am",VLOOKUP(C126,'[1]meteo-am'!$B$1:$E$55,4,FALSE),IF(F126="pm",VLOOKUP(C126,'[1]meteo-pm'!$B$1:$E$55,4,FALSE),"")),"")</f>
        <v>0.48750000000000004</v>
      </c>
      <c r="I126" s="1">
        <f>IFERROR(IF(F126="am",VLOOKUP(C126,'[1]meteo-am'!$B$1:$E$55,2,FALSE),IF(F126="pm",VLOOKUP(C126,'[1]meteo-pm'!$B$1:$E$55,2,FALSE),"")),"")</f>
        <v>13.1</v>
      </c>
      <c r="J126" t="str">
        <f>IFERROR(VLOOKUP(C126,[1]factors!$F$1:$Q$101,3,FALSE),"")</f>
        <v>waning</v>
      </c>
      <c r="K126" t="str">
        <f>IFERROR(VLOOKUP(C126,[1]factors!$F$1:$Q$101,4,FALSE),"")</f>
        <v>17.90</v>
      </c>
      <c r="L126" t="str">
        <f>IFERROR(VLOOKUP(C126,[1]factors!$F$1:$Q$101,6,FALSE),"")</f>
        <v xml:space="preserve">culture </v>
      </c>
      <c r="N126" t="str">
        <f>IFERROR(VLOOKUP(C126,[1]factors!$F$1:$Q$101,7,FALSE),"")</f>
        <v>75.45</v>
      </c>
      <c r="O126">
        <f>IFERROR(VLOOKUP($C$2,[1]factors!$F$1:$Q$101,8,FALSE),"")</f>
        <v>5</v>
      </c>
      <c r="P126" t="str">
        <f>IFERROR(VLOOKUP($C$2,[1]factors!$F$1:$Q$101,9,FALSE),"")</f>
        <v>514.85</v>
      </c>
      <c r="Q126" t="str">
        <f>IFERROR(VLOOKUP($C$2,[1]factors!$F$1:$Q$101,10,FALSE),"")</f>
        <v>483.31</v>
      </c>
      <c r="R126">
        <f>IFERROR(VLOOKUP($C$2,[1]factors!$F$1:$Q$101,11,FALSE),"")</f>
        <v>2</v>
      </c>
    </row>
    <row r="127" spans="1:18" ht="18" x14ac:dyDescent="0.25">
      <c r="A127" t="s">
        <v>24</v>
      </c>
      <c r="B127">
        <v>1</v>
      </c>
      <c r="C127">
        <v>20210903</v>
      </c>
      <c r="D127">
        <v>13</v>
      </c>
      <c r="F127" t="s">
        <v>29</v>
      </c>
      <c r="G127" s="1">
        <f>IFERROR(IF(F127="am",VLOOKUP(C127,'[1]meteo-am'!$B$1:$E$55,3,FALSE),IF(F127="pm",VLOOKUP(C127,'[1]meteo-pm'!$B$1:$E$55,3,FALSE),"")),"")</f>
        <v>92</v>
      </c>
      <c r="H127" s="1">
        <f>IFERROR(IF(F127="am",VLOOKUP(C127,'[1]meteo-am'!$B$1:$E$55,4,FALSE),IF(F127="pm",VLOOKUP(C127,'[1]meteo-pm'!$B$1:$E$55,4,FALSE),"")),"")</f>
        <v>0.48750000000000004</v>
      </c>
      <c r="I127" s="1">
        <f>IFERROR(IF(F127="am",VLOOKUP(C127,'[1]meteo-am'!$B$1:$E$55,2,FALSE),IF(F127="pm",VLOOKUP(C127,'[1]meteo-pm'!$B$1:$E$55,2,FALSE),"")),"")</f>
        <v>13.1</v>
      </c>
      <c r="J127" t="str">
        <f>IFERROR(VLOOKUP(C127,[1]factors!$F$1:$Q$101,3,FALSE),"")</f>
        <v>waning</v>
      </c>
      <c r="K127" t="str">
        <f>IFERROR(VLOOKUP(C127,[1]factors!$F$1:$Q$101,4,FALSE),"")</f>
        <v>17.90</v>
      </c>
      <c r="L127" t="str">
        <f>IFERROR(VLOOKUP(C127,[1]factors!$F$1:$Q$101,6,FALSE),"")</f>
        <v xml:space="preserve">culture </v>
      </c>
      <c r="N127" t="str">
        <f>IFERROR(VLOOKUP(C127,[1]factors!$F$1:$Q$101,7,FALSE),"")</f>
        <v>75.45</v>
      </c>
      <c r="O127">
        <f>IFERROR(VLOOKUP($C$2,[1]factors!$F$1:$Q$101,8,FALSE),"")</f>
        <v>5</v>
      </c>
      <c r="P127" t="str">
        <f>IFERROR(VLOOKUP($C$2,[1]factors!$F$1:$Q$101,9,FALSE),"")</f>
        <v>514.85</v>
      </c>
      <c r="Q127" t="str">
        <f>IFERROR(VLOOKUP($C$2,[1]factors!$F$1:$Q$101,10,FALSE),"")</f>
        <v>483.31</v>
      </c>
      <c r="R127">
        <f>IFERROR(VLOOKUP($C$2,[1]factors!$F$1:$Q$101,11,FALSE),"")</f>
        <v>2</v>
      </c>
    </row>
    <row r="128" spans="1:18" ht="18" x14ac:dyDescent="0.25">
      <c r="A128" t="s">
        <v>25</v>
      </c>
      <c r="B128">
        <v>1</v>
      </c>
      <c r="C128">
        <v>20210903</v>
      </c>
      <c r="D128">
        <v>13</v>
      </c>
      <c r="F128" t="s">
        <v>29</v>
      </c>
      <c r="G128" s="1">
        <f>IFERROR(IF(F128="am",VLOOKUP(C128,'[1]meteo-am'!$B$1:$E$55,3,FALSE),IF(F128="pm",VLOOKUP(C128,'[1]meteo-pm'!$B$1:$E$55,3,FALSE),"")),"")</f>
        <v>92</v>
      </c>
      <c r="H128" s="1">
        <f>IFERROR(IF(F128="am",VLOOKUP(C128,'[1]meteo-am'!$B$1:$E$55,4,FALSE),IF(F128="pm",VLOOKUP(C128,'[1]meteo-pm'!$B$1:$E$55,4,FALSE),"")),"")</f>
        <v>0.48750000000000004</v>
      </c>
      <c r="I128" s="1">
        <f>IFERROR(IF(F128="am",VLOOKUP(C128,'[1]meteo-am'!$B$1:$E$55,2,FALSE),IF(F128="pm",VLOOKUP(C128,'[1]meteo-pm'!$B$1:$E$55,2,FALSE),"")),"")</f>
        <v>13.1</v>
      </c>
      <c r="J128" t="str">
        <f>IFERROR(VLOOKUP(C128,[1]factors!$F$1:$Q$101,3,FALSE),"")</f>
        <v>waning</v>
      </c>
      <c r="K128" t="str">
        <f>IFERROR(VLOOKUP(C128,[1]factors!$F$1:$Q$101,4,FALSE),"")</f>
        <v>17.90</v>
      </c>
      <c r="L128" t="str">
        <f>IFERROR(VLOOKUP(C128,[1]factors!$F$1:$Q$101,6,FALSE),"")</f>
        <v xml:space="preserve">culture </v>
      </c>
      <c r="N128" t="str">
        <f>IFERROR(VLOOKUP(C128,[1]factors!$F$1:$Q$101,7,FALSE),"")</f>
        <v>75.45</v>
      </c>
      <c r="O128">
        <f>IFERROR(VLOOKUP($C$2,[1]factors!$F$1:$Q$101,8,FALSE),"")</f>
        <v>5</v>
      </c>
      <c r="P128" t="str">
        <f>IFERROR(VLOOKUP($C$2,[1]factors!$F$1:$Q$101,9,FALSE),"")</f>
        <v>514.85</v>
      </c>
      <c r="Q128" t="str">
        <f>IFERROR(VLOOKUP($C$2,[1]factors!$F$1:$Q$101,10,FALSE),"")</f>
        <v>483.31</v>
      </c>
      <c r="R128">
        <f>IFERROR(VLOOKUP($C$2,[1]factors!$F$1:$Q$101,11,FALSE),"")</f>
        <v>2</v>
      </c>
    </row>
    <row r="129" spans="1:18" ht="18" x14ac:dyDescent="0.25">
      <c r="A129" t="s">
        <v>26</v>
      </c>
      <c r="B129">
        <v>1</v>
      </c>
      <c r="C129">
        <v>20210903</v>
      </c>
      <c r="D129">
        <v>13</v>
      </c>
      <c r="F129" t="s">
        <v>29</v>
      </c>
      <c r="G129" s="1">
        <f>IFERROR(IF(F129="am",VLOOKUP(C129,'[1]meteo-am'!$B$1:$E$55,3,FALSE),IF(F129="pm",VLOOKUP(C129,'[1]meteo-pm'!$B$1:$E$55,3,FALSE),"")),"")</f>
        <v>92</v>
      </c>
      <c r="H129" s="1">
        <f>IFERROR(IF(F129="am",VLOOKUP(C129,'[1]meteo-am'!$B$1:$E$55,4,FALSE),IF(F129="pm",VLOOKUP(C129,'[1]meteo-pm'!$B$1:$E$55,4,FALSE),"")),"")</f>
        <v>0.48750000000000004</v>
      </c>
      <c r="I129" s="1">
        <f>IFERROR(IF(F129="am",VLOOKUP(C129,'[1]meteo-am'!$B$1:$E$55,2,FALSE),IF(F129="pm",VLOOKUP(C129,'[1]meteo-pm'!$B$1:$E$55,2,FALSE),"")),"")</f>
        <v>13.1</v>
      </c>
      <c r="J129" t="str">
        <f>IFERROR(VLOOKUP(C129,[1]factors!$F$1:$Q$101,3,FALSE),"")</f>
        <v>waning</v>
      </c>
      <c r="K129" t="str">
        <f>IFERROR(VLOOKUP(C129,[1]factors!$F$1:$Q$101,4,FALSE),"")</f>
        <v>17.90</v>
      </c>
      <c r="L129" t="str">
        <f>IFERROR(VLOOKUP(C129,[1]factors!$F$1:$Q$101,6,FALSE),"")</f>
        <v xml:space="preserve">culture </v>
      </c>
      <c r="N129" t="str">
        <f>IFERROR(VLOOKUP(C129,[1]factors!$F$1:$Q$101,7,FALSE),"")</f>
        <v>75.45</v>
      </c>
      <c r="O129">
        <f>IFERROR(VLOOKUP($C$2,[1]factors!$F$1:$Q$101,8,FALSE),"")</f>
        <v>5</v>
      </c>
      <c r="P129" t="str">
        <f>IFERROR(VLOOKUP($C$2,[1]factors!$F$1:$Q$101,9,FALSE),"")</f>
        <v>514.85</v>
      </c>
      <c r="Q129" t="str">
        <f>IFERROR(VLOOKUP($C$2,[1]factors!$F$1:$Q$101,10,FALSE),"")</f>
        <v>483.31</v>
      </c>
      <c r="R129">
        <f>IFERROR(VLOOKUP($C$2,[1]factors!$F$1:$Q$101,11,FALSE),"")</f>
        <v>2</v>
      </c>
    </row>
    <row r="130" spans="1:18" ht="18" x14ac:dyDescent="0.25">
      <c r="A130" t="s">
        <v>27</v>
      </c>
      <c r="B130">
        <v>1</v>
      </c>
      <c r="C130">
        <v>20210903</v>
      </c>
      <c r="D130">
        <v>13</v>
      </c>
      <c r="F130" t="s">
        <v>29</v>
      </c>
      <c r="G130" s="1">
        <f>IFERROR(IF(F130="am",VLOOKUP(C130,'[1]meteo-am'!$B$1:$E$55,3,FALSE),IF(F130="pm",VLOOKUP(C130,'[1]meteo-pm'!$B$1:$E$55,3,FALSE),"")),"")</f>
        <v>92</v>
      </c>
      <c r="H130" s="1">
        <f>IFERROR(IF(F130="am",VLOOKUP(C130,'[1]meteo-am'!$B$1:$E$55,4,FALSE),IF(F130="pm",VLOOKUP(C130,'[1]meteo-pm'!$B$1:$E$55,4,FALSE),"")),"")</f>
        <v>0.48750000000000004</v>
      </c>
      <c r="I130" s="1">
        <f>IFERROR(IF(F130="am",VLOOKUP(C130,'[1]meteo-am'!$B$1:$E$55,2,FALSE),IF(F130="pm",VLOOKUP(C130,'[1]meteo-pm'!$B$1:$E$55,2,FALSE),"")),"")</f>
        <v>13.1</v>
      </c>
      <c r="J130" t="str">
        <f>IFERROR(VLOOKUP(C130,[1]factors!$F$1:$Q$101,3,FALSE),"")</f>
        <v>waning</v>
      </c>
      <c r="K130" t="str">
        <f>IFERROR(VLOOKUP(C130,[1]factors!$F$1:$Q$101,4,FALSE),"")</f>
        <v>17.90</v>
      </c>
      <c r="L130" t="str">
        <f>IFERROR(VLOOKUP(C130,[1]factors!$F$1:$Q$101,6,FALSE),"")</f>
        <v xml:space="preserve">culture </v>
      </c>
      <c r="N130" t="str">
        <f>IFERROR(VLOOKUP(C130,[1]factors!$F$1:$Q$101,7,FALSE),"")</f>
        <v>75.45</v>
      </c>
      <c r="O130">
        <f>IFERROR(VLOOKUP($C$2,[1]factors!$F$1:$Q$101,8,FALSE),"")</f>
        <v>5</v>
      </c>
      <c r="P130" t="str">
        <f>IFERROR(VLOOKUP($C$2,[1]factors!$F$1:$Q$101,9,FALSE),"")</f>
        <v>514.85</v>
      </c>
      <c r="Q130" t="str">
        <f>IFERROR(VLOOKUP($C$2,[1]factors!$F$1:$Q$101,10,FALSE),"")</f>
        <v>483.31</v>
      </c>
      <c r="R130">
        <f>IFERROR(VLOOKUP($C$2,[1]factors!$F$1:$Q$101,11,FALSE),"")</f>
        <v>2</v>
      </c>
    </row>
    <row r="131" spans="1:18" ht="18" x14ac:dyDescent="0.25">
      <c r="A131" t="s">
        <v>28</v>
      </c>
      <c r="B131">
        <v>1</v>
      </c>
      <c r="C131">
        <v>20210903</v>
      </c>
      <c r="D131">
        <v>13</v>
      </c>
      <c r="F131" t="s">
        <v>29</v>
      </c>
      <c r="G131" s="1">
        <f>IFERROR(IF(F131="am",VLOOKUP(C131,'[1]meteo-am'!$B$1:$E$55,3,FALSE),IF(F131="pm",VLOOKUP(C131,'[1]meteo-pm'!$B$1:$E$55,3,FALSE),"")),"")</f>
        <v>92</v>
      </c>
      <c r="H131" s="1">
        <f>IFERROR(IF(F131="am",VLOOKUP(C131,'[1]meteo-am'!$B$1:$E$55,4,FALSE),IF(F131="pm",VLOOKUP(C131,'[1]meteo-pm'!$B$1:$E$55,4,FALSE),"")),"")</f>
        <v>0.48750000000000004</v>
      </c>
      <c r="I131" s="1">
        <f>IFERROR(IF(F131="am",VLOOKUP(C131,'[1]meteo-am'!$B$1:$E$55,2,FALSE),IF(F131="pm",VLOOKUP(C131,'[1]meteo-pm'!$B$1:$E$55,2,FALSE),"")),"")</f>
        <v>13.1</v>
      </c>
      <c r="J131" t="str">
        <f>IFERROR(VLOOKUP(C131,[1]factors!$F$1:$Q$101,3,FALSE),"")</f>
        <v>waning</v>
      </c>
      <c r="K131" t="str">
        <f>IFERROR(VLOOKUP(C131,[1]factors!$F$1:$Q$101,4,FALSE),"")</f>
        <v>17.90</v>
      </c>
      <c r="L131" t="str">
        <f>IFERROR(VLOOKUP(C131,[1]factors!$F$1:$Q$101,6,FALSE),"")</f>
        <v xml:space="preserve">culture </v>
      </c>
      <c r="N131" t="str">
        <f>IFERROR(VLOOKUP(C131,[1]factors!$F$1:$Q$101,7,FALSE),"")</f>
        <v>75.45</v>
      </c>
      <c r="O131">
        <f>IFERROR(VLOOKUP($C$2,[1]factors!$F$1:$Q$101,8,FALSE),"")</f>
        <v>5</v>
      </c>
      <c r="P131" t="str">
        <f>IFERROR(VLOOKUP($C$2,[1]factors!$F$1:$Q$101,9,FALSE),"")</f>
        <v>514.85</v>
      </c>
      <c r="Q131" t="str">
        <f>IFERROR(VLOOKUP($C$2,[1]factors!$F$1:$Q$101,10,FALSE),"")</f>
        <v>483.31</v>
      </c>
      <c r="R131">
        <f>IFERROR(VLOOKUP($C$2,[1]factors!$F$1:$Q$101,11,FALSE),"")</f>
        <v>2</v>
      </c>
    </row>
    <row r="132" spans="1:18" ht="18" x14ac:dyDescent="0.25">
      <c r="A132" t="s">
        <v>18</v>
      </c>
      <c r="B132">
        <v>1</v>
      </c>
      <c r="C132">
        <v>20210903</v>
      </c>
      <c r="D132">
        <v>14</v>
      </c>
      <c r="F132" t="s">
        <v>29</v>
      </c>
      <c r="G132" s="1">
        <f>IFERROR(IF(F132="am",VLOOKUP(C132,'[1]meteo-am'!$B$1:$E$55,3,FALSE),IF(F132="pm",VLOOKUP(C132,'[1]meteo-pm'!$B$1:$E$55,3,FALSE),"")),"")</f>
        <v>92</v>
      </c>
      <c r="H132" s="1">
        <f>IFERROR(IF(F132="am",VLOOKUP(C132,'[1]meteo-am'!$B$1:$E$55,4,FALSE),IF(F132="pm",VLOOKUP(C132,'[1]meteo-pm'!$B$1:$E$55,4,FALSE),"")),"")</f>
        <v>0.48750000000000004</v>
      </c>
      <c r="I132" s="1">
        <f>IFERROR(IF(F132="am",VLOOKUP(C132,'[1]meteo-am'!$B$1:$E$55,2,FALSE),IF(F132="pm",VLOOKUP(C132,'[1]meteo-pm'!$B$1:$E$55,2,FALSE),"")),"")</f>
        <v>13.1</v>
      </c>
      <c r="J132" t="str">
        <f>IFERROR(VLOOKUP(C132,[1]factors!$F$1:$Q$101,3,FALSE),"")</f>
        <v>waning</v>
      </c>
      <c r="K132" t="str">
        <f>IFERROR(VLOOKUP(C132,[1]factors!$F$1:$Q$101,4,FALSE),"")</f>
        <v>17.90</v>
      </c>
      <c r="L132" t="str">
        <f>IFERROR(VLOOKUP(C132,[1]factors!$F$1:$Q$101,6,FALSE),"")</f>
        <v xml:space="preserve">culture </v>
      </c>
      <c r="N132" t="str">
        <f>IFERROR(VLOOKUP(C132,[1]factors!$F$1:$Q$101,7,FALSE),"")</f>
        <v>75.45</v>
      </c>
      <c r="O132">
        <f>IFERROR(VLOOKUP($C$2,[1]factors!$F$1:$Q$101,8,FALSE),"")</f>
        <v>5</v>
      </c>
      <c r="P132" t="str">
        <f>IFERROR(VLOOKUP($C$2,[1]factors!$F$1:$Q$101,9,FALSE),"")</f>
        <v>514.85</v>
      </c>
      <c r="Q132" t="str">
        <f>IFERROR(VLOOKUP($C$2,[1]factors!$F$1:$Q$101,10,FALSE),"")</f>
        <v>483.31</v>
      </c>
      <c r="R132">
        <f>IFERROR(VLOOKUP($C$2,[1]factors!$F$1:$Q$101,11,FALSE),"")</f>
        <v>2</v>
      </c>
    </row>
    <row r="133" spans="1:18" ht="18" x14ac:dyDescent="0.25">
      <c r="A133" t="s">
        <v>20</v>
      </c>
      <c r="B133">
        <v>1</v>
      </c>
      <c r="C133">
        <v>20210903</v>
      </c>
      <c r="D133">
        <v>14</v>
      </c>
      <c r="F133" t="s">
        <v>29</v>
      </c>
      <c r="G133" s="1">
        <f>IFERROR(IF(F133="am",VLOOKUP(C133,'[1]meteo-am'!$B$1:$E$55,3,FALSE),IF(F133="pm",VLOOKUP(C133,'[1]meteo-pm'!$B$1:$E$55,3,FALSE),"")),"")</f>
        <v>92</v>
      </c>
      <c r="H133" s="1">
        <f>IFERROR(IF(F133="am",VLOOKUP(C133,'[1]meteo-am'!$B$1:$E$55,4,FALSE),IF(F133="pm",VLOOKUP(C133,'[1]meteo-pm'!$B$1:$E$55,4,FALSE),"")),"")</f>
        <v>0.48750000000000004</v>
      </c>
      <c r="I133" s="1">
        <f>IFERROR(IF(F133="am",VLOOKUP(C133,'[1]meteo-am'!$B$1:$E$55,2,FALSE),IF(F133="pm",VLOOKUP(C133,'[1]meteo-pm'!$B$1:$E$55,2,FALSE),"")),"")</f>
        <v>13.1</v>
      </c>
      <c r="J133" t="str">
        <f>IFERROR(VLOOKUP(C133,[1]factors!$F$1:$Q$101,3,FALSE),"")</f>
        <v>waning</v>
      </c>
      <c r="K133" t="str">
        <f>IFERROR(VLOOKUP(C133,[1]factors!$F$1:$Q$101,4,FALSE),"")</f>
        <v>17.90</v>
      </c>
      <c r="L133" t="str">
        <f>IFERROR(VLOOKUP(C133,[1]factors!$F$1:$Q$101,6,FALSE),"")</f>
        <v xml:space="preserve">culture </v>
      </c>
      <c r="N133" t="str">
        <f>IFERROR(VLOOKUP(C133,[1]factors!$F$1:$Q$101,7,FALSE),"")</f>
        <v>75.45</v>
      </c>
      <c r="O133">
        <f>IFERROR(VLOOKUP($C$2,[1]factors!$F$1:$Q$101,8,FALSE),"")</f>
        <v>5</v>
      </c>
      <c r="P133" t="str">
        <f>IFERROR(VLOOKUP($C$2,[1]factors!$F$1:$Q$101,9,FALSE),"")</f>
        <v>514.85</v>
      </c>
      <c r="Q133" t="str">
        <f>IFERROR(VLOOKUP($C$2,[1]factors!$F$1:$Q$101,10,FALSE),"")</f>
        <v>483.31</v>
      </c>
      <c r="R133">
        <f>IFERROR(VLOOKUP($C$2,[1]factors!$F$1:$Q$101,11,FALSE),"")</f>
        <v>2</v>
      </c>
    </row>
    <row r="134" spans="1:18" ht="18" x14ac:dyDescent="0.25">
      <c r="A134" t="s">
        <v>21</v>
      </c>
      <c r="B134">
        <v>1</v>
      </c>
      <c r="C134">
        <v>20210903</v>
      </c>
      <c r="D134">
        <v>14</v>
      </c>
      <c r="F134" t="s">
        <v>29</v>
      </c>
      <c r="G134" s="1">
        <f>IFERROR(IF(F134="am",VLOOKUP(C134,'[1]meteo-am'!$B$1:$E$55,3,FALSE),IF(F134="pm",VLOOKUP(C134,'[1]meteo-pm'!$B$1:$E$55,3,FALSE),"")),"")</f>
        <v>92</v>
      </c>
      <c r="H134" s="1">
        <f>IFERROR(IF(F134="am",VLOOKUP(C134,'[1]meteo-am'!$B$1:$E$55,4,FALSE),IF(F134="pm",VLOOKUP(C134,'[1]meteo-pm'!$B$1:$E$55,4,FALSE),"")),"")</f>
        <v>0.48750000000000004</v>
      </c>
      <c r="I134" s="1">
        <f>IFERROR(IF(F134="am",VLOOKUP(C134,'[1]meteo-am'!$B$1:$E$55,2,FALSE),IF(F134="pm",VLOOKUP(C134,'[1]meteo-pm'!$B$1:$E$55,2,FALSE),"")),"")</f>
        <v>13.1</v>
      </c>
      <c r="J134" t="str">
        <f>IFERROR(VLOOKUP(C134,[1]factors!$F$1:$Q$101,3,FALSE),"")</f>
        <v>waning</v>
      </c>
      <c r="K134" t="str">
        <f>IFERROR(VLOOKUP(C134,[1]factors!$F$1:$Q$101,4,FALSE),"")</f>
        <v>17.90</v>
      </c>
      <c r="L134" t="str">
        <f>IFERROR(VLOOKUP(C134,[1]factors!$F$1:$Q$101,6,FALSE),"")</f>
        <v xml:space="preserve">culture </v>
      </c>
      <c r="N134" t="str">
        <f>IFERROR(VLOOKUP(C134,[1]factors!$F$1:$Q$101,7,FALSE),"")</f>
        <v>75.45</v>
      </c>
      <c r="O134">
        <f>IFERROR(VLOOKUP($C$2,[1]factors!$F$1:$Q$101,8,FALSE),"")</f>
        <v>5</v>
      </c>
      <c r="P134" t="str">
        <f>IFERROR(VLOOKUP($C$2,[1]factors!$F$1:$Q$101,9,FALSE),"")</f>
        <v>514.85</v>
      </c>
      <c r="Q134" t="str">
        <f>IFERROR(VLOOKUP($C$2,[1]factors!$F$1:$Q$101,10,FALSE),"")</f>
        <v>483.31</v>
      </c>
      <c r="R134">
        <f>IFERROR(VLOOKUP($C$2,[1]factors!$F$1:$Q$101,11,FALSE),"")</f>
        <v>2</v>
      </c>
    </row>
    <row r="135" spans="1:18" ht="18" x14ac:dyDescent="0.25">
      <c r="A135" t="s">
        <v>22</v>
      </c>
      <c r="B135">
        <v>1</v>
      </c>
      <c r="C135">
        <v>20210903</v>
      </c>
      <c r="D135">
        <v>14</v>
      </c>
      <c r="F135" t="s">
        <v>29</v>
      </c>
      <c r="G135" s="1">
        <f>IFERROR(IF(F135="am",VLOOKUP(C135,'[1]meteo-am'!$B$1:$E$55,3,FALSE),IF(F135="pm",VLOOKUP(C135,'[1]meteo-pm'!$B$1:$E$55,3,FALSE),"")),"")</f>
        <v>92</v>
      </c>
      <c r="H135" s="1">
        <f>IFERROR(IF(F135="am",VLOOKUP(C135,'[1]meteo-am'!$B$1:$E$55,4,FALSE),IF(F135="pm",VLOOKUP(C135,'[1]meteo-pm'!$B$1:$E$55,4,FALSE),"")),"")</f>
        <v>0.48750000000000004</v>
      </c>
      <c r="I135" s="1">
        <f>IFERROR(IF(F135="am",VLOOKUP(C135,'[1]meteo-am'!$B$1:$E$55,2,FALSE),IF(F135="pm",VLOOKUP(C135,'[1]meteo-pm'!$B$1:$E$55,2,FALSE),"")),"")</f>
        <v>13.1</v>
      </c>
      <c r="J135" t="str">
        <f>IFERROR(VLOOKUP(C135,[1]factors!$F$1:$Q$101,3,FALSE),"")</f>
        <v>waning</v>
      </c>
      <c r="K135" t="str">
        <f>IFERROR(VLOOKUP(C135,[1]factors!$F$1:$Q$101,4,FALSE),"")</f>
        <v>17.90</v>
      </c>
      <c r="L135" t="str">
        <f>IFERROR(VLOOKUP(C135,[1]factors!$F$1:$Q$101,6,FALSE),"")</f>
        <v xml:space="preserve">culture </v>
      </c>
      <c r="N135" t="str">
        <f>IFERROR(VLOOKUP(C135,[1]factors!$F$1:$Q$101,7,FALSE),"")</f>
        <v>75.45</v>
      </c>
      <c r="O135">
        <f>IFERROR(VLOOKUP($C$2,[1]factors!$F$1:$Q$101,8,FALSE),"")</f>
        <v>5</v>
      </c>
      <c r="P135" t="str">
        <f>IFERROR(VLOOKUP($C$2,[1]factors!$F$1:$Q$101,9,FALSE),"")</f>
        <v>514.85</v>
      </c>
      <c r="Q135" t="str">
        <f>IFERROR(VLOOKUP($C$2,[1]factors!$F$1:$Q$101,10,FALSE),"")</f>
        <v>483.31</v>
      </c>
      <c r="R135">
        <f>IFERROR(VLOOKUP($C$2,[1]factors!$F$1:$Q$101,11,FALSE),"")</f>
        <v>2</v>
      </c>
    </row>
    <row r="136" spans="1:18" ht="18" x14ac:dyDescent="0.25">
      <c r="A136" t="s">
        <v>23</v>
      </c>
      <c r="B136">
        <v>1</v>
      </c>
      <c r="C136">
        <v>20210903</v>
      </c>
      <c r="D136">
        <v>14</v>
      </c>
      <c r="F136" t="s">
        <v>29</v>
      </c>
      <c r="G136" s="1">
        <f>IFERROR(IF(F136="am",VLOOKUP(C136,'[1]meteo-am'!$B$1:$E$55,3,FALSE),IF(F136="pm",VLOOKUP(C136,'[1]meteo-pm'!$B$1:$E$55,3,FALSE),"")),"")</f>
        <v>92</v>
      </c>
      <c r="H136" s="1">
        <f>IFERROR(IF(F136="am",VLOOKUP(C136,'[1]meteo-am'!$B$1:$E$55,4,FALSE),IF(F136="pm",VLOOKUP(C136,'[1]meteo-pm'!$B$1:$E$55,4,FALSE),"")),"")</f>
        <v>0.48750000000000004</v>
      </c>
      <c r="I136" s="1">
        <f>IFERROR(IF(F136="am",VLOOKUP(C136,'[1]meteo-am'!$B$1:$E$55,2,FALSE),IF(F136="pm",VLOOKUP(C136,'[1]meteo-pm'!$B$1:$E$55,2,FALSE),"")),"")</f>
        <v>13.1</v>
      </c>
      <c r="J136" t="str">
        <f>IFERROR(VLOOKUP(C136,[1]factors!$F$1:$Q$101,3,FALSE),"")</f>
        <v>waning</v>
      </c>
      <c r="K136" t="str">
        <f>IFERROR(VLOOKUP(C136,[1]factors!$F$1:$Q$101,4,FALSE),"")</f>
        <v>17.90</v>
      </c>
      <c r="L136" t="str">
        <f>IFERROR(VLOOKUP(C136,[1]factors!$F$1:$Q$101,6,FALSE),"")</f>
        <v xml:space="preserve">culture </v>
      </c>
      <c r="N136" t="str">
        <f>IFERROR(VLOOKUP(C136,[1]factors!$F$1:$Q$101,7,FALSE),"")</f>
        <v>75.45</v>
      </c>
      <c r="O136">
        <f>IFERROR(VLOOKUP($C$2,[1]factors!$F$1:$Q$101,8,FALSE),"")</f>
        <v>5</v>
      </c>
      <c r="P136" t="str">
        <f>IFERROR(VLOOKUP($C$2,[1]factors!$F$1:$Q$101,9,FALSE),"")</f>
        <v>514.85</v>
      </c>
      <c r="Q136" t="str">
        <f>IFERROR(VLOOKUP($C$2,[1]factors!$F$1:$Q$101,10,FALSE),"")</f>
        <v>483.31</v>
      </c>
      <c r="R136">
        <f>IFERROR(VLOOKUP($C$2,[1]factors!$F$1:$Q$101,11,FALSE),"")</f>
        <v>2</v>
      </c>
    </row>
    <row r="137" spans="1:18" ht="18" x14ac:dyDescent="0.25">
      <c r="A137" t="s">
        <v>24</v>
      </c>
      <c r="B137">
        <v>1</v>
      </c>
      <c r="C137">
        <v>20210903</v>
      </c>
      <c r="D137">
        <v>14</v>
      </c>
      <c r="F137" t="s">
        <v>29</v>
      </c>
      <c r="G137" s="1">
        <f>IFERROR(IF(F137="am",VLOOKUP(C137,'[1]meteo-am'!$B$1:$E$55,3,FALSE),IF(F137="pm",VLOOKUP(C137,'[1]meteo-pm'!$B$1:$E$55,3,FALSE),"")),"")</f>
        <v>92</v>
      </c>
      <c r="H137" s="1">
        <f>IFERROR(IF(F137="am",VLOOKUP(C137,'[1]meteo-am'!$B$1:$E$55,4,FALSE),IF(F137="pm",VLOOKUP(C137,'[1]meteo-pm'!$B$1:$E$55,4,FALSE),"")),"")</f>
        <v>0.48750000000000004</v>
      </c>
      <c r="I137" s="1">
        <f>IFERROR(IF(F137="am",VLOOKUP(C137,'[1]meteo-am'!$B$1:$E$55,2,FALSE),IF(F137="pm",VLOOKUP(C137,'[1]meteo-pm'!$B$1:$E$55,2,FALSE),"")),"")</f>
        <v>13.1</v>
      </c>
      <c r="J137" t="str">
        <f>IFERROR(VLOOKUP(C137,[1]factors!$F$1:$Q$101,3,FALSE),"")</f>
        <v>waning</v>
      </c>
      <c r="K137" t="str">
        <f>IFERROR(VLOOKUP(C137,[1]factors!$F$1:$Q$101,4,FALSE),"")</f>
        <v>17.90</v>
      </c>
      <c r="L137" t="str">
        <f>IFERROR(VLOOKUP(C137,[1]factors!$F$1:$Q$101,6,FALSE),"")</f>
        <v xml:space="preserve">culture </v>
      </c>
      <c r="N137" t="str">
        <f>IFERROR(VLOOKUP(C137,[1]factors!$F$1:$Q$101,7,FALSE),"")</f>
        <v>75.45</v>
      </c>
      <c r="O137">
        <f>IFERROR(VLOOKUP($C$2,[1]factors!$F$1:$Q$101,8,FALSE),"")</f>
        <v>5</v>
      </c>
      <c r="P137" t="str">
        <f>IFERROR(VLOOKUP($C$2,[1]factors!$F$1:$Q$101,9,FALSE),"")</f>
        <v>514.85</v>
      </c>
      <c r="Q137" t="str">
        <f>IFERROR(VLOOKUP($C$2,[1]factors!$F$1:$Q$101,10,FALSE),"")</f>
        <v>483.31</v>
      </c>
      <c r="R137">
        <f>IFERROR(VLOOKUP($C$2,[1]factors!$F$1:$Q$101,11,FALSE),"")</f>
        <v>2</v>
      </c>
    </row>
    <row r="138" spans="1:18" ht="18" x14ac:dyDescent="0.25">
      <c r="A138" t="s">
        <v>25</v>
      </c>
      <c r="B138">
        <v>1</v>
      </c>
      <c r="C138">
        <v>20210903</v>
      </c>
      <c r="D138">
        <v>14</v>
      </c>
      <c r="F138" t="s">
        <v>29</v>
      </c>
      <c r="G138" s="1">
        <f>IFERROR(IF(F138="am",VLOOKUP(C138,'[1]meteo-am'!$B$1:$E$55,3,FALSE),IF(F138="pm",VLOOKUP(C138,'[1]meteo-pm'!$B$1:$E$55,3,FALSE),"")),"")</f>
        <v>92</v>
      </c>
      <c r="H138" s="1">
        <f>IFERROR(IF(F138="am",VLOOKUP(C138,'[1]meteo-am'!$B$1:$E$55,4,FALSE),IF(F138="pm",VLOOKUP(C138,'[1]meteo-pm'!$B$1:$E$55,4,FALSE),"")),"")</f>
        <v>0.48750000000000004</v>
      </c>
      <c r="I138" s="1">
        <f>IFERROR(IF(F138="am",VLOOKUP(C138,'[1]meteo-am'!$B$1:$E$55,2,FALSE),IF(F138="pm",VLOOKUP(C138,'[1]meteo-pm'!$B$1:$E$55,2,FALSE),"")),"")</f>
        <v>13.1</v>
      </c>
      <c r="J138" t="str">
        <f>IFERROR(VLOOKUP(C138,[1]factors!$F$1:$Q$101,3,FALSE),"")</f>
        <v>waning</v>
      </c>
      <c r="K138" t="str">
        <f>IFERROR(VLOOKUP(C138,[1]factors!$F$1:$Q$101,4,FALSE),"")</f>
        <v>17.90</v>
      </c>
      <c r="L138" t="str">
        <f>IFERROR(VLOOKUP(C138,[1]factors!$F$1:$Q$101,6,FALSE),"")</f>
        <v xml:space="preserve">culture </v>
      </c>
      <c r="N138" t="str">
        <f>IFERROR(VLOOKUP(C138,[1]factors!$F$1:$Q$101,7,FALSE),"")</f>
        <v>75.45</v>
      </c>
      <c r="O138">
        <f>IFERROR(VLOOKUP($C$2,[1]factors!$F$1:$Q$101,8,FALSE),"")</f>
        <v>5</v>
      </c>
      <c r="P138" t="str">
        <f>IFERROR(VLOOKUP($C$2,[1]factors!$F$1:$Q$101,9,FALSE),"")</f>
        <v>514.85</v>
      </c>
      <c r="Q138" t="str">
        <f>IFERROR(VLOOKUP($C$2,[1]factors!$F$1:$Q$101,10,FALSE),"")</f>
        <v>483.31</v>
      </c>
      <c r="R138">
        <f>IFERROR(VLOOKUP($C$2,[1]factors!$F$1:$Q$101,11,FALSE),"")</f>
        <v>2</v>
      </c>
    </row>
    <row r="139" spans="1:18" ht="18" x14ac:dyDescent="0.25">
      <c r="A139" t="s">
        <v>26</v>
      </c>
      <c r="B139">
        <v>1</v>
      </c>
      <c r="C139">
        <v>20210903</v>
      </c>
      <c r="D139">
        <v>14</v>
      </c>
      <c r="F139" t="s">
        <v>29</v>
      </c>
      <c r="G139" s="1">
        <f>IFERROR(IF(F139="am",VLOOKUP(C139,'[1]meteo-am'!$B$1:$E$55,3,FALSE),IF(F139="pm",VLOOKUP(C139,'[1]meteo-pm'!$B$1:$E$55,3,FALSE),"")),"")</f>
        <v>92</v>
      </c>
      <c r="H139" s="1">
        <f>IFERROR(IF(F139="am",VLOOKUP(C139,'[1]meteo-am'!$B$1:$E$55,4,FALSE),IF(F139="pm",VLOOKUP(C139,'[1]meteo-pm'!$B$1:$E$55,4,FALSE),"")),"")</f>
        <v>0.48750000000000004</v>
      </c>
      <c r="I139" s="1">
        <f>IFERROR(IF(F139="am",VLOOKUP(C139,'[1]meteo-am'!$B$1:$E$55,2,FALSE),IF(F139="pm",VLOOKUP(C139,'[1]meteo-pm'!$B$1:$E$55,2,FALSE),"")),"")</f>
        <v>13.1</v>
      </c>
      <c r="J139" t="str">
        <f>IFERROR(VLOOKUP(C139,[1]factors!$F$1:$Q$101,3,FALSE),"")</f>
        <v>waning</v>
      </c>
      <c r="K139" t="str">
        <f>IFERROR(VLOOKUP(C139,[1]factors!$F$1:$Q$101,4,FALSE),"")</f>
        <v>17.90</v>
      </c>
      <c r="L139" t="str">
        <f>IFERROR(VLOOKUP(C139,[1]factors!$F$1:$Q$101,6,FALSE),"")</f>
        <v xml:space="preserve">culture </v>
      </c>
      <c r="N139" t="str">
        <f>IFERROR(VLOOKUP(C139,[1]factors!$F$1:$Q$101,7,FALSE),"")</f>
        <v>75.45</v>
      </c>
      <c r="O139">
        <f>IFERROR(VLOOKUP($C$2,[1]factors!$F$1:$Q$101,8,FALSE),"")</f>
        <v>5</v>
      </c>
      <c r="P139" t="str">
        <f>IFERROR(VLOOKUP($C$2,[1]factors!$F$1:$Q$101,9,FALSE),"")</f>
        <v>514.85</v>
      </c>
      <c r="Q139" t="str">
        <f>IFERROR(VLOOKUP($C$2,[1]factors!$F$1:$Q$101,10,FALSE),"")</f>
        <v>483.31</v>
      </c>
      <c r="R139">
        <f>IFERROR(VLOOKUP($C$2,[1]factors!$F$1:$Q$101,11,FALSE),"")</f>
        <v>2</v>
      </c>
    </row>
    <row r="140" spans="1:18" ht="18" x14ac:dyDescent="0.25">
      <c r="A140" t="s">
        <v>27</v>
      </c>
      <c r="B140">
        <v>1</v>
      </c>
      <c r="C140">
        <v>20210903</v>
      </c>
      <c r="D140">
        <v>14</v>
      </c>
      <c r="F140" t="s">
        <v>29</v>
      </c>
      <c r="G140" s="1">
        <f>IFERROR(IF(F140="am",VLOOKUP(C140,'[1]meteo-am'!$B$1:$E$55,3,FALSE),IF(F140="pm",VLOOKUP(C140,'[1]meteo-pm'!$B$1:$E$55,3,FALSE),"")),"")</f>
        <v>92</v>
      </c>
      <c r="H140" s="1">
        <f>IFERROR(IF(F140="am",VLOOKUP(C140,'[1]meteo-am'!$B$1:$E$55,4,FALSE),IF(F140="pm",VLOOKUP(C140,'[1]meteo-pm'!$B$1:$E$55,4,FALSE),"")),"")</f>
        <v>0.48750000000000004</v>
      </c>
      <c r="I140" s="1">
        <f>IFERROR(IF(F140="am",VLOOKUP(C140,'[1]meteo-am'!$B$1:$E$55,2,FALSE),IF(F140="pm",VLOOKUP(C140,'[1]meteo-pm'!$B$1:$E$55,2,FALSE),"")),"")</f>
        <v>13.1</v>
      </c>
      <c r="J140" t="str">
        <f>IFERROR(VLOOKUP(C140,[1]factors!$F$1:$Q$101,3,FALSE),"")</f>
        <v>waning</v>
      </c>
      <c r="K140" t="str">
        <f>IFERROR(VLOOKUP(C140,[1]factors!$F$1:$Q$101,4,FALSE),"")</f>
        <v>17.90</v>
      </c>
      <c r="L140" t="str">
        <f>IFERROR(VLOOKUP(C140,[1]factors!$F$1:$Q$101,6,FALSE),"")</f>
        <v xml:space="preserve">culture </v>
      </c>
      <c r="N140" t="str">
        <f>IFERROR(VLOOKUP(C140,[1]factors!$F$1:$Q$101,7,FALSE),"")</f>
        <v>75.45</v>
      </c>
      <c r="O140">
        <f>IFERROR(VLOOKUP($C$2,[1]factors!$F$1:$Q$101,8,FALSE),"")</f>
        <v>5</v>
      </c>
      <c r="P140" t="str">
        <f>IFERROR(VLOOKUP($C$2,[1]factors!$F$1:$Q$101,9,FALSE),"")</f>
        <v>514.85</v>
      </c>
      <c r="Q140" t="str">
        <f>IFERROR(VLOOKUP($C$2,[1]factors!$F$1:$Q$101,10,FALSE),"")</f>
        <v>483.31</v>
      </c>
      <c r="R140">
        <f>IFERROR(VLOOKUP($C$2,[1]factors!$F$1:$Q$101,11,FALSE),"")</f>
        <v>2</v>
      </c>
    </row>
    <row r="141" spans="1:18" ht="18" x14ac:dyDescent="0.25">
      <c r="A141" t="s">
        <v>28</v>
      </c>
      <c r="B141">
        <v>1</v>
      </c>
      <c r="C141">
        <v>20210903</v>
      </c>
      <c r="D141">
        <v>14</v>
      </c>
      <c r="F141" t="s">
        <v>29</v>
      </c>
      <c r="G141" s="1">
        <f>IFERROR(IF(F141="am",VLOOKUP(C141,'[1]meteo-am'!$B$1:$E$55,3,FALSE),IF(F141="pm",VLOOKUP(C141,'[1]meteo-pm'!$B$1:$E$55,3,FALSE),"")),"")</f>
        <v>92</v>
      </c>
      <c r="H141" s="1">
        <f>IFERROR(IF(F141="am",VLOOKUP(C141,'[1]meteo-am'!$B$1:$E$55,4,FALSE),IF(F141="pm",VLOOKUP(C141,'[1]meteo-pm'!$B$1:$E$55,4,FALSE),"")),"")</f>
        <v>0.48750000000000004</v>
      </c>
      <c r="I141" s="1">
        <f>IFERROR(IF(F141="am",VLOOKUP(C141,'[1]meteo-am'!$B$1:$E$55,2,FALSE),IF(F141="pm",VLOOKUP(C141,'[1]meteo-pm'!$B$1:$E$55,2,FALSE),"")),"")</f>
        <v>13.1</v>
      </c>
      <c r="J141" t="str">
        <f>IFERROR(VLOOKUP(C141,[1]factors!$F$1:$Q$101,3,FALSE),"")</f>
        <v>waning</v>
      </c>
      <c r="K141" t="str">
        <f>IFERROR(VLOOKUP(C141,[1]factors!$F$1:$Q$101,4,FALSE),"")</f>
        <v>17.90</v>
      </c>
      <c r="L141" t="str">
        <f>IFERROR(VLOOKUP(C141,[1]factors!$F$1:$Q$101,6,FALSE),"")</f>
        <v xml:space="preserve">culture </v>
      </c>
      <c r="N141" t="str">
        <f>IFERROR(VLOOKUP(C141,[1]factors!$F$1:$Q$101,7,FALSE),"")</f>
        <v>75.45</v>
      </c>
      <c r="O141">
        <f>IFERROR(VLOOKUP($C$2,[1]factors!$F$1:$Q$101,8,FALSE),"")</f>
        <v>5</v>
      </c>
      <c r="P141" t="str">
        <f>IFERROR(VLOOKUP($C$2,[1]factors!$F$1:$Q$101,9,FALSE),"")</f>
        <v>514.85</v>
      </c>
      <c r="Q141" t="str">
        <f>IFERROR(VLOOKUP($C$2,[1]factors!$F$1:$Q$101,10,FALSE),"")</f>
        <v>483.31</v>
      </c>
      <c r="R141">
        <f>IFERROR(VLOOKUP($C$2,[1]factors!$F$1:$Q$101,11,FALSE),"")</f>
        <v>2</v>
      </c>
    </row>
    <row r="142" spans="1:18" ht="18" x14ac:dyDescent="0.25">
      <c r="A142" t="s">
        <v>18</v>
      </c>
      <c r="B142">
        <v>1</v>
      </c>
      <c r="C142">
        <v>20210903</v>
      </c>
      <c r="D142">
        <v>15</v>
      </c>
      <c r="F142" t="s">
        <v>29</v>
      </c>
      <c r="G142" s="1">
        <f>IFERROR(IF(F142="am",VLOOKUP(C142,'[1]meteo-am'!$B$1:$E$55,3,FALSE),IF(F142="pm",VLOOKUP(C142,'[1]meteo-pm'!$B$1:$E$55,3,FALSE),"")),"")</f>
        <v>92</v>
      </c>
      <c r="H142" s="1">
        <f>IFERROR(IF(F142="am",VLOOKUP(C142,'[1]meteo-am'!$B$1:$E$55,4,FALSE),IF(F142="pm",VLOOKUP(C142,'[1]meteo-pm'!$B$1:$E$55,4,FALSE),"")),"")</f>
        <v>0.48750000000000004</v>
      </c>
      <c r="I142" s="1">
        <f>IFERROR(IF(F142="am",VLOOKUP(C142,'[1]meteo-am'!$B$1:$E$55,2,FALSE),IF(F142="pm",VLOOKUP(C142,'[1]meteo-pm'!$B$1:$E$55,2,FALSE),"")),"")</f>
        <v>13.1</v>
      </c>
      <c r="J142" t="str">
        <f>IFERROR(VLOOKUP(C142,[1]factors!$F$1:$Q$101,3,FALSE),"")</f>
        <v>waning</v>
      </c>
      <c r="K142" t="str">
        <f>IFERROR(VLOOKUP(C142,[1]factors!$F$1:$Q$101,4,FALSE),"")</f>
        <v>17.90</v>
      </c>
      <c r="L142" t="str">
        <f>IFERROR(VLOOKUP(C142,[1]factors!$F$1:$Q$101,6,FALSE),"")</f>
        <v xml:space="preserve">culture </v>
      </c>
      <c r="N142" t="str">
        <f>IFERROR(VLOOKUP(C142,[1]factors!$F$1:$Q$101,7,FALSE),"")</f>
        <v>75.45</v>
      </c>
      <c r="O142">
        <f>IFERROR(VLOOKUP($C$2,[1]factors!$F$1:$Q$101,8,FALSE),"")</f>
        <v>5</v>
      </c>
      <c r="P142" t="str">
        <f>IFERROR(VLOOKUP($C$2,[1]factors!$F$1:$Q$101,9,FALSE),"")</f>
        <v>514.85</v>
      </c>
      <c r="Q142" t="str">
        <f>IFERROR(VLOOKUP($C$2,[1]factors!$F$1:$Q$101,10,FALSE),"")</f>
        <v>483.31</v>
      </c>
      <c r="R142">
        <f>IFERROR(VLOOKUP($C$2,[1]factors!$F$1:$Q$101,11,FALSE),"")</f>
        <v>2</v>
      </c>
    </row>
    <row r="143" spans="1:18" ht="18" x14ac:dyDescent="0.25">
      <c r="A143" t="s">
        <v>20</v>
      </c>
      <c r="B143">
        <v>1</v>
      </c>
      <c r="C143">
        <v>20210903</v>
      </c>
      <c r="D143">
        <v>15</v>
      </c>
      <c r="F143" t="s">
        <v>29</v>
      </c>
      <c r="G143" s="1">
        <f>IFERROR(IF(F143="am",VLOOKUP(C143,'[1]meteo-am'!$B$1:$E$55,3,FALSE),IF(F143="pm",VLOOKUP(C143,'[1]meteo-pm'!$B$1:$E$55,3,FALSE),"")),"")</f>
        <v>92</v>
      </c>
      <c r="H143" s="1">
        <f>IFERROR(IF(F143="am",VLOOKUP(C143,'[1]meteo-am'!$B$1:$E$55,4,FALSE),IF(F143="pm",VLOOKUP(C143,'[1]meteo-pm'!$B$1:$E$55,4,FALSE),"")),"")</f>
        <v>0.48750000000000004</v>
      </c>
      <c r="I143" s="1">
        <f>IFERROR(IF(F143="am",VLOOKUP(C143,'[1]meteo-am'!$B$1:$E$55,2,FALSE),IF(F143="pm",VLOOKUP(C143,'[1]meteo-pm'!$B$1:$E$55,2,FALSE),"")),"")</f>
        <v>13.1</v>
      </c>
      <c r="J143" t="str">
        <f>IFERROR(VLOOKUP(C143,[1]factors!$F$1:$Q$101,3,FALSE),"")</f>
        <v>waning</v>
      </c>
      <c r="K143" t="str">
        <f>IFERROR(VLOOKUP(C143,[1]factors!$F$1:$Q$101,4,FALSE),"")</f>
        <v>17.90</v>
      </c>
      <c r="L143" t="str">
        <f>IFERROR(VLOOKUP(C143,[1]factors!$F$1:$Q$101,6,FALSE),"")</f>
        <v xml:space="preserve">culture </v>
      </c>
      <c r="N143" t="str">
        <f>IFERROR(VLOOKUP(C143,[1]factors!$F$1:$Q$101,7,FALSE),"")</f>
        <v>75.45</v>
      </c>
      <c r="O143">
        <f>IFERROR(VLOOKUP($C$2,[1]factors!$F$1:$Q$101,8,FALSE),"")</f>
        <v>5</v>
      </c>
      <c r="P143" t="str">
        <f>IFERROR(VLOOKUP($C$2,[1]factors!$F$1:$Q$101,9,FALSE),"")</f>
        <v>514.85</v>
      </c>
      <c r="Q143" t="str">
        <f>IFERROR(VLOOKUP($C$2,[1]factors!$F$1:$Q$101,10,FALSE),"")</f>
        <v>483.31</v>
      </c>
      <c r="R143">
        <f>IFERROR(VLOOKUP($C$2,[1]factors!$F$1:$Q$101,11,FALSE),"")</f>
        <v>2</v>
      </c>
    </row>
    <row r="144" spans="1:18" ht="18" x14ac:dyDescent="0.25">
      <c r="A144" t="s">
        <v>21</v>
      </c>
      <c r="B144">
        <v>1</v>
      </c>
      <c r="C144">
        <v>20210903</v>
      </c>
      <c r="D144">
        <v>15</v>
      </c>
      <c r="F144" t="s">
        <v>29</v>
      </c>
      <c r="G144" s="1">
        <f>IFERROR(IF(F144="am",VLOOKUP(C144,'[1]meteo-am'!$B$1:$E$55,3,FALSE),IF(F144="pm",VLOOKUP(C144,'[1]meteo-pm'!$B$1:$E$55,3,FALSE),"")),"")</f>
        <v>92</v>
      </c>
      <c r="H144" s="1">
        <f>IFERROR(IF(F144="am",VLOOKUP(C144,'[1]meteo-am'!$B$1:$E$55,4,FALSE),IF(F144="pm",VLOOKUP(C144,'[1]meteo-pm'!$B$1:$E$55,4,FALSE),"")),"")</f>
        <v>0.48750000000000004</v>
      </c>
      <c r="I144" s="1">
        <f>IFERROR(IF(F144="am",VLOOKUP(C144,'[1]meteo-am'!$B$1:$E$55,2,FALSE),IF(F144="pm",VLOOKUP(C144,'[1]meteo-pm'!$B$1:$E$55,2,FALSE),"")),"")</f>
        <v>13.1</v>
      </c>
      <c r="J144" t="str">
        <f>IFERROR(VLOOKUP(C144,[1]factors!$F$1:$Q$101,3,FALSE),"")</f>
        <v>waning</v>
      </c>
      <c r="K144" t="str">
        <f>IFERROR(VLOOKUP(C144,[1]factors!$F$1:$Q$101,4,FALSE),"")</f>
        <v>17.90</v>
      </c>
      <c r="L144" t="str">
        <f>IFERROR(VLOOKUP(C144,[1]factors!$F$1:$Q$101,6,FALSE),"")</f>
        <v xml:space="preserve">culture </v>
      </c>
      <c r="N144" t="str">
        <f>IFERROR(VLOOKUP(C144,[1]factors!$F$1:$Q$101,7,FALSE),"")</f>
        <v>75.45</v>
      </c>
      <c r="O144">
        <f>IFERROR(VLOOKUP($C$2,[1]factors!$F$1:$Q$101,8,FALSE),"")</f>
        <v>5</v>
      </c>
      <c r="P144" t="str">
        <f>IFERROR(VLOOKUP($C$2,[1]factors!$F$1:$Q$101,9,FALSE),"")</f>
        <v>514.85</v>
      </c>
      <c r="Q144" t="str">
        <f>IFERROR(VLOOKUP($C$2,[1]factors!$F$1:$Q$101,10,FALSE),"")</f>
        <v>483.31</v>
      </c>
      <c r="R144">
        <f>IFERROR(VLOOKUP($C$2,[1]factors!$F$1:$Q$101,11,FALSE),"")</f>
        <v>2</v>
      </c>
    </row>
    <row r="145" spans="1:18" ht="18" x14ac:dyDescent="0.25">
      <c r="A145" t="s">
        <v>22</v>
      </c>
      <c r="B145">
        <v>1</v>
      </c>
      <c r="C145">
        <v>20210903</v>
      </c>
      <c r="D145">
        <v>15</v>
      </c>
      <c r="F145" t="s">
        <v>29</v>
      </c>
      <c r="G145" s="1">
        <f>IFERROR(IF(F145="am",VLOOKUP(C145,'[1]meteo-am'!$B$1:$E$55,3,FALSE),IF(F145="pm",VLOOKUP(C145,'[1]meteo-pm'!$B$1:$E$55,3,FALSE),"")),"")</f>
        <v>92</v>
      </c>
      <c r="H145" s="1">
        <f>IFERROR(IF(F145="am",VLOOKUP(C145,'[1]meteo-am'!$B$1:$E$55,4,FALSE),IF(F145="pm",VLOOKUP(C145,'[1]meteo-pm'!$B$1:$E$55,4,FALSE),"")),"")</f>
        <v>0.48750000000000004</v>
      </c>
      <c r="I145" s="1">
        <f>IFERROR(IF(F145="am",VLOOKUP(C145,'[1]meteo-am'!$B$1:$E$55,2,FALSE),IF(F145="pm",VLOOKUP(C145,'[1]meteo-pm'!$B$1:$E$55,2,FALSE),"")),"")</f>
        <v>13.1</v>
      </c>
      <c r="J145" t="str">
        <f>IFERROR(VLOOKUP(C145,[1]factors!$F$1:$Q$101,3,FALSE),"")</f>
        <v>waning</v>
      </c>
      <c r="K145" t="str">
        <f>IFERROR(VLOOKUP(C145,[1]factors!$F$1:$Q$101,4,FALSE),"")</f>
        <v>17.90</v>
      </c>
      <c r="L145" t="str">
        <f>IFERROR(VLOOKUP(C145,[1]factors!$F$1:$Q$101,6,FALSE),"")</f>
        <v xml:space="preserve">culture </v>
      </c>
      <c r="N145" t="str">
        <f>IFERROR(VLOOKUP(C145,[1]factors!$F$1:$Q$101,7,FALSE),"")</f>
        <v>75.45</v>
      </c>
      <c r="O145">
        <f>IFERROR(VLOOKUP($C$2,[1]factors!$F$1:$Q$101,8,FALSE),"")</f>
        <v>5</v>
      </c>
      <c r="P145" t="str">
        <f>IFERROR(VLOOKUP($C$2,[1]factors!$F$1:$Q$101,9,FALSE),"")</f>
        <v>514.85</v>
      </c>
      <c r="Q145" t="str">
        <f>IFERROR(VLOOKUP($C$2,[1]factors!$F$1:$Q$101,10,FALSE),"")</f>
        <v>483.31</v>
      </c>
      <c r="R145">
        <f>IFERROR(VLOOKUP($C$2,[1]factors!$F$1:$Q$101,11,FALSE),"")</f>
        <v>2</v>
      </c>
    </row>
    <row r="146" spans="1:18" ht="18" x14ac:dyDescent="0.25">
      <c r="A146" t="s">
        <v>23</v>
      </c>
      <c r="B146">
        <v>1</v>
      </c>
      <c r="C146">
        <v>20210903</v>
      </c>
      <c r="D146">
        <v>15</v>
      </c>
      <c r="F146" t="s">
        <v>29</v>
      </c>
      <c r="G146" s="1">
        <f>IFERROR(IF(F146="am",VLOOKUP(C146,'[1]meteo-am'!$B$1:$E$55,3,FALSE),IF(F146="pm",VLOOKUP(C146,'[1]meteo-pm'!$B$1:$E$55,3,FALSE),"")),"")</f>
        <v>92</v>
      </c>
      <c r="H146" s="1">
        <f>IFERROR(IF(F146="am",VLOOKUP(C146,'[1]meteo-am'!$B$1:$E$55,4,FALSE),IF(F146="pm",VLOOKUP(C146,'[1]meteo-pm'!$B$1:$E$55,4,FALSE),"")),"")</f>
        <v>0.48750000000000004</v>
      </c>
      <c r="I146" s="1">
        <f>IFERROR(IF(F146="am",VLOOKUP(C146,'[1]meteo-am'!$B$1:$E$55,2,FALSE),IF(F146="pm",VLOOKUP(C146,'[1]meteo-pm'!$B$1:$E$55,2,FALSE),"")),"")</f>
        <v>13.1</v>
      </c>
      <c r="J146" t="str">
        <f>IFERROR(VLOOKUP(C146,[1]factors!$F$1:$Q$101,3,FALSE),"")</f>
        <v>waning</v>
      </c>
      <c r="K146" t="str">
        <f>IFERROR(VLOOKUP(C146,[1]factors!$F$1:$Q$101,4,FALSE),"")</f>
        <v>17.90</v>
      </c>
      <c r="L146" t="str">
        <f>IFERROR(VLOOKUP(C146,[1]factors!$F$1:$Q$101,6,FALSE),"")</f>
        <v xml:space="preserve">culture </v>
      </c>
      <c r="N146" t="str">
        <f>IFERROR(VLOOKUP(C146,[1]factors!$F$1:$Q$101,7,FALSE),"")</f>
        <v>75.45</v>
      </c>
      <c r="O146">
        <f>IFERROR(VLOOKUP($C$2,[1]factors!$F$1:$Q$101,8,FALSE),"")</f>
        <v>5</v>
      </c>
      <c r="P146" t="str">
        <f>IFERROR(VLOOKUP($C$2,[1]factors!$F$1:$Q$101,9,FALSE),"")</f>
        <v>514.85</v>
      </c>
      <c r="Q146" t="str">
        <f>IFERROR(VLOOKUP($C$2,[1]factors!$F$1:$Q$101,10,FALSE),"")</f>
        <v>483.31</v>
      </c>
      <c r="R146">
        <f>IFERROR(VLOOKUP($C$2,[1]factors!$F$1:$Q$101,11,FALSE),"")</f>
        <v>2</v>
      </c>
    </row>
    <row r="147" spans="1:18" ht="18" x14ac:dyDescent="0.25">
      <c r="A147" t="s">
        <v>24</v>
      </c>
      <c r="B147">
        <v>1</v>
      </c>
      <c r="C147">
        <v>20210903</v>
      </c>
      <c r="D147">
        <v>15</v>
      </c>
      <c r="F147" t="s">
        <v>29</v>
      </c>
      <c r="G147" s="1">
        <f>IFERROR(IF(F147="am",VLOOKUP(C147,'[1]meteo-am'!$B$1:$E$55,3,FALSE),IF(F147="pm",VLOOKUP(C147,'[1]meteo-pm'!$B$1:$E$55,3,FALSE),"")),"")</f>
        <v>92</v>
      </c>
      <c r="H147" s="1">
        <f>IFERROR(IF(F147="am",VLOOKUP(C147,'[1]meteo-am'!$B$1:$E$55,4,FALSE),IF(F147="pm",VLOOKUP(C147,'[1]meteo-pm'!$B$1:$E$55,4,FALSE),"")),"")</f>
        <v>0.48750000000000004</v>
      </c>
      <c r="I147" s="1">
        <f>IFERROR(IF(F147="am",VLOOKUP(C147,'[1]meteo-am'!$B$1:$E$55,2,FALSE),IF(F147="pm",VLOOKUP(C147,'[1]meteo-pm'!$B$1:$E$55,2,FALSE),"")),"")</f>
        <v>13.1</v>
      </c>
      <c r="J147" t="str">
        <f>IFERROR(VLOOKUP(C147,[1]factors!$F$1:$Q$101,3,FALSE),"")</f>
        <v>waning</v>
      </c>
      <c r="K147" t="str">
        <f>IFERROR(VLOOKUP(C147,[1]factors!$F$1:$Q$101,4,FALSE),"")</f>
        <v>17.90</v>
      </c>
      <c r="L147" t="str">
        <f>IFERROR(VLOOKUP(C147,[1]factors!$F$1:$Q$101,6,FALSE),"")</f>
        <v xml:space="preserve">culture </v>
      </c>
      <c r="N147" t="str">
        <f>IFERROR(VLOOKUP(C147,[1]factors!$F$1:$Q$101,7,FALSE),"")</f>
        <v>75.45</v>
      </c>
      <c r="O147">
        <f>IFERROR(VLOOKUP($C$2,[1]factors!$F$1:$Q$101,8,FALSE),"")</f>
        <v>5</v>
      </c>
      <c r="P147" t="str">
        <f>IFERROR(VLOOKUP($C$2,[1]factors!$F$1:$Q$101,9,FALSE),"")</f>
        <v>514.85</v>
      </c>
      <c r="Q147" t="str">
        <f>IFERROR(VLOOKUP($C$2,[1]factors!$F$1:$Q$101,10,FALSE),"")</f>
        <v>483.31</v>
      </c>
      <c r="R147">
        <f>IFERROR(VLOOKUP($C$2,[1]factors!$F$1:$Q$101,11,FALSE),"")</f>
        <v>2</v>
      </c>
    </row>
    <row r="148" spans="1:18" ht="18" x14ac:dyDescent="0.25">
      <c r="A148" t="s">
        <v>25</v>
      </c>
      <c r="B148">
        <v>1</v>
      </c>
      <c r="C148">
        <v>20210903</v>
      </c>
      <c r="D148">
        <v>15</v>
      </c>
      <c r="F148" t="s">
        <v>29</v>
      </c>
      <c r="G148" s="1">
        <f>IFERROR(IF(F148="am",VLOOKUP(C148,'[1]meteo-am'!$B$1:$E$55,3,FALSE),IF(F148="pm",VLOOKUP(C148,'[1]meteo-pm'!$B$1:$E$55,3,FALSE),"")),"")</f>
        <v>92</v>
      </c>
      <c r="H148" s="1">
        <f>IFERROR(IF(F148="am",VLOOKUP(C148,'[1]meteo-am'!$B$1:$E$55,4,FALSE),IF(F148="pm",VLOOKUP(C148,'[1]meteo-pm'!$B$1:$E$55,4,FALSE),"")),"")</f>
        <v>0.48750000000000004</v>
      </c>
      <c r="I148" s="1">
        <f>IFERROR(IF(F148="am",VLOOKUP(C148,'[1]meteo-am'!$B$1:$E$55,2,FALSE),IF(F148="pm",VLOOKUP(C148,'[1]meteo-pm'!$B$1:$E$55,2,FALSE),"")),"")</f>
        <v>13.1</v>
      </c>
      <c r="J148" t="str">
        <f>IFERROR(VLOOKUP(C148,[1]factors!$F$1:$Q$101,3,FALSE),"")</f>
        <v>waning</v>
      </c>
      <c r="K148" t="str">
        <f>IFERROR(VLOOKUP(C148,[1]factors!$F$1:$Q$101,4,FALSE),"")</f>
        <v>17.90</v>
      </c>
      <c r="L148" t="str">
        <f>IFERROR(VLOOKUP(C148,[1]factors!$F$1:$Q$101,6,FALSE),"")</f>
        <v xml:space="preserve">culture </v>
      </c>
      <c r="N148" t="str">
        <f>IFERROR(VLOOKUP(C148,[1]factors!$F$1:$Q$101,7,FALSE),"")</f>
        <v>75.45</v>
      </c>
      <c r="O148">
        <f>IFERROR(VLOOKUP($C$2,[1]factors!$F$1:$Q$101,8,FALSE),"")</f>
        <v>5</v>
      </c>
      <c r="P148" t="str">
        <f>IFERROR(VLOOKUP($C$2,[1]factors!$F$1:$Q$101,9,FALSE),"")</f>
        <v>514.85</v>
      </c>
      <c r="Q148" t="str">
        <f>IFERROR(VLOOKUP($C$2,[1]factors!$F$1:$Q$101,10,FALSE),"")</f>
        <v>483.31</v>
      </c>
      <c r="R148">
        <f>IFERROR(VLOOKUP($C$2,[1]factors!$F$1:$Q$101,11,FALSE),"")</f>
        <v>2</v>
      </c>
    </row>
    <row r="149" spans="1:18" ht="18" x14ac:dyDescent="0.25">
      <c r="A149" t="s">
        <v>26</v>
      </c>
      <c r="B149">
        <v>1</v>
      </c>
      <c r="C149">
        <v>20210903</v>
      </c>
      <c r="D149">
        <v>15</v>
      </c>
      <c r="F149" t="s">
        <v>29</v>
      </c>
      <c r="G149" s="1">
        <f>IFERROR(IF(F149="am",VLOOKUP(C149,'[1]meteo-am'!$B$1:$E$55,3,FALSE),IF(F149="pm",VLOOKUP(C149,'[1]meteo-pm'!$B$1:$E$55,3,FALSE),"")),"")</f>
        <v>92</v>
      </c>
      <c r="H149" s="1">
        <f>IFERROR(IF(F149="am",VLOOKUP(C149,'[1]meteo-am'!$B$1:$E$55,4,FALSE),IF(F149="pm",VLOOKUP(C149,'[1]meteo-pm'!$B$1:$E$55,4,FALSE),"")),"")</f>
        <v>0.48750000000000004</v>
      </c>
      <c r="I149" s="1">
        <f>IFERROR(IF(F149="am",VLOOKUP(C149,'[1]meteo-am'!$B$1:$E$55,2,FALSE),IF(F149="pm",VLOOKUP(C149,'[1]meteo-pm'!$B$1:$E$55,2,FALSE),"")),"")</f>
        <v>13.1</v>
      </c>
      <c r="J149" t="str">
        <f>IFERROR(VLOOKUP(C149,[1]factors!$F$1:$Q$101,3,FALSE),"")</f>
        <v>waning</v>
      </c>
      <c r="K149" t="str">
        <f>IFERROR(VLOOKUP(C149,[1]factors!$F$1:$Q$101,4,FALSE),"")</f>
        <v>17.90</v>
      </c>
      <c r="L149" t="str">
        <f>IFERROR(VLOOKUP(C149,[1]factors!$F$1:$Q$101,6,FALSE),"")</f>
        <v xml:space="preserve">culture </v>
      </c>
      <c r="N149" t="str">
        <f>IFERROR(VLOOKUP(C149,[1]factors!$F$1:$Q$101,7,FALSE),"")</f>
        <v>75.45</v>
      </c>
      <c r="O149">
        <f>IFERROR(VLOOKUP($C$2,[1]factors!$F$1:$Q$101,8,FALSE),"")</f>
        <v>5</v>
      </c>
      <c r="P149" t="str">
        <f>IFERROR(VLOOKUP($C$2,[1]factors!$F$1:$Q$101,9,FALSE),"")</f>
        <v>514.85</v>
      </c>
      <c r="Q149" t="str">
        <f>IFERROR(VLOOKUP($C$2,[1]factors!$F$1:$Q$101,10,FALSE),"")</f>
        <v>483.31</v>
      </c>
      <c r="R149">
        <f>IFERROR(VLOOKUP($C$2,[1]factors!$F$1:$Q$101,11,FALSE),"")</f>
        <v>2</v>
      </c>
    </row>
    <row r="150" spans="1:18" ht="18" x14ac:dyDescent="0.25">
      <c r="A150" t="s">
        <v>27</v>
      </c>
      <c r="B150">
        <v>1</v>
      </c>
      <c r="C150">
        <v>20210903</v>
      </c>
      <c r="D150">
        <v>15</v>
      </c>
      <c r="F150" t="s">
        <v>29</v>
      </c>
      <c r="G150" s="1">
        <f>IFERROR(IF(F150="am",VLOOKUP(C150,'[1]meteo-am'!$B$1:$E$55,3,FALSE),IF(F150="pm",VLOOKUP(C150,'[1]meteo-pm'!$B$1:$E$55,3,FALSE),"")),"")</f>
        <v>92</v>
      </c>
      <c r="H150" s="1">
        <f>IFERROR(IF(F150="am",VLOOKUP(C150,'[1]meteo-am'!$B$1:$E$55,4,FALSE),IF(F150="pm",VLOOKUP(C150,'[1]meteo-pm'!$B$1:$E$55,4,FALSE),"")),"")</f>
        <v>0.48750000000000004</v>
      </c>
      <c r="I150" s="1">
        <f>IFERROR(IF(F150="am",VLOOKUP(C150,'[1]meteo-am'!$B$1:$E$55,2,FALSE),IF(F150="pm",VLOOKUP(C150,'[1]meteo-pm'!$B$1:$E$55,2,FALSE),"")),"")</f>
        <v>13.1</v>
      </c>
      <c r="J150" t="str">
        <f>IFERROR(VLOOKUP(C150,[1]factors!$F$1:$Q$101,3,FALSE),"")</f>
        <v>waning</v>
      </c>
      <c r="K150" t="str">
        <f>IFERROR(VLOOKUP(C150,[1]factors!$F$1:$Q$101,4,FALSE),"")</f>
        <v>17.90</v>
      </c>
      <c r="L150" t="str">
        <f>IFERROR(VLOOKUP(C150,[1]factors!$F$1:$Q$101,6,FALSE),"")</f>
        <v xml:space="preserve">culture </v>
      </c>
      <c r="N150" t="str">
        <f>IFERROR(VLOOKUP(C150,[1]factors!$F$1:$Q$101,7,FALSE),"")</f>
        <v>75.45</v>
      </c>
      <c r="O150">
        <f>IFERROR(VLOOKUP($C$2,[1]factors!$F$1:$Q$101,8,FALSE),"")</f>
        <v>5</v>
      </c>
      <c r="P150" t="str">
        <f>IFERROR(VLOOKUP($C$2,[1]factors!$F$1:$Q$101,9,FALSE),"")</f>
        <v>514.85</v>
      </c>
      <c r="Q150" t="str">
        <f>IFERROR(VLOOKUP($C$2,[1]factors!$F$1:$Q$101,10,FALSE),"")</f>
        <v>483.31</v>
      </c>
      <c r="R150">
        <f>IFERROR(VLOOKUP($C$2,[1]factors!$F$1:$Q$101,11,FALSE),"")</f>
        <v>2</v>
      </c>
    </row>
    <row r="151" spans="1:18" ht="18" x14ac:dyDescent="0.25">
      <c r="A151" t="s">
        <v>28</v>
      </c>
      <c r="B151">
        <v>1</v>
      </c>
      <c r="C151">
        <v>20210903</v>
      </c>
      <c r="D151">
        <v>15</v>
      </c>
      <c r="F151" t="s">
        <v>29</v>
      </c>
      <c r="G151" s="1">
        <f>IFERROR(IF(F151="am",VLOOKUP(C151,'[1]meteo-am'!$B$1:$E$55,3,FALSE),IF(F151="pm",VLOOKUP(C151,'[1]meteo-pm'!$B$1:$E$55,3,FALSE),"")),"")</f>
        <v>92</v>
      </c>
      <c r="H151" s="1">
        <f>IFERROR(IF(F151="am",VLOOKUP(C151,'[1]meteo-am'!$B$1:$E$55,4,FALSE),IF(F151="pm",VLOOKUP(C151,'[1]meteo-pm'!$B$1:$E$55,4,FALSE),"")),"")</f>
        <v>0.48750000000000004</v>
      </c>
      <c r="I151" s="1">
        <f>IFERROR(IF(F151="am",VLOOKUP(C151,'[1]meteo-am'!$B$1:$E$55,2,FALSE),IF(F151="pm",VLOOKUP(C151,'[1]meteo-pm'!$B$1:$E$55,2,FALSE),"")),"")</f>
        <v>13.1</v>
      </c>
      <c r="J151" t="str">
        <f>IFERROR(VLOOKUP(C151,[1]factors!$F$1:$Q$101,3,FALSE),"")</f>
        <v>waning</v>
      </c>
      <c r="K151" t="str">
        <f>IFERROR(VLOOKUP(C151,[1]factors!$F$1:$Q$101,4,FALSE),"")</f>
        <v>17.90</v>
      </c>
      <c r="L151" t="str">
        <f>IFERROR(VLOOKUP(C151,[1]factors!$F$1:$Q$101,6,FALSE),"")</f>
        <v xml:space="preserve">culture </v>
      </c>
      <c r="N151" t="str">
        <f>IFERROR(VLOOKUP(C151,[1]factors!$F$1:$Q$101,7,FALSE),"")</f>
        <v>75.45</v>
      </c>
      <c r="O151">
        <f>IFERROR(VLOOKUP($C$2,[1]factors!$F$1:$Q$101,8,FALSE),"")</f>
        <v>5</v>
      </c>
      <c r="P151" t="str">
        <f>IFERROR(VLOOKUP($C$2,[1]factors!$F$1:$Q$101,9,FALSE),"")</f>
        <v>514.85</v>
      </c>
      <c r="Q151" t="str">
        <f>IFERROR(VLOOKUP($C$2,[1]factors!$F$1:$Q$101,10,FALSE),"")</f>
        <v>483.31</v>
      </c>
      <c r="R151">
        <f>IFERROR(VLOOKUP($C$2,[1]factors!$F$1:$Q$101,11,FALSE),"")</f>
        <v>2</v>
      </c>
    </row>
    <row r="152" spans="1:18" ht="18" x14ac:dyDescent="0.25">
      <c r="A152" t="s">
        <v>18</v>
      </c>
      <c r="B152">
        <v>1</v>
      </c>
      <c r="C152">
        <v>20210903</v>
      </c>
      <c r="D152">
        <v>16</v>
      </c>
      <c r="F152" t="s">
        <v>29</v>
      </c>
      <c r="G152" s="1">
        <f>IFERROR(IF(F152="am",VLOOKUP(C152,'[1]meteo-am'!$B$1:$E$55,3,FALSE),IF(F152="pm",VLOOKUP(C152,'[1]meteo-pm'!$B$1:$E$55,3,FALSE),"")),"")</f>
        <v>92</v>
      </c>
      <c r="H152" s="1">
        <f>IFERROR(IF(F152="am",VLOOKUP(C152,'[1]meteo-am'!$B$1:$E$55,4,FALSE),IF(F152="pm",VLOOKUP(C152,'[1]meteo-pm'!$B$1:$E$55,4,FALSE),"")),"")</f>
        <v>0.48750000000000004</v>
      </c>
      <c r="I152" s="1">
        <f>IFERROR(IF(F152="am",VLOOKUP(C152,'[1]meteo-am'!$B$1:$E$55,2,FALSE),IF(F152="pm",VLOOKUP(C152,'[1]meteo-pm'!$B$1:$E$55,2,FALSE),"")),"")</f>
        <v>13.1</v>
      </c>
      <c r="J152" t="str">
        <f>IFERROR(VLOOKUP(C152,[1]factors!$F$1:$Q$101,3,FALSE),"")</f>
        <v>waning</v>
      </c>
      <c r="K152" t="str">
        <f>IFERROR(VLOOKUP(C152,[1]factors!$F$1:$Q$101,4,FALSE),"")</f>
        <v>17.90</v>
      </c>
      <c r="L152" t="str">
        <f>IFERROR(VLOOKUP(C152,[1]factors!$F$1:$Q$101,6,FALSE),"")</f>
        <v xml:space="preserve">culture </v>
      </c>
      <c r="N152" t="str">
        <f>IFERROR(VLOOKUP(C152,[1]factors!$F$1:$Q$101,7,FALSE),"")</f>
        <v>75.45</v>
      </c>
      <c r="O152">
        <f>IFERROR(VLOOKUP($C$2,[1]factors!$F$1:$Q$101,8,FALSE),"")</f>
        <v>5</v>
      </c>
      <c r="P152" t="str">
        <f>IFERROR(VLOOKUP($C$2,[1]factors!$F$1:$Q$101,9,FALSE),"")</f>
        <v>514.85</v>
      </c>
      <c r="Q152" t="str">
        <f>IFERROR(VLOOKUP($C$2,[1]factors!$F$1:$Q$101,10,FALSE),"")</f>
        <v>483.31</v>
      </c>
      <c r="R152">
        <f>IFERROR(VLOOKUP($C$2,[1]factors!$F$1:$Q$101,11,FALSE),"")</f>
        <v>2</v>
      </c>
    </row>
    <row r="153" spans="1:18" ht="18" x14ac:dyDescent="0.25">
      <c r="A153" t="s">
        <v>20</v>
      </c>
      <c r="B153">
        <v>1</v>
      </c>
      <c r="C153">
        <v>20210903</v>
      </c>
      <c r="D153">
        <v>16</v>
      </c>
      <c r="F153" t="s">
        <v>29</v>
      </c>
      <c r="G153" s="1">
        <f>IFERROR(IF(F153="am",VLOOKUP(C153,'[1]meteo-am'!$B$1:$E$55,3,FALSE),IF(F153="pm",VLOOKUP(C153,'[1]meteo-pm'!$B$1:$E$55,3,FALSE),"")),"")</f>
        <v>92</v>
      </c>
      <c r="H153" s="1">
        <f>IFERROR(IF(F153="am",VLOOKUP(C153,'[1]meteo-am'!$B$1:$E$55,4,FALSE),IF(F153="pm",VLOOKUP(C153,'[1]meteo-pm'!$B$1:$E$55,4,FALSE),"")),"")</f>
        <v>0.48750000000000004</v>
      </c>
      <c r="I153" s="1">
        <f>IFERROR(IF(F153="am",VLOOKUP(C153,'[1]meteo-am'!$B$1:$E$55,2,FALSE),IF(F153="pm",VLOOKUP(C153,'[1]meteo-pm'!$B$1:$E$55,2,FALSE),"")),"")</f>
        <v>13.1</v>
      </c>
      <c r="J153" t="str">
        <f>IFERROR(VLOOKUP(C153,[1]factors!$F$1:$Q$101,3,FALSE),"")</f>
        <v>waning</v>
      </c>
      <c r="K153" t="str">
        <f>IFERROR(VLOOKUP(C153,[1]factors!$F$1:$Q$101,4,FALSE),"")</f>
        <v>17.90</v>
      </c>
      <c r="L153" t="str">
        <f>IFERROR(VLOOKUP(C153,[1]factors!$F$1:$Q$101,6,FALSE),"")</f>
        <v xml:space="preserve">culture </v>
      </c>
      <c r="N153" t="str">
        <f>IFERROR(VLOOKUP(C153,[1]factors!$F$1:$Q$101,7,FALSE),"")</f>
        <v>75.45</v>
      </c>
      <c r="O153">
        <f>IFERROR(VLOOKUP($C$2,[1]factors!$F$1:$Q$101,8,FALSE),"")</f>
        <v>5</v>
      </c>
      <c r="P153" t="str">
        <f>IFERROR(VLOOKUP($C$2,[1]factors!$F$1:$Q$101,9,FALSE),"")</f>
        <v>514.85</v>
      </c>
      <c r="Q153" t="str">
        <f>IFERROR(VLOOKUP($C$2,[1]factors!$F$1:$Q$101,10,FALSE),"")</f>
        <v>483.31</v>
      </c>
      <c r="R153">
        <f>IFERROR(VLOOKUP($C$2,[1]factors!$F$1:$Q$101,11,FALSE),"")</f>
        <v>2</v>
      </c>
    </row>
    <row r="154" spans="1:18" ht="18" x14ac:dyDescent="0.25">
      <c r="A154" t="s">
        <v>21</v>
      </c>
      <c r="B154">
        <v>1</v>
      </c>
      <c r="C154">
        <v>20210903</v>
      </c>
      <c r="D154">
        <v>16</v>
      </c>
      <c r="F154" t="s">
        <v>29</v>
      </c>
      <c r="G154" s="1">
        <f>IFERROR(IF(F154="am",VLOOKUP(C154,'[1]meteo-am'!$B$1:$E$55,3,FALSE),IF(F154="pm",VLOOKUP(C154,'[1]meteo-pm'!$B$1:$E$55,3,FALSE),"")),"")</f>
        <v>92</v>
      </c>
      <c r="H154" s="1">
        <f>IFERROR(IF(F154="am",VLOOKUP(C154,'[1]meteo-am'!$B$1:$E$55,4,FALSE),IF(F154="pm",VLOOKUP(C154,'[1]meteo-pm'!$B$1:$E$55,4,FALSE),"")),"")</f>
        <v>0.48750000000000004</v>
      </c>
      <c r="I154" s="1">
        <f>IFERROR(IF(F154="am",VLOOKUP(C154,'[1]meteo-am'!$B$1:$E$55,2,FALSE),IF(F154="pm",VLOOKUP(C154,'[1]meteo-pm'!$B$1:$E$55,2,FALSE),"")),"")</f>
        <v>13.1</v>
      </c>
      <c r="J154" t="str">
        <f>IFERROR(VLOOKUP(C154,[1]factors!$F$1:$Q$101,3,FALSE),"")</f>
        <v>waning</v>
      </c>
      <c r="K154" t="str">
        <f>IFERROR(VLOOKUP(C154,[1]factors!$F$1:$Q$101,4,FALSE),"")</f>
        <v>17.90</v>
      </c>
      <c r="L154" t="str">
        <f>IFERROR(VLOOKUP(C154,[1]factors!$F$1:$Q$101,6,FALSE),"")</f>
        <v xml:space="preserve">culture </v>
      </c>
      <c r="N154" t="str">
        <f>IFERROR(VLOOKUP(C154,[1]factors!$F$1:$Q$101,7,FALSE),"")</f>
        <v>75.45</v>
      </c>
      <c r="O154">
        <f>IFERROR(VLOOKUP($C$2,[1]factors!$F$1:$Q$101,8,FALSE),"")</f>
        <v>5</v>
      </c>
      <c r="P154" t="str">
        <f>IFERROR(VLOOKUP($C$2,[1]factors!$F$1:$Q$101,9,FALSE),"")</f>
        <v>514.85</v>
      </c>
      <c r="Q154" t="str">
        <f>IFERROR(VLOOKUP($C$2,[1]factors!$F$1:$Q$101,10,FALSE),"")</f>
        <v>483.31</v>
      </c>
      <c r="R154">
        <f>IFERROR(VLOOKUP($C$2,[1]factors!$F$1:$Q$101,11,FALSE),"")</f>
        <v>2</v>
      </c>
    </row>
    <row r="155" spans="1:18" ht="18" x14ac:dyDescent="0.25">
      <c r="A155" t="s">
        <v>22</v>
      </c>
      <c r="B155">
        <v>1</v>
      </c>
      <c r="C155">
        <v>20210903</v>
      </c>
      <c r="D155">
        <v>16</v>
      </c>
      <c r="F155" t="s">
        <v>29</v>
      </c>
      <c r="G155" s="1">
        <f>IFERROR(IF(F155="am",VLOOKUP(C155,'[1]meteo-am'!$B$1:$E$55,3,FALSE),IF(F155="pm",VLOOKUP(C155,'[1]meteo-pm'!$B$1:$E$55,3,FALSE),"")),"")</f>
        <v>92</v>
      </c>
      <c r="H155" s="1">
        <f>IFERROR(IF(F155="am",VLOOKUP(C155,'[1]meteo-am'!$B$1:$E$55,4,FALSE),IF(F155="pm",VLOOKUP(C155,'[1]meteo-pm'!$B$1:$E$55,4,FALSE),"")),"")</f>
        <v>0.48750000000000004</v>
      </c>
      <c r="I155" s="1">
        <f>IFERROR(IF(F155="am",VLOOKUP(C155,'[1]meteo-am'!$B$1:$E$55,2,FALSE),IF(F155="pm",VLOOKUP(C155,'[1]meteo-pm'!$B$1:$E$55,2,FALSE),"")),"")</f>
        <v>13.1</v>
      </c>
      <c r="J155" t="str">
        <f>IFERROR(VLOOKUP(C155,[1]factors!$F$1:$Q$101,3,FALSE),"")</f>
        <v>waning</v>
      </c>
      <c r="K155" t="str">
        <f>IFERROR(VLOOKUP(C155,[1]factors!$F$1:$Q$101,4,FALSE),"")</f>
        <v>17.90</v>
      </c>
      <c r="L155" t="str">
        <f>IFERROR(VLOOKUP(C155,[1]factors!$F$1:$Q$101,6,FALSE),"")</f>
        <v xml:space="preserve">culture </v>
      </c>
      <c r="N155" t="str">
        <f>IFERROR(VLOOKUP(C155,[1]factors!$F$1:$Q$101,7,FALSE),"")</f>
        <v>75.45</v>
      </c>
      <c r="O155">
        <f>IFERROR(VLOOKUP($C$2,[1]factors!$F$1:$Q$101,8,FALSE),"")</f>
        <v>5</v>
      </c>
      <c r="P155" t="str">
        <f>IFERROR(VLOOKUP($C$2,[1]factors!$F$1:$Q$101,9,FALSE),"")</f>
        <v>514.85</v>
      </c>
      <c r="Q155" t="str">
        <f>IFERROR(VLOOKUP($C$2,[1]factors!$F$1:$Q$101,10,FALSE),"")</f>
        <v>483.31</v>
      </c>
      <c r="R155">
        <f>IFERROR(VLOOKUP($C$2,[1]factors!$F$1:$Q$101,11,FALSE),"")</f>
        <v>2</v>
      </c>
    </row>
    <row r="156" spans="1:18" ht="18" x14ac:dyDescent="0.25">
      <c r="A156" t="s">
        <v>23</v>
      </c>
      <c r="B156">
        <v>1</v>
      </c>
      <c r="C156">
        <v>20210903</v>
      </c>
      <c r="D156">
        <v>16</v>
      </c>
      <c r="F156" t="s">
        <v>29</v>
      </c>
      <c r="G156" s="1">
        <f>IFERROR(IF(F156="am",VLOOKUP(C156,'[1]meteo-am'!$B$1:$E$55,3,FALSE),IF(F156="pm",VLOOKUP(C156,'[1]meteo-pm'!$B$1:$E$55,3,FALSE),"")),"")</f>
        <v>92</v>
      </c>
      <c r="H156" s="1">
        <f>IFERROR(IF(F156="am",VLOOKUP(C156,'[1]meteo-am'!$B$1:$E$55,4,FALSE),IF(F156="pm",VLOOKUP(C156,'[1]meteo-pm'!$B$1:$E$55,4,FALSE),"")),"")</f>
        <v>0.48750000000000004</v>
      </c>
      <c r="I156" s="1">
        <f>IFERROR(IF(F156="am",VLOOKUP(C156,'[1]meteo-am'!$B$1:$E$55,2,FALSE),IF(F156="pm",VLOOKUP(C156,'[1]meteo-pm'!$B$1:$E$55,2,FALSE),"")),"")</f>
        <v>13.1</v>
      </c>
      <c r="J156" t="str">
        <f>IFERROR(VLOOKUP(C156,[1]factors!$F$1:$Q$101,3,FALSE),"")</f>
        <v>waning</v>
      </c>
      <c r="K156" t="str">
        <f>IFERROR(VLOOKUP(C156,[1]factors!$F$1:$Q$101,4,FALSE),"")</f>
        <v>17.90</v>
      </c>
      <c r="L156" t="str">
        <f>IFERROR(VLOOKUP(C156,[1]factors!$F$1:$Q$101,6,FALSE),"")</f>
        <v xml:space="preserve">culture </v>
      </c>
      <c r="N156" t="str">
        <f>IFERROR(VLOOKUP(C156,[1]factors!$F$1:$Q$101,7,FALSE),"")</f>
        <v>75.45</v>
      </c>
      <c r="O156">
        <f>IFERROR(VLOOKUP($C$2,[1]factors!$F$1:$Q$101,8,FALSE),"")</f>
        <v>5</v>
      </c>
      <c r="P156" t="str">
        <f>IFERROR(VLOOKUP($C$2,[1]factors!$F$1:$Q$101,9,FALSE),"")</f>
        <v>514.85</v>
      </c>
      <c r="Q156" t="str">
        <f>IFERROR(VLOOKUP($C$2,[1]factors!$F$1:$Q$101,10,FALSE),"")</f>
        <v>483.31</v>
      </c>
      <c r="R156">
        <f>IFERROR(VLOOKUP($C$2,[1]factors!$F$1:$Q$101,11,FALSE),"")</f>
        <v>2</v>
      </c>
    </row>
    <row r="157" spans="1:18" ht="18" x14ac:dyDescent="0.25">
      <c r="A157" t="s">
        <v>24</v>
      </c>
      <c r="B157">
        <v>1</v>
      </c>
      <c r="C157">
        <v>20210903</v>
      </c>
      <c r="D157">
        <v>16</v>
      </c>
      <c r="F157" t="s">
        <v>29</v>
      </c>
      <c r="G157" s="1">
        <f>IFERROR(IF(F157="am",VLOOKUP(C157,'[1]meteo-am'!$B$1:$E$55,3,FALSE),IF(F157="pm",VLOOKUP(C157,'[1]meteo-pm'!$B$1:$E$55,3,FALSE),"")),"")</f>
        <v>92</v>
      </c>
      <c r="H157" s="1">
        <f>IFERROR(IF(F157="am",VLOOKUP(C157,'[1]meteo-am'!$B$1:$E$55,4,FALSE),IF(F157="pm",VLOOKUP(C157,'[1]meteo-pm'!$B$1:$E$55,4,FALSE),"")),"")</f>
        <v>0.48750000000000004</v>
      </c>
      <c r="I157" s="1">
        <f>IFERROR(IF(F157="am",VLOOKUP(C157,'[1]meteo-am'!$B$1:$E$55,2,FALSE),IF(F157="pm",VLOOKUP(C157,'[1]meteo-pm'!$B$1:$E$55,2,FALSE),"")),"")</f>
        <v>13.1</v>
      </c>
      <c r="J157" t="str">
        <f>IFERROR(VLOOKUP(C157,[1]factors!$F$1:$Q$101,3,FALSE),"")</f>
        <v>waning</v>
      </c>
      <c r="K157" t="str">
        <f>IFERROR(VLOOKUP(C157,[1]factors!$F$1:$Q$101,4,FALSE),"")</f>
        <v>17.90</v>
      </c>
      <c r="L157" t="str">
        <f>IFERROR(VLOOKUP(C157,[1]factors!$F$1:$Q$101,6,FALSE),"")</f>
        <v xml:space="preserve">culture </v>
      </c>
      <c r="N157" t="str">
        <f>IFERROR(VLOOKUP(C157,[1]factors!$F$1:$Q$101,7,FALSE),"")</f>
        <v>75.45</v>
      </c>
      <c r="O157">
        <f>IFERROR(VLOOKUP($C$2,[1]factors!$F$1:$Q$101,8,FALSE),"")</f>
        <v>5</v>
      </c>
      <c r="P157" t="str">
        <f>IFERROR(VLOOKUP($C$2,[1]factors!$F$1:$Q$101,9,FALSE),"")</f>
        <v>514.85</v>
      </c>
      <c r="Q157" t="str">
        <f>IFERROR(VLOOKUP($C$2,[1]factors!$F$1:$Q$101,10,FALSE),"")</f>
        <v>483.31</v>
      </c>
      <c r="R157">
        <f>IFERROR(VLOOKUP($C$2,[1]factors!$F$1:$Q$101,11,FALSE),"")</f>
        <v>2</v>
      </c>
    </row>
    <row r="158" spans="1:18" ht="18" x14ac:dyDescent="0.25">
      <c r="A158" t="s">
        <v>25</v>
      </c>
      <c r="B158">
        <v>1</v>
      </c>
      <c r="C158">
        <v>20210903</v>
      </c>
      <c r="D158">
        <v>16</v>
      </c>
      <c r="F158" t="s">
        <v>29</v>
      </c>
      <c r="G158" s="1">
        <f>IFERROR(IF(F158="am",VLOOKUP(C158,'[1]meteo-am'!$B$1:$E$55,3,FALSE),IF(F158="pm",VLOOKUP(C158,'[1]meteo-pm'!$B$1:$E$55,3,FALSE),"")),"")</f>
        <v>92</v>
      </c>
      <c r="H158" s="1">
        <f>IFERROR(IF(F158="am",VLOOKUP(C158,'[1]meteo-am'!$B$1:$E$55,4,FALSE),IF(F158="pm",VLOOKUP(C158,'[1]meteo-pm'!$B$1:$E$55,4,FALSE),"")),"")</f>
        <v>0.48750000000000004</v>
      </c>
      <c r="I158" s="1">
        <f>IFERROR(IF(F158="am",VLOOKUP(C158,'[1]meteo-am'!$B$1:$E$55,2,FALSE),IF(F158="pm",VLOOKUP(C158,'[1]meteo-pm'!$B$1:$E$55,2,FALSE),"")),"")</f>
        <v>13.1</v>
      </c>
      <c r="J158" t="str">
        <f>IFERROR(VLOOKUP(C158,[1]factors!$F$1:$Q$101,3,FALSE),"")</f>
        <v>waning</v>
      </c>
      <c r="K158" t="str">
        <f>IFERROR(VLOOKUP(C158,[1]factors!$F$1:$Q$101,4,FALSE),"")</f>
        <v>17.90</v>
      </c>
      <c r="L158" t="str">
        <f>IFERROR(VLOOKUP(C158,[1]factors!$F$1:$Q$101,6,FALSE),"")</f>
        <v xml:space="preserve">culture </v>
      </c>
      <c r="N158" t="str">
        <f>IFERROR(VLOOKUP(C158,[1]factors!$F$1:$Q$101,7,FALSE),"")</f>
        <v>75.45</v>
      </c>
      <c r="O158">
        <f>IFERROR(VLOOKUP($C$2,[1]factors!$F$1:$Q$101,8,FALSE),"")</f>
        <v>5</v>
      </c>
      <c r="P158" t="str">
        <f>IFERROR(VLOOKUP($C$2,[1]factors!$F$1:$Q$101,9,FALSE),"")</f>
        <v>514.85</v>
      </c>
      <c r="Q158" t="str">
        <f>IFERROR(VLOOKUP($C$2,[1]factors!$F$1:$Q$101,10,FALSE),"")</f>
        <v>483.31</v>
      </c>
      <c r="R158">
        <f>IFERROR(VLOOKUP($C$2,[1]factors!$F$1:$Q$101,11,FALSE),"")</f>
        <v>2</v>
      </c>
    </row>
    <row r="159" spans="1:18" ht="18" x14ac:dyDescent="0.25">
      <c r="A159" t="s">
        <v>26</v>
      </c>
      <c r="B159">
        <v>1</v>
      </c>
      <c r="C159">
        <v>20210903</v>
      </c>
      <c r="D159">
        <v>16</v>
      </c>
      <c r="F159" t="s">
        <v>29</v>
      </c>
      <c r="G159" s="1">
        <f>IFERROR(IF(F159="am",VLOOKUP(C159,'[1]meteo-am'!$B$1:$E$55,3,FALSE),IF(F159="pm",VLOOKUP(C159,'[1]meteo-pm'!$B$1:$E$55,3,FALSE),"")),"")</f>
        <v>92</v>
      </c>
      <c r="H159" s="1">
        <f>IFERROR(IF(F159="am",VLOOKUP(C159,'[1]meteo-am'!$B$1:$E$55,4,FALSE),IF(F159="pm",VLOOKUP(C159,'[1]meteo-pm'!$B$1:$E$55,4,FALSE),"")),"")</f>
        <v>0.48750000000000004</v>
      </c>
      <c r="I159" s="1">
        <f>IFERROR(IF(F159="am",VLOOKUP(C159,'[1]meteo-am'!$B$1:$E$55,2,FALSE),IF(F159="pm",VLOOKUP(C159,'[1]meteo-pm'!$B$1:$E$55,2,FALSE),"")),"")</f>
        <v>13.1</v>
      </c>
      <c r="J159" t="str">
        <f>IFERROR(VLOOKUP(C159,[1]factors!$F$1:$Q$101,3,FALSE),"")</f>
        <v>waning</v>
      </c>
      <c r="K159" t="str">
        <f>IFERROR(VLOOKUP(C159,[1]factors!$F$1:$Q$101,4,FALSE),"")</f>
        <v>17.90</v>
      </c>
      <c r="L159" t="str">
        <f>IFERROR(VLOOKUP(C159,[1]factors!$F$1:$Q$101,6,FALSE),"")</f>
        <v xml:space="preserve">culture </v>
      </c>
      <c r="N159" t="str">
        <f>IFERROR(VLOOKUP(C159,[1]factors!$F$1:$Q$101,7,FALSE),"")</f>
        <v>75.45</v>
      </c>
      <c r="O159">
        <f>IFERROR(VLOOKUP($C$2,[1]factors!$F$1:$Q$101,8,FALSE),"")</f>
        <v>5</v>
      </c>
      <c r="P159" t="str">
        <f>IFERROR(VLOOKUP($C$2,[1]factors!$F$1:$Q$101,9,FALSE),"")</f>
        <v>514.85</v>
      </c>
      <c r="Q159" t="str">
        <f>IFERROR(VLOOKUP($C$2,[1]factors!$F$1:$Q$101,10,FALSE),"")</f>
        <v>483.31</v>
      </c>
      <c r="R159">
        <f>IFERROR(VLOOKUP($C$2,[1]factors!$F$1:$Q$101,11,FALSE),"")</f>
        <v>2</v>
      </c>
    </row>
    <row r="160" spans="1:18" ht="18" x14ac:dyDescent="0.25">
      <c r="A160" t="s">
        <v>27</v>
      </c>
      <c r="B160">
        <v>1</v>
      </c>
      <c r="C160">
        <v>20210903</v>
      </c>
      <c r="D160">
        <v>16</v>
      </c>
      <c r="F160" t="s">
        <v>29</v>
      </c>
      <c r="G160" s="1">
        <f>IFERROR(IF(F160="am",VLOOKUP(C160,'[1]meteo-am'!$B$1:$E$55,3,FALSE),IF(F160="pm",VLOOKUP(C160,'[1]meteo-pm'!$B$1:$E$55,3,FALSE),"")),"")</f>
        <v>92</v>
      </c>
      <c r="H160" s="1">
        <f>IFERROR(IF(F160="am",VLOOKUP(C160,'[1]meteo-am'!$B$1:$E$55,4,FALSE),IF(F160="pm",VLOOKUP(C160,'[1]meteo-pm'!$B$1:$E$55,4,FALSE),"")),"")</f>
        <v>0.48750000000000004</v>
      </c>
      <c r="I160" s="1">
        <f>IFERROR(IF(F160="am",VLOOKUP(C160,'[1]meteo-am'!$B$1:$E$55,2,FALSE),IF(F160="pm",VLOOKUP(C160,'[1]meteo-pm'!$B$1:$E$55,2,FALSE),"")),"")</f>
        <v>13.1</v>
      </c>
      <c r="J160" t="str">
        <f>IFERROR(VLOOKUP(C160,[1]factors!$F$1:$Q$101,3,FALSE),"")</f>
        <v>waning</v>
      </c>
      <c r="K160" t="str">
        <f>IFERROR(VLOOKUP(C160,[1]factors!$F$1:$Q$101,4,FALSE),"")</f>
        <v>17.90</v>
      </c>
      <c r="L160" t="str">
        <f>IFERROR(VLOOKUP(C160,[1]factors!$F$1:$Q$101,6,FALSE),"")</f>
        <v xml:space="preserve">culture </v>
      </c>
      <c r="N160" t="str">
        <f>IFERROR(VLOOKUP(C160,[1]factors!$F$1:$Q$101,7,FALSE),"")</f>
        <v>75.45</v>
      </c>
      <c r="O160">
        <f>IFERROR(VLOOKUP($C$2,[1]factors!$F$1:$Q$101,8,FALSE),"")</f>
        <v>5</v>
      </c>
      <c r="P160" t="str">
        <f>IFERROR(VLOOKUP($C$2,[1]factors!$F$1:$Q$101,9,FALSE),"")</f>
        <v>514.85</v>
      </c>
      <c r="Q160" t="str">
        <f>IFERROR(VLOOKUP($C$2,[1]factors!$F$1:$Q$101,10,FALSE),"")</f>
        <v>483.31</v>
      </c>
      <c r="R160">
        <f>IFERROR(VLOOKUP($C$2,[1]factors!$F$1:$Q$101,11,FALSE),"")</f>
        <v>2</v>
      </c>
    </row>
    <row r="161" spans="1:18" ht="18" x14ac:dyDescent="0.25">
      <c r="A161" t="s">
        <v>28</v>
      </c>
      <c r="B161">
        <v>1</v>
      </c>
      <c r="C161">
        <v>20210903</v>
      </c>
      <c r="D161">
        <v>16</v>
      </c>
      <c r="F161" t="s">
        <v>29</v>
      </c>
      <c r="G161" s="1">
        <f>IFERROR(IF(F161="am",VLOOKUP(C161,'[1]meteo-am'!$B$1:$E$55,3,FALSE),IF(F161="pm",VLOOKUP(C161,'[1]meteo-pm'!$B$1:$E$55,3,FALSE),"")),"")</f>
        <v>92</v>
      </c>
      <c r="H161" s="1">
        <f>IFERROR(IF(F161="am",VLOOKUP(C161,'[1]meteo-am'!$B$1:$E$55,4,FALSE),IF(F161="pm",VLOOKUP(C161,'[1]meteo-pm'!$B$1:$E$55,4,FALSE),"")),"")</f>
        <v>0.48750000000000004</v>
      </c>
      <c r="I161" s="1">
        <f>IFERROR(IF(F161="am",VLOOKUP(C161,'[1]meteo-am'!$B$1:$E$55,2,FALSE),IF(F161="pm",VLOOKUP(C161,'[1]meteo-pm'!$B$1:$E$55,2,FALSE),"")),"")</f>
        <v>13.1</v>
      </c>
      <c r="J161" t="str">
        <f>IFERROR(VLOOKUP(C161,[1]factors!$F$1:$Q$101,3,FALSE),"")</f>
        <v>waning</v>
      </c>
      <c r="K161" t="str">
        <f>IFERROR(VLOOKUP(C161,[1]factors!$F$1:$Q$101,4,FALSE),"")</f>
        <v>17.90</v>
      </c>
      <c r="L161" t="str">
        <f>IFERROR(VLOOKUP(C161,[1]factors!$F$1:$Q$101,6,FALSE),"")</f>
        <v xml:space="preserve">culture </v>
      </c>
      <c r="N161" t="str">
        <f>IFERROR(VLOOKUP(C161,[1]factors!$F$1:$Q$101,7,FALSE),"")</f>
        <v>75.45</v>
      </c>
      <c r="O161">
        <f>IFERROR(VLOOKUP($C$2,[1]factors!$F$1:$Q$101,8,FALSE),"")</f>
        <v>5</v>
      </c>
      <c r="P161" t="str">
        <f>IFERROR(VLOOKUP($C$2,[1]factors!$F$1:$Q$101,9,FALSE),"")</f>
        <v>514.85</v>
      </c>
      <c r="Q161" t="str">
        <f>IFERROR(VLOOKUP($C$2,[1]factors!$F$1:$Q$101,10,FALSE),"")</f>
        <v>483.31</v>
      </c>
      <c r="R161">
        <f>IFERROR(VLOOKUP($C$2,[1]factors!$F$1:$Q$101,11,FALSE),"")</f>
        <v>2</v>
      </c>
    </row>
    <row r="162" spans="1:18" ht="18" x14ac:dyDescent="0.25">
      <c r="A162" t="s">
        <v>18</v>
      </c>
      <c r="B162">
        <v>1</v>
      </c>
      <c r="C162">
        <v>20210903</v>
      </c>
      <c r="D162">
        <v>17</v>
      </c>
      <c r="F162" t="s">
        <v>29</v>
      </c>
      <c r="G162" s="1">
        <f>IFERROR(IF(F162="am",VLOOKUP(C162,'[1]meteo-am'!$B$1:$E$55,3,FALSE),IF(F162="pm",VLOOKUP(C162,'[1]meteo-pm'!$B$1:$E$55,3,FALSE),"")),"")</f>
        <v>92</v>
      </c>
      <c r="H162" s="1">
        <f>IFERROR(IF(F162="am",VLOOKUP(C162,'[1]meteo-am'!$B$1:$E$55,4,FALSE),IF(F162="pm",VLOOKUP(C162,'[1]meteo-pm'!$B$1:$E$55,4,FALSE),"")),"")</f>
        <v>0.48750000000000004</v>
      </c>
      <c r="I162" s="1">
        <f>IFERROR(IF(F162="am",VLOOKUP(C162,'[1]meteo-am'!$B$1:$E$55,2,FALSE),IF(F162="pm",VLOOKUP(C162,'[1]meteo-pm'!$B$1:$E$55,2,FALSE),"")),"")</f>
        <v>13.1</v>
      </c>
      <c r="J162" t="str">
        <f>IFERROR(VLOOKUP(C162,[1]factors!$F$1:$Q$101,3,FALSE),"")</f>
        <v>waning</v>
      </c>
      <c r="K162" t="str">
        <f>IFERROR(VLOOKUP(C162,[1]factors!$F$1:$Q$101,4,FALSE),"")</f>
        <v>17.90</v>
      </c>
      <c r="L162" t="str">
        <f>IFERROR(VLOOKUP(C162,[1]factors!$F$1:$Q$101,6,FALSE),"")</f>
        <v xml:space="preserve">culture </v>
      </c>
      <c r="N162" t="str">
        <f>IFERROR(VLOOKUP(C162,[1]factors!$F$1:$Q$101,7,FALSE),"")</f>
        <v>75.45</v>
      </c>
      <c r="O162">
        <f>IFERROR(VLOOKUP($C$2,[1]factors!$F$1:$Q$101,8,FALSE),"")</f>
        <v>5</v>
      </c>
      <c r="P162" t="str">
        <f>IFERROR(VLOOKUP($C$2,[1]factors!$F$1:$Q$101,9,FALSE),"")</f>
        <v>514.85</v>
      </c>
      <c r="Q162" t="str">
        <f>IFERROR(VLOOKUP($C$2,[1]factors!$F$1:$Q$101,10,FALSE),"")</f>
        <v>483.31</v>
      </c>
      <c r="R162">
        <f>IFERROR(VLOOKUP($C$2,[1]factors!$F$1:$Q$101,11,FALSE),"")</f>
        <v>2</v>
      </c>
    </row>
    <row r="163" spans="1:18" ht="18" x14ac:dyDescent="0.25">
      <c r="A163" t="s">
        <v>20</v>
      </c>
      <c r="B163">
        <v>1</v>
      </c>
      <c r="C163">
        <v>20210903</v>
      </c>
      <c r="D163">
        <v>17</v>
      </c>
      <c r="F163" t="s">
        <v>29</v>
      </c>
      <c r="G163" s="1">
        <f>IFERROR(IF(F163="am",VLOOKUP(C163,'[1]meteo-am'!$B$1:$E$55,3,FALSE),IF(F163="pm",VLOOKUP(C163,'[1]meteo-pm'!$B$1:$E$55,3,FALSE),"")),"")</f>
        <v>92</v>
      </c>
      <c r="H163" s="1">
        <f>IFERROR(IF(F163="am",VLOOKUP(C163,'[1]meteo-am'!$B$1:$E$55,4,FALSE),IF(F163="pm",VLOOKUP(C163,'[1]meteo-pm'!$B$1:$E$55,4,FALSE),"")),"")</f>
        <v>0.48750000000000004</v>
      </c>
      <c r="I163" s="1">
        <f>IFERROR(IF(F163="am",VLOOKUP(C163,'[1]meteo-am'!$B$1:$E$55,2,FALSE),IF(F163="pm",VLOOKUP(C163,'[1]meteo-pm'!$B$1:$E$55,2,FALSE),"")),"")</f>
        <v>13.1</v>
      </c>
      <c r="J163" t="str">
        <f>IFERROR(VLOOKUP(C163,[1]factors!$F$1:$Q$101,3,FALSE),"")</f>
        <v>waning</v>
      </c>
      <c r="K163" t="str">
        <f>IFERROR(VLOOKUP(C163,[1]factors!$F$1:$Q$101,4,FALSE),"")</f>
        <v>17.90</v>
      </c>
      <c r="L163" t="str">
        <f>IFERROR(VLOOKUP(C163,[1]factors!$F$1:$Q$101,6,FALSE),"")</f>
        <v xml:space="preserve">culture </v>
      </c>
      <c r="N163" t="str">
        <f>IFERROR(VLOOKUP(C163,[1]factors!$F$1:$Q$101,7,FALSE),"")</f>
        <v>75.45</v>
      </c>
      <c r="O163">
        <f>IFERROR(VLOOKUP($C$2,[1]factors!$F$1:$Q$101,8,FALSE),"")</f>
        <v>5</v>
      </c>
      <c r="P163" t="str">
        <f>IFERROR(VLOOKUP($C$2,[1]factors!$F$1:$Q$101,9,FALSE),"")</f>
        <v>514.85</v>
      </c>
      <c r="Q163" t="str">
        <f>IFERROR(VLOOKUP($C$2,[1]factors!$F$1:$Q$101,10,FALSE),"")</f>
        <v>483.31</v>
      </c>
      <c r="R163">
        <f>IFERROR(VLOOKUP($C$2,[1]factors!$F$1:$Q$101,11,FALSE),"")</f>
        <v>2</v>
      </c>
    </row>
    <row r="164" spans="1:18" ht="18" x14ac:dyDescent="0.25">
      <c r="A164" t="s">
        <v>21</v>
      </c>
      <c r="B164">
        <v>1</v>
      </c>
      <c r="C164">
        <v>20210903</v>
      </c>
      <c r="D164">
        <v>17</v>
      </c>
      <c r="F164" t="s">
        <v>29</v>
      </c>
      <c r="G164" s="1">
        <f>IFERROR(IF(F164="am",VLOOKUP(C164,'[1]meteo-am'!$B$1:$E$55,3,FALSE),IF(F164="pm",VLOOKUP(C164,'[1]meteo-pm'!$B$1:$E$55,3,FALSE),"")),"")</f>
        <v>92</v>
      </c>
      <c r="H164" s="1">
        <f>IFERROR(IF(F164="am",VLOOKUP(C164,'[1]meteo-am'!$B$1:$E$55,4,FALSE),IF(F164="pm",VLOOKUP(C164,'[1]meteo-pm'!$B$1:$E$55,4,FALSE),"")),"")</f>
        <v>0.48750000000000004</v>
      </c>
      <c r="I164" s="1">
        <f>IFERROR(IF(F164="am",VLOOKUP(C164,'[1]meteo-am'!$B$1:$E$55,2,FALSE),IF(F164="pm",VLOOKUP(C164,'[1]meteo-pm'!$B$1:$E$55,2,FALSE),"")),"")</f>
        <v>13.1</v>
      </c>
      <c r="J164" t="str">
        <f>IFERROR(VLOOKUP(C164,[1]factors!$F$1:$Q$101,3,FALSE),"")</f>
        <v>waning</v>
      </c>
      <c r="K164" t="str">
        <f>IFERROR(VLOOKUP(C164,[1]factors!$F$1:$Q$101,4,FALSE),"")</f>
        <v>17.90</v>
      </c>
      <c r="L164" t="str">
        <f>IFERROR(VLOOKUP(C164,[1]factors!$F$1:$Q$101,6,FALSE),"")</f>
        <v xml:space="preserve">culture </v>
      </c>
      <c r="N164" t="str">
        <f>IFERROR(VLOOKUP(C164,[1]factors!$F$1:$Q$101,7,FALSE),"")</f>
        <v>75.45</v>
      </c>
      <c r="O164">
        <f>IFERROR(VLOOKUP($C$2,[1]factors!$F$1:$Q$101,8,FALSE),"")</f>
        <v>5</v>
      </c>
      <c r="P164" t="str">
        <f>IFERROR(VLOOKUP($C$2,[1]factors!$F$1:$Q$101,9,FALSE),"")</f>
        <v>514.85</v>
      </c>
      <c r="Q164" t="str">
        <f>IFERROR(VLOOKUP($C$2,[1]factors!$F$1:$Q$101,10,FALSE),"")</f>
        <v>483.31</v>
      </c>
      <c r="R164">
        <f>IFERROR(VLOOKUP($C$2,[1]factors!$F$1:$Q$101,11,FALSE),"")</f>
        <v>2</v>
      </c>
    </row>
    <row r="165" spans="1:18" ht="18" x14ac:dyDescent="0.25">
      <c r="A165" t="s">
        <v>22</v>
      </c>
      <c r="B165">
        <v>1</v>
      </c>
      <c r="C165">
        <v>20210903</v>
      </c>
      <c r="D165">
        <v>17</v>
      </c>
      <c r="F165" t="s">
        <v>29</v>
      </c>
      <c r="G165" s="1">
        <f>IFERROR(IF(F165="am",VLOOKUP(C165,'[1]meteo-am'!$B$1:$E$55,3,FALSE),IF(F165="pm",VLOOKUP(C165,'[1]meteo-pm'!$B$1:$E$55,3,FALSE),"")),"")</f>
        <v>92</v>
      </c>
      <c r="H165" s="1">
        <f>IFERROR(IF(F165="am",VLOOKUP(C165,'[1]meteo-am'!$B$1:$E$55,4,FALSE),IF(F165="pm",VLOOKUP(C165,'[1]meteo-pm'!$B$1:$E$55,4,FALSE),"")),"")</f>
        <v>0.48750000000000004</v>
      </c>
      <c r="I165" s="1">
        <f>IFERROR(IF(F165="am",VLOOKUP(C165,'[1]meteo-am'!$B$1:$E$55,2,FALSE),IF(F165="pm",VLOOKUP(C165,'[1]meteo-pm'!$B$1:$E$55,2,FALSE),"")),"")</f>
        <v>13.1</v>
      </c>
      <c r="J165" t="str">
        <f>IFERROR(VLOOKUP(C165,[1]factors!$F$1:$Q$101,3,FALSE),"")</f>
        <v>waning</v>
      </c>
      <c r="K165" t="str">
        <f>IFERROR(VLOOKUP(C165,[1]factors!$F$1:$Q$101,4,FALSE),"")</f>
        <v>17.90</v>
      </c>
      <c r="L165" t="str">
        <f>IFERROR(VLOOKUP(C165,[1]factors!$F$1:$Q$101,6,FALSE),"")</f>
        <v xml:space="preserve">culture </v>
      </c>
      <c r="N165" t="str">
        <f>IFERROR(VLOOKUP(C165,[1]factors!$F$1:$Q$101,7,FALSE),"")</f>
        <v>75.45</v>
      </c>
      <c r="O165">
        <f>IFERROR(VLOOKUP($C$2,[1]factors!$F$1:$Q$101,8,FALSE),"")</f>
        <v>5</v>
      </c>
      <c r="P165" t="str">
        <f>IFERROR(VLOOKUP($C$2,[1]factors!$F$1:$Q$101,9,FALSE),"")</f>
        <v>514.85</v>
      </c>
      <c r="Q165" t="str">
        <f>IFERROR(VLOOKUP($C$2,[1]factors!$F$1:$Q$101,10,FALSE),"")</f>
        <v>483.31</v>
      </c>
      <c r="R165">
        <f>IFERROR(VLOOKUP($C$2,[1]factors!$F$1:$Q$101,11,FALSE),"")</f>
        <v>2</v>
      </c>
    </row>
    <row r="166" spans="1:18" ht="18" x14ac:dyDescent="0.25">
      <c r="A166" t="s">
        <v>23</v>
      </c>
      <c r="B166">
        <v>1</v>
      </c>
      <c r="C166">
        <v>20210903</v>
      </c>
      <c r="D166">
        <v>17</v>
      </c>
      <c r="F166" t="s">
        <v>29</v>
      </c>
      <c r="G166" s="1">
        <f>IFERROR(IF(F166="am",VLOOKUP(C166,'[1]meteo-am'!$B$1:$E$55,3,FALSE),IF(F166="pm",VLOOKUP(C166,'[1]meteo-pm'!$B$1:$E$55,3,FALSE),"")),"")</f>
        <v>92</v>
      </c>
      <c r="H166" s="1">
        <f>IFERROR(IF(F166="am",VLOOKUP(C166,'[1]meteo-am'!$B$1:$E$55,4,FALSE),IF(F166="pm",VLOOKUP(C166,'[1]meteo-pm'!$B$1:$E$55,4,FALSE),"")),"")</f>
        <v>0.48750000000000004</v>
      </c>
      <c r="I166" s="1">
        <f>IFERROR(IF(F166="am",VLOOKUP(C166,'[1]meteo-am'!$B$1:$E$55,2,FALSE),IF(F166="pm",VLOOKUP(C166,'[1]meteo-pm'!$B$1:$E$55,2,FALSE),"")),"")</f>
        <v>13.1</v>
      </c>
      <c r="J166" t="str">
        <f>IFERROR(VLOOKUP(C166,[1]factors!$F$1:$Q$101,3,FALSE),"")</f>
        <v>waning</v>
      </c>
      <c r="K166" t="str">
        <f>IFERROR(VLOOKUP(C166,[1]factors!$F$1:$Q$101,4,FALSE),"")</f>
        <v>17.90</v>
      </c>
      <c r="L166" t="str">
        <f>IFERROR(VLOOKUP(C166,[1]factors!$F$1:$Q$101,6,FALSE),"")</f>
        <v xml:space="preserve">culture </v>
      </c>
      <c r="N166" t="str">
        <f>IFERROR(VLOOKUP(C166,[1]factors!$F$1:$Q$101,7,FALSE),"")</f>
        <v>75.45</v>
      </c>
      <c r="O166">
        <f>IFERROR(VLOOKUP($C$2,[1]factors!$F$1:$Q$101,8,FALSE),"")</f>
        <v>5</v>
      </c>
      <c r="P166" t="str">
        <f>IFERROR(VLOOKUP($C$2,[1]factors!$F$1:$Q$101,9,FALSE),"")</f>
        <v>514.85</v>
      </c>
      <c r="Q166" t="str">
        <f>IFERROR(VLOOKUP($C$2,[1]factors!$F$1:$Q$101,10,FALSE),"")</f>
        <v>483.31</v>
      </c>
      <c r="R166">
        <f>IFERROR(VLOOKUP($C$2,[1]factors!$F$1:$Q$101,11,FALSE),"")</f>
        <v>2</v>
      </c>
    </row>
    <row r="167" spans="1:18" ht="18" x14ac:dyDescent="0.25">
      <c r="A167" t="s">
        <v>24</v>
      </c>
      <c r="B167">
        <v>1</v>
      </c>
      <c r="C167">
        <v>20210903</v>
      </c>
      <c r="D167">
        <v>17</v>
      </c>
      <c r="F167" t="s">
        <v>29</v>
      </c>
      <c r="G167" s="1">
        <f>IFERROR(IF(F167="am",VLOOKUP(C167,'[1]meteo-am'!$B$1:$E$55,3,FALSE),IF(F167="pm",VLOOKUP(C167,'[1]meteo-pm'!$B$1:$E$55,3,FALSE),"")),"")</f>
        <v>92</v>
      </c>
      <c r="H167" s="1">
        <f>IFERROR(IF(F167="am",VLOOKUP(C167,'[1]meteo-am'!$B$1:$E$55,4,FALSE),IF(F167="pm",VLOOKUP(C167,'[1]meteo-pm'!$B$1:$E$55,4,FALSE),"")),"")</f>
        <v>0.48750000000000004</v>
      </c>
      <c r="I167" s="1">
        <f>IFERROR(IF(F167="am",VLOOKUP(C167,'[1]meteo-am'!$B$1:$E$55,2,FALSE),IF(F167="pm",VLOOKUP(C167,'[1]meteo-pm'!$B$1:$E$55,2,FALSE),"")),"")</f>
        <v>13.1</v>
      </c>
      <c r="J167" t="str">
        <f>IFERROR(VLOOKUP(C167,[1]factors!$F$1:$Q$101,3,FALSE),"")</f>
        <v>waning</v>
      </c>
      <c r="K167" t="str">
        <f>IFERROR(VLOOKUP(C167,[1]factors!$F$1:$Q$101,4,FALSE),"")</f>
        <v>17.90</v>
      </c>
      <c r="L167" t="str">
        <f>IFERROR(VLOOKUP(C167,[1]factors!$F$1:$Q$101,6,FALSE),"")</f>
        <v xml:space="preserve">culture </v>
      </c>
      <c r="N167" t="str">
        <f>IFERROR(VLOOKUP(C167,[1]factors!$F$1:$Q$101,7,FALSE),"")</f>
        <v>75.45</v>
      </c>
      <c r="O167">
        <f>IFERROR(VLOOKUP($C$2,[1]factors!$F$1:$Q$101,8,FALSE),"")</f>
        <v>5</v>
      </c>
      <c r="P167" t="str">
        <f>IFERROR(VLOOKUP($C$2,[1]factors!$F$1:$Q$101,9,FALSE),"")</f>
        <v>514.85</v>
      </c>
      <c r="Q167" t="str">
        <f>IFERROR(VLOOKUP($C$2,[1]factors!$F$1:$Q$101,10,FALSE),"")</f>
        <v>483.31</v>
      </c>
      <c r="R167">
        <f>IFERROR(VLOOKUP($C$2,[1]factors!$F$1:$Q$101,11,FALSE),"")</f>
        <v>2</v>
      </c>
    </row>
    <row r="168" spans="1:18" ht="18" x14ac:dyDescent="0.25">
      <c r="A168" t="s">
        <v>25</v>
      </c>
      <c r="B168">
        <v>1</v>
      </c>
      <c r="C168">
        <v>20210903</v>
      </c>
      <c r="D168">
        <v>17</v>
      </c>
      <c r="F168" t="s">
        <v>29</v>
      </c>
      <c r="G168" s="1">
        <f>IFERROR(IF(F168="am",VLOOKUP(C168,'[1]meteo-am'!$B$1:$E$55,3,FALSE),IF(F168="pm",VLOOKUP(C168,'[1]meteo-pm'!$B$1:$E$55,3,FALSE),"")),"")</f>
        <v>92</v>
      </c>
      <c r="H168" s="1">
        <f>IFERROR(IF(F168="am",VLOOKUP(C168,'[1]meteo-am'!$B$1:$E$55,4,FALSE),IF(F168="pm",VLOOKUP(C168,'[1]meteo-pm'!$B$1:$E$55,4,FALSE),"")),"")</f>
        <v>0.48750000000000004</v>
      </c>
      <c r="I168" s="1">
        <f>IFERROR(IF(F168="am",VLOOKUP(C168,'[1]meteo-am'!$B$1:$E$55,2,FALSE),IF(F168="pm",VLOOKUP(C168,'[1]meteo-pm'!$B$1:$E$55,2,FALSE),"")),"")</f>
        <v>13.1</v>
      </c>
      <c r="J168" t="str">
        <f>IFERROR(VLOOKUP(C168,[1]factors!$F$1:$Q$101,3,FALSE),"")</f>
        <v>waning</v>
      </c>
      <c r="K168" t="str">
        <f>IFERROR(VLOOKUP(C168,[1]factors!$F$1:$Q$101,4,FALSE),"")</f>
        <v>17.90</v>
      </c>
      <c r="L168" t="str">
        <f>IFERROR(VLOOKUP(C168,[1]factors!$F$1:$Q$101,6,FALSE),"")</f>
        <v xml:space="preserve">culture </v>
      </c>
      <c r="N168" t="str">
        <f>IFERROR(VLOOKUP(C168,[1]factors!$F$1:$Q$101,7,FALSE),"")</f>
        <v>75.45</v>
      </c>
      <c r="O168">
        <f>IFERROR(VLOOKUP($C$2,[1]factors!$F$1:$Q$101,8,FALSE),"")</f>
        <v>5</v>
      </c>
      <c r="P168" t="str">
        <f>IFERROR(VLOOKUP($C$2,[1]factors!$F$1:$Q$101,9,FALSE),"")</f>
        <v>514.85</v>
      </c>
      <c r="Q168" t="str">
        <f>IFERROR(VLOOKUP($C$2,[1]factors!$F$1:$Q$101,10,FALSE),"")</f>
        <v>483.31</v>
      </c>
      <c r="R168">
        <f>IFERROR(VLOOKUP($C$2,[1]factors!$F$1:$Q$101,11,FALSE),"")</f>
        <v>2</v>
      </c>
    </row>
    <row r="169" spans="1:18" ht="18" x14ac:dyDescent="0.25">
      <c r="A169" t="s">
        <v>26</v>
      </c>
      <c r="B169">
        <v>1</v>
      </c>
      <c r="C169">
        <v>20210903</v>
      </c>
      <c r="D169">
        <v>17</v>
      </c>
      <c r="F169" t="s">
        <v>29</v>
      </c>
      <c r="G169" s="1">
        <f>IFERROR(IF(F169="am",VLOOKUP(C169,'[1]meteo-am'!$B$1:$E$55,3,FALSE),IF(F169="pm",VLOOKUP(C169,'[1]meteo-pm'!$B$1:$E$55,3,FALSE),"")),"")</f>
        <v>92</v>
      </c>
      <c r="H169" s="1">
        <f>IFERROR(IF(F169="am",VLOOKUP(C169,'[1]meteo-am'!$B$1:$E$55,4,FALSE),IF(F169="pm",VLOOKUP(C169,'[1]meteo-pm'!$B$1:$E$55,4,FALSE),"")),"")</f>
        <v>0.48750000000000004</v>
      </c>
      <c r="I169" s="1">
        <f>IFERROR(IF(F169="am",VLOOKUP(C169,'[1]meteo-am'!$B$1:$E$55,2,FALSE),IF(F169="pm",VLOOKUP(C169,'[1]meteo-pm'!$B$1:$E$55,2,FALSE),"")),"")</f>
        <v>13.1</v>
      </c>
      <c r="J169" t="str">
        <f>IFERROR(VLOOKUP(C169,[1]factors!$F$1:$Q$101,3,FALSE),"")</f>
        <v>waning</v>
      </c>
      <c r="K169" t="str">
        <f>IFERROR(VLOOKUP(C169,[1]factors!$F$1:$Q$101,4,FALSE),"")</f>
        <v>17.90</v>
      </c>
      <c r="L169" t="str">
        <f>IFERROR(VLOOKUP(C169,[1]factors!$F$1:$Q$101,6,FALSE),"")</f>
        <v xml:space="preserve">culture </v>
      </c>
      <c r="N169" t="str">
        <f>IFERROR(VLOOKUP(C169,[1]factors!$F$1:$Q$101,7,FALSE),"")</f>
        <v>75.45</v>
      </c>
      <c r="O169">
        <f>IFERROR(VLOOKUP($C$2,[1]factors!$F$1:$Q$101,8,FALSE),"")</f>
        <v>5</v>
      </c>
      <c r="P169" t="str">
        <f>IFERROR(VLOOKUP($C$2,[1]factors!$F$1:$Q$101,9,FALSE),"")</f>
        <v>514.85</v>
      </c>
      <c r="Q169" t="str">
        <f>IFERROR(VLOOKUP($C$2,[1]factors!$F$1:$Q$101,10,FALSE),"")</f>
        <v>483.31</v>
      </c>
      <c r="R169">
        <f>IFERROR(VLOOKUP($C$2,[1]factors!$F$1:$Q$101,11,FALSE),"")</f>
        <v>2</v>
      </c>
    </row>
    <row r="170" spans="1:18" ht="18" x14ac:dyDescent="0.25">
      <c r="A170" t="s">
        <v>27</v>
      </c>
      <c r="B170">
        <v>1</v>
      </c>
      <c r="C170">
        <v>20210903</v>
      </c>
      <c r="D170">
        <v>17</v>
      </c>
      <c r="F170" t="s">
        <v>29</v>
      </c>
      <c r="G170" s="1">
        <f>IFERROR(IF(F170="am",VLOOKUP(C170,'[1]meteo-am'!$B$1:$E$55,3,FALSE),IF(F170="pm",VLOOKUP(C170,'[1]meteo-pm'!$B$1:$E$55,3,FALSE),"")),"")</f>
        <v>92</v>
      </c>
      <c r="H170" s="1">
        <f>IFERROR(IF(F170="am",VLOOKUP(C170,'[1]meteo-am'!$B$1:$E$55,4,FALSE),IF(F170="pm",VLOOKUP(C170,'[1]meteo-pm'!$B$1:$E$55,4,FALSE),"")),"")</f>
        <v>0.48750000000000004</v>
      </c>
      <c r="I170" s="1">
        <f>IFERROR(IF(F170="am",VLOOKUP(C170,'[1]meteo-am'!$B$1:$E$55,2,FALSE),IF(F170="pm",VLOOKUP(C170,'[1]meteo-pm'!$B$1:$E$55,2,FALSE),"")),"")</f>
        <v>13.1</v>
      </c>
      <c r="J170" t="str">
        <f>IFERROR(VLOOKUP(C170,[1]factors!$F$1:$Q$101,3,FALSE),"")</f>
        <v>waning</v>
      </c>
      <c r="K170" t="str">
        <f>IFERROR(VLOOKUP(C170,[1]factors!$F$1:$Q$101,4,FALSE),"")</f>
        <v>17.90</v>
      </c>
      <c r="L170" t="str">
        <f>IFERROR(VLOOKUP(C170,[1]factors!$F$1:$Q$101,6,FALSE),"")</f>
        <v xml:space="preserve">culture </v>
      </c>
      <c r="N170" t="str">
        <f>IFERROR(VLOOKUP(C170,[1]factors!$F$1:$Q$101,7,FALSE),"")</f>
        <v>75.45</v>
      </c>
      <c r="O170">
        <f>IFERROR(VLOOKUP($C$2,[1]factors!$F$1:$Q$101,8,FALSE),"")</f>
        <v>5</v>
      </c>
      <c r="P170" t="str">
        <f>IFERROR(VLOOKUP($C$2,[1]factors!$F$1:$Q$101,9,FALSE),"")</f>
        <v>514.85</v>
      </c>
      <c r="Q170" t="str">
        <f>IFERROR(VLOOKUP($C$2,[1]factors!$F$1:$Q$101,10,FALSE),"")</f>
        <v>483.31</v>
      </c>
      <c r="R170">
        <f>IFERROR(VLOOKUP($C$2,[1]factors!$F$1:$Q$101,11,FALSE),"")</f>
        <v>2</v>
      </c>
    </row>
    <row r="171" spans="1:18" ht="18" x14ac:dyDescent="0.25">
      <c r="A171" t="s">
        <v>28</v>
      </c>
      <c r="B171">
        <v>1</v>
      </c>
      <c r="C171">
        <v>20210903</v>
      </c>
      <c r="D171">
        <v>17</v>
      </c>
      <c r="F171" t="s">
        <v>29</v>
      </c>
      <c r="G171" s="1">
        <f>IFERROR(IF(F171="am",VLOOKUP(C171,'[1]meteo-am'!$B$1:$E$55,3,FALSE),IF(F171="pm",VLOOKUP(C171,'[1]meteo-pm'!$B$1:$E$55,3,FALSE),"")),"")</f>
        <v>92</v>
      </c>
      <c r="H171" s="1">
        <f>IFERROR(IF(F171="am",VLOOKUP(C171,'[1]meteo-am'!$B$1:$E$55,4,FALSE),IF(F171="pm",VLOOKUP(C171,'[1]meteo-pm'!$B$1:$E$55,4,FALSE),"")),"")</f>
        <v>0.48750000000000004</v>
      </c>
      <c r="I171" s="1">
        <f>IFERROR(IF(F171="am",VLOOKUP(C171,'[1]meteo-am'!$B$1:$E$55,2,FALSE),IF(F171="pm",VLOOKUP(C171,'[1]meteo-pm'!$B$1:$E$55,2,FALSE),"")),"")</f>
        <v>13.1</v>
      </c>
      <c r="J171" t="str">
        <f>IFERROR(VLOOKUP(C171,[1]factors!$F$1:$Q$101,3,FALSE),"")</f>
        <v>waning</v>
      </c>
      <c r="K171" t="str">
        <f>IFERROR(VLOOKUP(C171,[1]factors!$F$1:$Q$101,4,FALSE),"")</f>
        <v>17.90</v>
      </c>
      <c r="L171" t="str">
        <f>IFERROR(VLOOKUP(C171,[1]factors!$F$1:$Q$101,6,FALSE),"")</f>
        <v xml:space="preserve">culture </v>
      </c>
      <c r="N171" t="str">
        <f>IFERROR(VLOOKUP(C171,[1]factors!$F$1:$Q$101,7,FALSE),"")</f>
        <v>75.45</v>
      </c>
      <c r="O171">
        <f>IFERROR(VLOOKUP($C$2,[1]factors!$F$1:$Q$101,8,FALSE),"")</f>
        <v>5</v>
      </c>
      <c r="P171" t="str">
        <f>IFERROR(VLOOKUP($C$2,[1]factors!$F$1:$Q$101,9,FALSE),"")</f>
        <v>514.85</v>
      </c>
      <c r="Q171" t="str">
        <f>IFERROR(VLOOKUP($C$2,[1]factors!$F$1:$Q$101,10,FALSE),"")</f>
        <v>483.31</v>
      </c>
      <c r="R171">
        <f>IFERROR(VLOOKUP($C$2,[1]factors!$F$1:$Q$101,11,FALSE),"")</f>
        <v>2</v>
      </c>
    </row>
    <row r="172" spans="1:18" ht="18" x14ac:dyDescent="0.25">
      <c r="A172" t="s">
        <v>18</v>
      </c>
      <c r="B172">
        <v>1</v>
      </c>
      <c r="C172">
        <v>20210903</v>
      </c>
      <c r="D172">
        <v>18</v>
      </c>
      <c r="F172" t="s">
        <v>29</v>
      </c>
      <c r="G172" s="1">
        <f>IFERROR(IF(F172="am",VLOOKUP(C172,'[1]meteo-am'!$B$1:$E$55,3,FALSE),IF(F172="pm",VLOOKUP(C172,'[1]meteo-pm'!$B$1:$E$55,3,FALSE),"")),"")</f>
        <v>92</v>
      </c>
      <c r="H172" s="1">
        <f>IFERROR(IF(F172="am",VLOOKUP(C172,'[1]meteo-am'!$B$1:$E$55,4,FALSE),IF(F172="pm",VLOOKUP(C172,'[1]meteo-pm'!$B$1:$E$55,4,FALSE),"")),"")</f>
        <v>0.48750000000000004</v>
      </c>
      <c r="I172" s="1">
        <f>IFERROR(IF(F172="am",VLOOKUP(C172,'[1]meteo-am'!$B$1:$E$55,2,FALSE),IF(F172="pm",VLOOKUP(C172,'[1]meteo-pm'!$B$1:$E$55,2,FALSE),"")),"")</f>
        <v>13.1</v>
      </c>
      <c r="J172" t="str">
        <f>IFERROR(VLOOKUP(C172,[1]factors!$F$1:$Q$101,3,FALSE),"")</f>
        <v>waning</v>
      </c>
      <c r="K172" t="str">
        <f>IFERROR(VLOOKUP(C172,[1]factors!$F$1:$Q$101,4,FALSE),"")</f>
        <v>17.90</v>
      </c>
      <c r="L172" t="str">
        <f>IFERROR(VLOOKUP(C172,[1]factors!$F$1:$Q$101,6,FALSE),"")</f>
        <v xml:space="preserve">culture </v>
      </c>
      <c r="N172" t="str">
        <f>IFERROR(VLOOKUP(C172,[1]factors!$F$1:$Q$101,7,FALSE),"")</f>
        <v>75.45</v>
      </c>
      <c r="O172">
        <f>IFERROR(VLOOKUP($C$2,[1]factors!$F$1:$Q$101,8,FALSE),"")</f>
        <v>5</v>
      </c>
      <c r="P172" t="str">
        <f>IFERROR(VLOOKUP($C$2,[1]factors!$F$1:$Q$101,9,FALSE),"")</f>
        <v>514.85</v>
      </c>
      <c r="Q172" t="str">
        <f>IFERROR(VLOOKUP($C$2,[1]factors!$F$1:$Q$101,10,FALSE),"")</f>
        <v>483.31</v>
      </c>
      <c r="R172">
        <f>IFERROR(VLOOKUP($C$2,[1]factors!$F$1:$Q$101,11,FALSE),"")</f>
        <v>2</v>
      </c>
    </row>
    <row r="173" spans="1:18" ht="18" x14ac:dyDescent="0.25">
      <c r="A173" t="s">
        <v>20</v>
      </c>
      <c r="B173">
        <v>1</v>
      </c>
      <c r="C173">
        <v>20210903</v>
      </c>
      <c r="D173">
        <v>18</v>
      </c>
      <c r="F173" t="s">
        <v>29</v>
      </c>
      <c r="G173" s="1">
        <f>IFERROR(IF(F173="am",VLOOKUP(C173,'[1]meteo-am'!$B$1:$E$55,3,FALSE),IF(F173="pm",VLOOKUP(C173,'[1]meteo-pm'!$B$1:$E$55,3,FALSE),"")),"")</f>
        <v>92</v>
      </c>
      <c r="H173" s="1">
        <f>IFERROR(IF(F173="am",VLOOKUP(C173,'[1]meteo-am'!$B$1:$E$55,4,FALSE),IF(F173="pm",VLOOKUP(C173,'[1]meteo-pm'!$B$1:$E$55,4,FALSE),"")),"")</f>
        <v>0.48750000000000004</v>
      </c>
      <c r="I173" s="1">
        <f>IFERROR(IF(F173="am",VLOOKUP(C173,'[1]meteo-am'!$B$1:$E$55,2,FALSE),IF(F173="pm",VLOOKUP(C173,'[1]meteo-pm'!$B$1:$E$55,2,FALSE),"")),"")</f>
        <v>13.1</v>
      </c>
      <c r="J173" t="str">
        <f>IFERROR(VLOOKUP(C173,[1]factors!$F$1:$Q$101,3,FALSE),"")</f>
        <v>waning</v>
      </c>
      <c r="K173" t="str">
        <f>IFERROR(VLOOKUP(C173,[1]factors!$F$1:$Q$101,4,FALSE),"")</f>
        <v>17.90</v>
      </c>
      <c r="L173" t="str">
        <f>IFERROR(VLOOKUP(C173,[1]factors!$F$1:$Q$101,6,FALSE),"")</f>
        <v xml:space="preserve">culture </v>
      </c>
      <c r="N173" t="str">
        <f>IFERROR(VLOOKUP(C173,[1]factors!$F$1:$Q$101,7,FALSE),"")</f>
        <v>75.45</v>
      </c>
      <c r="O173">
        <f>IFERROR(VLOOKUP($C$2,[1]factors!$F$1:$Q$101,8,FALSE),"")</f>
        <v>5</v>
      </c>
      <c r="P173" t="str">
        <f>IFERROR(VLOOKUP($C$2,[1]factors!$F$1:$Q$101,9,FALSE),"")</f>
        <v>514.85</v>
      </c>
      <c r="Q173" t="str">
        <f>IFERROR(VLOOKUP($C$2,[1]factors!$F$1:$Q$101,10,FALSE),"")</f>
        <v>483.31</v>
      </c>
      <c r="R173">
        <f>IFERROR(VLOOKUP($C$2,[1]factors!$F$1:$Q$101,11,FALSE),"")</f>
        <v>2</v>
      </c>
    </row>
    <row r="174" spans="1:18" ht="18" x14ac:dyDescent="0.25">
      <c r="A174" t="s">
        <v>21</v>
      </c>
      <c r="B174">
        <v>1</v>
      </c>
      <c r="C174">
        <v>20210903</v>
      </c>
      <c r="D174">
        <v>18</v>
      </c>
      <c r="F174" t="s">
        <v>29</v>
      </c>
      <c r="G174" s="1">
        <f>IFERROR(IF(F174="am",VLOOKUP(C174,'[1]meteo-am'!$B$1:$E$55,3,FALSE),IF(F174="pm",VLOOKUP(C174,'[1]meteo-pm'!$B$1:$E$55,3,FALSE),"")),"")</f>
        <v>92</v>
      </c>
      <c r="H174" s="1">
        <f>IFERROR(IF(F174="am",VLOOKUP(C174,'[1]meteo-am'!$B$1:$E$55,4,FALSE),IF(F174="pm",VLOOKUP(C174,'[1]meteo-pm'!$B$1:$E$55,4,FALSE),"")),"")</f>
        <v>0.48750000000000004</v>
      </c>
      <c r="I174" s="1">
        <f>IFERROR(IF(F174="am",VLOOKUP(C174,'[1]meteo-am'!$B$1:$E$55,2,FALSE),IF(F174="pm",VLOOKUP(C174,'[1]meteo-pm'!$B$1:$E$55,2,FALSE),"")),"")</f>
        <v>13.1</v>
      </c>
      <c r="J174" t="str">
        <f>IFERROR(VLOOKUP(C174,[1]factors!$F$1:$Q$101,3,FALSE),"")</f>
        <v>waning</v>
      </c>
      <c r="K174" t="str">
        <f>IFERROR(VLOOKUP(C174,[1]factors!$F$1:$Q$101,4,FALSE),"")</f>
        <v>17.90</v>
      </c>
      <c r="L174" t="str">
        <f>IFERROR(VLOOKUP(C174,[1]factors!$F$1:$Q$101,6,FALSE),"")</f>
        <v xml:space="preserve">culture </v>
      </c>
      <c r="N174" t="str">
        <f>IFERROR(VLOOKUP(C174,[1]factors!$F$1:$Q$101,7,FALSE),"")</f>
        <v>75.45</v>
      </c>
      <c r="O174">
        <f>IFERROR(VLOOKUP($C$2,[1]factors!$F$1:$Q$101,8,FALSE),"")</f>
        <v>5</v>
      </c>
      <c r="P174" t="str">
        <f>IFERROR(VLOOKUP($C$2,[1]factors!$F$1:$Q$101,9,FALSE),"")</f>
        <v>514.85</v>
      </c>
      <c r="Q174" t="str">
        <f>IFERROR(VLOOKUP($C$2,[1]factors!$F$1:$Q$101,10,FALSE),"")</f>
        <v>483.31</v>
      </c>
      <c r="R174">
        <f>IFERROR(VLOOKUP($C$2,[1]factors!$F$1:$Q$101,11,FALSE),"")</f>
        <v>2</v>
      </c>
    </row>
    <row r="175" spans="1:18" ht="18" x14ac:dyDescent="0.25">
      <c r="A175" t="s">
        <v>22</v>
      </c>
      <c r="B175">
        <v>1</v>
      </c>
      <c r="C175">
        <v>20210903</v>
      </c>
      <c r="D175">
        <v>18</v>
      </c>
      <c r="F175" t="s">
        <v>29</v>
      </c>
      <c r="G175" s="1">
        <f>IFERROR(IF(F175="am",VLOOKUP(C175,'[1]meteo-am'!$B$1:$E$55,3,FALSE),IF(F175="pm",VLOOKUP(C175,'[1]meteo-pm'!$B$1:$E$55,3,FALSE),"")),"")</f>
        <v>92</v>
      </c>
      <c r="H175" s="1">
        <f>IFERROR(IF(F175="am",VLOOKUP(C175,'[1]meteo-am'!$B$1:$E$55,4,FALSE),IF(F175="pm",VLOOKUP(C175,'[1]meteo-pm'!$B$1:$E$55,4,FALSE),"")),"")</f>
        <v>0.48750000000000004</v>
      </c>
      <c r="I175" s="1">
        <f>IFERROR(IF(F175="am",VLOOKUP(C175,'[1]meteo-am'!$B$1:$E$55,2,FALSE),IF(F175="pm",VLOOKUP(C175,'[1]meteo-pm'!$B$1:$E$55,2,FALSE),"")),"")</f>
        <v>13.1</v>
      </c>
      <c r="J175" t="str">
        <f>IFERROR(VLOOKUP(C175,[1]factors!$F$1:$Q$101,3,FALSE),"")</f>
        <v>waning</v>
      </c>
      <c r="K175" t="str">
        <f>IFERROR(VLOOKUP(C175,[1]factors!$F$1:$Q$101,4,FALSE),"")</f>
        <v>17.90</v>
      </c>
      <c r="L175" t="str">
        <f>IFERROR(VLOOKUP(C175,[1]factors!$F$1:$Q$101,6,FALSE),"")</f>
        <v xml:space="preserve">culture </v>
      </c>
      <c r="N175" t="str">
        <f>IFERROR(VLOOKUP(C175,[1]factors!$F$1:$Q$101,7,FALSE),"")</f>
        <v>75.45</v>
      </c>
      <c r="O175">
        <f>IFERROR(VLOOKUP($C$2,[1]factors!$F$1:$Q$101,8,FALSE),"")</f>
        <v>5</v>
      </c>
      <c r="P175" t="str">
        <f>IFERROR(VLOOKUP($C$2,[1]factors!$F$1:$Q$101,9,FALSE),"")</f>
        <v>514.85</v>
      </c>
      <c r="Q175" t="str">
        <f>IFERROR(VLOOKUP($C$2,[1]factors!$F$1:$Q$101,10,FALSE),"")</f>
        <v>483.31</v>
      </c>
      <c r="R175">
        <f>IFERROR(VLOOKUP($C$2,[1]factors!$F$1:$Q$101,11,FALSE),"")</f>
        <v>2</v>
      </c>
    </row>
    <row r="176" spans="1:18" ht="18" x14ac:dyDescent="0.25">
      <c r="A176" t="s">
        <v>23</v>
      </c>
      <c r="B176">
        <v>1</v>
      </c>
      <c r="C176">
        <v>20210903</v>
      </c>
      <c r="D176">
        <v>18</v>
      </c>
      <c r="F176" t="s">
        <v>29</v>
      </c>
      <c r="G176" s="1">
        <f>IFERROR(IF(F176="am",VLOOKUP(C176,'[1]meteo-am'!$B$1:$E$55,3,FALSE),IF(F176="pm",VLOOKUP(C176,'[1]meteo-pm'!$B$1:$E$55,3,FALSE),"")),"")</f>
        <v>92</v>
      </c>
      <c r="H176" s="1">
        <f>IFERROR(IF(F176="am",VLOOKUP(C176,'[1]meteo-am'!$B$1:$E$55,4,FALSE),IF(F176="pm",VLOOKUP(C176,'[1]meteo-pm'!$B$1:$E$55,4,FALSE),"")),"")</f>
        <v>0.48750000000000004</v>
      </c>
      <c r="I176" s="1">
        <f>IFERROR(IF(F176="am",VLOOKUP(C176,'[1]meteo-am'!$B$1:$E$55,2,FALSE),IF(F176="pm",VLOOKUP(C176,'[1]meteo-pm'!$B$1:$E$55,2,FALSE),"")),"")</f>
        <v>13.1</v>
      </c>
      <c r="J176" t="str">
        <f>IFERROR(VLOOKUP(C176,[1]factors!$F$1:$Q$101,3,FALSE),"")</f>
        <v>waning</v>
      </c>
      <c r="K176" t="str">
        <f>IFERROR(VLOOKUP(C176,[1]factors!$F$1:$Q$101,4,FALSE),"")</f>
        <v>17.90</v>
      </c>
      <c r="L176" t="str">
        <f>IFERROR(VLOOKUP(C176,[1]factors!$F$1:$Q$101,6,FALSE),"")</f>
        <v xml:space="preserve">culture </v>
      </c>
      <c r="N176" t="str">
        <f>IFERROR(VLOOKUP(C176,[1]factors!$F$1:$Q$101,7,FALSE),"")</f>
        <v>75.45</v>
      </c>
      <c r="O176">
        <f>IFERROR(VLOOKUP($C$2,[1]factors!$F$1:$Q$101,8,FALSE),"")</f>
        <v>5</v>
      </c>
      <c r="P176" t="str">
        <f>IFERROR(VLOOKUP($C$2,[1]factors!$F$1:$Q$101,9,FALSE),"")</f>
        <v>514.85</v>
      </c>
      <c r="Q176" t="str">
        <f>IFERROR(VLOOKUP($C$2,[1]factors!$F$1:$Q$101,10,FALSE),"")</f>
        <v>483.31</v>
      </c>
      <c r="R176">
        <f>IFERROR(VLOOKUP($C$2,[1]factors!$F$1:$Q$101,11,FALSE),"")</f>
        <v>2</v>
      </c>
    </row>
    <row r="177" spans="1:18" ht="18" x14ac:dyDescent="0.25">
      <c r="A177" t="s">
        <v>24</v>
      </c>
      <c r="B177">
        <v>1</v>
      </c>
      <c r="C177">
        <v>20210903</v>
      </c>
      <c r="D177">
        <v>18</v>
      </c>
      <c r="F177" t="s">
        <v>29</v>
      </c>
      <c r="G177" s="1">
        <f>IFERROR(IF(F177="am",VLOOKUP(C177,'[1]meteo-am'!$B$1:$E$55,3,FALSE),IF(F177="pm",VLOOKUP(C177,'[1]meteo-pm'!$B$1:$E$55,3,FALSE),"")),"")</f>
        <v>92</v>
      </c>
      <c r="H177" s="1">
        <f>IFERROR(IF(F177="am",VLOOKUP(C177,'[1]meteo-am'!$B$1:$E$55,4,FALSE),IF(F177="pm",VLOOKUP(C177,'[1]meteo-pm'!$B$1:$E$55,4,FALSE),"")),"")</f>
        <v>0.48750000000000004</v>
      </c>
      <c r="I177" s="1">
        <f>IFERROR(IF(F177="am",VLOOKUP(C177,'[1]meteo-am'!$B$1:$E$55,2,FALSE),IF(F177="pm",VLOOKUP(C177,'[1]meteo-pm'!$B$1:$E$55,2,FALSE),"")),"")</f>
        <v>13.1</v>
      </c>
      <c r="J177" t="str">
        <f>IFERROR(VLOOKUP(C177,[1]factors!$F$1:$Q$101,3,FALSE),"")</f>
        <v>waning</v>
      </c>
      <c r="K177" t="str">
        <f>IFERROR(VLOOKUP(C177,[1]factors!$F$1:$Q$101,4,FALSE),"")</f>
        <v>17.90</v>
      </c>
      <c r="L177" t="str">
        <f>IFERROR(VLOOKUP(C177,[1]factors!$F$1:$Q$101,6,FALSE),"")</f>
        <v xml:space="preserve">culture </v>
      </c>
      <c r="N177" t="str">
        <f>IFERROR(VLOOKUP(C177,[1]factors!$F$1:$Q$101,7,FALSE),"")</f>
        <v>75.45</v>
      </c>
      <c r="O177">
        <f>IFERROR(VLOOKUP($C$2,[1]factors!$F$1:$Q$101,8,FALSE),"")</f>
        <v>5</v>
      </c>
      <c r="P177" t="str">
        <f>IFERROR(VLOOKUP($C$2,[1]factors!$F$1:$Q$101,9,FALSE),"")</f>
        <v>514.85</v>
      </c>
      <c r="Q177" t="str">
        <f>IFERROR(VLOOKUP($C$2,[1]factors!$F$1:$Q$101,10,FALSE),"")</f>
        <v>483.31</v>
      </c>
      <c r="R177">
        <f>IFERROR(VLOOKUP($C$2,[1]factors!$F$1:$Q$101,11,FALSE),"")</f>
        <v>2</v>
      </c>
    </row>
    <row r="178" spans="1:18" ht="18" x14ac:dyDescent="0.25">
      <c r="A178" t="s">
        <v>25</v>
      </c>
      <c r="B178">
        <v>1</v>
      </c>
      <c r="C178">
        <v>20210903</v>
      </c>
      <c r="D178">
        <v>18</v>
      </c>
      <c r="F178" t="s">
        <v>29</v>
      </c>
      <c r="G178" s="1">
        <f>IFERROR(IF(F178="am",VLOOKUP(C178,'[1]meteo-am'!$B$1:$E$55,3,FALSE),IF(F178="pm",VLOOKUP(C178,'[1]meteo-pm'!$B$1:$E$55,3,FALSE),"")),"")</f>
        <v>92</v>
      </c>
      <c r="H178" s="1">
        <f>IFERROR(IF(F178="am",VLOOKUP(C178,'[1]meteo-am'!$B$1:$E$55,4,FALSE),IF(F178="pm",VLOOKUP(C178,'[1]meteo-pm'!$B$1:$E$55,4,FALSE),"")),"")</f>
        <v>0.48750000000000004</v>
      </c>
      <c r="I178" s="1">
        <f>IFERROR(IF(F178="am",VLOOKUP(C178,'[1]meteo-am'!$B$1:$E$55,2,FALSE),IF(F178="pm",VLOOKUP(C178,'[1]meteo-pm'!$B$1:$E$55,2,FALSE),"")),"")</f>
        <v>13.1</v>
      </c>
      <c r="J178" t="str">
        <f>IFERROR(VLOOKUP(C178,[1]factors!$F$1:$Q$101,3,FALSE),"")</f>
        <v>waning</v>
      </c>
      <c r="K178" t="str">
        <f>IFERROR(VLOOKUP(C178,[1]factors!$F$1:$Q$101,4,FALSE),"")</f>
        <v>17.90</v>
      </c>
      <c r="L178" t="str">
        <f>IFERROR(VLOOKUP(C178,[1]factors!$F$1:$Q$101,6,FALSE),"")</f>
        <v xml:space="preserve">culture </v>
      </c>
      <c r="N178" t="str">
        <f>IFERROR(VLOOKUP(C178,[1]factors!$F$1:$Q$101,7,FALSE),"")</f>
        <v>75.45</v>
      </c>
      <c r="O178">
        <f>IFERROR(VLOOKUP($C$2,[1]factors!$F$1:$Q$101,8,FALSE),"")</f>
        <v>5</v>
      </c>
      <c r="P178" t="str">
        <f>IFERROR(VLOOKUP($C$2,[1]factors!$F$1:$Q$101,9,FALSE),"")</f>
        <v>514.85</v>
      </c>
      <c r="Q178" t="str">
        <f>IFERROR(VLOOKUP($C$2,[1]factors!$F$1:$Q$101,10,FALSE),"")</f>
        <v>483.31</v>
      </c>
      <c r="R178">
        <f>IFERROR(VLOOKUP($C$2,[1]factors!$F$1:$Q$101,11,FALSE),"")</f>
        <v>2</v>
      </c>
    </row>
    <row r="179" spans="1:18" ht="18" x14ac:dyDescent="0.25">
      <c r="A179" t="s">
        <v>26</v>
      </c>
      <c r="B179">
        <v>1</v>
      </c>
      <c r="C179">
        <v>20210903</v>
      </c>
      <c r="D179">
        <v>18</v>
      </c>
      <c r="F179" t="s">
        <v>29</v>
      </c>
      <c r="G179" s="1">
        <f>IFERROR(IF(F179="am",VLOOKUP(C179,'[1]meteo-am'!$B$1:$E$55,3,FALSE),IF(F179="pm",VLOOKUP(C179,'[1]meteo-pm'!$B$1:$E$55,3,FALSE),"")),"")</f>
        <v>92</v>
      </c>
      <c r="H179" s="1">
        <f>IFERROR(IF(F179="am",VLOOKUP(C179,'[1]meteo-am'!$B$1:$E$55,4,FALSE),IF(F179="pm",VLOOKUP(C179,'[1]meteo-pm'!$B$1:$E$55,4,FALSE),"")),"")</f>
        <v>0.48750000000000004</v>
      </c>
      <c r="I179" s="1">
        <f>IFERROR(IF(F179="am",VLOOKUP(C179,'[1]meteo-am'!$B$1:$E$55,2,FALSE),IF(F179="pm",VLOOKUP(C179,'[1]meteo-pm'!$B$1:$E$55,2,FALSE),"")),"")</f>
        <v>13.1</v>
      </c>
      <c r="J179" t="str">
        <f>IFERROR(VLOOKUP(C179,[1]factors!$F$1:$Q$101,3,FALSE),"")</f>
        <v>waning</v>
      </c>
      <c r="K179" t="str">
        <f>IFERROR(VLOOKUP(C179,[1]factors!$F$1:$Q$101,4,FALSE),"")</f>
        <v>17.90</v>
      </c>
      <c r="L179" t="str">
        <f>IFERROR(VLOOKUP(C179,[1]factors!$F$1:$Q$101,6,FALSE),"")</f>
        <v xml:space="preserve">culture </v>
      </c>
      <c r="N179" t="str">
        <f>IFERROR(VLOOKUP(C179,[1]factors!$F$1:$Q$101,7,FALSE),"")</f>
        <v>75.45</v>
      </c>
      <c r="O179">
        <f>IFERROR(VLOOKUP($C$2,[1]factors!$F$1:$Q$101,8,FALSE),"")</f>
        <v>5</v>
      </c>
      <c r="P179" t="str">
        <f>IFERROR(VLOOKUP($C$2,[1]factors!$F$1:$Q$101,9,FALSE),"")</f>
        <v>514.85</v>
      </c>
      <c r="Q179" t="str">
        <f>IFERROR(VLOOKUP($C$2,[1]factors!$F$1:$Q$101,10,FALSE),"")</f>
        <v>483.31</v>
      </c>
      <c r="R179">
        <f>IFERROR(VLOOKUP($C$2,[1]factors!$F$1:$Q$101,11,FALSE),"")</f>
        <v>2</v>
      </c>
    </row>
    <row r="180" spans="1:18" ht="18" x14ac:dyDescent="0.25">
      <c r="A180" t="s">
        <v>27</v>
      </c>
      <c r="B180">
        <v>1</v>
      </c>
      <c r="C180">
        <v>20210903</v>
      </c>
      <c r="D180">
        <v>18</v>
      </c>
      <c r="F180" t="s">
        <v>29</v>
      </c>
      <c r="G180" s="1">
        <f>IFERROR(IF(F180="am",VLOOKUP(C180,'[1]meteo-am'!$B$1:$E$55,3,FALSE),IF(F180="pm",VLOOKUP(C180,'[1]meteo-pm'!$B$1:$E$55,3,FALSE),"")),"")</f>
        <v>92</v>
      </c>
      <c r="H180" s="1">
        <f>IFERROR(IF(F180="am",VLOOKUP(C180,'[1]meteo-am'!$B$1:$E$55,4,FALSE),IF(F180="pm",VLOOKUP(C180,'[1]meteo-pm'!$B$1:$E$55,4,FALSE),"")),"")</f>
        <v>0.48750000000000004</v>
      </c>
      <c r="I180" s="1">
        <f>IFERROR(IF(F180="am",VLOOKUP(C180,'[1]meteo-am'!$B$1:$E$55,2,FALSE),IF(F180="pm",VLOOKUP(C180,'[1]meteo-pm'!$B$1:$E$55,2,FALSE),"")),"")</f>
        <v>13.1</v>
      </c>
      <c r="J180" t="str">
        <f>IFERROR(VLOOKUP(C180,[1]factors!$F$1:$Q$101,3,FALSE),"")</f>
        <v>waning</v>
      </c>
      <c r="K180" t="str">
        <f>IFERROR(VLOOKUP(C180,[1]factors!$F$1:$Q$101,4,FALSE),"")</f>
        <v>17.90</v>
      </c>
      <c r="L180" t="str">
        <f>IFERROR(VLOOKUP(C180,[1]factors!$F$1:$Q$101,6,FALSE),"")</f>
        <v xml:space="preserve">culture </v>
      </c>
      <c r="N180" t="str">
        <f>IFERROR(VLOOKUP(C180,[1]factors!$F$1:$Q$101,7,FALSE),"")</f>
        <v>75.45</v>
      </c>
      <c r="O180">
        <f>IFERROR(VLOOKUP($C$2,[1]factors!$F$1:$Q$101,8,FALSE),"")</f>
        <v>5</v>
      </c>
      <c r="P180" t="str">
        <f>IFERROR(VLOOKUP($C$2,[1]factors!$F$1:$Q$101,9,FALSE),"")</f>
        <v>514.85</v>
      </c>
      <c r="Q180" t="str">
        <f>IFERROR(VLOOKUP($C$2,[1]factors!$F$1:$Q$101,10,FALSE),"")</f>
        <v>483.31</v>
      </c>
      <c r="R180">
        <f>IFERROR(VLOOKUP($C$2,[1]factors!$F$1:$Q$101,11,FALSE),"")</f>
        <v>2</v>
      </c>
    </row>
    <row r="181" spans="1:18" ht="18" x14ac:dyDescent="0.25">
      <c r="A181" t="s">
        <v>28</v>
      </c>
      <c r="B181">
        <v>1</v>
      </c>
      <c r="C181">
        <v>20210903</v>
      </c>
      <c r="D181">
        <v>18</v>
      </c>
      <c r="F181" t="s">
        <v>29</v>
      </c>
      <c r="G181" s="1">
        <f>IFERROR(IF(F181="am",VLOOKUP(C181,'[1]meteo-am'!$B$1:$E$55,3,FALSE),IF(F181="pm",VLOOKUP(C181,'[1]meteo-pm'!$B$1:$E$55,3,FALSE),"")),"")</f>
        <v>92</v>
      </c>
      <c r="H181" s="1">
        <f>IFERROR(IF(F181="am",VLOOKUP(C181,'[1]meteo-am'!$B$1:$E$55,4,FALSE),IF(F181="pm",VLOOKUP(C181,'[1]meteo-pm'!$B$1:$E$55,4,FALSE),"")),"")</f>
        <v>0.48750000000000004</v>
      </c>
      <c r="I181" s="1">
        <f>IFERROR(IF(F181="am",VLOOKUP(C181,'[1]meteo-am'!$B$1:$E$55,2,FALSE),IF(F181="pm",VLOOKUP(C181,'[1]meteo-pm'!$B$1:$E$55,2,FALSE),"")),"")</f>
        <v>13.1</v>
      </c>
      <c r="J181" t="str">
        <f>IFERROR(VLOOKUP(C181,[1]factors!$F$1:$Q$101,3,FALSE),"")</f>
        <v>waning</v>
      </c>
      <c r="K181" t="str">
        <f>IFERROR(VLOOKUP(C181,[1]factors!$F$1:$Q$101,4,FALSE),"")</f>
        <v>17.90</v>
      </c>
      <c r="L181" t="str">
        <f>IFERROR(VLOOKUP(C181,[1]factors!$F$1:$Q$101,6,FALSE),"")</f>
        <v xml:space="preserve">culture </v>
      </c>
      <c r="N181" t="str">
        <f>IFERROR(VLOOKUP(C181,[1]factors!$F$1:$Q$101,7,FALSE),"")</f>
        <v>75.45</v>
      </c>
      <c r="O181">
        <f>IFERROR(VLOOKUP($C$2,[1]factors!$F$1:$Q$101,8,FALSE),"")</f>
        <v>5</v>
      </c>
      <c r="P181" t="str">
        <f>IFERROR(VLOOKUP($C$2,[1]factors!$F$1:$Q$101,9,FALSE),"")</f>
        <v>514.85</v>
      </c>
      <c r="Q181" t="str">
        <f>IFERROR(VLOOKUP($C$2,[1]factors!$F$1:$Q$101,10,FALSE),"")</f>
        <v>483.31</v>
      </c>
      <c r="R181">
        <f>IFERROR(VLOOKUP($C$2,[1]factors!$F$1:$Q$101,11,FALSE),"")</f>
        <v>2</v>
      </c>
    </row>
    <row r="182" spans="1:18" ht="18" x14ac:dyDescent="0.25">
      <c r="A182" t="s">
        <v>18</v>
      </c>
      <c r="B182">
        <v>1</v>
      </c>
      <c r="C182">
        <v>20210903</v>
      </c>
      <c r="D182">
        <v>19</v>
      </c>
      <c r="F182" t="s">
        <v>29</v>
      </c>
      <c r="G182" s="1">
        <f>IFERROR(IF(F182="am",VLOOKUP(C182,'[1]meteo-am'!$B$1:$E$55,3,FALSE),IF(F182="pm",VLOOKUP(C182,'[1]meteo-pm'!$B$1:$E$55,3,FALSE),"")),"")</f>
        <v>92</v>
      </c>
      <c r="H182" s="1">
        <f>IFERROR(IF(F182="am",VLOOKUP(C182,'[1]meteo-am'!$B$1:$E$55,4,FALSE),IF(F182="pm",VLOOKUP(C182,'[1]meteo-pm'!$B$1:$E$55,4,FALSE),"")),"")</f>
        <v>0.48750000000000004</v>
      </c>
      <c r="I182" s="1">
        <f>IFERROR(IF(F182="am",VLOOKUP(C182,'[1]meteo-am'!$B$1:$E$55,2,FALSE),IF(F182="pm",VLOOKUP(C182,'[1]meteo-pm'!$B$1:$E$55,2,FALSE),"")),"")</f>
        <v>13.1</v>
      </c>
      <c r="J182" t="str">
        <f>IFERROR(VLOOKUP(C182,[1]factors!$F$1:$Q$101,3,FALSE),"")</f>
        <v>waning</v>
      </c>
      <c r="K182" t="str">
        <f>IFERROR(VLOOKUP(C182,[1]factors!$F$1:$Q$101,4,FALSE),"")</f>
        <v>17.90</v>
      </c>
      <c r="L182" t="str">
        <f>IFERROR(VLOOKUP(C182,[1]factors!$F$1:$Q$101,6,FALSE),"")</f>
        <v xml:space="preserve">culture </v>
      </c>
      <c r="N182" t="str">
        <f>IFERROR(VLOOKUP(C182,[1]factors!$F$1:$Q$101,7,FALSE),"")</f>
        <v>75.45</v>
      </c>
      <c r="O182">
        <f>IFERROR(VLOOKUP($C$2,[1]factors!$F$1:$Q$101,8,FALSE),"")</f>
        <v>5</v>
      </c>
      <c r="P182" t="str">
        <f>IFERROR(VLOOKUP($C$2,[1]factors!$F$1:$Q$101,9,FALSE),"")</f>
        <v>514.85</v>
      </c>
      <c r="Q182" t="str">
        <f>IFERROR(VLOOKUP($C$2,[1]factors!$F$1:$Q$101,10,FALSE),"")</f>
        <v>483.31</v>
      </c>
      <c r="R182">
        <f>IFERROR(VLOOKUP($C$2,[1]factors!$F$1:$Q$101,11,FALSE),"")</f>
        <v>2</v>
      </c>
    </row>
    <row r="183" spans="1:18" ht="18" x14ac:dyDescent="0.25">
      <c r="A183" t="s">
        <v>20</v>
      </c>
      <c r="B183">
        <v>1</v>
      </c>
      <c r="C183">
        <v>20210903</v>
      </c>
      <c r="D183">
        <v>19</v>
      </c>
      <c r="F183" t="s">
        <v>29</v>
      </c>
      <c r="G183" s="1">
        <f>IFERROR(IF(F183="am",VLOOKUP(C183,'[1]meteo-am'!$B$1:$E$55,3,FALSE),IF(F183="pm",VLOOKUP(C183,'[1]meteo-pm'!$B$1:$E$55,3,FALSE),"")),"")</f>
        <v>92</v>
      </c>
      <c r="H183" s="1">
        <f>IFERROR(IF(F183="am",VLOOKUP(C183,'[1]meteo-am'!$B$1:$E$55,4,FALSE),IF(F183="pm",VLOOKUP(C183,'[1]meteo-pm'!$B$1:$E$55,4,FALSE),"")),"")</f>
        <v>0.48750000000000004</v>
      </c>
      <c r="I183" s="1">
        <f>IFERROR(IF(F183="am",VLOOKUP(C183,'[1]meteo-am'!$B$1:$E$55,2,FALSE),IF(F183="pm",VLOOKUP(C183,'[1]meteo-pm'!$B$1:$E$55,2,FALSE),"")),"")</f>
        <v>13.1</v>
      </c>
      <c r="J183" t="str">
        <f>IFERROR(VLOOKUP(C183,[1]factors!$F$1:$Q$101,3,FALSE),"")</f>
        <v>waning</v>
      </c>
      <c r="K183" t="str">
        <f>IFERROR(VLOOKUP(C183,[1]factors!$F$1:$Q$101,4,FALSE),"")</f>
        <v>17.90</v>
      </c>
      <c r="L183" t="str">
        <f>IFERROR(VLOOKUP(C183,[1]factors!$F$1:$Q$101,6,FALSE),"")</f>
        <v xml:space="preserve">culture </v>
      </c>
      <c r="N183" t="str">
        <f>IFERROR(VLOOKUP(C183,[1]factors!$F$1:$Q$101,7,FALSE),"")</f>
        <v>75.45</v>
      </c>
      <c r="O183">
        <f>IFERROR(VLOOKUP($C$2,[1]factors!$F$1:$Q$101,8,FALSE),"")</f>
        <v>5</v>
      </c>
      <c r="P183" t="str">
        <f>IFERROR(VLOOKUP($C$2,[1]factors!$F$1:$Q$101,9,FALSE),"")</f>
        <v>514.85</v>
      </c>
      <c r="Q183" t="str">
        <f>IFERROR(VLOOKUP($C$2,[1]factors!$F$1:$Q$101,10,FALSE),"")</f>
        <v>483.31</v>
      </c>
      <c r="R183">
        <f>IFERROR(VLOOKUP($C$2,[1]factors!$F$1:$Q$101,11,FALSE),"")</f>
        <v>2</v>
      </c>
    </row>
    <row r="184" spans="1:18" ht="18" x14ac:dyDescent="0.25">
      <c r="A184" t="s">
        <v>21</v>
      </c>
      <c r="B184">
        <v>1</v>
      </c>
      <c r="C184">
        <v>20210903</v>
      </c>
      <c r="D184">
        <v>19</v>
      </c>
      <c r="F184" t="s">
        <v>29</v>
      </c>
      <c r="G184" s="1">
        <f>IFERROR(IF(F184="am",VLOOKUP(C184,'[1]meteo-am'!$B$1:$E$55,3,FALSE),IF(F184="pm",VLOOKUP(C184,'[1]meteo-pm'!$B$1:$E$55,3,FALSE),"")),"")</f>
        <v>92</v>
      </c>
      <c r="H184" s="1">
        <f>IFERROR(IF(F184="am",VLOOKUP(C184,'[1]meteo-am'!$B$1:$E$55,4,FALSE),IF(F184="pm",VLOOKUP(C184,'[1]meteo-pm'!$B$1:$E$55,4,FALSE),"")),"")</f>
        <v>0.48750000000000004</v>
      </c>
      <c r="I184" s="1">
        <f>IFERROR(IF(F184="am",VLOOKUP(C184,'[1]meteo-am'!$B$1:$E$55,2,FALSE),IF(F184="pm",VLOOKUP(C184,'[1]meteo-pm'!$B$1:$E$55,2,FALSE),"")),"")</f>
        <v>13.1</v>
      </c>
      <c r="J184" t="str">
        <f>IFERROR(VLOOKUP(C184,[1]factors!$F$1:$Q$101,3,FALSE),"")</f>
        <v>waning</v>
      </c>
      <c r="K184" t="str">
        <f>IFERROR(VLOOKUP(C184,[1]factors!$F$1:$Q$101,4,FALSE),"")</f>
        <v>17.90</v>
      </c>
      <c r="L184" t="str">
        <f>IFERROR(VLOOKUP(C184,[1]factors!$F$1:$Q$101,6,FALSE),"")</f>
        <v xml:space="preserve">culture </v>
      </c>
      <c r="N184" t="str">
        <f>IFERROR(VLOOKUP(C184,[1]factors!$F$1:$Q$101,7,FALSE),"")</f>
        <v>75.45</v>
      </c>
      <c r="O184">
        <f>IFERROR(VLOOKUP($C$2,[1]factors!$F$1:$Q$101,8,FALSE),"")</f>
        <v>5</v>
      </c>
      <c r="P184" t="str">
        <f>IFERROR(VLOOKUP($C$2,[1]factors!$F$1:$Q$101,9,FALSE),"")</f>
        <v>514.85</v>
      </c>
      <c r="Q184" t="str">
        <f>IFERROR(VLOOKUP($C$2,[1]factors!$F$1:$Q$101,10,FALSE),"")</f>
        <v>483.31</v>
      </c>
      <c r="R184">
        <f>IFERROR(VLOOKUP($C$2,[1]factors!$F$1:$Q$101,11,FALSE),"")</f>
        <v>2</v>
      </c>
    </row>
    <row r="185" spans="1:18" ht="18" x14ac:dyDescent="0.25">
      <c r="A185" t="s">
        <v>22</v>
      </c>
      <c r="B185">
        <v>1</v>
      </c>
      <c r="C185">
        <v>20210903</v>
      </c>
      <c r="D185">
        <v>19</v>
      </c>
      <c r="F185" t="s">
        <v>29</v>
      </c>
      <c r="G185" s="1">
        <f>IFERROR(IF(F185="am",VLOOKUP(C185,'[1]meteo-am'!$B$1:$E$55,3,FALSE),IF(F185="pm",VLOOKUP(C185,'[1]meteo-pm'!$B$1:$E$55,3,FALSE),"")),"")</f>
        <v>92</v>
      </c>
      <c r="H185" s="1">
        <f>IFERROR(IF(F185="am",VLOOKUP(C185,'[1]meteo-am'!$B$1:$E$55,4,FALSE),IF(F185="pm",VLOOKUP(C185,'[1]meteo-pm'!$B$1:$E$55,4,FALSE),"")),"")</f>
        <v>0.48750000000000004</v>
      </c>
      <c r="I185" s="1">
        <f>IFERROR(IF(F185="am",VLOOKUP(C185,'[1]meteo-am'!$B$1:$E$55,2,FALSE),IF(F185="pm",VLOOKUP(C185,'[1]meteo-pm'!$B$1:$E$55,2,FALSE),"")),"")</f>
        <v>13.1</v>
      </c>
      <c r="J185" t="str">
        <f>IFERROR(VLOOKUP(C185,[1]factors!$F$1:$Q$101,3,FALSE),"")</f>
        <v>waning</v>
      </c>
      <c r="K185" t="str">
        <f>IFERROR(VLOOKUP(C185,[1]factors!$F$1:$Q$101,4,FALSE),"")</f>
        <v>17.90</v>
      </c>
      <c r="L185" t="str">
        <f>IFERROR(VLOOKUP(C185,[1]factors!$F$1:$Q$101,6,FALSE),"")</f>
        <v xml:space="preserve">culture </v>
      </c>
      <c r="N185" t="str">
        <f>IFERROR(VLOOKUP(C185,[1]factors!$F$1:$Q$101,7,FALSE),"")</f>
        <v>75.45</v>
      </c>
      <c r="O185">
        <f>IFERROR(VLOOKUP($C$2,[1]factors!$F$1:$Q$101,8,FALSE),"")</f>
        <v>5</v>
      </c>
      <c r="P185" t="str">
        <f>IFERROR(VLOOKUP($C$2,[1]factors!$F$1:$Q$101,9,FALSE),"")</f>
        <v>514.85</v>
      </c>
      <c r="Q185" t="str">
        <f>IFERROR(VLOOKUP($C$2,[1]factors!$F$1:$Q$101,10,FALSE),"")</f>
        <v>483.31</v>
      </c>
      <c r="R185">
        <f>IFERROR(VLOOKUP($C$2,[1]factors!$F$1:$Q$101,11,FALSE),"")</f>
        <v>2</v>
      </c>
    </row>
    <row r="186" spans="1:18" ht="18" x14ac:dyDescent="0.25">
      <c r="A186" t="s">
        <v>23</v>
      </c>
      <c r="B186">
        <v>1</v>
      </c>
      <c r="C186">
        <v>20210903</v>
      </c>
      <c r="D186">
        <v>19</v>
      </c>
      <c r="F186" t="s">
        <v>29</v>
      </c>
      <c r="G186" s="1">
        <f>IFERROR(IF(F186="am",VLOOKUP(C186,'[1]meteo-am'!$B$1:$E$55,3,FALSE),IF(F186="pm",VLOOKUP(C186,'[1]meteo-pm'!$B$1:$E$55,3,FALSE),"")),"")</f>
        <v>92</v>
      </c>
      <c r="H186" s="1">
        <f>IFERROR(IF(F186="am",VLOOKUP(C186,'[1]meteo-am'!$B$1:$E$55,4,FALSE),IF(F186="pm",VLOOKUP(C186,'[1]meteo-pm'!$B$1:$E$55,4,FALSE),"")),"")</f>
        <v>0.48750000000000004</v>
      </c>
      <c r="I186" s="1">
        <f>IFERROR(IF(F186="am",VLOOKUP(C186,'[1]meteo-am'!$B$1:$E$55,2,FALSE),IF(F186="pm",VLOOKUP(C186,'[1]meteo-pm'!$B$1:$E$55,2,FALSE),"")),"")</f>
        <v>13.1</v>
      </c>
      <c r="J186" t="str">
        <f>IFERROR(VLOOKUP(C186,[1]factors!$F$1:$Q$101,3,FALSE),"")</f>
        <v>waning</v>
      </c>
      <c r="K186" t="str">
        <f>IFERROR(VLOOKUP(C186,[1]factors!$F$1:$Q$101,4,FALSE),"")</f>
        <v>17.90</v>
      </c>
      <c r="L186" t="str">
        <f>IFERROR(VLOOKUP(C186,[1]factors!$F$1:$Q$101,6,FALSE),"")</f>
        <v xml:space="preserve">culture </v>
      </c>
      <c r="N186" t="str">
        <f>IFERROR(VLOOKUP(C186,[1]factors!$F$1:$Q$101,7,FALSE),"")</f>
        <v>75.45</v>
      </c>
      <c r="O186">
        <f>IFERROR(VLOOKUP($C$2,[1]factors!$F$1:$Q$101,8,FALSE),"")</f>
        <v>5</v>
      </c>
      <c r="P186" t="str">
        <f>IFERROR(VLOOKUP($C$2,[1]factors!$F$1:$Q$101,9,FALSE),"")</f>
        <v>514.85</v>
      </c>
      <c r="Q186" t="str">
        <f>IFERROR(VLOOKUP($C$2,[1]factors!$F$1:$Q$101,10,FALSE),"")</f>
        <v>483.31</v>
      </c>
      <c r="R186">
        <f>IFERROR(VLOOKUP($C$2,[1]factors!$F$1:$Q$101,11,FALSE),"")</f>
        <v>2</v>
      </c>
    </row>
    <row r="187" spans="1:18" ht="18" x14ac:dyDescent="0.25">
      <c r="A187" t="s">
        <v>24</v>
      </c>
      <c r="B187">
        <v>1</v>
      </c>
      <c r="C187">
        <v>20210903</v>
      </c>
      <c r="D187">
        <v>19</v>
      </c>
      <c r="F187" t="s">
        <v>29</v>
      </c>
      <c r="G187" s="1">
        <f>IFERROR(IF(F187="am",VLOOKUP(C187,'[1]meteo-am'!$B$1:$E$55,3,FALSE),IF(F187="pm",VLOOKUP(C187,'[1]meteo-pm'!$B$1:$E$55,3,FALSE),"")),"")</f>
        <v>92</v>
      </c>
      <c r="H187" s="1">
        <f>IFERROR(IF(F187="am",VLOOKUP(C187,'[1]meteo-am'!$B$1:$E$55,4,FALSE),IF(F187="pm",VLOOKUP(C187,'[1]meteo-pm'!$B$1:$E$55,4,FALSE),"")),"")</f>
        <v>0.48750000000000004</v>
      </c>
      <c r="I187" s="1">
        <f>IFERROR(IF(F187="am",VLOOKUP(C187,'[1]meteo-am'!$B$1:$E$55,2,FALSE),IF(F187="pm",VLOOKUP(C187,'[1]meteo-pm'!$B$1:$E$55,2,FALSE),"")),"")</f>
        <v>13.1</v>
      </c>
      <c r="J187" t="str">
        <f>IFERROR(VLOOKUP(C187,[1]factors!$F$1:$Q$101,3,FALSE),"")</f>
        <v>waning</v>
      </c>
      <c r="K187" t="str">
        <f>IFERROR(VLOOKUP(C187,[1]factors!$F$1:$Q$101,4,FALSE),"")</f>
        <v>17.90</v>
      </c>
      <c r="L187" t="str">
        <f>IFERROR(VLOOKUP(C187,[1]factors!$F$1:$Q$101,6,FALSE),"")</f>
        <v xml:space="preserve">culture </v>
      </c>
      <c r="N187" t="str">
        <f>IFERROR(VLOOKUP(C187,[1]factors!$F$1:$Q$101,7,FALSE),"")</f>
        <v>75.45</v>
      </c>
      <c r="O187">
        <f>IFERROR(VLOOKUP($C$2,[1]factors!$F$1:$Q$101,8,FALSE),"")</f>
        <v>5</v>
      </c>
      <c r="P187" t="str">
        <f>IFERROR(VLOOKUP($C$2,[1]factors!$F$1:$Q$101,9,FALSE),"")</f>
        <v>514.85</v>
      </c>
      <c r="Q187" t="str">
        <f>IFERROR(VLOOKUP($C$2,[1]factors!$F$1:$Q$101,10,FALSE),"")</f>
        <v>483.31</v>
      </c>
      <c r="R187">
        <f>IFERROR(VLOOKUP($C$2,[1]factors!$F$1:$Q$101,11,FALSE),"")</f>
        <v>2</v>
      </c>
    </row>
    <row r="188" spans="1:18" ht="18" x14ac:dyDescent="0.25">
      <c r="A188" t="s">
        <v>25</v>
      </c>
      <c r="B188">
        <v>1</v>
      </c>
      <c r="C188">
        <v>20210903</v>
      </c>
      <c r="D188">
        <v>19</v>
      </c>
      <c r="F188" t="s">
        <v>29</v>
      </c>
      <c r="G188" s="1">
        <f>IFERROR(IF(F188="am",VLOOKUP(C188,'[1]meteo-am'!$B$1:$E$55,3,FALSE),IF(F188="pm",VLOOKUP(C188,'[1]meteo-pm'!$B$1:$E$55,3,FALSE),"")),"")</f>
        <v>92</v>
      </c>
      <c r="H188" s="1">
        <f>IFERROR(IF(F188="am",VLOOKUP(C188,'[1]meteo-am'!$B$1:$E$55,4,FALSE),IF(F188="pm",VLOOKUP(C188,'[1]meteo-pm'!$B$1:$E$55,4,FALSE),"")),"")</f>
        <v>0.48750000000000004</v>
      </c>
      <c r="I188" s="1">
        <f>IFERROR(IF(F188="am",VLOOKUP(C188,'[1]meteo-am'!$B$1:$E$55,2,FALSE),IF(F188="pm",VLOOKUP(C188,'[1]meteo-pm'!$B$1:$E$55,2,FALSE),"")),"")</f>
        <v>13.1</v>
      </c>
      <c r="J188" t="str">
        <f>IFERROR(VLOOKUP(C188,[1]factors!$F$1:$Q$101,3,FALSE),"")</f>
        <v>waning</v>
      </c>
      <c r="K188" t="str">
        <f>IFERROR(VLOOKUP(C188,[1]factors!$F$1:$Q$101,4,FALSE),"")</f>
        <v>17.90</v>
      </c>
      <c r="L188" t="str">
        <f>IFERROR(VLOOKUP(C188,[1]factors!$F$1:$Q$101,6,FALSE),"")</f>
        <v xml:space="preserve">culture </v>
      </c>
      <c r="N188" t="str">
        <f>IFERROR(VLOOKUP(C188,[1]factors!$F$1:$Q$101,7,FALSE),"")</f>
        <v>75.45</v>
      </c>
      <c r="O188">
        <f>IFERROR(VLOOKUP($C$2,[1]factors!$F$1:$Q$101,8,FALSE),"")</f>
        <v>5</v>
      </c>
      <c r="P188" t="str">
        <f>IFERROR(VLOOKUP($C$2,[1]factors!$F$1:$Q$101,9,FALSE),"")</f>
        <v>514.85</v>
      </c>
      <c r="Q188" t="str">
        <f>IFERROR(VLOOKUP($C$2,[1]factors!$F$1:$Q$101,10,FALSE),"")</f>
        <v>483.31</v>
      </c>
      <c r="R188">
        <f>IFERROR(VLOOKUP($C$2,[1]factors!$F$1:$Q$101,11,FALSE),"")</f>
        <v>2</v>
      </c>
    </row>
    <row r="189" spans="1:18" ht="18" x14ac:dyDescent="0.25">
      <c r="A189" t="s">
        <v>26</v>
      </c>
      <c r="B189">
        <v>1</v>
      </c>
      <c r="C189">
        <v>20210903</v>
      </c>
      <c r="D189">
        <v>19</v>
      </c>
      <c r="F189" t="s">
        <v>29</v>
      </c>
      <c r="G189" s="1">
        <f>IFERROR(IF(F189="am",VLOOKUP(C189,'[1]meteo-am'!$B$1:$E$55,3,FALSE),IF(F189="pm",VLOOKUP(C189,'[1]meteo-pm'!$B$1:$E$55,3,FALSE),"")),"")</f>
        <v>92</v>
      </c>
      <c r="H189" s="1">
        <f>IFERROR(IF(F189="am",VLOOKUP(C189,'[1]meteo-am'!$B$1:$E$55,4,FALSE),IF(F189="pm",VLOOKUP(C189,'[1]meteo-pm'!$B$1:$E$55,4,FALSE),"")),"")</f>
        <v>0.48750000000000004</v>
      </c>
      <c r="I189" s="1">
        <f>IFERROR(IF(F189="am",VLOOKUP(C189,'[1]meteo-am'!$B$1:$E$55,2,FALSE),IF(F189="pm",VLOOKUP(C189,'[1]meteo-pm'!$B$1:$E$55,2,FALSE),"")),"")</f>
        <v>13.1</v>
      </c>
      <c r="J189" t="str">
        <f>IFERROR(VLOOKUP(C189,[1]factors!$F$1:$Q$101,3,FALSE),"")</f>
        <v>waning</v>
      </c>
      <c r="K189" t="str">
        <f>IFERROR(VLOOKUP(C189,[1]factors!$F$1:$Q$101,4,FALSE),"")</f>
        <v>17.90</v>
      </c>
      <c r="L189" t="str">
        <f>IFERROR(VLOOKUP(C189,[1]factors!$F$1:$Q$101,6,FALSE),"")</f>
        <v xml:space="preserve">culture </v>
      </c>
      <c r="N189" t="str">
        <f>IFERROR(VLOOKUP(C189,[1]factors!$F$1:$Q$101,7,FALSE),"")</f>
        <v>75.45</v>
      </c>
      <c r="O189">
        <f>IFERROR(VLOOKUP($C$2,[1]factors!$F$1:$Q$101,8,FALSE),"")</f>
        <v>5</v>
      </c>
      <c r="P189" t="str">
        <f>IFERROR(VLOOKUP($C$2,[1]factors!$F$1:$Q$101,9,FALSE),"")</f>
        <v>514.85</v>
      </c>
      <c r="Q189" t="str">
        <f>IFERROR(VLOOKUP($C$2,[1]factors!$F$1:$Q$101,10,FALSE),"")</f>
        <v>483.31</v>
      </c>
      <c r="R189">
        <f>IFERROR(VLOOKUP($C$2,[1]factors!$F$1:$Q$101,11,FALSE),"")</f>
        <v>2</v>
      </c>
    </row>
    <row r="190" spans="1:18" ht="18" x14ac:dyDescent="0.25">
      <c r="A190" t="s">
        <v>27</v>
      </c>
      <c r="B190">
        <v>1</v>
      </c>
      <c r="C190">
        <v>20210903</v>
      </c>
      <c r="D190">
        <v>19</v>
      </c>
      <c r="F190" t="s">
        <v>29</v>
      </c>
      <c r="G190" s="1">
        <f>IFERROR(IF(F190="am",VLOOKUP(C190,'[1]meteo-am'!$B$1:$E$55,3,FALSE),IF(F190="pm",VLOOKUP(C190,'[1]meteo-pm'!$B$1:$E$55,3,FALSE),"")),"")</f>
        <v>92</v>
      </c>
      <c r="H190" s="1">
        <f>IFERROR(IF(F190="am",VLOOKUP(C190,'[1]meteo-am'!$B$1:$E$55,4,FALSE),IF(F190="pm",VLOOKUP(C190,'[1]meteo-pm'!$B$1:$E$55,4,FALSE),"")),"")</f>
        <v>0.48750000000000004</v>
      </c>
      <c r="I190" s="1">
        <f>IFERROR(IF(F190="am",VLOOKUP(C190,'[1]meteo-am'!$B$1:$E$55,2,FALSE),IF(F190="pm",VLOOKUP(C190,'[1]meteo-pm'!$B$1:$E$55,2,FALSE),"")),"")</f>
        <v>13.1</v>
      </c>
      <c r="J190" t="str">
        <f>IFERROR(VLOOKUP(C190,[1]factors!$F$1:$Q$101,3,FALSE),"")</f>
        <v>waning</v>
      </c>
      <c r="K190" t="str">
        <f>IFERROR(VLOOKUP(C190,[1]factors!$F$1:$Q$101,4,FALSE),"")</f>
        <v>17.90</v>
      </c>
      <c r="L190" t="str">
        <f>IFERROR(VLOOKUP(C190,[1]factors!$F$1:$Q$101,6,FALSE),"")</f>
        <v xml:space="preserve">culture </v>
      </c>
      <c r="N190" t="str">
        <f>IFERROR(VLOOKUP(C190,[1]factors!$F$1:$Q$101,7,FALSE),"")</f>
        <v>75.45</v>
      </c>
      <c r="O190">
        <f>IFERROR(VLOOKUP($C$2,[1]factors!$F$1:$Q$101,8,FALSE),"")</f>
        <v>5</v>
      </c>
      <c r="P190" t="str">
        <f>IFERROR(VLOOKUP($C$2,[1]factors!$F$1:$Q$101,9,FALSE),"")</f>
        <v>514.85</v>
      </c>
      <c r="Q190" t="str">
        <f>IFERROR(VLOOKUP($C$2,[1]factors!$F$1:$Q$101,10,FALSE),"")</f>
        <v>483.31</v>
      </c>
      <c r="R190">
        <f>IFERROR(VLOOKUP($C$2,[1]factors!$F$1:$Q$101,11,FALSE),"")</f>
        <v>2</v>
      </c>
    </row>
    <row r="191" spans="1:18" ht="18" x14ac:dyDescent="0.25">
      <c r="A191" t="s">
        <v>28</v>
      </c>
      <c r="B191">
        <v>1</v>
      </c>
      <c r="C191">
        <v>20210903</v>
      </c>
      <c r="D191">
        <v>19</v>
      </c>
      <c r="F191" t="s">
        <v>29</v>
      </c>
      <c r="G191" s="1">
        <f>IFERROR(IF(F191="am",VLOOKUP(C191,'[1]meteo-am'!$B$1:$E$55,3,FALSE),IF(F191="pm",VLOOKUP(C191,'[1]meteo-pm'!$B$1:$E$55,3,FALSE),"")),"")</f>
        <v>92</v>
      </c>
      <c r="H191" s="1">
        <f>IFERROR(IF(F191="am",VLOOKUP(C191,'[1]meteo-am'!$B$1:$E$55,4,FALSE),IF(F191="pm",VLOOKUP(C191,'[1]meteo-pm'!$B$1:$E$55,4,FALSE),"")),"")</f>
        <v>0.48750000000000004</v>
      </c>
      <c r="I191" s="1">
        <f>IFERROR(IF(F191="am",VLOOKUP(C191,'[1]meteo-am'!$B$1:$E$55,2,FALSE),IF(F191="pm",VLOOKUP(C191,'[1]meteo-pm'!$B$1:$E$55,2,FALSE),"")),"")</f>
        <v>13.1</v>
      </c>
      <c r="J191" t="str">
        <f>IFERROR(VLOOKUP(C191,[1]factors!$F$1:$Q$101,3,FALSE),"")</f>
        <v>waning</v>
      </c>
      <c r="K191" t="str">
        <f>IFERROR(VLOOKUP(C191,[1]factors!$F$1:$Q$101,4,FALSE),"")</f>
        <v>17.90</v>
      </c>
      <c r="L191" t="str">
        <f>IFERROR(VLOOKUP(C191,[1]factors!$F$1:$Q$101,6,FALSE),"")</f>
        <v xml:space="preserve">culture </v>
      </c>
      <c r="N191" t="str">
        <f>IFERROR(VLOOKUP(C191,[1]factors!$F$1:$Q$101,7,FALSE),"")</f>
        <v>75.45</v>
      </c>
      <c r="O191">
        <f>IFERROR(VLOOKUP($C$2,[1]factors!$F$1:$Q$101,8,FALSE),"")</f>
        <v>5</v>
      </c>
      <c r="P191" t="str">
        <f>IFERROR(VLOOKUP($C$2,[1]factors!$F$1:$Q$101,9,FALSE),"")</f>
        <v>514.85</v>
      </c>
      <c r="Q191" t="str">
        <f>IFERROR(VLOOKUP($C$2,[1]factors!$F$1:$Q$101,10,FALSE),"")</f>
        <v>483.31</v>
      </c>
      <c r="R191">
        <f>IFERROR(VLOOKUP($C$2,[1]factors!$F$1:$Q$101,11,FALSE),"")</f>
        <v>2</v>
      </c>
    </row>
    <row r="192" spans="1:18" ht="18" x14ac:dyDescent="0.25">
      <c r="A192" t="s">
        <v>18</v>
      </c>
      <c r="B192">
        <v>1</v>
      </c>
      <c r="C192">
        <v>20210903</v>
      </c>
      <c r="D192">
        <v>20</v>
      </c>
      <c r="F192" t="s">
        <v>29</v>
      </c>
      <c r="G192" s="1">
        <f>IFERROR(IF(F192="am",VLOOKUP(C192,'[1]meteo-am'!$B$1:$E$55,3,FALSE),IF(F192="pm",VLOOKUP(C192,'[1]meteo-pm'!$B$1:$E$55,3,FALSE),"")),"")</f>
        <v>92</v>
      </c>
      <c r="H192" s="1">
        <f>IFERROR(IF(F192="am",VLOOKUP(C192,'[1]meteo-am'!$B$1:$E$55,4,FALSE),IF(F192="pm",VLOOKUP(C192,'[1]meteo-pm'!$B$1:$E$55,4,FALSE),"")),"")</f>
        <v>0.48750000000000004</v>
      </c>
      <c r="I192" s="1">
        <f>IFERROR(IF(F192="am",VLOOKUP(C192,'[1]meteo-am'!$B$1:$E$55,2,FALSE),IF(F192="pm",VLOOKUP(C192,'[1]meteo-pm'!$B$1:$E$55,2,FALSE),"")),"")</f>
        <v>13.1</v>
      </c>
      <c r="J192" t="str">
        <f>IFERROR(VLOOKUP(C192,[1]factors!$F$1:$Q$101,3,FALSE),"")</f>
        <v>waning</v>
      </c>
      <c r="K192" t="str">
        <f>IFERROR(VLOOKUP(C192,[1]factors!$F$1:$Q$101,4,FALSE),"")</f>
        <v>17.90</v>
      </c>
      <c r="L192" t="str">
        <f>IFERROR(VLOOKUP(C192,[1]factors!$F$1:$Q$101,6,FALSE),"")</f>
        <v xml:space="preserve">culture </v>
      </c>
      <c r="N192" t="str">
        <f>IFERROR(VLOOKUP(C192,[1]factors!$F$1:$Q$101,7,FALSE),"")</f>
        <v>75.45</v>
      </c>
      <c r="O192">
        <f>IFERROR(VLOOKUP($C$2,[1]factors!$F$1:$Q$101,8,FALSE),"")</f>
        <v>5</v>
      </c>
      <c r="P192" t="str">
        <f>IFERROR(VLOOKUP($C$2,[1]factors!$F$1:$Q$101,9,FALSE),"")</f>
        <v>514.85</v>
      </c>
      <c r="Q192" t="str">
        <f>IFERROR(VLOOKUP($C$2,[1]factors!$F$1:$Q$101,10,FALSE),"")</f>
        <v>483.31</v>
      </c>
      <c r="R192">
        <f>IFERROR(VLOOKUP($C$2,[1]factors!$F$1:$Q$101,11,FALSE),"")</f>
        <v>2</v>
      </c>
    </row>
    <row r="193" spans="1:18" ht="18" x14ac:dyDescent="0.25">
      <c r="A193" t="s">
        <v>20</v>
      </c>
      <c r="B193">
        <v>1</v>
      </c>
      <c r="C193">
        <v>20210903</v>
      </c>
      <c r="D193">
        <v>20</v>
      </c>
      <c r="F193" t="s">
        <v>29</v>
      </c>
      <c r="G193" s="1">
        <f>IFERROR(IF(F193="am",VLOOKUP(C193,'[1]meteo-am'!$B$1:$E$55,3,FALSE),IF(F193="pm",VLOOKUP(C193,'[1]meteo-pm'!$B$1:$E$55,3,FALSE),"")),"")</f>
        <v>92</v>
      </c>
      <c r="H193" s="1">
        <f>IFERROR(IF(F193="am",VLOOKUP(C193,'[1]meteo-am'!$B$1:$E$55,4,FALSE),IF(F193="pm",VLOOKUP(C193,'[1]meteo-pm'!$B$1:$E$55,4,FALSE),"")),"")</f>
        <v>0.48750000000000004</v>
      </c>
      <c r="I193" s="1">
        <f>IFERROR(IF(F193="am",VLOOKUP(C193,'[1]meteo-am'!$B$1:$E$55,2,FALSE),IF(F193="pm",VLOOKUP(C193,'[1]meteo-pm'!$B$1:$E$55,2,FALSE),"")),"")</f>
        <v>13.1</v>
      </c>
      <c r="J193" t="str">
        <f>IFERROR(VLOOKUP(C193,[1]factors!$F$1:$Q$101,3,FALSE),"")</f>
        <v>waning</v>
      </c>
      <c r="K193" t="str">
        <f>IFERROR(VLOOKUP(C193,[1]factors!$F$1:$Q$101,4,FALSE),"")</f>
        <v>17.90</v>
      </c>
      <c r="L193" t="str">
        <f>IFERROR(VLOOKUP(C193,[1]factors!$F$1:$Q$101,6,FALSE),"")</f>
        <v xml:space="preserve">culture </v>
      </c>
      <c r="N193" t="str">
        <f>IFERROR(VLOOKUP(C193,[1]factors!$F$1:$Q$101,7,FALSE),"")</f>
        <v>75.45</v>
      </c>
      <c r="O193">
        <f>IFERROR(VLOOKUP($C$2,[1]factors!$F$1:$Q$101,8,FALSE),"")</f>
        <v>5</v>
      </c>
      <c r="P193" t="str">
        <f>IFERROR(VLOOKUP($C$2,[1]factors!$F$1:$Q$101,9,FALSE),"")</f>
        <v>514.85</v>
      </c>
      <c r="Q193" t="str">
        <f>IFERROR(VLOOKUP($C$2,[1]factors!$F$1:$Q$101,10,FALSE),"")</f>
        <v>483.31</v>
      </c>
      <c r="R193">
        <f>IFERROR(VLOOKUP($C$2,[1]factors!$F$1:$Q$101,11,FALSE),"")</f>
        <v>2</v>
      </c>
    </row>
    <row r="194" spans="1:18" ht="18" x14ac:dyDescent="0.25">
      <c r="A194" t="s">
        <v>21</v>
      </c>
      <c r="B194">
        <v>1</v>
      </c>
      <c r="C194">
        <v>20210903</v>
      </c>
      <c r="D194">
        <v>20</v>
      </c>
      <c r="F194" t="s">
        <v>29</v>
      </c>
      <c r="G194" s="1">
        <f>IFERROR(IF(F194="am",VLOOKUP(C194,'[1]meteo-am'!$B$1:$E$55,3,FALSE),IF(F194="pm",VLOOKUP(C194,'[1]meteo-pm'!$B$1:$E$55,3,FALSE),"")),"")</f>
        <v>92</v>
      </c>
      <c r="H194" s="1">
        <f>IFERROR(IF(F194="am",VLOOKUP(C194,'[1]meteo-am'!$B$1:$E$55,4,FALSE),IF(F194="pm",VLOOKUP(C194,'[1]meteo-pm'!$B$1:$E$55,4,FALSE),"")),"")</f>
        <v>0.48750000000000004</v>
      </c>
      <c r="I194" s="1">
        <f>IFERROR(IF(F194="am",VLOOKUP(C194,'[1]meteo-am'!$B$1:$E$55,2,FALSE),IF(F194="pm",VLOOKUP(C194,'[1]meteo-pm'!$B$1:$E$55,2,FALSE),"")),"")</f>
        <v>13.1</v>
      </c>
      <c r="J194" t="str">
        <f>IFERROR(VLOOKUP(C194,[1]factors!$F$1:$Q$101,3,FALSE),"")</f>
        <v>waning</v>
      </c>
      <c r="K194" t="str">
        <f>IFERROR(VLOOKUP(C194,[1]factors!$F$1:$Q$101,4,FALSE),"")</f>
        <v>17.90</v>
      </c>
      <c r="L194" t="str">
        <f>IFERROR(VLOOKUP(C194,[1]factors!$F$1:$Q$101,6,FALSE),"")</f>
        <v xml:space="preserve">culture </v>
      </c>
      <c r="N194" t="str">
        <f>IFERROR(VLOOKUP(C194,[1]factors!$F$1:$Q$101,7,FALSE),"")</f>
        <v>75.45</v>
      </c>
      <c r="O194">
        <f>IFERROR(VLOOKUP($C$2,[1]factors!$F$1:$Q$101,8,FALSE),"")</f>
        <v>5</v>
      </c>
      <c r="P194" t="str">
        <f>IFERROR(VLOOKUP($C$2,[1]factors!$F$1:$Q$101,9,FALSE),"")</f>
        <v>514.85</v>
      </c>
      <c r="Q194" t="str">
        <f>IFERROR(VLOOKUP($C$2,[1]factors!$F$1:$Q$101,10,FALSE),"")</f>
        <v>483.31</v>
      </c>
      <c r="R194">
        <f>IFERROR(VLOOKUP($C$2,[1]factors!$F$1:$Q$101,11,FALSE),"")</f>
        <v>2</v>
      </c>
    </row>
    <row r="195" spans="1:18" ht="18" x14ac:dyDescent="0.25">
      <c r="A195" t="s">
        <v>22</v>
      </c>
      <c r="B195">
        <v>1</v>
      </c>
      <c r="C195">
        <v>20210903</v>
      </c>
      <c r="D195">
        <v>20</v>
      </c>
      <c r="F195" t="s">
        <v>29</v>
      </c>
      <c r="G195" s="1">
        <f>IFERROR(IF(F195="am",VLOOKUP(C195,'[1]meteo-am'!$B$1:$E$55,3,FALSE),IF(F195="pm",VLOOKUP(C195,'[1]meteo-pm'!$B$1:$E$55,3,FALSE),"")),"")</f>
        <v>92</v>
      </c>
      <c r="H195" s="1">
        <f>IFERROR(IF(F195="am",VLOOKUP(C195,'[1]meteo-am'!$B$1:$E$55,4,FALSE),IF(F195="pm",VLOOKUP(C195,'[1]meteo-pm'!$B$1:$E$55,4,FALSE),"")),"")</f>
        <v>0.48750000000000004</v>
      </c>
      <c r="I195" s="1">
        <f>IFERROR(IF(F195="am",VLOOKUP(C195,'[1]meteo-am'!$B$1:$E$55,2,FALSE),IF(F195="pm",VLOOKUP(C195,'[1]meteo-pm'!$B$1:$E$55,2,FALSE),"")),"")</f>
        <v>13.1</v>
      </c>
      <c r="J195" t="str">
        <f>IFERROR(VLOOKUP(C195,[1]factors!$F$1:$Q$101,3,FALSE),"")</f>
        <v>waning</v>
      </c>
      <c r="K195" t="str">
        <f>IFERROR(VLOOKUP(C195,[1]factors!$F$1:$Q$101,4,FALSE),"")</f>
        <v>17.90</v>
      </c>
      <c r="L195" t="str">
        <f>IFERROR(VLOOKUP(C195,[1]factors!$F$1:$Q$101,6,FALSE),"")</f>
        <v xml:space="preserve">culture </v>
      </c>
      <c r="N195" t="str">
        <f>IFERROR(VLOOKUP(C195,[1]factors!$F$1:$Q$101,7,FALSE),"")</f>
        <v>75.45</v>
      </c>
      <c r="O195">
        <f>IFERROR(VLOOKUP($C$2,[1]factors!$F$1:$Q$101,8,FALSE),"")</f>
        <v>5</v>
      </c>
      <c r="P195" t="str">
        <f>IFERROR(VLOOKUP($C$2,[1]factors!$F$1:$Q$101,9,FALSE),"")</f>
        <v>514.85</v>
      </c>
      <c r="Q195" t="str">
        <f>IFERROR(VLOOKUP($C$2,[1]factors!$F$1:$Q$101,10,FALSE),"")</f>
        <v>483.31</v>
      </c>
      <c r="R195">
        <f>IFERROR(VLOOKUP($C$2,[1]factors!$F$1:$Q$101,11,FALSE),"")</f>
        <v>2</v>
      </c>
    </row>
    <row r="196" spans="1:18" ht="18" x14ac:dyDescent="0.25">
      <c r="A196" t="s">
        <v>23</v>
      </c>
      <c r="B196">
        <v>1</v>
      </c>
      <c r="C196">
        <v>20210903</v>
      </c>
      <c r="D196">
        <v>20</v>
      </c>
      <c r="F196" t="s">
        <v>29</v>
      </c>
      <c r="G196" s="1">
        <f>IFERROR(IF(F196="am",VLOOKUP(C196,'[1]meteo-am'!$B$1:$E$55,3,FALSE),IF(F196="pm",VLOOKUP(C196,'[1]meteo-pm'!$B$1:$E$55,3,FALSE),"")),"")</f>
        <v>92</v>
      </c>
      <c r="H196" s="1">
        <f>IFERROR(IF(F196="am",VLOOKUP(C196,'[1]meteo-am'!$B$1:$E$55,4,FALSE),IF(F196="pm",VLOOKUP(C196,'[1]meteo-pm'!$B$1:$E$55,4,FALSE),"")),"")</f>
        <v>0.48750000000000004</v>
      </c>
      <c r="I196" s="1">
        <f>IFERROR(IF(F196="am",VLOOKUP(C196,'[1]meteo-am'!$B$1:$E$55,2,FALSE),IF(F196="pm",VLOOKUP(C196,'[1]meteo-pm'!$B$1:$E$55,2,FALSE),"")),"")</f>
        <v>13.1</v>
      </c>
      <c r="J196" t="str">
        <f>IFERROR(VLOOKUP(C196,[1]factors!$F$1:$Q$101,3,FALSE),"")</f>
        <v>waning</v>
      </c>
      <c r="K196" t="str">
        <f>IFERROR(VLOOKUP(C196,[1]factors!$F$1:$Q$101,4,FALSE),"")</f>
        <v>17.90</v>
      </c>
      <c r="L196" t="str">
        <f>IFERROR(VLOOKUP(C196,[1]factors!$F$1:$Q$101,6,FALSE),"")</f>
        <v xml:space="preserve">culture </v>
      </c>
      <c r="N196" t="str">
        <f>IFERROR(VLOOKUP(C196,[1]factors!$F$1:$Q$101,7,FALSE),"")</f>
        <v>75.45</v>
      </c>
      <c r="O196">
        <f>IFERROR(VLOOKUP($C$2,[1]factors!$F$1:$Q$101,8,FALSE),"")</f>
        <v>5</v>
      </c>
      <c r="P196" t="str">
        <f>IFERROR(VLOOKUP($C$2,[1]factors!$F$1:$Q$101,9,FALSE),"")</f>
        <v>514.85</v>
      </c>
      <c r="Q196" t="str">
        <f>IFERROR(VLOOKUP($C$2,[1]factors!$F$1:$Q$101,10,FALSE),"")</f>
        <v>483.31</v>
      </c>
      <c r="R196">
        <f>IFERROR(VLOOKUP($C$2,[1]factors!$F$1:$Q$101,11,FALSE),"")</f>
        <v>2</v>
      </c>
    </row>
    <row r="197" spans="1:18" ht="18" x14ac:dyDescent="0.25">
      <c r="A197" t="s">
        <v>24</v>
      </c>
      <c r="B197">
        <v>1</v>
      </c>
      <c r="C197">
        <v>20210903</v>
      </c>
      <c r="D197">
        <v>20</v>
      </c>
      <c r="F197" t="s">
        <v>29</v>
      </c>
      <c r="G197" s="1">
        <f>IFERROR(IF(F197="am",VLOOKUP(C197,'[1]meteo-am'!$B$1:$E$55,3,FALSE),IF(F197="pm",VLOOKUP(C197,'[1]meteo-pm'!$B$1:$E$55,3,FALSE),"")),"")</f>
        <v>92</v>
      </c>
      <c r="H197" s="1">
        <f>IFERROR(IF(F197="am",VLOOKUP(C197,'[1]meteo-am'!$B$1:$E$55,4,FALSE),IF(F197="pm",VLOOKUP(C197,'[1]meteo-pm'!$B$1:$E$55,4,FALSE),"")),"")</f>
        <v>0.48750000000000004</v>
      </c>
      <c r="I197" s="1">
        <f>IFERROR(IF(F197="am",VLOOKUP(C197,'[1]meteo-am'!$B$1:$E$55,2,FALSE),IF(F197="pm",VLOOKUP(C197,'[1]meteo-pm'!$B$1:$E$55,2,FALSE),"")),"")</f>
        <v>13.1</v>
      </c>
      <c r="J197" t="str">
        <f>IFERROR(VLOOKUP(C197,[1]factors!$F$1:$Q$101,3,FALSE),"")</f>
        <v>waning</v>
      </c>
      <c r="K197" t="str">
        <f>IFERROR(VLOOKUP(C197,[1]factors!$F$1:$Q$101,4,FALSE),"")</f>
        <v>17.90</v>
      </c>
      <c r="L197" t="str">
        <f>IFERROR(VLOOKUP(C197,[1]factors!$F$1:$Q$101,6,FALSE),"")</f>
        <v xml:space="preserve">culture </v>
      </c>
      <c r="N197" t="str">
        <f>IFERROR(VLOOKUP(C197,[1]factors!$F$1:$Q$101,7,FALSE),"")</f>
        <v>75.45</v>
      </c>
      <c r="O197">
        <f>IFERROR(VLOOKUP($C$2,[1]factors!$F$1:$Q$101,8,FALSE),"")</f>
        <v>5</v>
      </c>
      <c r="P197" t="str">
        <f>IFERROR(VLOOKUP($C$2,[1]factors!$F$1:$Q$101,9,FALSE),"")</f>
        <v>514.85</v>
      </c>
      <c r="Q197" t="str">
        <f>IFERROR(VLOOKUP($C$2,[1]factors!$F$1:$Q$101,10,FALSE),"")</f>
        <v>483.31</v>
      </c>
      <c r="R197">
        <f>IFERROR(VLOOKUP($C$2,[1]factors!$F$1:$Q$101,11,FALSE),"")</f>
        <v>2</v>
      </c>
    </row>
    <row r="198" spans="1:18" ht="18" x14ac:dyDescent="0.25">
      <c r="A198" t="s">
        <v>25</v>
      </c>
      <c r="B198">
        <v>1</v>
      </c>
      <c r="C198">
        <v>20210903</v>
      </c>
      <c r="D198">
        <v>20</v>
      </c>
      <c r="F198" t="s">
        <v>29</v>
      </c>
      <c r="G198" s="1">
        <f>IFERROR(IF(F198="am",VLOOKUP(C198,'[1]meteo-am'!$B$1:$E$55,3,FALSE),IF(F198="pm",VLOOKUP(C198,'[1]meteo-pm'!$B$1:$E$55,3,FALSE),"")),"")</f>
        <v>92</v>
      </c>
      <c r="H198" s="1">
        <f>IFERROR(IF(F198="am",VLOOKUP(C198,'[1]meteo-am'!$B$1:$E$55,4,FALSE),IF(F198="pm",VLOOKUP(C198,'[1]meteo-pm'!$B$1:$E$55,4,FALSE),"")),"")</f>
        <v>0.48750000000000004</v>
      </c>
      <c r="I198" s="1">
        <f>IFERROR(IF(F198="am",VLOOKUP(C198,'[1]meteo-am'!$B$1:$E$55,2,FALSE),IF(F198="pm",VLOOKUP(C198,'[1]meteo-pm'!$B$1:$E$55,2,FALSE),"")),"")</f>
        <v>13.1</v>
      </c>
      <c r="J198" t="str">
        <f>IFERROR(VLOOKUP(C198,[1]factors!$F$1:$Q$101,3,FALSE),"")</f>
        <v>waning</v>
      </c>
      <c r="K198" t="str">
        <f>IFERROR(VLOOKUP(C198,[1]factors!$F$1:$Q$101,4,FALSE),"")</f>
        <v>17.90</v>
      </c>
      <c r="L198" t="str">
        <f>IFERROR(VLOOKUP(C198,[1]factors!$F$1:$Q$101,6,FALSE),"")</f>
        <v xml:space="preserve">culture </v>
      </c>
      <c r="N198" t="str">
        <f>IFERROR(VLOOKUP(C198,[1]factors!$F$1:$Q$101,7,FALSE),"")</f>
        <v>75.45</v>
      </c>
      <c r="O198">
        <f>IFERROR(VLOOKUP($C$2,[1]factors!$F$1:$Q$101,8,FALSE),"")</f>
        <v>5</v>
      </c>
      <c r="P198" t="str">
        <f>IFERROR(VLOOKUP($C$2,[1]factors!$F$1:$Q$101,9,FALSE),"")</f>
        <v>514.85</v>
      </c>
      <c r="Q198" t="str">
        <f>IFERROR(VLOOKUP($C$2,[1]factors!$F$1:$Q$101,10,FALSE),"")</f>
        <v>483.31</v>
      </c>
      <c r="R198">
        <f>IFERROR(VLOOKUP($C$2,[1]factors!$F$1:$Q$101,11,FALSE),"")</f>
        <v>2</v>
      </c>
    </row>
    <row r="199" spans="1:18" ht="18" x14ac:dyDescent="0.25">
      <c r="A199" t="s">
        <v>26</v>
      </c>
      <c r="B199">
        <v>1</v>
      </c>
      <c r="C199">
        <v>20210903</v>
      </c>
      <c r="D199">
        <v>20</v>
      </c>
      <c r="F199" t="s">
        <v>29</v>
      </c>
      <c r="G199" s="1">
        <f>IFERROR(IF(F199="am",VLOOKUP(C199,'[1]meteo-am'!$B$1:$E$55,3,FALSE),IF(F199="pm",VLOOKUP(C199,'[1]meteo-pm'!$B$1:$E$55,3,FALSE),"")),"")</f>
        <v>92</v>
      </c>
      <c r="H199" s="1">
        <f>IFERROR(IF(F199="am",VLOOKUP(C199,'[1]meteo-am'!$B$1:$E$55,4,FALSE),IF(F199="pm",VLOOKUP(C199,'[1]meteo-pm'!$B$1:$E$55,4,FALSE),"")),"")</f>
        <v>0.48750000000000004</v>
      </c>
      <c r="I199" s="1">
        <f>IFERROR(IF(F199="am",VLOOKUP(C199,'[1]meteo-am'!$B$1:$E$55,2,FALSE),IF(F199="pm",VLOOKUP(C199,'[1]meteo-pm'!$B$1:$E$55,2,FALSE),"")),"")</f>
        <v>13.1</v>
      </c>
      <c r="J199" t="str">
        <f>IFERROR(VLOOKUP(C199,[1]factors!$F$1:$Q$101,3,FALSE),"")</f>
        <v>waning</v>
      </c>
      <c r="K199" t="str">
        <f>IFERROR(VLOOKUP(C199,[1]factors!$F$1:$Q$101,4,FALSE),"")</f>
        <v>17.90</v>
      </c>
      <c r="L199" t="str">
        <f>IFERROR(VLOOKUP(C199,[1]factors!$F$1:$Q$101,6,FALSE),"")</f>
        <v xml:space="preserve">culture </v>
      </c>
      <c r="N199" t="str">
        <f>IFERROR(VLOOKUP(C199,[1]factors!$F$1:$Q$101,7,FALSE),"")</f>
        <v>75.45</v>
      </c>
      <c r="O199">
        <f>IFERROR(VLOOKUP($C$2,[1]factors!$F$1:$Q$101,8,FALSE),"")</f>
        <v>5</v>
      </c>
      <c r="P199" t="str">
        <f>IFERROR(VLOOKUP($C$2,[1]factors!$F$1:$Q$101,9,FALSE),"")</f>
        <v>514.85</v>
      </c>
      <c r="Q199" t="str">
        <f>IFERROR(VLOOKUP($C$2,[1]factors!$F$1:$Q$101,10,FALSE),"")</f>
        <v>483.31</v>
      </c>
      <c r="R199">
        <f>IFERROR(VLOOKUP($C$2,[1]factors!$F$1:$Q$101,11,FALSE),"")</f>
        <v>2</v>
      </c>
    </row>
    <row r="200" spans="1:18" ht="18" x14ac:dyDescent="0.25">
      <c r="A200" t="s">
        <v>27</v>
      </c>
      <c r="B200">
        <v>1</v>
      </c>
      <c r="C200">
        <v>20210903</v>
      </c>
      <c r="D200">
        <v>20</v>
      </c>
      <c r="F200" t="s">
        <v>29</v>
      </c>
      <c r="G200" s="1">
        <f>IFERROR(IF(F200="am",VLOOKUP(C200,'[1]meteo-am'!$B$1:$E$55,3,FALSE),IF(F200="pm",VLOOKUP(C200,'[1]meteo-pm'!$B$1:$E$55,3,FALSE),"")),"")</f>
        <v>92</v>
      </c>
      <c r="H200" s="1">
        <f>IFERROR(IF(F200="am",VLOOKUP(C200,'[1]meteo-am'!$B$1:$E$55,4,FALSE),IF(F200="pm",VLOOKUP(C200,'[1]meteo-pm'!$B$1:$E$55,4,FALSE),"")),"")</f>
        <v>0.48750000000000004</v>
      </c>
      <c r="I200" s="1">
        <f>IFERROR(IF(F200="am",VLOOKUP(C200,'[1]meteo-am'!$B$1:$E$55,2,FALSE),IF(F200="pm",VLOOKUP(C200,'[1]meteo-pm'!$B$1:$E$55,2,FALSE),"")),"")</f>
        <v>13.1</v>
      </c>
      <c r="J200" t="str">
        <f>IFERROR(VLOOKUP(C200,[1]factors!$F$1:$Q$101,3,FALSE),"")</f>
        <v>waning</v>
      </c>
      <c r="K200" t="str">
        <f>IFERROR(VLOOKUP(C200,[1]factors!$F$1:$Q$101,4,FALSE),"")</f>
        <v>17.90</v>
      </c>
      <c r="L200" t="str">
        <f>IFERROR(VLOOKUP(C200,[1]factors!$F$1:$Q$101,6,FALSE),"")</f>
        <v xml:space="preserve">culture </v>
      </c>
      <c r="N200" t="str">
        <f>IFERROR(VLOOKUP(C200,[1]factors!$F$1:$Q$101,7,FALSE),"")</f>
        <v>75.45</v>
      </c>
      <c r="O200">
        <f>IFERROR(VLOOKUP($C$2,[1]factors!$F$1:$Q$101,8,FALSE),"")</f>
        <v>5</v>
      </c>
      <c r="P200" t="str">
        <f>IFERROR(VLOOKUP($C$2,[1]factors!$F$1:$Q$101,9,FALSE),"")</f>
        <v>514.85</v>
      </c>
      <c r="Q200" t="str">
        <f>IFERROR(VLOOKUP($C$2,[1]factors!$F$1:$Q$101,10,FALSE),"")</f>
        <v>483.31</v>
      </c>
      <c r="R200">
        <f>IFERROR(VLOOKUP($C$2,[1]factors!$F$1:$Q$101,11,FALSE),"")</f>
        <v>2</v>
      </c>
    </row>
    <row r="201" spans="1:18" ht="18" x14ac:dyDescent="0.25">
      <c r="A201" t="s">
        <v>28</v>
      </c>
      <c r="B201">
        <v>1</v>
      </c>
      <c r="C201">
        <v>20210903</v>
      </c>
      <c r="D201">
        <v>20</v>
      </c>
      <c r="F201" t="s">
        <v>29</v>
      </c>
      <c r="G201" s="1">
        <f>IFERROR(IF(F201="am",VLOOKUP(C201,'[1]meteo-am'!$B$1:$E$55,3,FALSE),IF(F201="pm",VLOOKUP(C201,'[1]meteo-pm'!$B$1:$E$55,3,FALSE),"")),"")</f>
        <v>92</v>
      </c>
      <c r="H201" s="1">
        <f>IFERROR(IF(F201="am",VLOOKUP(C201,'[1]meteo-am'!$B$1:$E$55,4,FALSE),IF(F201="pm",VLOOKUP(C201,'[1]meteo-pm'!$B$1:$E$55,4,FALSE),"")),"")</f>
        <v>0.48750000000000004</v>
      </c>
      <c r="I201" s="1">
        <f>IFERROR(IF(F201="am",VLOOKUP(C201,'[1]meteo-am'!$B$1:$E$55,2,FALSE),IF(F201="pm",VLOOKUP(C201,'[1]meteo-pm'!$B$1:$E$55,2,FALSE),"")),"")</f>
        <v>13.1</v>
      </c>
      <c r="J201" t="str">
        <f>IFERROR(VLOOKUP(C201,[1]factors!$F$1:$Q$101,3,FALSE),"")</f>
        <v>waning</v>
      </c>
      <c r="K201" t="str">
        <f>IFERROR(VLOOKUP(C201,[1]factors!$F$1:$Q$101,4,FALSE),"")</f>
        <v>17.90</v>
      </c>
      <c r="L201" t="str">
        <f>IFERROR(VLOOKUP(C201,[1]factors!$F$1:$Q$101,6,FALSE),"")</f>
        <v xml:space="preserve">culture </v>
      </c>
      <c r="N201" t="str">
        <f>IFERROR(VLOOKUP(C201,[1]factors!$F$1:$Q$101,7,FALSE),"")</f>
        <v>75.45</v>
      </c>
      <c r="O201">
        <f>IFERROR(VLOOKUP($C$2,[1]factors!$F$1:$Q$101,8,FALSE),"")</f>
        <v>5</v>
      </c>
      <c r="P201" t="str">
        <f>IFERROR(VLOOKUP($C$2,[1]factors!$F$1:$Q$101,9,FALSE),"")</f>
        <v>514.85</v>
      </c>
      <c r="Q201" t="str">
        <f>IFERROR(VLOOKUP($C$2,[1]factors!$F$1:$Q$101,10,FALSE),"")</f>
        <v>483.31</v>
      </c>
      <c r="R201">
        <f>IFERROR(VLOOKUP($C$2,[1]factors!$F$1:$Q$101,11,FALSE),"")</f>
        <v>2</v>
      </c>
    </row>
    <row r="202" spans="1:18" ht="18" x14ac:dyDescent="0.25">
      <c r="A202" t="s">
        <v>18</v>
      </c>
      <c r="B202">
        <v>1</v>
      </c>
      <c r="C202">
        <v>20210903</v>
      </c>
      <c r="D202">
        <v>21</v>
      </c>
      <c r="F202" t="s">
        <v>29</v>
      </c>
      <c r="G202" s="1">
        <f>IFERROR(IF(F202="am",VLOOKUP(C202,'[1]meteo-am'!$B$1:$E$55,3,FALSE),IF(F202="pm",VLOOKUP(C202,'[1]meteo-pm'!$B$1:$E$55,3,FALSE),"")),"")</f>
        <v>92</v>
      </c>
      <c r="H202" s="1">
        <f>IFERROR(IF(F202="am",VLOOKUP(C202,'[1]meteo-am'!$B$1:$E$55,4,FALSE),IF(F202="pm",VLOOKUP(C202,'[1]meteo-pm'!$B$1:$E$55,4,FALSE),"")),"")</f>
        <v>0.48750000000000004</v>
      </c>
      <c r="I202" s="1">
        <f>IFERROR(IF(F202="am",VLOOKUP(C202,'[1]meteo-am'!$B$1:$E$55,2,FALSE),IF(F202="pm",VLOOKUP(C202,'[1]meteo-pm'!$B$1:$E$55,2,FALSE),"")),"")</f>
        <v>13.1</v>
      </c>
      <c r="J202" t="str">
        <f>IFERROR(VLOOKUP(C202,[1]factors!$F$1:$Q$101,3,FALSE),"")</f>
        <v>waning</v>
      </c>
      <c r="K202" t="str">
        <f>IFERROR(VLOOKUP(C202,[1]factors!$F$1:$Q$101,4,FALSE),"")</f>
        <v>17.90</v>
      </c>
      <c r="L202" t="str">
        <f>IFERROR(VLOOKUP(C202,[1]factors!$F$1:$Q$101,6,FALSE),"")</f>
        <v xml:space="preserve">culture </v>
      </c>
      <c r="N202" t="str">
        <f>IFERROR(VLOOKUP(C202,[1]factors!$F$1:$Q$101,7,FALSE),"")</f>
        <v>75.45</v>
      </c>
      <c r="O202">
        <f>IFERROR(VLOOKUP($C$2,[1]factors!$F$1:$Q$101,8,FALSE),"")</f>
        <v>5</v>
      </c>
      <c r="P202" t="str">
        <f>IFERROR(VLOOKUP($C$2,[1]factors!$F$1:$Q$101,9,FALSE),"")</f>
        <v>514.85</v>
      </c>
      <c r="Q202" t="str">
        <f>IFERROR(VLOOKUP($C$2,[1]factors!$F$1:$Q$101,10,FALSE),"")</f>
        <v>483.31</v>
      </c>
      <c r="R202">
        <f>IFERROR(VLOOKUP($C$2,[1]factors!$F$1:$Q$101,11,FALSE),"")</f>
        <v>2</v>
      </c>
    </row>
    <row r="203" spans="1:18" ht="18" x14ac:dyDescent="0.25">
      <c r="A203" t="s">
        <v>20</v>
      </c>
      <c r="B203">
        <v>1</v>
      </c>
      <c r="C203">
        <v>20210903</v>
      </c>
      <c r="D203">
        <v>21</v>
      </c>
      <c r="F203" t="s">
        <v>29</v>
      </c>
      <c r="G203" s="1">
        <f>IFERROR(IF(F203="am",VLOOKUP(C203,'[1]meteo-am'!$B$1:$E$55,3,FALSE),IF(F203="pm",VLOOKUP(C203,'[1]meteo-pm'!$B$1:$E$55,3,FALSE),"")),"")</f>
        <v>92</v>
      </c>
      <c r="H203" s="1">
        <f>IFERROR(IF(F203="am",VLOOKUP(C203,'[1]meteo-am'!$B$1:$E$55,4,FALSE),IF(F203="pm",VLOOKUP(C203,'[1]meteo-pm'!$B$1:$E$55,4,FALSE),"")),"")</f>
        <v>0.48750000000000004</v>
      </c>
      <c r="I203" s="1">
        <f>IFERROR(IF(F203="am",VLOOKUP(C203,'[1]meteo-am'!$B$1:$E$55,2,FALSE),IF(F203="pm",VLOOKUP(C203,'[1]meteo-pm'!$B$1:$E$55,2,FALSE),"")),"")</f>
        <v>13.1</v>
      </c>
      <c r="J203" t="str">
        <f>IFERROR(VLOOKUP(C203,[1]factors!$F$1:$Q$101,3,FALSE),"")</f>
        <v>waning</v>
      </c>
      <c r="K203" t="str">
        <f>IFERROR(VLOOKUP(C203,[1]factors!$F$1:$Q$101,4,FALSE),"")</f>
        <v>17.90</v>
      </c>
      <c r="L203" t="str">
        <f>IFERROR(VLOOKUP(C203,[1]factors!$F$1:$Q$101,6,FALSE),"")</f>
        <v xml:space="preserve">culture </v>
      </c>
      <c r="N203" t="str">
        <f>IFERROR(VLOOKUP(C203,[1]factors!$F$1:$Q$101,7,FALSE),"")</f>
        <v>75.45</v>
      </c>
      <c r="O203">
        <f>IFERROR(VLOOKUP($C$2,[1]factors!$F$1:$Q$101,8,FALSE),"")</f>
        <v>5</v>
      </c>
      <c r="P203" t="str">
        <f>IFERROR(VLOOKUP($C$2,[1]factors!$F$1:$Q$101,9,FALSE),"")</f>
        <v>514.85</v>
      </c>
      <c r="Q203" t="str">
        <f>IFERROR(VLOOKUP($C$2,[1]factors!$F$1:$Q$101,10,FALSE),"")</f>
        <v>483.31</v>
      </c>
      <c r="R203">
        <f>IFERROR(VLOOKUP($C$2,[1]factors!$F$1:$Q$101,11,FALSE),"")</f>
        <v>2</v>
      </c>
    </row>
    <row r="204" spans="1:18" ht="18" x14ac:dyDescent="0.25">
      <c r="A204" t="s">
        <v>21</v>
      </c>
      <c r="B204">
        <v>1</v>
      </c>
      <c r="C204">
        <v>20210903</v>
      </c>
      <c r="D204">
        <v>21</v>
      </c>
      <c r="F204" t="s">
        <v>29</v>
      </c>
      <c r="G204" s="1">
        <f>IFERROR(IF(F204="am",VLOOKUP(C204,'[1]meteo-am'!$B$1:$E$55,3,FALSE),IF(F204="pm",VLOOKUP(C204,'[1]meteo-pm'!$B$1:$E$55,3,FALSE),"")),"")</f>
        <v>92</v>
      </c>
      <c r="H204" s="1">
        <f>IFERROR(IF(F204="am",VLOOKUP(C204,'[1]meteo-am'!$B$1:$E$55,4,FALSE),IF(F204="pm",VLOOKUP(C204,'[1]meteo-pm'!$B$1:$E$55,4,FALSE),"")),"")</f>
        <v>0.48750000000000004</v>
      </c>
      <c r="I204" s="1">
        <f>IFERROR(IF(F204="am",VLOOKUP(C204,'[1]meteo-am'!$B$1:$E$55,2,FALSE),IF(F204="pm",VLOOKUP(C204,'[1]meteo-pm'!$B$1:$E$55,2,FALSE),"")),"")</f>
        <v>13.1</v>
      </c>
      <c r="J204" t="str">
        <f>IFERROR(VLOOKUP(C204,[1]factors!$F$1:$Q$101,3,FALSE),"")</f>
        <v>waning</v>
      </c>
      <c r="K204" t="str">
        <f>IFERROR(VLOOKUP(C204,[1]factors!$F$1:$Q$101,4,FALSE),"")</f>
        <v>17.90</v>
      </c>
      <c r="L204" t="str">
        <f>IFERROR(VLOOKUP(C204,[1]factors!$F$1:$Q$101,6,FALSE),"")</f>
        <v xml:space="preserve">culture </v>
      </c>
      <c r="N204" t="str">
        <f>IFERROR(VLOOKUP(C204,[1]factors!$F$1:$Q$101,7,FALSE),"")</f>
        <v>75.45</v>
      </c>
      <c r="O204">
        <f>IFERROR(VLOOKUP($C$2,[1]factors!$F$1:$Q$101,8,FALSE),"")</f>
        <v>5</v>
      </c>
      <c r="P204" t="str">
        <f>IFERROR(VLOOKUP($C$2,[1]factors!$F$1:$Q$101,9,FALSE),"")</f>
        <v>514.85</v>
      </c>
      <c r="Q204" t="str">
        <f>IFERROR(VLOOKUP($C$2,[1]factors!$F$1:$Q$101,10,FALSE),"")</f>
        <v>483.31</v>
      </c>
      <c r="R204">
        <f>IFERROR(VLOOKUP($C$2,[1]factors!$F$1:$Q$101,11,FALSE),"")</f>
        <v>2</v>
      </c>
    </row>
    <row r="205" spans="1:18" ht="18" x14ac:dyDescent="0.25">
      <c r="A205" t="s">
        <v>22</v>
      </c>
      <c r="B205">
        <v>1</v>
      </c>
      <c r="C205">
        <v>20210903</v>
      </c>
      <c r="D205">
        <v>21</v>
      </c>
      <c r="F205" t="s">
        <v>29</v>
      </c>
      <c r="G205" s="1">
        <f>IFERROR(IF(F205="am",VLOOKUP(C205,'[1]meteo-am'!$B$1:$E$55,3,FALSE),IF(F205="pm",VLOOKUP(C205,'[1]meteo-pm'!$B$1:$E$55,3,FALSE),"")),"")</f>
        <v>92</v>
      </c>
      <c r="H205" s="1">
        <f>IFERROR(IF(F205="am",VLOOKUP(C205,'[1]meteo-am'!$B$1:$E$55,4,FALSE),IF(F205="pm",VLOOKUP(C205,'[1]meteo-pm'!$B$1:$E$55,4,FALSE),"")),"")</f>
        <v>0.48750000000000004</v>
      </c>
      <c r="I205" s="1">
        <f>IFERROR(IF(F205="am",VLOOKUP(C205,'[1]meteo-am'!$B$1:$E$55,2,FALSE),IF(F205="pm",VLOOKUP(C205,'[1]meteo-pm'!$B$1:$E$55,2,FALSE),"")),"")</f>
        <v>13.1</v>
      </c>
      <c r="J205" t="str">
        <f>IFERROR(VLOOKUP(C205,[1]factors!$F$1:$Q$101,3,FALSE),"")</f>
        <v>waning</v>
      </c>
      <c r="K205" t="str">
        <f>IFERROR(VLOOKUP(C205,[1]factors!$F$1:$Q$101,4,FALSE),"")</f>
        <v>17.90</v>
      </c>
      <c r="L205" t="str">
        <f>IFERROR(VLOOKUP(C205,[1]factors!$F$1:$Q$101,6,FALSE),"")</f>
        <v xml:space="preserve">culture </v>
      </c>
      <c r="N205" t="str">
        <f>IFERROR(VLOOKUP(C205,[1]factors!$F$1:$Q$101,7,FALSE),"")</f>
        <v>75.45</v>
      </c>
      <c r="O205">
        <f>IFERROR(VLOOKUP($C$2,[1]factors!$F$1:$Q$101,8,FALSE),"")</f>
        <v>5</v>
      </c>
      <c r="P205" t="str">
        <f>IFERROR(VLOOKUP($C$2,[1]factors!$F$1:$Q$101,9,FALSE),"")</f>
        <v>514.85</v>
      </c>
      <c r="Q205" t="str">
        <f>IFERROR(VLOOKUP($C$2,[1]factors!$F$1:$Q$101,10,FALSE),"")</f>
        <v>483.31</v>
      </c>
      <c r="R205">
        <f>IFERROR(VLOOKUP($C$2,[1]factors!$F$1:$Q$101,11,FALSE),"")</f>
        <v>2</v>
      </c>
    </row>
    <row r="206" spans="1:18" ht="18" x14ac:dyDescent="0.25">
      <c r="A206" t="s">
        <v>23</v>
      </c>
      <c r="B206">
        <v>1</v>
      </c>
      <c r="C206">
        <v>20210903</v>
      </c>
      <c r="D206">
        <v>21</v>
      </c>
      <c r="F206" t="s">
        <v>29</v>
      </c>
      <c r="G206" s="1">
        <f>IFERROR(IF(F206="am",VLOOKUP(C206,'[1]meteo-am'!$B$1:$E$55,3,FALSE),IF(F206="pm",VLOOKUP(C206,'[1]meteo-pm'!$B$1:$E$55,3,FALSE),"")),"")</f>
        <v>92</v>
      </c>
      <c r="H206" s="1">
        <f>IFERROR(IF(F206="am",VLOOKUP(C206,'[1]meteo-am'!$B$1:$E$55,4,FALSE),IF(F206="pm",VLOOKUP(C206,'[1]meteo-pm'!$B$1:$E$55,4,FALSE),"")),"")</f>
        <v>0.48750000000000004</v>
      </c>
      <c r="I206" s="1">
        <f>IFERROR(IF(F206="am",VLOOKUP(C206,'[1]meteo-am'!$B$1:$E$55,2,FALSE),IF(F206="pm",VLOOKUP(C206,'[1]meteo-pm'!$B$1:$E$55,2,FALSE),"")),"")</f>
        <v>13.1</v>
      </c>
      <c r="J206" t="str">
        <f>IFERROR(VLOOKUP(C206,[1]factors!$F$1:$Q$101,3,FALSE),"")</f>
        <v>waning</v>
      </c>
      <c r="K206" t="str">
        <f>IFERROR(VLOOKUP(C206,[1]factors!$F$1:$Q$101,4,FALSE),"")</f>
        <v>17.90</v>
      </c>
      <c r="L206" t="str">
        <f>IFERROR(VLOOKUP(C206,[1]factors!$F$1:$Q$101,6,FALSE),"")</f>
        <v xml:space="preserve">culture </v>
      </c>
      <c r="N206" t="str">
        <f>IFERROR(VLOOKUP(C206,[1]factors!$F$1:$Q$101,7,FALSE),"")</f>
        <v>75.45</v>
      </c>
      <c r="O206">
        <f>IFERROR(VLOOKUP($C$2,[1]factors!$F$1:$Q$101,8,FALSE),"")</f>
        <v>5</v>
      </c>
      <c r="P206" t="str">
        <f>IFERROR(VLOOKUP($C$2,[1]factors!$F$1:$Q$101,9,FALSE),"")</f>
        <v>514.85</v>
      </c>
      <c r="Q206" t="str">
        <f>IFERROR(VLOOKUP($C$2,[1]factors!$F$1:$Q$101,10,FALSE),"")</f>
        <v>483.31</v>
      </c>
      <c r="R206">
        <f>IFERROR(VLOOKUP($C$2,[1]factors!$F$1:$Q$101,11,FALSE),"")</f>
        <v>2</v>
      </c>
    </row>
    <row r="207" spans="1:18" ht="18" x14ac:dyDescent="0.25">
      <c r="A207" t="s">
        <v>24</v>
      </c>
      <c r="B207">
        <v>1</v>
      </c>
      <c r="C207">
        <v>20210903</v>
      </c>
      <c r="D207">
        <v>21</v>
      </c>
      <c r="F207" t="s">
        <v>29</v>
      </c>
      <c r="G207" s="1">
        <f>IFERROR(IF(F207="am",VLOOKUP(C207,'[1]meteo-am'!$B$1:$E$55,3,FALSE),IF(F207="pm",VLOOKUP(C207,'[1]meteo-pm'!$B$1:$E$55,3,FALSE),"")),"")</f>
        <v>92</v>
      </c>
      <c r="H207" s="1">
        <f>IFERROR(IF(F207="am",VLOOKUP(C207,'[1]meteo-am'!$B$1:$E$55,4,FALSE),IF(F207="pm",VLOOKUP(C207,'[1]meteo-pm'!$B$1:$E$55,4,FALSE),"")),"")</f>
        <v>0.48750000000000004</v>
      </c>
      <c r="I207" s="1">
        <f>IFERROR(IF(F207="am",VLOOKUP(C207,'[1]meteo-am'!$B$1:$E$55,2,FALSE),IF(F207="pm",VLOOKUP(C207,'[1]meteo-pm'!$B$1:$E$55,2,FALSE),"")),"")</f>
        <v>13.1</v>
      </c>
      <c r="J207" t="str">
        <f>IFERROR(VLOOKUP(C207,[1]factors!$F$1:$Q$101,3,FALSE),"")</f>
        <v>waning</v>
      </c>
      <c r="K207" t="str">
        <f>IFERROR(VLOOKUP(C207,[1]factors!$F$1:$Q$101,4,FALSE),"")</f>
        <v>17.90</v>
      </c>
      <c r="L207" t="str">
        <f>IFERROR(VLOOKUP(C207,[1]factors!$F$1:$Q$101,6,FALSE),"")</f>
        <v xml:space="preserve">culture </v>
      </c>
      <c r="N207" t="str">
        <f>IFERROR(VLOOKUP(C207,[1]factors!$F$1:$Q$101,7,FALSE),"")</f>
        <v>75.45</v>
      </c>
      <c r="O207">
        <f>IFERROR(VLOOKUP($C$2,[1]factors!$F$1:$Q$101,8,FALSE),"")</f>
        <v>5</v>
      </c>
      <c r="P207" t="str">
        <f>IFERROR(VLOOKUP($C$2,[1]factors!$F$1:$Q$101,9,FALSE),"")</f>
        <v>514.85</v>
      </c>
      <c r="Q207" t="str">
        <f>IFERROR(VLOOKUP($C$2,[1]factors!$F$1:$Q$101,10,FALSE),"")</f>
        <v>483.31</v>
      </c>
      <c r="R207">
        <f>IFERROR(VLOOKUP($C$2,[1]factors!$F$1:$Q$101,11,FALSE),"")</f>
        <v>2</v>
      </c>
    </row>
    <row r="208" spans="1:18" ht="18" x14ac:dyDescent="0.25">
      <c r="A208" t="s">
        <v>25</v>
      </c>
      <c r="B208">
        <v>1</v>
      </c>
      <c r="C208">
        <v>20210903</v>
      </c>
      <c r="D208">
        <v>21</v>
      </c>
      <c r="F208" t="s">
        <v>29</v>
      </c>
      <c r="G208" s="1">
        <f>IFERROR(IF(F208="am",VLOOKUP(C208,'[1]meteo-am'!$B$1:$E$55,3,FALSE),IF(F208="pm",VLOOKUP(C208,'[1]meteo-pm'!$B$1:$E$55,3,FALSE),"")),"")</f>
        <v>92</v>
      </c>
      <c r="H208" s="1">
        <f>IFERROR(IF(F208="am",VLOOKUP(C208,'[1]meteo-am'!$B$1:$E$55,4,FALSE),IF(F208="pm",VLOOKUP(C208,'[1]meteo-pm'!$B$1:$E$55,4,FALSE),"")),"")</f>
        <v>0.48750000000000004</v>
      </c>
      <c r="I208" s="1">
        <f>IFERROR(IF(F208="am",VLOOKUP(C208,'[1]meteo-am'!$B$1:$E$55,2,FALSE),IF(F208="pm",VLOOKUP(C208,'[1]meteo-pm'!$B$1:$E$55,2,FALSE),"")),"")</f>
        <v>13.1</v>
      </c>
      <c r="J208" t="str">
        <f>IFERROR(VLOOKUP(C208,[1]factors!$F$1:$Q$101,3,FALSE),"")</f>
        <v>waning</v>
      </c>
      <c r="K208" t="str">
        <f>IFERROR(VLOOKUP(C208,[1]factors!$F$1:$Q$101,4,FALSE),"")</f>
        <v>17.90</v>
      </c>
      <c r="L208" t="str">
        <f>IFERROR(VLOOKUP(C208,[1]factors!$F$1:$Q$101,6,FALSE),"")</f>
        <v xml:space="preserve">culture </v>
      </c>
      <c r="N208" t="str">
        <f>IFERROR(VLOOKUP(C208,[1]factors!$F$1:$Q$101,7,FALSE),"")</f>
        <v>75.45</v>
      </c>
      <c r="O208">
        <f>IFERROR(VLOOKUP($C$2,[1]factors!$F$1:$Q$101,8,FALSE),"")</f>
        <v>5</v>
      </c>
      <c r="P208" t="str">
        <f>IFERROR(VLOOKUP($C$2,[1]factors!$F$1:$Q$101,9,FALSE),"")</f>
        <v>514.85</v>
      </c>
      <c r="Q208" t="str">
        <f>IFERROR(VLOOKUP($C$2,[1]factors!$F$1:$Q$101,10,FALSE),"")</f>
        <v>483.31</v>
      </c>
      <c r="R208">
        <f>IFERROR(VLOOKUP($C$2,[1]factors!$F$1:$Q$101,11,FALSE),"")</f>
        <v>2</v>
      </c>
    </row>
    <row r="209" spans="1:18" ht="18" x14ac:dyDescent="0.25">
      <c r="A209" t="s">
        <v>26</v>
      </c>
      <c r="B209">
        <v>1</v>
      </c>
      <c r="C209">
        <v>20210903</v>
      </c>
      <c r="D209">
        <v>21</v>
      </c>
      <c r="F209" t="s">
        <v>29</v>
      </c>
      <c r="G209" s="1">
        <f>IFERROR(IF(F209="am",VLOOKUP(C209,'[1]meteo-am'!$B$1:$E$55,3,FALSE),IF(F209="pm",VLOOKUP(C209,'[1]meteo-pm'!$B$1:$E$55,3,FALSE),"")),"")</f>
        <v>92</v>
      </c>
      <c r="H209" s="1">
        <f>IFERROR(IF(F209="am",VLOOKUP(C209,'[1]meteo-am'!$B$1:$E$55,4,FALSE),IF(F209="pm",VLOOKUP(C209,'[1]meteo-pm'!$B$1:$E$55,4,FALSE),"")),"")</f>
        <v>0.48750000000000004</v>
      </c>
      <c r="I209" s="1">
        <f>IFERROR(IF(F209="am",VLOOKUP(C209,'[1]meteo-am'!$B$1:$E$55,2,FALSE),IF(F209="pm",VLOOKUP(C209,'[1]meteo-pm'!$B$1:$E$55,2,FALSE),"")),"")</f>
        <v>13.1</v>
      </c>
      <c r="J209" t="str">
        <f>IFERROR(VLOOKUP(C209,[1]factors!$F$1:$Q$101,3,FALSE),"")</f>
        <v>waning</v>
      </c>
      <c r="K209" t="str">
        <f>IFERROR(VLOOKUP(C209,[1]factors!$F$1:$Q$101,4,FALSE),"")</f>
        <v>17.90</v>
      </c>
      <c r="L209" t="str">
        <f>IFERROR(VLOOKUP(C209,[1]factors!$F$1:$Q$101,6,FALSE),"")</f>
        <v xml:space="preserve">culture </v>
      </c>
      <c r="N209" t="str">
        <f>IFERROR(VLOOKUP(C209,[1]factors!$F$1:$Q$101,7,FALSE),"")</f>
        <v>75.45</v>
      </c>
      <c r="O209">
        <f>IFERROR(VLOOKUP($C$2,[1]factors!$F$1:$Q$101,8,FALSE),"")</f>
        <v>5</v>
      </c>
      <c r="P209" t="str">
        <f>IFERROR(VLOOKUP($C$2,[1]factors!$F$1:$Q$101,9,FALSE),"")</f>
        <v>514.85</v>
      </c>
      <c r="Q209" t="str">
        <f>IFERROR(VLOOKUP($C$2,[1]factors!$F$1:$Q$101,10,FALSE),"")</f>
        <v>483.31</v>
      </c>
      <c r="R209">
        <f>IFERROR(VLOOKUP($C$2,[1]factors!$F$1:$Q$101,11,FALSE),"")</f>
        <v>2</v>
      </c>
    </row>
    <row r="210" spans="1:18" ht="18" x14ac:dyDescent="0.25">
      <c r="A210" t="s">
        <v>27</v>
      </c>
      <c r="B210">
        <v>1</v>
      </c>
      <c r="C210">
        <v>20210903</v>
      </c>
      <c r="D210">
        <v>21</v>
      </c>
      <c r="F210" t="s">
        <v>29</v>
      </c>
      <c r="G210" s="1">
        <f>IFERROR(IF(F210="am",VLOOKUP(C210,'[1]meteo-am'!$B$1:$E$55,3,FALSE),IF(F210="pm",VLOOKUP(C210,'[1]meteo-pm'!$B$1:$E$55,3,FALSE),"")),"")</f>
        <v>92</v>
      </c>
      <c r="H210" s="1">
        <f>IFERROR(IF(F210="am",VLOOKUP(C210,'[1]meteo-am'!$B$1:$E$55,4,FALSE),IF(F210="pm",VLOOKUP(C210,'[1]meteo-pm'!$B$1:$E$55,4,FALSE),"")),"")</f>
        <v>0.48750000000000004</v>
      </c>
      <c r="I210" s="1">
        <f>IFERROR(IF(F210="am",VLOOKUP(C210,'[1]meteo-am'!$B$1:$E$55,2,FALSE),IF(F210="pm",VLOOKUP(C210,'[1]meteo-pm'!$B$1:$E$55,2,FALSE),"")),"")</f>
        <v>13.1</v>
      </c>
      <c r="J210" t="str">
        <f>IFERROR(VLOOKUP(C210,[1]factors!$F$1:$Q$101,3,FALSE),"")</f>
        <v>waning</v>
      </c>
      <c r="K210" t="str">
        <f>IFERROR(VLOOKUP(C210,[1]factors!$F$1:$Q$101,4,FALSE),"")</f>
        <v>17.90</v>
      </c>
      <c r="L210" t="str">
        <f>IFERROR(VLOOKUP(C210,[1]factors!$F$1:$Q$101,6,FALSE),"")</f>
        <v xml:space="preserve">culture </v>
      </c>
      <c r="N210" t="str">
        <f>IFERROR(VLOOKUP(C210,[1]factors!$F$1:$Q$101,7,FALSE),"")</f>
        <v>75.45</v>
      </c>
      <c r="O210">
        <f>IFERROR(VLOOKUP($C$2,[1]factors!$F$1:$Q$101,8,FALSE),"")</f>
        <v>5</v>
      </c>
      <c r="P210" t="str">
        <f>IFERROR(VLOOKUP($C$2,[1]factors!$F$1:$Q$101,9,FALSE),"")</f>
        <v>514.85</v>
      </c>
      <c r="Q210" t="str">
        <f>IFERROR(VLOOKUP($C$2,[1]factors!$F$1:$Q$101,10,FALSE),"")</f>
        <v>483.31</v>
      </c>
      <c r="R210">
        <f>IFERROR(VLOOKUP($C$2,[1]factors!$F$1:$Q$101,11,FALSE),"")</f>
        <v>2</v>
      </c>
    </row>
    <row r="211" spans="1:18" ht="18" x14ac:dyDescent="0.25">
      <c r="A211" t="s">
        <v>28</v>
      </c>
      <c r="B211">
        <v>1</v>
      </c>
      <c r="C211">
        <v>20210903</v>
      </c>
      <c r="D211">
        <v>21</v>
      </c>
      <c r="F211" t="s">
        <v>29</v>
      </c>
      <c r="G211" s="1">
        <f>IFERROR(IF(F211="am",VLOOKUP(C211,'[1]meteo-am'!$B$1:$E$55,3,FALSE),IF(F211="pm",VLOOKUP(C211,'[1]meteo-pm'!$B$1:$E$55,3,FALSE),"")),"")</f>
        <v>92</v>
      </c>
      <c r="H211" s="1">
        <f>IFERROR(IF(F211="am",VLOOKUP(C211,'[1]meteo-am'!$B$1:$E$55,4,FALSE),IF(F211="pm",VLOOKUP(C211,'[1]meteo-pm'!$B$1:$E$55,4,FALSE),"")),"")</f>
        <v>0.48750000000000004</v>
      </c>
      <c r="I211" s="1">
        <f>IFERROR(IF(F211="am",VLOOKUP(C211,'[1]meteo-am'!$B$1:$E$55,2,FALSE),IF(F211="pm",VLOOKUP(C211,'[1]meteo-pm'!$B$1:$E$55,2,FALSE),"")),"")</f>
        <v>13.1</v>
      </c>
      <c r="J211" t="str">
        <f>IFERROR(VLOOKUP(C211,[1]factors!$F$1:$Q$101,3,FALSE),"")</f>
        <v>waning</v>
      </c>
      <c r="K211" t="str">
        <f>IFERROR(VLOOKUP(C211,[1]factors!$F$1:$Q$101,4,FALSE),"")</f>
        <v>17.90</v>
      </c>
      <c r="L211" t="str">
        <f>IFERROR(VLOOKUP(C211,[1]factors!$F$1:$Q$101,6,FALSE),"")</f>
        <v xml:space="preserve">culture </v>
      </c>
      <c r="N211" t="str">
        <f>IFERROR(VLOOKUP(C211,[1]factors!$F$1:$Q$101,7,FALSE),"")</f>
        <v>75.45</v>
      </c>
      <c r="O211">
        <f>IFERROR(VLOOKUP($C$2,[1]factors!$F$1:$Q$101,8,FALSE),"")</f>
        <v>5</v>
      </c>
      <c r="P211" t="str">
        <f>IFERROR(VLOOKUP($C$2,[1]factors!$F$1:$Q$101,9,FALSE),"")</f>
        <v>514.85</v>
      </c>
      <c r="Q211" t="str">
        <f>IFERROR(VLOOKUP($C$2,[1]factors!$F$1:$Q$101,10,FALSE),"")</f>
        <v>483.31</v>
      </c>
      <c r="R211">
        <f>IFERROR(VLOOKUP($C$2,[1]factors!$F$1:$Q$101,11,FALSE),"")</f>
        <v>2</v>
      </c>
    </row>
    <row r="212" spans="1:18" ht="18" x14ac:dyDescent="0.25">
      <c r="A212" t="s">
        <v>18</v>
      </c>
      <c r="B212">
        <v>1</v>
      </c>
      <c r="C212">
        <v>20210903</v>
      </c>
      <c r="D212">
        <v>22</v>
      </c>
      <c r="F212" t="s">
        <v>29</v>
      </c>
      <c r="G212" s="1">
        <f>IFERROR(IF(F212="am",VLOOKUP(C212,'[1]meteo-am'!$B$1:$E$55,3,FALSE),IF(F212="pm",VLOOKUP(C212,'[1]meteo-pm'!$B$1:$E$55,3,FALSE),"")),"")</f>
        <v>92</v>
      </c>
      <c r="H212" s="1">
        <f>IFERROR(IF(F212="am",VLOOKUP(C212,'[1]meteo-am'!$B$1:$E$55,4,FALSE),IF(F212="pm",VLOOKUP(C212,'[1]meteo-pm'!$B$1:$E$55,4,FALSE),"")),"")</f>
        <v>0.48750000000000004</v>
      </c>
      <c r="I212" s="1">
        <f>IFERROR(IF(F212="am",VLOOKUP(C212,'[1]meteo-am'!$B$1:$E$55,2,FALSE),IF(F212="pm",VLOOKUP(C212,'[1]meteo-pm'!$B$1:$E$55,2,FALSE),"")),"")</f>
        <v>13.1</v>
      </c>
      <c r="J212" t="str">
        <f>IFERROR(VLOOKUP(C212,[1]factors!$F$1:$Q$101,3,FALSE),"")</f>
        <v>waning</v>
      </c>
      <c r="K212" t="str">
        <f>IFERROR(VLOOKUP(C212,[1]factors!$F$1:$Q$101,4,FALSE),"")</f>
        <v>17.90</v>
      </c>
      <c r="L212" t="str">
        <f>IFERROR(VLOOKUP(C212,[1]factors!$F$1:$Q$101,6,FALSE),"")</f>
        <v xml:space="preserve">culture </v>
      </c>
      <c r="N212" t="str">
        <f>IFERROR(VLOOKUP(C212,[1]factors!$F$1:$Q$101,7,FALSE),"")</f>
        <v>75.45</v>
      </c>
      <c r="O212">
        <f>IFERROR(VLOOKUP($C$2,[1]factors!$F$1:$Q$101,8,FALSE),"")</f>
        <v>5</v>
      </c>
      <c r="P212" t="str">
        <f>IFERROR(VLOOKUP($C$2,[1]factors!$F$1:$Q$101,9,FALSE),"")</f>
        <v>514.85</v>
      </c>
      <c r="Q212" t="str">
        <f>IFERROR(VLOOKUP($C$2,[1]factors!$F$1:$Q$101,10,FALSE),"")</f>
        <v>483.31</v>
      </c>
      <c r="R212">
        <f>IFERROR(VLOOKUP($C$2,[1]factors!$F$1:$Q$101,11,FALSE),"")</f>
        <v>2</v>
      </c>
    </row>
    <row r="213" spans="1:18" ht="18" x14ac:dyDescent="0.25">
      <c r="A213" t="s">
        <v>20</v>
      </c>
      <c r="B213">
        <v>1</v>
      </c>
      <c r="C213">
        <v>20210903</v>
      </c>
      <c r="D213">
        <v>22</v>
      </c>
      <c r="F213" t="s">
        <v>29</v>
      </c>
      <c r="G213" s="1">
        <f>IFERROR(IF(F213="am",VLOOKUP(C213,'[1]meteo-am'!$B$1:$E$55,3,FALSE),IF(F213="pm",VLOOKUP(C213,'[1]meteo-pm'!$B$1:$E$55,3,FALSE),"")),"")</f>
        <v>92</v>
      </c>
      <c r="H213" s="1">
        <f>IFERROR(IF(F213="am",VLOOKUP(C213,'[1]meteo-am'!$B$1:$E$55,4,FALSE),IF(F213="pm",VLOOKUP(C213,'[1]meteo-pm'!$B$1:$E$55,4,FALSE),"")),"")</f>
        <v>0.48750000000000004</v>
      </c>
      <c r="I213" s="1">
        <f>IFERROR(IF(F213="am",VLOOKUP(C213,'[1]meteo-am'!$B$1:$E$55,2,FALSE),IF(F213="pm",VLOOKUP(C213,'[1]meteo-pm'!$B$1:$E$55,2,FALSE),"")),"")</f>
        <v>13.1</v>
      </c>
      <c r="J213" t="str">
        <f>IFERROR(VLOOKUP(C213,[1]factors!$F$1:$Q$101,3,FALSE),"")</f>
        <v>waning</v>
      </c>
      <c r="K213" t="str">
        <f>IFERROR(VLOOKUP(C213,[1]factors!$F$1:$Q$101,4,FALSE),"")</f>
        <v>17.90</v>
      </c>
      <c r="L213" t="str">
        <f>IFERROR(VLOOKUP(C213,[1]factors!$F$1:$Q$101,6,FALSE),"")</f>
        <v xml:space="preserve">culture </v>
      </c>
      <c r="N213" t="str">
        <f>IFERROR(VLOOKUP(C213,[1]factors!$F$1:$Q$101,7,FALSE),"")</f>
        <v>75.45</v>
      </c>
      <c r="O213">
        <f>IFERROR(VLOOKUP($C$2,[1]factors!$F$1:$Q$101,8,FALSE),"")</f>
        <v>5</v>
      </c>
      <c r="P213" t="str">
        <f>IFERROR(VLOOKUP($C$2,[1]factors!$F$1:$Q$101,9,FALSE),"")</f>
        <v>514.85</v>
      </c>
      <c r="Q213" t="str">
        <f>IFERROR(VLOOKUP($C$2,[1]factors!$F$1:$Q$101,10,FALSE),"")</f>
        <v>483.31</v>
      </c>
      <c r="R213">
        <f>IFERROR(VLOOKUP($C$2,[1]factors!$F$1:$Q$101,11,FALSE),"")</f>
        <v>2</v>
      </c>
    </row>
    <row r="214" spans="1:18" ht="18" x14ac:dyDescent="0.25">
      <c r="A214" t="s">
        <v>21</v>
      </c>
      <c r="B214">
        <v>1</v>
      </c>
      <c r="C214">
        <v>20210903</v>
      </c>
      <c r="D214">
        <v>22</v>
      </c>
      <c r="F214" t="s">
        <v>29</v>
      </c>
      <c r="G214" s="1">
        <f>IFERROR(IF(F214="am",VLOOKUP(C214,'[1]meteo-am'!$B$1:$E$55,3,FALSE),IF(F214="pm",VLOOKUP(C214,'[1]meteo-pm'!$B$1:$E$55,3,FALSE),"")),"")</f>
        <v>92</v>
      </c>
      <c r="H214" s="1">
        <f>IFERROR(IF(F214="am",VLOOKUP(C214,'[1]meteo-am'!$B$1:$E$55,4,FALSE),IF(F214="pm",VLOOKUP(C214,'[1]meteo-pm'!$B$1:$E$55,4,FALSE),"")),"")</f>
        <v>0.48750000000000004</v>
      </c>
      <c r="I214" s="1">
        <f>IFERROR(IF(F214="am",VLOOKUP(C214,'[1]meteo-am'!$B$1:$E$55,2,FALSE),IF(F214="pm",VLOOKUP(C214,'[1]meteo-pm'!$B$1:$E$55,2,FALSE),"")),"")</f>
        <v>13.1</v>
      </c>
      <c r="J214" t="str">
        <f>IFERROR(VLOOKUP(C214,[1]factors!$F$1:$Q$101,3,FALSE),"")</f>
        <v>waning</v>
      </c>
      <c r="K214" t="str">
        <f>IFERROR(VLOOKUP(C214,[1]factors!$F$1:$Q$101,4,FALSE),"")</f>
        <v>17.90</v>
      </c>
      <c r="L214" t="str">
        <f>IFERROR(VLOOKUP(C214,[1]factors!$F$1:$Q$101,6,FALSE),"")</f>
        <v xml:space="preserve">culture </v>
      </c>
      <c r="N214" t="str">
        <f>IFERROR(VLOOKUP(C214,[1]factors!$F$1:$Q$101,7,FALSE),"")</f>
        <v>75.45</v>
      </c>
      <c r="O214">
        <f>IFERROR(VLOOKUP($C$2,[1]factors!$F$1:$Q$101,8,FALSE),"")</f>
        <v>5</v>
      </c>
      <c r="P214" t="str">
        <f>IFERROR(VLOOKUP($C$2,[1]factors!$F$1:$Q$101,9,FALSE),"")</f>
        <v>514.85</v>
      </c>
      <c r="Q214" t="str">
        <f>IFERROR(VLOOKUP($C$2,[1]factors!$F$1:$Q$101,10,FALSE),"")</f>
        <v>483.31</v>
      </c>
      <c r="R214">
        <f>IFERROR(VLOOKUP($C$2,[1]factors!$F$1:$Q$101,11,FALSE),"")</f>
        <v>2</v>
      </c>
    </row>
    <row r="215" spans="1:18" ht="18" x14ac:dyDescent="0.25">
      <c r="A215" t="s">
        <v>22</v>
      </c>
      <c r="B215">
        <v>1</v>
      </c>
      <c r="C215">
        <v>20210903</v>
      </c>
      <c r="D215">
        <v>22</v>
      </c>
      <c r="F215" t="s">
        <v>29</v>
      </c>
      <c r="G215" s="1">
        <f>IFERROR(IF(F215="am",VLOOKUP(C215,'[1]meteo-am'!$B$1:$E$55,3,FALSE),IF(F215="pm",VLOOKUP(C215,'[1]meteo-pm'!$B$1:$E$55,3,FALSE),"")),"")</f>
        <v>92</v>
      </c>
      <c r="H215" s="1">
        <f>IFERROR(IF(F215="am",VLOOKUP(C215,'[1]meteo-am'!$B$1:$E$55,4,FALSE),IF(F215="pm",VLOOKUP(C215,'[1]meteo-pm'!$B$1:$E$55,4,FALSE),"")),"")</f>
        <v>0.48750000000000004</v>
      </c>
      <c r="I215" s="1">
        <f>IFERROR(IF(F215="am",VLOOKUP(C215,'[1]meteo-am'!$B$1:$E$55,2,FALSE),IF(F215="pm",VLOOKUP(C215,'[1]meteo-pm'!$B$1:$E$55,2,FALSE),"")),"")</f>
        <v>13.1</v>
      </c>
      <c r="J215" t="str">
        <f>IFERROR(VLOOKUP(C215,[1]factors!$F$1:$Q$101,3,FALSE),"")</f>
        <v>waning</v>
      </c>
      <c r="K215" t="str">
        <f>IFERROR(VLOOKUP(C215,[1]factors!$F$1:$Q$101,4,FALSE),"")</f>
        <v>17.90</v>
      </c>
      <c r="L215" t="str">
        <f>IFERROR(VLOOKUP(C215,[1]factors!$F$1:$Q$101,6,FALSE),"")</f>
        <v xml:space="preserve">culture </v>
      </c>
      <c r="N215" t="str">
        <f>IFERROR(VLOOKUP(C215,[1]factors!$F$1:$Q$101,7,FALSE),"")</f>
        <v>75.45</v>
      </c>
      <c r="O215">
        <f>IFERROR(VLOOKUP($C$2,[1]factors!$F$1:$Q$101,8,FALSE),"")</f>
        <v>5</v>
      </c>
      <c r="P215" t="str">
        <f>IFERROR(VLOOKUP($C$2,[1]factors!$F$1:$Q$101,9,FALSE),"")</f>
        <v>514.85</v>
      </c>
      <c r="Q215" t="str">
        <f>IFERROR(VLOOKUP($C$2,[1]factors!$F$1:$Q$101,10,FALSE),"")</f>
        <v>483.31</v>
      </c>
      <c r="R215">
        <f>IFERROR(VLOOKUP($C$2,[1]factors!$F$1:$Q$101,11,FALSE),"")</f>
        <v>2</v>
      </c>
    </row>
    <row r="216" spans="1:18" ht="18" x14ac:dyDescent="0.25">
      <c r="A216" t="s">
        <v>23</v>
      </c>
      <c r="B216">
        <v>1</v>
      </c>
      <c r="C216">
        <v>20210903</v>
      </c>
      <c r="D216">
        <v>22</v>
      </c>
      <c r="F216" t="s">
        <v>29</v>
      </c>
      <c r="G216" s="1">
        <f>IFERROR(IF(F216="am",VLOOKUP(C216,'[1]meteo-am'!$B$1:$E$55,3,FALSE),IF(F216="pm",VLOOKUP(C216,'[1]meteo-pm'!$B$1:$E$55,3,FALSE),"")),"")</f>
        <v>92</v>
      </c>
      <c r="H216" s="1">
        <f>IFERROR(IF(F216="am",VLOOKUP(C216,'[1]meteo-am'!$B$1:$E$55,4,FALSE),IF(F216="pm",VLOOKUP(C216,'[1]meteo-pm'!$B$1:$E$55,4,FALSE),"")),"")</f>
        <v>0.48750000000000004</v>
      </c>
      <c r="I216" s="1">
        <f>IFERROR(IF(F216="am",VLOOKUP(C216,'[1]meteo-am'!$B$1:$E$55,2,FALSE),IF(F216="pm",VLOOKUP(C216,'[1]meteo-pm'!$B$1:$E$55,2,FALSE),"")),"")</f>
        <v>13.1</v>
      </c>
      <c r="J216" t="str">
        <f>IFERROR(VLOOKUP(C216,[1]factors!$F$1:$Q$101,3,FALSE),"")</f>
        <v>waning</v>
      </c>
      <c r="K216" t="str">
        <f>IFERROR(VLOOKUP(C216,[1]factors!$F$1:$Q$101,4,FALSE),"")</f>
        <v>17.90</v>
      </c>
      <c r="L216" t="str">
        <f>IFERROR(VLOOKUP(C216,[1]factors!$F$1:$Q$101,6,FALSE),"")</f>
        <v xml:space="preserve">culture </v>
      </c>
      <c r="N216" t="str">
        <f>IFERROR(VLOOKUP(C216,[1]factors!$F$1:$Q$101,7,FALSE),"")</f>
        <v>75.45</v>
      </c>
      <c r="O216">
        <f>IFERROR(VLOOKUP($C$2,[1]factors!$F$1:$Q$101,8,FALSE),"")</f>
        <v>5</v>
      </c>
      <c r="P216" t="str">
        <f>IFERROR(VLOOKUP($C$2,[1]factors!$F$1:$Q$101,9,FALSE),"")</f>
        <v>514.85</v>
      </c>
      <c r="Q216" t="str">
        <f>IFERROR(VLOOKUP($C$2,[1]factors!$F$1:$Q$101,10,FALSE),"")</f>
        <v>483.31</v>
      </c>
      <c r="R216">
        <f>IFERROR(VLOOKUP($C$2,[1]factors!$F$1:$Q$101,11,FALSE),"")</f>
        <v>2</v>
      </c>
    </row>
    <row r="217" spans="1:18" ht="18" x14ac:dyDescent="0.25">
      <c r="A217" t="s">
        <v>24</v>
      </c>
      <c r="B217">
        <v>1</v>
      </c>
      <c r="C217">
        <v>20210903</v>
      </c>
      <c r="D217">
        <v>22</v>
      </c>
      <c r="F217" t="s">
        <v>29</v>
      </c>
      <c r="G217" s="1">
        <f>IFERROR(IF(F217="am",VLOOKUP(C217,'[1]meteo-am'!$B$1:$E$55,3,FALSE),IF(F217="pm",VLOOKUP(C217,'[1]meteo-pm'!$B$1:$E$55,3,FALSE),"")),"")</f>
        <v>92</v>
      </c>
      <c r="H217" s="1">
        <f>IFERROR(IF(F217="am",VLOOKUP(C217,'[1]meteo-am'!$B$1:$E$55,4,FALSE),IF(F217="pm",VLOOKUP(C217,'[1]meteo-pm'!$B$1:$E$55,4,FALSE),"")),"")</f>
        <v>0.48750000000000004</v>
      </c>
      <c r="I217" s="1">
        <f>IFERROR(IF(F217="am",VLOOKUP(C217,'[1]meteo-am'!$B$1:$E$55,2,FALSE),IF(F217="pm",VLOOKUP(C217,'[1]meteo-pm'!$B$1:$E$55,2,FALSE),"")),"")</f>
        <v>13.1</v>
      </c>
      <c r="J217" t="str">
        <f>IFERROR(VLOOKUP(C217,[1]factors!$F$1:$Q$101,3,FALSE),"")</f>
        <v>waning</v>
      </c>
      <c r="K217" t="str">
        <f>IFERROR(VLOOKUP(C217,[1]factors!$F$1:$Q$101,4,FALSE),"")</f>
        <v>17.90</v>
      </c>
      <c r="L217" t="str">
        <f>IFERROR(VLOOKUP(C217,[1]factors!$F$1:$Q$101,6,FALSE),"")</f>
        <v xml:space="preserve">culture </v>
      </c>
      <c r="N217" t="str">
        <f>IFERROR(VLOOKUP(C217,[1]factors!$F$1:$Q$101,7,FALSE),"")</f>
        <v>75.45</v>
      </c>
      <c r="O217">
        <f>IFERROR(VLOOKUP($C$2,[1]factors!$F$1:$Q$101,8,FALSE),"")</f>
        <v>5</v>
      </c>
      <c r="P217" t="str">
        <f>IFERROR(VLOOKUP($C$2,[1]factors!$F$1:$Q$101,9,FALSE),"")</f>
        <v>514.85</v>
      </c>
      <c r="Q217" t="str">
        <f>IFERROR(VLOOKUP($C$2,[1]factors!$F$1:$Q$101,10,FALSE),"")</f>
        <v>483.31</v>
      </c>
      <c r="R217">
        <f>IFERROR(VLOOKUP($C$2,[1]factors!$F$1:$Q$101,11,FALSE),"")</f>
        <v>2</v>
      </c>
    </row>
    <row r="218" spans="1:18" ht="18" x14ac:dyDescent="0.25">
      <c r="A218" t="s">
        <v>25</v>
      </c>
      <c r="B218">
        <v>1</v>
      </c>
      <c r="C218">
        <v>20210903</v>
      </c>
      <c r="D218">
        <v>22</v>
      </c>
      <c r="F218" t="s">
        <v>29</v>
      </c>
      <c r="G218" s="1">
        <f>IFERROR(IF(F218="am",VLOOKUP(C218,'[1]meteo-am'!$B$1:$E$55,3,FALSE),IF(F218="pm",VLOOKUP(C218,'[1]meteo-pm'!$B$1:$E$55,3,FALSE),"")),"")</f>
        <v>92</v>
      </c>
      <c r="H218" s="1">
        <f>IFERROR(IF(F218="am",VLOOKUP(C218,'[1]meteo-am'!$B$1:$E$55,4,FALSE),IF(F218="pm",VLOOKUP(C218,'[1]meteo-pm'!$B$1:$E$55,4,FALSE),"")),"")</f>
        <v>0.48750000000000004</v>
      </c>
      <c r="I218" s="1">
        <f>IFERROR(IF(F218="am",VLOOKUP(C218,'[1]meteo-am'!$B$1:$E$55,2,FALSE),IF(F218="pm",VLOOKUP(C218,'[1]meteo-pm'!$B$1:$E$55,2,FALSE),"")),"")</f>
        <v>13.1</v>
      </c>
      <c r="J218" t="str">
        <f>IFERROR(VLOOKUP(C218,[1]factors!$F$1:$Q$101,3,FALSE),"")</f>
        <v>waning</v>
      </c>
      <c r="K218" t="str">
        <f>IFERROR(VLOOKUP(C218,[1]factors!$F$1:$Q$101,4,FALSE),"")</f>
        <v>17.90</v>
      </c>
      <c r="L218" t="str">
        <f>IFERROR(VLOOKUP(C218,[1]factors!$F$1:$Q$101,6,FALSE),"")</f>
        <v xml:space="preserve">culture </v>
      </c>
      <c r="N218" t="str">
        <f>IFERROR(VLOOKUP(C218,[1]factors!$F$1:$Q$101,7,FALSE),"")</f>
        <v>75.45</v>
      </c>
      <c r="O218">
        <f>IFERROR(VLOOKUP($C$2,[1]factors!$F$1:$Q$101,8,FALSE),"")</f>
        <v>5</v>
      </c>
      <c r="P218" t="str">
        <f>IFERROR(VLOOKUP($C$2,[1]factors!$F$1:$Q$101,9,FALSE),"")</f>
        <v>514.85</v>
      </c>
      <c r="Q218" t="str">
        <f>IFERROR(VLOOKUP($C$2,[1]factors!$F$1:$Q$101,10,FALSE),"")</f>
        <v>483.31</v>
      </c>
      <c r="R218">
        <f>IFERROR(VLOOKUP($C$2,[1]factors!$F$1:$Q$101,11,FALSE),"")</f>
        <v>2</v>
      </c>
    </row>
    <row r="219" spans="1:18" ht="18" x14ac:dyDescent="0.25">
      <c r="A219" t="s">
        <v>26</v>
      </c>
      <c r="B219">
        <v>1</v>
      </c>
      <c r="C219">
        <v>20210903</v>
      </c>
      <c r="D219">
        <v>22</v>
      </c>
      <c r="F219" t="s">
        <v>29</v>
      </c>
      <c r="G219" s="1">
        <f>IFERROR(IF(F219="am",VLOOKUP(C219,'[1]meteo-am'!$B$1:$E$55,3,FALSE),IF(F219="pm",VLOOKUP(C219,'[1]meteo-pm'!$B$1:$E$55,3,FALSE),"")),"")</f>
        <v>92</v>
      </c>
      <c r="H219" s="1">
        <f>IFERROR(IF(F219="am",VLOOKUP(C219,'[1]meteo-am'!$B$1:$E$55,4,FALSE),IF(F219="pm",VLOOKUP(C219,'[1]meteo-pm'!$B$1:$E$55,4,FALSE),"")),"")</f>
        <v>0.48750000000000004</v>
      </c>
      <c r="I219" s="1">
        <f>IFERROR(IF(F219="am",VLOOKUP(C219,'[1]meteo-am'!$B$1:$E$55,2,FALSE),IF(F219="pm",VLOOKUP(C219,'[1]meteo-pm'!$B$1:$E$55,2,FALSE),"")),"")</f>
        <v>13.1</v>
      </c>
      <c r="J219" t="str">
        <f>IFERROR(VLOOKUP(C219,[1]factors!$F$1:$Q$101,3,FALSE),"")</f>
        <v>waning</v>
      </c>
      <c r="K219" t="str">
        <f>IFERROR(VLOOKUP(C219,[1]factors!$F$1:$Q$101,4,FALSE),"")</f>
        <v>17.90</v>
      </c>
      <c r="L219" t="str">
        <f>IFERROR(VLOOKUP(C219,[1]factors!$F$1:$Q$101,6,FALSE),"")</f>
        <v xml:space="preserve">culture </v>
      </c>
      <c r="N219" t="str">
        <f>IFERROR(VLOOKUP(C219,[1]factors!$F$1:$Q$101,7,FALSE),"")</f>
        <v>75.45</v>
      </c>
      <c r="O219">
        <f>IFERROR(VLOOKUP($C$2,[1]factors!$F$1:$Q$101,8,FALSE),"")</f>
        <v>5</v>
      </c>
      <c r="P219" t="str">
        <f>IFERROR(VLOOKUP($C$2,[1]factors!$F$1:$Q$101,9,FALSE),"")</f>
        <v>514.85</v>
      </c>
      <c r="Q219" t="str">
        <f>IFERROR(VLOOKUP($C$2,[1]factors!$F$1:$Q$101,10,FALSE),"")</f>
        <v>483.31</v>
      </c>
      <c r="R219">
        <f>IFERROR(VLOOKUP($C$2,[1]factors!$F$1:$Q$101,11,FALSE),"")</f>
        <v>2</v>
      </c>
    </row>
    <row r="220" spans="1:18" ht="18" x14ac:dyDescent="0.25">
      <c r="A220" t="s">
        <v>27</v>
      </c>
      <c r="B220">
        <v>1</v>
      </c>
      <c r="C220">
        <v>20210903</v>
      </c>
      <c r="D220">
        <v>22</v>
      </c>
      <c r="F220" t="s">
        <v>29</v>
      </c>
      <c r="G220" s="1">
        <f>IFERROR(IF(F220="am",VLOOKUP(C220,'[1]meteo-am'!$B$1:$E$55,3,FALSE),IF(F220="pm",VLOOKUP(C220,'[1]meteo-pm'!$B$1:$E$55,3,FALSE),"")),"")</f>
        <v>92</v>
      </c>
      <c r="H220" s="1">
        <f>IFERROR(IF(F220="am",VLOOKUP(C220,'[1]meteo-am'!$B$1:$E$55,4,FALSE),IF(F220="pm",VLOOKUP(C220,'[1]meteo-pm'!$B$1:$E$55,4,FALSE),"")),"")</f>
        <v>0.48750000000000004</v>
      </c>
      <c r="I220" s="1">
        <f>IFERROR(IF(F220="am",VLOOKUP(C220,'[1]meteo-am'!$B$1:$E$55,2,FALSE),IF(F220="pm",VLOOKUP(C220,'[1]meteo-pm'!$B$1:$E$55,2,FALSE),"")),"")</f>
        <v>13.1</v>
      </c>
      <c r="J220" t="str">
        <f>IFERROR(VLOOKUP(C220,[1]factors!$F$1:$Q$101,3,FALSE),"")</f>
        <v>waning</v>
      </c>
      <c r="K220" t="str">
        <f>IFERROR(VLOOKUP(C220,[1]factors!$F$1:$Q$101,4,FALSE),"")</f>
        <v>17.90</v>
      </c>
      <c r="L220" t="str">
        <f>IFERROR(VLOOKUP(C220,[1]factors!$F$1:$Q$101,6,FALSE),"")</f>
        <v xml:space="preserve">culture </v>
      </c>
      <c r="N220" t="str">
        <f>IFERROR(VLOOKUP(C220,[1]factors!$F$1:$Q$101,7,FALSE),"")</f>
        <v>75.45</v>
      </c>
      <c r="O220">
        <f>IFERROR(VLOOKUP($C$2,[1]factors!$F$1:$Q$101,8,FALSE),"")</f>
        <v>5</v>
      </c>
      <c r="P220" t="str">
        <f>IFERROR(VLOOKUP($C$2,[1]factors!$F$1:$Q$101,9,FALSE),"")</f>
        <v>514.85</v>
      </c>
      <c r="Q220" t="str">
        <f>IFERROR(VLOOKUP($C$2,[1]factors!$F$1:$Q$101,10,FALSE),"")</f>
        <v>483.31</v>
      </c>
      <c r="R220">
        <f>IFERROR(VLOOKUP($C$2,[1]factors!$F$1:$Q$101,11,FALSE),"")</f>
        <v>2</v>
      </c>
    </row>
    <row r="221" spans="1:18" ht="18" x14ac:dyDescent="0.25">
      <c r="A221" t="s">
        <v>28</v>
      </c>
      <c r="B221">
        <v>1</v>
      </c>
      <c r="C221">
        <v>20210903</v>
      </c>
      <c r="D221">
        <v>22</v>
      </c>
      <c r="F221" t="s">
        <v>29</v>
      </c>
      <c r="G221" s="1">
        <f>IFERROR(IF(F221="am",VLOOKUP(C221,'[1]meteo-am'!$B$1:$E$55,3,FALSE),IF(F221="pm",VLOOKUP(C221,'[1]meteo-pm'!$B$1:$E$55,3,FALSE),"")),"")</f>
        <v>92</v>
      </c>
      <c r="H221" s="1">
        <f>IFERROR(IF(F221="am",VLOOKUP(C221,'[1]meteo-am'!$B$1:$E$55,4,FALSE),IF(F221="pm",VLOOKUP(C221,'[1]meteo-pm'!$B$1:$E$55,4,FALSE),"")),"")</f>
        <v>0.48750000000000004</v>
      </c>
      <c r="I221" s="1">
        <f>IFERROR(IF(F221="am",VLOOKUP(C221,'[1]meteo-am'!$B$1:$E$55,2,FALSE),IF(F221="pm",VLOOKUP(C221,'[1]meteo-pm'!$B$1:$E$55,2,FALSE),"")),"")</f>
        <v>13.1</v>
      </c>
      <c r="J221" t="str">
        <f>IFERROR(VLOOKUP(C221,[1]factors!$F$1:$Q$101,3,FALSE),"")</f>
        <v>waning</v>
      </c>
      <c r="K221" t="str">
        <f>IFERROR(VLOOKUP(C221,[1]factors!$F$1:$Q$101,4,FALSE),"")</f>
        <v>17.90</v>
      </c>
      <c r="L221" t="str">
        <f>IFERROR(VLOOKUP(C221,[1]factors!$F$1:$Q$101,6,FALSE),"")</f>
        <v xml:space="preserve">culture </v>
      </c>
      <c r="N221" t="str">
        <f>IFERROR(VLOOKUP(C221,[1]factors!$F$1:$Q$101,7,FALSE),"")</f>
        <v>75.45</v>
      </c>
      <c r="O221">
        <f>IFERROR(VLOOKUP($C$2,[1]factors!$F$1:$Q$101,8,FALSE),"")</f>
        <v>5</v>
      </c>
      <c r="P221" t="str">
        <f>IFERROR(VLOOKUP($C$2,[1]factors!$F$1:$Q$101,9,FALSE),"")</f>
        <v>514.85</v>
      </c>
      <c r="Q221" t="str">
        <f>IFERROR(VLOOKUP($C$2,[1]factors!$F$1:$Q$101,10,FALSE),"")</f>
        <v>483.31</v>
      </c>
      <c r="R221">
        <f>IFERROR(VLOOKUP($C$2,[1]factors!$F$1:$Q$101,11,FALSE),"")</f>
        <v>2</v>
      </c>
    </row>
    <row r="222" spans="1:18" ht="18" x14ac:dyDescent="0.25">
      <c r="A222" t="s">
        <v>18</v>
      </c>
      <c r="B222">
        <v>1</v>
      </c>
      <c r="C222">
        <v>20210903</v>
      </c>
      <c r="D222">
        <v>23</v>
      </c>
      <c r="F222" t="s">
        <v>29</v>
      </c>
      <c r="G222" s="1">
        <f>IFERROR(IF(F222="am",VLOOKUP(C222,'[1]meteo-am'!$B$1:$E$55,3,FALSE),IF(F222="pm",VLOOKUP(C222,'[1]meteo-pm'!$B$1:$E$55,3,FALSE),"")),"")</f>
        <v>92</v>
      </c>
      <c r="H222" s="1">
        <f>IFERROR(IF(F222="am",VLOOKUP(C222,'[1]meteo-am'!$B$1:$E$55,4,FALSE),IF(F222="pm",VLOOKUP(C222,'[1]meteo-pm'!$B$1:$E$55,4,FALSE),"")),"")</f>
        <v>0.48750000000000004</v>
      </c>
      <c r="I222" s="1">
        <f>IFERROR(IF(F222="am",VLOOKUP(C222,'[1]meteo-am'!$B$1:$E$55,2,FALSE),IF(F222="pm",VLOOKUP(C222,'[1]meteo-pm'!$B$1:$E$55,2,FALSE),"")),"")</f>
        <v>13.1</v>
      </c>
      <c r="J222" t="str">
        <f>IFERROR(VLOOKUP(C222,[1]factors!$F$1:$Q$101,3,FALSE),"")</f>
        <v>waning</v>
      </c>
      <c r="K222" t="str">
        <f>IFERROR(VLOOKUP(C222,[1]factors!$F$1:$Q$101,4,FALSE),"")</f>
        <v>17.90</v>
      </c>
      <c r="L222" t="str">
        <f>IFERROR(VLOOKUP(C222,[1]factors!$F$1:$Q$101,6,FALSE),"")</f>
        <v xml:space="preserve">culture </v>
      </c>
      <c r="N222" t="str">
        <f>IFERROR(VLOOKUP(C222,[1]factors!$F$1:$Q$101,7,FALSE),"")</f>
        <v>75.45</v>
      </c>
      <c r="O222">
        <f>IFERROR(VLOOKUP($C$2,[1]factors!$F$1:$Q$101,8,FALSE),"")</f>
        <v>5</v>
      </c>
      <c r="P222" t="str">
        <f>IFERROR(VLOOKUP($C$2,[1]factors!$F$1:$Q$101,9,FALSE),"")</f>
        <v>514.85</v>
      </c>
      <c r="Q222" t="str">
        <f>IFERROR(VLOOKUP($C$2,[1]factors!$F$1:$Q$101,10,FALSE),"")</f>
        <v>483.31</v>
      </c>
      <c r="R222">
        <f>IFERROR(VLOOKUP($C$2,[1]factors!$F$1:$Q$101,11,FALSE),"")</f>
        <v>2</v>
      </c>
    </row>
    <row r="223" spans="1:18" ht="18" x14ac:dyDescent="0.25">
      <c r="A223" t="s">
        <v>20</v>
      </c>
      <c r="B223">
        <v>1</v>
      </c>
      <c r="C223">
        <v>20210903</v>
      </c>
      <c r="D223">
        <v>23</v>
      </c>
      <c r="F223" t="s">
        <v>29</v>
      </c>
      <c r="G223" s="1">
        <f>IFERROR(IF(F223="am",VLOOKUP(C223,'[1]meteo-am'!$B$1:$E$55,3,FALSE),IF(F223="pm",VLOOKUP(C223,'[1]meteo-pm'!$B$1:$E$55,3,FALSE),"")),"")</f>
        <v>92</v>
      </c>
      <c r="H223" s="1">
        <f>IFERROR(IF(F223="am",VLOOKUP(C223,'[1]meteo-am'!$B$1:$E$55,4,FALSE),IF(F223="pm",VLOOKUP(C223,'[1]meteo-pm'!$B$1:$E$55,4,FALSE),"")),"")</f>
        <v>0.48750000000000004</v>
      </c>
      <c r="I223" s="1">
        <f>IFERROR(IF(F223="am",VLOOKUP(C223,'[1]meteo-am'!$B$1:$E$55,2,FALSE),IF(F223="pm",VLOOKUP(C223,'[1]meteo-pm'!$B$1:$E$55,2,FALSE),"")),"")</f>
        <v>13.1</v>
      </c>
      <c r="J223" t="str">
        <f>IFERROR(VLOOKUP(C223,[1]factors!$F$1:$Q$101,3,FALSE),"")</f>
        <v>waning</v>
      </c>
      <c r="K223" t="str">
        <f>IFERROR(VLOOKUP(C223,[1]factors!$F$1:$Q$101,4,FALSE),"")</f>
        <v>17.90</v>
      </c>
      <c r="L223" t="str">
        <f>IFERROR(VLOOKUP(C223,[1]factors!$F$1:$Q$101,6,FALSE),"")</f>
        <v xml:space="preserve">culture </v>
      </c>
      <c r="N223" t="str">
        <f>IFERROR(VLOOKUP(C223,[1]factors!$F$1:$Q$101,7,FALSE),"")</f>
        <v>75.45</v>
      </c>
      <c r="O223">
        <f>IFERROR(VLOOKUP($C$2,[1]factors!$F$1:$Q$101,8,FALSE),"")</f>
        <v>5</v>
      </c>
      <c r="P223" t="str">
        <f>IFERROR(VLOOKUP($C$2,[1]factors!$F$1:$Q$101,9,FALSE),"")</f>
        <v>514.85</v>
      </c>
      <c r="Q223" t="str">
        <f>IFERROR(VLOOKUP($C$2,[1]factors!$F$1:$Q$101,10,FALSE),"")</f>
        <v>483.31</v>
      </c>
      <c r="R223">
        <f>IFERROR(VLOOKUP($C$2,[1]factors!$F$1:$Q$101,11,FALSE),"")</f>
        <v>2</v>
      </c>
    </row>
    <row r="224" spans="1:18" ht="18" x14ac:dyDescent="0.25">
      <c r="A224" t="s">
        <v>21</v>
      </c>
      <c r="B224">
        <v>1</v>
      </c>
      <c r="C224">
        <v>20210903</v>
      </c>
      <c r="D224">
        <v>23</v>
      </c>
      <c r="F224" t="s">
        <v>29</v>
      </c>
      <c r="G224" s="1">
        <f>IFERROR(IF(F224="am",VLOOKUP(C224,'[1]meteo-am'!$B$1:$E$55,3,FALSE),IF(F224="pm",VLOOKUP(C224,'[1]meteo-pm'!$B$1:$E$55,3,FALSE),"")),"")</f>
        <v>92</v>
      </c>
      <c r="H224" s="1">
        <f>IFERROR(IF(F224="am",VLOOKUP(C224,'[1]meteo-am'!$B$1:$E$55,4,FALSE),IF(F224="pm",VLOOKUP(C224,'[1]meteo-pm'!$B$1:$E$55,4,FALSE),"")),"")</f>
        <v>0.48750000000000004</v>
      </c>
      <c r="I224" s="1">
        <f>IFERROR(IF(F224="am",VLOOKUP(C224,'[1]meteo-am'!$B$1:$E$55,2,FALSE),IF(F224="pm",VLOOKUP(C224,'[1]meteo-pm'!$B$1:$E$55,2,FALSE),"")),"")</f>
        <v>13.1</v>
      </c>
      <c r="J224" t="str">
        <f>IFERROR(VLOOKUP(C224,[1]factors!$F$1:$Q$101,3,FALSE),"")</f>
        <v>waning</v>
      </c>
      <c r="K224" t="str">
        <f>IFERROR(VLOOKUP(C224,[1]factors!$F$1:$Q$101,4,FALSE),"")</f>
        <v>17.90</v>
      </c>
      <c r="L224" t="str">
        <f>IFERROR(VLOOKUP(C224,[1]factors!$F$1:$Q$101,6,FALSE),"")</f>
        <v xml:space="preserve">culture </v>
      </c>
      <c r="N224" t="str">
        <f>IFERROR(VLOOKUP(C224,[1]factors!$F$1:$Q$101,7,FALSE),"")</f>
        <v>75.45</v>
      </c>
      <c r="O224">
        <f>IFERROR(VLOOKUP($C$2,[1]factors!$F$1:$Q$101,8,FALSE),"")</f>
        <v>5</v>
      </c>
      <c r="P224" t="str">
        <f>IFERROR(VLOOKUP($C$2,[1]factors!$F$1:$Q$101,9,FALSE),"")</f>
        <v>514.85</v>
      </c>
      <c r="Q224" t="str">
        <f>IFERROR(VLOOKUP($C$2,[1]factors!$F$1:$Q$101,10,FALSE),"")</f>
        <v>483.31</v>
      </c>
      <c r="R224">
        <f>IFERROR(VLOOKUP($C$2,[1]factors!$F$1:$Q$101,11,FALSE),"")</f>
        <v>2</v>
      </c>
    </row>
    <row r="225" spans="1:18" ht="18" x14ac:dyDescent="0.25">
      <c r="A225" t="s">
        <v>22</v>
      </c>
      <c r="B225">
        <v>1</v>
      </c>
      <c r="C225">
        <v>20210903</v>
      </c>
      <c r="D225">
        <v>23</v>
      </c>
      <c r="F225" t="s">
        <v>29</v>
      </c>
      <c r="G225" s="1">
        <f>IFERROR(IF(F225="am",VLOOKUP(C225,'[1]meteo-am'!$B$1:$E$55,3,FALSE),IF(F225="pm",VLOOKUP(C225,'[1]meteo-pm'!$B$1:$E$55,3,FALSE),"")),"")</f>
        <v>92</v>
      </c>
      <c r="H225" s="1">
        <f>IFERROR(IF(F225="am",VLOOKUP(C225,'[1]meteo-am'!$B$1:$E$55,4,FALSE),IF(F225="pm",VLOOKUP(C225,'[1]meteo-pm'!$B$1:$E$55,4,FALSE),"")),"")</f>
        <v>0.48750000000000004</v>
      </c>
      <c r="I225" s="1">
        <f>IFERROR(IF(F225="am",VLOOKUP(C225,'[1]meteo-am'!$B$1:$E$55,2,FALSE),IF(F225="pm",VLOOKUP(C225,'[1]meteo-pm'!$B$1:$E$55,2,FALSE),"")),"")</f>
        <v>13.1</v>
      </c>
      <c r="J225" t="str">
        <f>IFERROR(VLOOKUP(C225,[1]factors!$F$1:$Q$101,3,FALSE),"")</f>
        <v>waning</v>
      </c>
      <c r="K225" t="str">
        <f>IFERROR(VLOOKUP(C225,[1]factors!$F$1:$Q$101,4,FALSE),"")</f>
        <v>17.90</v>
      </c>
      <c r="L225" t="str">
        <f>IFERROR(VLOOKUP(C225,[1]factors!$F$1:$Q$101,6,FALSE),"")</f>
        <v xml:space="preserve">culture </v>
      </c>
      <c r="N225" t="str">
        <f>IFERROR(VLOOKUP(C225,[1]factors!$F$1:$Q$101,7,FALSE),"")</f>
        <v>75.45</v>
      </c>
      <c r="O225">
        <f>IFERROR(VLOOKUP($C$2,[1]factors!$F$1:$Q$101,8,FALSE),"")</f>
        <v>5</v>
      </c>
      <c r="P225" t="str">
        <f>IFERROR(VLOOKUP($C$2,[1]factors!$F$1:$Q$101,9,FALSE),"")</f>
        <v>514.85</v>
      </c>
      <c r="Q225" t="str">
        <f>IFERROR(VLOOKUP($C$2,[1]factors!$F$1:$Q$101,10,FALSE),"")</f>
        <v>483.31</v>
      </c>
      <c r="R225">
        <f>IFERROR(VLOOKUP($C$2,[1]factors!$F$1:$Q$101,11,FALSE),"")</f>
        <v>2</v>
      </c>
    </row>
    <row r="226" spans="1:18" ht="18" x14ac:dyDescent="0.25">
      <c r="A226" t="s">
        <v>23</v>
      </c>
      <c r="B226">
        <v>1</v>
      </c>
      <c r="C226">
        <v>20210903</v>
      </c>
      <c r="D226">
        <v>23</v>
      </c>
      <c r="F226" t="s">
        <v>29</v>
      </c>
      <c r="G226" s="1">
        <f>IFERROR(IF(F226="am",VLOOKUP(C226,'[1]meteo-am'!$B$1:$E$55,3,FALSE),IF(F226="pm",VLOOKUP(C226,'[1]meteo-pm'!$B$1:$E$55,3,FALSE),"")),"")</f>
        <v>92</v>
      </c>
      <c r="H226" s="1">
        <f>IFERROR(IF(F226="am",VLOOKUP(C226,'[1]meteo-am'!$B$1:$E$55,4,FALSE),IF(F226="pm",VLOOKUP(C226,'[1]meteo-pm'!$B$1:$E$55,4,FALSE),"")),"")</f>
        <v>0.48750000000000004</v>
      </c>
      <c r="I226" s="1">
        <f>IFERROR(IF(F226="am",VLOOKUP(C226,'[1]meteo-am'!$B$1:$E$55,2,FALSE),IF(F226="pm",VLOOKUP(C226,'[1]meteo-pm'!$B$1:$E$55,2,FALSE),"")),"")</f>
        <v>13.1</v>
      </c>
      <c r="J226" t="str">
        <f>IFERROR(VLOOKUP(C226,[1]factors!$F$1:$Q$101,3,FALSE),"")</f>
        <v>waning</v>
      </c>
      <c r="K226" t="str">
        <f>IFERROR(VLOOKUP(C226,[1]factors!$F$1:$Q$101,4,FALSE),"")</f>
        <v>17.90</v>
      </c>
      <c r="L226" t="str">
        <f>IFERROR(VLOOKUP(C226,[1]factors!$F$1:$Q$101,6,FALSE),"")</f>
        <v xml:space="preserve">culture </v>
      </c>
      <c r="N226" t="str">
        <f>IFERROR(VLOOKUP(C226,[1]factors!$F$1:$Q$101,7,FALSE),"")</f>
        <v>75.45</v>
      </c>
      <c r="O226">
        <f>IFERROR(VLOOKUP($C$2,[1]factors!$F$1:$Q$101,8,FALSE),"")</f>
        <v>5</v>
      </c>
      <c r="P226" t="str">
        <f>IFERROR(VLOOKUP($C$2,[1]factors!$F$1:$Q$101,9,FALSE),"")</f>
        <v>514.85</v>
      </c>
      <c r="Q226" t="str">
        <f>IFERROR(VLOOKUP($C$2,[1]factors!$F$1:$Q$101,10,FALSE),"")</f>
        <v>483.31</v>
      </c>
      <c r="R226">
        <f>IFERROR(VLOOKUP($C$2,[1]factors!$F$1:$Q$101,11,FALSE),"")</f>
        <v>2</v>
      </c>
    </row>
    <row r="227" spans="1:18" ht="18" x14ac:dyDescent="0.25">
      <c r="A227" t="s">
        <v>24</v>
      </c>
      <c r="B227">
        <v>1</v>
      </c>
      <c r="C227">
        <v>20210903</v>
      </c>
      <c r="D227">
        <v>23</v>
      </c>
      <c r="F227" t="s">
        <v>29</v>
      </c>
      <c r="G227" s="1">
        <f>IFERROR(IF(F227="am",VLOOKUP(C227,'[1]meteo-am'!$B$1:$E$55,3,FALSE),IF(F227="pm",VLOOKUP(C227,'[1]meteo-pm'!$B$1:$E$55,3,FALSE),"")),"")</f>
        <v>92</v>
      </c>
      <c r="H227" s="1">
        <f>IFERROR(IF(F227="am",VLOOKUP(C227,'[1]meteo-am'!$B$1:$E$55,4,FALSE),IF(F227="pm",VLOOKUP(C227,'[1]meteo-pm'!$B$1:$E$55,4,FALSE),"")),"")</f>
        <v>0.48750000000000004</v>
      </c>
      <c r="I227" s="1">
        <f>IFERROR(IF(F227="am",VLOOKUP(C227,'[1]meteo-am'!$B$1:$E$55,2,FALSE),IF(F227="pm",VLOOKUP(C227,'[1]meteo-pm'!$B$1:$E$55,2,FALSE),"")),"")</f>
        <v>13.1</v>
      </c>
      <c r="J227" t="str">
        <f>IFERROR(VLOOKUP(C227,[1]factors!$F$1:$Q$101,3,FALSE),"")</f>
        <v>waning</v>
      </c>
      <c r="K227" t="str">
        <f>IFERROR(VLOOKUP(C227,[1]factors!$F$1:$Q$101,4,FALSE),"")</f>
        <v>17.90</v>
      </c>
      <c r="L227" t="str">
        <f>IFERROR(VLOOKUP(C227,[1]factors!$F$1:$Q$101,6,FALSE),"")</f>
        <v xml:space="preserve">culture </v>
      </c>
      <c r="N227" t="str">
        <f>IFERROR(VLOOKUP(C227,[1]factors!$F$1:$Q$101,7,FALSE),"")</f>
        <v>75.45</v>
      </c>
      <c r="O227">
        <f>IFERROR(VLOOKUP($C$2,[1]factors!$F$1:$Q$101,8,FALSE),"")</f>
        <v>5</v>
      </c>
      <c r="P227" t="str">
        <f>IFERROR(VLOOKUP($C$2,[1]factors!$F$1:$Q$101,9,FALSE),"")</f>
        <v>514.85</v>
      </c>
      <c r="Q227" t="str">
        <f>IFERROR(VLOOKUP($C$2,[1]factors!$F$1:$Q$101,10,FALSE),"")</f>
        <v>483.31</v>
      </c>
      <c r="R227">
        <f>IFERROR(VLOOKUP($C$2,[1]factors!$F$1:$Q$101,11,FALSE),"")</f>
        <v>2</v>
      </c>
    </row>
    <row r="228" spans="1:18" ht="18" x14ac:dyDescent="0.25">
      <c r="A228" t="s">
        <v>25</v>
      </c>
      <c r="B228">
        <v>1</v>
      </c>
      <c r="C228">
        <v>20210903</v>
      </c>
      <c r="D228">
        <v>23</v>
      </c>
      <c r="F228" t="s">
        <v>29</v>
      </c>
      <c r="G228" s="1">
        <f>IFERROR(IF(F228="am",VLOOKUP(C228,'[1]meteo-am'!$B$1:$E$55,3,FALSE),IF(F228="pm",VLOOKUP(C228,'[1]meteo-pm'!$B$1:$E$55,3,FALSE),"")),"")</f>
        <v>92</v>
      </c>
      <c r="H228" s="1">
        <f>IFERROR(IF(F228="am",VLOOKUP(C228,'[1]meteo-am'!$B$1:$E$55,4,FALSE),IF(F228="pm",VLOOKUP(C228,'[1]meteo-pm'!$B$1:$E$55,4,FALSE),"")),"")</f>
        <v>0.48750000000000004</v>
      </c>
      <c r="I228" s="1">
        <f>IFERROR(IF(F228="am",VLOOKUP(C228,'[1]meteo-am'!$B$1:$E$55,2,FALSE),IF(F228="pm",VLOOKUP(C228,'[1]meteo-pm'!$B$1:$E$55,2,FALSE),"")),"")</f>
        <v>13.1</v>
      </c>
      <c r="J228" t="str">
        <f>IFERROR(VLOOKUP(C228,[1]factors!$F$1:$Q$101,3,FALSE),"")</f>
        <v>waning</v>
      </c>
      <c r="K228" t="str">
        <f>IFERROR(VLOOKUP(C228,[1]factors!$F$1:$Q$101,4,FALSE),"")</f>
        <v>17.90</v>
      </c>
      <c r="L228" t="str">
        <f>IFERROR(VLOOKUP(C228,[1]factors!$F$1:$Q$101,6,FALSE),"")</f>
        <v xml:space="preserve">culture </v>
      </c>
      <c r="N228" t="str">
        <f>IFERROR(VLOOKUP(C228,[1]factors!$F$1:$Q$101,7,FALSE),"")</f>
        <v>75.45</v>
      </c>
      <c r="O228">
        <f>IFERROR(VLOOKUP($C$2,[1]factors!$F$1:$Q$101,8,FALSE),"")</f>
        <v>5</v>
      </c>
      <c r="P228" t="str">
        <f>IFERROR(VLOOKUP($C$2,[1]factors!$F$1:$Q$101,9,FALSE),"")</f>
        <v>514.85</v>
      </c>
      <c r="Q228" t="str">
        <f>IFERROR(VLOOKUP($C$2,[1]factors!$F$1:$Q$101,10,FALSE),"")</f>
        <v>483.31</v>
      </c>
      <c r="R228">
        <f>IFERROR(VLOOKUP($C$2,[1]factors!$F$1:$Q$101,11,FALSE),"")</f>
        <v>2</v>
      </c>
    </row>
    <row r="229" spans="1:18" ht="18" x14ac:dyDescent="0.25">
      <c r="A229" t="s">
        <v>26</v>
      </c>
      <c r="B229">
        <v>1</v>
      </c>
      <c r="C229">
        <v>20210903</v>
      </c>
      <c r="D229">
        <v>23</v>
      </c>
      <c r="F229" t="s">
        <v>29</v>
      </c>
      <c r="G229" s="1">
        <f>IFERROR(IF(F229="am",VLOOKUP(C229,'[1]meteo-am'!$B$1:$E$55,3,FALSE),IF(F229="pm",VLOOKUP(C229,'[1]meteo-pm'!$B$1:$E$55,3,FALSE),"")),"")</f>
        <v>92</v>
      </c>
      <c r="H229" s="1">
        <f>IFERROR(IF(F229="am",VLOOKUP(C229,'[1]meteo-am'!$B$1:$E$55,4,FALSE),IF(F229="pm",VLOOKUP(C229,'[1]meteo-pm'!$B$1:$E$55,4,FALSE),"")),"")</f>
        <v>0.48750000000000004</v>
      </c>
      <c r="I229" s="1">
        <f>IFERROR(IF(F229="am",VLOOKUP(C229,'[1]meteo-am'!$B$1:$E$55,2,FALSE),IF(F229="pm",VLOOKUP(C229,'[1]meteo-pm'!$B$1:$E$55,2,FALSE),"")),"")</f>
        <v>13.1</v>
      </c>
      <c r="J229" t="str">
        <f>IFERROR(VLOOKUP(C229,[1]factors!$F$1:$Q$101,3,FALSE),"")</f>
        <v>waning</v>
      </c>
      <c r="K229" t="str">
        <f>IFERROR(VLOOKUP(C229,[1]factors!$F$1:$Q$101,4,FALSE),"")</f>
        <v>17.90</v>
      </c>
      <c r="L229" t="str">
        <f>IFERROR(VLOOKUP(C229,[1]factors!$F$1:$Q$101,6,FALSE),"")</f>
        <v xml:space="preserve">culture </v>
      </c>
      <c r="N229" t="str">
        <f>IFERROR(VLOOKUP(C229,[1]factors!$F$1:$Q$101,7,FALSE),"")</f>
        <v>75.45</v>
      </c>
      <c r="O229">
        <f>IFERROR(VLOOKUP($C$2,[1]factors!$F$1:$Q$101,8,FALSE),"")</f>
        <v>5</v>
      </c>
      <c r="P229" t="str">
        <f>IFERROR(VLOOKUP($C$2,[1]factors!$F$1:$Q$101,9,FALSE),"")</f>
        <v>514.85</v>
      </c>
      <c r="Q229" t="str">
        <f>IFERROR(VLOOKUP($C$2,[1]factors!$F$1:$Q$101,10,FALSE),"")</f>
        <v>483.31</v>
      </c>
      <c r="R229">
        <f>IFERROR(VLOOKUP($C$2,[1]factors!$F$1:$Q$101,11,FALSE),"")</f>
        <v>2</v>
      </c>
    </row>
    <row r="230" spans="1:18" ht="18" x14ac:dyDescent="0.25">
      <c r="A230" t="s">
        <v>27</v>
      </c>
      <c r="B230">
        <v>1</v>
      </c>
      <c r="C230">
        <v>20210903</v>
      </c>
      <c r="D230">
        <v>23</v>
      </c>
      <c r="F230" t="s">
        <v>29</v>
      </c>
      <c r="G230" s="1">
        <f>IFERROR(IF(F230="am",VLOOKUP(C230,'[1]meteo-am'!$B$1:$E$55,3,FALSE),IF(F230="pm",VLOOKUP(C230,'[1]meteo-pm'!$B$1:$E$55,3,FALSE),"")),"")</f>
        <v>92</v>
      </c>
      <c r="H230" s="1">
        <f>IFERROR(IF(F230="am",VLOOKUP(C230,'[1]meteo-am'!$B$1:$E$55,4,FALSE),IF(F230="pm",VLOOKUP(C230,'[1]meteo-pm'!$B$1:$E$55,4,FALSE),"")),"")</f>
        <v>0.48750000000000004</v>
      </c>
      <c r="I230" s="1">
        <f>IFERROR(IF(F230="am",VLOOKUP(C230,'[1]meteo-am'!$B$1:$E$55,2,FALSE),IF(F230="pm",VLOOKUP(C230,'[1]meteo-pm'!$B$1:$E$55,2,FALSE),"")),"")</f>
        <v>13.1</v>
      </c>
      <c r="J230" t="str">
        <f>IFERROR(VLOOKUP(C230,[1]factors!$F$1:$Q$101,3,FALSE),"")</f>
        <v>waning</v>
      </c>
      <c r="K230" t="str">
        <f>IFERROR(VLOOKUP(C230,[1]factors!$F$1:$Q$101,4,FALSE),"")</f>
        <v>17.90</v>
      </c>
      <c r="L230" t="str">
        <f>IFERROR(VLOOKUP(C230,[1]factors!$F$1:$Q$101,6,FALSE),"")</f>
        <v xml:space="preserve">culture </v>
      </c>
      <c r="N230" t="str">
        <f>IFERROR(VLOOKUP(C230,[1]factors!$F$1:$Q$101,7,FALSE),"")</f>
        <v>75.45</v>
      </c>
      <c r="O230">
        <f>IFERROR(VLOOKUP($C$2,[1]factors!$F$1:$Q$101,8,FALSE),"")</f>
        <v>5</v>
      </c>
      <c r="P230" t="str">
        <f>IFERROR(VLOOKUP($C$2,[1]factors!$F$1:$Q$101,9,FALSE),"")</f>
        <v>514.85</v>
      </c>
      <c r="Q230" t="str">
        <f>IFERROR(VLOOKUP($C$2,[1]factors!$F$1:$Q$101,10,FALSE),"")</f>
        <v>483.31</v>
      </c>
      <c r="R230">
        <f>IFERROR(VLOOKUP($C$2,[1]factors!$F$1:$Q$101,11,FALSE),"")</f>
        <v>2</v>
      </c>
    </row>
    <row r="231" spans="1:18" ht="18" x14ac:dyDescent="0.25">
      <c r="A231" t="s">
        <v>28</v>
      </c>
      <c r="B231">
        <v>1</v>
      </c>
      <c r="C231">
        <v>20210903</v>
      </c>
      <c r="D231">
        <v>23</v>
      </c>
      <c r="F231" t="s">
        <v>29</v>
      </c>
      <c r="G231" s="1">
        <f>IFERROR(IF(F231="am",VLOOKUP(C231,'[1]meteo-am'!$B$1:$E$55,3,FALSE),IF(F231="pm",VLOOKUP(C231,'[1]meteo-pm'!$B$1:$E$55,3,FALSE),"")),"")</f>
        <v>92</v>
      </c>
      <c r="H231" s="1">
        <f>IFERROR(IF(F231="am",VLOOKUP(C231,'[1]meteo-am'!$B$1:$E$55,4,FALSE),IF(F231="pm",VLOOKUP(C231,'[1]meteo-pm'!$B$1:$E$55,4,FALSE),"")),"")</f>
        <v>0.48750000000000004</v>
      </c>
      <c r="I231" s="1">
        <f>IFERROR(IF(F231="am",VLOOKUP(C231,'[1]meteo-am'!$B$1:$E$55,2,FALSE),IF(F231="pm",VLOOKUP(C231,'[1]meteo-pm'!$B$1:$E$55,2,FALSE),"")),"")</f>
        <v>13.1</v>
      </c>
      <c r="J231" t="str">
        <f>IFERROR(VLOOKUP(C231,[1]factors!$F$1:$Q$101,3,FALSE),"")</f>
        <v>waning</v>
      </c>
      <c r="K231" t="str">
        <f>IFERROR(VLOOKUP(C231,[1]factors!$F$1:$Q$101,4,FALSE),"")</f>
        <v>17.90</v>
      </c>
      <c r="L231" t="str">
        <f>IFERROR(VLOOKUP(C231,[1]factors!$F$1:$Q$101,6,FALSE),"")</f>
        <v xml:space="preserve">culture </v>
      </c>
      <c r="N231" t="str">
        <f>IFERROR(VLOOKUP(C231,[1]factors!$F$1:$Q$101,7,FALSE),"")</f>
        <v>75.45</v>
      </c>
      <c r="O231">
        <f>IFERROR(VLOOKUP($C$2,[1]factors!$F$1:$Q$101,8,FALSE),"")</f>
        <v>5</v>
      </c>
      <c r="P231" t="str">
        <f>IFERROR(VLOOKUP($C$2,[1]factors!$F$1:$Q$101,9,FALSE),"")</f>
        <v>514.85</v>
      </c>
      <c r="Q231" t="str">
        <f>IFERROR(VLOOKUP($C$2,[1]factors!$F$1:$Q$101,10,FALSE),"")</f>
        <v>483.31</v>
      </c>
      <c r="R231">
        <f>IFERROR(VLOOKUP($C$2,[1]factors!$F$1:$Q$101,11,FALSE),"")</f>
        <v>2</v>
      </c>
    </row>
    <row r="232" spans="1:18" ht="18" x14ac:dyDescent="0.25">
      <c r="A232" t="s">
        <v>18</v>
      </c>
      <c r="B232">
        <v>1</v>
      </c>
      <c r="C232">
        <v>20210903</v>
      </c>
      <c r="D232">
        <v>24</v>
      </c>
      <c r="F232" t="s">
        <v>29</v>
      </c>
      <c r="G232" s="1">
        <f>IFERROR(IF(F232="am",VLOOKUP(C232,'[1]meteo-am'!$B$1:$E$55,3,FALSE),IF(F232="pm",VLOOKUP(C232,'[1]meteo-pm'!$B$1:$E$55,3,FALSE),"")),"")</f>
        <v>92</v>
      </c>
      <c r="H232" s="1">
        <f>IFERROR(IF(F232="am",VLOOKUP(C232,'[1]meteo-am'!$B$1:$E$55,4,FALSE),IF(F232="pm",VLOOKUP(C232,'[1]meteo-pm'!$B$1:$E$55,4,FALSE),"")),"")</f>
        <v>0.48750000000000004</v>
      </c>
      <c r="I232" s="1">
        <f>IFERROR(IF(F232="am",VLOOKUP(C232,'[1]meteo-am'!$B$1:$E$55,2,FALSE),IF(F232="pm",VLOOKUP(C232,'[1]meteo-pm'!$B$1:$E$55,2,FALSE),"")),"")</f>
        <v>13.1</v>
      </c>
      <c r="J232" t="str">
        <f>IFERROR(VLOOKUP(C232,[1]factors!$F$1:$Q$101,3,FALSE),"")</f>
        <v>waning</v>
      </c>
      <c r="K232" t="str">
        <f>IFERROR(VLOOKUP(C232,[1]factors!$F$1:$Q$101,4,FALSE),"")</f>
        <v>17.90</v>
      </c>
      <c r="L232" t="str">
        <f>IFERROR(VLOOKUP(C232,[1]factors!$F$1:$Q$101,6,FALSE),"")</f>
        <v xml:space="preserve">culture </v>
      </c>
      <c r="N232" t="str">
        <f>IFERROR(VLOOKUP(C232,[1]factors!$F$1:$Q$101,7,FALSE),"")</f>
        <v>75.45</v>
      </c>
      <c r="O232">
        <f>IFERROR(VLOOKUP($C$2,[1]factors!$F$1:$Q$101,8,FALSE),"")</f>
        <v>5</v>
      </c>
      <c r="P232" t="str">
        <f>IFERROR(VLOOKUP($C$2,[1]factors!$F$1:$Q$101,9,FALSE),"")</f>
        <v>514.85</v>
      </c>
      <c r="Q232" t="str">
        <f>IFERROR(VLOOKUP($C$2,[1]factors!$F$1:$Q$101,10,FALSE),"")</f>
        <v>483.31</v>
      </c>
      <c r="R232">
        <f>IFERROR(VLOOKUP($C$2,[1]factors!$F$1:$Q$101,11,FALSE),"")</f>
        <v>2</v>
      </c>
    </row>
    <row r="233" spans="1:18" ht="18" x14ac:dyDescent="0.25">
      <c r="A233" t="s">
        <v>20</v>
      </c>
      <c r="B233">
        <v>1</v>
      </c>
      <c r="C233">
        <v>20210903</v>
      </c>
      <c r="D233">
        <v>24</v>
      </c>
      <c r="F233" t="s">
        <v>29</v>
      </c>
      <c r="G233" s="1">
        <f>IFERROR(IF(F233="am",VLOOKUP(C233,'[1]meteo-am'!$B$1:$E$55,3,FALSE),IF(F233="pm",VLOOKUP(C233,'[1]meteo-pm'!$B$1:$E$55,3,FALSE),"")),"")</f>
        <v>92</v>
      </c>
      <c r="H233" s="1">
        <f>IFERROR(IF(F233="am",VLOOKUP(C233,'[1]meteo-am'!$B$1:$E$55,4,FALSE),IF(F233="pm",VLOOKUP(C233,'[1]meteo-pm'!$B$1:$E$55,4,FALSE),"")),"")</f>
        <v>0.48750000000000004</v>
      </c>
      <c r="I233" s="1">
        <f>IFERROR(IF(F233="am",VLOOKUP(C233,'[1]meteo-am'!$B$1:$E$55,2,FALSE),IF(F233="pm",VLOOKUP(C233,'[1]meteo-pm'!$B$1:$E$55,2,FALSE),"")),"")</f>
        <v>13.1</v>
      </c>
      <c r="J233" t="str">
        <f>IFERROR(VLOOKUP(C233,[1]factors!$F$1:$Q$101,3,FALSE),"")</f>
        <v>waning</v>
      </c>
      <c r="K233" t="str">
        <f>IFERROR(VLOOKUP(C233,[1]factors!$F$1:$Q$101,4,FALSE),"")</f>
        <v>17.90</v>
      </c>
      <c r="L233" t="str">
        <f>IFERROR(VLOOKUP(C233,[1]factors!$F$1:$Q$101,6,FALSE),"")</f>
        <v xml:space="preserve">culture </v>
      </c>
      <c r="N233" t="str">
        <f>IFERROR(VLOOKUP(C233,[1]factors!$F$1:$Q$101,7,FALSE),"")</f>
        <v>75.45</v>
      </c>
      <c r="O233">
        <f>IFERROR(VLOOKUP($C$2,[1]factors!$F$1:$Q$101,8,FALSE),"")</f>
        <v>5</v>
      </c>
      <c r="P233" t="str">
        <f>IFERROR(VLOOKUP($C$2,[1]factors!$F$1:$Q$101,9,FALSE),"")</f>
        <v>514.85</v>
      </c>
      <c r="Q233" t="str">
        <f>IFERROR(VLOOKUP($C$2,[1]factors!$F$1:$Q$101,10,FALSE),"")</f>
        <v>483.31</v>
      </c>
      <c r="R233">
        <f>IFERROR(VLOOKUP($C$2,[1]factors!$F$1:$Q$101,11,FALSE),"")</f>
        <v>2</v>
      </c>
    </row>
    <row r="234" spans="1:18" ht="18" x14ac:dyDescent="0.25">
      <c r="A234" t="s">
        <v>21</v>
      </c>
      <c r="B234">
        <v>1</v>
      </c>
      <c r="C234">
        <v>20210903</v>
      </c>
      <c r="D234">
        <v>24</v>
      </c>
      <c r="F234" t="s">
        <v>29</v>
      </c>
      <c r="G234" s="1">
        <f>IFERROR(IF(F234="am",VLOOKUP(C234,'[1]meteo-am'!$B$1:$E$55,3,FALSE),IF(F234="pm",VLOOKUP(C234,'[1]meteo-pm'!$B$1:$E$55,3,FALSE),"")),"")</f>
        <v>92</v>
      </c>
      <c r="H234" s="1">
        <f>IFERROR(IF(F234="am",VLOOKUP(C234,'[1]meteo-am'!$B$1:$E$55,4,FALSE),IF(F234="pm",VLOOKUP(C234,'[1]meteo-pm'!$B$1:$E$55,4,FALSE),"")),"")</f>
        <v>0.48750000000000004</v>
      </c>
      <c r="I234" s="1">
        <f>IFERROR(IF(F234="am",VLOOKUP(C234,'[1]meteo-am'!$B$1:$E$55,2,FALSE),IF(F234="pm",VLOOKUP(C234,'[1]meteo-pm'!$B$1:$E$55,2,FALSE),"")),"")</f>
        <v>13.1</v>
      </c>
      <c r="J234" t="str">
        <f>IFERROR(VLOOKUP(C234,[1]factors!$F$1:$Q$101,3,FALSE),"")</f>
        <v>waning</v>
      </c>
      <c r="K234" t="str">
        <f>IFERROR(VLOOKUP(C234,[1]factors!$F$1:$Q$101,4,FALSE),"")</f>
        <v>17.90</v>
      </c>
      <c r="L234" t="str">
        <f>IFERROR(VLOOKUP(C234,[1]factors!$F$1:$Q$101,6,FALSE),"")</f>
        <v xml:space="preserve">culture </v>
      </c>
      <c r="N234" t="str">
        <f>IFERROR(VLOOKUP(C234,[1]factors!$F$1:$Q$101,7,FALSE),"")</f>
        <v>75.45</v>
      </c>
      <c r="O234">
        <f>IFERROR(VLOOKUP($C$2,[1]factors!$F$1:$Q$101,8,FALSE),"")</f>
        <v>5</v>
      </c>
      <c r="P234" t="str">
        <f>IFERROR(VLOOKUP($C$2,[1]factors!$F$1:$Q$101,9,FALSE),"")</f>
        <v>514.85</v>
      </c>
      <c r="Q234" t="str">
        <f>IFERROR(VLOOKUP($C$2,[1]factors!$F$1:$Q$101,10,FALSE),"")</f>
        <v>483.31</v>
      </c>
      <c r="R234">
        <f>IFERROR(VLOOKUP($C$2,[1]factors!$F$1:$Q$101,11,FALSE),"")</f>
        <v>2</v>
      </c>
    </row>
    <row r="235" spans="1:18" ht="18" x14ac:dyDescent="0.25">
      <c r="A235" t="s">
        <v>22</v>
      </c>
      <c r="B235">
        <v>1</v>
      </c>
      <c r="C235">
        <v>20210903</v>
      </c>
      <c r="D235">
        <v>24</v>
      </c>
      <c r="F235" t="s">
        <v>29</v>
      </c>
      <c r="G235" s="1">
        <f>IFERROR(IF(F235="am",VLOOKUP(C235,'[1]meteo-am'!$B$1:$E$55,3,FALSE),IF(F235="pm",VLOOKUP(C235,'[1]meteo-pm'!$B$1:$E$55,3,FALSE),"")),"")</f>
        <v>92</v>
      </c>
      <c r="H235" s="1">
        <f>IFERROR(IF(F235="am",VLOOKUP(C235,'[1]meteo-am'!$B$1:$E$55,4,FALSE),IF(F235="pm",VLOOKUP(C235,'[1]meteo-pm'!$B$1:$E$55,4,FALSE),"")),"")</f>
        <v>0.48750000000000004</v>
      </c>
      <c r="I235" s="1">
        <f>IFERROR(IF(F235="am",VLOOKUP(C235,'[1]meteo-am'!$B$1:$E$55,2,FALSE),IF(F235="pm",VLOOKUP(C235,'[1]meteo-pm'!$B$1:$E$55,2,FALSE),"")),"")</f>
        <v>13.1</v>
      </c>
      <c r="J235" t="str">
        <f>IFERROR(VLOOKUP(C235,[1]factors!$F$1:$Q$101,3,FALSE),"")</f>
        <v>waning</v>
      </c>
      <c r="K235" t="str">
        <f>IFERROR(VLOOKUP(C235,[1]factors!$F$1:$Q$101,4,FALSE),"")</f>
        <v>17.90</v>
      </c>
      <c r="L235" t="str">
        <f>IFERROR(VLOOKUP(C235,[1]factors!$F$1:$Q$101,6,FALSE),"")</f>
        <v xml:space="preserve">culture </v>
      </c>
      <c r="N235" t="str">
        <f>IFERROR(VLOOKUP(C235,[1]factors!$F$1:$Q$101,7,FALSE),"")</f>
        <v>75.45</v>
      </c>
      <c r="O235">
        <f>IFERROR(VLOOKUP($C$2,[1]factors!$F$1:$Q$101,8,FALSE),"")</f>
        <v>5</v>
      </c>
      <c r="P235" t="str">
        <f>IFERROR(VLOOKUP($C$2,[1]factors!$F$1:$Q$101,9,FALSE),"")</f>
        <v>514.85</v>
      </c>
      <c r="Q235" t="str">
        <f>IFERROR(VLOOKUP($C$2,[1]factors!$F$1:$Q$101,10,FALSE),"")</f>
        <v>483.31</v>
      </c>
      <c r="R235">
        <f>IFERROR(VLOOKUP($C$2,[1]factors!$F$1:$Q$101,11,FALSE),"")</f>
        <v>2</v>
      </c>
    </row>
    <row r="236" spans="1:18" ht="18" x14ac:dyDescent="0.25">
      <c r="A236" t="s">
        <v>23</v>
      </c>
      <c r="B236">
        <v>1</v>
      </c>
      <c r="C236">
        <v>20210903</v>
      </c>
      <c r="D236">
        <v>24</v>
      </c>
      <c r="F236" t="s">
        <v>29</v>
      </c>
      <c r="G236" s="1">
        <f>IFERROR(IF(F236="am",VLOOKUP(C236,'[1]meteo-am'!$B$1:$E$55,3,FALSE),IF(F236="pm",VLOOKUP(C236,'[1]meteo-pm'!$B$1:$E$55,3,FALSE),"")),"")</f>
        <v>92</v>
      </c>
      <c r="H236" s="1">
        <f>IFERROR(IF(F236="am",VLOOKUP(C236,'[1]meteo-am'!$B$1:$E$55,4,FALSE),IF(F236="pm",VLOOKUP(C236,'[1]meteo-pm'!$B$1:$E$55,4,FALSE),"")),"")</f>
        <v>0.48750000000000004</v>
      </c>
      <c r="I236" s="1">
        <f>IFERROR(IF(F236="am",VLOOKUP(C236,'[1]meteo-am'!$B$1:$E$55,2,FALSE),IF(F236="pm",VLOOKUP(C236,'[1]meteo-pm'!$B$1:$E$55,2,FALSE),"")),"")</f>
        <v>13.1</v>
      </c>
      <c r="J236" t="str">
        <f>IFERROR(VLOOKUP(C236,[1]factors!$F$1:$Q$101,3,FALSE),"")</f>
        <v>waning</v>
      </c>
      <c r="K236" t="str">
        <f>IFERROR(VLOOKUP(C236,[1]factors!$F$1:$Q$101,4,FALSE),"")</f>
        <v>17.90</v>
      </c>
      <c r="L236" t="str">
        <f>IFERROR(VLOOKUP(C236,[1]factors!$F$1:$Q$101,6,FALSE),"")</f>
        <v xml:space="preserve">culture </v>
      </c>
      <c r="N236" t="str">
        <f>IFERROR(VLOOKUP(C236,[1]factors!$F$1:$Q$101,7,FALSE),"")</f>
        <v>75.45</v>
      </c>
      <c r="O236">
        <f>IFERROR(VLOOKUP($C$2,[1]factors!$F$1:$Q$101,8,FALSE),"")</f>
        <v>5</v>
      </c>
      <c r="P236" t="str">
        <f>IFERROR(VLOOKUP($C$2,[1]factors!$F$1:$Q$101,9,FALSE),"")</f>
        <v>514.85</v>
      </c>
      <c r="Q236" t="str">
        <f>IFERROR(VLOOKUP($C$2,[1]factors!$F$1:$Q$101,10,FALSE),"")</f>
        <v>483.31</v>
      </c>
      <c r="R236">
        <f>IFERROR(VLOOKUP($C$2,[1]factors!$F$1:$Q$101,11,FALSE),"")</f>
        <v>2</v>
      </c>
    </row>
    <row r="237" spans="1:18" ht="18" x14ac:dyDescent="0.25">
      <c r="A237" t="s">
        <v>24</v>
      </c>
      <c r="B237">
        <v>1</v>
      </c>
      <c r="C237">
        <v>20210903</v>
      </c>
      <c r="D237">
        <v>24</v>
      </c>
      <c r="F237" t="s">
        <v>29</v>
      </c>
      <c r="G237" s="1">
        <f>IFERROR(IF(F237="am",VLOOKUP(C237,'[1]meteo-am'!$B$1:$E$55,3,FALSE),IF(F237="pm",VLOOKUP(C237,'[1]meteo-pm'!$B$1:$E$55,3,FALSE),"")),"")</f>
        <v>92</v>
      </c>
      <c r="H237" s="1">
        <f>IFERROR(IF(F237="am",VLOOKUP(C237,'[1]meteo-am'!$B$1:$E$55,4,FALSE),IF(F237="pm",VLOOKUP(C237,'[1]meteo-pm'!$B$1:$E$55,4,FALSE),"")),"")</f>
        <v>0.48750000000000004</v>
      </c>
      <c r="I237" s="1">
        <f>IFERROR(IF(F237="am",VLOOKUP(C237,'[1]meteo-am'!$B$1:$E$55,2,FALSE),IF(F237="pm",VLOOKUP(C237,'[1]meteo-pm'!$B$1:$E$55,2,FALSE),"")),"")</f>
        <v>13.1</v>
      </c>
      <c r="J237" t="str">
        <f>IFERROR(VLOOKUP(C237,[1]factors!$F$1:$Q$101,3,FALSE),"")</f>
        <v>waning</v>
      </c>
      <c r="K237" t="str">
        <f>IFERROR(VLOOKUP(C237,[1]factors!$F$1:$Q$101,4,FALSE),"")</f>
        <v>17.90</v>
      </c>
      <c r="L237" t="str">
        <f>IFERROR(VLOOKUP(C237,[1]factors!$F$1:$Q$101,6,FALSE),"")</f>
        <v xml:space="preserve">culture </v>
      </c>
      <c r="N237" t="str">
        <f>IFERROR(VLOOKUP(C237,[1]factors!$F$1:$Q$101,7,FALSE),"")</f>
        <v>75.45</v>
      </c>
      <c r="O237">
        <f>IFERROR(VLOOKUP($C$2,[1]factors!$F$1:$Q$101,8,FALSE),"")</f>
        <v>5</v>
      </c>
      <c r="P237" t="str">
        <f>IFERROR(VLOOKUP($C$2,[1]factors!$F$1:$Q$101,9,FALSE),"")</f>
        <v>514.85</v>
      </c>
      <c r="Q237" t="str">
        <f>IFERROR(VLOOKUP($C$2,[1]factors!$F$1:$Q$101,10,FALSE),"")</f>
        <v>483.31</v>
      </c>
      <c r="R237">
        <f>IFERROR(VLOOKUP($C$2,[1]factors!$F$1:$Q$101,11,FALSE),"")</f>
        <v>2</v>
      </c>
    </row>
    <row r="238" spans="1:18" ht="18" x14ac:dyDescent="0.25">
      <c r="A238" t="s">
        <v>25</v>
      </c>
      <c r="B238">
        <v>1</v>
      </c>
      <c r="C238">
        <v>20210903</v>
      </c>
      <c r="D238">
        <v>24</v>
      </c>
      <c r="F238" t="s">
        <v>29</v>
      </c>
      <c r="G238" s="1">
        <f>IFERROR(IF(F238="am",VLOOKUP(C238,'[1]meteo-am'!$B$1:$E$55,3,FALSE),IF(F238="pm",VLOOKUP(C238,'[1]meteo-pm'!$B$1:$E$55,3,FALSE),"")),"")</f>
        <v>92</v>
      </c>
      <c r="H238" s="1">
        <f>IFERROR(IF(F238="am",VLOOKUP(C238,'[1]meteo-am'!$B$1:$E$55,4,FALSE),IF(F238="pm",VLOOKUP(C238,'[1]meteo-pm'!$B$1:$E$55,4,FALSE),"")),"")</f>
        <v>0.48750000000000004</v>
      </c>
      <c r="I238" s="1">
        <f>IFERROR(IF(F238="am",VLOOKUP(C238,'[1]meteo-am'!$B$1:$E$55,2,FALSE),IF(F238="pm",VLOOKUP(C238,'[1]meteo-pm'!$B$1:$E$55,2,FALSE),"")),"")</f>
        <v>13.1</v>
      </c>
      <c r="J238" t="str">
        <f>IFERROR(VLOOKUP(C238,[1]factors!$F$1:$Q$101,3,FALSE),"")</f>
        <v>waning</v>
      </c>
      <c r="K238" t="str">
        <f>IFERROR(VLOOKUP(C238,[1]factors!$F$1:$Q$101,4,FALSE),"")</f>
        <v>17.90</v>
      </c>
      <c r="L238" t="str">
        <f>IFERROR(VLOOKUP(C238,[1]factors!$F$1:$Q$101,6,FALSE),"")</f>
        <v xml:space="preserve">culture </v>
      </c>
      <c r="N238" t="str">
        <f>IFERROR(VLOOKUP(C238,[1]factors!$F$1:$Q$101,7,FALSE),"")</f>
        <v>75.45</v>
      </c>
      <c r="O238">
        <f>IFERROR(VLOOKUP($C$2,[1]factors!$F$1:$Q$101,8,FALSE),"")</f>
        <v>5</v>
      </c>
      <c r="P238" t="str">
        <f>IFERROR(VLOOKUP($C$2,[1]factors!$F$1:$Q$101,9,FALSE),"")</f>
        <v>514.85</v>
      </c>
      <c r="Q238" t="str">
        <f>IFERROR(VLOOKUP($C$2,[1]factors!$F$1:$Q$101,10,FALSE),"")</f>
        <v>483.31</v>
      </c>
      <c r="R238">
        <f>IFERROR(VLOOKUP($C$2,[1]factors!$F$1:$Q$101,11,FALSE),"")</f>
        <v>2</v>
      </c>
    </row>
    <row r="239" spans="1:18" ht="18" x14ac:dyDescent="0.25">
      <c r="A239" t="s">
        <v>26</v>
      </c>
      <c r="B239">
        <v>1</v>
      </c>
      <c r="C239">
        <v>20210903</v>
      </c>
      <c r="D239">
        <v>24</v>
      </c>
      <c r="F239" t="s">
        <v>29</v>
      </c>
      <c r="G239" s="1">
        <f>IFERROR(IF(F239="am",VLOOKUP(C239,'[1]meteo-am'!$B$1:$E$55,3,FALSE),IF(F239="pm",VLOOKUP(C239,'[1]meteo-pm'!$B$1:$E$55,3,FALSE),"")),"")</f>
        <v>92</v>
      </c>
      <c r="H239" s="1">
        <f>IFERROR(IF(F239="am",VLOOKUP(C239,'[1]meteo-am'!$B$1:$E$55,4,FALSE),IF(F239="pm",VLOOKUP(C239,'[1]meteo-pm'!$B$1:$E$55,4,FALSE),"")),"")</f>
        <v>0.48750000000000004</v>
      </c>
      <c r="I239" s="1">
        <f>IFERROR(IF(F239="am",VLOOKUP(C239,'[1]meteo-am'!$B$1:$E$55,2,FALSE),IF(F239="pm",VLOOKUP(C239,'[1]meteo-pm'!$B$1:$E$55,2,FALSE),"")),"")</f>
        <v>13.1</v>
      </c>
      <c r="J239" t="str">
        <f>IFERROR(VLOOKUP(C239,[1]factors!$F$1:$Q$101,3,FALSE),"")</f>
        <v>waning</v>
      </c>
      <c r="K239" t="str">
        <f>IFERROR(VLOOKUP(C239,[1]factors!$F$1:$Q$101,4,FALSE),"")</f>
        <v>17.90</v>
      </c>
      <c r="L239" t="str">
        <f>IFERROR(VLOOKUP(C239,[1]factors!$F$1:$Q$101,6,FALSE),"")</f>
        <v xml:space="preserve">culture </v>
      </c>
      <c r="N239" t="str">
        <f>IFERROR(VLOOKUP(C239,[1]factors!$F$1:$Q$101,7,FALSE),"")</f>
        <v>75.45</v>
      </c>
      <c r="O239">
        <f>IFERROR(VLOOKUP($C$2,[1]factors!$F$1:$Q$101,8,FALSE),"")</f>
        <v>5</v>
      </c>
      <c r="P239" t="str">
        <f>IFERROR(VLOOKUP($C$2,[1]factors!$F$1:$Q$101,9,FALSE),"")</f>
        <v>514.85</v>
      </c>
      <c r="Q239" t="str">
        <f>IFERROR(VLOOKUP($C$2,[1]factors!$F$1:$Q$101,10,FALSE),"")</f>
        <v>483.31</v>
      </c>
      <c r="R239">
        <f>IFERROR(VLOOKUP($C$2,[1]factors!$F$1:$Q$101,11,FALSE),"")</f>
        <v>2</v>
      </c>
    </row>
    <row r="240" spans="1:18" ht="18" x14ac:dyDescent="0.25">
      <c r="A240" t="s">
        <v>27</v>
      </c>
      <c r="B240">
        <v>1</v>
      </c>
      <c r="C240">
        <v>20210903</v>
      </c>
      <c r="D240">
        <v>24</v>
      </c>
      <c r="F240" t="s">
        <v>29</v>
      </c>
      <c r="G240" s="1">
        <f>IFERROR(IF(F240="am",VLOOKUP(C240,'[1]meteo-am'!$B$1:$E$55,3,FALSE),IF(F240="pm",VLOOKUP(C240,'[1]meteo-pm'!$B$1:$E$55,3,FALSE),"")),"")</f>
        <v>92</v>
      </c>
      <c r="H240" s="1">
        <f>IFERROR(IF(F240="am",VLOOKUP(C240,'[1]meteo-am'!$B$1:$E$55,4,FALSE),IF(F240="pm",VLOOKUP(C240,'[1]meteo-pm'!$B$1:$E$55,4,FALSE),"")),"")</f>
        <v>0.48750000000000004</v>
      </c>
      <c r="I240" s="1">
        <f>IFERROR(IF(F240="am",VLOOKUP(C240,'[1]meteo-am'!$B$1:$E$55,2,FALSE),IF(F240="pm",VLOOKUP(C240,'[1]meteo-pm'!$B$1:$E$55,2,FALSE),"")),"")</f>
        <v>13.1</v>
      </c>
      <c r="J240" t="str">
        <f>IFERROR(VLOOKUP(C240,[1]factors!$F$1:$Q$101,3,FALSE),"")</f>
        <v>waning</v>
      </c>
      <c r="K240" t="str">
        <f>IFERROR(VLOOKUP(C240,[1]factors!$F$1:$Q$101,4,FALSE),"")</f>
        <v>17.90</v>
      </c>
      <c r="L240" t="str">
        <f>IFERROR(VLOOKUP(C240,[1]factors!$F$1:$Q$101,6,FALSE),"")</f>
        <v xml:space="preserve">culture </v>
      </c>
      <c r="N240" t="str">
        <f>IFERROR(VLOOKUP(C240,[1]factors!$F$1:$Q$101,7,FALSE),"")</f>
        <v>75.45</v>
      </c>
      <c r="O240">
        <f>IFERROR(VLOOKUP($C$2,[1]factors!$F$1:$Q$101,8,FALSE),"")</f>
        <v>5</v>
      </c>
      <c r="P240" t="str">
        <f>IFERROR(VLOOKUP($C$2,[1]factors!$F$1:$Q$101,9,FALSE),"")</f>
        <v>514.85</v>
      </c>
      <c r="Q240" t="str">
        <f>IFERROR(VLOOKUP($C$2,[1]factors!$F$1:$Q$101,10,FALSE),"")</f>
        <v>483.31</v>
      </c>
      <c r="R240">
        <f>IFERROR(VLOOKUP($C$2,[1]factors!$F$1:$Q$101,11,FALSE),"")</f>
        <v>2</v>
      </c>
    </row>
    <row r="241" spans="1:18" ht="18" x14ac:dyDescent="0.25">
      <c r="A241" t="s">
        <v>28</v>
      </c>
      <c r="B241">
        <v>1</v>
      </c>
      <c r="C241">
        <v>20210903</v>
      </c>
      <c r="D241">
        <v>24</v>
      </c>
      <c r="F241" t="s">
        <v>29</v>
      </c>
      <c r="G241" s="1">
        <f>IFERROR(IF(F241="am",VLOOKUP(C241,'[1]meteo-am'!$B$1:$E$55,3,FALSE),IF(F241="pm",VLOOKUP(C241,'[1]meteo-pm'!$B$1:$E$55,3,FALSE),"")),"")</f>
        <v>92</v>
      </c>
      <c r="H241" s="1">
        <f>IFERROR(IF(F241="am",VLOOKUP(C241,'[1]meteo-am'!$B$1:$E$55,4,FALSE),IF(F241="pm",VLOOKUP(C241,'[1]meteo-pm'!$B$1:$E$55,4,FALSE),"")),"")</f>
        <v>0.48750000000000004</v>
      </c>
      <c r="I241" s="1">
        <f>IFERROR(IF(F241="am",VLOOKUP(C241,'[1]meteo-am'!$B$1:$E$55,2,FALSE),IF(F241="pm",VLOOKUP(C241,'[1]meteo-pm'!$B$1:$E$55,2,FALSE),"")),"")</f>
        <v>13.1</v>
      </c>
      <c r="J241" t="str">
        <f>IFERROR(VLOOKUP(C241,[1]factors!$F$1:$Q$101,3,FALSE),"")</f>
        <v>waning</v>
      </c>
      <c r="K241" t="str">
        <f>IFERROR(VLOOKUP(C241,[1]factors!$F$1:$Q$101,4,FALSE),"")</f>
        <v>17.90</v>
      </c>
      <c r="L241" t="str">
        <f>IFERROR(VLOOKUP(C241,[1]factors!$F$1:$Q$101,6,FALSE),"")</f>
        <v xml:space="preserve">culture </v>
      </c>
      <c r="N241" t="str">
        <f>IFERROR(VLOOKUP(C241,[1]factors!$F$1:$Q$101,7,FALSE),"")</f>
        <v>75.45</v>
      </c>
      <c r="O241">
        <f>IFERROR(VLOOKUP($C$2,[1]factors!$F$1:$Q$101,8,FALSE),"")</f>
        <v>5</v>
      </c>
      <c r="P241" t="str">
        <f>IFERROR(VLOOKUP($C$2,[1]factors!$F$1:$Q$101,9,FALSE),"")</f>
        <v>514.85</v>
      </c>
      <c r="Q241" t="str">
        <f>IFERROR(VLOOKUP($C$2,[1]factors!$F$1:$Q$101,10,FALSE),"")</f>
        <v>483.31</v>
      </c>
      <c r="R241">
        <f>IFERROR(VLOOKUP($C$2,[1]factors!$F$1:$Q$101,11,FALSE),"")</f>
        <v>2</v>
      </c>
    </row>
    <row r="242" spans="1:18" ht="18" x14ac:dyDescent="0.25">
      <c r="A242" t="s">
        <v>18</v>
      </c>
      <c r="B242">
        <v>1</v>
      </c>
      <c r="C242">
        <v>20210903</v>
      </c>
      <c r="D242">
        <v>25</v>
      </c>
      <c r="F242" t="s">
        <v>29</v>
      </c>
      <c r="G242" s="1">
        <f>IFERROR(IF(F242="am",VLOOKUP(C242,'[1]meteo-am'!$B$1:$E$55,3,FALSE),IF(F242="pm",VLOOKUP(C242,'[1]meteo-pm'!$B$1:$E$55,3,FALSE),"")),"")</f>
        <v>92</v>
      </c>
      <c r="H242" s="1">
        <f>IFERROR(IF(F242="am",VLOOKUP(C242,'[1]meteo-am'!$B$1:$E$55,4,FALSE),IF(F242="pm",VLOOKUP(C242,'[1]meteo-pm'!$B$1:$E$55,4,FALSE),"")),"")</f>
        <v>0.48750000000000004</v>
      </c>
      <c r="I242" s="1">
        <f>IFERROR(IF(F242="am",VLOOKUP(C242,'[1]meteo-am'!$B$1:$E$55,2,FALSE),IF(F242="pm",VLOOKUP(C242,'[1]meteo-pm'!$B$1:$E$55,2,FALSE),"")),"")</f>
        <v>13.1</v>
      </c>
      <c r="J242" t="str">
        <f>IFERROR(VLOOKUP(C242,[1]factors!$F$1:$Q$101,3,FALSE),"")</f>
        <v>waning</v>
      </c>
      <c r="K242" t="str">
        <f>IFERROR(VLOOKUP(C242,[1]factors!$F$1:$Q$101,4,FALSE),"")</f>
        <v>17.90</v>
      </c>
      <c r="L242" t="str">
        <f>IFERROR(VLOOKUP(C242,[1]factors!$F$1:$Q$101,6,FALSE),"")</f>
        <v xml:space="preserve">culture </v>
      </c>
      <c r="N242" t="str">
        <f>IFERROR(VLOOKUP(C242,[1]factors!$F$1:$Q$101,7,FALSE),"")</f>
        <v>75.45</v>
      </c>
      <c r="O242">
        <f>IFERROR(VLOOKUP($C$2,[1]factors!$F$1:$Q$101,8,FALSE),"")</f>
        <v>5</v>
      </c>
      <c r="P242" t="str">
        <f>IFERROR(VLOOKUP($C$2,[1]factors!$F$1:$Q$101,9,FALSE),"")</f>
        <v>514.85</v>
      </c>
      <c r="Q242" t="str">
        <f>IFERROR(VLOOKUP($C$2,[1]factors!$F$1:$Q$101,10,FALSE),"")</f>
        <v>483.31</v>
      </c>
      <c r="R242">
        <f>IFERROR(VLOOKUP($C$2,[1]factors!$F$1:$Q$101,11,FALSE),"")</f>
        <v>2</v>
      </c>
    </row>
    <row r="243" spans="1:18" ht="18" x14ac:dyDescent="0.25">
      <c r="A243" t="s">
        <v>20</v>
      </c>
      <c r="B243">
        <v>1</v>
      </c>
      <c r="C243">
        <v>20210903</v>
      </c>
      <c r="D243">
        <v>25</v>
      </c>
      <c r="F243" t="s">
        <v>29</v>
      </c>
      <c r="G243" s="1">
        <f>IFERROR(IF(F243="am",VLOOKUP(C243,'[1]meteo-am'!$B$1:$E$55,3,FALSE),IF(F243="pm",VLOOKUP(C243,'[1]meteo-pm'!$B$1:$E$55,3,FALSE),"")),"")</f>
        <v>92</v>
      </c>
      <c r="H243" s="1">
        <f>IFERROR(IF(F243="am",VLOOKUP(C243,'[1]meteo-am'!$B$1:$E$55,4,FALSE),IF(F243="pm",VLOOKUP(C243,'[1]meteo-pm'!$B$1:$E$55,4,FALSE),"")),"")</f>
        <v>0.48750000000000004</v>
      </c>
      <c r="I243" s="1">
        <f>IFERROR(IF(F243="am",VLOOKUP(C243,'[1]meteo-am'!$B$1:$E$55,2,FALSE),IF(F243="pm",VLOOKUP(C243,'[1]meteo-pm'!$B$1:$E$55,2,FALSE),"")),"")</f>
        <v>13.1</v>
      </c>
      <c r="J243" t="str">
        <f>IFERROR(VLOOKUP(C243,[1]factors!$F$1:$Q$101,3,FALSE),"")</f>
        <v>waning</v>
      </c>
      <c r="K243" t="str">
        <f>IFERROR(VLOOKUP(C243,[1]factors!$F$1:$Q$101,4,FALSE),"")</f>
        <v>17.90</v>
      </c>
      <c r="L243" t="str">
        <f>IFERROR(VLOOKUP(C243,[1]factors!$F$1:$Q$101,6,FALSE),"")</f>
        <v xml:space="preserve">culture </v>
      </c>
      <c r="N243" t="str">
        <f>IFERROR(VLOOKUP(C243,[1]factors!$F$1:$Q$101,7,FALSE),"")</f>
        <v>75.45</v>
      </c>
      <c r="O243">
        <f>IFERROR(VLOOKUP($C$2,[1]factors!$F$1:$Q$101,8,FALSE),"")</f>
        <v>5</v>
      </c>
      <c r="P243" t="str">
        <f>IFERROR(VLOOKUP($C$2,[1]factors!$F$1:$Q$101,9,FALSE),"")</f>
        <v>514.85</v>
      </c>
      <c r="Q243" t="str">
        <f>IFERROR(VLOOKUP($C$2,[1]factors!$F$1:$Q$101,10,FALSE),"")</f>
        <v>483.31</v>
      </c>
      <c r="R243">
        <f>IFERROR(VLOOKUP($C$2,[1]factors!$F$1:$Q$101,11,FALSE),"")</f>
        <v>2</v>
      </c>
    </row>
    <row r="244" spans="1:18" ht="18" x14ac:dyDescent="0.25">
      <c r="A244" t="s">
        <v>21</v>
      </c>
      <c r="B244">
        <v>1</v>
      </c>
      <c r="C244">
        <v>20210903</v>
      </c>
      <c r="D244">
        <v>25</v>
      </c>
      <c r="F244" t="s">
        <v>29</v>
      </c>
      <c r="G244" s="1">
        <f>IFERROR(IF(F244="am",VLOOKUP(C244,'[1]meteo-am'!$B$1:$E$55,3,FALSE),IF(F244="pm",VLOOKUP(C244,'[1]meteo-pm'!$B$1:$E$55,3,FALSE),"")),"")</f>
        <v>92</v>
      </c>
      <c r="H244" s="1">
        <f>IFERROR(IF(F244="am",VLOOKUP(C244,'[1]meteo-am'!$B$1:$E$55,4,FALSE),IF(F244="pm",VLOOKUP(C244,'[1]meteo-pm'!$B$1:$E$55,4,FALSE),"")),"")</f>
        <v>0.48750000000000004</v>
      </c>
      <c r="I244" s="1">
        <f>IFERROR(IF(F244="am",VLOOKUP(C244,'[1]meteo-am'!$B$1:$E$55,2,FALSE),IF(F244="pm",VLOOKUP(C244,'[1]meteo-pm'!$B$1:$E$55,2,FALSE),"")),"")</f>
        <v>13.1</v>
      </c>
      <c r="J244" t="str">
        <f>IFERROR(VLOOKUP(C244,[1]factors!$F$1:$Q$101,3,FALSE),"")</f>
        <v>waning</v>
      </c>
      <c r="K244" t="str">
        <f>IFERROR(VLOOKUP(C244,[1]factors!$F$1:$Q$101,4,FALSE),"")</f>
        <v>17.90</v>
      </c>
      <c r="L244" t="str">
        <f>IFERROR(VLOOKUP(C244,[1]factors!$F$1:$Q$101,6,FALSE),"")</f>
        <v xml:space="preserve">culture </v>
      </c>
      <c r="N244" t="str">
        <f>IFERROR(VLOOKUP(C244,[1]factors!$F$1:$Q$101,7,FALSE),"")</f>
        <v>75.45</v>
      </c>
      <c r="O244">
        <f>IFERROR(VLOOKUP($C$2,[1]factors!$F$1:$Q$101,8,FALSE),"")</f>
        <v>5</v>
      </c>
      <c r="P244" t="str">
        <f>IFERROR(VLOOKUP($C$2,[1]factors!$F$1:$Q$101,9,FALSE),"")</f>
        <v>514.85</v>
      </c>
      <c r="Q244" t="str">
        <f>IFERROR(VLOOKUP($C$2,[1]factors!$F$1:$Q$101,10,FALSE),"")</f>
        <v>483.31</v>
      </c>
      <c r="R244">
        <f>IFERROR(VLOOKUP($C$2,[1]factors!$F$1:$Q$101,11,FALSE),"")</f>
        <v>2</v>
      </c>
    </row>
    <row r="245" spans="1:18" ht="18" x14ac:dyDescent="0.25">
      <c r="A245" t="s">
        <v>22</v>
      </c>
      <c r="B245">
        <v>1</v>
      </c>
      <c r="C245">
        <v>20210903</v>
      </c>
      <c r="D245">
        <v>25</v>
      </c>
      <c r="F245" t="s">
        <v>29</v>
      </c>
      <c r="G245" s="1">
        <f>IFERROR(IF(F245="am",VLOOKUP(C245,'[1]meteo-am'!$B$1:$E$55,3,FALSE),IF(F245="pm",VLOOKUP(C245,'[1]meteo-pm'!$B$1:$E$55,3,FALSE),"")),"")</f>
        <v>92</v>
      </c>
      <c r="H245" s="1">
        <f>IFERROR(IF(F245="am",VLOOKUP(C245,'[1]meteo-am'!$B$1:$E$55,4,FALSE),IF(F245="pm",VLOOKUP(C245,'[1]meteo-pm'!$B$1:$E$55,4,FALSE),"")),"")</f>
        <v>0.48750000000000004</v>
      </c>
      <c r="I245" s="1">
        <f>IFERROR(IF(F245="am",VLOOKUP(C245,'[1]meteo-am'!$B$1:$E$55,2,FALSE),IF(F245="pm",VLOOKUP(C245,'[1]meteo-pm'!$B$1:$E$55,2,FALSE),"")),"")</f>
        <v>13.1</v>
      </c>
      <c r="J245" t="str">
        <f>IFERROR(VLOOKUP(C245,[1]factors!$F$1:$Q$101,3,FALSE),"")</f>
        <v>waning</v>
      </c>
      <c r="K245" t="str">
        <f>IFERROR(VLOOKUP(C245,[1]factors!$F$1:$Q$101,4,FALSE),"")</f>
        <v>17.90</v>
      </c>
      <c r="L245" t="str">
        <f>IFERROR(VLOOKUP(C245,[1]factors!$F$1:$Q$101,6,FALSE),"")</f>
        <v xml:space="preserve">culture </v>
      </c>
      <c r="N245" t="str">
        <f>IFERROR(VLOOKUP(C245,[1]factors!$F$1:$Q$101,7,FALSE),"")</f>
        <v>75.45</v>
      </c>
      <c r="O245">
        <f>IFERROR(VLOOKUP($C$2,[1]factors!$F$1:$Q$101,8,FALSE),"")</f>
        <v>5</v>
      </c>
      <c r="P245" t="str">
        <f>IFERROR(VLOOKUP($C$2,[1]factors!$F$1:$Q$101,9,FALSE),"")</f>
        <v>514.85</v>
      </c>
      <c r="Q245" t="str">
        <f>IFERROR(VLOOKUP($C$2,[1]factors!$F$1:$Q$101,10,FALSE),"")</f>
        <v>483.31</v>
      </c>
      <c r="R245">
        <f>IFERROR(VLOOKUP($C$2,[1]factors!$F$1:$Q$101,11,FALSE),"")</f>
        <v>2</v>
      </c>
    </row>
    <row r="246" spans="1:18" ht="18" x14ac:dyDescent="0.25">
      <c r="A246" t="s">
        <v>23</v>
      </c>
      <c r="B246">
        <v>1</v>
      </c>
      <c r="C246">
        <v>20210903</v>
      </c>
      <c r="D246">
        <v>25</v>
      </c>
      <c r="F246" t="s">
        <v>29</v>
      </c>
      <c r="G246" s="1">
        <f>IFERROR(IF(F246="am",VLOOKUP(C246,'[1]meteo-am'!$B$1:$E$55,3,FALSE),IF(F246="pm",VLOOKUP(C246,'[1]meteo-pm'!$B$1:$E$55,3,FALSE),"")),"")</f>
        <v>92</v>
      </c>
      <c r="H246" s="1">
        <f>IFERROR(IF(F246="am",VLOOKUP(C246,'[1]meteo-am'!$B$1:$E$55,4,FALSE),IF(F246="pm",VLOOKUP(C246,'[1]meteo-pm'!$B$1:$E$55,4,FALSE),"")),"")</f>
        <v>0.48750000000000004</v>
      </c>
      <c r="I246" s="1">
        <f>IFERROR(IF(F246="am",VLOOKUP(C246,'[1]meteo-am'!$B$1:$E$55,2,FALSE),IF(F246="pm",VLOOKUP(C246,'[1]meteo-pm'!$B$1:$E$55,2,FALSE),"")),"")</f>
        <v>13.1</v>
      </c>
      <c r="J246" t="str">
        <f>IFERROR(VLOOKUP(C246,[1]factors!$F$1:$Q$101,3,FALSE),"")</f>
        <v>waning</v>
      </c>
      <c r="K246" t="str">
        <f>IFERROR(VLOOKUP(C246,[1]factors!$F$1:$Q$101,4,FALSE),"")</f>
        <v>17.90</v>
      </c>
      <c r="L246" t="str">
        <f>IFERROR(VLOOKUP(C246,[1]factors!$F$1:$Q$101,6,FALSE),"")</f>
        <v xml:space="preserve">culture </v>
      </c>
      <c r="N246" t="str">
        <f>IFERROR(VLOOKUP(C246,[1]factors!$F$1:$Q$101,7,FALSE),"")</f>
        <v>75.45</v>
      </c>
      <c r="O246">
        <f>IFERROR(VLOOKUP($C$2,[1]factors!$F$1:$Q$101,8,FALSE),"")</f>
        <v>5</v>
      </c>
      <c r="P246" t="str">
        <f>IFERROR(VLOOKUP($C$2,[1]factors!$F$1:$Q$101,9,FALSE),"")</f>
        <v>514.85</v>
      </c>
      <c r="Q246" t="str">
        <f>IFERROR(VLOOKUP($C$2,[1]factors!$F$1:$Q$101,10,FALSE),"")</f>
        <v>483.31</v>
      </c>
      <c r="R246">
        <f>IFERROR(VLOOKUP($C$2,[1]factors!$F$1:$Q$101,11,FALSE),"")</f>
        <v>2</v>
      </c>
    </row>
    <row r="247" spans="1:18" ht="18" x14ac:dyDescent="0.25">
      <c r="A247" t="s">
        <v>24</v>
      </c>
      <c r="B247">
        <v>1</v>
      </c>
      <c r="C247">
        <v>20210903</v>
      </c>
      <c r="D247">
        <v>25</v>
      </c>
      <c r="F247" t="s">
        <v>29</v>
      </c>
      <c r="G247" s="1">
        <f>IFERROR(IF(F247="am",VLOOKUP(C247,'[1]meteo-am'!$B$1:$E$55,3,FALSE),IF(F247="pm",VLOOKUP(C247,'[1]meteo-pm'!$B$1:$E$55,3,FALSE),"")),"")</f>
        <v>92</v>
      </c>
      <c r="H247" s="1">
        <f>IFERROR(IF(F247="am",VLOOKUP(C247,'[1]meteo-am'!$B$1:$E$55,4,FALSE),IF(F247="pm",VLOOKUP(C247,'[1]meteo-pm'!$B$1:$E$55,4,FALSE),"")),"")</f>
        <v>0.48750000000000004</v>
      </c>
      <c r="I247" s="1">
        <f>IFERROR(IF(F247="am",VLOOKUP(C247,'[1]meteo-am'!$B$1:$E$55,2,FALSE),IF(F247="pm",VLOOKUP(C247,'[1]meteo-pm'!$B$1:$E$55,2,FALSE),"")),"")</f>
        <v>13.1</v>
      </c>
      <c r="J247" t="str">
        <f>IFERROR(VLOOKUP(C247,[1]factors!$F$1:$Q$101,3,FALSE),"")</f>
        <v>waning</v>
      </c>
      <c r="K247" t="str">
        <f>IFERROR(VLOOKUP(C247,[1]factors!$F$1:$Q$101,4,FALSE),"")</f>
        <v>17.90</v>
      </c>
      <c r="L247" t="str">
        <f>IFERROR(VLOOKUP(C247,[1]factors!$F$1:$Q$101,6,FALSE),"")</f>
        <v xml:space="preserve">culture </v>
      </c>
      <c r="N247" t="str">
        <f>IFERROR(VLOOKUP(C247,[1]factors!$F$1:$Q$101,7,FALSE),"")</f>
        <v>75.45</v>
      </c>
      <c r="O247">
        <f>IFERROR(VLOOKUP($C$2,[1]factors!$F$1:$Q$101,8,FALSE),"")</f>
        <v>5</v>
      </c>
      <c r="P247" t="str">
        <f>IFERROR(VLOOKUP($C$2,[1]factors!$F$1:$Q$101,9,FALSE),"")</f>
        <v>514.85</v>
      </c>
      <c r="Q247" t="str">
        <f>IFERROR(VLOOKUP($C$2,[1]factors!$F$1:$Q$101,10,FALSE),"")</f>
        <v>483.31</v>
      </c>
      <c r="R247">
        <f>IFERROR(VLOOKUP($C$2,[1]factors!$F$1:$Q$101,11,FALSE),"")</f>
        <v>2</v>
      </c>
    </row>
    <row r="248" spans="1:18" ht="18" x14ac:dyDescent="0.25">
      <c r="A248" t="s">
        <v>25</v>
      </c>
      <c r="B248">
        <v>1</v>
      </c>
      <c r="C248">
        <v>20210903</v>
      </c>
      <c r="D248">
        <v>25</v>
      </c>
      <c r="F248" t="s">
        <v>29</v>
      </c>
      <c r="G248" s="1">
        <f>IFERROR(IF(F248="am",VLOOKUP(C248,'[1]meteo-am'!$B$1:$E$55,3,FALSE),IF(F248="pm",VLOOKUP(C248,'[1]meteo-pm'!$B$1:$E$55,3,FALSE),"")),"")</f>
        <v>92</v>
      </c>
      <c r="H248" s="1">
        <f>IFERROR(IF(F248="am",VLOOKUP(C248,'[1]meteo-am'!$B$1:$E$55,4,FALSE),IF(F248="pm",VLOOKUP(C248,'[1]meteo-pm'!$B$1:$E$55,4,FALSE),"")),"")</f>
        <v>0.48750000000000004</v>
      </c>
      <c r="I248" s="1">
        <f>IFERROR(IF(F248="am",VLOOKUP(C248,'[1]meteo-am'!$B$1:$E$55,2,FALSE),IF(F248="pm",VLOOKUP(C248,'[1]meteo-pm'!$B$1:$E$55,2,FALSE),"")),"")</f>
        <v>13.1</v>
      </c>
      <c r="J248" t="str">
        <f>IFERROR(VLOOKUP(C248,[1]factors!$F$1:$Q$101,3,FALSE),"")</f>
        <v>waning</v>
      </c>
      <c r="K248" t="str">
        <f>IFERROR(VLOOKUP(C248,[1]factors!$F$1:$Q$101,4,FALSE),"")</f>
        <v>17.90</v>
      </c>
      <c r="L248" t="str">
        <f>IFERROR(VLOOKUP(C248,[1]factors!$F$1:$Q$101,6,FALSE),"")</f>
        <v xml:space="preserve">culture </v>
      </c>
      <c r="N248" t="str">
        <f>IFERROR(VLOOKUP(C248,[1]factors!$F$1:$Q$101,7,FALSE),"")</f>
        <v>75.45</v>
      </c>
      <c r="O248">
        <f>IFERROR(VLOOKUP($C$2,[1]factors!$F$1:$Q$101,8,FALSE),"")</f>
        <v>5</v>
      </c>
      <c r="P248" t="str">
        <f>IFERROR(VLOOKUP($C$2,[1]factors!$F$1:$Q$101,9,FALSE),"")</f>
        <v>514.85</v>
      </c>
      <c r="Q248" t="str">
        <f>IFERROR(VLOOKUP($C$2,[1]factors!$F$1:$Q$101,10,FALSE),"")</f>
        <v>483.31</v>
      </c>
      <c r="R248">
        <f>IFERROR(VLOOKUP($C$2,[1]factors!$F$1:$Q$101,11,FALSE),"")</f>
        <v>2</v>
      </c>
    </row>
    <row r="249" spans="1:18" ht="18" x14ac:dyDescent="0.25">
      <c r="A249" t="s">
        <v>26</v>
      </c>
      <c r="B249">
        <v>1</v>
      </c>
      <c r="C249">
        <v>20210903</v>
      </c>
      <c r="D249">
        <v>25</v>
      </c>
      <c r="F249" t="s">
        <v>29</v>
      </c>
      <c r="G249" s="1">
        <f>IFERROR(IF(F249="am",VLOOKUP(C249,'[1]meteo-am'!$B$1:$E$55,3,FALSE),IF(F249="pm",VLOOKUP(C249,'[1]meteo-pm'!$B$1:$E$55,3,FALSE),"")),"")</f>
        <v>92</v>
      </c>
      <c r="H249" s="1">
        <f>IFERROR(IF(F249="am",VLOOKUP(C249,'[1]meteo-am'!$B$1:$E$55,4,FALSE),IF(F249="pm",VLOOKUP(C249,'[1]meteo-pm'!$B$1:$E$55,4,FALSE),"")),"")</f>
        <v>0.48750000000000004</v>
      </c>
      <c r="I249" s="1">
        <f>IFERROR(IF(F249="am",VLOOKUP(C249,'[1]meteo-am'!$B$1:$E$55,2,FALSE),IF(F249="pm",VLOOKUP(C249,'[1]meteo-pm'!$B$1:$E$55,2,FALSE),"")),"")</f>
        <v>13.1</v>
      </c>
      <c r="J249" t="str">
        <f>IFERROR(VLOOKUP(C249,[1]factors!$F$1:$Q$101,3,FALSE),"")</f>
        <v>waning</v>
      </c>
      <c r="K249" t="str">
        <f>IFERROR(VLOOKUP(C249,[1]factors!$F$1:$Q$101,4,FALSE),"")</f>
        <v>17.90</v>
      </c>
      <c r="L249" t="str">
        <f>IFERROR(VLOOKUP(C249,[1]factors!$F$1:$Q$101,6,FALSE),"")</f>
        <v xml:space="preserve">culture </v>
      </c>
      <c r="N249" t="str">
        <f>IFERROR(VLOOKUP(C249,[1]factors!$F$1:$Q$101,7,FALSE),"")</f>
        <v>75.45</v>
      </c>
      <c r="O249">
        <f>IFERROR(VLOOKUP($C$2,[1]factors!$F$1:$Q$101,8,FALSE),"")</f>
        <v>5</v>
      </c>
      <c r="P249" t="str">
        <f>IFERROR(VLOOKUP($C$2,[1]factors!$F$1:$Q$101,9,FALSE),"")</f>
        <v>514.85</v>
      </c>
      <c r="Q249" t="str">
        <f>IFERROR(VLOOKUP($C$2,[1]factors!$F$1:$Q$101,10,FALSE),"")</f>
        <v>483.31</v>
      </c>
      <c r="R249">
        <f>IFERROR(VLOOKUP($C$2,[1]factors!$F$1:$Q$101,11,FALSE),"")</f>
        <v>2</v>
      </c>
    </row>
    <row r="250" spans="1:18" ht="18" x14ac:dyDescent="0.25">
      <c r="A250" t="s">
        <v>27</v>
      </c>
      <c r="B250">
        <v>1</v>
      </c>
      <c r="C250">
        <v>20210903</v>
      </c>
      <c r="D250">
        <v>25</v>
      </c>
      <c r="F250" t="s">
        <v>29</v>
      </c>
      <c r="G250" s="1">
        <f>IFERROR(IF(F250="am",VLOOKUP(C250,'[1]meteo-am'!$B$1:$E$55,3,FALSE),IF(F250="pm",VLOOKUP(C250,'[1]meteo-pm'!$B$1:$E$55,3,FALSE),"")),"")</f>
        <v>92</v>
      </c>
      <c r="H250" s="1">
        <f>IFERROR(IF(F250="am",VLOOKUP(C250,'[1]meteo-am'!$B$1:$E$55,4,FALSE),IF(F250="pm",VLOOKUP(C250,'[1]meteo-pm'!$B$1:$E$55,4,FALSE),"")),"")</f>
        <v>0.48750000000000004</v>
      </c>
      <c r="I250" s="1">
        <f>IFERROR(IF(F250="am",VLOOKUP(C250,'[1]meteo-am'!$B$1:$E$55,2,FALSE),IF(F250="pm",VLOOKUP(C250,'[1]meteo-pm'!$B$1:$E$55,2,FALSE),"")),"")</f>
        <v>13.1</v>
      </c>
      <c r="J250" t="str">
        <f>IFERROR(VLOOKUP(C250,[1]factors!$F$1:$Q$101,3,FALSE),"")</f>
        <v>waning</v>
      </c>
      <c r="K250" t="str">
        <f>IFERROR(VLOOKUP(C250,[1]factors!$F$1:$Q$101,4,FALSE),"")</f>
        <v>17.90</v>
      </c>
      <c r="L250" t="str">
        <f>IFERROR(VLOOKUP(C250,[1]factors!$F$1:$Q$101,6,FALSE),"")</f>
        <v xml:space="preserve">culture </v>
      </c>
      <c r="N250" t="str">
        <f>IFERROR(VLOOKUP(C250,[1]factors!$F$1:$Q$101,7,FALSE),"")</f>
        <v>75.45</v>
      </c>
      <c r="O250">
        <f>IFERROR(VLOOKUP($C$2,[1]factors!$F$1:$Q$101,8,FALSE),"")</f>
        <v>5</v>
      </c>
      <c r="P250" t="str">
        <f>IFERROR(VLOOKUP($C$2,[1]factors!$F$1:$Q$101,9,FALSE),"")</f>
        <v>514.85</v>
      </c>
      <c r="Q250" t="str">
        <f>IFERROR(VLOOKUP($C$2,[1]factors!$F$1:$Q$101,10,FALSE),"")</f>
        <v>483.31</v>
      </c>
      <c r="R250">
        <f>IFERROR(VLOOKUP($C$2,[1]factors!$F$1:$Q$101,11,FALSE),"")</f>
        <v>2</v>
      </c>
    </row>
    <row r="251" spans="1:18" ht="18" x14ac:dyDescent="0.25">
      <c r="A251" t="s">
        <v>28</v>
      </c>
      <c r="B251">
        <v>1</v>
      </c>
      <c r="C251">
        <v>20210903</v>
      </c>
      <c r="D251">
        <v>25</v>
      </c>
      <c r="F251" t="s">
        <v>29</v>
      </c>
      <c r="G251" s="1">
        <f>IFERROR(IF(F251="am",VLOOKUP(C251,'[1]meteo-am'!$B$1:$E$55,3,FALSE),IF(F251="pm",VLOOKUP(C251,'[1]meteo-pm'!$B$1:$E$55,3,FALSE),"")),"")</f>
        <v>92</v>
      </c>
      <c r="H251" s="1">
        <f>IFERROR(IF(F251="am",VLOOKUP(C251,'[1]meteo-am'!$B$1:$E$55,4,FALSE),IF(F251="pm",VLOOKUP(C251,'[1]meteo-pm'!$B$1:$E$55,4,FALSE),"")),"")</f>
        <v>0.48750000000000004</v>
      </c>
      <c r="I251" s="1">
        <f>IFERROR(IF(F251="am",VLOOKUP(C251,'[1]meteo-am'!$B$1:$E$55,2,FALSE),IF(F251="pm",VLOOKUP(C251,'[1]meteo-pm'!$B$1:$E$55,2,FALSE),"")),"")</f>
        <v>13.1</v>
      </c>
      <c r="J251" t="str">
        <f>IFERROR(VLOOKUP(C251,[1]factors!$F$1:$Q$101,3,FALSE),"")</f>
        <v>waning</v>
      </c>
      <c r="K251" t="str">
        <f>IFERROR(VLOOKUP(C251,[1]factors!$F$1:$Q$101,4,FALSE),"")</f>
        <v>17.90</v>
      </c>
      <c r="L251" t="str">
        <f>IFERROR(VLOOKUP(C251,[1]factors!$F$1:$Q$101,6,FALSE),"")</f>
        <v xml:space="preserve">culture </v>
      </c>
      <c r="N251" t="str">
        <f>IFERROR(VLOOKUP(C251,[1]factors!$F$1:$Q$101,7,FALSE),"")</f>
        <v>75.45</v>
      </c>
      <c r="O251">
        <f>IFERROR(VLOOKUP($C$2,[1]factors!$F$1:$Q$101,8,FALSE),"")</f>
        <v>5</v>
      </c>
      <c r="P251" t="str">
        <f>IFERROR(VLOOKUP($C$2,[1]factors!$F$1:$Q$101,9,FALSE),"")</f>
        <v>514.85</v>
      </c>
      <c r="Q251" t="str">
        <f>IFERROR(VLOOKUP($C$2,[1]factors!$F$1:$Q$101,10,FALSE),"")</f>
        <v>483.31</v>
      </c>
      <c r="R251">
        <f>IFERROR(VLOOKUP($C$2,[1]factors!$F$1:$Q$101,11,FALSE),"")</f>
        <v>2</v>
      </c>
    </row>
    <row r="252" spans="1:18" ht="18" x14ac:dyDescent="0.25">
      <c r="A252" t="s">
        <v>18</v>
      </c>
      <c r="B252">
        <v>1</v>
      </c>
      <c r="C252" s="2">
        <v>20210907</v>
      </c>
      <c r="D252">
        <v>1</v>
      </c>
      <c r="F252" t="s">
        <v>19</v>
      </c>
      <c r="G252" s="1">
        <f>IFERROR(IF(F252="am",VLOOKUP(C252,'[1]meteo-am'!$B$1:$E$55,3,FALSE),IF(F252="pm",VLOOKUP(C252,'[1]meteo-pm'!$B$1:$E$55,3,FALSE),"")),"")</f>
        <v>92</v>
      </c>
      <c r="H252" s="1">
        <f>IFERROR(IF(F252="am",VLOOKUP(C252,'[1]meteo-am'!$B$1:$E$55,4,FALSE),IF(F252="pm",VLOOKUP(C252,'[1]meteo-pm'!$B$1:$E$55,4,FALSE),"")),"")</f>
        <v>1.4333333333333336</v>
      </c>
      <c r="I252" s="1">
        <f>IFERROR(IF(F252="am",VLOOKUP(C252,'[1]meteo-am'!$B$1:$E$55,2,FALSE),IF(F252="pm",VLOOKUP(C252,'[1]meteo-pm'!$B$1:$E$55,2,FALSE),"")),"")</f>
        <v>17.066666666666666</v>
      </c>
      <c r="J252" t="str">
        <f>IFERROR(VLOOKUP(C252,[1]factors!$F$1:$Q$101,3,FALSE),"")</f>
        <v>new</v>
      </c>
      <c r="K252" t="str">
        <f>IFERROR(VLOOKUP(C252,[1]factors!$F$1:$Q$101,4,FALSE),"")</f>
        <v>0.0</v>
      </c>
      <c r="L252" t="str">
        <f>IFERROR(VLOOKUP(C252,[1]factors!$F$1:$Q$101,6,FALSE),"")</f>
        <v xml:space="preserve">culture </v>
      </c>
      <c r="N252" t="str">
        <f>IFERROR(VLOOKUP(C252,[1]factors!$F$1:$Q$101,7,FALSE),"")</f>
        <v>75.45</v>
      </c>
      <c r="O252">
        <f>IFERROR(VLOOKUP($C$2,[1]factors!$F$1:$Q$101,8,FALSE),"")</f>
        <v>5</v>
      </c>
      <c r="P252" t="str">
        <f>IFERROR(VLOOKUP($C$2,[1]factors!$F$1:$Q$101,9,FALSE),"")</f>
        <v>514.85</v>
      </c>
      <c r="Q252" t="str">
        <f>IFERROR(VLOOKUP($C$2,[1]factors!$F$1:$Q$101,10,FALSE),"")</f>
        <v>483.31</v>
      </c>
      <c r="R252">
        <f>IFERROR(VLOOKUP($C$2,[1]factors!$F$1:$Q$101,11,FALSE),"")</f>
        <v>2</v>
      </c>
    </row>
    <row r="253" spans="1:18" ht="18" x14ac:dyDescent="0.25">
      <c r="A253" t="s">
        <v>20</v>
      </c>
      <c r="B253">
        <v>1</v>
      </c>
      <c r="C253" s="2">
        <v>20210907</v>
      </c>
      <c r="D253">
        <v>1</v>
      </c>
      <c r="F253" t="s">
        <v>19</v>
      </c>
      <c r="G253" s="1">
        <f>IFERROR(IF(F253="am",VLOOKUP(C253,'[1]meteo-am'!$B$1:$E$55,3,FALSE),IF(F253="pm",VLOOKUP(C253,'[1]meteo-pm'!$B$1:$E$55,3,FALSE),"")),"")</f>
        <v>92</v>
      </c>
      <c r="H253" s="1">
        <f>IFERROR(IF(F253="am",VLOOKUP(C253,'[1]meteo-am'!$B$1:$E$55,4,FALSE),IF(F253="pm",VLOOKUP(C253,'[1]meteo-pm'!$B$1:$E$55,4,FALSE),"")),"")</f>
        <v>1.4333333333333336</v>
      </c>
      <c r="I253" s="1">
        <f>IFERROR(IF(F253="am",VLOOKUP(C253,'[1]meteo-am'!$B$1:$E$55,2,FALSE),IF(F253="pm",VLOOKUP(C253,'[1]meteo-pm'!$B$1:$E$55,2,FALSE),"")),"")</f>
        <v>17.066666666666666</v>
      </c>
      <c r="J253" t="str">
        <f>IFERROR(VLOOKUP(C253,[1]factors!$F$1:$Q$101,3,FALSE),"")</f>
        <v>new</v>
      </c>
      <c r="K253" t="str">
        <f>IFERROR(VLOOKUP(C253,[1]factors!$F$1:$Q$101,4,FALSE),"")</f>
        <v>0.0</v>
      </c>
      <c r="L253" t="str">
        <f>IFERROR(VLOOKUP(C253,[1]factors!$F$1:$Q$101,6,FALSE),"")</f>
        <v xml:space="preserve">culture </v>
      </c>
      <c r="N253" t="str">
        <f>IFERROR(VLOOKUP(C253,[1]factors!$F$1:$Q$101,7,FALSE),"")</f>
        <v>75.45</v>
      </c>
      <c r="O253">
        <f>IFERROR(VLOOKUP($C$2,[1]factors!$F$1:$Q$101,8,FALSE),"")</f>
        <v>5</v>
      </c>
      <c r="P253" t="str">
        <f>IFERROR(VLOOKUP($C$2,[1]factors!$F$1:$Q$101,9,FALSE),"")</f>
        <v>514.85</v>
      </c>
      <c r="Q253" t="str">
        <f>IFERROR(VLOOKUP($C$2,[1]factors!$F$1:$Q$101,10,FALSE),"")</f>
        <v>483.31</v>
      </c>
      <c r="R253">
        <f>IFERROR(VLOOKUP($C$2,[1]factors!$F$1:$Q$101,11,FALSE),"")</f>
        <v>2</v>
      </c>
    </row>
    <row r="254" spans="1:18" ht="18" x14ac:dyDescent="0.25">
      <c r="A254" t="s">
        <v>21</v>
      </c>
      <c r="B254">
        <v>1</v>
      </c>
      <c r="C254" s="2">
        <v>20210907</v>
      </c>
      <c r="D254">
        <v>1</v>
      </c>
      <c r="F254" t="s">
        <v>19</v>
      </c>
      <c r="G254" s="1">
        <f>IFERROR(IF(F254="am",VLOOKUP(C254,'[1]meteo-am'!$B$1:$E$55,3,FALSE),IF(F254="pm",VLOOKUP(C254,'[1]meteo-pm'!$B$1:$E$55,3,FALSE),"")),"")</f>
        <v>92</v>
      </c>
      <c r="H254" s="1">
        <f>IFERROR(IF(F254="am",VLOOKUP(C254,'[1]meteo-am'!$B$1:$E$55,4,FALSE),IF(F254="pm",VLOOKUP(C254,'[1]meteo-pm'!$B$1:$E$55,4,FALSE),"")),"")</f>
        <v>1.4333333333333336</v>
      </c>
      <c r="I254" s="1">
        <f>IFERROR(IF(F254="am",VLOOKUP(C254,'[1]meteo-am'!$B$1:$E$55,2,FALSE),IF(F254="pm",VLOOKUP(C254,'[1]meteo-pm'!$B$1:$E$55,2,FALSE),"")),"")</f>
        <v>17.066666666666666</v>
      </c>
      <c r="J254" t="str">
        <f>IFERROR(VLOOKUP(C254,[1]factors!$F$1:$Q$101,3,FALSE),"")</f>
        <v>new</v>
      </c>
      <c r="K254" t="str">
        <f>IFERROR(VLOOKUP(C254,[1]factors!$F$1:$Q$101,4,FALSE),"")</f>
        <v>0.0</v>
      </c>
      <c r="L254" t="str">
        <f>IFERROR(VLOOKUP(C254,[1]factors!$F$1:$Q$101,6,FALSE),"")</f>
        <v xml:space="preserve">culture </v>
      </c>
      <c r="N254" t="str">
        <f>IFERROR(VLOOKUP(C254,[1]factors!$F$1:$Q$101,7,FALSE),"")</f>
        <v>75.45</v>
      </c>
      <c r="O254">
        <f>IFERROR(VLOOKUP($C$2,[1]factors!$F$1:$Q$101,8,FALSE),"")</f>
        <v>5</v>
      </c>
      <c r="P254" t="str">
        <f>IFERROR(VLOOKUP($C$2,[1]factors!$F$1:$Q$101,9,FALSE),"")</f>
        <v>514.85</v>
      </c>
      <c r="Q254" t="str">
        <f>IFERROR(VLOOKUP($C$2,[1]factors!$F$1:$Q$101,10,FALSE),"")</f>
        <v>483.31</v>
      </c>
      <c r="R254">
        <f>IFERROR(VLOOKUP($C$2,[1]factors!$F$1:$Q$101,11,FALSE),"")</f>
        <v>2</v>
      </c>
    </row>
    <row r="255" spans="1:18" ht="18" x14ac:dyDescent="0.25">
      <c r="A255" t="s">
        <v>22</v>
      </c>
      <c r="B255">
        <v>1</v>
      </c>
      <c r="C255" s="2">
        <v>20210907</v>
      </c>
      <c r="D255">
        <v>1</v>
      </c>
      <c r="F255" t="s">
        <v>19</v>
      </c>
      <c r="G255" s="1">
        <f>IFERROR(IF(F255="am",VLOOKUP(C255,'[1]meteo-am'!$B$1:$E$55,3,FALSE),IF(F255="pm",VLOOKUP(C255,'[1]meteo-pm'!$B$1:$E$55,3,FALSE),"")),"")</f>
        <v>92</v>
      </c>
      <c r="H255" s="1">
        <f>IFERROR(IF(F255="am",VLOOKUP(C255,'[1]meteo-am'!$B$1:$E$55,4,FALSE),IF(F255="pm",VLOOKUP(C255,'[1]meteo-pm'!$B$1:$E$55,4,FALSE),"")),"")</f>
        <v>1.4333333333333336</v>
      </c>
      <c r="I255" s="1">
        <f>IFERROR(IF(F255="am",VLOOKUP(C255,'[1]meteo-am'!$B$1:$E$55,2,FALSE),IF(F255="pm",VLOOKUP(C255,'[1]meteo-pm'!$B$1:$E$55,2,FALSE),"")),"")</f>
        <v>17.066666666666666</v>
      </c>
      <c r="J255" t="str">
        <f>IFERROR(VLOOKUP(C255,[1]factors!$F$1:$Q$101,3,FALSE),"")</f>
        <v>new</v>
      </c>
      <c r="K255" t="str">
        <f>IFERROR(VLOOKUP(C255,[1]factors!$F$1:$Q$101,4,FALSE),"")</f>
        <v>0.0</v>
      </c>
      <c r="L255" t="str">
        <f>IFERROR(VLOOKUP(C255,[1]factors!$F$1:$Q$101,6,FALSE),"")</f>
        <v xml:space="preserve">culture </v>
      </c>
      <c r="N255" t="str">
        <f>IFERROR(VLOOKUP(C255,[1]factors!$F$1:$Q$101,7,FALSE),"")</f>
        <v>75.45</v>
      </c>
      <c r="O255">
        <f>IFERROR(VLOOKUP($C$2,[1]factors!$F$1:$Q$101,8,FALSE),"")</f>
        <v>5</v>
      </c>
      <c r="P255" t="str">
        <f>IFERROR(VLOOKUP($C$2,[1]factors!$F$1:$Q$101,9,FALSE),"")</f>
        <v>514.85</v>
      </c>
      <c r="Q255" t="str">
        <f>IFERROR(VLOOKUP($C$2,[1]factors!$F$1:$Q$101,10,FALSE),"")</f>
        <v>483.31</v>
      </c>
      <c r="R255">
        <f>IFERROR(VLOOKUP($C$2,[1]factors!$F$1:$Q$101,11,FALSE),"")</f>
        <v>2</v>
      </c>
    </row>
    <row r="256" spans="1:18" ht="18" x14ac:dyDescent="0.25">
      <c r="A256" t="s">
        <v>23</v>
      </c>
      <c r="B256">
        <v>1</v>
      </c>
      <c r="C256" s="2">
        <v>20210907</v>
      </c>
      <c r="D256">
        <v>1</v>
      </c>
      <c r="F256" t="s">
        <v>19</v>
      </c>
      <c r="G256" s="1">
        <f>IFERROR(IF(F256="am",VLOOKUP(C256,'[1]meteo-am'!$B$1:$E$55,3,FALSE),IF(F256="pm",VLOOKUP(C256,'[1]meteo-pm'!$B$1:$E$55,3,FALSE),"")),"")</f>
        <v>92</v>
      </c>
      <c r="H256" s="1">
        <f>IFERROR(IF(F256="am",VLOOKUP(C256,'[1]meteo-am'!$B$1:$E$55,4,FALSE),IF(F256="pm",VLOOKUP(C256,'[1]meteo-pm'!$B$1:$E$55,4,FALSE),"")),"")</f>
        <v>1.4333333333333336</v>
      </c>
      <c r="I256" s="1">
        <f>IFERROR(IF(F256="am",VLOOKUP(C256,'[1]meteo-am'!$B$1:$E$55,2,FALSE),IF(F256="pm",VLOOKUP(C256,'[1]meteo-pm'!$B$1:$E$55,2,FALSE),"")),"")</f>
        <v>17.066666666666666</v>
      </c>
      <c r="J256" t="str">
        <f>IFERROR(VLOOKUP(C256,[1]factors!$F$1:$Q$101,3,FALSE),"")</f>
        <v>new</v>
      </c>
      <c r="K256" t="str">
        <f>IFERROR(VLOOKUP(C256,[1]factors!$F$1:$Q$101,4,FALSE),"")</f>
        <v>0.0</v>
      </c>
      <c r="L256" t="str">
        <f>IFERROR(VLOOKUP(C256,[1]factors!$F$1:$Q$101,6,FALSE),"")</f>
        <v xml:space="preserve">culture </v>
      </c>
      <c r="N256" t="str">
        <f>IFERROR(VLOOKUP(C256,[1]factors!$F$1:$Q$101,7,FALSE),"")</f>
        <v>75.45</v>
      </c>
      <c r="O256">
        <f>IFERROR(VLOOKUP($C$2,[1]factors!$F$1:$Q$101,8,FALSE),"")</f>
        <v>5</v>
      </c>
      <c r="P256" t="str">
        <f>IFERROR(VLOOKUP($C$2,[1]factors!$F$1:$Q$101,9,FALSE),"")</f>
        <v>514.85</v>
      </c>
      <c r="Q256" t="str">
        <f>IFERROR(VLOOKUP($C$2,[1]factors!$F$1:$Q$101,10,FALSE),"")</f>
        <v>483.31</v>
      </c>
      <c r="R256">
        <f>IFERROR(VLOOKUP($C$2,[1]factors!$F$1:$Q$101,11,FALSE),"")</f>
        <v>2</v>
      </c>
    </row>
    <row r="257" spans="1:18" ht="18" x14ac:dyDescent="0.25">
      <c r="A257" t="s">
        <v>24</v>
      </c>
      <c r="B257">
        <v>1</v>
      </c>
      <c r="C257" s="2">
        <v>20210907</v>
      </c>
      <c r="D257">
        <v>1</v>
      </c>
      <c r="F257" t="s">
        <v>19</v>
      </c>
      <c r="G257" s="1">
        <f>IFERROR(IF(F257="am",VLOOKUP(C257,'[1]meteo-am'!$B$1:$E$55,3,FALSE),IF(F257="pm",VLOOKUP(C257,'[1]meteo-pm'!$B$1:$E$55,3,FALSE),"")),"")</f>
        <v>92</v>
      </c>
      <c r="H257" s="1">
        <f>IFERROR(IF(F257="am",VLOOKUP(C257,'[1]meteo-am'!$B$1:$E$55,4,FALSE),IF(F257="pm",VLOOKUP(C257,'[1]meteo-pm'!$B$1:$E$55,4,FALSE),"")),"")</f>
        <v>1.4333333333333336</v>
      </c>
      <c r="I257" s="1">
        <f>IFERROR(IF(F257="am",VLOOKUP(C257,'[1]meteo-am'!$B$1:$E$55,2,FALSE),IF(F257="pm",VLOOKUP(C257,'[1]meteo-pm'!$B$1:$E$55,2,FALSE),"")),"")</f>
        <v>17.066666666666666</v>
      </c>
      <c r="J257" t="str">
        <f>IFERROR(VLOOKUP(C257,[1]factors!$F$1:$Q$101,3,FALSE),"")</f>
        <v>new</v>
      </c>
      <c r="K257" t="str">
        <f>IFERROR(VLOOKUP(C257,[1]factors!$F$1:$Q$101,4,FALSE),"")</f>
        <v>0.0</v>
      </c>
      <c r="L257" t="str">
        <f>IFERROR(VLOOKUP(C257,[1]factors!$F$1:$Q$101,6,FALSE),"")</f>
        <v xml:space="preserve">culture </v>
      </c>
      <c r="N257" t="str">
        <f>IFERROR(VLOOKUP(C257,[1]factors!$F$1:$Q$101,7,FALSE),"")</f>
        <v>75.45</v>
      </c>
      <c r="O257">
        <f>IFERROR(VLOOKUP($C$2,[1]factors!$F$1:$Q$101,8,FALSE),"")</f>
        <v>5</v>
      </c>
      <c r="P257" t="str">
        <f>IFERROR(VLOOKUP($C$2,[1]factors!$F$1:$Q$101,9,FALSE),"")</f>
        <v>514.85</v>
      </c>
      <c r="Q257" t="str">
        <f>IFERROR(VLOOKUP($C$2,[1]factors!$F$1:$Q$101,10,FALSE),"")</f>
        <v>483.31</v>
      </c>
      <c r="R257">
        <f>IFERROR(VLOOKUP($C$2,[1]factors!$F$1:$Q$101,11,FALSE),"")</f>
        <v>2</v>
      </c>
    </row>
    <row r="258" spans="1:18" ht="18" x14ac:dyDescent="0.25">
      <c r="A258" t="s">
        <v>25</v>
      </c>
      <c r="B258">
        <v>1</v>
      </c>
      <c r="C258" s="2">
        <v>20210907</v>
      </c>
      <c r="D258">
        <v>1</v>
      </c>
      <c r="F258" t="s">
        <v>19</v>
      </c>
      <c r="G258" s="1">
        <f>IFERROR(IF(F258="am",VLOOKUP(C258,'[1]meteo-am'!$B$1:$E$55,3,FALSE),IF(F258="pm",VLOOKUP(C258,'[1]meteo-pm'!$B$1:$E$55,3,FALSE),"")),"")</f>
        <v>92</v>
      </c>
      <c r="H258" s="1">
        <f>IFERROR(IF(F258="am",VLOOKUP(C258,'[1]meteo-am'!$B$1:$E$55,4,FALSE),IF(F258="pm",VLOOKUP(C258,'[1]meteo-pm'!$B$1:$E$55,4,FALSE),"")),"")</f>
        <v>1.4333333333333336</v>
      </c>
      <c r="I258" s="1">
        <f>IFERROR(IF(F258="am",VLOOKUP(C258,'[1]meteo-am'!$B$1:$E$55,2,FALSE),IF(F258="pm",VLOOKUP(C258,'[1]meteo-pm'!$B$1:$E$55,2,FALSE),"")),"")</f>
        <v>17.066666666666666</v>
      </c>
      <c r="J258" t="str">
        <f>IFERROR(VLOOKUP(C258,[1]factors!$F$1:$Q$101,3,FALSE),"")</f>
        <v>new</v>
      </c>
      <c r="K258" t="str">
        <f>IFERROR(VLOOKUP(C258,[1]factors!$F$1:$Q$101,4,FALSE),"")</f>
        <v>0.0</v>
      </c>
      <c r="L258" t="str">
        <f>IFERROR(VLOOKUP(C258,[1]factors!$F$1:$Q$101,6,FALSE),"")</f>
        <v xml:space="preserve">culture </v>
      </c>
      <c r="N258" t="str">
        <f>IFERROR(VLOOKUP(C258,[1]factors!$F$1:$Q$101,7,FALSE),"")</f>
        <v>75.45</v>
      </c>
      <c r="O258">
        <f>IFERROR(VLOOKUP($C$2,[1]factors!$F$1:$Q$101,8,FALSE),"")</f>
        <v>5</v>
      </c>
      <c r="P258" t="str">
        <f>IFERROR(VLOOKUP($C$2,[1]factors!$F$1:$Q$101,9,FALSE),"")</f>
        <v>514.85</v>
      </c>
      <c r="Q258" t="str">
        <f>IFERROR(VLOOKUP($C$2,[1]factors!$F$1:$Q$101,10,FALSE),"")</f>
        <v>483.31</v>
      </c>
      <c r="R258">
        <f>IFERROR(VLOOKUP($C$2,[1]factors!$F$1:$Q$101,11,FALSE),"")</f>
        <v>2</v>
      </c>
    </row>
    <row r="259" spans="1:18" ht="18" x14ac:dyDescent="0.25">
      <c r="A259" t="s">
        <v>26</v>
      </c>
      <c r="B259">
        <v>1</v>
      </c>
      <c r="C259" s="2">
        <v>20210907</v>
      </c>
      <c r="D259">
        <v>1</v>
      </c>
      <c r="F259" t="s">
        <v>19</v>
      </c>
      <c r="G259" s="1">
        <f>IFERROR(IF(F259="am",VLOOKUP(C259,'[1]meteo-am'!$B$1:$E$55,3,FALSE),IF(F259="pm",VLOOKUP(C259,'[1]meteo-pm'!$B$1:$E$55,3,FALSE),"")),"")</f>
        <v>92</v>
      </c>
      <c r="H259" s="1">
        <f>IFERROR(IF(F259="am",VLOOKUP(C259,'[1]meteo-am'!$B$1:$E$55,4,FALSE),IF(F259="pm",VLOOKUP(C259,'[1]meteo-pm'!$B$1:$E$55,4,FALSE),"")),"")</f>
        <v>1.4333333333333336</v>
      </c>
      <c r="I259" s="1">
        <f>IFERROR(IF(F259="am",VLOOKUP(C259,'[1]meteo-am'!$B$1:$E$55,2,FALSE),IF(F259="pm",VLOOKUP(C259,'[1]meteo-pm'!$B$1:$E$55,2,FALSE),"")),"")</f>
        <v>17.066666666666666</v>
      </c>
      <c r="J259" t="str">
        <f>IFERROR(VLOOKUP(C259,[1]factors!$F$1:$Q$101,3,FALSE),"")</f>
        <v>new</v>
      </c>
      <c r="K259" t="str">
        <f>IFERROR(VLOOKUP(C259,[1]factors!$F$1:$Q$101,4,FALSE),"")</f>
        <v>0.0</v>
      </c>
      <c r="L259" t="str">
        <f>IFERROR(VLOOKUP(C259,[1]factors!$F$1:$Q$101,6,FALSE),"")</f>
        <v xml:space="preserve">culture </v>
      </c>
      <c r="N259" t="str">
        <f>IFERROR(VLOOKUP(C259,[1]factors!$F$1:$Q$101,7,FALSE),"")</f>
        <v>75.45</v>
      </c>
      <c r="O259">
        <f>IFERROR(VLOOKUP($C$2,[1]factors!$F$1:$Q$101,8,FALSE),"")</f>
        <v>5</v>
      </c>
      <c r="P259" t="str">
        <f>IFERROR(VLOOKUP($C$2,[1]factors!$F$1:$Q$101,9,FALSE),"")</f>
        <v>514.85</v>
      </c>
      <c r="Q259" t="str">
        <f>IFERROR(VLOOKUP($C$2,[1]factors!$F$1:$Q$101,10,FALSE),"")</f>
        <v>483.31</v>
      </c>
      <c r="R259">
        <f>IFERROR(VLOOKUP($C$2,[1]factors!$F$1:$Q$101,11,FALSE),"")</f>
        <v>2</v>
      </c>
    </row>
    <row r="260" spans="1:18" ht="18" x14ac:dyDescent="0.25">
      <c r="A260" t="s">
        <v>27</v>
      </c>
      <c r="B260">
        <v>1</v>
      </c>
      <c r="C260" s="2">
        <v>20210907</v>
      </c>
      <c r="D260">
        <v>1</v>
      </c>
      <c r="F260" t="s">
        <v>19</v>
      </c>
      <c r="G260" s="1">
        <f>IFERROR(IF(F260="am",VLOOKUP(C260,'[1]meteo-am'!$B$1:$E$55,3,FALSE),IF(F260="pm",VLOOKUP(C260,'[1]meteo-pm'!$B$1:$E$55,3,FALSE),"")),"")</f>
        <v>92</v>
      </c>
      <c r="H260" s="1">
        <f>IFERROR(IF(F260="am",VLOOKUP(C260,'[1]meteo-am'!$B$1:$E$55,4,FALSE),IF(F260="pm",VLOOKUP(C260,'[1]meteo-pm'!$B$1:$E$55,4,FALSE),"")),"")</f>
        <v>1.4333333333333336</v>
      </c>
      <c r="I260" s="1">
        <f>IFERROR(IF(F260="am",VLOOKUP(C260,'[1]meteo-am'!$B$1:$E$55,2,FALSE),IF(F260="pm",VLOOKUP(C260,'[1]meteo-pm'!$B$1:$E$55,2,FALSE),"")),"")</f>
        <v>17.066666666666666</v>
      </c>
      <c r="J260" t="str">
        <f>IFERROR(VLOOKUP(C260,[1]factors!$F$1:$Q$101,3,FALSE),"")</f>
        <v>new</v>
      </c>
      <c r="K260" t="str">
        <f>IFERROR(VLOOKUP(C260,[1]factors!$F$1:$Q$101,4,FALSE),"")</f>
        <v>0.0</v>
      </c>
      <c r="L260" t="str">
        <f>IFERROR(VLOOKUP(C260,[1]factors!$F$1:$Q$101,6,FALSE),"")</f>
        <v xml:space="preserve">culture </v>
      </c>
      <c r="N260" t="str">
        <f>IFERROR(VLOOKUP(C260,[1]factors!$F$1:$Q$101,7,FALSE),"")</f>
        <v>75.45</v>
      </c>
      <c r="O260">
        <f>IFERROR(VLOOKUP($C$2,[1]factors!$F$1:$Q$101,8,FALSE),"")</f>
        <v>5</v>
      </c>
      <c r="P260" t="str">
        <f>IFERROR(VLOOKUP($C$2,[1]factors!$F$1:$Q$101,9,FALSE),"")</f>
        <v>514.85</v>
      </c>
      <c r="Q260" t="str">
        <f>IFERROR(VLOOKUP($C$2,[1]factors!$F$1:$Q$101,10,FALSE),"")</f>
        <v>483.31</v>
      </c>
      <c r="R260">
        <f>IFERROR(VLOOKUP($C$2,[1]factors!$F$1:$Q$101,11,FALSE),"")</f>
        <v>2</v>
      </c>
    </row>
    <row r="261" spans="1:18" ht="18" x14ac:dyDescent="0.25">
      <c r="A261" t="s">
        <v>28</v>
      </c>
      <c r="B261">
        <v>1</v>
      </c>
      <c r="C261" s="2">
        <v>20210907</v>
      </c>
      <c r="D261">
        <v>1</v>
      </c>
      <c r="F261" t="s">
        <v>19</v>
      </c>
      <c r="G261" s="1">
        <f>IFERROR(IF(F261="am",VLOOKUP(C261,'[1]meteo-am'!$B$1:$E$55,3,FALSE),IF(F261="pm",VLOOKUP(C261,'[1]meteo-pm'!$B$1:$E$55,3,FALSE),"")),"")</f>
        <v>92</v>
      </c>
      <c r="H261" s="1">
        <f>IFERROR(IF(F261="am",VLOOKUP(C261,'[1]meteo-am'!$B$1:$E$55,4,FALSE),IF(F261="pm",VLOOKUP(C261,'[1]meteo-pm'!$B$1:$E$55,4,FALSE),"")),"")</f>
        <v>1.4333333333333336</v>
      </c>
      <c r="I261" s="1">
        <f>IFERROR(IF(F261="am",VLOOKUP(C261,'[1]meteo-am'!$B$1:$E$55,2,FALSE),IF(F261="pm",VLOOKUP(C261,'[1]meteo-pm'!$B$1:$E$55,2,FALSE),"")),"")</f>
        <v>17.066666666666666</v>
      </c>
      <c r="J261" t="str">
        <f>IFERROR(VLOOKUP(C261,[1]factors!$F$1:$Q$101,3,FALSE),"")</f>
        <v>new</v>
      </c>
      <c r="K261" t="str">
        <f>IFERROR(VLOOKUP(C261,[1]factors!$F$1:$Q$101,4,FALSE),"")</f>
        <v>0.0</v>
      </c>
      <c r="L261" t="str">
        <f>IFERROR(VLOOKUP(C261,[1]factors!$F$1:$Q$101,6,FALSE),"")</f>
        <v xml:space="preserve">culture </v>
      </c>
      <c r="N261" t="str">
        <f>IFERROR(VLOOKUP(C261,[1]factors!$F$1:$Q$101,7,FALSE),"")</f>
        <v>75.45</v>
      </c>
      <c r="O261">
        <f>IFERROR(VLOOKUP($C$2,[1]factors!$F$1:$Q$101,8,FALSE),"")</f>
        <v>5</v>
      </c>
      <c r="P261" t="str">
        <f>IFERROR(VLOOKUP($C$2,[1]factors!$F$1:$Q$101,9,FALSE),"")</f>
        <v>514.85</v>
      </c>
      <c r="Q261" t="str">
        <f>IFERROR(VLOOKUP($C$2,[1]factors!$F$1:$Q$101,10,FALSE),"")</f>
        <v>483.31</v>
      </c>
      <c r="R261">
        <f>IFERROR(VLOOKUP($C$2,[1]factors!$F$1:$Q$101,11,FALSE),"")</f>
        <v>2</v>
      </c>
    </row>
    <row r="262" spans="1:18" ht="18" x14ac:dyDescent="0.25">
      <c r="A262" t="s">
        <v>18</v>
      </c>
      <c r="B262">
        <v>1</v>
      </c>
      <c r="C262" s="2">
        <v>20210907</v>
      </c>
      <c r="D262">
        <v>2</v>
      </c>
      <c r="F262" t="s">
        <v>19</v>
      </c>
      <c r="G262" s="1">
        <f>IFERROR(IF(F262="am",VLOOKUP(C262,'[1]meteo-am'!$B$1:$E$55,3,FALSE),IF(F262="pm",VLOOKUP(C262,'[1]meteo-pm'!$B$1:$E$55,3,FALSE),"")),"")</f>
        <v>92</v>
      </c>
      <c r="H262" s="1">
        <f>IFERROR(IF(F262="am",VLOOKUP(C262,'[1]meteo-am'!$B$1:$E$55,4,FALSE),IF(F262="pm",VLOOKUP(C262,'[1]meteo-pm'!$B$1:$E$55,4,FALSE),"")),"")</f>
        <v>1.4333333333333336</v>
      </c>
      <c r="I262" s="1">
        <f>IFERROR(IF(F262="am",VLOOKUP(C262,'[1]meteo-am'!$B$1:$E$55,2,FALSE),IF(F262="pm",VLOOKUP(C262,'[1]meteo-pm'!$B$1:$E$55,2,FALSE),"")),"")</f>
        <v>17.066666666666666</v>
      </c>
      <c r="J262" t="str">
        <f>IFERROR(VLOOKUP(C262,[1]factors!$F$1:$Q$101,3,FALSE),"")</f>
        <v>new</v>
      </c>
      <c r="K262" t="str">
        <f>IFERROR(VLOOKUP(C262,[1]factors!$F$1:$Q$101,4,FALSE),"")</f>
        <v>0.0</v>
      </c>
      <c r="L262" t="str">
        <f>IFERROR(VLOOKUP(C262,[1]factors!$F$1:$Q$101,6,FALSE),"")</f>
        <v xml:space="preserve">culture </v>
      </c>
      <c r="N262" t="str">
        <f>IFERROR(VLOOKUP(C262,[1]factors!$F$1:$Q$101,7,FALSE),"")</f>
        <v>75.45</v>
      </c>
      <c r="O262">
        <f>IFERROR(VLOOKUP($C$2,[1]factors!$F$1:$Q$101,8,FALSE),"")</f>
        <v>5</v>
      </c>
      <c r="P262" t="str">
        <f>IFERROR(VLOOKUP($C$2,[1]factors!$F$1:$Q$101,9,FALSE),"")</f>
        <v>514.85</v>
      </c>
      <c r="Q262" t="str">
        <f>IFERROR(VLOOKUP($C$2,[1]factors!$F$1:$Q$101,10,FALSE),"")</f>
        <v>483.31</v>
      </c>
      <c r="R262">
        <f>IFERROR(VLOOKUP($C$2,[1]factors!$F$1:$Q$101,11,FALSE),"")</f>
        <v>2</v>
      </c>
    </row>
    <row r="263" spans="1:18" ht="18" x14ac:dyDescent="0.25">
      <c r="A263" t="s">
        <v>20</v>
      </c>
      <c r="B263">
        <v>1</v>
      </c>
      <c r="C263" s="2">
        <v>20210907</v>
      </c>
      <c r="D263">
        <v>2</v>
      </c>
      <c r="F263" t="s">
        <v>19</v>
      </c>
      <c r="G263" s="1">
        <f>IFERROR(IF(F263="am",VLOOKUP(C263,'[1]meteo-am'!$B$1:$E$55,3,FALSE),IF(F263="pm",VLOOKUP(C263,'[1]meteo-pm'!$B$1:$E$55,3,FALSE),"")),"")</f>
        <v>92</v>
      </c>
      <c r="H263" s="1">
        <f>IFERROR(IF(F263="am",VLOOKUP(C263,'[1]meteo-am'!$B$1:$E$55,4,FALSE),IF(F263="pm",VLOOKUP(C263,'[1]meteo-pm'!$B$1:$E$55,4,FALSE),"")),"")</f>
        <v>1.4333333333333336</v>
      </c>
      <c r="I263" s="1">
        <f>IFERROR(IF(F263="am",VLOOKUP(C263,'[1]meteo-am'!$B$1:$E$55,2,FALSE),IF(F263="pm",VLOOKUP(C263,'[1]meteo-pm'!$B$1:$E$55,2,FALSE),"")),"")</f>
        <v>17.066666666666666</v>
      </c>
      <c r="J263" t="str">
        <f>IFERROR(VLOOKUP(C263,[1]factors!$F$1:$Q$101,3,FALSE),"")</f>
        <v>new</v>
      </c>
      <c r="K263" t="str">
        <f>IFERROR(VLOOKUP(C263,[1]factors!$F$1:$Q$101,4,FALSE),"")</f>
        <v>0.0</v>
      </c>
      <c r="L263" t="str">
        <f>IFERROR(VLOOKUP(C263,[1]factors!$F$1:$Q$101,6,FALSE),"")</f>
        <v xml:space="preserve">culture </v>
      </c>
      <c r="N263" t="str">
        <f>IFERROR(VLOOKUP(C263,[1]factors!$F$1:$Q$101,7,FALSE),"")</f>
        <v>75.45</v>
      </c>
      <c r="O263">
        <f>IFERROR(VLOOKUP($C$2,[1]factors!$F$1:$Q$101,8,FALSE),"")</f>
        <v>5</v>
      </c>
      <c r="P263" t="str">
        <f>IFERROR(VLOOKUP($C$2,[1]factors!$F$1:$Q$101,9,FALSE),"")</f>
        <v>514.85</v>
      </c>
      <c r="Q263" t="str">
        <f>IFERROR(VLOOKUP($C$2,[1]factors!$F$1:$Q$101,10,FALSE),"")</f>
        <v>483.31</v>
      </c>
      <c r="R263">
        <f>IFERROR(VLOOKUP($C$2,[1]factors!$F$1:$Q$101,11,FALSE),"")</f>
        <v>2</v>
      </c>
    </row>
    <row r="264" spans="1:18" ht="18" x14ac:dyDescent="0.25">
      <c r="A264" t="s">
        <v>21</v>
      </c>
      <c r="B264">
        <v>1</v>
      </c>
      <c r="C264" s="2">
        <v>20210907</v>
      </c>
      <c r="D264">
        <v>2</v>
      </c>
      <c r="F264" t="s">
        <v>19</v>
      </c>
      <c r="G264" s="1">
        <f>IFERROR(IF(F264="am",VLOOKUP(C264,'[1]meteo-am'!$B$1:$E$55,3,FALSE),IF(F264="pm",VLOOKUP(C264,'[1]meteo-pm'!$B$1:$E$55,3,FALSE),"")),"")</f>
        <v>92</v>
      </c>
      <c r="H264" s="1">
        <f>IFERROR(IF(F264="am",VLOOKUP(C264,'[1]meteo-am'!$B$1:$E$55,4,FALSE),IF(F264="pm",VLOOKUP(C264,'[1]meteo-pm'!$B$1:$E$55,4,FALSE),"")),"")</f>
        <v>1.4333333333333336</v>
      </c>
      <c r="I264" s="1">
        <f>IFERROR(IF(F264="am",VLOOKUP(C264,'[1]meteo-am'!$B$1:$E$55,2,FALSE),IF(F264="pm",VLOOKUP(C264,'[1]meteo-pm'!$B$1:$E$55,2,FALSE),"")),"")</f>
        <v>17.066666666666666</v>
      </c>
      <c r="J264" t="str">
        <f>IFERROR(VLOOKUP(C264,[1]factors!$F$1:$Q$101,3,FALSE),"")</f>
        <v>new</v>
      </c>
      <c r="K264" t="str">
        <f>IFERROR(VLOOKUP(C264,[1]factors!$F$1:$Q$101,4,FALSE),"")</f>
        <v>0.0</v>
      </c>
      <c r="L264" t="str">
        <f>IFERROR(VLOOKUP(C264,[1]factors!$F$1:$Q$101,6,FALSE),"")</f>
        <v xml:space="preserve">culture </v>
      </c>
      <c r="N264" t="str">
        <f>IFERROR(VLOOKUP(C264,[1]factors!$F$1:$Q$101,7,FALSE),"")</f>
        <v>75.45</v>
      </c>
      <c r="O264">
        <f>IFERROR(VLOOKUP($C$2,[1]factors!$F$1:$Q$101,8,FALSE),"")</f>
        <v>5</v>
      </c>
      <c r="P264" t="str">
        <f>IFERROR(VLOOKUP($C$2,[1]factors!$F$1:$Q$101,9,FALSE),"")</f>
        <v>514.85</v>
      </c>
      <c r="Q264" t="str">
        <f>IFERROR(VLOOKUP($C$2,[1]factors!$F$1:$Q$101,10,FALSE),"")</f>
        <v>483.31</v>
      </c>
      <c r="R264">
        <f>IFERROR(VLOOKUP($C$2,[1]factors!$F$1:$Q$101,11,FALSE),"")</f>
        <v>2</v>
      </c>
    </row>
    <row r="265" spans="1:18" ht="18" x14ac:dyDescent="0.25">
      <c r="A265" t="s">
        <v>22</v>
      </c>
      <c r="B265">
        <v>1</v>
      </c>
      <c r="C265" s="2">
        <v>20210907</v>
      </c>
      <c r="D265">
        <v>2</v>
      </c>
      <c r="F265" t="s">
        <v>19</v>
      </c>
      <c r="G265" s="1">
        <f>IFERROR(IF(F265="am",VLOOKUP(C265,'[1]meteo-am'!$B$1:$E$55,3,FALSE),IF(F265="pm",VLOOKUP(C265,'[1]meteo-pm'!$B$1:$E$55,3,FALSE),"")),"")</f>
        <v>92</v>
      </c>
      <c r="H265" s="1">
        <f>IFERROR(IF(F265="am",VLOOKUP(C265,'[1]meteo-am'!$B$1:$E$55,4,FALSE),IF(F265="pm",VLOOKUP(C265,'[1]meteo-pm'!$B$1:$E$55,4,FALSE),"")),"")</f>
        <v>1.4333333333333336</v>
      </c>
      <c r="I265" s="1">
        <f>IFERROR(IF(F265="am",VLOOKUP(C265,'[1]meteo-am'!$B$1:$E$55,2,FALSE),IF(F265="pm",VLOOKUP(C265,'[1]meteo-pm'!$B$1:$E$55,2,FALSE),"")),"")</f>
        <v>17.066666666666666</v>
      </c>
      <c r="J265" t="str">
        <f>IFERROR(VLOOKUP(C265,[1]factors!$F$1:$Q$101,3,FALSE),"")</f>
        <v>new</v>
      </c>
      <c r="K265" t="str">
        <f>IFERROR(VLOOKUP(C265,[1]factors!$F$1:$Q$101,4,FALSE),"")</f>
        <v>0.0</v>
      </c>
      <c r="L265" t="str">
        <f>IFERROR(VLOOKUP(C265,[1]factors!$F$1:$Q$101,6,FALSE),"")</f>
        <v xml:space="preserve">culture </v>
      </c>
      <c r="N265" t="str">
        <f>IFERROR(VLOOKUP(C265,[1]factors!$F$1:$Q$101,7,FALSE),"")</f>
        <v>75.45</v>
      </c>
      <c r="O265">
        <f>IFERROR(VLOOKUP($C$2,[1]factors!$F$1:$Q$101,8,FALSE),"")</f>
        <v>5</v>
      </c>
      <c r="P265" t="str">
        <f>IFERROR(VLOOKUP($C$2,[1]factors!$F$1:$Q$101,9,FALSE),"")</f>
        <v>514.85</v>
      </c>
      <c r="Q265" t="str">
        <f>IFERROR(VLOOKUP($C$2,[1]factors!$F$1:$Q$101,10,FALSE),"")</f>
        <v>483.31</v>
      </c>
      <c r="R265">
        <f>IFERROR(VLOOKUP($C$2,[1]factors!$F$1:$Q$101,11,FALSE),"")</f>
        <v>2</v>
      </c>
    </row>
    <row r="266" spans="1:18" ht="18" x14ac:dyDescent="0.25">
      <c r="A266" t="s">
        <v>23</v>
      </c>
      <c r="B266">
        <v>1</v>
      </c>
      <c r="C266" s="2">
        <v>20210907</v>
      </c>
      <c r="D266">
        <v>2</v>
      </c>
      <c r="F266" t="s">
        <v>19</v>
      </c>
      <c r="G266" s="1">
        <f>IFERROR(IF(F266="am",VLOOKUP(C266,'[1]meteo-am'!$B$1:$E$55,3,FALSE),IF(F266="pm",VLOOKUP(C266,'[1]meteo-pm'!$B$1:$E$55,3,FALSE),"")),"")</f>
        <v>92</v>
      </c>
      <c r="H266" s="1">
        <f>IFERROR(IF(F266="am",VLOOKUP(C266,'[1]meteo-am'!$B$1:$E$55,4,FALSE),IF(F266="pm",VLOOKUP(C266,'[1]meteo-pm'!$B$1:$E$55,4,FALSE),"")),"")</f>
        <v>1.4333333333333336</v>
      </c>
      <c r="I266" s="1">
        <f>IFERROR(IF(F266="am",VLOOKUP(C266,'[1]meteo-am'!$B$1:$E$55,2,FALSE),IF(F266="pm",VLOOKUP(C266,'[1]meteo-pm'!$B$1:$E$55,2,FALSE),"")),"")</f>
        <v>17.066666666666666</v>
      </c>
      <c r="J266" t="str">
        <f>IFERROR(VLOOKUP(C266,[1]factors!$F$1:$Q$101,3,FALSE),"")</f>
        <v>new</v>
      </c>
      <c r="K266" t="str">
        <f>IFERROR(VLOOKUP(C266,[1]factors!$F$1:$Q$101,4,FALSE),"")</f>
        <v>0.0</v>
      </c>
      <c r="L266" t="str">
        <f>IFERROR(VLOOKUP(C266,[1]factors!$F$1:$Q$101,6,FALSE),"")</f>
        <v xml:space="preserve">culture </v>
      </c>
      <c r="N266" t="str">
        <f>IFERROR(VLOOKUP(C266,[1]factors!$F$1:$Q$101,7,FALSE),"")</f>
        <v>75.45</v>
      </c>
      <c r="O266">
        <f>IFERROR(VLOOKUP($C$2,[1]factors!$F$1:$Q$101,8,FALSE),"")</f>
        <v>5</v>
      </c>
      <c r="P266" t="str">
        <f>IFERROR(VLOOKUP($C$2,[1]factors!$F$1:$Q$101,9,FALSE),"")</f>
        <v>514.85</v>
      </c>
      <c r="Q266" t="str">
        <f>IFERROR(VLOOKUP($C$2,[1]factors!$F$1:$Q$101,10,FALSE),"")</f>
        <v>483.31</v>
      </c>
      <c r="R266">
        <f>IFERROR(VLOOKUP($C$2,[1]factors!$F$1:$Q$101,11,FALSE),"")</f>
        <v>2</v>
      </c>
    </row>
    <row r="267" spans="1:18" ht="18" x14ac:dyDescent="0.25">
      <c r="A267" t="s">
        <v>24</v>
      </c>
      <c r="B267">
        <v>1</v>
      </c>
      <c r="C267" s="2">
        <v>20210907</v>
      </c>
      <c r="D267">
        <v>2</v>
      </c>
      <c r="F267" t="s">
        <v>19</v>
      </c>
      <c r="G267" s="1">
        <f>IFERROR(IF(F267="am",VLOOKUP(C267,'[1]meteo-am'!$B$1:$E$55,3,FALSE),IF(F267="pm",VLOOKUP(C267,'[1]meteo-pm'!$B$1:$E$55,3,FALSE),"")),"")</f>
        <v>92</v>
      </c>
      <c r="H267" s="1">
        <f>IFERROR(IF(F267="am",VLOOKUP(C267,'[1]meteo-am'!$B$1:$E$55,4,FALSE),IF(F267="pm",VLOOKUP(C267,'[1]meteo-pm'!$B$1:$E$55,4,FALSE),"")),"")</f>
        <v>1.4333333333333336</v>
      </c>
      <c r="I267" s="1">
        <f>IFERROR(IF(F267="am",VLOOKUP(C267,'[1]meteo-am'!$B$1:$E$55,2,FALSE),IF(F267="pm",VLOOKUP(C267,'[1]meteo-pm'!$B$1:$E$55,2,FALSE),"")),"")</f>
        <v>17.066666666666666</v>
      </c>
      <c r="J267" t="str">
        <f>IFERROR(VLOOKUP(C267,[1]factors!$F$1:$Q$101,3,FALSE),"")</f>
        <v>new</v>
      </c>
      <c r="K267" t="str">
        <f>IFERROR(VLOOKUP(C267,[1]factors!$F$1:$Q$101,4,FALSE),"")</f>
        <v>0.0</v>
      </c>
      <c r="L267" t="str">
        <f>IFERROR(VLOOKUP(C267,[1]factors!$F$1:$Q$101,6,FALSE),"")</f>
        <v xml:space="preserve">culture </v>
      </c>
      <c r="N267" t="str">
        <f>IFERROR(VLOOKUP(C267,[1]factors!$F$1:$Q$101,7,FALSE),"")</f>
        <v>75.45</v>
      </c>
      <c r="O267">
        <f>IFERROR(VLOOKUP($C$2,[1]factors!$F$1:$Q$101,8,FALSE),"")</f>
        <v>5</v>
      </c>
      <c r="P267" t="str">
        <f>IFERROR(VLOOKUP($C$2,[1]factors!$F$1:$Q$101,9,FALSE),"")</f>
        <v>514.85</v>
      </c>
      <c r="Q267" t="str">
        <f>IFERROR(VLOOKUP($C$2,[1]factors!$F$1:$Q$101,10,FALSE),"")</f>
        <v>483.31</v>
      </c>
      <c r="R267">
        <f>IFERROR(VLOOKUP($C$2,[1]factors!$F$1:$Q$101,11,FALSE),"")</f>
        <v>2</v>
      </c>
    </row>
    <row r="268" spans="1:18" ht="18" x14ac:dyDescent="0.25">
      <c r="A268" t="s">
        <v>25</v>
      </c>
      <c r="B268">
        <v>1</v>
      </c>
      <c r="C268" s="2">
        <v>20210907</v>
      </c>
      <c r="D268">
        <v>2</v>
      </c>
      <c r="F268" t="s">
        <v>19</v>
      </c>
      <c r="G268" s="1">
        <f>IFERROR(IF(F268="am",VLOOKUP(C268,'[1]meteo-am'!$B$1:$E$55,3,FALSE),IF(F268="pm",VLOOKUP(C268,'[1]meteo-pm'!$B$1:$E$55,3,FALSE),"")),"")</f>
        <v>92</v>
      </c>
      <c r="H268" s="1">
        <f>IFERROR(IF(F268="am",VLOOKUP(C268,'[1]meteo-am'!$B$1:$E$55,4,FALSE),IF(F268="pm",VLOOKUP(C268,'[1]meteo-pm'!$B$1:$E$55,4,FALSE),"")),"")</f>
        <v>1.4333333333333336</v>
      </c>
      <c r="I268" s="1">
        <f>IFERROR(IF(F268="am",VLOOKUP(C268,'[1]meteo-am'!$B$1:$E$55,2,FALSE),IF(F268="pm",VLOOKUP(C268,'[1]meteo-pm'!$B$1:$E$55,2,FALSE),"")),"")</f>
        <v>17.066666666666666</v>
      </c>
      <c r="J268" t="str">
        <f>IFERROR(VLOOKUP(C268,[1]factors!$F$1:$Q$101,3,FALSE),"")</f>
        <v>new</v>
      </c>
      <c r="K268" t="str">
        <f>IFERROR(VLOOKUP(C268,[1]factors!$F$1:$Q$101,4,FALSE),"")</f>
        <v>0.0</v>
      </c>
      <c r="L268" t="str">
        <f>IFERROR(VLOOKUP(C268,[1]factors!$F$1:$Q$101,6,FALSE),"")</f>
        <v xml:space="preserve">culture </v>
      </c>
      <c r="N268" t="str">
        <f>IFERROR(VLOOKUP(C268,[1]factors!$F$1:$Q$101,7,FALSE),"")</f>
        <v>75.45</v>
      </c>
      <c r="O268">
        <f>IFERROR(VLOOKUP($C$2,[1]factors!$F$1:$Q$101,8,FALSE),"")</f>
        <v>5</v>
      </c>
      <c r="P268" t="str">
        <f>IFERROR(VLOOKUP($C$2,[1]factors!$F$1:$Q$101,9,FALSE),"")</f>
        <v>514.85</v>
      </c>
      <c r="Q268" t="str">
        <f>IFERROR(VLOOKUP($C$2,[1]factors!$F$1:$Q$101,10,FALSE),"")</f>
        <v>483.31</v>
      </c>
      <c r="R268">
        <f>IFERROR(VLOOKUP($C$2,[1]factors!$F$1:$Q$101,11,FALSE),"")</f>
        <v>2</v>
      </c>
    </row>
    <row r="269" spans="1:18" ht="18" x14ac:dyDescent="0.25">
      <c r="A269" t="s">
        <v>26</v>
      </c>
      <c r="B269">
        <v>1</v>
      </c>
      <c r="C269" s="2">
        <v>20210907</v>
      </c>
      <c r="D269">
        <v>2</v>
      </c>
      <c r="F269" t="s">
        <v>19</v>
      </c>
      <c r="G269" s="1">
        <f>IFERROR(IF(F269="am",VLOOKUP(C269,'[1]meteo-am'!$B$1:$E$55,3,FALSE),IF(F269="pm",VLOOKUP(C269,'[1]meteo-pm'!$B$1:$E$55,3,FALSE),"")),"")</f>
        <v>92</v>
      </c>
      <c r="H269" s="1">
        <f>IFERROR(IF(F269="am",VLOOKUP(C269,'[1]meteo-am'!$B$1:$E$55,4,FALSE),IF(F269="pm",VLOOKUP(C269,'[1]meteo-pm'!$B$1:$E$55,4,FALSE),"")),"")</f>
        <v>1.4333333333333336</v>
      </c>
      <c r="I269" s="1">
        <f>IFERROR(IF(F269="am",VLOOKUP(C269,'[1]meteo-am'!$B$1:$E$55,2,FALSE),IF(F269="pm",VLOOKUP(C269,'[1]meteo-pm'!$B$1:$E$55,2,FALSE),"")),"")</f>
        <v>17.066666666666666</v>
      </c>
      <c r="J269" t="str">
        <f>IFERROR(VLOOKUP(C269,[1]factors!$F$1:$Q$101,3,FALSE),"")</f>
        <v>new</v>
      </c>
      <c r="K269" t="str">
        <f>IFERROR(VLOOKUP(C269,[1]factors!$F$1:$Q$101,4,FALSE),"")</f>
        <v>0.0</v>
      </c>
      <c r="L269" t="str">
        <f>IFERROR(VLOOKUP(C269,[1]factors!$F$1:$Q$101,6,FALSE),"")</f>
        <v xml:space="preserve">culture </v>
      </c>
      <c r="N269" t="str">
        <f>IFERROR(VLOOKUP(C269,[1]factors!$F$1:$Q$101,7,FALSE),"")</f>
        <v>75.45</v>
      </c>
      <c r="O269">
        <f>IFERROR(VLOOKUP($C$2,[1]factors!$F$1:$Q$101,8,FALSE),"")</f>
        <v>5</v>
      </c>
      <c r="P269" t="str">
        <f>IFERROR(VLOOKUP($C$2,[1]factors!$F$1:$Q$101,9,FALSE),"")</f>
        <v>514.85</v>
      </c>
      <c r="Q269" t="str">
        <f>IFERROR(VLOOKUP($C$2,[1]factors!$F$1:$Q$101,10,FALSE),"")</f>
        <v>483.31</v>
      </c>
      <c r="R269">
        <f>IFERROR(VLOOKUP($C$2,[1]factors!$F$1:$Q$101,11,FALSE),"")</f>
        <v>2</v>
      </c>
    </row>
    <row r="270" spans="1:18" ht="18" x14ac:dyDescent="0.25">
      <c r="A270" t="s">
        <v>27</v>
      </c>
      <c r="B270">
        <v>1</v>
      </c>
      <c r="C270" s="2">
        <v>20210907</v>
      </c>
      <c r="D270">
        <v>2</v>
      </c>
      <c r="F270" t="s">
        <v>19</v>
      </c>
      <c r="G270" s="1">
        <f>IFERROR(IF(F270="am",VLOOKUP(C270,'[1]meteo-am'!$B$1:$E$55,3,FALSE),IF(F270="pm",VLOOKUP(C270,'[1]meteo-pm'!$B$1:$E$55,3,FALSE),"")),"")</f>
        <v>92</v>
      </c>
      <c r="H270" s="1">
        <f>IFERROR(IF(F270="am",VLOOKUP(C270,'[1]meteo-am'!$B$1:$E$55,4,FALSE),IF(F270="pm",VLOOKUP(C270,'[1]meteo-pm'!$B$1:$E$55,4,FALSE),"")),"")</f>
        <v>1.4333333333333336</v>
      </c>
      <c r="I270" s="1">
        <f>IFERROR(IF(F270="am",VLOOKUP(C270,'[1]meteo-am'!$B$1:$E$55,2,FALSE),IF(F270="pm",VLOOKUP(C270,'[1]meteo-pm'!$B$1:$E$55,2,FALSE),"")),"")</f>
        <v>17.066666666666666</v>
      </c>
      <c r="J270" t="str">
        <f>IFERROR(VLOOKUP(C270,[1]factors!$F$1:$Q$101,3,FALSE),"")</f>
        <v>new</v>
      </c>
      <c r="K270" t="str">
        <f>IFERROR(VLOOKUP(C270,[1]factors!$F$1:$Q$101,4,FALSE),"")</f>
        <v>0.0</v>
      </c>
      <c r="L270" t="str">
        <f>IFERROR(VLOOKUP(C270,[1]factors!$F$1:$Q$101,6,FALSE),"")</f>
        <v xml:space="preserve">culture </v>
      </c>
      <c r="N270" t="str">
        <f>IFERROR(VLOOKUP(C270,[1]factors!$F$1:$Q$101,7,FALSE),"")</f>
        <v>75.45</v>
      </c>
      <c r="O270">
        <f>IFERROR(VLOOKUP($C$2,[1]factors!$F$1:$Q$101,8,FALSE),"")</f>
        <v>5</v>
      </c>
      <c r="P270" t="str">
        <f>IFERROR(VLOOKUP($C$2,[1]factors!$F$1:$Q$101,9,FALSE),"")</f>
        <v>514.85</v>
      </c>
      <c r="Q270" t="str">
        <f>IFERROR(VLOOKUP($C$2,[1]factors!$F$1:$Q$101,10,FALSE),"")</f>
        <v>483.31</v>
      </c>
      <c r="R270">
        <f>IFERROR(VLOOKUP($C$2,[1]factors!$F$1:$Q$101,11,FALSE),"")</f>
        <v>2</v>
      </c>
    </row>
    <row r="271" spans="1:18" ht="18" x14ac:dyDescent="0.25">
      <c r="A271" t="s">
        <v>28</v>
      </c>
      <c r="B271">
        <v>1</v>
      </c>
      <c r="C271" s="2">
        <v>20210907</v>
      </c>
      <c r="D271">
        <v>2</v>
      </c>
      <c r="F271" t="s">
        <v>19</v>
      </c>
      <c r="G271" s="1">
        <f>IFERROR(IF(F271="am",VLOOKUP(C271,'[1]meteo-am'!$B$1:$E$55,3,FALSE),IF(F271="pm",VLOOKUP(C271,'[1]meteo-pm'!$B$1:$E$55,3,FALSE),"")),"")</f>
        <v>92</v>
      </c>
      <c r="H271" s="1">
        <f>IFERROR(IF(F271="am",VLOOKUP(C271,'[1]meteo-am'!$B$1:$E$55,4,FALSE),IF(F271="pm",VLOOKUP(C271,'[1]meteo-pm'!$B$1:$E$55,4,FALSE),"")),"")</f>
        <v>1.4333333333333336</v>
      </c>
      <c r="I271" s="1">
        <f>IFERROR(IF(F271="am",VLOOKUP(C271,'[1]meteo-am'!$B$1:$E$55,2,FALSE),IF(F271="pm",VLOOKUP(C271,'[1]meteo-pm'!$B$1:$E$55,2,FALSE),"")),"")</f>
        <v>17.066666666666666</v>
      </c>
      <c r="J271" t="str">
        <f>IFERROR(VLOOKUP(C271,[1]factors!$F$1:$Q$101,3,FALSE),"")</f>
        <v>new</v>
      </c>
      <c r="K271" t="str">
        <f>IFERROR(VLOOKUP(C271,[1]factors!$F$1:$Q$101,4,FALSE),"")</f>
        <v>0.0</v>
      </c>
      <c r="L271" t="str">
        <f>IFERROR(VLOOKUP(C271,[1]factors!$F$1:$Q$101,6,FALSE),"")</f>
        <v xml:space="preserve">culture </v>
      </c>
      <c r="N271" t="str">
        <f>IFERROR(VLOOKUP(C271,[1]factors!$F$1:$Q$101,7,FALSE),"")</f>
        <v>75.45</v>
      </c>
      <c r="O271">
        <f>IFERROR(VLOOKUP($C$2,[1]factors!$F$1:$Q$101,8,FALSE),"")</f>
        <v>5</v>
      </c>
      <c r="P271" t="str">
        <f>IFERROR(VLOOKUP($C$2,[1]factors!$F$1:$Q$101,9,FALSE),"")</f>
        <v>514.85</v>
      </c>
      <c r="Q271" t="str">
        <f>IFERROR(VLOOKUP($C$2,[1]factors!$F$1:$Q$101,10,FALSE),"")</f>
        <v>483.31</v>
      </c>
      <c r="R271">
        <f>IFERROR(VLOOKUP($C$2,[1]factors!$F$1:$Q$101,11,FALSE),"")</f>
        <v>2</v>
      </c>
    </row>
    <row r="272" spans="1:18" ht="18" x14ac:dyDescent="0.25">
      <c r="A272" t="s">
        <v>18</v>
      </c>
      <c r="B272">
        <v>1</v>
      </c>
      <c r="C272" s="2">
        <v>20210907</v>
      </c>
      <c r="D272">
        <v>3</v>
      </c>
      <c r="F272" t="s">
        <v>19</v>
      </c>
      <c r="G272" s="1">
        <f>IFERROR(IF(F272="am",VLOOKUP(C272,'[1]meteo-am'!$B$1:$E$55,3,FALSE),IF(F272="pm",VLOOKUP(C272,'[1]meteo-pm'!$B$1:$E$55,3,FALSE),"")),"")</f>
        <v>92</v>
      </c>
      <c r="H272" s="1">
        <f>IFERROR(IF(F272="am",VLOOKUP(C272,'[1]meteo-am'!$B$1:$E$55,4,FALSE),IF(F272="pm",VLOOKUP(C272,'[1]meteo-pm'!$B$1:$E$55,4,FALSE),"")),"")</f>
        <v>1.4333333333333336</v>
      </c>
      <c r="I272" s="1">
        <f>IFERROR(IF(F272="am",VLOOKUP(C272,'[1]meteo-am'!$B$1:$E$55,2,FALSE),IF(F272="pm",VLOOKUP(C272,'[1]meteo-pm'!$B$1:$E$55,2,FALSE),"")),"")</f>
        <v>17.066666666666666</v>
      </c>
      <c r="J272" t="str">
        <f>IFERROR(VLOOKUP(C272,[1]factors!$F$1:$Q$101,3,FALSE),"")</f>
        <v>new</v>
      </c>
      <c r="K272" t="str">
        <f>IFERROR(VLOOKUP(C272,[1]factors!$F$1:$Q$101,4,FALSE),"")</f>
        <v>0.0</v>
      </c>
      <c r="L272" t="str">
        <f>IFERROR(VLOOKUP(C272,[1]factors!$F$1:$Q$101,6,FALSE),"")</f>
        <v xml:space="preserve">culture </v>
      </c>
      <c r="N272" t="str">
        <f>IFERROR(VLOOKUP(C272,[1]factors!$F$1:$Q$101,7,FALSE),"")</f>
        <v>75.45</v>
      </c>
      <c r="O272">
        <f>IFERROR(VLOOKUP($C$2,[1]factors!$F$1:$Q$101,8,FALSE),"")</f>
        <v>5</v>
      </c>
      <c r="P272" t="str">
        <f>IFERROR(VLOOKUP($C$2,[1]factors!$F$1:$Q$101,9,FALSE),"")</f>
        <v>514.85</v>
      </c>
      <c r="Q272" t="str">
        <f>IFERROR(VLOOKUP($C$2,[1]factors!$F$1:$Q$101,10,FALSE),"")</f>
        <v>483.31</v>
      </c>
      <c r="R272">
        <f>IFERROR(VLOOKUP($C$2,[1]factors!$F$1:$Q$101,11,FALSE),"")</f>
        <v>2</v>
      </c>
    </row>
    <row r="273" spans="1:18" ht="18" x14ac:dyDescent="0.25">
      <c r="A273" t="s">
        <v>20</v>
      </c>
      <c r="B273">
        <v>1</v>
      </c>
      <c r="C273" s="2">
        <v>20210907</v>
      </c>
      <c r="D273">
        <v>3</v>
      </c>
      <c r="F273" t="s">
        <v>19</v>
      </c>
      <c r="G273" s="1">
        <f>IFERROR(IF(F273="am",VLOOKUP(C273,'[1]meteo-am'!$B$1:$E$55,3,FALSE),IF(F273="pm",VLOOKUP(C273,'[1]meteo-pm'!$B$1:$E$55,3,FALSE),"")),"")</f>
        <v>92</v>
      </c>
      <c r="H273" s="1">
        <f>IFERROR(IF(F273="am",VLOOKUP(C273,'[1]meteo-am'!$B$1:$E$55,4,FALSE),IF(F273="pm",VLOOKUP(C273,'[1]meteo-pm'!$B$1:$E$55,4,FALSE),"")),"")</f>
        <v>1.4333333333333336</v>
      </c>
      <c r="I273" s="1">
        <f>IFERROR(IF(F273="am",VLOOKUP(C273,'[1]meteo-am'!$B$1:$E$55,2,FALSE),IF(F273="pm",VLOOKUP(C273,'[1]meteo-pm'!$B$1:$E$55,2,FALSE),"")),"")</f>
        <v>17.066666666666666</v>
      </c>
      <c r="J273" t="str">
        <f>IFERROR(VLOOKUP(C273,[1]factors!$F$1:$Q$101,3,FALSE),"")</f>
        <v>new</v>
      </c>
      <c r="K273" t="str">
        <f>IFERROR(VLOOKUP(C273,[1]factors!$F$1:$Q$101,4,FALSE),"")</f>
        <v>0.0</v>
      </c>
      <c r="L273" t="str">
        <f>IFERROR(VLOOKUP(C273,[1]factors!$F$1:$Q$101,6,FALSE),"")</f>
        <v xml:space="preserve">culture </v>
      </c>
      <c r="N273" t="str">
        <f>IFERROR(VLOOKUP(C273,[1]factors!$F$1:$Q$101,7,FALSE),"")</f>
        <v>75.45</v>
      </c>
      <c r="O273">
        <f>IFERROR(VLOOKUP($C$2,[1]factors!$F$1:$Q$101,8,FALSE),"")</f>
        <v>5</v>
      </c>
      <c r="P273" t="str">
        <f>IFERROR(VLOOKUP($C$2,[1]factors!$F$1:$Q$101,9,FALSE),"")</f>
        <v>514.85</v>
      </c>
      <c r="Q273" t="str">
        <f>IFERROR(VLOOKUP($C$2,[1]factors!$F$1:$Q$101,10,FALSE),"")</f>
        <v>483.31</v>
      </c>
      <c r="R273">
        <f>IFERROR(VLOOKUP($C$2,[1]factors!$F$1:$Q$101,11,FALSE),"")</f>
        <v>2</v>
      </c>
    </row>
    <row r="274" spans="1:18" ht="18" x14ac:dyDescent="0.25">
      <c r="A274" t="s">
        <v>21</v>
      </c>
      <c r="B274">
        <v>1</v>
      </c>
      <c r="C274" s="2">
        <v>20210907</v>
      </c>
      <c r="D274">
        <v>3</v>
      </c>
      <c r="F274" t="s">
        <v>19</v>
      </c>
      <c r="G274" s="1">
        <f>IFERROR(IF(F274="am",VLOOKUP(C274,'[1]meteo-am'!$B$1:$E$55,3,FALSE),IF(F274="pm",VLOOKUP(C274,'[1]meteo-pm'!$B$1:$E$55,3,FALSE),"")),"")</f>
        <v>92</v>
      </c>
      <c r="H274" s="1">
        <f>IFERROR(IF(F274="am",VLOOKUP(C274,'[1]meteo-am'!$B$1:$E$55,4,FALSE),IF(F274="pm",VLOOKUP(C274,'[1]meteo-pm'!$B$1:$E$55,4,FALSE),"")),"")</f>
        <v>1.4333333333333336</v>
      </c>
      <c r="I274" s="1">
        <f>IFERROR(IF(F274="am",VLOOKUP(C274,'[1]meteo-am'!$B$1:$E$55,2,FALSE),IF(F274="pm",VLOOKUP(C274,'[1]meteo-pm'!$B$1:$E$55,2,FALSE),"")),"")</f>
        <v>17.066666666666666</v>
      </c>
      <c r="J274" t="str">
        <f>IFERROR(VLOOKUP(C274,[1]factors!$F$1:$Q$101,3,FALSE),"")</f>
        <v>new</v>
      </c>
      <c r="K274" t="str">
        <f>IFERROR(VLOOKUP(C274,[1]factors!$F$1:$Q$101,4,FALSE),"")</f>
        <v>0.0</v>
      </c>
      <c r="L274" t="str">
        <f>IFERROR(VLOOKUP(C274,[1]factors!$F$1:$Q$101,6,FALSE),"")</f>
        <v xml:space="preserve">culture </v>
      </c>
      <c r="N274" t="str">
        <f>IFERROR(VLOOKUP(C274,[1]factors!$F$1:$Q$101,7,FALSE),"")</f>
        <v>75.45</v>
      </c>
      <c r="O274">
        <f>IFERROR(VLOOKUP($C$2,[1]factors!$F$1:$Q$101,8,FALSE),"")</f>
        <v>5</v>
      </c>
      <c r="P274" t="str">
        <f>IFERROR(VLOOKUP($C$2,[1]factors!$F$1:$Q$101,9,FALSE),"")</f>
        <v>514.85</v>
      </c>
      <c r="Q274" t="str">
        <f>IFERROR(VLOOKUP($C$2,[1]factors!$F$1:$Q$101,10,FALSE),"")</f>
        <v>483.31</v>
      </c>
      <c r="R274">
        <f>IFERROR(VLOOKUP($C$2,[1]factors!$F$1:$Q$101,11,FALSE),"")</f>
        <v>2</v>
      </c>
    </row>
    <row r="275" spans="1:18" ht="18" x14ac:dyDescent="0.25">
      <c r="A275" t="s">
        <v>22</v>
      </c>
      <c r="B275">
        <v>1</v>
      </c>
      <c r="C275" s="2">
        <v>20210907</v>
      </c>
      <c r="D275">
        <v>3</v>
      </c>
      <c r="F275" t="s">
        <v>19</v>
      </c>
      <c r="G275" s="1">
        <f>IFERROR(IF(F275="am",VLOOKUP(C275,'[1]meteo-am'!$B$1:$E$55,3,FALSE),IF(F275="pm",VLOOKUP(C275,'[1]meteo-pm'!$B$1:$E$55,3,FALSE),"")),"")</f>
        <v>92</v>
      </c>
      <c r="H275" s="1">
        <f>IFERROR(IF(F275="am",VLOOKUP(C275,'[1]meteo-am'!$B$1:$E$55,4,FALSE),IF(F275="pm",VLOOKUP(C275,'[1]meteo-pm'!$B$1:$E$55,4,FALSE),"")),"")</f>
        <v>1.4333333333333336</v>
      </c>
      <c r="I275" s="1">
        <f>IFERROR(IF(F275="am",VLOOKUP(C275,'[1]meteo-am'!$B$1:$E$55,2,FALSE),IF(F275="pm",VLOOKUP(C275,'[1]meteo-pm'!$B$1:$E$55,2,FALSE),"")),"")</f>
        <v>17.066666666666666</v>
      </c>
      <c r="J275" t="str">
        <f>IFERROR(VLOOKUP(C275,[1]factors!$F$1:$Q$101,3,FALSE),"")</f>
        <v>new</v>
      </c>
      <c r="K275" t="str">
        <f>IFERROR(VLOOKUP(C275,[1]factors!$F$1:$Q$101,4,FALSE),"")</f>
        <v>0.0</v>
      </c>
      <c r="L275" t="str">
        <f>IFERROR(VLOOKUP(C275,[1]factors!$F$1:$Q$101,6,FALSE),"")</f>
        <v xml:space="preserve">culture </v>
      </c>
      <c r="N275" t="str">
        <f>IFERROR(VLOOKUP(C275,[1]factors!$F$1:$Q$101,7,FALSE),"")</f>
        <v>75.45</v>
      </c>
      <c r="O275">
        <f>IFERROR(VLOOKUP($C$2,[1]factors!$F$1:$Q$101,8,FALSE),"")</f>
        <v>5</v>
      </c>
      <c r="P275" t="str">
        <f>IFERROR(VLOOKUP($C$2,[1]factors!$F$1:$Q$101,9,FALSE),"")</f>
        <v>514.85</v>
      </c>
      <c r="Q275" t="str">
        <f>IFERROR(VLOOKUP($C$2,[1]factors!$F$1:$Q$101,10,FALSE),"")</f>
        <v>483.31</v>
      </c>
      <c r="R275">
        <f>IFERROR(VLOOKUP($C$2,[1]factors!$F$1:$Q$101,11,FALSE),"")</f>
        <v>2</v>
      </c>
    </row>
    <row r="276" spans="1:18" ht="18" x14ac:dyDescent="0.25">
      <c r="A276" t="s">
        <v>23</v>
      </c>
      <c r="B276">
        <v>1</v>
      </c>
      <c r="C276" s="2">
        <v>20210907</v>
      </c>
      <c r="D276">
        <v>3</v>
      </c>
      <c r="F276" t="s">
        <v>19</v>
      </c>
      <c r="G276" s="1">
        <f>IFERROR(IF(F276="am",VLOOKUP(C276,'[1]meteo-am'!$B$1:$E$55,3,FALSE),IF(F276="pm",VLOOKUP(C276,'[1]meteo-pm'!$B$1:$E$55,3,FALSE),"")),"")</f>
        <v>92</v>
      </c>
      <c r="H276" s="1">
        <f>IFERROR(IF(F276="am",VLOOKUP(C276,'[1]meteo-am'!$B$1:$E$55,4,FALSE),IF(F276="pm",VLOOKUP(C276,'[1]meteo-pm'!$B$1:$E$55,4,FALSE),"")),"")</f>
        <v>1.4333333333333336</v>
      </c>
      <c r="I276" s="1">
        <f>IFERROR(IF(F276="am",VLOOKUP(C276,'[1]meteo-am'!$B$1:$E$55,2,FALSE),IF(F276="pm",VLOOKUP(C276,'[1]meteo-pm'!$B$1:$E$55,2,FALSE),"")),"")</f>
        <v>17.066666666666666</v>
      </c>
      <c r="J276" t="str">
        <f>IFERROR(VLOOKUP(C276,[1]factors!$F$1:$Q$101,3,FALSE),"")</f>
        <v>new</v>
      </c>
      <c r="K276" t="str">
        <f>IFERROR(VLOOKUP(C276,[1]factors!$F$1:$Q$101,4,FALSE),"")</f>
        <v>0.0</v>
      </c>
      <c r="L276" t="str">
        <f>IFERROR(VLOOKUP(C276,[1]factors!$F$1:$Q$101,6,FALSE),"")</f>
        <v xml:space="preserve">culture </v>
      </c>
      <c r="N276" t="str">
        <f>IFERROR(VLOOKUP(C276,[1]factors!$F$1:$Q$101,7,FALSE),"")</f>
        <v>75.45</v>
      </c>
      <c r="O276">
        <f>IFERROR(VLOOKUP($C$2,[1]factors!$F$1:$Q$101,8,FALSE),"")</f>
        <v>5</v>
      </c>
      <c r="P276" t="str">
        <f>IFERROR(VLOOKUP($C$2,[1]factors!$F$1:$Q$101,9,FALSE),"")</f>
        <v>514.85</v>
      </c>
      <c r="Q276" t="str">
        <f>IFERROR(VLOOKUP($C$2,[1]factors!$F$1:$Q$101,10,FALSE),"")</f>
        <v>483.31</v>
      </c>
      <c r="R276">
        <f>IFERROR(VLOOKUP($C$2,[1]factors!$F$1:$Q$101,11,FALSE),"")</f>
        <v>2</v>
      </c>
    </row>
    <row r="277" spans="1:18" ht="18" x14ac:dyDescent="0.25">
      <c r="A277" t="s">
        <v>24</v>
      </c>
      <c r="B277">
        <v>1</v>
      </c>
      <c r="C277" s="2">
        <v>20210907</v>
      </c>
      <c r="D277">
        <v>3</v>
      </c>
      <c r="F277" t="s">
        <v>19</v>
      </c>
      <c r="G277" s="1">
        <f>IFERROR(IF(F277="am",VLOOKUP(C277,'[1]meteo-am'!$B$1:$E$55,3,FALSE),IF(F277="pm",VLOOKUP(C277,'[1]meteo-pm'!$B$1:$E$55,3,FALSE),"")),"")</f>
        <v>92</v>
      </c>
      <c r="H277" s="1">
        <f>IFERROR(IF(F277="am",VLOOKUP(C277,'[1]meteo-am'!$B$1:$E$55,4,FALSE),IF(F277="pm",VLOOKUP(C277,'[1]meteo-pm'!$B$1:$E$55,4,FALSE),"")),"")</f>
        <v>1.4333333333333336</v>
      </c>
      <c r="I277" s="1">
        <f>IFERROR(IF(F277="am",VLOOKUP(C277,'[1]meteo-am'!$B$1:$E$55,2,FALSE),IF(F277="pm",VLOOKUP(C277,'[1]meteo-pm'!$B$1:$E$55,2,FALSE),"")),"")</f>
        <v>17.066666666666666</v>
      </c>
      <c r="J277" t="str">
        <f>IFERROR(VLOOKUP(C277,[1]factors!$F$1:$Q$101,3,FALSE),"")</f>
        <v>new</v>
      </c>
      <c r="K277" t="str">
        <f>IFERROR(VLOOKUP(C277,[1]factors!$F$1:$Q$101,4,FALSE),"")</f>
        <v>0.0</v>
      </c>
      <c r="L277" t="str">
        <f>IFERROR(VLOOKUP(C277,[1]factors!$F$1:$Q$101,6,FALSE),"")</f>
        <v xml:space="preserve">culture </v>
      </c>
      <c r="N277" t="str">
        <f>IFERROR(VLOOKUP(C277,[1]factors!$F$1:$Q$101,7,FALSE),"")</f>
        <v>75.45</v>
      </c>
      <c r="O277">
        <f>IFERROR(VLOOKUP($C$2,[1]factors!$F$1:$Q$101,8,FALSE),"")</f>
        <v>5</v>
      </c>
      <c r="P277" t="str">
        <f>IFERROR(VLOOKUP($C$2,[1]factors!$F$1:$Q$101,9,FALSE),"")</f>
        <v>514.85</v>
      </c>
      <c r="Q277" t="str">
        <f>IFERROR(VLOOKUP($C$2,[1]factors!$F$1:$Q$101,10,FALSE),"")</f>
        <v>483.31</v>
      </c>
      <c r="R277">
        <f>IFERROR(VLOOKUP($C$2,[1]factors!$F$1:$Q$101,11,FALSE),"")</f>
        <v>2</v>
      </c>
    </row>
    <row r="278" spans="1:18" ht="18" x14ac:dyDescent="0.25">
      <c r="A278" t="s">
        <v>25</v>
      </c>
      <c r="B278">
        <v>1</v>
      </c>
      <c r="C278" s="2">
        <v>20210907</v>
      </c>
      <c r="D278">
        <v>3</v>
      </c>
      <c r="F278" t="s">
        <v>19</v>
      </c>
      <c r="G278" s="1">
        <f>IFERROR(IF(F278="am",VLOOKUP(C278,'[1]meteo-am'!$B$1:$E$55,3,FALSE),IF(F278="pm",VLOOKUP(C278,'[1]meteo-pm'!$B$1:$E$55,3,FALSE),"")),"")</f>
        <v>92</v>
      </c>
      <c r="H278" s="1">
        <f>IFERROR(IF(F278="am",VLOOKUP(C278,'[1]meteo-am'!$B$1:$E$55,4,FALSE),IF(F278="pm",VLOOKUP(C278,'[1]meteo-pm'!$B$1:$E$55,4,FALSE),"")),"")</f>
        <v>1.4333333333333336</v>
      </c>
      <c r="I278" s="1">
        <f>IFERROR(IF(F278="am",VLOOKUP(C278,'[1]meteo-am'!$B$1:$E$55,2,FALSE),IF(F278="pm",VLOOKUP(C278,'[1]meteo-pm'!$B$1:$E$55,2,FALSE),"")),"")</f>
        <v>17.066666666666666</v>
      </c>
      <c r="J278" t="str">
        <f>IFERROR(VLOOKUP(C278,[1]factors!$F$1:$Q$101,3,FALSE),"")</f>
        <v>new</v>
      </c>
      <c r="K278" t="str">
        <f>IFERROR(VLOOKUP(C278,[1]factors!$F$1:$Q$101,4,FALSE),"")</f>
        <v>0.0</v>
      </c>
      <c r="L278" t="str">
        <f>IFERROR(VLOOKUP(C278,[1]factors!$F$1:$Q$101,6,FALSE),"")</f>
        <v xml:space="preserve">culture </v>
      </c>
      <c r="N278" t="str">
        <f>IFERROR(VLOOKUP(C278,[1]factors!$F$1:$Q$101,7,FALSE),"")</f>
        <v>75.45</v>
      </c>
      <c r="O278">
        <f>IFERROR(VLOOKUP($C$2,[1]factors!$F$1:$Q$101,8,FALSE),"")</f>
        <v>5</v>
      </c>
      <c r="P278" t="str">
        <f>IFERROR(VLOOKUP($C$2,[1]factors!$F$1:$Q$101,9,FALSE),"")</f>
        <v>514.85</v>
      </c>
      <c r="Q278" t="str">
        <f>IFERROR(VLOOKUP($C$2,[1]factors!$F$1:$Q$101,10,FALSE),"")</f>
        <v>483.31</v>
      </c>
      <c r="R278">
        <f>IFERROR(VLOOKUP($C$2,[1]factors!$F$1:$Q$101,11,FALSE),"")</f>
        <v>2</v>
      </c>
    </row>
    <row r="279" spans="1:18" ht="18" x14ac:dyDescent="0.25">
      <c r="A279" t="s">
        <v>26</v>
      </c>
      <c r="B279">
        <v>1</v>
      </c>
      <c r="C279" s="2">
        <v>20210907</v>
      </c>
      <c r="D279">
        <v>3</v>
      </c>
      <c r="F279" t="s">
        <v>19</v>
      </c>
      <c r="G279" s="1">
        <f>IFERROR(IF(F279="am",VLOOKUP(C279,'[1]meteo-am'!$B$1:$E$55,3,FALSE),IF(F279="pm",VLOOKUP(C279,'[1]meteo-pm'!$B$1:$E$55,3,FALSE),"")),"")</f>
        <v>92</v>
      </c>
      <c r="H279" s="1">
        <f>IFERROR(IF(F279="am",VLOOKUP(C279,'[1]meteo-am'!$B$1:$E$55,4,FALSE),IF(F279="pm",VLOOKUP(C279,'[1]meteo-pm'!$B$1:$E$55,4,FALSE),"")),"")</f>
        <v>1.4333333333333336</v>
      </c>
      <c r="I279" s="1">
        <f>IFERROR(IF(F279="am",VLOOKUP(C279,'[1]meteo-am'!$B$1:$E$55,2,FALSE),IF(F279="pm",VLOOKUP(C279,'[1]meteo-pm'!$B$1:$E$55,2,FALSE),"")),"")</f>
        <v>17.066666666666666</v>
      </c>
      <c r="J279" t="str">
        <f>IFERROR(VLOOKUP(C279,[1]factors!$F$1:$Q$101,3,FALSE),"")</f>
        <v>new</v>
      </c>
      <c r="K279" t="str">
        <f>IFERROR(VLOOKUP(C279,[1]factors!$F$1:$Q$101,4,FALSE),"")</f>
        <v>0.0</v>
      </c>
      <c r="L279" t="str">
        <f>IFERROR(VLOOKUP(C279,[1]factors!$F$1:$Q$101,6,FALSE),"")</f>
        <v xml:space="preserve">culture </v>
      </c>
      <c r="N279" t="str">
        <f>IFERROR(VLOOKUP(C279,[1]factors!$F$1:$Q$101,7,FALSE),"")</f>
        <v>75.45</v>
      </c>
      <c r="O279">
        <f>IFERROR(VLOOKUP($C$2,[1]factors!$F$1:$Q$101,8,FALSE),"")</f>
        <v>5</v>
      </c>
      <c r="P279" t="str">
        <f>IFERROR(VLOOKUP($C$2,[1]factors!$F$1:$Q$101,9,FALSE),"")</f>
        <v>514.85</v>
      </c>
      <c r="Q279" t="str">
        <f>IFERROR(VLOOKUP($C$2,[1]factors!$F$1:$Q$101,10,FALSE),"")</f>
        <v>483.31</v>
      </c>
      <c r="R279">
        <f>IFERROR(VLOOKUP($C$2,[1]factors!$F$1:$Q$101,11,FALSE),"")</f>
        <v>2</v>
      </c>
    </row>
    <row r="280" spans="1:18" ht="18" x14ac:dyDescent="0.25">
      <c r="A280" t="s">
        <v>27</v>
      </c>
      <c r="B280">
        <v>1</v>
      </c>
      <c r="C280" s="2">
        <v>20210907</v>
      </c>
      <c r="D280">
        <v>3</v>
      </c>
      <c r="F280" t="s">
        <v>19</v>
      </c>
      <c r="G280" s="1">
        <f>IFERROR(IF(F280="am",VLOOKUP(C280,'[1]meteo-am'!$B$1:$E$55,3,FALSE),IF(F280="pm",VLOOKUP(C280,'[1]meteo-pm'!$B$1:$E$55,3,FALSE),"")),"")</f>
        <v>92</v>
      </c>
      <c r="H280" s="1">
        <f>IFERROR(IF(F280="am",VLOOKUP(C280,'[1]meteo-am'!$B$1:$E$55,4,FALSE),IF(F280="pm",VLOOKUP(C280,'[1]meteo-pm'!$B$1:$E$55,4,FALSE),"")),"")</f>
        <v>1.4333333333333336</v>
      </c>
      <c r="I280" s="1">
        <f>IFERROR(IF(F280="am",VLOOKUP(C280,'[1]meteo-am'!$B$1:$E$55,2,FALSE),IF(F280="pm",VLOOKUP(C280,'[1]meteo-pm'!$B$1:$E$55,2,FALSE),"")),"")</f>
        <v>17.066666666666666</v>
      </c>
      <c r="J280" t="str">
        <f>IFERROR(VLOOKUP(C280,[1]factors!$F$1:$Q$101,3,FALSE),"")</f>
        <v>new</v>
      </c>
      <c r="K280" t="str">
        <f>IFERROR(VLOOKUP(C280,[1]factors!$F$1:$Q$101,4,FALSE),"")</f>
        <v>0.0</v>
      </c>
      <c r="L280" t="str">
        <f>IFERROR(VLOOKUP(C280,[1]factors!$F$1:$Q$101,6,FALSE),"")</f>
        <v xml:space="preserve">culture </v>
      </c>
      <c r="N280" t="str">
        <f>IFERROR(VLOOKUP(C280,[1]factors!$F$1:$Q$101,7,FALSE),"")</f>
        <v>75.45</v>
      </c>
      <c r="O280">
        <f>IFERROR(VLOOKUP($C$2,[1]factors!$F$1:$Q$101,8,FALSE),"")</f>
        <v>5</v>
      </c>
      <c r="P280" t="str">
        <f>IFERROR(VLOOKUP($C$2,[1]factors!$F$1:$Q$101,9,FALSE),"")</f>
        <v>514.85</v>
      </c>
      <c r="Q280" t="str">
        <f>IFERROR(VLOOKUP($C$2,[1]factors!$F$1:$Q$101,10,FALSE),"")</f>
        <v>483.31</v>
      </c>
      <c r="R280">
        <f>IFERROR(VLOOKUP($C$2,[1]factors!$F$1:$Q$101,11,FALSE),"")</f>
        <v>2</v>
      </c>
    </row>
    <row r="281" spans="1:18" ht="18" x14ac:dyDescent="0.25">
      <c r="A281" t="s">
        <v>28</v>
      </c>
      <c r="B281">
        <v>1</v>
      </c>
      <c r="C281" s="2">
        <v>20210907</v>
      </c>
      <c r="D281">
        <v>3</v>
      </c>
      <c r="F281" t="s">
        <v>19</v>
      </c>
      <c r="G281" s="1">
        <f>IFERROR(IF(F281="am",VLOOKUP(C281,'[1]meteo-am'!$B$1:$E$55,3,FALSE),IF(F281="pm",VLOOKUP(C281,'[1]meteo-pm'!$B$1:$E$55,3,FALSE),"")),"")</f>
        <v>92</v>
      </c>
      <c r="H281" s="1">
        <f>IFERROR(IF(F281="am",VLOOKUP(C281,'[1]meteo-am'!$B$1:$E$55,4,FALSE),IF(F281="pm",VLOOKUP(C281,'[1]meteo-pm'!$B$1:$E$55,4,FALSE),"")),"")</f>
        <v>1.4333333333333336</v>
      </c>
      <c r="I281" s="1">
        <f>IFERROR(IF(F281="am",VLOOKUP(C281,'[1]meteo-am'!$B$1:$E$55,2,FALSE),IF(F281="pm",VLOOKUP(C281,'[1]meteo-pm'!$B$1:$E$55,2,FALSE),"")),"")</f>
        <v>17.066666666666666</v>
      </c>
      <c r="J281" t="str">
        <f>IFERROR(VLOOKUP(C281,[1]factors!$F$1:$Q$101,3,FALSE),"")</f>
        <v>new</v>
      </c>
      <c r="K281" t="str">
        <f>IFERROR(VLOOKUP(C281,[1]factors!$F$1:$Q$101,4,FALSE),"")</f>
        <v>0.0</v>
      </c>
      <c r="L281" t="str">
        <f>IFERROR(VLOOKUP(C281,[1]factors!$F$1:$Q$101,6,FALSE),"")</f>
        <v xml:space="preserve">culture </v>
      </c>
      <c r="N281" t="str">
        <f>IFERROR(VLOOKUP(C281,[1]factors!$F$1:$Q$101,7,FALSE),"")</f>
        <v>75.45</v>
      </c>
      <c r="O281">
        <f>IFERROR(VLOOKUP($C$2,[1]factors!$F$1:$Q$101,8,FALSE),"")</f>
        <v>5</v>
      </c>
      <c r="P281" t="str">
        <f>IFERROR(VLOOKUP($C$2,[1]factors!$F$1:$Q$101,9,FALSE),"")</f>
        <v>514.85</v>
      </c>
      <c r="Q281" t="str">
        <f>IFERROR(VLOOKUP($C$2,[1]factors!$F$1:$Q$101,10,FALSE),"")</f>
        <v>483.31</v>
      </c>
      <c r="R281">
        <f>IFERROR(VLOOKUP($C$2,[1]factors!$F$1:$Q$101,11,FALSE),"")</f>
        <v>2</v>
      </c>
    </row>
    <row r="282" spans="1:18" ht="18" x14ac:dyDescent="0.25">
      <c r="A282" t="s">
        <v>18</v>
      </c>
      <c r="B282">
        <v>1</v>
      </c>
      <c r="C282" s="2">
        <v>20210907</v>
      </c>
      <c r="D282">
        <v>4</v>
      </c>
      <c r="F282" t="s">
        <v>19</v>
      </c>
      <c r="G282" s="1">
        <f>IFERROR(IF(F282="am",VLOOKUP(C282,'[1]meteo-am'!$B$1:$E$55,3,FALSE),IF(F282="pm",VLOOKUP(C282,'[1]meteo-pm'!$B$1:$E$55,3,FALSE),"")),"")</f>
        <v>92</v>
      </c>
      <c r="H282" s="1">
        <f>IFERROR(IF(F282="am",VLOOKUP(C282,'[1]meteo-am'!$B$1:$E$55,4,FALSE),IF(F282="pm",VLOOKUP(C282,'[1]meteo-pm'!$B$1:$E$55,4,FALSE),"")),"")</f>
        <v>1.4333333333333336</v>
      </c>
      <c r="I282" s="1">
        <f>IFERROR(IF(F282="am",VLOOKUP(C282,'[1]meteo-am'!$B$1:$E$55,2,FALSE),IF(F282="pm",VLOOKUP(C282,'[1]meteo-pm'!$B$1:$E$55,2,FALSE),"")),"")</f>
        <v>17.066666666666666</v>
      </c>
      <c r="J282" t="str">
        <f>IFERROR(VLOOKUP(C282,[1]factors!$F$1:$Q$101,3,FALSE),"")</f>
        <v>new</v>
      </c>
      <c r="K282" t="str">
        <f>IFERROR(VLOOKUP(C282,[1]factors!$F$1:$Q$101,4,FALSE),"")</f>
        <v>0.0</v>
      </c>
      <c r="L282" t="str">
        <f>IFERROR(VLOOKUP(C282,[1]factors!$F$1:$Q$101,6,FALSE),"")</f>
        <v xml:space="preserve">culture </v>
      </c>
      <c r="N282" t="str">
        <f>IFERROR(VLOOKUP(C282,[1]factors!$F$1:$Q$101,7,FALSE),"")</f>
        <v>75.45</v>
      </c>
      <c r="O282">
        <f>IFERROR(VLOOKUP($C$2,[1]factors!$F$1:$Q$101,8,FALSE),"")</f>
        <v>5</v>
      </c>
      <c r="P282" t="str">
        <f>IFERROR(VLOOKUP($C$2,[1]factors!$F$1:$Q$101,9,FALSE),"")</f>
        <v>514.85</v>
      </c>
      <c r="Q282" t="str">
        <f>IFERROR(VLOOKUP($C$2,[1]factors!$F$1:$Q$101,10,FALSE),"")</f>
        <v>483.31</v>
      </c>
      <c r="R282">
        <f>IFERROR(VLOOKUP($C$2,[1]factors!$F$1:$Q$101,11,FALSE),"")</f>
        <v>2</v>
      </c>
    </row>
    <row r="283" spans="1:18" ht="18" x14ac:dyDescent="0.25">
      <c r="A283" t="s">
        <v>20</v>
      </c>
      <c r="B283">
        <v>1</v>
      </c>
      <c r="C283" s="2">
        <v>20210907</v>
      </c>
      <c r="D283">
        <v>4</v>
      </c>
      <c r="F283" t="s">
        <v>19</v>
      </c>
      <c r="G283" s="1">
        <f>IFERROR(IF(F283="am",VLOOKUP(C283,'[1]meteo-am'!$B$1:$E$55,3,FALSE),IF(F283="pm",VLOOKUP(C283,'[1]meteo-pm'!$B$1:$E$55,3,FALSE),"")),"")</f>
        <v>92</v>
      </c>
      <c r="H283" s="1">
        <f>IFERROR(IF(F283="am",VLOOKUP(C283,'[1]meteo-am'!$B$1:$E$55,4,FALSE),IF(F283="pm",VLOOKUP(C283,'[1]meteo-pm'!$B$1:$E$55,4,FALSE),"")),"")</f>
        <v>1.4333333333333336</v>
      </c>
      <c r="I283" s="1">
        <f>IFERROR(IF(F283="am",VLOOKUP(C283,'[1]meteo-am'!$B$1:$E$55,2,FALSE),IF(F283="pm",VLOOKUP(C283,'[1]meteo-pm'!$B$1:$E$55,2,FALSE),"")),"")</f>
        <v>17.066666666666666</v>
      </c>
      <c r="J283" t="str">
        <f>IFERROR(VLOOKUP(C283,[1]factors!$F$1:$Q$101,3,FALSE),"")</f>
        <v>new</v>
      </c>
      <c r="K283" t="str">
        <f>IFERROR(VLOOKUP(C283,[1]factors!$F$1:$Q$101,4,FALSE),"")</f>
        <v>0.0</v>
      </c>
      <c r="L283" t="str">
        <f>IFERROR(VLOOKUP(C283,[1]factors!$F$1:$Q$101,6,FALSE),"")</f>
        <v xml:space="preserve">culture </v>
      </c>
      <c r="N283" t="str">
        <f>IFERROR(VLOOKUP(C283,[1]factors!$F$1:$Q$101,7,FALSE),"")</f>
        <v>75.45</v>
      </c>
      <c r="O283">
        <f>IFERROR(VLOOKUP($C$2,[1]factors!$F$1:$Q$101,8,FALSE),"")</f>
        <v>5</v>
      </c>
      <c r="P283" t="str">
        <f>IFERROR(VLOOKUP($C$2,[1]factors!$F$1:$Q$101,9,FALSE),"")</f>
        <v>514.85</v>
      </c>
      <c r="Q283" t="str">
        <f>IFERROR(VLOOKUP($C$2,[1]factors!$F$1:$Q$101,10,FALSE),"")</f>
        <v>483.31</v>
      </c>
      <c r="R283">
        <f>IFERROR(VLOOKUP($C$2,[1]factors!$F$1:$Q$101,11,FALSE),"")</f>
        <v>2</v>
      </c>
    </row>
    <row r="284" spans="1:18" ht="18" x14ac:dyDescent="0.25">
      <c r="A284" t="s">
        <v>21</v>
      </c>
      <c r="B284">
        <v>1</v>
      </c>
      <c r="C284" s="2">
        <v>20210907</v>
      </c>
      <c r="D284">
        <v>4</v>
      </c>
      <c r="F284" t="s">
        <v>19</v>
      </c>
      <c r="G284" s="1">
        <f>IFERROR(IF(F284="am",VLOOKUP(C284,'[1]meteo-am'!$B$1:$E$55,3,FALSE),IF(F284="pm",VLOOKUP(C284,'[1]meteo-pm'!$B$1:$E$55,3,FALSE),"")),"")</f>
        <v>92</v>
      </c>
      <c r="H284" s="1">
        <f>IFERROR(IF(F284="am",VLOOKUP(C284,'[1]meteo-am'!$B$1:$E$55,4,FALSE),IF(F284="pm",VLOOKUP(C284,'[1]meteo-pm'!$B$1:$E$55,4,FALSE),"")),"")</f>
        <v>1.4333333333333336</v>
      </c>
      <c r="I284" s="1">
        <f>IFERROR(IF(F284="am",VLOOKUP(C284,'[1]meteo-am'!$B$1:$E$55,2,FALSE),IF(F284="pm",VLOOKUP(C284,'[1]meteo-pm'!$B$1:$E$55,2,FALSE),"")),"")</f>
        <v>17.066666666666666</v>
      </c>
      <c r="J284" t="str">
        <f>IFERROR(VLOOKUP(C284,[1]factors!$F$1:$Q$101,3,FALSE),"")</f>
        <v>new</v>
      </c>
      <c r="K284" t="str">
        <f>IFERROR(VLOOKUP(C284,[1]factors!$F$1:$Q$101,4,FALSE),"")</f>
        <v>0.0</v>
      </c>
      <c r="L284" t="str">
        <f>IFERROR(VLOOKUP(C284,[1]factors!$F$1:$Q$101,6,FALSE),"")</f>
        <v xml:space="preserve">culture </v>
      </c>
      <c r="N284" t="str">
        <f>IFERROR(VLOOKUP(C284,[1]factors!$F$1:$Q$101,7,FALSE),"")</f>
        <v>75.45</v>
      </c>
      <c r="O284">
        <f>IFERROR(VLOOKUP($C$2,[1]factors!$F$1:$Q$101,8,FALSE),"")</f>
        <v>5</v>
      </c>
      <c r="P284" t="str">
        <f>IFERROR(VLOOKUP($C$2,[1]factors!$F$1:$Q$101,9,FALSE),"")</f>
        <v>514.85</v>
      </c>
      <c r="Q284" t="str">
        <f>IFERROR(VLOOKUP($C$2,[1]factors!$F$1:$Q$101,10,FALSE),"")</f>
        <v>483.31</v>
      </c>
      <c r="R284">
        <f>IFERROR(VLOOKUP($C$2,[1]factors!$F$1:$Q$101,11,FALSE),"")</f>
        <v>2</v>
      </c>
    </row>
    <row r="285" spans="1:18" ht="18" x14ac:dyDescent="0.25">
      <c r="A285" t="s">
        <v>22</v>
      </c>
      <c r="B285">
        <v>1</v>
      </c>
      <c r="C285" s="2">
        <v>20210907</v>
      </c>
      <c r="D285">
        <v>4</v>
      </c>
      <c r="F285" t="s">
        <v>19</v>
      </c>
      <c r="G285" s="1">
        <f>IFERROR(IF(F285="am",VLOOKUP(C285,'[1]meteo-am'!$B$1:$E$55,3,FALSE),IF(F285="pm",VLOOKUP(C285,'[1]meteo-pm'!$B$1:$E$55,3,FALSE),"")),"")</f>
        <v>92</v>
      </c>
      <c r="H285" s="1">
        <f>IFERROR(IF(F285="am",VLOOKUP(C285,'[1]meteo-am'!$B$1:$E$55,4,FALSE),IF(F285="pm",VLOOKUP(C285,'[1]meteo-pm'!$B$1:$E$55,4,FALSE),"")),"")</f>
        <v>1.4333333333333336</v>
      </c>
      <c r="I285" s="1">
        <f>IFERROR(IF(F285="am",VLOOKUP(C285,'[1]meteo-am'!$B$1:$E$55,2,FALSE),IF(F285="pm",VLOOKUP(C285,'[1]meteo-pm'!$B$1:$E$55,2,FALSE),"")),"")</f>
        <v>17.066666666666666</v>
      </c>
      <c r="J285" t="str">
        <f>IFERROR(VLOOKUP(C285,[1]factors!$F$1:$Q$101,3,FALSE),"")</f>
        <v>new</v>
      </c>
      <c r="K285" t="str">
        <f>IFERROR(VLOOKUP(C285,[1]factors!$F$1:$Q$101,4,FALSE),"")</f>
        <v>0.0</v>
      </c>
      <c r="L285" t="str">
        <f>IFERROR(VLOOKUP(C285,[1]factors!$F$1:$Q$101,6,FALSE),"")</f>
        <v xml:space="preserve">culture </v>
      </c>
      <c r="N285" t="str">
        <f>IFERROR(VLOOKUP(C285,[1]factors!$F$1:$Q$101,7,FALSE),"")</f>
        <v>75.45</v>
      </c>
      <c r="O285">
        <f>IFERROR(VLOOKUP($C$2,[1]factors!$F$1:$Q$101,8,FALSE),"")</f>
        <v>5</v>
      </c>
      <c r="P285" t="str">
        <f>IFERROR(VLOOKUP($C$2,[1]factors!$F$1:$Q$101,9,FALSE),"")</f>
        <v>514.85</v>
      </c>
      <c r="Q285" t="str">
        <f>IFERROR(VLOOKUP($C$2,[1]factors!$F$1:$Q$101,10,FALSE),"")</f>
        <v>483.31</v>
      </c>
      <c r="R285">
        <f>IFERROR(VLOOKUP($C$2,[1]factors!$F$1:$Q$101,11,FALSE),"")</f>
        <v>2</v>
      </c>
    </row>
    <row r="286" spans="1:18" ht="18" x14ac:dyDescent="0.25">
      <c r="A286" t="s">
        <v>23</v>
      </c>
      <c r="B286">
        <v>1</v>
      </c>
      <c r="C286" s="2">
        <v>20210907</v>
      </c>
      <c r="D286">
        <v>4</v>
      </c>
      <c r="F286" t="s">
        <v>19</v>
      </c>
      <c r="G286" s="1">
        <f>IFERROR(IF(F286="am",VLOOKUP(C286,'[1]meteo-am'!$B$1:$E$55,3,FALSE),IF(F286="pm",VLOOKUP(C286,'[1]meteo-pm'!$B$1:$E$55,3,FALSE),"")),"")</f>
        <v>92</v>
      </c>
      <c r="H286" s="1">
        <f>IFERROR(IF(F286="am",VLOOKUP(C286,'[1]meteo-am'!$B$1:$E$55,4,FALSE),IF(F286="pm",VLOOKUP(C286,'[1]meteo-pm'!$B$1:$E$55,4,FALSE),"")),"")</f>
        <v>1.4333333333333336</v>
      </c>
      <c r="I286" s="1">
        <f>IFERROR(IF(F286="am",VLOOKUP(C286,'[1]meteo-am'!$B$1:$E$55,2,FALSE),IF(F286="pm",VLOOKUP(C286,'[1]meteo-pm'!$B$1:$E$55,2,FALSE),"")),"")</f>
        <v>17.066666666666666</v>
      </c>
      <c r="J286" t="str">
        <f>IFERROR(VLOOKUP(C286,[1]factors!$F$1:$Q$101,3,FALSE),"")</f>
        <v>new</v>
      </c>
      <c r="K286" t="str">
        <f>IFERROR(VLOOKUP(C286,[1]factors!$F$1:$Q$101,4,FALSE),"")</f>
        <v>0.0</v>
      </c>
      <c r="L286" t="str">
        <f>IFERROR(VLOOKUP(C286,[1]factors!$F$1:$Q$101,6,FALSE),"")</f>
        <v xml:space="preserve">culture </v>
      </c>
      <c r="N286" t="str">
        <f>IFERROR(VLOOKUP(C286,[1]factors!$F$1:$Q$101,7,FALSE),"")</f>
        <v>75.45</v>
      </c>
      <c r="O286">
        <f>IFERROR(VLOOKUP($C$2,[1]factors!$F$1:$Q$101,8,FALSE),"")</f>
        <v>5</v>
      </c>
      <c r="P286" t="str">
        <f>IFERROR(VLOOKUP($C$2,[1]factors!$F$1:$Q$101,9,FALSE),"")</f>
        <v>514.85</v>
      </c>
      <c r="Q286" t="str">
        <f>IFERROR(VLOOKUP($C$2,[1]factors!$F$1:$Q$101,10,FALSE),"")</f>
        <v>483.31</v>
      </c>
      <c r="R286">
        <f>IFERROR(VLOOKUP($C$2,[1]factors!$F$1:$Q$101,11,FALSE),"")</f>
        <v>2</v>
      </c>
    </row>
    <row r="287" spans="1:18" ht="18" x14ac:dyDescent="0.25">
      <c r="A287" t="s">
        <v>24</v>
      </c>
      <c r="B287">
        <v>1</v>
      </c>
      <c r="C287" s="2">
        <v>20210907</v>
      </c>
      <c r="D287">
        <v>4</v>
      </c>
      <c r="F287" t="s">
        <v>19</v>
      </c>
      <c r="G287" s="1">
        <f>IFERROR(IF(F287="am",VLOOKUP(C287,'[1]meteo-am'!$B$1:$E$55,3,FALSE),IF(F287="pm",VLOOKUP(C287,'[1]meteo-pm'!$B$1:$E$55,3,FALSE),"")),"")</f>
        <v>92</v>
      </c>
      <c r="H287" s="1">
        <f>IFERROR(IF(F287="am",VLOOKUP(C287,'[1]meteo-am'!$B$1:$E$55,4,FALSE),IF(F287="pm",VLOOKUP(C287,'[1]meteo-pm'!$B$1:$E$55,4,FALSE),"")),"")</f>
        <v>1.4333333333333336</v>
      </c>
      <c r="I287" s="1">
        <f>IFERROR(IF(F287="am",VLOOKUP(C287,'[1]meteo-am'!$B$1:$E$55,2,FALSE),IF(F287="pm",VLOOKUP(C287,'[1]meteo-pm'!$B$1:$E$55,2,FALSE),"")),"")</f>
        <v>17.066666666666666</v>
      </c>
      <c r="J287" t="str">
        <f>IFERROR(VLOOKUP(C287,[1]factors!$F$1:$Q$101,3,FALSE),"")</f>
        <v>new</v>
      </c>
      <c r="K287" t="str">
        <f>IFERROR(VLOOKUP(C287,[1]factors!$F$1:$Q$101,4,FALSE),"")</f>
        <v>0.0</v>
      </c>
      <c r="L287" t="str">
        <f>IFERROR(VLOOKUP(C287,[1]factors!$F$1:$Q$101,6,FALSE),"")</f>
        <v xml:space="preserve">culture </v>
      </c>
      <c r="N287" t="str">
        <f>IFERROR(VLOOKUP(C287,[1]factors!$F$1:$Q$101,7,FALSE),"")</f>
        <v>75.45</v>
      </c>
      <c r="O287">
        <f>IFERROR(VLOOKUP($C$2,[1]factors!$F$1:$Q$101,8,FALSE),"")</f>
        <v>5</v>
      </c>
      <c r="P287" t="str">
        <f>IFERROR(VLOOKUP($C$2,[1]factors!$F$1:$Q$101,9,FALSE),"")</f>
        <v>514.85</v>
      </c>
      <c r="Q287" t="str">
        <f>IFERROR(VLOOKUP($C$2,[1]factors!$F$1:$Q$101,10,FALSE),"")</f>
        <v>483.31</v>
      </c>
      <c r="R287">
        <f>IFERROR(VLOOKUP($C$2,[1]factors!$F$1:$Q$101,11,FALSE),"")</f>
        <v>2</v>
      </c>
    </row>
    <row r="288" spans="1:18" ht="18" x14ac:dyDescent="0.25">
      <c r="A288" t="s">
        <v>25</v>
      </c>
      <c r="B288">
        <v>1</v>
      </c>
      <c r="C288" s="2">
        <v>20210907</v>
      </c>
      <c r="D288">
        <v>4</v>
      </c>
      <c r="F288" t="s">
        <v>19</v>
      </c>
      <c r="G288" s="1">
        <f>IFERROR(IF(F288="am",VLOOKUP(C288,'[1]meteo-am'!$B$1:$E$55,3,FALSE),IF(F288="pm",VLOOKUP(C288,'[1]meteo-pm'!$B$1:$E$55,3,FALSE),"")),"")</f>
        <v>92</v>
      </c>
      <c r="H288" s="1">
        <f>IFERROR(IF(F288="am",VLOOKUP(C288,'[1]meteo-am'!$B$1:$E$55,4,FALSE),IF(F288="pm",VLOOKUP(C288,'[1]meteo-pm'!$B$1:$E$55,4,FALSE),"")),"")</f>
        <v>1.4333333333333336</v>
      </c>
      <c r="I288" s="1">
        <f>IFERROR(IF(F288="am",VLOOKUP(C288,'[1]meteo-am'!$B$1:$E$55,2,FALSE),IF(F288="pm",VLOOKUP(C288,'[1]meteo-pm'!$B$1:$E$55,2,FALSE),"")),"")</f>
        <v>17.066666666666666</v>
      </c>
      <c r="J288" t="str">
        <f>IFERROR(VLOOKUP(C288,[1]factors!$F$1:$Q$101,3,FALSE),"")</f>
        <v>new</v>
      </c>
      <c r="K288" t="str">
        <f>IFERROR(VLOOKUP(C288,[1]factors!$F$1:$Q$101,4,FALSE),"")</f>
        <v>0.0</v>
      </c>
      <c r="L288" t="str">
        <f>IFERROR(VLOOKUP(C288,[1]factors!$F$1:$Q$101,6,FALSE),"")</f>
        <v xml:space="preserve">culture </v>
      </c>
      <c r="N288" t="str">
        <f>IFERROR(VLOOKUP(C288,[1]factors!$F$1:$Q$101,7,FALSE),"")</f>
        <v>75.45</v>
      </c>
      <c r="O288">
        <f>IFERROR(VLOOKUP($C$2,[1]factors!$F$1:$Q$101,8,FALSE),"")</f>
        <v>5</v>
      </c>
      <c r="P288" t="str">
        <f>IFERROR(VLOOKUP($C$2,[1]factors!$F$1:$Q$101,9,FALSE),"")</f>
        <v>514.85</v>
      </c>
      <c r="Q288" t="str">
        <f>IFERROR(VLOOKUP($C$2,[1]factors!$F$1:$Q$101,10,FALSE),"")</f>
        <v>483.31</v>
      </c>
      <c r="R288">
        <f>IFERROR(VLOOKUP($C$2,[1]factors!$F$1:$Q$101,11,FALSE),"")</f>
        <v>2</v>
      </c>
    </row>
    <row r="289" spans="1:18" ht="18" x14ac:dyDescent="0.25">
      <c r="A289" t="s">
        <v>26</v>
      </c>
      <c r="B289">
        <v>1</v>
      </c>
      <c r="C289" s="2">
        <v>20210907</v>
      </c>
      <c r="D289">
        <v>4</v>
      </c>
      <c r="F289" t="s">
        <v>19</v>
      </c>
      <c r="G289" s="1">
        <f>IFERROR(IF(F289="am",VLOOKUP(C289,'[1]meteo-am'!$B$1:$E$55,3,FALSE),IF(F289="pm",VLOOKUP(C289,'[1]meteo-pm'!$B$1:$E$55,3,FALSE),"")),"")</f>
        <v>92</v>
      </c>
      <c r="H289" s="1">
        <f>IFERROR(IF(F289="am",VLOOKUP(C289,'[1]meteo-am'!$B$1:$E$55,4,FALSE),IF(F289="pm",VLOOKUP(C289,'[1]meteo-pm'!$B$1:$E$55,4,FALSE),"")),"")</f>
        <v>1.4333333333333336</v>
      </c>
      <c r="I289" s="1">
        <f>IFERROR(IF(F289="am",VLOOKUP(C289,'[1]meteo-am'!$B$1:$E$55,2,FALSE),IF(F289="pm",VLOOKUP(C289,'[1]meteo-pm'!$B$1:$E$55,2,FALSE),"")),"")</f>
        <v>17.066666666666666</v>
      </c>
      <c r="J289" t="str">
        <f>IFERROR(VLOOKUP(C289,[1]factors!$F$1:$Q$101,3,FALSE),"")</f>
        <v>new</v>
      </c>
      <c r="K289" t="str">
        <f>IFERROR(VLOOKUP(C289,[1]factors!$F$1:$Q$101,4,FALSE),"")</f>
        <v>0.0</v>
      </c>
      <c r="L289" t="str">
        <f>IFERROR(VLOOKUP(C289,[1]factors!$F$1:$Q$101,6,FALSE),"")</f>
        <v xml:space="preserve">culture </v>
      </c>
      <c r="N289" t="str">
        <f>IFERROR(VLOOKUP(C289,[1]factors!$F$1:$Q$101,7,FALSE),"")</f>
        <v>75.45</v>
      </c>
      <c r="O289">
        <f>IFERROR(VLOOKUP($C$2,[1]factors!$F$1:$Q$101,8,FALSE),"")</f>
        <v>5</v>
      </c>
      <c r="P289" t="str">
        <f>IFERROR(VLOOKUP($C$2,[1]factors!$F$1:$Q$101,9,FALSE),"")</f>
        <v>514.85</v>
      </c>
      <c r="Q289" t="str">
        <f>IFERROR(VLOOKUP($C$2,[1]factors!$F$1:$Q$101,10,FALSE),"")</f>
        <v>483.31</v>
      </c>
      <c r="R289">
        <f>IFERROR(VLOOKUP($C$2,[1]factors!$F$1:$Q$101,11,FALSE),"")</f>
        <v>2</v>
      </c>
    </row>
    <row r="290" spans="1:18" ht="18" x14ac:dyDescent="0.25">
      <c r="A290" t="s">
        <v>27</v>
      </c>
      <c r="B290">
        <v>1</v>
      </c>
      <c r="C290" s="2">
        <v>20210907</v>
      </c>
      <c r="D290">
        <v>4</v>
      </c>
      <c r="F290" t="s">
        <v>19</v>
      </c>
      <c r="G290" s="1">
        <f>IFERROR(IF(F290="am",VLOOKUP(C290,'[1]meteo-am'!$B$1:$E$55,3,FALSE),IF(F290="pm",VLOOKUP(C290,'[1]meteo-pm'!$B$1:$E$55,3,FALSE),"")),"")</f>
        <v>92</v>
      </c>
      <c r="H290" s="1">
        <f>IFERROR(IF(F290="am",VLOOKUP(C290,'[1]meteo-am'!$B$1:$E$55,4,FALSE),IF(F290="pm",VLOOKUP(C290,'[1]meteo-pm'!$B$1:$E$55,4,FALSE),"")),"")</f>
        <v>1.4333333333333336</v>
      </c>
      <c r="I290" s="1">
        <f>IFERROR(IF(F290="am",VLOOKUP(C290,'[1]meteo-am'!$B$1:$E$55,2,FALSE),IF(F290="pm",VLOOKUP(C290,'[1]meteo-pm'!$B$1:$E$55,2,FALSE),"")),"")</f>
        <v>17.066666666666666</v>
      </c>
      <c r="J290" t="str">
        <f>IFERROR(VLOOKUP(C290,[1]factors!$F$1:$Q$101,3,FALSE),"")</f>
        <v>new</v>
      </c>
      <c r="K290" t="str">
        <f>IFERROR(VLOOKUP(C290,[1]factors!$F$1:$Q$101,4,FALSE),"")</f>
        <v>0.0</v>
      </c>
      <c r="L290" t="str">
        <f>IFERROR(VLOOKUP(C290,[1]factors!$F$1:$Q$101,6,FALSE),"")</f>
        <v xml:space="preserve">culture </v>
      </c>
      <c r="N290" t="str">
        <f>IFERROR(VLOOKUP(C290,[1]factors!$F$1:$Q$101,7,FALSE),"")</f>
        <v>75.45</v>
      </c>
      <c r="O290">
        <f>IFERROR(VLOOKUP($C$2,[1]factors!$F$1:$Q$101,8,FALSE),"")</f>
        <v>5</v>
      </c>
      <c r="P290" t="str">
        <f>IFERROR(VLOOKUP($C$2,[1]factors!$F$1:$Q$101,9,FALSE),"")</f>
        <v>514.85</v>
      </c>
      <c r="Q290" t="str">
        <f>IFERROR(VLOOKUP($C$2,[1]factors!$F$1:$Q$101,10,FALSE),"")</f>
        <v>483.31</v>
      </c>
      <c r="R290">
        <f>IFERROR(VLOOKUP($C$2,[1]factors!$F$1:$Q$101,11,FALSE),"")</f>
        <v>2</v>
      </c>
    </row>
    <row r="291" spans="1:18" ht="18" x14ac:dyDescent="0.25">
      <c r="A291" t="s">
        <v>28</v>
      </c>
      <c r="B291">
        <v>1</v>
      </c>
      <c r="C291" s="2">
        <v>20210907</v>
      </c>
      <c r="D291">
        <v>4</v>
      </c>
      <c r="F291" t="s">
        <v>19</v>
      </c>
      <c r="G291" s="1">
        <f>IFERROR(IF(F291="am",VLOOKUP(C291,'[1]meteo-am'!$B$1:$E$55,3,FALSE),IF(F291="pm",VLOOKUP(C291,'[1]meteo-pm'!$B$1:$E$55,3,FALSE),"")),"")</f>
        <v>92</v>
      </c>
      <c r="H291" s="1">
        <f>IFERROR(IF(F291="am",VLOOKUP(C291,'[1]meteo-am'!$B$1:$E$55,4,FALSE),IF(F291="pm",VLOOKUP(C291,'[1]meteo-pm'!$B$1:$E$55,4,FALSE),"")),"")</f>
        <v>1.4333333333333336</v>
      </c>
      <c r="I291" s="1">
        <f>IFERROR(IF(F291="am",VLOOKUP(C291,'[1]meteo-am'!$B$1:$E$55,2,FALSE),IF(F291="pm",VLOOKUP(C291,'[1]meteo-pm'!$B$1:$E$55,2,FALSE),"")),"")</f>
        <v>17.066666666666666</v>
      </c>
      <c r="J291" t="str">
        <f>IFERROR(VLOOKUP(C291,[1]factors!$F$1:$Q$101,3,FALSE),"")</f>
        <v>new</v>
      </c>
      <c r="K291" t="str">
        <f>IFERROR(VLOOKUP(C291,[1]factors!$F$1:$Q$101,4,FALSE),"")</f>
        <v>0.0</v>
      </c>
      <c r="L291" t="str">
        <f>IFERROR(VLOOKUP(C291,[1]factors!$F$1:$Q$101,6,FALSE),"")</f>
        <v xml:space="preserve">culture </v>
      </c>
      <c r="N291" t="str">
        <f>IFERROR(VLOOKUP(C291,[1]factors!$F$1:$Q$101,7,FALSE),"")</f>
        <v>75.45</v>
      </c>
      <c r="O291">
        <f>IFERROR(VLOOKUP($C$2,[1]factors!$F$1:$Q$101,8,FALSE),"")</f>
        <v>5</v>
      </c>
      <c r="P291" t="str">
        <f>IFERROR(VLOOKUP($C$2,[1]factors!$F$1:$Q$101,9,FALSE),"")</f>
        <v>514.85</v>
      </c>
      <c r="Q291" t="str">
        <f>IFERROR(VLOOKUP($C$2,[1]factors!$F$1:$Q$101,10,FALSE),"")</f>
        <v>483.31</v>
      </c>
      <c r="R291">
        <f>IFERROR(VLOOKUP($C$2,[1]factors!$F$1:$Q$101,11,FALSE),"")</f>
        <v>2</v>
      </c>
    </row>
    <row r="292" spans="1:18" ht="18" x14ac:dyDescent="0.25">
      <c r="A292" t="s">
        <v>18</v>
      </c>
      <c r="B292">
        <v>1</v>
      </c>
      <c r="C292" s="2">
        <v>20210907</v>
      </c>
      <c r="D292">
        <v>5</v>
      </c>
      <c r="F292" t="s">
        <v>19</v>
      </c>
      <c r="G292" s="1">
        <f>IFERROR(IF(F292="am",VLOOKUP(C292,'[1]meteo-am'!$B$1:$E$55,3,FALSE),IF(F292="pm",VLOOKUP(C292,'[1]meteo-pm'!$B$1:$E$55,3,FALSE),"")),"")</f>
        <v>92</v>
      </c>
      <c r="H292" s="1">
        <f>IFERROR(IF(F292="am",VLOOKUP(C292,'[1]meteo-am'!$B$1:$E$55,4,FALSE),IF(F292="pm",VLOOKUP(C292,'[1]meteo-pm'!$B$1:$E$55,4,FALSE),"")),"")</f>
        <v>1.4333333333333336</v>
      </c>
      <c r="I292" s="1">
        <f>IFERROR(IF(F292="am",VLOOKUP(C292,'[1]meteo-am'!$B$1:$E$55,2,FALSE),IF(F292="pm",VLOOKUP(C292,'[1]meteo-pm'!$B$1:$E$55,2,FALSE),"")),"")</f>
        <v>17.066666666666666</v>
      </c>
      <c r="J292" t="str">
        <f>IFERROR(VLOOKUP(C292,[1]factors!$F$1:$Q$101,3,FALSE),"")</f>
        <v>new</v>
      </c>
      <c r="K292" t="str">
        <f>IFERROR(VLOOKUP(C292,[1]factors!$F$1:$Q$101,4,FALSE),"")</f>
        <v>0.0</v>
      </c>
      <c r="L292" t="str">
        <f>IFERROR(VLOOKUP(C292,[1]factors!$F$1:$Q$101,6,FALSE),"")</f>
        <v xml:space="preserve">culture </v>
      </c>
      <c r="N292" t="str">
        <f>IFERROR(VLOOKUP(C292,[1]factors!$F$1:$Q$101,7,FALSE),"")</f>
        <v>75.45</v>
      </c>
      <c r="O292">
        <f>IFERROR(VLOOKUP($C$2,[1]factors!$F$1:$Q$101,8,FALSE),"")</f>
        <v>5</v>
      </c>
      <c r="P292" t="str">
        <f>IFERROR(VLOOKUP($C$2,[1]factors!$F$1:$Q$101,9,FALSE),"")</f>
        <v>514.85</v>
      </c>
      <c r="Q292" t="str">
        <f>IFERROR(VLOOKUP($C$2,[1]factors!$F$1:$Q$101,10,FALSE),"")</f>
        <v>483.31</v>
      </c>
      <c r="R292">
        <f>IFERROR(VLOOKUP($C$2,[1]factors!$F$1:$Q$101,11,FALSE),"")</f>
        <v>2</v>
      </c>
    </row>
    <row r="293" spans="1:18" ht="18" x14ac:dyDescent="0.25">
      <c r="A293" t="s">
        <v>20</v>
      </c>
      <c r="B293">
        <v>1</v>
      </c>
      <c r="C293" s="2">
        <v>20210907</v>
      </c>
      <c r="D293">
        <v>5</v>
      </c>
      <c r="F293" t="s">
        <v>19</v>
      </c>
      <c r="G293" s="1">
        <f>IFERROR(IF(F293="am",VLOOKUP(C293,'[1]meteo-am'!$B$1:$E$55,3,FALSE),IF(F293="pm",VLOOKUP(C293,'[1]meteo-pm'!$B$1:$E$55,3,FALSE),"")),"")</f>
        <v>92</v>
      </c>
      <c r="H293" s="1">
        <f>IFERROR(IF(F293="am",VLOOKUP(C293,'[1]meteo-am'!$B$1:$E$55,4,FALSE),IF(F293="pm",VLOOKUP(C293,'[1]meteo-pm'!$B$1:$E$55,4,FALSE),"")),"")</f>
        <v>1.4333333333333336</v>
      </c>
      <c r="I293" s="1">
        <f>IFERROR(IF(F293="am",VLOOKUP(C293,'[1]meteo-am'!$B$1:$E$55,2,FALSE),IF(F293="pm",VLOOKUP(C293,'[1]meteo-pm'!$B$1:$E$55,2,FALSE),"")),"")</f>
        <v>17.066666666666666</v>
      </c>
      <c r="J293" t="str">
        <f>IFERROR(VLOOKUP(C293,[1]factors!$F$1:$Q$101,3,FALSE),"")</f>
        <v>new</v>
      </c>
      <c r="K293" t="str">
        <f>IFERROR(VLOOKUP(C293,[1]factors!$F$1:$Q$101,4,FALSE),"")</f>
        <v>0.0</v>
      </c>
      <c r="L293" t="str">
        <f>IFERROR(VLOOKUP(C293,[1]factors!$F$1:$Q$101,6,FALSE),"")</f>
        <v xml:space="preserve">culture </v>
      </c>
      <c r="N293" t="str">
        <f>IFERROR(VLOOKUP(C293,[1]factors!$F$1:$Q$101,7,FALSE),"")</f>
        <v>75.45</v>
      </c>
      <c r="O293">
        <f>IFERROR(VLOOKUP($C$2,[1]factors!$F$1:$Q$101,8,FALSE),"")</f>
        <v>5</v>
      </c>
      <c r="P293" t="str">
        <f>IFERROR(VLOOKUP($C$2,[1]factors!$F$1:$Q$101,9,FALSE),"")</f>
        <v>514.85</v>
      </c>
      <c r="Q293" t="str">
        <f>IFERROR(VLOOKUP($C$2,[1]factors!$F$1:$Q$101,10,FALSE),"")</f>
        <v>483.31</v>
      </c>
      <c r="R293">
        <f>IFERROR(VLOOKUP($C$2,[1]factors!$F$1:$Q$101,11,FALSE),"")</f>
        <v>2</v>
      </c>
    </row>
    <row r="294" spans="1:18" ht="18" x14ac:dyDescent="0.25">
      <c r="A294" t="s">
        <v>21</v>
      </c>
      <c r="B294">
        <v>1</v>
      </c>
      <c r="C294" s="2">
        <v>20210907</v>
      </c>
      <c r="D294">
        <v>5</v>
      </c>
      <c r="F294" t="s">
        <v>19</v>
      </c>
      <c r="G294" s="1">
        <f>IFERROR(IF(F294="am",VLOOKUP(C294,'[1]meteo-am'!$B$1:$E$55,3,FALSE),IF(F294="pm",VLOOKUP(C294,'[1]meteo-pm'!$B$1:$E$55,3,FALSE),"")),"")</f>
        <v>92</v>
      </c>
      <c r="H294" s="1">
        <f>IFERROR(IF(F294="am",VLOOKUP(C294,'[1]meteo-am'!$B$1:$E$55,4,FALSE),IF(F294="pm",VLOOKUP(C294,'[1]meteo-pm'!$B$1:$E$55,4,FALSE),"")),"")</f>
        <v>1.4333333333333336</v>
      </c>
      <c r="I294" s="1">
        <f>IFERROR(IF(F294="am",VLOOKUP(C294,'[1]meteo-am'!$B$1:$E$55,2,FALSE),IF(F294="pm",VLOOKUP(C294,'[1]meteo-pm'!$B$1:$E$55,2,FALSE),"")),"")</f>
        <v>17.066666666666666</v>
      </c>
      <c r="J294" t="str">
        <f>IFERROR(VLOOKUP(C294,[1]factors!$F$1:$Q$101,3,FALSE),"")</f>
        <v>new</v>
      </c>
      <c r="K294" t="str">
        <f>IFERROR(VLOOKUP(C294,[1]factors!$F$1:$Q$101,4,FALSE),"")</f>
        <v>0.0</v>
      </c>
      <c r="L294" t="str">
        <f>IFERROR(VLOOKUP(C294,[1]factors!$F$1:$Q$101,6,FALSE),"")</f>
        <v xml:space="preserve">culture </v>
      </c>
      <c r="N294" t="str">
        <f>IFERROR(VLOOKUP(C294,[1]factors!$F$1:$Q$101,7,FALSE),"")</f>
        <v>75.45</v>
      </c>
      <c r="O294">
        <f>IFERROR(VLOOKUP($C$2,[1]factors!$F$1:$Q$101,8,FALSE),"")</f>
        <v>5</v>
      </c>
      <c r="P294" t="str">
        <f>IFERROR(VLOOKUP($C$2,[1]factors!$F$1:$Q$101,9,FALSE),"")</f>
        <v>514.85</v>
      </c>
      <c r="Q294" t="str">
        <f>IFERROR(VLOOKUP($C$2,[1]factors!$F$1:$Q$101,10,FALSE),"")</f>
        <v>483.31</v>
      </c>
      <c r="R294">
        <f>IFERROR(VLOOKUP($C$2,[1]factors!$F$1:$Q$101,11,FALSE),"")</f>
        <v>2</v>
      </c>
    </row>
    <row r="295" spans="1:18" ht="18" x14ac:dyDescent="0.25">
      <c r="A295" t="s">
        <v>22</v>
      </c>
      <c r="B295">
        <v>1</v>
      </c>
      <c r="C295" s="2">
        <v>20210907</v>
      </c>
      <c r="D295">
        <v>5</v>
      </c>
      <c r="F295" t="s">
        <v>19</v>
      </c>
      <c r="G295" s="1">
        <f>IFERROR(IF(F295="am",VLOOKUP(C295,'[1]meteo-am'!$B$1:$E$55,3,FALSE),IF(F295="pm",VLOOKUP(C295,'[1]meteo-pm'!$B$1:$E$55,3,FALSE),"")),"")</f>
        <v>92</v>
      </c>
      <c r="H295" s="1">
        <f>IFERROR(IF(F295="am",VLOOKUP(C295,'[1]meteo-am'!$B$1:$E$55,4,FALSE),IF(F295="pm",VLOOKUP(C295,'[1]meteo-pm'!$B$1:$E$55,4,FALSE),"")),"")</f>
        <v>1.4333333333333336</v>
      </c>
      <c r="I295" s="1">
        <f>IFERROR(IF(F295="am",VLOOKUP(C295,'[1]meteo-am'!$B$1:$E$55,2,FALSE),IF(F295="pm",VLOOKUP(C295,'[1]meteo-pm'!$B$1:$E$55,2,FALSE),"")),"")</f>
        <v>17.066666666666666</v>
      </c>
      <c r="J295" t="str">
        <f>IFERROR(VLOOKUP(C295,[1]factors!$F$1:$Q$101,3,FALSE),"")</f>
        <v>new</v>
      </c>
      <c r="K295" t="str">
        <f>IFERROR(VLOOKUP(C295,[1]factors!$F$1:$Q$101,4,FALSE),"")</f>
        <v>0.0</v>
      </c>
      <c r="L295" t="str">
        <f>IFERROR(VLOOKUP(C295,[1]factors!$F$1:$Q$101,6,FALSE),"")</f>
        <v xml:space="preserve">culture </v>
      </c>
      <c r="N295" t="str">
        <f>IFERROR(VLOOKUP(C295,[1]factors!$F$1:$Q$101,7,FALSE),"")</f>
        <v>75.45</v>
      </c>
      <c r="O295">
        <f>IFERROR(VLOOKUP($C$2,[1]factors!$F$1:$Q$101,8,FALSE),"")</f>
        <v>5</v>
      </c>
      <c r="P295" t="str">
        <f>IFERROR(VLOOKUP($C$2,[1]factors!$F$1:$Q$101,9,FALSE),"")</f>
        <v>514.85</v>
      </c>
      <c r="Q295" t="str">
        <f>IFERROR(VLOOKUP($C$2,[1]factors!$F$1:$Q$101,10,FALSE),"")</f>
        <v>483.31</v>
      </c>
      <c r="R295">
        <f>IFERROR(VLOOKUP($C$2,[1]factors!$F$1:$Q$101,11,FALSE),"")</f>
        <v>2</v>
      </c>
    </row>
    <row r="296" spans="1:18" ht="18" x14ac:dyDescent="0.25">
      <c r="A296" t="s">
        <v>23</v>
      </c>
      <c r="B296">
        <v>1</v>
      </c>
      <c r="C296" s="2">
        <v>20210907</v>
      </c>
      <c r="D296">
        <v>5</v>
      </c>
      <c r="F296" t="s">
        <v>19</v>
      </c>
      <c r="G296" s="1">
        <f>IFERROR(IF(F296="am",VLOOKUP(C296,'[1]meteo-am'!$B$1:$E$55,3,FALSE),IF(F296="pm",VLOOKUP(C296,'[1]meteo-pm'!$B$1:$E$55,3,FALSE),"")),"")</f>
        <v>92</v>
      </c>
      <c r="H296" s="1">
        <f>IFERROR(IF(F296="am",VLOOKUP(C296,'[1]meteo-am'!$B$1:$E$55,4,FALSE),IF(F296="pm",VLOOKUP(C296,'[1]meteo-pm'!$B$1:$E$55,4,FALSE),"")),"")</f>
        <v>1.4333333333333336</v>
      </c>
      <c r="I296" s="1">
        <f>IFERROR(IF(F296="am",VLOOKUP(C296,'[1]meteo-am'!$B$1:$E$55,2,FALSE),IF(F296="pm",VLOOKUP(C296,'[1]meteo-pm'!$B$1:$E$55,2,FALSE),"")),"")</f>
        <v>17.066666666666666</v>
      </c>
      <c r="J296" t="str">
        <f>IFERROR(VLOOKUP(C296,[1]factors!$F$1:$Q$101,3,FALSE),"")</f>
        <v>new</v>
      </c>
      <c r="K296" t="str">
        <f>IFERROR(VLOOKUP(C296,[1]factors!$F$1:$Q$101,4,FALSE),"")</f>
        <v>0.0</v>
      </c>
      <c r="L296" t="str">
        <f>IFERROR(VLOOKUP(C296,[1]factors!$F$1:$Q$101,6,FALSE),"")</f>
        <v xml:space="preserve">culture </v>
      </c>
      <c r="N296" t="str">
        <f>IFERROR(VLOOKUP(C296,[1]factors!$F$1:$Q$101,7,FALSE),"")</f>
        <v>75.45</v>
      </c>
      <c r="O296">
        <f>IFERROR(VLOOKUP($C$2,[1]factors!$F$1:$Q$101,8,FALSE),"")</f>
        <v>5</v>
      </c>
      <c r="P296" t="str">
        <f>IFERROR(VLOOKUP($C$2,[1]factors!$F$1:$Q$101,9,FALSE),"")</f>
        <v>514.85</v>
      </c>
      <c r="Q296" t="str">
        <f>IFERROR(VLOOKUP($C$2,[1]factors!$F$1:$Q$101,10,FALSE),"")</f>
        <v>483.31</v>
      </c>
      <c r="R296">
        <f>IFERROR(VLOOKUP($C$2,[1]factors!$F$1:$Q$101,11,FALSE),"")</f>
        <v>2</v>
      </c>
    </row>
    <row r="297" spans="1:18" ht="18" x14ac:dyDescent="0.25">
      <c r="A297" t="s">
        <v>24</v>
      </c>
      <c r="B297">
        <v>1</v>
      </c>
      <c r="C297" s="2">
        <v>20210907</v>
      </c>
      <c r="D297">
        <v>5</v>
      </c>
      <c r="F297" t="s">
        <v>19</v>
      </c>
      <c r="G297" s="1">
        <f>IFERROR(IF(F297="am",VLOOKUP(C297,'[1]meteo-am'!$B$1:$E$55,3,FALSE),IF(F297="pm",VLOOKUP(C297,'[1]meteo-pm'!$B$1:$E$55,3,FALSE),"")),"")</f>
        <v>92</v>
      </c>
      <c r="H297" s="1">
        <f>IFERROR(IF(F297="am",VLOOKUP(C297,'[1]meteo-am'!$B$1:$E$55,4,FALSE),IF(F297="pm",VLOOKUP(C297,'[1]meteo-pm'!$B$1:$E$55,4,FALSE),"")),"")</f>
        <v>1.4333333333333336</v>
      </c>
      <c r="I297" s="1">
        <f>IFERROR(IF(F297="am",VLOOKUP(C297,'[1]meteo-am'!$B$1:$E$55,2,FALSE),IF(F297="pm",VLOOKUP(C297,'[1]meteo-pm'!$B$1:$E$55,2,FALSE),"")),"")</f>
        <v>17.066666666666666</v>
      </c>
      <c r="J297" t="str">
        <f>IFERROR(VLOOKUP(C297,[1]factors!$F$1:$Q$101,3,FALSE),"")</f>
        <v>new</v>
      </c>
      <c r="K297" t="str">
        <f>IFERROR(VLOOKUP(C297,[1]factors!$F$1:$Q$101,4,FALSE),"")</f>
        <v>0.0</v>
      </c>
      <c r="L297" t="str">
        <f>IFERROR(VLOOKUP(C297,[1]factors!$F$1:$Q$101,6,FALSE),"")</f>
        <v xml:space="preserve">culture </v>
      </c>
      <c r="N297" t="str">
        <f>IFERROR(VLOOKUP(C297,[1]factors!$F$1:$Q$101,7,FALSE),"")</f>
        <v>75.45</v>
      </c>
      <c r="O297">
        <f>IFERROR(VLOOKUP($C$2,[1]factors!$F$1:$Q$101,8,FALSE),"")</f>
        <v>5</v>
      </c>
      <c r="P297" t="str">
        <f>IFERROR(VLOOKUP($C$2,[1]factors!$F$1:$Q$101,9,FALSE),"")</f>
        <v>514.85</v>
      </c>
      <c r="Q297" t="str">
        <f>IFERROR(VLOOKUP($C$2,[1]factors!$F$1:$Q$101,10,FALSE),"")</f>
        <v>483.31</v>
      </c>
      <c r="R297">
        <f>IFERROR(VLOOKUP($C$2,[1]factors!$F$1:$Q$101,11,FALSE),"")</f>
        <v>2</v>
      </c>
    </row>
    <row r="298" spans="1:18" ht="18" x14ac:dyDescent="0.25">
      <c r="A298" t="s">
        <v>25</v>
      </c>
      <c r="B298">
        <v>1</v>
      </c>
      <c r="C298" s="2">
        <v>20210907</v>
      </c>
      <c r="D298">
        <v>5</v>
      </c>
      <c r="F298" t="s">
        <v>19</v>
      </c>
      <c r="G298" s="1">
        <f>IFERROR(IF(F298="am",VLOOKUP(C298,'[1]meteo-am'!$B$1:$E$55,3,FALSE),IF(F298="pm",VLOOKUP(C298,'[1]meteo-pm'!$B$1:$E$55,3,FALSE),"")),"")</f>
        <v>92</v>
      </c>
      <c r="H298" s="1">
        <f>IFERROR(IF(F298="am",VLOOKUP(C298,'[1]meteo-am'!$B$1:$E$55,4,FALSE),IF(F298="pm",VLOOKUP(C298,'[1]meteo-pm'!$B$1:$E$55,4,FALSE),"")),"")</f>
        <v>1.4333333333333336</v>
      </c>
      <c r="I298" s="1">
        <f>IFERROR(IF(F298="am",VLOOKUP(C298,'[1]meteo-am'!$B$1:$E$55,2,FALSE),IF(F298="pm",VLOOKUP(C298,'[1]meteo-pm'!$B$1:$E$55,2,FALSE),"")),"")</f>
        <v>17.066666666666666</v>
      </c>
      <c r="J298" t="str">
        <f>IFERROR(VLOOKUP(C298,[1]factors!$F$1:$Q$101,3,FALSE),"")</f>
        <v>new</v>
      </c>
      <c r="K298" t="str">
        <f>IFERROR(VLOOKUP(C298,[1]factors!$F$1:$Q$101,4,FALSE),"")</f>
        <v>0.0</v>
      </c>
      <c r="L298" t="str">
        <f>IFERROR(VLOOKUP(C298,[1]factors!$F$1:$Q$101,6,FALSE),"")</f>
        <v xml:space="preserve">culture </v>
      </c>
      <c r="N298" t="str">
        <f>IFERROR(VLOOKUP(C298,[1]factors!$F$1:$Q$101,7,FALSE),"")</f>
        <v>75.45</v>
      </c>
      <c r="O298">
        <f>IFERROR(VLOOKUP($C$2,[1]factors!$F$1:$Q$101,8,FALSE),"")</f>
        <v>5</v>
      </c>
      <c r="P298" t="str">
        <f>IFERROR(VLOOKUP($C$2,[1]factors!$F$1:$Q$101,9,FALSE),"")</f>
        <v>514.85</v>
      </c>
      <c r="Q298" t="str">
        <f>IFERROR(VLOOKUP($C$2,[1]factors!$F$1:$Q$101,10,FALSE),"")</f>
        <v>483.31</v>
      </c>
      <c r="R298">
        <f>IFERROR(VLOOKUP($C$2,[1]factors!$F$1:$Q$101,11,FALSE),"")</f>
        <v>2</v>
      </c>
    </row>
    <row r="299" spans="1:18" ht="18" x14ac:dyDescent="0.25">
      <c r="A299" t="s">
        <v>26</v>
      </c>
      <c r="B299">
        <v>1</v>
      </c>
      <c r="C299" s="2">
        <v>20210907</v>
      </c>
      <c r="D299">
        <v>5</v>
      </c>
      <c r="F299" t="s">
        <v>19</v>
      </c>
      <c r="G299" s="1">
        <f>IFERROR(IF(F299="am",VLOOKUP(C299,'[1]meteo-am'!$B$1:$E$55,3,FALSE),IF(F299="pm",VLOOKUP(C299,'[1]meteo-pm'!$B$1:$E$55,3,FALSE),"")),"")</f>
        <v>92</v>
      </c>
      <c r="H299" s="1">
        <f>IFERROR(IF(F299="am",VLOOKUP(C299,'[1]meteo-am'!$B$1:$E$55,4,FALSE),IF(F299="pm",VLOOKUP(C299,'[1]meteo-pm'!$B$1:$E$55,4,FALSE),"")),"")</f>
        <v>1.4333333333333336</v>
      </c>
      <c r="I299" s="1">
        <f>IFERROR(IF(F299="am",VLOOKUP(C299,'[1]meteo-am'!$B$1:$E$55,2,FALSE),IF(F299="pm",VLOOKUP(C299,'[1]meteo-pm'!$B$1:$E$55,2,FALSE),"")),"")</f>
        <v>17.066666666666666</v>
      </c>
      <c r="J299" t="str">
        <f>IFERROR(VLOOKUP(C299,[1]factors!$F$1:$Q$101,3,FALSE),"")</f>
        <v>new</v>
      </c>
      <c r="K299" t="str">
        <f>IFERROR(VLOOKUP(C299,[1]factors!$F$1:$Q$101,4,FALSE),"")</f>
        <v>0.0</v>
      </c>
      <c r="L299" t="str">
        <f>IFERROR(VLOOKUP(C299,[1]factors!$F$1:$Q$101,6,FALSE),"")</f>
        <v xml:space="preserve">culture </v>
      </c>
      <c r="N299" t="str">
        <f>IFERROR(VLOOKUP(C299,[1]factors!$F$1:$Q$101,7,FALSE),"")</f>
        <v>75.45</v>
      </c>
      <c r="O299">
        <f>IFERROR(VLOOKUP($C$2,[1]factors!$F$1:$Q$101,8,FALSE),"")</f>
        <v>5</v>
      </c>
      <c r="P299" t="str">
        <f>IFERROR(VLOOKUP($C$2,[1]factors!$F$1:$Q$101,9,FALSE),"")</f>
        <v>514.85</v>
      </c>
      <c r="Q299" t="str">
        <f>IFERROR(VLOOKUP($C$2,[1]factors!$F$1:$Q$101,10,FALSE),"")</f>
        <v>483.31</v>
      </c>
      <c r="R299">
        <f>IFERROR(VLOOKUP($C$2,[1]factors!$F$1:$Q$101,11,FALSE),"")</f>
        <v>2</v>
      </c>
    </row>
    <row r="300" spans="1:18" ht="18" x14ac:dyDescent="0.25">
      <c r="A300" t="s">
        <v>27</v>
      </c>
      <c r="B300">
        <v>1</v>
      </c>
      <c r="C300" s="2">
        <v>20210907</v>
      </c>
      <c r="D300">
        <v>5</v>
      </c>
      <c r="F300" t="s">
        <v>19</v>
      </c>
      <c r="G300" s="1">
        <f>IFERROR(IF(F300="am",VLOOKUP(C300,'[1]meteo-am'!$B$1:$E$55,3,FALSE),IF(F300="pm",VLOOKUP(C300,'[1]meteo-pm'!$B$1:$E$55,3,FALSE),"")),"")</f>
        <v>92</v>
      </c>
      <c r="H300" s="1">
        <f>IFERROR(IF(F300="am",VLOOKUP(C300,'[1]meteo-am'!$B$1:$E$55,4,FALSE),IF(F300="pm",VLOOKUP(C300,'[1]meteo-pm'!$B$1:$E$55,4,FALSE),"")),"")</f>
        <v>1.4333333333333336</v>
      </c>
      <c r="I300" s="1">
        <f>IFERROR(IF(F300="am",VLOOKUP(C300,'[1]meteo-am'!$B$1:$E$55,2,FALSE),IF(F300="pm",VLOOKUP(C300,'[1]meteo-pm'!$B$1:$E$55,2,FALSE),"")),"")</f>
        <v>17.066666666666666</v>
      </c>
      <c r="J300" t="str">
        <f>IFERROR(VLOOKUP(C300,[1]factors!$F$1:$Q$101,3,FALSE),"")</f>
        <v>new</v>
      </c>
      <c r="K300" t="str">
        <f>IFERROR(VLOOKUP(C300,[1]factors!$F$1:$Q$101,4,FALSE),"")</f>
        <v>0.0</v>
      </c>
      <c r="L300" t="str">
        <f>IFERROR(VLOOKUP(C300,[1]factors!$F$1:$Q$101,6,FALSE),"")</f>
        <v xml:space="preserve">culture </v>
      </c>
      <c r="N300" t="str">
        <f>IFERROR(VLOOKUP(C300,[1]factors!$F$1:$Q$101,7,FALSE),"")</f>
        <v>75.45</v>
      </c>
      <c r="O300">
        <f>IFERROR(VLOOKUP($C$2,[1]factors!$F$1:$Q$101,8,FALSE),"")</f>
        <v>5</v>
      </c>
      <c r="P300" t="str">
        <f>IFERROR(VLOOKUP($C$2,[1]factors!$F$1:$Q$101,9,FALSE),"")</f>
        <v>514.85</v>
      </c>
      <c r="Q300" t="str">
        <f>IFERROR(VLOOKUP($C$2,[1]factors!$F$1:$Q$101,10,FALSE),"")</f>
        <v>483.31</v>
      </c>
      <c r="R300">
        <f>IFERROR(VLOOKUP($C$2,[1]factors!$F$1:$Q$101,11,FALSE),"")</f>
        <v>2</v>
      </c>
    </row>
    <row r="301" spans="1:18" ht="18" x14ac:dyDescent="0.25">
      <c r="A301" t="s">
        <v>28</v>
      </c>
      <c r="B301">
        <v>1</v>
      </c>
      <c r="C301" s="2">
        <v>20210907</v>
      </c>
      <c r="D301">
        <v>5</v>
      </c>
      <c r="F301" t="s">
        <v>19</v>
      </c>
      <c r="G301" s="1">
        <f>IFERROR(IF(F301="am",VLOOKUP(C301,'[1]meteo-am'!$B$1:$E$55,3,FALSE),IF(F301="pm",VLOOKUP(C301,'[1]meteo-pm'!$B$1:$E$55,3,FALSE),"")),"")</f>
        <v>92</v>
      </c>
      <c r="H301" s="1">
        <f>IFERROR(IF(F301="am",VLOOKUP(C301,'[1]meteo-am'!$B$1:$E$55,4,FALSE),IF(F301="pm",VLOOKUP(C301,'[1]meteo-pm'!$B$1:$E$55,4,FALSE),"")),"")</f>
        <v>1.4333333333333336</v>
      </c>
      <c r="I301" s="1">
        <f>IFERROR(IF(F301="am",VLOOKUP(C301,'[1]meteo-am'!$B$1:$E$55,2,FALSE),IF(F301="pm",VLOOKUP(C301,'[1]meteo-pm'!$B$1:$E$55,2,FALSE),"")),"")</f>
        <v>17.066666666666666</v>
      </c>
      <c r="J301" t="str">
        <f>IFERROR(VLOOKUP(C301,[1]factors!$F$1:$Q$101,3,FALSE),"")</f>
        <v>new</v>
      </c>
      <c r="K301" t="str">
        <f>IFERROR(VLOOKUP(C301,[1]factors!$F$1:$Q$101,4,FALSE),"")</f>
        <v>0.0</v>
      </c>
      <c r="L301" t="str">
        <f>IFERROR(VLOOKUP(C301,[1]factors!$F$1:$Q$101,6,FALSE),"")</f>
        <v xml:space="preserve">culture </v>
      </c>
      <c r="N301" t="str">
        <f>IFERROR(VLOOKUP(C301,[1]factors!$F$1:$Q$101,7,FALSE),"")</f>
        <v>75.45</v>
      </c>
      <c r="O301">
        <f>IFERROR(VLOOKUP($C$2,[1]factors!$F$1:$Q$101,8,FALSE),"")</f>
        <v>5</v>
      </c>
      <c r="P301" t="str">
        <f>IFERROR(VLOOKUP($C$2,[1]factors!$F$1:$Q$101,9,FALSE),"")</f>
        <v>514.85</v>
      </c>
      <c r="Q301" t="str">
        <f>IFERROR(VLOOKUP($C$2,[1]factors!$F$1:$Q$101,10,FALSE),"")</f>
        <v>483.31</v>
      </c>
      <c r="R301">
        <f>IFERROR(VLOOKUP($C$2,[1]factors!$F$1:$Q$101,11,FALSE),"")</f>
        <v>2</v>
      </c>
    </row>
    <row r="302" spans="1:18" ht="18" x14ac:dyDescent="0.25">
      <c r="A302" t="s">
        <v>18</v>
      </c>
      <c r="B302">
        <v>1</v>
      </c>
      <c r="C302" s="2">
        <v>20210907</v>
      </c>
      <c r="D302">
        <v>6</v>
      </c>
      <c r="F302" t="s">
        <v>19</v>
      </c>
      <c r="G302" s="1">
        <f>IFERROR(IF(F302="am",VLOOKUP(C302,'[1]meteo-am'!$B$1:$E$55,3,FALSE),IF(F302="pm",VLOOKUP(C302,'[1]meteo-pm'!$B$1:$E$55,3,FALSE),"")),"")</f>
        <v>92</v>
      </c>
      <c r="H302" s="1">
        <f>IFERROR(IF(F302="am",VLOOKUP(C302,'[1]meteo-am'!$B$1:$E$55,4,FALSE),IF(F302="pm",VLOOKUP(C302,'[1]meteo-pm'!$B$1:$E$55,4,FALSE),"")),"")</f>
        <v>1.4333333333333336</v>
      </c>
      <c r="I302" s="1">
        <f>IFERROR(IF(F302="am",VLOOKUP(C302,'[1]meteo-am'!$B$1:$E$55,2,FALSE),IF(F302="pm",VLOOKUP(C302,'[1]meteo-pm'!$B$1:$E$55,2,FALSE),"")),"")</f>
        <v>17.066666666666666</v>
      </c>
      <c r="J302" t="str">
        <f>IFERROR(VLOOKUP(C302,[1]factors!$F$1:$Q$101,3,FALSE),"")</f>
        <v>new</v>
      </c>
      <c r="K302" t="str">
        <f>IFERROR(VLOOKUP(C302,[1]factors!$F$1:$Q$101,4,FALSE),"")</f>
        <v>0.0</v>
      </c>
      <c r="L302" t="str">
        <f>IFERROR(VLOOKUP(C302,[1]factors!$F$1:$Q$101,6,FALSE),"")</f>
        <v xml:space="preserve">culture </v>
      </c>
      <c r="N302" t="str">
        <f>IFERROR(VLOOKUP(C302,[1]factors!$F$1:$Q$101,7,FALSE),"")</f>
        <v>75.45</v>
      </c>
      <c r="O302">
        <f>IFERROR(VLOOKUP($C$2,[1]factors!$F$1:$Q$101,8,FALSE),"")</f>
        <v>5</v>
      </c>
      <c r="P302" t="str">
        <f>IFERROR(VLOOKUP($C$2,[1]factors!$F$1:$Q$101,9,FALSE),"")</f>
        <v>514.85</v>
      </c>
      <c r="Q302" t="str">
        <f>IFERROR(VLOOKUP($C$2,[1]factors!$F$1:$Q$101,10,FALSE),"")</f>
        <v>483.31</v>
      </c>
      <c r="R302">
        <f>IFERROR(VLOOKUP($C$2,[1]factors!$F$1:$Q$101,11,FALSE),"")</f>
        <v>2</v>
      </c>
    </row>
    <row r="303" spans="1:18" ht="18" x14ac:dyDescent="0.25">
      <c r="A303" t="s">
        <v>20</v>
      </c>
      <c r="B303">
        <v>1</v>
      </c>
      <c r="C303" s="2">
        <v>20210907</v>
      </c>
      <c r="D303">
        <v>6</v>
      </c>
      <c r="F303" t="s">
        <v>19</v>
      </c>
      <c r="G303" s="1">
        <f>IFERROR(IF(F303="am",VLOOKUP(C303,'[1]meteo-am'!$B$1:$E$55,3,FALSE),IF(F303="pm",VLOOKUP(C303,'[1]meteo-pm'!$B$1:$E$55,3,FALSE),"")),"")</f>
        <v>92</v>
      </c>
      <c r="H303" s="1">
        <f>IFERROR(IF(F303="am",VLOOKUP(C303,'[1]meteo-am'!$B$1:$E$55,4,FALSE),IF(F303="pm",VLOOKUP(C303,'[1]meteo-pm'!$B$1:$E$55,4,FALSE),"")),"")</f>
        <v>1.4333333333333336</v>
      </c>
      <c r="I303" s="1">
        <f>IFERROR(IF(F303="am",VLOOKUP(C303,'[1]meteo-am'!$B$1:$E$55,2,FALSE),IF(F303="pm",VLOOKUP(C303,'[1]meteo-pm'!$B$1:$E$55,2,FALSE),"")),"")</f>
        <v>17.066666666666666</v>
      </c>
      <c r="J303" t="str">
        <f>IFERROR(VLOOKUP(C303,[1]factors!$F$1:$Q$101,3,FALSE),"")</f>
        <v>new</v>
      </c>
      <c r="K303" t="str">
        <f>IFERROR(VLOOKUP(C303,[1]factors!$F$1:$Q$101,4,FALSE),"")</f>
        <v>0.0</v>
      </c>
      <c r="L303" t="str">
        <f>IFERROR(VLOOKUP(C303,[1]factors!$F$1:$Q$101,6,FALSE),"")</f>
        <v xml:space="preserve">culture </v>
      </c>
      <c r="N303" t="str">
        <f>IFERROR(VLOOKUP(C303,[1]factors!$F$1:$Q$101,7,FALSE),"")</f>
        <v>75.45</v>
      </c>
      <c r="O303">
        <f>IFERROR(VLOOKUP($C$2,[1]factors!$F$1:$Q$101,8,FALSE),"")</f>
        <v>5</v>
      </c>
      <c r="P303" t="str">
        <f>IFERROR(VLOOKUP($C$2,[1]factors!$F$1:$Q$101,9,FALSE),"")</f>
        <v>514.85</v>
      </c>
      <c r="Q303" t="str">
        <f>IFERROR(VLOOKUP($C$2,[1]factors!$F$1:$Q$101,10,FALSE),"")</f>
        <v>483.31</v>
      </c>
      <c r="R303">
        <f>IFERROR(VLOOKUP($C$2,[1]factors!$F$1:$Q$101,11,FALSE),"")</f>
        <v>2</v>
      </c>
    </row>
    <row r="304" spans="1:18" ht="18" x14ac:dyDescent="0.25">
      <c r="A304" t="s">
        <v>21</v>
      </c>
      <c r="B304">
        <v>1</v>
      </c>
      <c r="C304" s="2">
        <v>20210907</v>
      </c>
      <c r="D304">
        <v>6</v>
      </c>
      <c r="F304" t="s">
        <v>19</v>
      </c>
      <c r="G304" s="1">
        <f>IFERROR(IF(F304="am",VLOOKUP(C304,'[1]meteo-am'!$B$1:$E$55,3,FALSE),IF(F304="pm",VLOOKUP(C304,'[1]meteo-pm'!$B$1:$E$55,3,FALSE),"")),"")</f>
        <v>92</v>
      </c>
      <c r="H304" s="1">
        <f>IFERROR(IF(F304="am",VLOOKUP(C304,'[1]meteo-am'!$B$1:$E$55,4,FALSE),IF(F304="pm",VLOOKUP(C304,'[1]meteo-pm'!$B$1:$E$55,4,FALSE),"")),"")</f>
        <v>1.4333333333333336</v>
      </c>
      <c r="I304" s="1">
        <f>IFERROR(IF(F304="am",VLOOKUP(C304,'[1]meteo-am'!$B$1:$E$55,2,FALSE),IF(F304="pm",VLOOKUP(C304,'[1]meteo-pm'!$B$1:$E$55,2,FALSE),"")),"")</f>
        <v>17.066666666666666</v>
      </c>
      <c r="J304" t="str">
        <f>IFERROR(VLOOKUP(C304,[1]factors!$F$1:$Q$101,3,FALSE),"")</f>
        <v>new</v>
      </c>
      <c r="K304" t="str">
        <f>IFERROR(VLOOKUP(C304,[1]factors!$F$1:$Q$101,4,FALSE),"")</f>
        <v>0.0</v>
      </c>
      <c r="L304" t="str">
        <f>IFERROR(VLOOKUP(C304,[1]factors!$F$1:$Q$101,6,FALSE),"")</f>
        <v xml:space="preserve">culture </v>
      </c>
      <c r="N304" t="str">
        <f>IFERROR(VLOOKUP(C304,[1]factors!$F$1:$Q$101,7,FALSE),"")</f>
        <v>75.45</v>
      </c>
      <c r="O304">
        <f>IFERROR(VLOOKUP($C$2,[1]factors!$F$1:$Q$101,8,FALSE),"")</f>
        <v>5</v>
      </c>
      <c r="P304" t="str">
        <f>IFERROR(VLOOKUP($C$2,[1]factors!$F$1:$Q$101,9,FALSE),"")</f>
        <v>514.85</v>
      </c>
      <c r="Q304" t="str">
        <f>IFERROR(VLOOKUP($C$2,[1]factors!$F$1:$Q$101,10,FALSE),"")</f>
        <v>483.31</v>
      </c>
      <c r="R304">
        <f>IFERROR(VLOOKUP($C$2,[1]factors!$F$1:$Q$101,11,FALSE),"")</f>
        <v>2</v>
      </c>
    </row>
    <row r="305" spans="1:18" ht="18" x14ac:dyDescent="0.25">
      <c r="A305" t="s">
        <v>22</v>
      </c>
      <c r="B305">
        <v>1</v>
      </c>
      <c r="C305" s="2">
        <v>20210907</v>
      </c>
      <c r="D305">
        <v>6</v>
      </c>
      <c r="F305" t="s">
        <v>19</v>
      </c>
      <c r="G305" s="1">
        <f>IFERROR(IF(F305="am",VLOOKUP(C305,'[1]meteo-am'!$B$1:$E$55,3,FALSE),IF(F305="pm",VLOOKUP(C305,'[1]meteo-pm'!$B$1:$E$55,3,FALSE),"")),"")</f>
        <v>92</v>
      </c>
      <c r="H305" s="1">
        <f>IFERROR(IF(F305="am",VLOOKUP(C305,'[1]meteo-am'!$B$1:$E$55,4,FALSE),IF(F305="pm",VLOOKUP(C305,'[1]meteo-pm'!$B$1:$E$55,4,FALSE),"")),"")</f>
        <v>1.4333333333333336</v>
      </c>
      <c r="I305" s="1">
        <f>IFERROR(IF(F305="am",VLOOKUP(C305,'[1]meteo-am'!$B$1:$E$55,2,FALSE),IF(F305="pm",VLOOKUP(C305,'[1]meteo-pm'!$B$1:$E$55,2,FALSE),"")),"")</f>
        <v>17.066666666666666</v>
      </c>
      <c r="J305" t="str">
        <f>IFERROR(VLOOKUP(C305,[1]factors!$F$1:$Q$101,3,FALSE),"")</f>
        <v>new</v>
      </c>
      <c r="K305" t="str">
        <f>IFERROR(VLOOKUP(C305,[1]factors!$F$1:$Q$101,4,FALSE),"")</f>
        <v>0.0</v>
      </c>
      <c r="L305" t="str">
        <f>IFERROR(VLOOKUP(C305,[1]factors!$F$1:$Q$101,6,FALSE),"")</f>
        <v xml:space="preserve">culture </v>
      </c>
      <c r="N305" t="str">
        <f>IFERROR(VLOOKUP(C305,[1]factors!$F$1:$Q$101,7,FALSE),"")</f>
        <v>75.45</v>
      </c>
      <c r="O305">
        <f>IFERROR(VLOOKUP($C$2,[1]factors!$F$1:$Q$101,8,FALSE),"")</f>
        <v>5</v>
      </c>
      <c r="P305" t="str">
        <f>IFERROR(VLOOKUP($C$2,[1]factors!$F$1:$Q$101,9,FALSE),"")</f>
        <v>514.85</v>
      </c>
      <c r="Q305" t="str">
        <f>IFERROR(VLOOKUP($C$2,[1]factors!$F$1:$Q$101,10,FALSE),"")</f>
        <v>483.31</v>
      </c>
      <c r="R305">
        <f>IFERROR(VLOOKUP($C$2,[1]factors!$F$1:$Q$101,11,FALSE),"")</f>
        <v>2</v>
      </c>
    </row>
    <row r="306" spans="1:18" ht="18" x14ac:dyDescent="0.25">
      <c r="A306" t="s">
        <v>23</v>
      </c>
      <c r="B306">
        <v>1</v>
      </c>
      <c r="C306" s="2">
        <v>20210907</v>
      </c>
      <c r="D306">
        <v>6</v>
      </c>
      <c r="F306" t="s">
        <v>19</v>
      </c>
      <c r="G306" s="1">
        <f>IFERROR(IF(F306="am",VLOOKUP(C306,'[1]meteo-am'!$B$1:$E$55,3,FALSE),IF(F306="pm",VLOOKUP(C306,'[1]meteo-pm'!$B$1:$E$55,3,FALSE),"")),"")</f>
        <v>92</v>
      </c>
      <c r="H306" s="1">
        <f>IFERROR(IF(F306="am",VLOOKUP(C306,'[1]meteo-am'!$B$1:$E$55,4,FALSE),IF(F306="pm",VLOOKUP(C306,'[1]meteo-pm'!$B$1:$E$55,4,FALSE),"")),"")</f>
        <v>1.4333333333333336</v>
      </c>
      <c r="I306" s="1">
        <f>IFERROR(IF(F306="am",VLOOKUP(C306,'[1]meteo-am'!$B$1:$E$55,2,FALSE),IF(F306="pm",VLOOKUP(C306,'[1]meteo-pm'!$B$1:$E$55,2,FALSE),"")),"")</f>
        <v>17.066666666666666</v>
      </c>
      <c r="J306" t="str">
        <f>IFERROR(VLOOKUP(C306,[1]factors!$F$1:$Q$101,3,FALSE),"")</f>
        <v>new</v>
      </c>
      <c r="K306" t="str">
        <f>IFERROR(VLOOKUP(C306,[1]factors!$F$1:$Q$101,4,FALSE),"")</f>
        <v>0.0</v>
      </c>
      <c r="L306" t="str">
        <f>IFERROR(VLOOKUP(C306,[1]factors!$F$1:$Q$101,6,FALSE),"")</f>
        <v xml:space="preserve">culture </v>
      </c>
      <c r="N306" t="str">
        <f>IFERROR(VLOOKUP(C306,[1]factors!$F$1:$Q$101,7,FALSE),"")</f>
        <v>75.45</v>
      </c>
      <c r="O306">
        <f>IFERROR(VLOOKUP($C$2,[1]factors!$F$1:$Q$101,8,FALSE),"")</f>
        <v>5</v>
      </c>
      <c r="P306" t="str">
        <f>IFERROR(VLOOKUP($C$2,[1]factors!$F$1:$Q$101,9,FALSE),"")</f>
        <v>514.85</v>
      </c>
      <c r="Q306" t="str">
        <f>IFERROR(VLOOKUP($C$2,[1]factors!$F$1:$Q$101,10,FALSE),"")</f>
        <v>483.31</v>
      </c>
      <c r="R306">
        <f>IFERROR(VLOOKUP($C$2,[1]factors!$F$1:$Q$101,11,FALSE),"")</f>
        <v>2</v>
      </c>
    </row>
    <row r="307" spans="1:18" ht="18" x14ac:dyDescent="0.25">
      <c r="A307" t="s">
        <v>24</v>
      </c>
      <c r="B307">
        <v>1</v>
      </c>
      <c r="C307" s="2">
        <v>20210907</v>
      </c>
      <c r="D307">
        <v>6</v>
      </c>
      <c r="F307" t="s">
        <v>19</v>
      </c>
      <c r="G307" s="1">
        <f>IFERROR(IF(F307="am",VLOOKUP(C307,'[1]meteo-am'!$B$1:$E$55,3,FALSE),IF(F307="pm",VLOOKUP(C307,'[1]meteo-pm'!$B$1:$E$55,3,FALSE),"")),"")</f>
        <v>92</v>
      </c>
      <c r="H307" s="1">
        <f>IFERROR(IF(F307="am",VLOOKUP(C307,'[1]meteo-am'!$B$1:$E$55,4,FALSE),IF(F307="pm",VLOOKUP(C307,'[1]meteo-pm'!$B$1:$E$55,4,FALSE),"")),"")</f>
        <v>1.4333333333333336</v>
      </c>
      <c r="I307" s="1">
        <f>IFERROR(IF(F307="am",VLOOKUP(C307,'[1]meteo-am'!$B$1:$E$55,2,FALSE),IF(F307="pm",VLOOKUP(C307,'[1]meteo-pm'!$B$1:$E$55,2,FALSE),"")),"")</f>
        <v>17.066666666666666</v>
      </c>
      <c r="J307" t="str">
        <f>IFERROR(VLOOKUP(C307,[1]factors!$F$1:$Q$101,3,FALSE),"")</f>
        <v>new</v>
      </c>
      <c r="K307" t="str">
        <f>IFERROR(VLOOKUP(C307,[1]factors!$F$1:$Q$101,4,FALSE),"")</f>
        <v>0.0</v>
      </c>
      <c r="L307" t="str">
        <f>IFERROR(VLOOKUP(C307,[1]factors!$F$1:$Q$101,6,FALSE),"")</f>
        <v xml:space="preserve">culture </v>
      </c>
      <c r="N307" t="str">
        <f>IFERROR(VLOOKUP(C307,[1]factors!$F$1:$Q$101,7,FALSE),"")</f>
        <v>75.45</v>
      </c>
      <c r="O307">
        <f>IFERROR(VLOOKUP($C$2,[1]factors!$F$1:$Q$101,8,FALSE),"")</f>
        <v>5</v>
      </c>
      <c r="P307" t="str">
        <f>IFERROR(VLOOKUP($C$2,[1]factors!$F$1:$Q$101,9,FALSE),"")</f>
        <v>514.85</v>
      </c>
      <c r="Q307" t="str">
        <f>IFERROR(VLOOKUP($C$2,[1]factors!$F$1:$Q$101,10,FALSE),"")</f>
        <v>483.31</v>
      </c>
      <c r="R307">
        <f>IFERROR(VLOOKUP($C$2,[1]factors!$F$1:$Q$101,11,FALSE),"")</f>
        <v>2</v>
      </c>
    </row>
    <row r="308" spans="1:18" ht="18" x14ac:dyDescent="0.25">
      <c r="A308" t="s">
        <v>25</v>
      </c>
      <c r="B308">
        <v>1</v>
      </c>
      <c r="C308" s="2">
        <v>20210907</v>
      </c>
      <c r="D308">
        <v>6</v>
      </c>
      <c r="F308" t="s">
        <v>19</v>
      </c>
      <c r="G308" s="1">
        <f>IFERROR(IF(F308="am",VLOOKUP(C308,'[1]meteo-am'!$B$1:$E$55,3,FALSE),IF(F308="pm",VLOOKUP(C308,'[1]meteo-pm'!$B$1:$E$55,3,FALSE),"")),"")</f>
        <v>92</v>
      </c>
      <c r="H308" s="1">
        <f>IFERROR(IF(F308="am",VLOOKUP(C308,'[1]meteo-am'!$B$1:$E$55,4,FALSE),IF(F308="pm",VLOOKUP(C308,'[1]meteo-pm'!$B$1:$E$55,4,FALSE),"")),"")</f>
        <v>1.4333333333333336</v>
      </c>
      <c r="I308" s="1">
        <f>IFERROR(IF(F308="am",VLOOKUP(C308,'[1]meteo-am'!$B$1:$E$55,2,FALSE),IF(F308="pm",VLOOKUP(C308,'[1]meteo-pm'!$B$1:$E$55,2,FALSE),"")),"")</f>
        <v>17.066666666666666</v>
      </c>
      <c r="J308" t="str">
        <f>IFERROR(VLOOKUP(C308,[1]factors!$F$1:$Q$101,3,FALSE),"")</f>
        <v>new</v>
      </c>
      <c r="K308" t="str">
        <f>IFERROR(VLOOKUP(C308,[1]factors!$F$1:$Q$101,4,FALSE),"")</f>
        <v>0.0</v>
      </c>
      <c r="L308" t="str">
        <f>IFERROR(VLOOKUP(C308,[1]factors!$F$1:$Q$101,6,FALSE),"")</f>
        <v xml:space="preserve">culture </v>
      </c>
      <c r="N308" t="str">
        <f>IFERROR(VLOOKUP(C308,[1]factors!$F$1:$Q$101,7,FALSE),"")</f>
        <v>75.45</v>
      </c>
      <c r="O308">
        <f>IFERROR(VLOOKUP($C$2,[1]factors!$F$1:$Q$101,8,FALSE),"")</f>
        <v>5</v>
      </c>
      <c r="P308" t="str">
        <f>IFERROR(VLOOKUP($C$2,[1]factors!$F$1:$Q$101,9,FALSE),"")</f>
        <v>514.85</v>
      </c>
      <c r="Q308" t="str">
        <f>IFERROR(VLOOKUP($C$2,[1]factors!$F$1:$Q$101,10,FALSE),"")</f>
        <v>483.31</v>
      </c>
      <c r="R308">
        <f>IFERROR(VLOOKUP($C$2,[1]factors!$F$1:$Q$101,11,FALSE),"")</f>
        <v>2</v>
      </c>
    </row>
    <row r="309" spans="1:18" ht="18" x14ac:dyDescent="0.25">
      <c r="A309" t="s">
        <v>26</v>
      </c>
      <c r="B309">
        <v>1</v>
      </c>
      <c r="C309" s="2">
        <v>20210907</v>
      </c>
      <c r="D309">
        <v>6</v>
      </c>
      <c r="F309" t="s">
        <v>19</v>
      </c>
      <c r="G309" s="1">
        <f>IFERROR(IF(F309="am",VLOOKUP(C309,'[1]meteo-am'!$B$1:$E$55,3,FALSE),IF(F309="pm",VLOOKUP(C309,'[1]meteo-pm'!$B$1:$E$55,3,FALSE),"")),"")</f>
        <v>92</v>
      </c>
      <c r="H309" s="1">
        <f>IFERROR(IF(F309="am",VLOOKUP(C309,'[1]meteo-am'!$B$1:$E$55,4,FALSE),IF(F309="pm",VLOOKUP(C309,'[1]meteo-pm'!$B$1:$E$55,4,FALSE),"")),"")</f>
        <v>1.4333333333333336</v>
      </c>
      <c r="I309" s="1">
        <f>IFERROR(IF(F309="am",VLOOKUP(C309,'[1]meteo-am'!$B$1:$E$55,2,FALSE),IF(F309="pm",VLOOKUP(C309,'[1]meteo-pm'!$B$1:$E$55,2,FALSE),"")),"")</f>
        <v>17.066666666666666</v>
      </c>
      <c r="J309" t="str">
        <f>IFERROR(VLOOKUP(C309,[1]factors!$F$1:$Q$101,3,FALSE),"")</f>
        <v>new</v>
      </c>
      <c r="K309" t="str">
        <f>IFERROR(VLOOKUP(C309,[1]factors!$F$1:$Q$101,4,FALSE),"")</f>
        <v>0.0</v>
      </c>
      <c r="L309" t="str">
        <f>IFERROR(VLOOKUP(C309,[1]factors!$F$1:$Q$101,6,FALSE),"")</f>
        <v xml:space="preserve">culture </v>
      </c>
      <c r="N309" t="str">
        <f>IFERROR(VLOOKUP(C309,[1]factors!$F$1:$Q$101,7,FALSE),"")</f>
        <v>75.45</v>
      </c>
      <c r="O309">
        <f>IFERROR(VLOOKUP($C$2,[1]factors!$F$1:$Q$101,8,FALSE),"")</f>
        <v>5</v>
      </c>
      <c r="P309" t="str">
        <f>IFERROR(VLOOKUP($C$2,[1]factors!$F$1:$Q$101,9,FALSE),"")</f>
        <v>514.85</v>
      </c>
      <c r="Q309" t="str">
        <f>IFERROR(VLOOKUP($C$2,[1]factors!$F$1:$Q$101,10,FALSE),"")</f>
        <v>483.31</v>
      </c>
      <c r="R309">
        <f>IFERROR(VLOOKUP($C$2,[1]factors!$F$1:$Q$101,11,FALSE),"")</f>
        <v>2</v>
      </c>
    </row>
    <row r="310" spans="1:18" ht="18" x14ac:dyDescent="0.25">
      <c r="A310" t="s">
        <v>27</v>
      </c>
      <c r="B310">
        <v>1</v>
      </c>
      <c r="C310" s="2">
        <v>20210907</v>
      </c>
      <c r="D310">
        <v>6</v>
      </c>
      <c r="F310" t="s">
        <v>19</v>
      </c>
      <c r="G310" s="1">
        <f>IFERROR(IF(F310="am",VLOOKUP(C310,'[1]meteo-am'!$B$1:$E$55,3,FALSE),IF(F310="pm",VLOOKUP(C310,'[1]meteo-pm'!$B$1:$E$55,3,FALSE),"")),"")</f>
        <v>92</v>
      </c>
      <c r="H310" s="1">
        <f>IFERROR(IF(F310="am",VLOOKUP(C310,'[1]meteo-am'!$B$1:$E$55,4,FALSE),IF(F310="pm",VLOOKUP(C310,'[1]meteo-pm'!$B$1:$E$55,4,FALSE),"")),"")</f>
        <v>1.4333333333333336</v>
      </c>
      <c r="I310" s="1">
        <f>IFERROR(IF(F310="am",VLOOKUP(C310,'[1]meteo-am'!$B$1:$E$55,2,FALSE),IF(F310="pm",VLOOKUP(C310,'[1]meteo-pm'!$B$1:$E$55,2,FALSE),"")),"")</f>
        <v>17.066666666666666</v>
      </c>
      <c r="J310" t="str">
        <f>IFERROR(VLOOKUP(C310,[1]factors!$F$1:$Q$101,3,FALSE),"")</f>
        <v>new</v>
      </c>
      <c r="K310" t="str">
        <f>IFERROR(VLOOKUP(C310,[1]factors!$F$1:$Q$101,4,FALSE),"")</f>
        <v>0.0</v>
      </c>
      <c r="L310" t="str">
        <f>IFERROR(VLOOKUP(C310,[1]factors!$F$1:$Q$101,6,FALSE),"")</f>
        <v xml:space="preserve">culture </v>
      </c>
      <c r="N310" t="str">
        <f>IFERROR(VLOOKUP(C310,[1]factors!$F$1:$Q$101,7,FALSE),"")</f>
        <v>75.45</v>
      </c>
      <c r="O310">
        <f>IFERROR(VLOOKUP($C$2,[1]factors!$F$1:$Q$101,8,FALSE),"")</f>
        <v>5</v>
      </c>
      <c r="P310" t="str">
        <f>IFERROR(VLOOKUP($C$2,[1]factors!$F$1:$Q$101,9,FALSE),"")</f>
        <v>514.85</v>
      </c>
      <c r="Q310" t="str">
        <f>IFERROR(VLOOKUP($C$2,[1]factors!$F$1:$Q$101,10,FALSE),"")</f>
        <v>483.31</v>
      </c>
      <c r="R310">
        <f>IFERROR(VLOOKUP($C$2,[1]factors!$F$1:$Q$101,11,FALSE),"")</f>
        <v>2</v>
      </c>
    </row>
    <row r="311" spans="1:18" ht="18" x14ac:dyDescent="0.25">
      <c r="A311" t="s">
        <v>28</v>
      </c>
      <c r="B311">
        <v>1</v>
      </c>
      <c r="C311" s="2">
        <v>20210907</v>
      </c>
      <c r="D311">
        <v>6</v>
      </c>
      <c r="F311" t="s">
        <v>19</v>
      </c>
      <c r="G311" s="1">
        <f>IFERROR(IF(F311="am",VLOOKUP(C311,'[1]meteo-am'!$B$1:$E$55,3,FALSE),IF(F311="pm",VLOOKUP(C311,'[1]meteo-pm'!$B$1:$E$55,3,FALSE),"")),"")</f>
        <v>92</v>
      </c>
      <c r="H311" s="1">
        <f>IFERROR(IF(F311="am",VLOOKUP(C311,'[1]meteo-am'!$B$1:$E$55,4,FALSE),IF(F311="pm",VLOOKUP(C311,'[1]meteo-pm'!$B$1:$E$55,4,FALSE),"")),"")</f>
        <v>1.4333333333333336</v>
      </c>
      <c r="I311" s="1">
        <f>IFERROR(IF(F311="am",VLOOKUP(C311,'[1]meteo-am'!$B$1:$E$55,2,FALSE),IF(F311="pm",VLOOKUP(C311,'[1]meteo-pm'!$B$1:$E$55,2,FALSE),"")),"")</f>
        <v>17.066666666666666</v>
      </c>
      <c r="J311" t="str">
        <f>IFERROR(VLOOKUP(C311,[1]factors!$F$1:$Q$101,3,FALSE),"")</f>
        <v>new</v>
      </c>
      <c r="K311" t="str">
        <f>IFERROR(VLOOKUP(C311,[1]factors!$F$1:$Q$101,4,FALSE),"")</f>
        <v>0.0</v>
      </c>
      <c r="L311" t="str">
        <f>IFERROR(VLOOKUP(C311,[1]factors!$F$1:$Q$101,6,FALSE),"")</f>
        <v xml:space="preserve">culture </v>
      </c>
      <c r="N311" t="str">
        <f>IFERROR(VLOOKUP(C311,[1]factors!$F$1:$Q$101,7,FALSE),"")</f>
        <v>75.45</v>
      </c>
      <c r="O311">
        <f>IFERROR(VLOOKUP($C$2,[1]factors!$F$1:$Q$101,8,FALSE),"")</f>
        <v>5</v>
      </c>
      <c r="P311" t="str">
        <f>IFERROR(VLOOKUP($C$2,[1]factors!$F$1:$Q$101,9,FALSE),"")</f>
        <v>514.85</v>
      </c>
      <c r="Q311" t="str">
        <f>IFERROR(VLOOKUP($C$2,[1]factors!$F$1:$Q$101,10,FALSE),"")</f>
        <v>483.31</v>
      </c>
      <c r="R311">
        <f>IFERROR(VLOOKUP($C$2,[1]factors!$F$1:$Q$101,11,FALSE),"")</f>
        <v>2</v>
      </c>
    </row>
    <row r="312" spans="1:18" ht="18" x14ac:dyDescent="0.25">
      <c r="A312" t="s">
        <v>18</v>
      </c>
      <c r="B312">
        <v>1</v>
      </c>
      <c r="C312" s="2">
        <v>20210907</v>
      </c>
      <c r="D312">
        <v>7</v>
      </c>
      <c r="F312" t="s">
        <v>19</v>
      </c>
      <c r="G312" s="1">
        <f>IFERROR(IF(F312="am",VLOOKUP(C312,'[1]meteo-am'!$B$1:$E$55,3,FALSE),IF(F312="pm",VLOOKUP(C312,'[1]meteo-pm'!$B$1:$E$55,3,FALSE),"")),"")</f>
        <v>92</v>
      </c>
      <c r="H312" s="1">
        <f>IFERROR(IF(F312="am",VLOOKUP(C312,'[1]meteo-am'!$B$1:$E$55,4,FALSE),IF(F312="pm",VLOOKUP(C312,'[1]meteo-pm'!$B$1:$E$55,4,FALSE),"")),"")</f>
        <v>1.4333333333333336</v>
      </c>
      <c r="I312" s="1">
        <f>IFERROR(IF(F312="am",VLOOKUP(C312,'[1]meteo-am'!$B$1:$E$55,2,FALSE),IF(F312="pm",VLOOKUP(C312,'[1]meteo-pm'!$B$1:$E$55,2,FALSE),"")),"")</f>
        <v>17.066666666666666</v>
      </c>
      <c r="J312" t="str">
        <f>IFERROR(VLOOKUP(C312,[1]factors!$F$1:$Q$101,3,FALSE),"")</f>
        <v>new</v>
      </c>
      <c r="K312" t="str">
        <f>IFERROR(VLOOKUP(C312,[1]factors!$F$1:$Q$101,4,FALSE),"")</f>
        <v>0.0</v>
      </c>
      <c r="L312" t="str">
        <f>IFERROR(VLOOKUP(C312,[1]factors!$F$1:$Q$101,6,FALSE),"")</f>
        <v xml:space="preserve">culture </v>
      </c>
      <c r="N312" t="str">
        <f>IFERROR(VLOOKUP(C312,[1]factors!$F$1:$Q$101,7,FALSE),"")</f>
        <v>75.45</v>
      </c>
      <c r="O312">
        <f>IFERROR(VLOOKUP($C$2,[1]factors!$F$1:$Q$101,8,FALSE),"")</f>
        <v>5</v>
      </c>
      <c r="P312" t="str">
        <f>IFERROR(VLOOKUP($C$2,[1]factors!$F$1:$Q$101,9,FALSE),"")</f>
        <v>514.85</v>
      </c>
      <c r="Q312" t="str">
        <f>IFERROR(VLOOKUP($C$2,[1]factors!$F$1:$Q$101,10,FALSE),"")</f>
        <v>483.31</v>
      </c>
      <c r="R312">
        <f>IFERROR(VLOOKUP($C$2,[1]factors!$F$1:$Q$101,11,FALSE),"")</f>
        <v>2</v>
      </c>
    </row>
    <row r="313" spans="1:18" ht="18" x14ac:dyDescent="0.25">
      <c r="A313" t="s">
        <v>20</v>
      </c>
      <c r="B313">
        <v>1</v>
      </c>
      <c r="C313" s="2">
        <v>20210907</v>
      </c>
      <c r="D313">
        <v>7</v>
      </c>
      <c r="F313" t="s">
        <v>19</v>
      </c>
      <c r="G313" s="1">
        <f>IFERROR(IF(F313="am",VLOOKUP(C313,'[1]meteo-am'!$B$1:$E$55,3,FALSE),IF(F313="pm",VLOOKUP(C313,'[1]meteo-pm'!$B$1:$E$55,3,FALSE),"")),"")</f>
        <v>92</v>
      </c>
      <c r="H313" s="1">
        <f>IFERROR(IF(F313="am",VLOOKUP(C313,'[1]meteo-am'!$B$1:$E$55,4,FALSE),IF(F313="pm",VLOOKUP(C313,'[1]meteo-pm'!$B$1:$E$55,4,FALSE),"")),"")</f>
        <v>1.4333333333333336</v>
      </c>
      <c r="I313" s="1">
        <f>IFERROR(IF(F313="am",VLOOKUP(C313,'[1]meteo-am'!$B$1:$E$55,2,FALSE),IF(F313="pm",VLOOKUP(C313,'[1]meteo-pm'!$B$1:$E$55,2,FALSE),"")),"")</f>
        <v>17.066666666666666</v>
      </c>
      <c r="J313" t="str">
        <f>IFERROR(VLOOKUP(C313,[1]factors!$F$1:$Q$101,3,FALSE),"")</f>
        <v>new</v>
      </c>
      <c r="K313" t="str">
        <f>IFERROR(VLOOKUP(C313,[1]factors!$F$1:$Q$101,4,FALSE),"")</f>
        <v>0.0</v>
      </c>
      <c r="L313" t="str">
        <f>IFERROR(VLOOKUP(C313,[1]factors!$F$1:$Q$101,6,FALSE),"")</f>
        <v xml:space="preserve">culture </v>
      </c>
      <c r="N313" t="str">
        <f>IFERROR(VLOOKUP(C313,[1]factors!$F$1:$Q$101,7,FALSE),"")</f>
        <v>75.45</v>
      </c>
      <c r="O313">
        <f>IFERROR(VLOOKUP($C$2,[1]factors!$F$1:$Q$101,8,FALSE),"")</f>
        <v>5</v>
      </c>
      <c r="P313" t="str">
        <f>IFERROR(VLOOKUP($C$2,[1]factors!$F$1:$Q$101,9,FALSE),"")</f>
        <v>514.85</v>
      </c>
      <c r="Q313" t="str">
        <f>IFERROR(VLOOKUP($C$2,[1]factors!$F$1:$Q$101,10,FALSE),"")</f>
        <v>483.31</v>
      </c>
      <c r="R313">
        <f>IFERROR(VLOOKUP($C$2,[1]factors!$F$1:$Q$101,11,FALSE),"")</f>
        <v>2</v>
      </c>
    </row>
    <row r="314" spans="1:18" ht="18" x14ac:dyDescent="0.25">
      <c r="A314" t="s">
        <v>21</v>
      </c>
      <c r="B314">
        <v>1</v>
      </c>
      <c r="C314" s="2">
        <v>20210907</v>
      </c>
      <c r="D314">
        <v>7</v>
      </c>
      <c r="F314" t="s">
        <v>19</v>
      </c>
      <c r="G314" s="1">
        <f>IFERROR(IF(F314="am",VLOOKUP(C314,'[1]meteo-am'!$B$1:$E$55,3,FALSE),IF(F314="pm",VLOOKUP(C314,'[1]meteo-pm'!$B$1:$E$55,3,FALSE),"")),"")</f>
        <v>92</v>
      </c>
      <c r="H314" s="1">
        <f>IFERROR(IF(F314="am",VLOOKUP(C314,'[1]meteo-am'!$B$1:$E$55,4,FALSE),IF(F314="pm",VLOOKUP(C314,'[1]meteo-pm'!$B$1:$E$55,4,FALSE),"")),"")</f>
        <v>1.4333333333333336</v>
      </c>
      <c r="I314" s="1">
        <f>IFERROR(IF(F314="am",VLOOKUP(C314,'[1]meteo-am'!$B$1:$E$55,2,FALSE),IF(F314="pm",VLOOKUP(C314,'[1]meteo-pm'!$B$1:$E$55,2,FALSE),"")),"")</f>
        <v>17.066666666666666</v>
      </c>
      <c r="J314" t="str">
        <f>IFERROR(VLOOKUP(C314,[1]factors!$F$1:$Q$101,3,FALSE),"")</f>
        <v>new</v>
      </c>
      <c r="K314" t="str">
        <f>IFERROR(VLOOKUP(C314,[1]factors!$F$1:$Q$101,4,FALSE),"")</f>
        <v>0.0</v>
      </c>
      <c r="L314" t="str">
        <f>IFERROR(VLOOKUP(C314,[1]factors!$F$1:$Q$101,6,FALSE),"")</f>
        <v xml:space="preserve">culture </v>
      </c>
      <c r="N314" t="str">
        <f>IFERROR(VLOOKUP(C314,[1]factors!$F$1:$Q$101,7,FALSE),"")</f>
        <v>75.45</v>
      </c>
      <c r="O314">
        <f>IFERROR(VLOOKUP($C$2,[1]factors!$F$1:$Q$101,8,FALSE),"")</f>
        <v>5</v>
      </c>
      <c r="P314" t="str">
        <f>IFERROR(VLOOKUP($C$2,[1]factors!$F$1:$Q$101,9,FALSE),"")</f>
        <v>514.85</v>
      </c>
      <c r="Q314" t="str">
        <f>IFERROR(VLOOKUP($C$2,[1]factors!$F$1:$Q$101,10,FALSE),"")</f>
        <v>483.31</v>
      </c>
      <c r="R314">
        <f>IFERROR(VLOOKUP($C$2,[1]factors!$F$1:$Q$101,11,FALSE),"")</f>
        <v>2</v>
      </c>
    </row>
    <row r="315" spans="1:18" ht="18" x14ac:dyDescent="0.25">
      <c r="A315" t="s">
        <v>22</v>
      </c>
      <c r="B315">
        <v>1</v>
      </c>
      <c r="C315" s="2">
        <v>20210907</v>
      </c>
      <c r="D315">
        <v>7</v>
      </c>
      <c r="F315" t="s">
        <v>19</v>
      </c>
      <c r="G315" s="1">
        <f>IFERROR(IF(F315="am",VLOOKUP(C315,'[1]meteo-am'!$B$1:$E$55,3,FALSE),IF(F315="pm",VLOOKUP(C315,'[1]meteo-pm'!$B$1:$E$55,3,FALSE),"")),"")</f>
        <v>92</v>
      </c>
      <c r="H315" s="1">
        <f>IFERROR(IF(F315="am",VLOOKUP(C315,'[1]meteo-am'!$B$1:$E$55,4,FALSE),IF(F315="pm",VLOOKUP(C315,'[1]meteo-pm'!$B$1:$E$55,4,FALSE),"")),"")</f>
        <v>1.4333333333333336</v>
      </c>
      <c r="I315" s="1">
        <f>IFERROR(IF(F315="am",VLOOKUP(C315,'[1]meteo-am'!$B$1:$E$55,2,FALSE),IF(F315="pm",VLOOKUP(C315,'[1]meteo-pm'!$B$1:$E$55,2,FALSE),"")),"")</f>
        <v>17.066666666666666</v>
      </c>
      <c r="J315" t="str">
        <f>IFERROR(VLOOKUP(C315,[1]factors!$F$1:$Q$101,3,FALSE),"")</f>
        <v>new</v>
      </c>
      <c r="K315" t="str">
        <f>IFERROR(VLOOKUP(C315,[1]factors!$F$1:$Q$101,4,FALSE),"")</f>
        <v>0.0</v>
      </c>
      <c r="L315" t="str">
        <f>IFERROR(VLOOKUP(C315,[1]factors!$F$1:$Q$101,6,FALSE),"")</f>
        <v xml:space="preserve">culture </v>
      </c>
      <c r="N315" t="str">
        <f>IFERROR(VLOOKUP(C315,[1]factors!$F$1:$Q$101,7,FALSE),"")</f>
        <v>75.45</v>
      </c>
      <c r="O315">
        <f>IFERROR(VLOOKUP($C$2,[1]factors!$F$1:$Q$101,8,FALSE),"")</f>
        <v>5</v>
      </c>
      <c r="P315" t="str">
        <f>IFERROR(VLOOKUP($C$2,[1]factors!$F$1:$Q$101,9,FALSE),"")</f>
        <v>514.85</v>
      </c>
      <c r="Q315" t="str">
        <f>IFERROR(VLOOKUP($C$2,[1]factors!$F$1:$Q$101,10,FALSE),"")</f>
        <v>483.31</v>
      </c>
      <c r="R315">
        <f>IFERROR(VLOOKUP($C$2,[1]factors!$F$1:$Q$101,11,FALSE),"")</f>
        <v>2</v>
      </c>
    </row>
    <row r="316" spans="1:18" ht="18" x14ac:dyDescent="0.25">
      <c r="A316" t="s">
        <v>23</v>
      </c>
      <c r="B316">
        <v>1</v>
      </c>
      <c r="C316" s="2">
        <v>20210907</v>
      </c>
      <c r="D316">
        <v>7</v>
      </c>
      <c r="F316" t="s">
        <v>19</v>
      </c>
      <c r="G316" s="1">
        <f>IFERROR(IF(F316="am",VLOOKUP(C316,'[1]meteo-am'!$B$1:$E$55,3,FALSE),IF(F316="pm",VLOOKUP(C316,'[1]meteo-pm'!$B$1:$E$55,3,FALSE),"")),"")</f>
        <v>92</v>
      </c>
      <c r="H316" s="1">
        <f>IFERROR(IF(F316="am",VLOOKUP(C316,'[1]meteo-am'!$B$1:$E$55,4,FALSE),IF(F316="pm",VLOOKUP(C316,'[1]meteo-pm'!$B$1:$E$55,4,FALSE),"")),"")</f>
        <v>1.4333333333333336</v>
      </c>
      <c r="I316" s="1">
        <f>IFERROR(IF(F316="am",VLOOKUP(C316,'[1]meteo-am'!$B$1:$E$55,2,FALSE),IF(F316="pm",VLOOKUP(C316,'[1]meteo-pm'!$B$1:$E$55,2,FALSE),"")),"")</f>
        <v>17.066666666666666</v>
      </c>
      <c r="J316" t="str">
        <f>IFERROR(VLOOKUP(C316,[1]factors!$F$1:$Q$101,3,FALSE),"")</f>
        <v>new</v>
      </c>
      <c r="K316" t="str">
        <f>IFERROR(VLOOKUP(C316,[1]factors!$F$1:$Q$101,4,FALSE),"")</f>
        <v>0.0</v>
      </c>
      <c r="L316" t="str">
        <f>IFERROR(VLOOKUP(C316,[1]factors!$F$1:$Q$101,6,FALSE),"")</f>
        <v xml:space="preserve">culture </v>
      </c>
      <c r="N316" t="str">
        <f>IFERROR(VLOOKUP(C316,[1]factors!$F$1:$Q$101,7,FALSE),"")</f>
        <v>75.45</v>
      </c>
      <c r="O316">
        <f>IFERROR(VLOOKUP($C$2,[1]factors!$F$1:$Q$101,8,FALSE),"")</f>
        <v>5</v>
      </c>
      <c r="P316" t="str">
        <f>IFERROR(VLOOKUP($C$2,[1]factors!$F$1:$Q$101,9,FALSE),"")</f>
        <v>514.85</v>
      </c>
      <c r="Q316" t="str">
        <f>IFERROR(VLOOKUP($C$2,[1]factors!$F$1:$Q$101,10,FALSE),"")</f>
        <v>483.31</v>
      </c>
      <c r="R316">
        <f>IFERROR(VLOOKUP($C$2,[1]factors!$F$1:$Q$101,11,FALSE),"")</f>
        <v>2</v>
      </c>
    </row>
    <row r="317" spans="1:18" ht="18" x14ac:dyDescent="0.25">
      <c r="A317" t="s">
        <v>24</v>
      </c>
      <c r="B317">
        <v>1</v>
      </c>
      <c r="C317" s="2">
        <v>20210907</v>
      </c>
      <c r="D317">
        <v>7</v>
      </c>
      <c r="F317" t="s">
        <v>19</v>
      </c>
      <c r="G317" s="1">
        <f>IFERROR(IF(F317="am",VLOOKUP(C317,'[1]meteo-am'!$B$1:$E$55,3,FALSE),IF(F317="pm",VLOOKUP(C317,'[1]meteo-pm'!$B$1:$E$55,3,FALSE),"")),"")</f>
        <v>92</v>
      </c>
      <c r="H317" s="1">
        <f>IFERROR(IF(F317="am",VLOOKUP(C317,'[1]meteo-am'!$B$1:$E$55,4,FALSE),IF(F317="pm",VLOOKUP(C317,'[1]meteo-pm'!$B$1:$E$55,4,FALSE),"")),"")</f>
        <v>1.4333333333333336</v>
      </c>
      <c r="I317" s="1">
        <f>IFERROR(IF(F317="am",VLOOKUP(C317,'[1]meteo-am'!$B$1:$E$55,2,FALSE),IF(F317="pm",VLOOKUP(C317,'[1]meteo-pm'!$B$1:$E$55,2,FALSE),"")),"")</f>
        <v>17.066666666666666</v>
      </c>
      <c r="J317" t="str">
        <f>IFERROR(VLOOKUP(C317,[1]factors!$F$1:$Q$101,3,FALSE),"")</f>
        <v>new</v>
      </c>
      <c r="K317" t="str">
        <f>IFERROR(VLOOKUP(C317,[1]factors!$F$1:$Q$101,4,FALSE),"")</f>
        <v>0.0</v>
      </c>
      <c r="L317" t="str">
        <f>IFERROR(VLOOKUP(C317,[1]factors!$F$1:$Q$101,6,FALSE),"")</f>
        <v xml:space="preserve">culture </v>
      </c>
      <c r="N317" t="str">
        <f>IFERROR(VLOOKUP(C317,[1]factors!$F$1:$Q$101,7,FALSE),"")</f>
        <v>75.45</v>
      </c>
      <c r="O317">
        <f>IFERROR(VLOOKUP($C$2,[1]factors!$F$1:$Q$101,8,FALSE),"")</f>
        <v>5</v>
      </c>
      <c r="P317" t="str">
        <f>IFERROR(VLOOKUP($C$2,[1]factors!$F$1:$Q$101,9,FALSE),"")</f>
        <v>514.85</v>
      </c>
      <c r="Q317" t="str">
        <f>IFERROR(VLOOKUP($C$2,[1]factors!$F$1:$Q$101,10,FALSE),"")</f>
        <v>483.31</v>
      </c>
      <c r="R317">
        <f>IFERROR(VLOOKUP($C$2,[1]factors!$F$1:$Q$101,11,FALSE),"")</f>
        <v>2</v>
      </c>
    </row>
    <row r="318" spans="1:18" ht="18" x14ac:dyDescent="0.25">
      <c r="A318" t="s">
        <v>25</v>
      </c>
      <c r="B318">
        <v>1</v>
      </c>
      <c r="C318" s="2">
        <v>20210907</v>
      </c>
      <c r="D318">
        <v>7</v>
      </c>
      <c r="F318" t="s">
        <v>19</v>
      </c>
      <c r="G318" s="1">
        <f>IFERROR(IF(F318="am",VLOOKUP(C318,'[1]meteo-am'!$B$1:$E$55,3,FALSE),IF(F318="pm",VLOOKUP(C318,'[1]meteo-pm'!$B$1:$E$55,3,FALSE),"")),"")</f>
        <v>92</v>
      </c>
      <c r="H318" s="1">
        <f>IFERROR(IF(F318="am",VLOOKUP(C318,'[1]meteo-am'!$B$1:$E$55,4,FALSE),IF(F318="pm",VLOOKUP(C318,'[1]meteo-pm'!$B$1:$E$55,4,FALSE),"")),"")</f>
        <v>1.4333333333333336</v>
      </c>
      <c r="I318" s="1">
        <f>IFERROR(IF(F318="am",VLOOKUP(C318,'[1]meteo-am'!$B$1:$E$55,2,FALSE),IF(F318="pm",VLOOKUP(C318,'[1]meteo-pm'!$B$1:$E$55,2,FALSE),"")),"")</f>
        <v>17.066666666666666</v>
      </c>
      <c r="J318" t="str">
        <f>IFERROR(VLOOKUP(C318,[1]factors!$F$1:$Q$101,3,FALSE),"")</f>
        <v>new</v>
      </c>
      <c r="K318" t="str">
        <f>IFERROR(VLOOKUP(C318,[1]factors!$F$1:$Q$101,4,FALSE),"")</f>
        <v>0.0</v>
      </c>
      <c r="L318" t="str">
        <f>IFERROR(VLOOKUP(C318,[1]factors!$F$1:$Q$101,6,FALSE),"")</f>
        <v xml:space="preserve">culture </v>
      </c>
      <c r="N318" t="str">
        <f>IFERROR(VLOOKUP(C318,[1]factors!$F$1:$Q$101,7,FALSE),"")</f>
        <v>75.45</v>
      </c>
      <c r="O318">
        <f>IFERROR(VLOOKUP($C$2,[1]factors!$F$1:$Q$101,8,FALSE),"")</f>
        <v>5</v>
      </c>
      <c r="P318" t="str">
        <f>IFERROR(VLOOKUP($C$2,[1]factors!$F$1:$Q$101,9,FALSE),"")</f>
        <v>514.85</v>
      </c>
      <c r="Q318" t="str">
        <f>IFERROR(VLOOKUP($C$2,[1]factors!$F$1:$Q$101,10,FALSE),"")</f>
        <v>483.31</v>
      </c>
      <c r="R318">
        <f>IFERROR(VLOOKUP($C$2,[1]factors!$F$1:$Q$101,11,FALSE),"")</f>
        <v>2</v>
      </c>
    </row>
    <row r="319" spans="1:18" ht="18" x14ac:dyDescent="0.25">
      <c r="A319" t="s">
        <v>26</v>
      </c>
      <c r="B319">
        <v>1</v>
      </c>
      <c r="C319" s="2">
        <v>20210907</v>
      </c>
      <c r="D319">
        <v>7</v>
      </c>
      <c r="F319" t="s">
        <v>19</v>
      </c>
      <c r="G319" s="1">
        <f>IFERROR(IF(F319="am",VLOOKUP(C319,'[1]meteo-am'!$B$1:$E$55,3,FALSE),IF(F319="pm",VLOOKUP(C319,'[1]meteo-pm'!$B$1:$E$55,3,FALSE),"")),"")</f>
        <v>92</v>
      </c>
      <c r="H319" s="1">
        <f>IFERROR(IF(F319="am",VLOOKUP(C319,'[1]meteo-am'!$B$1:$E$55,4,FALSE),IF(F319="pm",VLOOKUP(C319,'[1]meteo-pm'!$B$1:$E$55,4,FALSE),"")),"")</f>
        <v>1.4333333333333336</v>
      </c>
      <c r="I319" s="1">
        <f>IFERROR(IF(F319="am",VLOOKUP(C319,'[1]meteo-am'!$B$1:$E$55,2,FALSE),IF(F319="pm",VLOOKUP(C319,'[1]meteo-pm'!$B$1:$E$55,2,FALSE),"")),"")</f>
        <v>17.066666666666666</v>
      </c>
      <c r="J319" t="str">
        <f>IFERROR(VLOOKUP(C319,[1]factors!$F$1:$Q$101,3,FALSE),"")</f>
        <v>new</v>
      </c>
      <c r="K319" t="str">
        <f>IFERROR(VLOOKUP(C319,[1]factors!$F$1:$Q$101,4,FALSE),"")</f>
        <v>0.0</v>
      </c>
      <c r="L319" t="str">
        <f>IFERROR(VLOOKUP(C319,[1]factors!$F$1:$Q$101,6,FALSE),"")</f>
        <v xml:space="preserve">culture </v>
      </c>
      <c r="N319" t="str">
        <f>IFERROR(VLOOKUP(C319,[1]factors!$F$1:$Q$101,7,FALSE),"")</f>
        <v>75.45</v>
      </c>
      <c r="O319">
        <f>IFERROR(VLOOKUP($C$2,[1]factors!$F$1:$Q$101,8,FALSE),"")</f>
        <v>5</v>
      </c>
      <c r="P319" t="str">
        <f>IFERROR(VLOOKUP($C$2,[1]factors!$F$1:$Q$101,9,FALSE),"")</f>
        <v>514.85</v>
      </c>
      <c r="Q319" t="str">
        <f>IFERROR(VLOOKUP($C$2,[1]factors!$F$1:$Q$101,10,FALSE),"")</f>
        <v>483.31</v>
      </c>
      <c r="R319">
        <f>IFERROR(VLOOKUP($C$2,[1]factors!$F$1:$Q$101,11,FALSE),"")</f>
        <v>2</v>
      </c>
    </row>
    <row r="320" spans="1:18" ht="18" x14ac:dyDescent="0.25">
      <c r="A320" t="s">
        <v>27</v>
      </c>
      <c r="B320">
        <v>1</v>
      </c>
      <c r="C320" s="2">
        <v>20210907</v>
      </c>
      <c r="D320">
        <v>7</v>
      </c>
      <c r="F320" t="s">
        <v>19</v>
      </c>
      <c r="G320" s="1">
        <f>IFERROR(IF(F320="am",VLOOKUP(C320,'[1]meteo-am'!$B$1:$E$55,3,FALSE),IF(F320="pm",VLOOKUP(C320,'[1]meteo-pm'!$B$1:$E$55,3,FALSE),"")),"")</f>
        <v>92</v>
      </c>
      <c r="H320" s="1">
        <f>IFERROR(IF(F320="am",VLOOKUP(C320,'[1]meteo-am'!$B$1:$E$55,4,FALSE),IF(F320="pm",VLOOKUP(C320,'[1]meteo-pm'!$B$1:$E$55,4,FALSE),"")),"")</f>
        <v>1.4333333333333336</v>
      </c>
      <c r="I320" s="1">
        <f>IFERROR(IF(F320="am",VLOOKUP(C320,'[1]meteo-am'!$B$1:$E$55,2,FALSE),IF(F320="pm",VLOOKUP(C320,'[1]meteo-pm'!$B$1:$E$55,2,FALSE),"")),"")</f>
        <v>17.066666666666666</v>
      </c>
      <c r="J320" t="str">
        <f>IFERROR(VLOOKUP(C320,[1]factors!$F$1:$Q$101,3,FALSE),"")</f>
        <v>new</v>
      </c>
      <c r="K320" t="str">
        <f>IFERROR(VLOOKUP(C320,[1]factors!$F$1:$Q$101,4,FALSE),"")</f>
        <v>0.0</v>
      </c>
      <c r="L320" t="str">
        <f>IFERROR(VLOOKUP(C320,[1]factors!$F$1:$Q$101,6,FALSE),"")</f>
        <v xml:space="preserve">culture </v>
      </c>
      <c r="N320" t="str">
        <f>IFERROR(VLOOKUP(C320,[1]factors!$F$1:$Q$101,7,FALSE),"")</f>
        <v>75.45</v>
      </c>
      <c r="O320">
        <f>IFERROR(VLOOKUP($C$2,[1]factors!$F$1:$Q$101,8,FALSE),"")</f>
        <v>5</v>
      </c>
      <c r="P320" t="str">
        <f>IFERROR(VLOOKUP($C$2,[1]factors!$F$1:$Q$101,9,FALSE),"")</f>
        <v>514.85</v>
      </c>
      <c r="Q320" t="str">
        <f>IFERROR(VLOOKUP($C$2,[1]factors!$F$1:$Q$101,10,FALSE),"")</f>
        <v>483.31</v>
      </c>
      <c r="R320">
        <f>IFERROR(VLOOKUP($C$2,[1]factors!$F$1:$Q$101,11,FALSE),"")</f>
        <v>2</v>
      </c>
    </row>
    <row r="321" spans="1:18" ht="18" x14ac:dyDescent="0.25">
      <c r="A321" t="s">
        <v>28</v>
      </c>
      <c r="B321">
        <v>1</v>
      </c>
      <c r="C321" s="2">
        <v>20210907</v>
      </c>
      <c r="D321">
        <v>7</v>
      </c>
      <c r="F321" t="s">
        <v>19</v>
      </c>
      <c r="G321" s="1">
        <f>IFERROR(IF(F321="am",VLOOKUP(C321,'[1]meteo-am'!$B$1:$E$55,3,FALSE),IF(F321="pm",VLOOKUP(C321,'[1]meteo-pm'!$B$1:$E$55,3,FALSE),"")),"")</f>
        <v>92</v>
      </c>
      <c r="H321" s="1">
        <f>IFERROR(IF(F321="am",VLOOKUP(C321,'[1]meteo-am'!$B$1:$E$55,4,FALSE),IF(F321="pm",VLOOKUP(C321,'[1]meteo-pm'!$B$1:$E$55,4,FALSE),"")),"")</f>
        <v>1.4333333333333336</v>
      </c>
      <c r="I321" s="1">
        <f>IFERROR(IF(F321="am",VLOOKUP(C321,'[1]meteo-am'!$B$1:$E$55,2,FALSE),IF(F321="pm",VLOOKUP(C321,'[1]meteo-pm'!$B$1:$E$55,2,FALSE),"")),"")</f>
        <v>17.066666666666666</v>
      </c>
      <c r="J321" t="str">
        <f>IFERROR(VLOOKUP(C321,[1]factors!$F$1:$Q$101,3,FALSE),"")</f>
        <v>new</v>
      </c>
      <c r="K321" t="str">
        <f>IFERROR(VLOOKUP(C321,[1]factors!$F$1:$Q$101,4,FALSE),"")</f>
        <v>0.0</v>
      </c>
      <c r="L321" t="str">
        <f>IFERROR(VLOOKUP(C321,[1]factors!$F$1:$Q$101,6,FALSE),"")</f>
        <v xml:space="preserve">culture </v>
      </c>
      <c r="N321" t="str">
        <f>IFERROR(VLOOKUP(C321,[1]factors!$F$1:$Q$101,7,FALSE),"")</f>
        <v>75.45</v>
      </c>
      <c r="O321">
        <f>IFERROR(VLOOKUP($C$2,[1]factors!$F$1:$Q$101,8,FALSE),"")</f>
        <v>5</v>
      </c>
      <c r="P321" t="str">
        <f>IFERROR(VLOOKUP($C$2,[1]factors!$F$1:$Q$101,9,FALSE),"")</f>
        <v>514.85</v>
      </c>
      <c r="Q321" t="str">
        <f>IFERROR(VLOOKUP($C$2,[1]factors!$F$1:$Q$101,10,FALSE),"")</f>
        <v>483.31</v>
      </c>
      <c r="R321">
        <f>IFERROR(VLOOKUP($C$2,[1]factors!$F$1:$Q$101,11,FALSE),"")</f>
        <v>2</v>
      </c>
    </row>
    <row r="322" spans="1:18" ht="18" x14ac:dyDescent="0.25">
      <c r="A322" t="s">
        <v>18</v>
      </c>
      <c r="B322">
        <v>1</v>
      </c>
      <c r="C322" s="2">
        <v>20210907</v>
      </c>
      <c r="D322">
        <v>8</v>
      </c>
      <c r="F322" t="s">
        <v>19</v>
      </c>
      <c r="G322" s="1">
        <f>IFERROR(IF(F322="am",VLOOKUP(C322,'[1]meteo-am'!$B$1:$E$55,3,FALSE),IF(F322="pm",VLOOKUP(C322,'[1]meteo-pm'!$B$1:$E$55,3,FALSE),"")),"")</f>
        <v>92</v>
      </c>
      <c r="H322" s="1">
        <f>IFERROR(IF(F322="am",VLOOKUP(C322,'[1]meteo-am'!$B$1:$E$55,4,FALSE),IF(F322="pm",VLOOKUP(C322,'[1]meteo-pm'!$B$1:$E$55,4,FALSE),"")),"")</f>
        <v>1.4333333333333336</v>
      </c>
      <c r="I322" s="1">
        <f>IFERROR(IF(F322="am",VLOOKUP(C322,'[1]meteo-am'!$B$1:$E$55,2,FALSE),IF(F322="pm",VLOOKUP(C322,'[1]meteo-pm'!$B$1:$E$55,2,FALSE),"")),"")</f>
        <v>17.066666666666666</v>
      </c>
      <c r="J322" t="str">
        <f>IFERROR(VLOOKUP(C322,[1]factors!$F$1:$Q$101,3,FALSE),"")</f>
        <v>new</v>
      </c>
      <c r="K322" t="str">
        <f>IFERROR(VLOOKUP(C322,[1]factors!$F$1:$Q$101,4,FALSE),"")</f>
        <v>0.0</v>
      </c>
      <c r="L322" t="str">
        <f>IFERROR(VLOOKUP(C322,[1]factors!$F$1:$Q$101,6,FALSE),"")</f>
        <v xml:space="preserve">culture </v>
      </c>
      <c r="N322" t="str">
        <f>IFERROR(VLOOKUP(C322,[1]factors!$F$1:$Q$101,7,FALSE),"")</f>
        <v>75.45</v>
      </c>
      <c r="O322">
        <f>IFERROR(VLOOKUP($C$2,[1]factors!$F$1:$Q$101,8,FALSE),"")</f>
        <v>5</v>
      </c>
      <c r="P322" t="str">
        <f>IFERROR(VLOOKUP($C$2,[1]factors!$F$1:$Q$101,9,FALSE),"")</f>
        <v>514.85</v>
      </c>
      <c r="Q322" t="str">
        <f>IFERROR(VLOOKUP($C$2,[1]factors!$F$1:$Q$101,10,FALSE),"")</f>
        <v>483.31</v>
      </c>
      <c r="R322">
        <f>IFERROR(VLOOKUP($C$2,[1]factors!$F$1:$Q$101,11,FALSE),"")</f>
        <v>2</v>
      </c>
    </row>
    <row r="323" spans="1:18" ht="18" x14ac:dyDescent="0.25">
      <c r="A323" t="s">
        <v>20</v>
      </c>
      <c r="B323">
        <v>1</v>
      </c>
      <c r="C323" s="2">
        <v>20210907</v>
      </c>
      <c r="D323">
        <v>8</v>
      </c>
      <c r="F323" t="s">
        <v>19</v>
      </c>
      <c r="G323" s="1">
        <f>IFERROR(IF(F323="am",VLOOKUP(C323,'[1]meteo-am'!$B$1:$E$55,3,FALSE),IF(F323="pm",VLOOKUP(C323,'[1]meteo-pm'!$B$1:$E$55,3,FALSE),"")),"")</f>
        <v>92</v>
      </c>
      <c r="H323" s="1">
        <f>IFERROR(IF(F323="am",VLOOKUP(C323,'[1]meteo-am'!$B$1:$E$55,4,FALSE),IF(F323="pm",VLOOKUP(C323,'[1]meteo-pm'!$B$1:$E$55,4,FALSE),"")),"")</f>
        <v>1.4333333333333336</v>
      </c>
      <c r="I323" s="1">
        <f>IFERROR(IF(F323="am",VLOOKUP(C323,'[1]meteo-am'!$B$1:$E$55,2,FALSE),IF(F323="pm",VLOOKUP(C323,'[1]meteo-pm'!$B$1:$E$55,2,FALSE),"")),"")</f>
        <v>17.066666666666666</v>
      </c>
      <c r="J323" t="str">
        <f>IFERROR(VLOOKUP(C323,[1]factors!$F$1:$Q$101,3,FALSE),"")</f>
        <v>new</v>
      </c>
      <c r="K323" t="str">
        <f>IFERROR(VLOOKUP(C323,[1]factors!$F$1:$Q$101,4,FALSE),"")</f>
        <v>0.0</v>
      </c>
      <c r="L323" t="str">
        <f>IFERROR(VLOOKUP(C323,[1]factors!$F$1:$Q$101,6,FALSE),"")</f>
        <v xml:space="preserve">culture </v>
      </c>
      <c r="N323" t="str">
        <f>IFERROR(VLOOKUP(C323,[1]factors!$F$1:$Q$101,7,FALSE),"")</f>
        <v>75.45</v>
      </c>
      <c r="O323">
        <f>IFERROR(VLOOKUP($C$2,[1]factors!$F$1:$Q$101,8,FALSE),"")</f>
        <v>5</v>
      </c>
      <c r="P323" t="str">
        <f>IFERROR(VLOOKUP($C$2,[1]factors!$F$1:$Q$101,9,FALSE),"")</f>
        <v>514.85</v>
      </c>
      <c r="Q323" t="str">
        <f>IFERROR(VLOOKUP($C$2,[1]factors!$F$1:$Q$101,10,FALSE),"")</f>
        <v>483.31</v>
      </c>
      <c r="R323">
        <f>IFERROR(VLOOKUP($C$2,[1]factors!$F$1:$Q$101,11,FALSE),"")</f>
        <v>2</v>
      </c>
    </row>
    <row r="324" spans="1:18" ht="18" x14ac:dyDescent="0.25">
      <c r="A324" t="s">
        <v>21</v>
      </c>
      <c r="B324">
        <v>1</v>
      </c>
      <c r="C324" s="2">
        <v>20210907</v>
      </c>
      <c r="D324">
        <v>8</v>
      </c>
      <c r="F324" t="s">
        <v>19</v>
      </c>
      <c r="G324" s="1">
        <f>IFERROR(IF(F324="am",VLOOKUP(C324,'[1]meteo-am'!$B$1:$E$55,3,FALSE),IF(F324="pm",VLOOKUP(C324,'[1]meteo-pm'!$B$1:$E$55,3,FALSE),"")),"")</f>
        <v>92</v>
      </c>
      <c r="H324" s="1">
        <f>IFERROR(IF(F324="am",VLOOKUP(C324,'[1]meteo-am'!$B$1:$E$55,4,FALSE),IF(F324="pm",VLOOKUP(C324,'[1]meteo-pm'!$B$1:$E$55,4,FALSE),"")),"")</f>
        <v>1.4333333333333336</v>
      </c>
      <c r="I324" s="1">
        <f>IFERROR(IF(F324="am",VLOOKUP(C324,'[1]meteo-am'!$B$1:$E$55,2,FALSE),IF(F324="pm",VLOOKUP(C324,'[1]meteo-pm'!$B$1:$E$55,2,FALSE),"")),"")</f>
        <v>17.066666666666666</v>
      </c>
      <c r="J324" t="str">
        <f>IFERROR(VLOOKUP(C324,[1]factors!$F$1:$Q$101,3,FALSE),"")</f>
        <v>new</v>
      </c>
      <c r="K324" t="str">
        <f>IFERROR(VLOOKUP(C324,[1]factors!$F$1:$Q$101,4,FALSE),"")</f>
        <v>0.0</v>
      </c>
      <c r="L324" t="str">
        <f>IFERROR(VLOOKUP(C324,[1]factors!$F$1:$Q$101,6,FALSE),"")</f>
        <v xml:space="preserve">culture </v>
      </c>
      <c r="N324" t="str">
        <f>IFERROR(VLOOKUP(C324,[1]factors!$F$1:$Q$101,7,FALSE),"")</f>
        <v>75.45</v>
      </c>
      <c r="O324">
        <f>IFERROR(VLOOKUP($C$2,[1]factors!$F$1:$Q$101,8,FALSE),"")</f>
        <v>5</v>
      </c>
      <c r="P324" t="str">
        <f>IFERROR(VLOOKUP($C$2,[1]factors!$F$1:$Q$101,9,FALSE),"")</f>
        <v>514.85</v>
      </c>
      <c r="Q324" t="str">
        <f>IFERROR(VLOOKUP($C$2,[1]factors!$F$1:$Q$101,10,FALSE),"")</f>
        <v>483.31</v>
      </c>
      <c r="R324">
        <f>IFERROR(VLOOKUP($C$2,[1]factors!$F$1:$Q$101,11,FALSE),"")</f>
        <v>2</v>
      </c>
    </row>
    <row r="325" spans="1:18" ht="18" x14ac:dyDescent="0.25">
      <c r="A325" t="s">
        <v>22</v>
      </c>
      <c r="B325">
        <v>1</v>
      </c>
      <c r="C325" s="2">
        <v>20210907</v>
      </c>
      <c r="D325">
        <v>8</v>
      </c>
      <c r="F325" t="s">
        <v>19</v>
      </c>
      <c r="G325" s="1">
        <f>IFERROR(IF(F325="am",VLOOKUP(C325,'[1]meteo-am'!$B$1:$E$55,3,FALSE),IF(F325="pm",VLOOKUP(C325,'[1]meteo-pm'!$B$1:$E$55,3,FALSE),"")),"")</f>
        <v>92</v>
      </c>
      <c r="H325" s="1">
        <f>IFERROR(IF(F325="am",VLOOKUP(C325,'[1]meteo-am'!$B$1:$E$55,4,FALSE),IF(F325="pm",VLOOKUP(C325,'[1]meteo-pm'!$B$1:$E$55,4,FALSE),"")),"")</f>
        <v>1.4333333333333336</v>
      </c>
      <c r="I325" s="1">
        <f>IFERROR(IF(F325="am",VLOOKUP(C325,'[1]meteo-am'!$B$1:$E$55,2,FALSE),IF(F325="pm",VLOOKUP(C325,'[1]meteo-pm'!$B$1:$E$55,2,FALSE),"")),"")</f>
        <v>17.066666666666666</v>
      </c>
      <c r="J325" t="str">
        <f>IFERROR(VLOOKUP(C325,[1]factors!$F$1:$Q$101,3,FALSE),"")</f>
        <v>new</v>
      </c>
      <c r="K325" t="str">
        <f>IFERROR(VLOOKUP(C325,[1]factors!$F$1:$Q$101,4,FALSE),"")</f>
        <v>0.0</v>
      </c>
      <c r="L325" t="str">
        <f>IFERROR(VLOOKUP(C325,[1]factors!$F$1:$Q$101,6,FALSE),"")</f>
        <v xml:space="preserve">culture </v>
      </c>
      <c r="N325" t="str">
        <f>IFERROR(VLOOKUP(C325,[1]factors!$F$1:$Q$101,7,FALSE),"")</f>
        <v>75.45</v>
      </c>
      <c r="O325">
        <f>IFERROR(VLOOKUP($C$2,[1]factors!$F$1:$Q$101,8,FALSE),"")</f>
        <v>5</v>
      </c>
      <c r="P325" t="str">
        <f>IFERROR(VLOOKUP($C$2,[1]factors!$F$1:$Q$101,9,FALSE),"")</f>
        <v>514.85</v>
      </c>
      <c r="Q325" t="str">
        <f>IFERROR(VLOOKUP($C$2,[1]factors!$F$1:$Q$101,10,FALSE),"")</f>
        <v>483.31</v>
      </c>
      <c r="R325">
        <f>IFERROR(VLOOKUP($C$2,[1]factors!$F$1:$Q$101,11,FALSE),"")</f>
        <v>2</v>
      </c>
    </row>
    <row r="326" spans="1:18" ht="18" x14ac:dyDescent="0.25">
      <c r="A326" t="s">
        <v>23</v>
      </c>
      <c r="B326">
        <v>1</v>
      </c>
      <c r="C326" s="2">
        <v>20210907</v>
      </c>
      <c r="D326">
        <v>8</v>
      </c>
      <c r="F326" t="s">
        <v>19</v>
      </c>
      <c r="G326" s="1">
        <f>IFERROR(IF(F326="am",VLOOKUP(C326,'[1]meteo-am'!$B$1:$E$55,3,FALSE),IF(F326="pm",VLOOKUP(C326,'[1]meteo-pm'!$B$1:$E$55,3,FALSE),"")),"")</f>
        <v>92</v>
      </c>
      <c r="H326" s="1">
        <f>IFERROR(IF(F326="am",VLOOKUP(C326,'[1]meteo-am'!$B$1:$E$55,4,FALSE),IF(F326="pm",VLOOKUP(C326,'[1]meteo-pm'!$B$1:$E$55,4,FALSE),"")),"")</f>
        <v>1.4333333333333336</v>
      </c>
      <c r="I326" s="1">
        <f>IFERROR(IF(F326="am",VLOOKUP(C326,'[1]meteo-am'!$B$1:$E$55,2,FALSE),IF(F326="pm",VLOOKUP(C326,'[1]meteo-pm'!$B$1:$E$55,2,FALSE),"")),"")</f>
        <v>17.066666666666666</v>
      </c>
      <c r="J326" t="str">
        <f>IFERROR(VLOOKUP(C326,[1]factors!$F$1:$Q$101,3,FALSE),"")</f>
        <v>new</v>
      </c>
      <c r="K326" t="str">
        <f>IFERROR(VLOOKUP(C326,[1]factors!$F$1:$Q$101,4,FALSE),"")</f>
        <v>0.0</v>
      </c>
      <c r="L326" t="str">
        <f>IFERROR(VLOOKUP(C326,[1]factors!$F$1:$Q$101,6,FALSE),"")</f>
        <v xml:space="preserve">culture </v>
      </c>
      <c r="N326" t="str">
        <f>IFERROR(VLOOKUP(C326,[1]factors!$F$1:$Q$101,7,FALSE),"")</f>
        <v>75.45</v>
      </c>
      <c r="O326">
        <f>IFERROR(VLOOKUP($C$2,[1]factors!$F$1:$Q$101,8,FALSE),"")</f>
        <v>5</v>
      </c>
      <c r="P326" t="str">
        <f>IFERROR(VLOOKUP($C$2,[1]factors!$F$1:$Q$101,9,FALSE),"")</f>
        <v>514.85</v>
      </c>
      <c r="Q326" t="str">
        <f>IFERROR(VLOOKUP($C$2,[1]factors!$F$1:$Q$101,10,FALSE),"")</f>
        <v>483.31</v>
      </c>
      <c r="R326">
        <f>IFERROR(VLOOKUP($C$2,[1]factors!$F$1:$Q$101,11,FALSE),"")</f>
        <v>2</v>
      </c>
    </row>
    <row r="327" spans="1:18" ht="18" x14ac:dyDescent="0.25">
      <c r="A327" t="s">
        <v>24</v>
      </c>
      <c r="B327">
        <v>1</v>
      </c>
      <c r="C327" s="2">
        <v>20210907</v>
      </c>
      <c r="D327">
        <v>8</v>
      </c>
      <c r="F327" t="s">
        <v>19</v>
      </c>
      <c r="G327" s="1">
        <f>IFERROR(IF(F327="am",VLOOKUP(C327,'[1]meteo-am'!$B$1:$E$55,3,FALSE),IF(F327="pm",VLOOKUP(C327,'[1]meteo-pm'!$B$1:$E$55,3,FALSE),"")),"")</f>
        <v>92</v>
      </c>
      <c r="H327" s="1">
        <f>IFERROR(IF(F327="am",VLOOKUP(C327,'[1]meteo-am'!$B$1:$E$55,4,FALSE),IF(F327="pm",VLOOKUP(C327,'[1]meteo-pm'!$B$1:$E$55,4,FALSE),"")),"")</f>
        <v>1.4333333333333336</v>
      </c>
      <c r="I327" s="1">
        <f>IFERROR(IF(F327="am",VLOOKUP(C327,'[1]meteo-am'!$B$1:$E$55,2,FALSE),IF(F327="pm",VLOOKUP(C327,'[1]meteo-pm'!$B$1:$E$55,2,FALSE),"")),"")</f>
        <v>17.066666666666666</v>
      </c>
      <c r="J327" t="str">
        <f>IFERROR(VLOOKUP(C327,[1]factors!$F$1:$Q$101,3,FALSE),"")</f>
        <v>new</v>
      </c>
      <c r="K327" t="str">
        <f>IFERROR(VLOOKUP(C327,[1]factors!$F$1:$Q$101,4,FALSE),"")</f>
        <v>0.0</v>
      </c>
      <c r="L327" t="str">
        <f>IFERROR(VLOOKUP(C327,[1]factors!$F$1:$Q$101,6,FALSE),"")</f>
        <v xml:space="preserve">culture </v>
      </c>
      <c r="N327" t="str">
        <f>IFERROR(VLOOKUP(C327,[1]factors!$F$1:$Q$101,7,FALSE),"")</f>
        <v>75.45</v>
      </c>
      <c r="O327">
        <f>IFERROR(VLOOKUP($C$2,[1]factors!$F$1:$Q$101,8,FALSE),"")</f>
        <v>5</v>
      </c>
      <c r="P327" t="str">
        <f>IFERROR(VLOOKUP($C$2,[1]factors!$F$1:$Q$101,9,FALSE),"")</f>
        <v>514.85</v>
      </c>
      <c r="Q327" t="str">
        <f>IFERROR(VLOOKUP($C$2,[1]factors!$F$1:$Q$101,10,FALSE),"")</f>
        <v>483.31</v>
      </c>
      <c r="R327">
        <f>IFERROR(VLOOKUP($C$2,[1]factors!$F$1:$Q$101,11,FALSE),"")</f>
        <v>2</v>
      </c>
    </row>
    <row r="328" spans="1:18" ht="18" x14ac:dyDescent="0.25">
      <c r="A328" t="s">
        <v>25</v>
      </c>
      <c r="B328">
        <v>1</v>
      </c>
      <c r="C328" s="2">
        <v>20210907</v>
      </c>
      <c r="D328">
        <v>8</v>
      </c>
      <c r="F328" t="s">
        <v>19</v>
      </c>
      <c r="G328" s="1">
        <f>IFERROR(IF(F328="am",VLOOKUP(C328,'[1]meteo-am'!$B$1:$E$55,3,FALSE),IF(F328="pm",VLOOKUP(C328,'[1]meteo-pm'!$B$1:$E$55,3,FALSE),"")),"")</f>
        <v>92</v>
      </c>
      <c r="H328" s="1">
        <f>IFERROR(IF(F328="am",VLOOKUP(C328,'[1]meteo-am'!$B$1:$E$55,4,FALSE),IF(F328="pm",VLOOKUP(C328,'[1]meteo-pm'!$B$1:$E$55,4,FALSE),"")),"")</f>
        <v>1.4333333333333336</v>
      </c>
      <c r="I328" s="1">
        <f>IFERROR(IF(F328="am",VLOOKUP(C328,'[1]meteo-am'!$B$1:$E$55,2,FALSE),IF(F328="pm",VLOOKUP(C328,'[1]meteo-pm'!$B$1:$E$55,2,FALSE),"")),"")</f>
        <v>17.066666666666666</v>
      </c>
      <c r="J328" t="str">
        <f>IFERROR(VLOOKUP(C328,[1]factors!$F$1:$Q$101,3,FALSE),"")</f>
        <v>new</v>
      </c>
      <c r="K328" t="str">
        <f>IFERROR(VLOOKUP(C328,[1]factors!$F$1:$Q$101,4,FALSE),"")</f>
        <v>0.0</v>
      </c>
      <c r="L328" t="str">
        <f>IFERROR(VLOOKUP(C328,[1]factors!$F$1:$Q$101,6,FALSE),"")</f>
        <v xml:space="preserve">culture </v>
      </c>
      <c r="N328" t="str">
        <f>IFERROR(VLOOKUP(C328,[1]factors!$F$1:$Q$101,7,FALSE),"")</f>
        <v>75.45</v>
      </c>
      <c r="O328">
        <f>IFERROR(VLOOKUP($C$2,[1]factors!$F$1:$Q$101,8,FALSE),"")</f>
        <v>5</v>
      </c>
      <c r="P328" t="str">
        <f>IFERROR(VLOOKUP($C$2,[1]factors!$F$1:$Q$101,9,FALSE),"")</f>
        <v>514.85</v>
      </c>
      <c r="Q328" t="str">
        <f>IFERROR(VLOOKUP($C$2,[1]factors!$F$1:$Q$101,10,FALSE),"")</f>
        <v>483.31</v>
      </c>
      <c r="R328">
        <f>IFERROR(VLOOKUP($C$2,[1]factors!$F$1:$Q$101,11,FALSE),"")</f>
        <v>2</v>
      </c>
    </row>
    <row r="329" spans="1:18" ht="18" x14ac:dyDescent="0.25">
      <c r="A329" t="s">
        <v>26</v>
      </c>
      <c r="B329">
        <v>1</v>
      </c>
      <c r="C329" s="2">
        <v>20210907</v>
      </c>
      <c r="D329">
        <v>8</v>
      </c>
      <c r="F329" t="s">
        <v>19</v>
      </c>
      <c r="G329" s="1">
        <f>IFERROR(IF(F329="am",VLOOKUP(C329,'[1]meteo-am'!$B$1:$E$55,3,FALSE),IF(F329="pm",VLOOKUP(C329,'[1]meteo-pm'!$B$1:$E$55,3,FALSE),"")),"")</f>
        <v>92</v>
      </c>
      <c r="H329" s="1">
        <f>IFERROR(IF(F329="am",VLOOKUP(C329,'[1]meteo-am'!$B$1:$E$55,4,FALSE),IF(F329="pm",VLOOKUP(C329,'[1]meteo-pm'!$B$1:$E$55,4,FALSE),"")),"")</f>
        <v>1.4333333333333336</v>
      </c>
      <c r="I329" s="1">
        <f>IFERROR(IF(F329="am",VLOOKUP(C329,'[1]meteo-am'!$B$1:$E$55,2,FALSE),IF(F329="pm",VLOOKUP(C329,'[1]meteo-pm'!$B$1:$E$55,2,FALSE),"")),"")</f>
        <v>17.066666666666666</v>
      </c>
      <c r="J329" t="str">
        <f>IFERROR(VLOOKUP(C329,[1]factors!$F$1:$Q$101,3,FALSE),"")</f>
        <v>new</v>
      </c>
      <c r="K329" t="str">
        <f>IFERROR(VLOOKUP(C329,[1]factors!$F$1:$Q$101,4,FALSE),"")</f>
        <v>0.0</v>
      </c>
      <c r="L329" t="str">
        <f>IFERROR(VLOOKUP(C329,[1]factors!$F$1:$Q$101,6,FALSE),"")</f>
        <v xml:space="preserve">culture </v>
      </c>
      <c r="N329" t="str">
        <f>IFERROR(VLOOKUP(C329,[1]factors!$F$1:$Q$101,7,FALSE),"")</f>
        <v>75.45</v>
      </c>
      <c r="O329">
        <f>IFERROR(VLOOKUP($C$2,[1]factors!$F$1:$Q$101,8,FALSE),"")</f>
        <v>5</v>
      </c>
      <c r="P329" t="str">
        <f>IFERROR(VLOOKUP($C$2,[1]factors!$F$1:$Q$101,9,FALSE),"")</f>
        <v>514.85</v>
      </c>
      <c r="Q329" t="str">
        <f>IFERROR(VLOOKUP($C$2,[1]factors!$F$1:$Q$101,10,FALSE),"")</f>
        <v>483.31</v>
      </c>
      <c r="R329">
        <f>IFERROR(VLOOKUP($C$2,[1]factors!$F$1:$Q$101,11,FALSE),"")</f>
        <v>2</v>
      </c>
    </row>
    <row r="330" spans="1:18" ht="18" x14ac:dyDescent="0.25">
      <c r="A330" t="s">
        <v>27</v>
      </c>
      <c r="B330">
        <v>1</v>
      </c>
      <c r="C330" s="2">
        <v>20210907</v>
      </c>
      <c r="D330">
        <v>8</v>
      </c>
      <c r="F330" t="s">
        <v>19</v>
      </c>
      <c r="G330" s="1">
        <f>IFERROR(IF(F330="am",VLOOKUP(C330,'[1]meteo-am'!$B$1:$E$55,3,FALSE),IF(F330="pm",VLOOKUP(C330,'[1]meteo-pm'!$B$1:$E$55,3,FALSE),"")),"")</f>
        <v>92</v>
      </c>
      <c r="H330" s="1">
        <f>IFERROR(IF(F330="am",VLOOKUP(C330,'[1]meteo-am'!$B$1:$E$55,4,FALSE),IF(F330="pm",VLOOKUP(C330,'[1]meteo-pm'!$B$1:$E$55,4,FALSE),"")),"")</f>
        <v>1.4333333333333336</v>
      </c>
      <c r="I330" s="1">
        <f>IFERROR(IF(F330="am",VLOOKUP(C330,'[1]meteo-am'!$B$1:$E$55,2,FALSE),IF(F330="pm",VLOOKUP(C330,'[1]meteo-pm'!$B$1:$E$55,2,FALSE),"")),"")</f>
        <v>17.066666666666666</v>
      </c>
      <c r="J330" t="str">
        <f>IFERROR(VLOOKUP(C330,[1]factors!$F$1:$Q$101,3,FALSE),"")</f>
        <v>new</v>
      </c>
      <c r="K330" t="str">
        <f>IFERROR(VLOOKUP(C330,[1]factors!$F$1:$Q$101,4,FALSE),"")</f>
        <v>0.0</v>
      </c>
      <c r="L330" t="str">
        <f>IFERROR(VLOOKUP(C330,[1]factors!$F$1:$Q$101,6,FALSE),"")</f>
        <v xml:space="preserve">culture </v>
      </c>
      <c r="N330" t="str">
        <f>IFERROR(VLOOKUP(C330,[1]factors!$F$1:$Q$101,7,FALSE),"")</f>
        <v>75.45</v>
      </c>
      <c r="O330">
        <f>IFERROR(VLOOKUP($C$2,[1]factors!$F$1:$Q$101,8,FALSE),"")</f>
        <v>5</v>
      </c>
      <c r="P330" t="str">
        <f>IFERROR(VLOOKUP($C$2,[1]factors!$F$1:$Q$101,9,FALSE),"")</f>
        <v>514.85</v>
      </c>
      <c r="Q330" t="str">
        <f>IFERROR(VLOOKUP($C$2,[1]factors!$F$1:$Q$101,10,FALSE),"")</f>
        <v>483.31</v>
      </c>
      <c r="R330">
        <f>IFERROR(VLOOKUP($C$2,[1]factors!$F$1:$Q$101,11,FALSE),"")</f>
        <v>2</v>
      </c>
    </row>
    <row r="331" spans="1:18" ht="18" x14ac:dyDescent="0.25">
      <c r="A331" t="s">
        <v>28</v>
      </c>
      <c r="B331">
        <v>1</v>
      </c>
      <c r="C331" s="2">
        <v>20210907</v>
      </c>
      <c r="D331">
        <v>8</v>
      </c>
      <c r="F331" t="s">
        <v>19</v>
      </c>
      <c r="G331" s="1">
        <f>IFERROR(IF(F331="am",VLOOKUP(C331,'[1]meteo-am'!$B$1:$E$55,3,FALSE),IF(F331="pm",VLOOKUP(C331,'[1]meteo-pm'!$B$1:$E$55,3,FALSE),"")),"")</f>
        <v>92</v>
      </c>
      <c r="H331" s="1">
        <f>IFERROR(IF(F331="am",VLOOKUP(C331,'[1]meteo-am'!$B$1:$E$55,4,FALSE),IF(F331="pm",VLOOKUP(C331,'[1]meteo-pm'!$B$1:$E$55,4,FALSE),"")),"")</f>
        <v>1.4333333333333336</v>
      </c>
      <c r="I331" s="1">
        <f>IFERROR(IF(F331="am",VLOOKUP(C331,'[1]meteo-am'!$B$1:$E$55,2,FALSE),IF(F331="pm",VLOOKUP(C331,'[1]meteo-pm'!$B$1:$E$55,2,FALSE),"")),"")</f>
        <v>17.066666666666666</v>
      </c>
      <c r="J331" t="str">
        <f>IFERROR(VLOOKUP(C331,[1]factors!$F$1:$Q$101,3,FALSE),"")</f>
        <v>new</v>
      </c>
      <c r="K331" t="str">
        <f>IFERROR(VLOOKUP(C331,[1]factors!$F$1:$Q$101,4,FALSE),"")</f>
        <v>0.0</v>
      </c>
      <c r="L331" t="str">
        <f>IFERROR(VLOOKUP(C331,[1]factors!$F$1:$Q$101,6,FALSE),"")</f>
        <v xml:space="preserve">culture </v>
      </c>
      <c r="N331" t="str">
        <f>IFERROR(VLOOKUP(C331,[1]factors!$F$1:$Q$101,7,FALSE),"")</f>
        <v>75.45</v>
      </c>
      <c r="O331">
        <f>IFERROR(VLOOKUP($C$2,[1]factors!$F$1:$Q$101,8,FALSE),"")</f>
        <v>5</v>
      </c>
      <c r="P331" t="str">
        <f>IFERROR(VLOOKUP($C$2,[1]factors!$F$1:$Q$101,9,FALSE),"")</f>
        <v>514.85</v>
      </c>
      <c r="Q331" t="str">
        <f>IFERROR(VLOOKUP($C$2,[1]factors!$F$1:$Q$101,10,FALSE),"")</f>
        <v>483.31</v>
      </c>
      <c r="R331">
        <f>IFERROR(VLOOKUP($C$2,[1]factors!$F$1:$Q$101,11,FALSE),"")</f>
        <v>2</v>
      </c>
    </row>
    <row r="332" spans="1:18" ht="18" x14ac:dyDescent="0.25">
      <c r="A332" t="s">
        <v>18</v>
      </c>
      <c r="B332">
        <v>1</v>
      </c>
      <c r="C332" s="2">
        <v>20210907</v>
      </c>
      <c r="D332">
        <v>9</v>
      </c>
      <c r="F332" t="s">
        <v>19</v>
      </c>
      <c r="G332" s="1">
        <f>IFERROR(IF(F332="am",VLOOKUP(C332,'[1]meteo-am'!$B$1:$E$55,3,FALSE),IF(F332="pm",VLOOKUP(C332,'[1]meteo-pm'!$B$1:$E$55,3,FALSE),"")),"")</f>
        <v>92</v>
      </c>
      <c r="H332" s="1">
        <f>IFERROR(IF(F332="am",VLOOKUP(C332,'[1]meteo-am'!$B$1:$E$55,4,FALSE),IF(F332="pm",VLOOKUP(C332,'[1]meteo-pm'!$B$1:$E$55,4,FALSE),"")),"")</f>
        <v>1.4333333333333336</v>
      </c>
      <c r="I332" s="1">
        <f>IFERROR(IF(F332="am",VLOOKUP(C332,'[1]meteo-am'!$B$1:$E$55,2,FALSE),IF(F332="pm",VLOOKUP(C332,'[1]meteo-pm'!$B$1:$E$55,2,FALSE),"")),"")</f>
        <v>17.066666666666666</v>
      </c>
      <c r="J332" t="str">
        <f>IFERROR(VLOOKUP(C332,[1]factors!$F$1:$Q$101,3,FALSE),"")</f>
        <v>new</v>
      </c>
      <c r="K332" t="str">
        <f>IFERROR(VLOOKUP(C332,[1]factors!$F$1:$Q$101,4,FALSE),"")</f>
        <v>0.0</v>
      </c>
      <c r="L332" t="str">
        <f>IFERROR(VLOOKUP(C332,[1]factors!$F$1:$Q$101,6,FALSE),"")</f>
        <v xml:space="preserve">culture </v>
      </c>
      <c r="N332" t="str">
        <f>IFERROR(VLOOKUP(C332,[1]factors!$F$1:$Q$101,7,FALSE),"")</f>
        <v>75.45</v>
      </c>
      <c r="O332">
        <f>IFERROR(VLOOKUP($C$2,[1]factors!$F$1:$Q$101,8,FALSE),"")</f>
        <v>5</v>
      </c>
      <c r="P332" t="str">
        <f>IFERROR(VLOOKUP($C$2,[1]factors!$F$1:$Q$101,9,FALSE),"")</f>
        <v>514.85</v>
      </c>
      <c r="Q332" t="str">
        <f>IFERROR(VLOOKUP($C$2,[1]factors!$F$1:$Q$101,10,FALSE),"")</f>
        <v>483.31</v>
      </c>
      <c r="R332">
        <f>IFERROR(VLOOKUP($C$2,[1]factors!$F$1:$Q$101,11,FALSE),"")</f>
        <v>2</v>
      </c>
    </row>
    <row r="333" spans="1:18" ht="18" x14ac:dyDescent="0.25">
      <c r="A333" t="s">
        <v>20</v>
      </c>
      <c r="B333">
        <v>1</v>
      </c>
      <c r="C333" s="2">
        <v>20210907</v>
      </c>
      <c r="D333">
        <v>9</v>
      </c>
      <c r="F333" t="s">
        <v>19</v>
      </c>
      <c r="G333" s="1">
        <f>IFERROR(IF(F333="am",VLOOKUP(C333,'[1]meteo-am'!$B$1:$E$55,3,FALSE),IF(F333="pm",VLOOKUP(C333,'[1]meteo-pm'!$B$1:$E$55,3,FALSE),"")),"")</f>
        <v>92</v>
      </c>
      <c r="H333" s="1">
        <f>IFERROR(IF(F333="am",VLOOKUP(C333,'[1]meteo-am'!$B$1:$E$55,4,FALSE),IF(F333="pm",VLOOKUP(C333,'[1]meteo-pm'!$B$1:$E$55,4,FALSE),"")),"")</f>
        <v>1.4333333333333336</v>
      </c>
      <c r="I333" s="1">
        <f>IFERROR(IF(F333="am",VLOOKUP(C333,'[1]meteo-am'!$B$1:$E$55,2,FALSE),IF(F333="pm",VLOOKUP(C333,'[1]meteo-pm'!$B$1:$E$55,2,FALSE),"")),"")</f>
        <v>17.066666666666666</v>
      </c>
      <c r="J333" t="str">
        <f>IFERROR(VLOOKUP(C333,[1]factors!$F$1:$Q$101,3,FALSE),"")</f>
        <v>new</v>
      </c>
      <c r="K333" t="str">
        <f>IFERROR(VLOOKUP(C333,[1]factors!$F$1:$Q$101,4,FALSE),"")</f>
        <v>0.0</v>
      </c>
      <c r="L333" t="str">
        <f>IFERROR(VLOOKUP(C333,[1]factors!$F$1:$Q$101,6,FALSE),"")</f>
        <v xml:space="preserve">culture </v>
      </c>
      <c r="N333" t="str">
        <f>IFERROR(VLOOKUP(C333,[1]factors!$F$1:$Q$101,7,FALSE),"")</f>
        <v>75.45</v>
      </c>
      <c r="O333">
        <f>IFERROR(VLOOKUP($C$2,[1]factors!$F$1:$Q$101,8,FALSE),"")</f>
        <v>5</v>
      </c>
      <c r="P333" t="str">
        <f>IFERROR(VLOOKUP($C$2,[1]factors!$F$1:$Q$101,9,FALSE),"")</f>
        <v>514.85</v>
      </c>
      <c r="Q333" t="str">
        <f>IFERROR(VLOOKUP($C$2,[1]factors!$F$1:$Q$101,10,FALSE),"")</f>
        <v>483.31</v>
      </c>
      <c r="R333">
        <f>IFERROR(VLOOKUP($C$2,[1]factors!$F$1:$Q$101,11,FALSE),"")</f>
        <v>2</v>
      </c>
    </row>
    <row r="334" spans="1:18" ht="18" x14ac:dyDescent="0.25">
      <c r="A334" t="s">
        <v>21</v>
      </c>
      <c r="B334">
        <v>1</v>
      </c>
      <c r="C334" s="2">
        <v>20210907</v>
      </c>
      <c r="D334">
        <v>9</v>
      </c>
      <c r="F334" t="s">
        <v>19</v>
      </c>
      <c r="G334" s="1">
        <f>IFERROR(IF(F334="am",VLOOKUP(C334,'[1]meteo-am'!$B$1:$E$55,3,FALSE),IF(F334="pm",VLOOKUP(C334,'[1]meteo-pm'!$B$1:$E$55,3,FALSE),"")),"")</f>
        <v>92</v>
      </c>
      <c r="H334" s="1">
        <f>IFERROR(IF(F334="am",VLOOKUP(C334,'[1]meteo-am'!$B$1:$E$55,4,FALSE),IF(F334="pm",VLOOKUP(C334,'[1]meteo-pm'!$B$1:$E$55,4,FALSE),"")),"")</f>
        <v>1.4333333333333336</v>
      </c>
      <c r="I334" s="1">
        <f>IFERROR(IF(F334="am",VLOOKUP(C334,'[1]meteo-am'!$B$1:$E$55,2,FALSE),IF(F334="pm",VLOOKUP(C334,'[1]meteo-pm'!$B$1:$E$55,2,FALSE),"")),"")</f>
        <v>17.066666666666666</v>
      </c>
      <c r="J334" t="str">
        <f>IFERROR(VLOOKUP(C334,[1]factors!$F$1:$Q$101,3,FALSE),"")</f>
        <v>new</v>
      </c>
      <c r="K334" t="str">
        <f>IFERROR(VLOOKUP(C334,[1]factors!$F$1:$Q$101,4,FALSE),"")</f>
        <v>0.0</v>
      </c>
      <c r="L334" t="str">
        <f>IFERROR(VLOOKUP(C334,[1]factors!$F$1:$Q$101,6,FALSE),"")</f>
        <v xml:space="preserve">culture </v>
      </c>
      <c r="N334" t="str">
        <f>IFERROR(VLOOKUP(C334,[1]factors!$F$1:$Q$101,7,FALSE),"")</f>
        <v>75.45</v>
      </c>
      <c r="O334">
        <f>IFERROR(VLOOKUP($C$2,[1]factors!$F$1:$Q$101,8,FALSE),"")</f>
        <v>5</v>
      </c>
      <c r="P334" t="str">
        <f>IFERROR(VLOOKUP($C$2,[1]factors!$F$1:$Q$101,9,FALSE),"")</f>
        <v>514.85</v>
      </c>
      <c r="Q334" t="str">
        <f>IFERROR(VLOOKUP($C$2,[1]factors!$F$1:$Q$101,10,FALSE),"")</f>
        <v>483.31</v>
      </c>
      <c r="R334">
        <f>IFERROR(VLOOKUP($C$2,[1]factors!$F$1:$Q$101,11,FALSE),"")</f>
        <v>2</v>
      </c>
    </row>
    <row r="335" spans="1:18" ht="18" x14ac:dyDescent="0.25">
      <c r="A335" t="s">
        <v>22</v>
      </c>
      <c r="B335">
        <v>1</v>
      </c>
      <c r="C335" s="2">
        <v>20210907</v>
      </c>
      <c r="D335">
        <v>9</v>
      </c>
      <c r="F335" t="s">
        <v>19</v>
      </c>
      <c r="G335" s="1">
        <f>IFERROR(IF(F335="am",VLOOKUP(C335,'[1]meteo-am'!$B$1:$E$55,3,FALSE),IF(F335="pm",VLOOKUP(C335,'[1]meteo-pm'!$B$1:$E$55,3,FALSE),"")),"")</f>
        <v>92</v>
      </c>
      <c r="H335" s="1">
        <f>IFERROR(IF(F335="am",VLOOKUP(C335,'[1]meteo-am'!$B$1:$E$55,4,FALSE),IF(F335="pm",VLOOKUP(C335,'[1]meteo-pm'!$B$1:$E$55,4,FALSE),"")),"")</f>
        <v>1.4333333333333336</v>
      </c>
      <c r="I335" s="1">
        <f>IFERROR(IF(F335="am",VLOOKUP(C335,'[1]meteo-am'!$B$1:$E$55,2,FALSE),IF(F335="pm",VLOOKUP(C335,'[1]meteo-pm'!$B$1:$E$55,2,FALSE),"")),"")</f>
        <v>17.066666666666666</v>
      </c>
      <c r="J335" t="str">
        <f>IFERROR(VLOOKUP(C335,[1]factors!$F$1:$Q$101,3,FALSE),"")</f>
        <v>new</v>
      </c>
      <c r="K335" t="str">
        <f>IFERROR(VLOOKUP(C335,[1]factors!$F$1:$Q$101,4,FALSE),"")</f>
        <v>0.0</v>
      </c>
      <c r="L335" t="str">
        <f>IFERROR(VLOOKUP(C335,[1]factors!$F$1:$Q$101,6,FALSE),"")</f>
        <v xml:space="preserve">culture </v>
      </c>
      <c r="N335" t="str">
        <f>IFERROR(VLOOKUP(C335,[1]factors!$F$1:$Q$101,7,FALSE),"")</f>
        <v>75.45</v>
      </c>
      <c r="O335">
        <f>IFERROR(VLOOKUP($C$2,[1]factors!$F$1:$Q$101,8,FALSE),"")</f>
        <v>5</v>
      </c>
      <c r="P335" t="str">
        <f>IFERROR(VLOOKUP($C$2,[1]factors!$F$1:$Q$101,9,FALSE),"")</f>
        <v>514.85</v>
      </c>
      <c r="Q335" t="str">
        <f>IFERROR(VLOOKUP($C$2,[1]factors!$F$1:$Q$101,10,FALSE),"")</f>
        <v>483.31</v>
      </c>
      <c r="R335">
        <f>IFERROR(VLOOKUP($C$2,[1]factors!$F$1:$Q$101,11,FALSE),"")</f>
        <v>2</v>
      </c>
    </row>
    <row r="336" spans="1:18" ht="18" x14ac:dyDescent="0.25">
      <c r="A336" t="s">
        <v>23</v>
      </c>
      <c r="B336">
        <v>1</v>
      </c>
      <c r="C336" s="2">
        <v>20210907</v>
      </c>
      <c r="D336">
        <v>9</v>
      </c>
      <c r="F336" t="s">
        <v>19</v>
      </c>
      <c r="G336" s="1">
        <f>IFERROR(IF(F336="am",VLOOKUP(C336,'[1]meteo-am'!$B$1:$E$55,3,FALSE),IF(F336="pm",VLOOKUP(C336,'[1]meteo-pm'!$B$1:$E$55,3,FALSE),"")),"")</f>
        <v>92</v>
      </c>
      <c r="H336" s="1">
        <f>IFERROR(IF(F336="am",VLOOKUP(C336,'[1]meteo-am'!$B$1:$E$55,4,FALSE),IF(F336="pm",VLOOKUP(C336,'[1]meteo-pm'!$B$1:$E$55,4,FALSE),"")),"")</f>
        <v>1.4333333333333336</v>
      </c>
      <c r="I336" s="1">
        <f>IFERROR(IF(F336="am",VLOOKUP(C336,'[1]meteo-am'!$B$1:$E$55,2,FALSE),IF(F336="pm",VLOOKUP(C336,'[1]meteo-pm'!$B$1:$E$55,2,FALSE),"")),"")</f>
        <v>17.066666666666666</v>
      </c>
      <c r="J336" t="str">
        <f>IFERROR(VLOOKUP(C336,[1]factors!$F$1:$Q$101,3,FALSE),"")</f>
        <v>new</v>
      </c>
      <c r="K336" t="str">
        <f>IFERROR(VLOOKUP(C336,[1]factors!$F$1:$Q$101,4,FALSE),"")</f>
        <v>0.0</v>
      </c>
      <c r="L336" t="str">
        <f>IFERROR(VLOOKUP(C336,[1]factors!$F$1:$Q$101,6,FALSE),"")</f>
        <v xml:space="preserve">culture </v>
      </c>
      <c r="N336" t="str">
        <f>IFERROR(VLOOKUP(C336,[1]factors!$F$1:$Q$101,7,FALSE),"")</f>
        <v>75.45</v>
      </c>
      <c r="O336">
        <f>IFERROR(VLOOKUP($C$2,[1]factors!$F$1:$Q$101,8,FALSE),"")</f>
        <v>5</v>
      </c>
      <c r="P336" t="str">
        <f>IFERROR(VLOOKUP($C$2,[1]factors!$F$1:$Q$101,9,FALSE),"")</f>
        <v>514.85</v>
      </c>
      <c r="Q336" t="str">
        <f>IFERROR(VLOOKUP($C$2,[1]factors!$F$1:$Q$101,10,FALSE),"")</f>
        <v>483.31</v>
      </c>
      <c r="R336">
        <f>IFERROR(VLOOKUP($C$2,[1]factors!$F$1:$Q$101,11,FALSE),"")</f>
        <v>2</v>
      </c>
    </row>
    <row r="337" spans="1:18" ht="18" x14ac:dyDescent="0.25">
      <c r="A337" t="s">
        <v>24</v>
      </c>
      <c r="B337">
        <v>1</v>
      </c>
      <c r="C337" s="2">
        <v>20210907</v>
      </c>
      <c r="D337">
        <v>9</v>
      </c>
      <c r="F337" t="s">
        <v>19</v>
      </c>
      <c r="G337" s="1">
        <f>IFERROR(IF(F337="am",VLOOKUP(C337,'[1]meteo-am'!$B$1:$E$55,3,FALSE),IF(F337="pm",VLOOKUP(C337,'[1]meteo-pm'!$B$1:$E$55,3,FALSE),"")),"")</f>
        <v>92</v>
      </c>
      <c r="H337" s="1">
        <f>IFERROR(IF(F337="am",VLOOKUP(C337,'[1]meteo-am'!$B$1:$E$55,4,FALSE),IF(F337="pm",VLOOKUP(C337,'[1]meteo-pm'!$B$1:$E$55,4,FALSE),"")),"")</f>
        <v>1.4333333333333336</v>
      </c>
      <c r="I337" s="1">
        <f>IFERROR(IF(F337="am",VLOOKUP(C337,'[1]meteo-am'!$B$1:$E$55,2,FALSE),IF(F337="pm",VLOOKUP(C337,'[1]meteo-pm'!$B$1:$E$55,2,FALSE),"")),"")</f>
        <v>17.066666666666666</v>
      </c>
      <c r="J337" t="str">
        <f>IFERROR(VLOOKUP(C337,[1]factors!$F$1:$Q$101,3,FALSE),"")</f>
        <v>new</v>
      </c>
      <c r="K337" t="str">
        <f>IFERROR(VLOOKUP(C337,[1]factors!$F$1:$Q$101,4,FALSE),"")</f>
        <v>0.0</v>
      </c>
      <c r="L337" t="str">
        <f>IFERROR(VLOOKUP(C337,[1]factors!$F$1:$Q$101,6,FALSE),"")</f>
        <v xml:space="preserve">culture </v>
      </c>
      <c r="N337" t="str">
        <f>IFERROR(VLOOKUP(C337,[1]factors!$F$1:$Q$101,7,FALSE),"")</f>
        <v>75.45</v>
      </c>
      <c r="O337">
        <f>IFERROR(VLOOKUP($C$2,[1]factors!$F$1:$Q$101,8,FALSE),"")</f>
        <v>5</v>
      </c>
      <c r="P337" t="str">
        <f>IFERROR(VLOOKUP($C$2,[1]factors!$F$1:$Q$101,9,FALSE),"")</f>
        <v>514.85</v>
      </c>
      <c r="Q337" t="str">
        <f>IFERROR(VLOOKUP($C$2,[1]factors!$F$1:$Q$101,10,FALSE),"")</f>
        <v>483.31</v>
      </c>
      <c r="R337">
        <f>IFERROR(VLOOKUP($C$2,[1]factors!$F$1:$Q$101,11,FALSE),"")</f>
        <v>2</v>
      </c>
    </row>
    <row r="338" spans="1:18" ht="18" x14ac:dyDescent="0.25">
      <c r="A338" t="s">
        <v>25</v>
      </c>
      <c r="B338">
        <v>1</v>
      </c>
      <c r="C338" s="2">
        <v>20210907</v>
      </c>
      <c r="D338">
        <v>9</v>
      </c>
      <c r="F338" t="s">
        <v>19</v>
      </c>
      <c r="G338" s="1">
        <f>IFERROR(IF(F338="am",VLOOKUP(C338,'[1]meteo-am'!$B$1:$E$55,3,FALSE),IF(F338="pm",VLOOKUP(C338,'[1]meteo-pm'!$B$1:$E$55,3,FALSE),"")),"")</f>
        <v>92</v>
      </c>
      <c r="H338" s="1">
        <f>IFERROR(IF(F338="am",VLOOKUP(C338,'[1]meteo-am'!$B$1:$E$55,4,FALSE),IF(F338="pm",VLOOKUP(C338,'[1]meteo-pm'!$B$1:$E$55,4,FALSE),"")),"")</f>
        <v>1.4333333333333336</v>
      </c>
      <c r="I338" s="1">
        <f>IFERROR(IF(F338="am",VLOOKUP(C338,'[1]meteo-am'!$B$1:$E$55,2,FALSE),IF(F338="pm",VLOOKUP(C338,'[1]meteo-pm'!$B$1:$E$55,2,FALSE),"")),"")</f>
        <v>17.066666666666666</v>
      </c>
      <c r="J338" t="str">
        <f>IFERROR(VLOOKUP(C338,[1]factors!$F$1:$Q$101,3,FALSE),"")</f>
        <v>new</v>
      </c>
      <c r="K338" t="str">
        <f>IFERROR(VLOOKUP(C338,[1]factors!$F$1:$Q$101,4,FALSE),"")</f>
        <v>0.0</v>
      </c>
      <c r="L338" t="str">
        <f>IFERROR(VLOOKUP(C338,[1]factors!$F$1:$Q$101,6,FALSE),"")</f>
        <v xml:space="preserve">culture </v>
      </c>
      <c r="N338" t="str">
        <f>IFERROR(VLOOKUP(C338,[1]factors!$F$1:$Q$101,7,FALSE),"")</f>
        <v>75.45</v>
      </c>
      <c r="O338">
        <f>IFERROR(VLOOKUP($C$2,[1]factors!$F$1:$Q$101,8,FALSE),"")</f>
        <v>5</v>
      </c>
      <c r="P338" t="str">
        <f>IFERROR(VLOOKUP($C$2,[1]factors!$F$1:$Q$101,9,FALSE),"")</f>
        <v>514.85</v>
      </c>
      <c r="Q338" t="str">
        <f>IFERROR(VLOOKUP($C$2,[1]factors!$F$1:$Q$101,10,FALSE),"")</f>
        <v>483.31</v>
      </c>
      <c r="R338">
        <f>IFERROR(VLOOKUP($C$2,[1]factors!$F$1:$Q$101,11,FALSE),"")</f>
        <v>2</v>
      </c>
    </row>
    <row r="339" spans="1:18" ht="18" x14ac:dyDescent="0.25">
      <c r="A339" t="s">
        <v>26</v>
      </c>
      <c r="B339">
        <v>1</v>
      </c>
      <c r="C339" s="2">
        <v>20210907</v>
      </c>
      <c r="D339">
        <v>9</v>
      </c>
      <c r="F339" t="s">
        <v>19</v>
      </c>
      <c r="G339" s="1">
        <f>IFERROR(IF(F339="am",VLOOKUP(C339,'[1]meteo-am'!$B$1:$E$55,3,FALSE),IF(F339="pm",VLOOKUP(C339,'[1]meteo-pm'!$B$1:$E$55,3,FALSE),"")),"")</f>
        <v>92</v>
      </c>
      <c r="H339" s="1">
        <f>IFERROR(IF(F339="am",VLOOKUP(C339,'[1]meteo-am'!$B$1:$E$55,4,FALSE),IF(F339="pm",VLOOKUP(C339,'[1]meteo-pm'!$B$1:$E$55,4,FALSE),"")),"")</f>
        <v>1.4333333333333336</v>
      </c>
      <c r="I339" s="1">
        <f>IFERROR(IF(F339="am",VLOOKUP(C339,'[1]meteo-am'!$B$1:$E$55,2,FALSE),IF(F339="pm",VLOOKUP(C339,'[1]meteo-pm'!$B$1:$E$55,2,FALSE),"")),"")</f>
        <v>17.066666666666666</v>
      </c>
      <c r="J339" t="str">
        <f>IFERROR(VLOOKUP(C339,[1]factors!$F$1:$Q$101,3,FALSE),"")</f>
        <v>new</v>
      </c>
      <c r="K339" t="str">
        <f>IFERROR(VLOOKUP(C339,[1]factors!$F$1:$Q$101,4,FALSE),"")</f>
        <v>0.0</v>
      </c>
      <c r="L339" t="str">
        <f>IFERROR(VLOOKUP(C339,[1]factors!$F$1:$Q$101,6,FALSE),"")</f>
        <v xml:space="preserve">culture </v>
      </c>
      <c r="N339" t="str">
        <f>IFERROR(VLOOKUP(C339,[1]factors!$F$1:$Q$101,7,FALSE),"")</f>
        <v>75.45</v>
      </c>
      <c r="O339">
        <f>IFERROR(VLOOKUP($C$2,[1]factors!$F$1:$Q$101,8,FALSE),"")</f>
        <v>5</v>
      </c>
      <c r="P339" t="str">
        <f>IFERROR(VLOOKUP($C$2,[1]factors!$F$1:$Q$101,9,FALSE),"")</f>
        <v>514.85</v>
      </c>
      <c r="Q339" t="str">
        <f>IFERROR(VLOOKUP($C$2,[1]factors!$F$1:$Q$101,10,FALSE),"")</f>
        <v>483.31</v>
      </c>
      <c r="R339">
        <f>IFERROR(VLOOKUP($C$2,[1]factors!$F$1:$Q$101,11,FALSE),"")</f>
        <v>2</v>
      </c>
    </row>
    <row r="340" spans="1:18" ht="18" x14ac:dyDescent="0.25">
      <c r="A340" t="s">
        <v>27</v>
      </c>
      <c r="B340">
        <v>1</v>
      </c>
      <c r="C340" s="2">
        <v>20210907</v>
      </c>
      <c r="D340">
        <v>9</v>
      </c>
      <c r="F340" t="s">
        <v>19</v>
      </c>
      <c r="G340" s="1">
        <f>IFERROR(IF(F340="am",VLOOKUP(C340,'[1]meteo-am'!$B$1:$E$55,3,FALSE),IF(F340="pm",VLOOKUP(C340,'[1]meteo-pm'!$B$1:$E$55,3,FALSE),"")),"")</f>
        <v>92</v>
      </c>
      <c r="H340" s="1">
        <f>IFERROR(IF(F340="am",VLOOKUP(C340,'[1]meteo-am'!$B$1:$E$55,4,FALSE),IF(F340="pm",VLOOKUP(C340,'[1]meteo-pm'!$B$1:$E$55,4,FALSE),"")),"")</f>
        <v>1.4333333333333336</v>
      </c>
      <c r="I340" s="1">
        <f>IFERROR(IF(F340="am",VLOOKUP(C340,'[1]meteo-am'!$B$1:$E$55,2,FALSE),IF(F340="pm",VLOOKUP(C340,'[1]meteo-pm'!$B$1:$E$55,2,FALSE),"")),"")</f>
        <v>17.066666666666666</v>
      </c>
      <c r="J340" t="str">
        <f>IFERROR(VLOOKUP(C340,[1]factors!$F$1:$Q$101,3,FALSE),"")</f>
        <v>new</v>
      </c>
      <c r="K340" t="str">
        <f>IFERROR(VLOOKUP(C340,[1]factors!$F$1:$Q$101,4,FALSE),"")</f>
        <v>0.0</v>
      </c>
      <c r="L340" t="str">
        <f>IFERROR(VLOOKUP(C340,[1]factors!$F$1:$Q$101,6,FALSE),"")</f>
        <v xml:space="preserve">culture </v>
      </c>
      <c r="N340" t="str">
        <f>IFERROR(VLOOKUP(C340,[1]factors!$F$1:$Q$101,7,FALSE),"")</f>
        <v>75.45</v>
      </c>
      <c r="O340">
        <f>IFERROR(VLOOKUP($C$2,[1]factors!$F$1:$Q$101,8,FALSE),"")</f>
        <v>5</v>
      </c>
      <c r="P340" t="str">
        <f>IFERROR(VLOOKUP($C$2,[1]factors!$F$1:$Q$101,9,FALSE),"")</f>
        <v>514.85</v>
      </c>
      <c r="Q340" t="str">
        <f>IFERROR(VLOOKUP($C$2,[1]factors!$F$1:$Q$101,10,FALSE),"")</f>
        <v>483.31</v>
      </c>
      <c r="R340">
        <f>IFERROR(VLOOKUP($C$2,[1]factors!$F$1:$Q$101,11,FALSE),"")</f>
        <v>2</v>
      </c>
    </row>
    <row r="341" spans="1:18" ht="18" x14ac:dyDescent="0.25">
      <c r="A341" t="s">
        <v>28</v>
      </c>
      <c r="B341">
        <v>1</v>
      </c>
      <c r="C341" s="2">
        <v>20210907</v>
      </c>
      <c r="D341">
        <v>9</v>
      </c>
      <c r="F341" t="s">
        <v>19</v>
      </c>
      <c r="G341" s="1">
        <f>IFERROR(IF(F341="am",VLOOKUP(C341,'[1]meteo-am'!$B$1:$E$55,3,FALSE),IF(F341="pm",VLOOKUP(C341,'[1]meteo-pm'!$B$1:$E$55,3,FALSE),"")),"")</f>
        <v>92</v>
      </c>
      <c r="H341" s="1">
        <f>IFERROR(IF(F341="am",VLOOKUP(C341,'[1]meteo-am'!$B$1:$E$55,4,FALSE),IF(F341="pm",VLOOKUP(C341,'[1]meteo-pm'!$B$1:$E$55,4,FALSE),"")),"")</f>
        <v>1.4333333333333336</v>
      </c>
      <c r="I341" s="1">
        <f>IFERROR(IF(F341="am",VLOOKUP(C341,'[1]meteo-am'!$B$1:$E$55,2,FALSE),IF(F341="pm",VLOOKUP(C341,'[1]meteo-pm'!$B$1:$E$55,2,FALSE),"")),"")</f>
        <v>17.066666666666666</v>
      </c>
      <c r="J341" t="str">
        <f>IFERROR(VLOOKUP(C341,[1]factors!$F$1:$Q$101,3,FALSE),"")</f>
        <v>new</v>
      </c>
      <c r="K341" t="str">
        <f>IFERROR(VLOOKUP(C341,[1]factors!$F$1:$Q$101,4,FALSE),"")</f>
        <v>0.0</v>
      </c>
      <c r="L341" t="str">
        <f>IFERROR(VLOOKUP(C341,[1]factors!$F$1:$Q$101,6,FALSE),"")</f>
        <v xml:space="preserve">culture </v>
      </c>
      <c r="N341" t="str">
        <f>IFERROR(VLOOKUP(C341,[1]factors!$F$1:$Q$101,7,FALSE),"")</f>
        <v>75.45</v>
      </c>
      <c r="O341">
        <f>IFERROR(VLOOKUP($C$2,[1]factors!$F$1:$Q$101,8,FALSE),"")</f>
        <v>5</v>
      </c>
      <c r="P341" t="str">
        <f>IFERROR(VLOOKUP($C$2,[1]factors!$F$1:$Q$101,9,FALSE),"")</f>
        <v>514.85</v>
      </c>
      <c r="Q341" t="str">
        <f>IFERROR(VLOOKUP($C$2,[1]factors!$F$1:$Q$101,10,FALSE),"")</f>
        <v>483.31</v>
      </c>
      <c r="R341">
        <f>IFERROR(VLOOKUP($C$2,[1]factors!$F$1:$Q$101,11,FALSE),"")</f>
        <v>2</v>
      </c>
    </row>
    <row r="342" spans="1:18" ht="18" x14ac:dyDescent="0.25">
      <c r="A342" t="s">
        <v>18</v>
      </c>
      <c r="B342">
        <v>1</v>
      </c>
      <c r="C342" s="2">
        <v>20210907</v>
      </c>
      <c r="D342">
        <v>10</v>
      </c>
      <c r="F342" t="s">
        <v>19</v>
      </c>
      <c r="G342" s="1">
        <f>IFERROR(IF(F342="am",VLOOKUP(C342,'[1]meteo-am'!$B$1:$E$55,3,FALSE),IF(F342="pm",VLOOKUP(C342,'[1]meteo-pm'!$B$1:$E$55,3,FALSE),"")),"")</f>
        <v>92</v>
      </c>
      <c r="H342" s="1">
        <f>IFERROR(IF(F342="am",VLOOKUP(C342,'[1]meteo-am'!$B$1:$E$55,4,FALSE),IF(F342="pm",VLOOKUP(C342,'[1]meteo-pm'!$B$1:$E$55,4,FALSE),"")),"")</f>
        <v>1.4333333333333336</v>
      </c>
      <c r="I342" s="1">
        <f>IFERROR(IF(F342="am",VLOOKUP(C342,'[1]meteo-am'!$B$1:$E$55,2,FALSE),IF(F342="pm",VLOOKUP(C342,'[1]meteo-pm'!$B$1:$E$55,2,FALSE),"")),"")</f>
        <v>17.066666666666666</v>
      </c>
      <c r="J342" t="str">
        <f>IFERROR(VLOOKUP(C342,[1]factors!$F$1:$Q$101,3,FALSE),"")</f>
        <v>new</v>
      </c>
      <c r="K342" t="str">
        <f>IFERROR(VLOOKUP(C342,[1]factors!$F$1:$Q$101,4,FALSE),"")</f>
        <v>0.0</v>
      </c>
      <c r="L342" t="str">
        <f>IFERROR(VLOOKUP(C342,[1]factors!$F$1:$Q$101,6,FALSE),"")</f>
        <v xml:space="preserve">culture </v>
      </c>
      <c r="N342" t="str">
        <f>IFERROR(VLOOKUP(C342,[1]factors!$F$1:$Q$101,7,FALSE),"")</f>
        <v>75.45</v>
      </c>
      <c r="O342">
        <f>IFERROR(VLOOKUP($C$2,[1]factors!$F$1:$Q$101,8,FALSE),"")</f>
        <v>5</v>
      </c>
      <c r="P342" t="str">
        <f>IFERROR(VLOOKUP($C$2,[1]factors!$F$1:$Q$101,9,FALSE),"")</f>
        <v>514.85</v>
      </c>
      <c r="Q342" t="str">
        <f>IFERROR(VLOOKUP($C$2,[1]factors!$F$1:$Q$101,10,FALSE),"")</f>
        <v>483.31</v>
      </c>
      <c r="R342">
        <f>IFERROR(VLOOKUP($C$2,[1]factors!$F$1:$Q$101,11,FALSE),"")</f>
        <v>2</v>
      </c>
    </row>
    <row r="343" spans="1:18" ht="18" x14ac:dyDescent="0.25">
      <c r="A343" t="s">
        <v>20</v>
      </c>
      <c r="B343">
        <v>1</v>
      </c>
      <c r="C343" s="2">
        <v>20210907</v>
      </c>
      <c r="D343">
        <v>10</v>
      </c>
      <c r="F343" t="s">
        <v>19</v>
      </c>
      <c r="G343" s="1">
        <f>IFERROR(IF(F343="am",VLOOKUP(C343,'[1]meteo-am'!$B$1:$E$55,3,FALSE),IF(F343="pm",VLOOKUP(C343,'[1]meteo-pm'!$B$1:$E$55,3,FALSE),"")),"")</f>
        <v>92</v>
      </c>
      <c r="H343" s="1">
        <f>IFERROR(IF(F343="am",VLOOKUP(C343,'[1]meteo-am'!$B$1:$E$55,4,FALSE),IF(F343="pm",VLOOKUP(C343,'[1]meteo-pm'!$B$1:$E$55,4,FALSE),"")),"")</f>
        <v>1.4333333333333336</v>
      </c>
      <c r="I343" s="1">
        <f>IFERROR(IF(F343="am",VLOOKUP(C343,'[1]meteo-am'!$B$1:$E$55,2,FALSE),IF(F343="pm",VLOOKUP(C343,'[1]meteo-pm'!$B$1:$E$55,2,FALSE),"")),"")</f>
        <v>17.066666666666666</v>
      </c>
      <c r="J343" t="str">
        <f>IFERROR(VLOOKUP(C343,[1]factors!$F$1:$Q$101,3,FALSE),"")</f>
        <v>new</v>
      </c>
      <c r="K343" t="str">
        <f>IFERROR(VLOOKUP(C343,[1]factors!$F$1:$Q$101,4,FALSE),"")</f>
        <v>0.0</v>
      </c>
      <c r="L343" t="str">
        <f>IFERROR(VLOOKUP(C343,[1]factors!$F$1:$Q$101,6,FALSE),"")</f>
        <v xml:space="preserve">culture </v>
      </c>
      <c r="N343" t="str">
        <f>IFERROR(VLOOKUP(C343,[1]factors!$F$1:$Q$101,7,FALSE),"")</f>
        <v>75.45</v>
      </c>
      <c r="O343">
        <f>IFERROR(VLOOKUP($C$2,[1]factors!$F$1:$Q$101,8,FALSE),"")</f>
        <v>5</v>
      </c>
      <c r="P343" t="str">
        <f>IFERROR(VLOOKUP($C$2,[1]factors!$F$1:$Q$101,9,FALSE),"")</f>
        <v>514.85</v>
      </c>
      <c r="Q343" t="str">
        <f>IFERROR(VLOOKUP($C$2,[1]factors!$F$1:$Q$101,10,FALSE),"")</f>
        <v>483.31</v>
      </c>
      <c r="R343">
        <f>IFERROR(VLOOKUP($C$2,[1]factors!$F$1:$Q$101,11,FALSE),"")</f>
        <v>2</v>
      </c>
    </row>
    <row r="344" spans="1:18" ht="18" x14ac:dyDescent="0.25">
      <c r="A344" t="s">
        <v>21</v>
      </c>
      <c r="B344">
        <v>1</v>
      </c>
      <c r="C344" s="2">
        <v>20210907</v>
      </c>
      <c r="D344">
        <v>10</v>
      </c>
      <c r="F344" t="s">
        <v>19</v>
      </c>
      <c r="G344" s="1">
        <f>IFERROR(IF(F344="am",VLOOKUP(C344,'[1]meteo-am'!$B$1:$E$55,3,FALSE),IF(F344="pm",VLOOKUP(C344,'[1]meteo-pm'!$B$1:$E$55,3,FALSE),"")),"")</f>
        <v>92</v>
      </c>
      <c r="H344" s="1">
        <f>IFERROR(IF(F344="am",VLOOKUP(C344,'[1]meteo-am'!$B$1:$E$55,4,FALSE),IF(F344="pm",VLOOKUP(C344,'[1]meteo-pm'!$B$1:$E$55,4,FALSE),"")),"")</f>
        <v>1.4333333333333336</v>
      </c>
      <c r="I344" s="1">
        <f>IFERROR(IF(F344="am",VLOOKUP(C344,'[1]meteo-am'!$B$1:$E$55,2,FALSE),IF(F344="pm",VLOOKUP(C344,'[1]meteo-pm'!$B$1:$E$55,2,FALSE),"")),"")</f>
        <v>17.066666666666666</v>
      </c>
      <c r="J344" t="str">
        <f>IFERROR(VLOOKUP(C344,[1]factors!$F$1:$Q$101,3,FALSE),"")</f>
        <v>new</v>
      </c>
      <c r="K344" t="str">
        <f>IFERROR(VLOOKUP(C344,[1]factors!$F$1:$Q$101,4,FALSE),"")</f>
        <v>0.0</v>
      </c>
      <c r="L344" t="str">
        <f>IFERROR(VLOOKUP(C344,[1]factors!$F$1:$Q$101,6,FALSE),"")</f>
        <v xml:space="preserve">culture </v>
      </c>
      <c r="N344" t="str">
        <f>IFERROR(VLOOKUP(C344,[1]factors!$F$1:$Q$101,7,FALSE),"")</f>
        <v>75.45</v>
      </c>
      <c r="O344">
        <f>IFERROR(VLOOKUP($C$2,[1]factors!$F$1:$Q$101,8,FALSE),"")</f>
        <v>5</v>
      </c>
      <c r="P344" t="str">
        <f>IFERROR(VLOOKUP($C$2,[1]factors!$F$1:$Q$101,9,FALSE),"")</f>
        <v>514.85</v>
      </c>
      <c r="Q344" t="str">
        <f>IFERROR(VLOOKUP($C$2,[1]factors!$F$1:$Q$101,10,FALSE),"")</f>
        <v>483.31</v>
      </c>
      <c r="R344">
        <f>IFERROR(VLOOKUP($C$2,[1]factors!$F$1:$Q$101,11,FALSE),"")</f>
        <v>2</v>
      </c>
    </row>
    <row r="345" spans="1:18" ht="18" x14ac:dyDescent="0.25">
      <c r="A345" t="s">
        <v>22</v>
      </c>
      <c r="B345">
        <v>1</v>
      </c>
      <c r="C345" s="2">
        <v>20210907</v>
      </c>
      <c r="D345">
        <v>10</v>
      </c>
      <c r="F345" t="s">
        <v>19</v>
      </c>
      <c r="G345" s="1">
        <f>IFERROR(IF(F345="am",VLOOKUP(C345,'[1]meteo-am'!$B$1:$E$55,3,FALSE),IF(F345="pm",VLOOKUP(C345,'[1]meteo-pm'!$B$1:$E$55,3,FALSE),"")),"")</f>
        <v>92</v>
      </c>
      <c r="H345" s="1">
        <f>IFERROR(IF(F345="am",VLOOKUP(C345,'[1]meteo-am'!$B$1:$E$55,4,FALSE),IF(F345="pm",VLOOKUP(C345,'[1]meteo-pm'!$B$1:$E$55,4,FALSE),"")),"")</f>
        <v>1.4333333333333336</v>
      </c>
      <c r="I345" s="1">
        <f>IFERROR(IF(F345="am",VLOOKUP(C345,'[1]meteo-am'!$B$1:$E$55,2,FALSE),IF(F345="pm",VLOOKUP(C345,'[1]meteo-pm'!$B$1:$E$55,2,FALSE),"")),"")</f>
        <v>17.066666666666666</v>
      </c>
      <c r="J345" t="str">
        <f>IFERROR(VLOOKUP(C345,[1]factors!$F$1:$Q$101,3,FALSE),"")</f>
        <v>new</v>
      </c>
      <c r="K345" t="str">
        <f>IFERROR(VLOOKUP(C345,[1]factors!$F$1:$Q$101,4,FALSE),"")</f>
        <v>0.0</v>
      </c>
      <c r="L345" t="str">
        <f>IFERROR(VLOOKUP(C345,[1]factors!$F$1:$Q$101,6,FALSE),"")</f>
        <v xml:space="preserve">culture </v>
      </c>
      <c r="N345" t="str">
        <f>IFERROR(VLOOKUP(C345,[1]factors!$F$1:$Q$101,7,FALSE),"")</f>
        <v>75.45</v>
      </c>
      <c r="O345">
        <f>IFERROR(VLOOKUP($C$2,[1]factors!$F$1:$Q$101,8,FALSE),"")</f>
        <v>5</v>
      </c>
      <c r="P345" t="str">
        <f>IFERROR(VLOOKUP($C$2,[1]factors!$F$1:$Q$101,9,FALSE),"")</f>
        <v>514.85</v>
      </c>
      <c r="Q345" t="str">
        <f>IFERROR(VLOOKUP($C$2,[1]factors!$F$1:$Q$101,10,FALSE),"")</f>
        <v>483.31</v>
      </c>
      <c r="R345">
        <f>IFERROR(VLOOKUP($C$2,[1]factors!$F$1:$Q$101,11,FALSE),"")</f>
        <v>2</v>
      </c>
    </row>
    <row r="346" spans="1:18" ht="18" x14ac:dyDescent="0.25">
      <c r="A346" t="s">
        <v>23</v>
      </c>
      <c r="B346">
        <v>1</v>
      </c>
      <c r="C346" s="2">
        <v>20210907</v>
      </c>
      <c r="D346">
        <v>10</v>
      </c>
      <c r="F346" t="s">
        <v>19</v>
      </c>
      <c r="G346" s="1">
        <f>IFERROR(IF(F346="am",VLOOKUP(C346,'[1]meteo-am'!$B$1:$E$55,3,FALSE),IF(F346="pm",VLOOKUP(C346,'[1]meteo-pm'!$B$1:$E$55,3,FALSE),"")),"")</f>
        <v>92</v>
      </c>
      <c r="H346" s="1">
        <f>IFERROR(IF(F346="am",VLOOKUP(C346,'[1]meteo-am'!$B$1:$E$55,4,FALSE),IF(F346="pm",VLOOKUP(C346,'[1]meteo-pm'!$B$1:$E$55,4,FALSE),"")),"")</f>
        <v>1.4333333333333336</v>
      </c>
      <c r="I346" s="1">
        <f>IFERROR(IF(F346="am",VLOOKUP(C346,'[1]meteo-am'!$B$1:$E$55,2,FALSE),IF(F346="pm",VLOOKUP(C346,'[1]meteo-pm'!$B$1:$E$55,2,FALSE),"")),"")</f>
        <v>17.066666666666666</v>
      </c>
      <c r="J346" t="str">
        <f>IFERROR(VLOOKUP(C346,[1]factors!$F$1:$Q$101,3,FALSE),"")</f>
        <v>new</v>
      </c>
      <c r="K346" t="str">
        <f>IFERROR(VLOOKUP(C346,[1]factors!$F$1:$Q$101,4,FALSE),"")</f>
        <v>0.0</v>
      </c>
      <c r="L346" t="str">
        <f>IFERROR(VLOOKUP(C346,[1]factors!$F$1:$Q$101,6,FALSE),"")</f>
        <v xml:space="preserve">culture </v>
      </c>
      <c r="N346" t="str">
        <f>IFERROR(VLOOKUP(C346,[1]factors!$F$1:$Q$101,7,FALSE),"")</f>
        <v>75.45</v>
      </c>
      <c r="O346">
        <f>IFERROR(VLOOKUP($C$2,[1]factors!$F$1:$Q$101,8,FALSE),"")</f>
        <v>5</v>
      </c>
      <c r="P346" t="str">
        <f>IFERROR(VLOOKUP($C$2,[1]factors!$F$1:$Q$101,9,FALSE),"")</f>
        <v>514.85</v>
      </c>
      <c r="Q346" t="str">
        <f>IFERROR(VLOOKUP($C$2,[1]factors!$F$1:$Q$101,10,FALSE),"")</f>
        <v>483.31</v>
      </c>
      <c r="R346">
        <f>IFERROR(VLOOKUP($C$2,[1]factors!$F$1:$Q$101,11,FALSE),"")</f>
        <v>2</v>
      </c>
    </row>
    <row r="347" spans="1:18" ht="18" x14ac:dyDescent="0.25">
      <c r="A347" t="s">
        <v>24</v>
      </c>
      <c r="B347">
        <v>1</v>
      </c>
      <c r="C347" s="2">
        <v>20210907</v>
      </c>
      <c r="D347">
        <v>10</v>
      </c>
      <c r="F347" t="s">
        <v>19</v>
      </c>
      <c r="G347" s="1">
        <f>IFERROR(IF(F347="am",VLOOKUP(C347,'[1]meteo-am'!$B$1:$E$55,3,FALSE),IF(F347="pm",VLOOKUP(C347,'[1]meteo-pm'!$B$1:$E$55,3,FALSE),"")),"")</f>
        <v>92</v>
      </c>
      <c r="H347" s="1">
        <f>IFERROR(IF(F347="am",VLOOKUP(C347,'[1]meteo-am'!$B$1:$E$55,4,FALSE),IF(F347="pm",VLOOKUP(C347,'[1]meteo-pm'!$B$1:$E$55,4,FALSE),"")),"")</f>
        <v>1.4333333333333336</v>
      </c>
      <c r="I347" s="1">
        <f>IFERROR(IF(F347="am",VLOOKUP(C347,'[1]meteo-am'!$B$1:$E$55,2,FALSE),IF(F347="pm",VLOOKUP(C347,'[1]meteo-pm'!$B$1:$E$55,2,FALSE),"")),"")</f>
        <v>17.066666666666666</v>
      </c>
      <c r="J347" t="str">
        <f>IFERROR(VLOOKUP(C347,[1]factors!$F$1:$Q$101,3,FALSE),"")</f>
        <v>new</v>
      </c>
      <c r="K347" t="str">
        <f>IFERROR(VLOOKUP(C347,[1]factors!$F$1:$Q$101,4,FALSE),"")</f>
        <v>0.0</v>
      </c>
      <c r="L347" t="str">
        <f>IFERROR(VLOOKUP(C347,[1]factors!$F$1:$Q$101,6,FALSE),"")</f>
        <v xml:space="preserve">culture </v>
      </c>
      <c r="N347" t="str">
        <f>IFERROR(VLOOKUP(C347,[1]factors!$F$1:$Q$101,7,FALSE),"")</f>
        <v>75.45</v>
      </c>
      <c r="O347">
        <f>IFERROR(VLOOKUP($C$2,[1]factors!$F$1:$Q$101,8,FALSE),"")</f>
        <v>5</v>
      </c>
      <c r="P347" t="str">
        <f>IFERROR(VLOOKUP($C$2,[1]factors!$F$1:$Q$101,9,FALSE),"")</f>
        <v>514.85</v>
      </c>
      <c r="Q347" t="str">
        <f>IFERROR(VLOOKUP($C$2,[1]factors!$F$1:$Q$101,10,FALSE),"")</f>
        <v>483.31</v>
      </c>
      <c r="R347">
        <f>IFERROR(VLOOKUP($C$2,[1]factors!$F$1:$Q$101,11,FALSE),"")</f>
        <v>2</v>
      </c>
    </row>
    <row r="348" spans="1:18" ht="18" x14ac:dyDescent="0.25">
      <c r="A348" t="s">
        <v>25</v>
      </c>
      <c r="B348">
        <v>1</v>
      </c>
      <c r="C348" s="2">
        <v>20210907</v>
      </c>
      <c r="D348">
        <v>10</v>
      </c>
      <c r="F348" t="s">
        <v>19</v>
      </c>
      <c r="G348" s="1">
        <f>IFERROR(IF(F348="am",VLOOKUP(C348,'[1]meteo-am'!$B$1:$E$55,3,FALSE),IF(F348="pm",VLOOKUP(C348,'[1]meteo-pm'!$B$1:$E$55,3,FALSE),"")),"")</f>
        <v>92</v>
      </c>
      <c r="H348" s="1">
        <f>IFERROR(IF(F348="am",VLOOKUP(C348,'[1]meteo-am'!$B$1:$E$55,4,FALSE),IF(F348="pm",VLOOKUP(C348,'[1]meteo-pm'!$B$1:$E$55,4,FALSE),"")),"")</f>
        <v>1.4333333333333336</v>
      </c>
      <c r="I348" s="1">
        <f>IFERROR(IF(F348="am",VLOOKUP(C348,'[1]meteo-am'!$B$1:$E$55,2,FALSE),IF(F348="pm",VLOOKUP(C348,'[1]meteo-pm'!$B$1:$E$55,2,FALSE),"")),"")</f>
        <v>17.066666666666666</v>
      </c>
      <c r="J348" t="str">
        <f>IFERROR(VLOOKUP(C348,[1]factors!$F$1:$Q$101,3,FALSE),"")</f>
        <v>new</v>
      </c>
      <c r="K348" t="str">
        <f>IFERROR(VLOOKUP(C348,[1]factors!$F$1:$Q$101,4,FALSE),"")</f>
        <v>0.0</v>
      </c>
      <c r="L348" t="str">
        <f>IFERROR(VLOOKUP(C348,[1]factors!$F$1:$Q$101,6,FALSE),"")</f>
        <v xml:space="preserve">culture </v>
      </c>
      <c r="N348" t="str">
        <f>IFERROR(VLOOKUP(C348,[1]factors!$F$1:$Q$101,7,FALSE),"")</f>
        <v>75.45</v>
      </c>
      <c r="O348">
        <f>IFERROR(VLOOKUP($C$2,[1]factors!$F$1:$Q$101,8,FALSE),"")</f>
        <v>5</v>
      </c>
      <c r="P348" t="str">
        <f>IFERROR(VLOOKUP($C$2,[1]factors!$F$1:$Q$101,9,FALSE),"")</f>
        <v>514.85</v>
      </c>
      <c r="Q348" t="str">
        <f>IFERROR(VLOOKUP($C$2,[1]factors!$F$1:$Q$101,10,FALSE),"")</f>
        <v>483.31</v>
      </c>
      <c r="R348">
        <f>IFERROR(VLOOKUP($C$2,[1]factors!$F$1:$Q$101,11,FALSE),"")</f>
        <v>2</v>
      </c>
    </row>
    <row r="349" spans="1:18" ht="18" x14ac:dyDescent="0.25">
      <c r="A349" t="s">
        <v>26</v>
      </c>
      <c r="B349">
        <v>1</v>
      </c>
      <c r="C349" s="2">
        <v>20210907</v>
      </c>
      <c r="D349">
        <v>10</v>
      </c>
      <c r="F349" t="s">
        <v>19</v>
      </c>
      <c r="G349" s="1">
        <f>IFERROR(IF(F349="am",VLOOKUP(C349,'[1]meteo-am'!$B$1:$E$55,3,FALSE),IF(F349="pm",VLOOKUP(C349,'[1]meteo-pm'!$B$1:$E$55,3,FALSE),"")),"")</f>
        <v>92</v>
      </c>
      <c r="H349" s="1">
        <f>IFERROR(IF(F349="am",VLOOKUP(C349,'[1]meteo-am'!$B$1:$E$55,4,FALSE),IF(F349="pm",VLOOKUP(C349,'[1]meteo-pm'!$B$1:$E$55,4,FALSE),"")),"")</f>
        <v>1.4333333333333336</v>
      </c>
      <c r="I349" s="1">
        <f>IFERROR(IF(F349="am",VLOOKUP(C349,'[1]meteo-am'!$B$1:$E$55,2,FALSE),IF(F349="pm",VLOOKUP(C349,'[1]meteo-pm'!$B$1:$E$55,2,FALSE),"")),"")</f>
        <v>17.066666666666666</v>
      </c>
      <c r="J349" t="str">
        <f>IFERROR(VLOOKUP(C349,[1]factors!$F$1:$Q$101,3,FALSE),"")</f>
        <v>new</v>
      </c>
      <c r="K349" t="str">
        <f>IFERROR(VLOOKUP(C349,[1]factors!$F$1:$Q$101,4,FALSE),"")</f>
        <v>0.0</v>
      </c>
      <c r="L349" t="str">
        <f>IFERROR(VLOOKUP(C349,[1]factors!$F$1:$Q$101,6,FALSE),"")</f>
        <v xml:space="preserve">culture </v>
      </c>
      <c r="N349" t="str">
        <f>IFERROR(VLOOKUP(C349,[1]factors!$F$1:$Q$101,7,FALSE),"")</f>
        <v>75.45</v>
      </c>
      <c r="O349">
        <f>IFERROR(VLOOKUP($C$2,[1]factors!$F$1:$Q$101,8,FALSE),"")</f>
        <v>5</v>
      </c>
      <c r="P349" t="str">
        <f>IFERROR(VLOOKUP($C$2,[1]factors!$F$1:$Q$101,9,FALSE),"")</f>
        <v>514.85</v>
      </c>
      <c r="Q349" t="str">
        <f>IFERROR(VLOOKUP($C$2,[1]factors!$F$1:$Q$101,10,FALSE),"")</f>
        <v>483.31</v>
      </c>
      <c r="R349">
        <f>IFERROR(VLOOKUP($C$2,[1]factors!$F$1:$Q$101,11,FALSE),"")</f>
        <v>2</v>
      </c>
    </row>
    <row r="350" spans="1:18" ht="18" x14ac:dyDescent="0.25">
      <c r="A350" t="s">
        <v>27</v>
      </c>
      <c r="B350">
        <v>1</v>
      </c>
      <c r="C350" s="2">
        <v>20210907</v>
      </c>
      <c r="D350">
        <v>10</v>
      </c>
      <c r="F350" t="s">
        <v>19</v>
      </c>
      <c r="G350" s="1">
        <f>IFERROR(IF(F350="am",VLOOKUP(C350,'[1]meteo-am'!$B$1:$E$55,3,FALSE),IF(F350="pm",VLOOKUP(C350,'[1]meteo-pm'!$B$1:$E$55,3,FALSE),"")),"")</f>
        <v>92</v>
      </c>
      <c r="H350" s="1">
        <f>IFERROR(IF(F350="am",VLOOKUP(C350,'[1]meteo-am'!$B$1:$E$55,4,FALSE),IF(F350="pm",VLOOKUP(C350,'[1]meteo-pm'!$B$1:$E$55,4,FALSE),"")),"")</f>
        <v>1.4333333333333336</v>
      </c>
      <c r="I350" s="1">
        <f>IFERROR(IF(F350="am",VLOOKUP(C350,'[1]meteo-am'!$B$1:$E$55,2,FALSE),IF(F350="pm",VLOOKUP(C350,'[1]meteo-pm'!$B$1:$E$55,2,FALSE),"")),"")</f>
        <v>17.066666666666666</v>
      </c>
      <c r="J350" t="str">
        <f>IFERROR(VLOOKUP(C350,[1]factors!$F$1:$Q$101,3,FALSE),"")</f>
        <v>new</v>
      </c>
      <c r="K350" t="str">
        <f>IFERROR(VLOOKUP(C350,[1]factors!$F$1:$Q$101,4,FALSE),"")</f>
        <v>0.0</v>
      </c>
      <c r="L350" t="str">
        <f>IFERROR(VLOOKUP(C350,[1]factors!$F$1:$Q$101,6,FALSE),"")</f>
        <v xml:space="preserve">culture </v>
      </c>
      <c r="N350" t="str">
        <f>IFERROR(VLOOKUP(C350,[1]factors!$F$1:$Q$101,7,FALSE),"")</f>
        <v>75.45</v>
      </c>
      <c r="O350">
        <f>IFERROR(VLOOKUP($C$2,[1]factors!$F$1:$Q$101,8,FALSE),"")</f>
        <v>5</v>
      </c>
      <c r="P350" t="str">
        <f>IFERROR(VLOOKUP($C$2,[1]factors!$F$1:$Q$101,9,FALSE),"")</f>
        <v>514.85</v>
      </c>
      <c r="Q350" t="str">
        <f>IFERROR(VLOOKUP($C$2,[1]factors!$F$1:$Q$101,10,FALSE),"")</f>
        <v>483.31</v>
      </c>
      <c r="R350">
        <f>IFERROR(VLOOKUP($C$2,[1]factors!$F$1:$Q$101,11,FALSE),"")</f>
        <v>2</v>
      </c>
    </row>
    <row r="351" spans="1:18" ht="18" x14ac:dyDescent="0.25">
      <c r="A351" t="s">
        <v>28</v>
      </c>
      <c r="B351">
        <v>1</v>
      </c>
      <c r="C351" s="2">
        <v>20210907</v>
      </c>
      <c r="D351">
        <v>10</v>
      </c>
      <c r="F351" t="s">
        <v>19</v>
      </c>
      <c r="G351" s="1">
        <f>IFERROR(IF(F351="am",VLOOKUP(C351,'[1]meteo-am'!$B$1:$E$55,3,FALSE),IF(F351="pm",VLOOKUP(C351,'[1]meteo-pm'!$B$1:$E$55,3,FALSE),"")),"")</f>
        <v>92</v>
      </c>
      <c r="H351" s="1">
        <f>IFERROR(IF(F351="am",VLOOKUP(C351,'[1]meteo-am'!$B$1:$E$55,4,FALSE),IF(F351="pm",VLOOKUP(C351,'[1]meteo-pm'!$B$1:$E$55,4,FALSE),"")),"")</f>
        <v>1.4333333333333336</v>
      </c>
      <c r="I351" s="1">
        <f>IFERROR(IF(F351="am",VLOOKUP(C351,'[1]meteo-am'!$B$1:$E$55,2,FALSE),IF(F351="pm",VLOOKUP(C351,'[1]meteo-pm'!$B$1:$E$55,2,FALSE),"")),"")</f>
        <v>17.066666666666666</v>
      </c>
      <c r="J351" t="str">
        <f>IFERROR(VLOOKUP(C351,[1]factors!$F$1:$Q$101,3,FALSE),"")</f>
        <v>new</v>
      </c>
      <c r="K351" t="str">
        <f>IFERROR(VLOOKUP(C351,[1]factors!$F$1:$Q$101,4,FALSE),"")</f>
        <v>0.0</v>
      </c>
      <c r="L351" t="str">
        <f>IFERROR(VLOOKUP(C351,[1]factors!$F$1:$Q$101,6,FALSE),"")</f>
        <v xml:space="preserve">culture </v>
      </c>
      <c r="N351" t="str">
        <f>IFERROR(VLOOKUP(C351,[1]factors!$F$1:$Q$101,7,FALSE),"")</f>
        <v>75.45</v>
      </c>
      <c r="O351">
        <f>IFERROR(VLOOKUP($C$2,[1]factors!$F$1:$Q$101,8,FALSE),"")</f>
        <v>5</v>
      </c>
      <c r="P351" t="str">
        <f>IFERROR(VLOOKUP($C$2,[1]factors!$F$1:$Q$101,9,FALSE),"")</f>
        <v>514.85</v>
      </c>
      <c r="Q351" t="str">
        <f>IFERROR(VLOOKUP($C$2,[1]factors!$F$1:$Q$101,10,FALSE),"")</f>
        <v>483.31</v>
      </c>
      <c r="R351">
        <f>IFERROR(VLOOKUP($C$2,[1]factors!$F$1:$Q$101,11,FALSE),"")</f>
        <v>2</v>
      </c>
    </row>
    <row r="352" spans="1:18" ht="18" x14ac:dyDescent="0.25">
      <c r="A352" t="s">
        <v>18</v>
      </c>
      <c r="B352">
        <v>1</v>
      </c>
      <c r="C352" s="2">
        <v>20210907</v>
      </c>
      <c r="D352">
        <v>11</v>
      </c>
      <c r="F352" t="s">
        <v>29</v>
      </c>
      <c r="G352" s="1">
        <f>IFERROR(IF(F352="am",VLOOKUP(C352,'[1]meteo-am'!$B$1:$E$55,3,FALSE),IF(F352="pm",VLOOKUP(C352,'[1]meteo-pm'!$B$1:$E$55,3,FALSE),"")),"")</f>
        <v>92</v>
      </c>
      <c r="H352" s="1">
        <f>IFERROR(IF(F352="am",VLOOKUP(C352,'[1]meteo-am'!$B$1:$E$55,4,FALSE),IF(F352="pm",VLOOKUP(C352,'[1]meteo-pm'!$B$1:$E$55,4,FALSE),"")),"")</f>
        <v>0.71250000000000002</v>
      </c>
      <c r="I352" s="1">
        <f>IFERROR(IF(F352="am",VLOOKUP(C352,'[1]meteo-am'!$B$1:$E$55,2,FALSE),IF(F352="pm",VLOOKUP(C352,'[1]meteo-pm'!$B$1:$E$55,2,FALSE),"")),"")</f>
        <v>12.624999999999998</v>
      </c>
      <c r="J352" t="str">
        <f>IFERROR(VLOOKUP(C352,[1]factors!$F$1:$Q$101,3,FALSE),"")</f>
        <v>new</v>
      </c>
      <c r="K352" t="str">
        <f>IFERROR(VLOOKUP(C352,[1]factors!$F$1:$Q$101,4,FALSE),"")</f>
        <v>0.0</v>
      </c>
      <c r="L352" t="str">
        <f>IFERROR(VLOOKUP(C352,[1]factors!$F$1:$Q$101,6,FALSE),"")</f>
        <v xml:space="preserve">culture </v>
      </c>
      <c r="N352" t="str">
        <f>IFERROR(VLOOKUP(C352,[1]factors!$F$1:$Q$101,7,FALSE),"")</f>
        <v>75.45</v>
      </c>
      <c r="O352">
        <f>IFERROR(VLOOKUP($C$2,[1]factors!$F$1:$Q$101,8,FALSE),"")</f>
        <v>5</v>
      </c>
      <c r="P352" t="str">
        <f>IFERROR(VLOOKUP($C$2,[1]factors!$F$1:$Q$101,9,FALSE),"")</f>
        <v>514.85</v>
      </c>
      <c r="Q352" t="str">
        <f>IFERROR(VLOOKUP($C$2,[1]factors!$F$1:$Q$101,10,FALSE),"")</f>
        <v>483.31</v>
      </c>
      <c r="R352">
        <f>IFERROR(VLOOKUP($C$2,[1]factors!$F$1:$Q$101,11,FALSE),"")</f>
        <v>2</v>
      </c>
    </row>
    <row r="353" spans="1:18" ht="18" x14ac:dyDescent="0.25">
      <c r="A353" t="s">
        <v>20</v>
      </c>
      <c r="B353">
        <v>1</v>
      </c>
      <c r="C353" s="2">
        <v>20210907</v>
      </c>
      <c r="D353">
        <v>11</v>
      </c>
      <c r="F353" t="s">
        <v>29</v>
      </c>
      <c r="G353" s="1">
        <f>IFERROR(IF(F353="am",VLOOKUP(C353,'[1]meteo-am'!$B$1:$E$55,3,FALSE),IF(F353="pm",VLOOKUP(C353,'[1]meteo-pm'!$B$1:$E$55,3,FALSE),"")),"")</f>
        <v>92</v>
      </c>
      <c r="H353" s="1">
        <f>IFERROR(IF(F353="am",VLOOKUP(C353,'[1]meteo-am'!$B$1:$E$55,4,FALSE),IF(F353="pm",VLOOKUP(C353,'[1]meteo-pm'!$B$1:$E$55,4,FALSE),"")),"")</f>
        <v>0.71250000000000002</v>
      </c>
      <c r="I353" s="1">
        <f>IFERROR(IF(F353="am",VLOOKUP(C353,'[1]meteo-am'!$B$1:$E$55,2,FALSE),IF(F353="pm",VLOOKUP(C353,'[1]meteo-pm'!$B$1:$E$55,2,FALSE),"")),"")</f>
        <v>12.624999999999998</v>
      </c>
      <c r="J353" t="str">
        <f>IFERROR(VLOOKUP(C353,[1]factors!$F$1:$Q$101,3,FALSE),"")</f>
        <v>new</v>
      </c>
      <c r="K353" t="str">
        <f>IFERROR(VLOOKUP(C353,[1]factors!$F$1:$Q$101,4,FALSE),"")</f>
        <v>0.0</v>
      </c>
      <c r="L353" t="str">
        <f>IFERROR(VLOOKUP(C353,[1]factors!$F$1:$Q$101,6,FALSE),"")</f>
        <v xml:space="preserve">culture </v>
      </c>
      <c r="N353" t="str">
        <f>IFERROR(VLOOKUP(C353,[1]factors!$F$1:$Q$101,7,FALSE),"")</f>
        <v>75.45</v>
      </c>
      <c r="O353">
        <f>IFERROR(VLOOKUP($C$2,[1]factors!$F$1:$Q$101,8,FALSE),"")</f>
        <v>5</v>
      </c>
      <c r="P353" t="str">
        <f>IFERROR(VLOOKUP($C$2,[1]factors!$F$1:$Q$101,9,FALSE),"")</f>
        <v>514.85</v>
      </c>
      <c r="Q353" t="str">
        <f>IFERROR(VLOOKUP($C$2,[1]factors!$F$1:$Q$101,10,FALSE),"")</f>
        <v>483.31</v>
      </c>
      <c r="R353">
        <f>IFERROR(VLOOKUP($C$2,[1]factors!$F$1:$Q$101,11,FALSE),"")</f>
        <v>2</v>
      </c>
    </row>
    <row r="354" spans="1:18" ht="18" x14ac:dyDescent="0.25">
      <c r="A354" t="s">
        <v>21</v>
      </c>
      <c r="B354">
        <v>1</v>
      </c>
      <c r="C354" s="2">
        <v>20210907</v>
      </c>
      <c r="D354">
        <v>11</v>
      </c>
      <c r="F354" t="s">
        <v>29</v>
      </c>
      <c r="G354" s="1">
        <f>IFERROR(IF(F354="am",VLOOKUP(C354,'[1]meteo-am'!$B$1:$E$55,3,FALSE),IF(F354="pm",VLOOKUP(C354,'[1]meteo-pm'!$B$1:$E$55,3,FALSE),"")),"")</f>
        <v>92</v>
      </c>
      <c r="H354" s="1">
        <f>IFERROR(IF(F354="am",VLOOKUP(C354,'[1]meteo-am'!$B$1:$E$55,4,FALSE),IF(F354="pm",VLOOKUP(C354,'[1]meteo-pm'!$B$1:$E$55,4,FALSE),"")),"")</f>
        <v>0.71250000000000002</v>
      </c>
      <c r="I354" s="1">
        <f>IFERROR(IF(F354="am",VLOOKUP(C354,'[1]meteo-am'!$B$1:$E$55,2,FALSE),IF(F354="pm",VLOOKUP(C354,'[1]meteo-pm'!$B$1:$E$55,2,FALSE),"")),"")</f>
        <v>12.624999999999998</v>
      </c>
      <c r="J354" t="str">
        <f>IFERROR(VLOOKUP(C354,[1]factors!$F$1:$Q$101,3,FALSE),"")</f>
        <v>new</v>
      </c>
      <c r="K354" t="str">
        <f>IFERROR(VLOOKUP(C354,[1]factors!$F$1:$Q$101,4,FALSE),"")</f>
        <v>0.0</v>
      </c>
      <c r="L354" t="str">
        <f>IFERROR(VLOOKUP(C354,[1]factors!$F$1:$Q$101,6,FALSE),"")</f>
        <v xml:space="preserve">culture </v>
      </c>
      <c r="N354" t="str">
        <f>IFERROR(VLOOKUP(C354,[1]factors!$F$1:$Q$101,7,FALSE),"")</f>
        <v>75.45</v>
      </c>
      <c r="O354">
        <f>IFERROR(VLOOKUP($C$2,[1]factors!$F$1:$Q$101,8,FALSE),"")</f>
        <v>5</v>
      </c>
      <c r="P354" t="str">
        <f>IFERROR(VLOOKUP($C$2,[1]factors!$F$1:$Q$101,9,FALSE),"")</f>
        <v>514.85</v>
      </c>
      <c r="Q354" t="str">
        <f>IFERROR(VLOOKUP($C$2,[1]factors!$F$1:$Q$101,10,FALSE),"")</f>
        <v>483.31</v>
      </c>
      <c r="R354">
        <f>IFERROR(VLOOKUP($C$2,[1]factors!$F$1:$Q$101,11,FALSE),"")</f>
        <v>2</v>
      </c>
    </row>
    <row r="355" spans="1:18" ht="18" x14ac:dyDescent="0.25">
      <c r="A355" t="s">
        <v>22</v>
      </c>
      <c r="B355">
        <v>1</v>
      </c>
      <c r="C355" s="2">
        <v>20210907</v>
      </c>
      <c r="D355">
        <v>11</v>
      </c>
      <c r="F355" t="s">
        <v>29</v>
      </c>
      <c r="G355" s="1">
        <f>IFERROR(IF(F355="am",VLOOKUP(C355,'[1]meteo-am'!$B$1:$E$55,3,FALSE),IF(F355="pm",VLOOKUP(C355,'[1]meteo-pm'!$B$1:$E$55,3,FALSE),"")),"")</f>
        <v>92</v>
      </c>
      <c r="H355" s="1">
        <f>IFERROR(IF(F355="am",VLOOKUP(C355,'[1]meteo-am'!$B$1:$E$55,4,FALSE),IF(F355="pm",VLOOKUP(C355,'[1]meteo-pm'!$B$1:$E$55,4,FALSE),"")),"")</f>
        <v>0.71250000000000002</v>
      </c>
      <c r="I355" s="1">
        <f>IFERROR(IF(F355="am",VLOOKUP(C355,'[1]meteo-am'!$B$1:$E$55,2,FALSE),IF(F355="pm",VLOOKUP(C355,'[1]meteo-pm'!$B$1:$E$55,2,FALSE),"")),"")</f>
        <v>12.624999999999998</v>
      </c>
      <c r="J355" t="str">
        <f>IFERROR(VLOOKUP(C355,[1]factors!$F$1:$Q$101,3,FALSE),"")</f>
        <v>new</v>
      </c>
      <c r="K355" t="str">
        <f>IFERROR(VLOOKUP(C355,[1]factors!$F$1:$Q$101,4,FALSE),"")</f>
        <v>0.0</v>
      </c>
      <c r="L355" t="str">
        <f>IFERROR(VLOOKUP(C355,[1]factors!$F$1:$Q$101,6,FALSE),"")</f>
        <v xml:space="preserve">culture </v>
      </c>
      <c r="N355" t="str">
        <f>IFERROR(VLOOKUP(C355,[1]factors!$F$1:$Q$101,7,FALSE),"")</f>
        <v>75.45</v>
      </c>
      <c r="O355">
        <f>IFERROR(VLOOKUP($C$2,[1]factors!$F$1:$Q$101,8,FALSE),"")</f>
        <v>5</v>
      </c>
      <c r="P355" t="str">
        <f>IFERROR(VLOOKUP($C$2,[1]factors!$F$1:$Q$101,9,FALSE),"")</f>
        <v>514.85</v>
      </c>
      <c r="Q355" t="str">
        <f>IFERROR(VLOOKUP($C$2,[1]factors!$F$1:$Q$101,10,FALSE),"")</f>
        <v>483.31</v>
      </c>
      <c r="R355">
        <f>IFERROR(VLOOKUP($C$2,[1]factors!$F$1:$Q$101,11,FALSE),"")</f>
        <v>2</v>
      </c>
    </row>
    <row r="356" spans="1:18" ht="18" x14ac:dyDescent="0.25">
      <c r="A356" t="s">
        <v>23</v>
      </c>
      <c r="B356">
        <v>1</v>
      </c>
      <c r="C356" s="2">
        <v>20210907</v>
      </c>
      <c r="D356">
        <v>11</v>
      </c>
      <c r="F356" t="s">
        <v>29</v>
      </c>
      <c r="G356" s="1">
        <f>IFERROR(IF(F356="am",VLOOKUP(C356,'[1]meteo-am'!$B$1:$E$55,3,FALSE),IF(F356="pm",VLOOKUP(C356,'[1]meteo-pm'!$B$1:$E$55,3,FALSE),"")),"")</f>
        <v>92</v>
      </c>
      <c r="H356" s="1">
        <f>IFERROR(IF(F356="am",VLOOKUP(C356,'[1]meteo-am'!$B$1:$E$55,4,FALSE),IF(F356="pm",VLOOKUP(C356,'[1]meteo-pm'!$B$1:$E$55,4,FALSE),"")),"")</f>
        <v>0.71250000000000002</v>
      </c>
      <c r="I356" s="1">
        <f>IFERROR(IF(F356="am",VLOOKUP(C356,'[1]meteo-am'!$B$1:$E$55,2,FALSE),IF(F356="pm",VLOOKUP(C356,'[1]meteo-pm'!$B$1:$E$55,2,FALSE),"")),"")</f>
        <v>12.624999999999998</v>
      </c>
      <c r="J356" t="str">
        <f>IFERROR(VLOOKUP(C356,[1]factors!$F$1:$Q$101,3,FALSE),"")</f>
        <v>new</v>
      </c>
      <c r="K356" t="str">
        <f>IFERROR(VLOOKUP(C356,[1]factors!$F$1:$Q$101,4,FALSE),"")</f>
        <v>0.0</v>
      </c>
      <c r="L356" t="str">
        <f>IFERROR(VLOOKUP(C356,[1]factors!$F$1:$Q$101,6,FALSE),"")</f>
        <v xml:space="preserve">culture </v>
      </c>
      <c r="N356" t="str">
        <f>IFERROR(VLOOKUP(C356,[1]factors!$F$1:$Q$101,7,FALSE),"")</f>
        <v>75.45</v>
      </c>
      <c r="O356">
        <f>IFERROR(VLOOKUP($C$2,[1]factors!$F$1:$Q$101,8,FALSE),"")</f>
        <v>5</v>
      </c>
      <c r="P356" t="str">
        <f>IFERROR(VLOOKUP($C$2,[1]factors!$F$1:$Q$101,9,FALSE),"")</f>
        <v>514.85</v>
      </c>
      <c r="Q356" t="str">
        <f>IFERROR(VLOOKUP($C$2,[1]factors!$F$1:$Q$101,10,FALSE),"")</f>
        <v>483.31</v>
      </c>
      <c r="R356">
        <f>IFERROR(VLOOKUP($C$2,[1]factors!$F$1:$Q$101,11,FALSE),"")</f>
        <v>2</v>
      </c>
    </row>
    <row r="357" spans="1:18" ht="18" x14ac:dyDescent="0.25">
      <c r="A357" t="s">
        <v>24</v>
      </c>
      <c r="B357">
        <v>1</v>
      </c>
      <c r="C357" s="2">
        <v>20210907</v>
      </c>
      <c r="D357">
        <v>11</v>
      </c>
      <c r="F357" t="s">
        <v>29</v>
      </c>
      <c r="G357" s="1">
        <f>IFERROR(IF(F357="am",VLOOKUP(C357,'[1]meteo-am'!$B$1:$E$55,3,FALSE),IF(F357="pm",VLOOKUP(C357,'[1]meteo-pm'!$B$1:$E$55,3,FALSE),"")),"")</f>
        <v>92</v>
      </c>
      <c r="H357" s="1">
        <f>IFERROR(IF(F357="am",VLOOKUP(C357,'[1]meteo-am'!$B$1:$E$55,4,FALSE),IF(F357="pm",VLOOKUP(C357,'[1]meteo-pm'!$B$1:$E$55,4,FALSE),"")),"")</f>
        <v>0.71250000000000002</v>
      </c>
      <c r="I357" s="1">
        <f>IFERROR(IF(F357="am",VLOOKUP(C357,'[1]meteo-am'!$B$1:$E$55,2,FALSE),IF(F357="pm",VLOOKUP(C357,'[1]meteo-pm'!$B$1:$E$55,2,FALSE),"")),"")</f>
        <v>12.624999999999998</v>
      </c>
      <c r="J357" t="str">
        <f>IFERROR(VLOOKUP(C357,[1]factors!$F$1:$Q$101,3,FALSE),"")</f>
        <v>new</v>
      </c>
      <c r="K357" t="str">
        <f>IFERROR(VLOOKUP(C357,[1]factors!$F$1:$Q$101,4,FALSE),"")</f>
        <v>0.0</v>
      </c>
      <c r="L357" t="str">
        <f>IFERROR(VLOOKUP(C357,[1]factors!$F$1:$Q$101,6,FALSE),"")</f>
        <v xml:space="preserve">culture </v>
      </c>
      <c r="N357" t="str">
        <f>IFERROR(VLOOKUP(C357,[1]factors!$F$1:$Q$101,7,FALSE),"")</f>
        <v>75.45</v>
      </c>
      <c r="O357">
        <f>IFERROR(VLOOKUP($C$2,[1]factors!$F$1:$Q$101,8,FALSE),"")</f>
        <v>5</v>
      </c>
      <c r="P357" t="str">
        <f>IFERROR(VLOOKUP($C$2,[1]factors!$F$1:$Q$101,9,FALSE),"")</f>
        <v>514.85</v>
      </c>
      <c r="Q357" t="str">
        <f>IFERROR(VLOOKUP($C$2,[1]factors!$F$1:$Q$101,10,FALSE),"")</f>
        <v>483.31</v>
      </c>
      <c r="R357">
        <f>IFERROR(VLOOKUP($C$2,[1]factors!$F$1:$Q$101,11,FALSE),"")</f>
        <v>2</v>
      </c>
    </row>
    <row r="358" spans="1:18" ht="18" x14ac:dyDescent="0.25">
      <c r="A358" t="s">
        <v>25</v>
      </c>
      <c r="B358">
        <v>1</v>
      </c>
      <c r="C358" s="2">
        <v>20210907</v>
      </c>
      <c r="D358">
        <v>11</v>
      </c>
      <c r="F358" t="s">
        <v>29</v>
      </c>
      <c r="G358" s="1">
        <f>IFERROR(IF(F358="am",VLOOKUP(C358,'[1]meteo-am'!$B$1:$E$55,3,FALSE),IF(F358="pm",VLOOKUP(C358,'[1]meteo-pm'!$B$1:$E$55,3,FALSE),"")),"")</f>
        <v>92</v>
      </c>
      <c r="H358" s="1">
        <f>IFERROR(IF(F358="am",VLOOKUP(C358,'[1]meteo-am'!$B$1:$E$55,4,FALSE),IF(F358="pm",VLOOKUP(C358,'[1]meteo-pm'!$B$1:$E$55,4,FALSE),"")),"")</f>
        <v>0.71250000000000002</v>
      </c>
      <c r="I358" s="1">
        <f>IFERROR(IF(F358="am",VLOOKUP(C358,'[1]meteo-am'!$B$1:$E$55,2,FALSE),IF(F358="pm",VLOOKUP(C358,'[1]meteo-pm'!$B$1:$E$55,2,FALSE),"")),"")</f>
        <v>12.624999999999998</v>
      </c>
      <c r="J358" t="str">
        <f>IFERROR(VLOOKUP(C358,[1]factors!$F$1:$Q$101,3,FALSE),"")</f>
        <v>new</v>
      </c>
      <c r="K358" t="str">
        <f>IFERROR(VLOOKUP(C358,[1]factors!$F$1:$Q$101,4,FALSE),"")</f>
        <v>0.0</v>
      </c>
      <c r="L358" t="str">
        <f>IFERROR(VLOOKUP(C358,[1]factors!$F$1:$Q$101,6,FALSE),"")</f>
        <v xml:space="preserve">culture </v>
      </c>
      <c r="N358" t="str">
        <f>IFERROR(VLOOKUP(C358,[1]factors!$F$1:$Q$101,7,FALSE),"")</f>
        <v>75.45</v>
      </c>
      <c r="O358">
        <f>IFERROR(VLOOKUP($C$2,[1]factors!$F$1:$Q$101,8,FALSE),"")</f>
        <v>5</v>
      </c>
      <c r="P358" t="str">
        <f>IFERROR(VLOOKUP($C$2,[1]factors!$F$1:$Q$101,9,FALSE),"")</f>
        <v>514.85</v>
      </c>
      <c r="Q358" t="str">
        <f>IFERROR(VLOOKUP($C$2,[1]factors!$F$1:$Q$101,10,FALSE),"")</f>
        <v>483.31</v>
      </c>
      <c r="R358">
        <f>IFERROR(VLOOKUP($C$2,[1]factors!$F$1:$Q$101,11,FALSE),"")</f>
        <v>2</v>
      </c>
    </row>
    <row r="359" spans="1:18" ht="18" x14ac:dyDescent="0.25">
      <c r="A359" t="s">
        <v>26</v>
      </c>
      <c r="B359">
        <v>1</v>
      </c>
      <c r="C359" s="2">
        <v>20210907</v>
      </c>
      <c r="D359">
        <v>11</v>
      </c>
      <c r="F359" t="s">
        <v>29</v>
      </c>
      <c r="G359" s="1">
        <f>IFERROR(IF(F359="am",VLOOKUP(C359,'[1]meteo-am'!$B$1:$E$55,3,FALSE),IF(F359="pm",VLOOKUP(C359,'[1]meteo-pm'!$B$1:$E$55,3,FALSE),"")),"")</f>
        <v>92</v>
      </c>
      <c r="H359" s="1">
        <f>IFERROR(IF(F359="am",VLOOKUP(C359,'[1]meteo-am'!$B$1:$E$55,4,FALSE),IF(F359="pm",VLOOKUP(C359,'[1]meteo-pm'!$B$1:$E$55,4,FALSE),"")),"")</f>
        <v>0.71250000000000002</v>
      </c>
      <c r="I359" s="1">
        <f>IFERROR(IF(F359="am",VLOOKUP(C359,'[1]meteo-am'!$B$1:$E$55,2,FALSE),IF(F359="pm",VLOOKUP(C359,'[1]meteo-pm'!$B$1:$E$55,2,FALSE),"")),"")</f>
        <v>12.624999999999998</v>
      </c>
      <c r="J359" t="str">
        <f>IFERROR(VLOOKUP(C359,[1]factors!$F$1:$Q$101,3,FALSE),"")</f>
        <v>new</v>
      </c>
      <c r="K359" t="str">
        <f>IFERROR(VLOOKUP(C359,[1]factors!$F$1:$Q$101,4,FALSE),"")</f>
        <v>0.0</v>
      </c>
      <c r="L359" t="str">
        <f>IFERROR(VLOOKUP(C359,[1]factors!$F$1:$Q$101,6,FALSE),"")</f>
        <v xml:space="preserve">culture </v>
      </c>
      <c r="N359" t="str">
        <f>IFERROR(VLOOKUP(C359,[1]factors!$F$1:$Q$101,7,FALSE),"")</f>
        <v>75.45</v>
      </c>
      <c r="O359">
        <f>IFERROR(VLOOKUP($C$2,[1]factors!$F$1:$Q$101,8,FALSE),"")</f>
        <v>5</v>
      </c>
      <c r="P359" t="str">
        <f>IFERROR(VLOOKUP($C$2,[1]factors!$F$1:$Q$101,9,FALSE),"")</f>
        <v>514.85</v>
      </c>
      <c r="Q359" t="str">
        <f>IFERROR(VLOOKUP($C$2,[1]factors!$F$1:$Q$101,10,FALSE),"")</f>
        <v>483.31</v>
      </c>
      <c r="R359">
        <f>IFERROR(VLOOKUP($C$2,[1]factors!$F$1:$Q$101,11,FALSE),"")</f>
        <v>2</v>
      </c>
    </row>
    <row r="360" spans="1:18" ht="18" x14ac:dyDescent="0.25">
      <c r="A360" t="s">
        <v>27</v>
      </c>
      <c r="B360">
        <v>1</v>
      </c>
      <c r="C360" s="2">
        <v>20210907</v>
      </c>
      <c r="D360">
        <v>11</v>
      </c>
      <c r="F360" t="s">
        <v>29</v>
      </c>
      <c r="G360" s="1">
        <f>IFERROR(IF(F360="am",VLOOKUP(C360,'[1]meteo-am'!$B$1:$E$55,3,FALSE),IF(F360="pm",VLOOKUP(C360,'[1]meteo-pm'!$B$1:$E$55,3,FALSE),"")),"")</f>
        <v>92</v>
      </c>
      <c r="H360" s="1">
        <f>IFERROR(IF(F360="am",VLOOKUP(C360,'[1]meteo-am'!$B$1:$E$55,4,FALSE),IF(F360="pm",VLOOKUP(C360,'[1]meteo-pm'!$B$1:$E$55,4,FALSE),"")),"")</f>
        <v>0.71250000000000002</v>
      </c>
      <c r="I360" s="1">
        <f>IFERROR(IF(F360="am",VLOOKUP(C360,'[1]meteo-am'!$B$1:$E$55,2,FALSE),IF(F360="pm",VLOOKUP(C360,'[1]meteo-pm'!$B$1:$E$55,2,FALSE),"")),"")</f>
        <v>12.624999999999998</v>
      </c>
      <c r="J360" t="str">
        <f>IFERROR(VLOOKUP(C360,[1]factors!$F$1:$Q$101,3,FALSE),"")</f>
        <v>new</v>
      </c>
      <c r="K360" t="str">
        <f>IFERROR(VLOOKUP(C360,[1]factors!$F$1:$Q$101,4,FALSE),"")</f>
        <v>0.0</v>
      </c>
      <c r="L360" t="str">
        <f>IFERROR(VLOOKUP(C360,[1]factors!$F$1:$Q$101,6,FALSE),"")</f>
        <v xml:space="preserve">culture </v>
      </c>
      <c r="N360" t="str">
        <f>IFERROR(VLOOKUP(C360,[1]factors!$F$1:$Q$101,7,FALSE),"")</f>
        <v>75.45</v>
      </c>
      <c r="O360">
        <f>IFERROR(VLOOKUP($C$2,[1]factors!$F$1:$Q$101,8,FALSE),"")</f>
        <v>5</v>
      </c>
      <c r="P360" t="str">
        <f>IFERROR(VLOOKUP($C$2,[1]factors!$F$1:$Q$101,9,FALSE),"")</f>
        <v>514.85</v>
      </c>
      <c r="Q360" t="str">
        <f>IFERROR(VLOOKUP($C$2,[1]factors!$F$1:$Q$101,10,FALSE),"")</f>
        <v>483.31</v>
      </c>
      <c r="R360">
        <f>IFERROR(VLOOKUP($C$2,[1]factors!$F$1:$Q$101,11,FALSE),"")</f>
        <v>2</v>
      </c>
    </row>
    <row r="361" spans="1:18" ht="18" x14ac:dyDescent="0.25">
      <c r="A361" t="s">
        <v>28</v>
      </c>
      <c r="B361">
        <v>1</v>
      </c>
      <c r="C361" s="2">
        <v>20210907</v>
      </c>
      <c r="D361">
        <v>11</v>
      </c>
      <c r="F361" t="s">
        <v>29</v>
      </c>
      <c r="G361" s="1">
        <f>IFERROR(IF(F361="am",VLOOKUP(C361,'[1]meteo-am'!$B$1:$E$55,3,FALSE),IF(F361="pm",VLOOKUP(C361,'[1]meteo-pm'!$B$1:$E$55,3,FALSE),"")),"")</f>
        <v>92</v>
      </c>
      <c r="H361" s="1">
        <f>IFERROR(IF(F361="am",VLOOKUP(C361,'[1]meteo-am'!$B$1:$E$55,4,FALSE),IF(F361="pm",VLOOKUP(C361,'[1]meteo-pm'!$B$1:$E$55,4,FALSE),"")),"")</f>
        <v>0.71250000000000002</v>
      </c>
      <c r="I361" s="1">
        <f>IFERROR(IF(F361="am",VLOOKUP(C361,'[1]meteo-am'!$B$1:$E$55,2,FALSE),IF(F361="pm",VLOOKUP(C361,'[1]meteo-pm'!$B$1:$E$55,2,FALSE),"")),"")</f>
        <v>12.624999999999998</v>
      </c>
      <c r="J361" t="str">
        <f>IFERROR(VLOOKUP(C361,[1]factors!$F$1:$Q$101,3,FALSE),"")</f>
        <v>new</v>
      </c>
      <c r="K361" t="str">
        <f>IFERROR(VLOOKUP(C361,[1]factors!$F$1:$Q$101,4,FALSE),"")</f>
        <v>0.0</v>
      </c>
      <c r="L361" t="str">
        <f>IFERROR(VLOOKUP(C361,[1]factors!$F$1:$Q$101,6,FALSE),"")</f>
        <v xml:space="preserve">culture </v>
      </c>
      <c r="N361" t="str">
        <f>IFERROR(VLOOKUP(C361,[1]factors!$F$1:$Q$101,7,FALSE),"")</f>
        <v>75.45</v>
      </c>
      <c r="O361">
        <f>IFERROR(VLOOKUP($C$2,[1]factors!$F$1:$Q$101,8,FALSE),"")</f>
        <v>5</v>
      </c>
      <c r="P361" t="str">
        <f>IFERROR(VLOOKUP($C$2,[1]factors!$F$1:$Q$101,9,FALSE),"")</f>
        <v>514.85</v>
      </c>
      <c r="Q361" t="str">
        <f>IFERROR(VLOOKUP($C$2,[1]factors!$F$1:$Q$101,10,FALSE),"")</f>
        <v>483.31</v>
      </c>
      <c r="R361">
        <f>IFERROR(VLOOKUP($C$2,[1]factors!$F$1:$Q$101,11,FALSE),"")</f>
        <v>2</v>
      </c>
    </row>
    <row r="362" spans="1:18" ht="18" x14ac:dyDescent="0.25">
      <c r="A362" t="s">
        <v>18</v>
      </c>
      <c r="B362">
        <v>1</v>
      </c>
      <c r="C362" s="2">
        <v>20210907</v>
      </c>
      <c r="D362">
        <v>12</v>
      </c>
      <c r="F362" t="s">
        <v>29</v>
      </c>
      <c r="G362" s="1">
        <f>IFERROR(IF(F362="am",VLOOKUP(C362,'[1]meteo-am'!$B$1:$E$55,3,FALSE),IF(F362="pm",VLOOKUP(C362,'[1]meteo-pm'!$B$1:$E$55,3,FALSE),"")),"")</f>
        <v>92</v>
      </c>
      <c r="H362" s="1">
        <f>IFERROR(IF(F362="am",VLOOKUP(C362,'[1]meteo-am'!$B$1:$E$55,4,FALSE),IF(F362="pm",VLOOKUP(C362,'[1]meteo-pm'!$B$1:$E$55,4,FALSE),"")),"")</f>
        <v>0.71250000000000002</v>
      </c>
      <c r="I362" s="1">
        <f>IFERROR(IF(F362="am",VLOOKUP(C362,'[1]meteo-am'!$B$1:$E$55,2,FALSE),IF(F362="pm",VLOOKUP(C362,'[1]meteo-pm'!$B$1:$E$55,2,FALSE),"")),"")</f>
        <v>12.624999999999998</v>
      </c>
      <c r="J362" t="str">
        <f>IFERROR(VLOOKUP(C362,[1]factors!$F$1:$Q$101,3,FALSE),"")</f>
        <v>new</v>
      </c>
      <c r="K362" t="str">
        <f>IFERROR(VLOOKUP(C362,[1]factors!$F$1:$Q$101,4,FALSE),"")</f>
        <v>0.0</v>
      </c>
      <c r="L362" t="str">
        <f>IFERROR(VLOOKUP(C362,[1]factors!$F$1:$Q$101,6,FALSE),"")</f>
        <v xml:space="preserve">culture </v>
      </c>
      <c r="N362" t="str">
        <f>IFERROR(VLOOKUP(C362,[1]factors!$F$1:$Q$101,7,FALSE),"")</f>
        <v>75.45</v>
      </c>
      <c r="O362">
        <f>IFERROR(VLOOKUP($C$2,[1]factors!$F$1:$Q$101,8,FALSE),"")</f>
        <v>5</v>
      </c>
      <c r="P362" t="str">
        <f>IFERROR(VLOOKUP($C$2,[1]factors!$F$1:$Q$101,9,FALSE),"")</f>
        <v>514.85</v>
      </c>
      <c r="Q362" t="str">
        <f>IFERROR(VLOOKUP($C$2,[1]factors!$F$1:$Q$101,10,FALSE),"")</f>
        <v>483.31</v>
      </c>
      <c r="R362">
        <f>IFERROR(VLOOKUP($C$2,[1]factors!$F$1:$Q$101,11,FALSE),"")</f>
        <v>2</v>
      </c>
    </row>
    <row r="363" spans="1:18" ht="18" x14ac:dyDescent="0.25">
      <c r="A363" t="s">
        <v>20</v>
      </c>
      <c r="B363">
        <v>1</v>
      </c>
      <c r="C363" s="2">
        <v>20210907</v>
      </c>
      <c r="D363">
        <v>12</v>
      </c>
      <c r="F363" t="s">
        <v>29</v>
      </c>
      <c r="G363" s="1">
        <f>IFERROR(IF(F363="am",VLOOKUP(C363,'[1]meteo-am'!$B$1:$E$55,3,FALSE),IF(F363="pm",VLOOKUP(C363,'[1]meteo-pm'!$B$1:$E$55,3,FALSE),"")),"")</f>
        <v>92</v>
      </c>
      <c r="H363" s="1">
        <f>IFERROR(IF(F363="am",VLOOKUP(C363,'[1]meteo-am'!$B$1:$E$55,4,FALSE),IF(F363="pm",VLOOKUP(C363,'[1]meteo-pm'!$B$1:$E$55,4,FALSE),"")),"")</f>
        <v>0.71250000000000002</v>
      </c>
      <c r="I363" s="1">
        <f>IFERROR(IF(F363="am",VLOOKUP(C363,'[1]meteo-am'!$B$1:$E$55,2,FALSE),IF(F363="pm",VLOOKUP(C363,'[1]meteo-pm'!$B$1:$E$55,2,FALSE),"")),"")</f>
        <v>12.624999999999998</v>
      </c>
      <c r="J363" t="str">
        <f>IFERROR(VLOOKUP(C363,[1]factors!$F$1:$Q$101,3,FALSE),"")</f>
        <v>new</v>
      </c>
      <c r="K363" t="str">
        <f>IFERROR(VLOOKUP(C363,[1]factors!$F$1:$Q$101,4,FALSE),"")</f>
        <v>0.0</v>
      </c>
      <c r="L363" t="str">
        <f>IFERROR(VLOOKUP(C363,[1]factors!$F$1:$Q$101,6,FALSE),"")</f>
        <v xml:space="preserve">culture </v>
      </c>
      <c r="N363" t="str">
        <f>IFERROR(VLOOKUP(C363,[1]factors!$F$1:$Q$101,7,FALSE),"")</f>
        <v>75.45</v>
      </c>
      <c r="O363">
        <f>IFERROR(VLOOKUP($C$2,[1]factors!$F$1:$Q$101,8,FALSE),"")</f>
        <v>5</v>
      </c>
      <c r="P363" t="str">
        <f>IFERROR(VLOOKUP($C$2,[1]factors!$F$1:$Q$101,9,FALSE),"")</f>
        <v>514.85</v>
      </c>
      <c r="Q363" t="str">
        <f>IFERROR(VLOOKUP($C$2,[1]factors!$F$1:$Q$101,10,FALSE),"")</f>
        <v>483.31</v>
      </c>
      <c r="R363">
        <f>IFERROR(VLOOKUP($C$2,[1]factors!$F$1:$Q$101,11,FALSE),"")</f>
        <v>2</v>
      </c>
    </row>
    <row r="364" spans="1:18" ht="18" x14ac:dyDescent="0.25">
      <c r="A364" t="s">
        <v>21</v>
      </c>
      <c r="B364">
        <v>1</v>
      </c>
      <c r="C364" s="2">
        <v>20210907</v>
      </c>
      <c r="D364">
        <v>12</v>
      </c>
      <c r="F364" t="s">
        <v>29</v>
      </c>
      <c r="G364" s="1">
        <f>IFERROR(IF(F364="am",VLOOKUP(C364,'[1]meteo-am'!$B$1:$E$55,3,FALSE),IF(F364="pm",VLOOKUP(C364,'[1]meteo-pm'!$B$1:$E$55,3,FALSE),"")),"")</f>
        <v>92</v>
      </c>
      <c r="H364" s="1">
        <f>IFERROR(IF(F364="am",VLOOKUP(C364,'[1]meteo-am'!$B$1:$E$55,4,FALSE),IF(F364="pm",VLOOKUP(C364,'[1]meteo-pm'!$B$1:$E$55,4,FALSE),"")),"")</f>
        <v>0.71250000000000002</v>
      </c>
      <c r="I364" s="1">
        <f>IFERROR(IF(F364="am",VLOOKUP(C364,'[1]meteo-am'!$B$1:$E$55,2,FALSE),IF(F364="pm",VLOOKUP(C364,'[1]meteo-pm'!$B$1:$E$55,2,FALSE),"")),"")</f>
        <v>12.624999999999998</v>
      </c>
      <c r="J364" t="str">
        <f>IFERROR(VLOOKUP(C364,[1]factors!$F$1:$Q$101,3,FALSE),"")</f>
        <v>new</v>
      </c>
      <c r="K364" t="str">
        <f>IFERROR(VLOOKUP(C364,[1]factors!$F$1:$Q$101,4,FALSE),"")</f>
        <v>0.0</v>
      </c>
      <c r="L364" t="str">
        <f>IFERROR(VLOOKUP(C364,[1]factors!$F$1:$Q$101,6,FALSE),"")</f>
        <v xml:space="preserve">culture </v>
      </c>
      <c r="N364" t="str">
        <f>IFERROR(VLOOKUP(C364,[1]factors!$F$1:$Q$101,7,FALSE),"")</f>
        <v>75.45</v>
      </c>
      <c r="O364">
        <f>IFERROR(VLOOKUP($C$2,[1]factors!$F$1:$Q$101,8,FALSE),"")</f>
        <v>5</v>
      </c>
      <c r="P364" t="str">
        <f>IFERROR(VLOOKUP($C$2,[1]factors!$F$1:$Q$101,9,FALSE),"")</f>
        <v>514.85</v>
      </c>
      <c r="Q364" t="str">
        <f>IFERROR(VLOOKUP($C$2,[1]factors!$F$1:$Q$101,10,FALSE),"")</f>
        <v>483.31</v>
      </c>
      <c r="R364">
        <f>IFERROR(VLOOKUP($C$2,[1]factors!$F$1:$Q$101,11,FALSE),"")</f>
        <v>2</v>
      </c>
    </row>
    <row r="365" spans="1:18" ht="18" x14ac:dyDescent="0.25">
      <c r="A365" t="s">
        <v>22</v>
      </c>
      <c r="B365">
        <v>1</v>
      </c>
      <c r="C365" s="2">
        <v>20210907</v>
      </c>
      <c r="D365">
        <v>12</v>
      </c>
      <c r="F365" t="s">
        <v>29</v>
      </c>
      <c r="G365" s="1">
        <f>IFERROR(IF(F365="am",VLOOKUP(C365,'[1]meteo-am'!$B$1:$E$55,3,FALSE),IF(F365="pm",VLOOKUP(C365,'[1]meteo-pm'!$B$1:$E$55,3,FALSE),"")),"")</f>
        <v>92</v>
      </c>
      <c r="H365" s="1">
        <f>IFERROR(IF(F365="am",VLOOKUP(C365,'[1]meteo-am'!$B$1:$E$55,4,FALSE),IF(F365="pm",VLOOKUP(C365,'[1]meteo-pm'!$B$1:$E$55,4,FALSE),"")),"")</f>
        <v>0.71250000000000002</v>
      </c>
      <c r="I365" s="1">
        <f>IFERROR(IF(F365="am",VLOOKUP(C365,'[1]meteo-am'!$B$1:$E$55,2,FALSE),IF(F365="pm",VLOOKUP(C365,'[1]meteo-pm'!$B$1:$E$55,2,FALSE),"")),"")</f>
        <v>12.624999999999998</v>
      </c>
      <c r="J365" t="str">
        <f>IFERROR(VLOOKUP(C365,[1]factors!$F$1:$Q$101,3,FALSE),"")</f>
        <v>new</v>
      </c>
      <c r="K365" t="str">
        <f>IFERROR(VLOOKUP(C365,[1]factors!$F$1:$Q$101,4,FALSE),"")</f>
        <v>0.0</v>
      </c>
      <c r="L365" t="str">
        <f>IFERROR(VLOOKUP(C365,[1]factors!$F$1:$Q$101,6,FALSE),"")</f>
        <v xml:space="preserve">culture </v>
      </c>
      <c r="N365" t="str">
        <f>IFERROR(VLOOKUP(C365,[1]factors!$F$1:$Q$101,7,FALSE),"")</f>
        <v>75.45</v>
      </c>
      <c r="O365">
        <f>IFERROR(VLOOKUP($C$2,[1]factors!$F$1:$Q$101,8,FALSE),"")</f>
        <v>5</v>
      </c>
      <c r="P365" t="str">
        <f>IFERROR(VLOOKUP($C$2,[1]factors!$F$1:$Q$101,9,FALSE),"")</f>
        <v>514.85</v>
      </c>
      <c r="Q365" t="str">
        <f>IFERROR(VLOOKUP($C$2,[1]factors!$F$1:$Q$101,10,FALSE),"")</f>
        <v>483.31</v>
      </c>
      <c r="R365">
        <f>IFERROR(VLOOKUP($C$2,[1]factors!$F$1:$Q$101,11,FALSE),"")</f>
        <v>2</v>
      </c>
    </row>
    <row r="366" spans="1:18" ht="18" x14ac:dyDescent="0.25">
      <c r="A366" t="s">
        <v>23</v>
      </c>
      <c r="B366">
        <v>1</v>
      </c>
      <c r="C366" s="2">
        <v>20210907</v>
      </c>
      <c r="D366">
        <v>12</v>
      </c>
      <c r="F366" t="s">
        <v>29</v>
      </c>
      <c r="G366" s="1">
        <f>IFERROR(IF(F366="am",VLOOKUP(C366,'[1]meteo-am'!$B$1:$E$55,3,FALSE),IF(F366="pm",VLOOKUP(C366,'[1]meteo-pm'!$B$1:$E$55,3,FALSE),"")),"")</f>
        <v>92</v>
      </c>
      <c r="H366" s="1">
        <f>IFERROR(IF(F366="am",VLOOKUP(C366,'[1]meteo-am'!$B$1:$E$55,4,FALSE),IF(F366="pm",VLOOKUP(C366,'[1]meteo-pm'!$B$1:$E$55,4,FALSE),"")),"")</f>
        <v>0.71250000000000002</v>
      </c>
      <c r="I366" s="1">
        <f>IFERROR(IF(F366="am",VLOOKUP(C366,'[1]meteo-am'!$B$1:$E$55,2,FALSE),IF(F366="pm",VLOOKUP(C366,'[1]meteo-pm'!$B$1:$E$55,2,FALSE),"")),"")</f>
        <v>12.624999999999998</v>
      </c>
      <c r="J366" t="str">
        <f>IFERROR(VLOOKUP(C366,[1]factors!$F$1:$Q$101,3,FALSE),"")</f>
        <v>new</v>
      </c>
      <c r="K366" t="str">
        <f>IFERROR(VLOOKUP(C366,[1]factors!$F$1:$Q$101,4,FALSE),"")</f>
        <v>0.0</v>
      </c>
      <c r="L366" t="str">
        <f>IFERROR(VLOOKUP(C366,[1]factors!$F$1:$Q$101,6,FALSE),"")</f>
        <v xml:space="preserve">culture </v>
      </c>
      <c r="N366" t="str">
        <f>IFERROR(VLOOKUP(C366,[1]factors!$F$1:$Q$101,7,FALSE),"")</f>
        <v>75.45</v>
      </c>
      <c r="O366">
        <f>IFERROR(VLOOKUP($C$2,[1]factors!$F$1:$Q$101,8,FALSE),"")</f>
        <v>5</v>
      </c>
      <c r="P366" t="str">
        <f>IFERROR(VLOOKUP($C$2,[1]factors!$F$1:$Q$101,9,FALSE),"")</f>
        <v>514.85</v>
      </c>
      <c r="Q366" t="str">
        <f>IFERROR(VLOOKUP($C$2,[1]factors!$F$1:$Q$101,10,FALSE),"")</f>
        <v>483.31</v>
      </c>
      <c r="R366">
        <f>IFERROR(VLOOKUP($C$2,[1]factors!$F$1:$Q$101,11,FALSE),"")</f>
        <v>2</v>
      </c>
    </row>
    <row r="367" spans="1:18" ht="18" x14ac:dyDescent="0.25">
      <c r="A367" t="s">
        <v>24</v>
      </c>
      <c r="B367">
        <v>1</v>
      </c>
      <c r="C367" s="2">
        <v>20210907</v>
      </c>
      <c r="D367">
        <v>12</v>
      </c>
      <c r="F367" t="s">
        <v>29</v>
      </c>
      <c r="G367" s="1">
        <f>IFERROR(IF(F367="am",VLOOKUP(C367,'[1]meteo-am'!$B$1:$E$55,3,FALSE),IF(F367="pm",VLOOKUP(C367,'[1]meteo-pm'!$B$1:$E$55,3,FALSE),"")),"")</f>
        <v>92</v>
      </c>
      <c r="H367" s="1">
        <f>IFERROR(IF(F367="am",VLOOKUP(C367,'[1]meteo-am'!$B$1:$E$55,4,FALSE),IF(F367="pm",VLOOKUP(C367,'[1]meteo-pm'!$B$1:$E$55,4,FALSE),"")),"")</f>
        <v>0.71250000000000002</v>
      </c>
      <c r="I367" s="1">
        <f>IFERROR(IF(F367="am",VLOOKUP(C367,'[1]meteo-am'!$B$1:$E$55,2,FALSE),IF(F367="pm",VLOOKUP(C367,'[1]meteo-pm'!$B$1:$E$55,2,FALSE),"")),"")</f>
        <v>12.624999999999998</v>
      </c>
      <c r="J367" t="str">
        <f>IFERROR(VLOOKUP(C367,[1]factors!$F$1:$Q$101,3,FALSE),"")</f>
        <v>new</v>
      </c>
      <c r="K367" t="str">
        <f>IFERROR(VLOOKUP(C367,[1]factors!$F$1:$Q$101,4,FALSE),"")</f>
        <v>0.0</v>
      </c>
      <c r="L367" t="str">
        <f>IFERROR(VLOOKUP(C367,[1]factors!$F$1:$Q$101,6,FALSE),"")</f>
        <v xml:space="preserve">culture </v>
      </c>
      <c r="N367" t="str">
        <f>IFERROR(VLOOKUP(C367,[1]factors!$F$1:$Q$101,7,FALSE),"")</f>
        <v>75.45</v>
      </c>
      <c r="O367">
        <f>IFERROR(VLOOKUP($C$2,[1]factors!$F$1:$Q$101,8,FALSE),"")</f>
        <v>5</v>
      </c>
      <c r="P367" t="str">
        <f>IFERROR(VLOOKUP($C$2,[1]factors!$F$1:$Q$101,9,FALSE),"")</f>
        <v>514.85</v>
      </c>
      <c r="Q367" t="str">
        <f>IFERROR(VLOOKUP($C$2,[1]factors!$F$1:$Q$101,10,FALSE),"")</f>
        <v>483.31</v>
      </c>
      <c r="R367">
        <f>IFERROR(VLOOKUP($C$2,[1]factors!$F$1:$Q$101,11,FALSE),"")</f>
        <v>2</v>
      </c>
    </row>
    <row r="368" spans="1:18" ht="18" x14ac:dyDescent="0.25">
      <c r="A368" t="s">
        <v>25</v>
      </c>
      <c r="B368">
        <v>1</v>
      </c>
      <c r="C368" s="2">
        <v>20210907</v>
      </c>
      <c r="D368">
        <v>12</v>
      </c>
      <c r="F368" t="s">
        <v>29</v>
      </c>
      <c r="G368" s="1">
        <f>IFERROR(IF(F368="am",VLOOKUP(C368,'[1]meteo-am'!$B$1:$E$55,3,FALSE),IF(F368="pm",VLOOKUP(C368,'[1]meteo-pm'!$B$1:$E$55,3,FALSE),"")),"")</f>
        <v>92</v>
      </c>
      <c r="H368" s="1">
        <f>IFERROR(IF(F368="am",VLOOKUP(C368,'[1]meteo-am'!$B$1:$E$55,4,FALSE),IF(F368="pm",VLOOKUP(C368,'[1]meteo-pm'!$B$1:$E$55,4,FALSE),"")),"")</f>
        <v>0.71250000000000002</v>
      </c>
      <c r="I368" s="1">
        <f>IFERROR(IF(F368="am",VLOOKUP(C368,'[1]meteo-am'!$B$1:$E$55,2,FALSE),IF(F368="pm",VLOOKUP(C368,'[1]meteo-pm'!$B$1:$E$55,2,FALSE),"")),"")</f>
        <v>12.624999999999998</v>
      </c>
      <c r="J368" t="str">
        <f>IFERROR(VLOOKUP(C368,[1]factors!$F$1:$Q$101,3,FALSE),"")</f>
        <v>new</v>
      </c>
      <c r="K368" t="str">
        <f>IFERROR(VLOOKUP(C368,[1]factors!$F$1:$Q$101,4,FALSE),"")</f>
        <v>0.0</v>
      </c>
      <c r="L368" t="str">
        <f>IFERROR(VLOOKUP(C368,[1]factors!$F$1:$Q$101,6,FALSE),"")</f>
        <v xml:space="preserve">culture </v>
      </c>
      <c r="N368" t="str">
        <f>IFERROR(VLOOKUP(C368,[1]factors!$F$1:$Q$101,7,FALSE),"")</f>
        <v>75.45</v>
      </c>
      <c r="O368">
        <f>IFERROR(VLOOKUP($C$2,[1]factors!$F$1:$Q$101,8,FALSE),"")</f>
        <v>5</v>
      </c>
      <c r="P368" t="str">
        <f>IFERROR(VLOOKUP($C$2,[1]factors!$F$1:$Q$101,9,FALSE),"")</f>
        <v>514.85</v>
      </c>
      <c r="Q368" t="str">
        <f>IFERROR(VLOOKUP($C$2,[1]factors!$F$1:$Q$101,10,FALSE),"")</f>
        <v>483.31</v>
      </c>
      <c r="R368">
        <f>IFERROR(VLOOKUP($C$2,[1]factors!$F$1:$Q$101,11,FALSE),"")</f>
        <v>2</v>
      </c>
    </row>
    <row r="369" spans="1:18" ht="18" x14ac:dyDescent="0.25">
      <c r="A369" t="s">
        <v>26</v>
      </c>
      <c r="B369">
        <v>1</v>
      </c>
      <c r="C369" s="2">
        <v>20210907</v>
      </c>
      <c r="D369">
        <v>12</v>
      </c>
      <c r="F369" t="s">
        <v>29</v>
      </c>
      <c r="G369" s="1">
        <f>IFERROR(IF(F369="am",VLOOKUP(C369,'[1]meteo-am'!$B$1:$E$55,3,FALSE),IF(F369="pm",VLOOKUP(C369,'[1]meteo-pm'!$B$1:$E$55,3,FALSE),"")),"")</f>
        <v>92</v>
      </c>
      <c r="H369" s="1">
        <f>IFERROR(IF(F369="am",VLOOKUP(C369,'[1]meteo-am'!$B$1:$E$55,4,FALSE),IF(F369="pm",VLOOKUP(C369,'[1]meteo-pm'!$B$1:$E$55,4,FALSE),"")),"")</f>
        <v>0.71250000000000002</v>
      </c>
      <c r="I369" s="1">
        <f>IFERROR(IF(F369="am",VLOOKUP(C369,'[1]meteo-am'!$B$1:$E$55,2,FALSE),IF(F369="pm",VLOOKUP(C369,'[1]meteo-pm'!$B$1:$E$55,2,FALSE),"")),"")</f>
        <v>12.624999999999998</v>
      </c>
      <c r="J369" t="str">
        <f>IFERROR(VLOOKUP(C369,[1]factors!$F$1:$Q$101,3,FALSE),"")</f>
        <v>new</v>
      </c>
      <c r="K369" t="str">
        <f>IFERROR(VLOOKUP(C369,[1]factors!$F$1:$Q$101,4,FALSE),"")</f>
        <v>0.0</v>
      </c>
      <c r="L369" t="str">
        <f>IFERROR(VLOOKUP(C369,[1]factors!$F$1:$Q$101,6,FALSE),"")</f>
        <v xml:space="preserve">culture </v>
      </c>
      <c r="N369" t="str">
        <f>IFERROR(VLOOKUP(C369,[1]factors!$F$1:$Q$101,7,FALSE),"")</f>
        <v>75.45</v>
      </c>
      <c r="O369">
        <f>IFERROR(VLOOKUP($C$2,[1]factors!$F$1:$Q$101,8,FALSE),"")</f>
        <v>5</v>
      </c>
      <c r="P369" t="str">
        <f>IFERROR(VLOOKUP($C$2,[1]factors!$F$1:$Q$101,9,FALSE),"")</f>
        <v>514.85</v>
      </c>
      <c r="Q369" t="str">
        <f>IFERROR(VLOOKUP($C$2,[1]factors!$F$1:$Q$101,10,FALSE),"")</f>
        <v>483.31</v>
      </c>
      <c r="R369">
        <f>IFERROR(VLOOKUP($C$2,[1]factors!$F$1:$Q$101,11,FALSE),"")</f>
        <v>2</v>
      </c>
    </row>
    <row r="370" spans="1:18" ht="18" x14ac:dyDescent="0.25">
      <c r="A370" t="s">
        <v>27</v>
      </c>
      <c r="B370">
        <v>1</v>
      </c>
      <c r="C370" s="2">
        <v>20210907</v>
      </c>
      <c r="D370">
        <v>12</v>
      </c>
      <c r="F370" t="s">
        <v>29</v>
      </c>
      <c r="G370" s="1">
        <f>IFERROR(IF(F370="am",VLOOKUP(C370,'[1]meteo-am'!$B$1:$E$55,3,FALSE),IF(F370="pm",VLOOKUP(C370,'[1]meteo-pm'!$B$1:$E$55,3,FALSE),"")),"")</f>
        <v>92</v>
      </c>
      <c r="H370" s="1">
        <f>IFERROR(IF(F370="am",VLOOKUP(C370,'[1]meteo-am'!$B$1:$E$55,4,FALSE),IF(F370="pm",VLOOKUP(C370,'[1]meteo-pm'!$B$1:$E$55,4,FALSE),"")),"")</f>
        <v>0.71250000000000002</v>
      </c>
      <c r="I370" s="1">
        <f>IFERROR(IF(F370="am",VLOOKUP(C370,'[1]meteo-am'!$B$1:$E$55,2,FALSE),IF(F370="pm",VLOOKUP(C370,'[1]meteo-pm'!$B$1:$E$55,2,FALSE),"")),"")</f>
        <v>12.624999999999998</v>
      </c>
      <c r="J370" t="str">
        <f>IFERROR(VLOOKUP(C370,[1]factors!$F$1:$Q$101,3,FALSE),"")</f>
        <v>new</v>
      </c>
      <c r="K370" t="str">
        <f>IFERROR(VLOOKUP(C370,[1]factors!$F$1:$Q$101,4,FALSE),"")</f>
        <v>0.0</v>
      </c>
      <c r="L370" t="str">
        <f>IFERROR(VLOOKUP(C370,[1]factors!$F$1:$Q$101,6,FALSE),"")</f>
        <v xml:space="preserve">culture </v>
      </c>
      <c r="N370" t="str">
        <f>IFERROR(VLOOKUP(C370,[1]factors!$F$1:$Q$101,7,FALSE),"")</f>
        <v>75.45</v>
      </c>
      <c r="O370">
        <f>IFERROR(VLOOKUP($C$2,[1]factors!$F$1:$Q$101,8,FALSE),"")</f>
        <v>5</v>
      </c>
      <c r="P370" t="str">
        <f>IFERROR(VLOOKUP($C$2,[1]factors!$F$1:$Q$101,9,FALSE),"")</f>
        <v>514.85</v>
      </c>
      <c r="Q370" t="str">
        <f>IFERROR(VLOOKUP($C$2,[1]factors!$F$1:$Q$101,10,FALSE),"")</f>
        <v>483.31</v>
      </c>
      <c r="R370">
        <f>IFERROR(VLOOKUP($C$2,[1]factors!$F$1:$Q$101,11,FALSE),"")</f>
        <v>2</v>
      </c>
    </row>
    <row r="371" spans="1:18" ht="18" x14ac:dyDescent="0.25">
      <c r="A371" t="s">
        <v>28</v>
      </c>
      <c r="B371">
        <v>1</v>
      </c>
      <c r="C371" s="2">
        <v>20210907</v>
      </c>
      <c r="D371">
        <v>12</v>
      </c>
      <c r="F371" t="s">
        <v>29</v>
      </c>
      <c r="G371" s="1">
        <f>IFERROR(IF(F371="am",VLOOKUP(C371,'[1]meteo-am'!$B$1:$E$55,3,FALSE),IF(F371="pm",VLOOKUP(C371,'[1]meteo-pm'!$B$1:$E$55,3,FALSE),"")),"")</f>
        <v>92</v>
      </c>
      <c r="H371" s="1">
        <f>IFERROR(IF(F371="am",VLOOKUP(C371,'[1]meteo-am'!$B$1:$E$55,4,FALSE),IF(F371="pm",VLOOKUP(C371,'[1]meteo-pm'!$B$1:$E$55,4,FALSE),"")),"")</f>
        <v>0.71250000000000002</v>
      </c>
      <c r="I371" s="1">
        <f>IFERROR(IF(F371="am",VLOOKUP(C371,'[1]meteo-am'!$B$1:$E$55,2,FALSE),IF(F371="pm",VLOOKUP(C371,'[1]meteo-pm'!$B$1:$E$55,2,FALSE),"")),"")</f>
        <v>12.624999999999998</v>
      </c>
      <c r="J371" t="str">
        <f>IFERROR(VLOOKUP(C371,[1]factors!$F$1:$Q$101,3,FALSE),"")</f>
        <v>new</v>
      </c>
      <c r="K371" t="str">
        <f>IFERROR(VLOOKUP(C371,[1]factors!$F$1:$Q$101,4,FALSE),"")</f>
        <v>0.0</v>
      </c>
      <c r="L371" t="str">
        <f>IFERROR(VLOOKUP(C371,[1]factors!$F$1:$Q$101,6,FALSE),"")</f>
        <v xml:space="preserve">culture </v>
      </c>
      <c r="N371" t="str">
        <f>IFERROR(VLOOKUP(C371,[1]factors!$F$1:$Q$101,7,FALSE),"")</f>
        <v>75.45</v>
      </c>
      <c r="O371">
        <f>IFERROR(VLOOKUP($C$2,[1]factors!$F$1:$Q$101,8,FALSE),"")</f>
        <v>5</v>
      </c>
      <c r="P371" t="str">
        <f>IFERROR(VLOOKUP($C$2,[1]factors!$F$1:$Q$101,9,FALSE),"")</f>
        <v>514.85</v>
      </c>
      <c r="Q371" t="str">
        <f>IFERROR(VLOOKUP($C$2,[1]factors!$F$1:$Q$101,10,FALSE),"")</f>
        <v>483.31</v>
      </c>
      <c r="R371">
        <f>IFERROR(VLOOKUP($C$2,[1]factors!$F$1:$Q$101,11,FALSE),"")</f>
        <v>2</v>
      </c>
    </row>
    <row r="372" spans="1:18" ht="18" x14ac:dyDescent="0.25">
      <c r="A372" t="s">
        <v>18</v>
      </c>
      <c r="B372">
        <v>1</v>
      </c>
      <c r="C372" s="2">
        <v>20210907</v>
      </c>
      <c r="D372">
        <v>13</v>
      </c>
      <c r="F372" t="s">
        <v>29</v>
      </c>
      <c r="G372" s="1">
        <f>IFERROR(IF(F372="am",VLOOKUP(C372,'[1]meteo-am'!$B$1:$E$55,3,FALSE),IF(F372="pm",VLOOKUP(C372,'[1]meteo-pm'!$B$1:$E$55,3,FALSE),"")),"")</f>
        <v>92</v>
      </c>
      <c r="H372" s="1">
        <f>IFERROR(IF(F372="am",VLOOKUP(C372,'[1]meteo-am'!$B$1:$E$55,4,FALSE),IF(F372="pm",VLOOKUP(C372,'[1]meteo-pm'!$B$1:$E$55,4,FALSE),"")),"")</f>
        <v>0.71250000000000002</v>
      </c>
      <c r="I372" s="1">
        <f>IFERROR(IF(F372="am",VLOOKUP(C372,'[1]meteo-am'!$B$1:$E$55,2,FALSE),IF(F372="pm",VLOOKUP(C372,'[1]meteo-pm'!$B$1:$E$55,2,FALSE),"")),"")</f>
        <v>12.624999999999998</v>
      </c>
      <c r="J372" t="str">
        <f>IFERROR(VLOOKUP(C372,[1]factors!$F$1:$Q$101,3,FALSE),"")</f>
        <v>new</v>
      </c>
      <c r="K372" t="str">
        <f>IFERROR(VLOOKUP(C372,[1]factors!$F$1:$Q$101,4,FALSE),"")</f>
        <v>0.0</v>
      </c>
      <c r="L372" t="str">
        <f>IFERROR(VLOOKUP(C372,[1]factors!$F$1:$Q$101,6,FALSE),"")</f>
        <v xml:space="preserve">culture </v>
      </c>
      <c r="N372" t="str">
        <f>IFERROR(VLOOKUP(C372,[1]factors!$F$1:$Q$101,7,FALSE),"")</f>
        <v>75.45</v>
      </c>
      <c r="O372">
        <f>IFERROR(VLOOKUP($C$2,[1]factors!$F$1:$Q$101,8,FALSE),"")</f>
        <v>5</v>
      </c>
      <c r="P372" t="str">
        <f>IFERROR(VLOOKUP($C$2,[1]factors!$F$1:$Q$101,9,FALSE),"")</f>
        <v>514.85</v>
      </c>
      <c r="Q372" t="str">
        <f>IFERROR(VLOOKUP($C$2,[1]factors!$F$1:$Q$101,10,FALSE),"")</f>
        <v>483.31</v>
      </c>
      <c r="R372">
        <f>IFERROR(VLOOKUP($C$2,[1]factors!$F$1:$Q$101,11,FALSE),"")</f>
        <v>2</v>
      </c>
    </row>
    <row r="373" spans="1:18" ht="18" x14ac:dyDescent="0.25">
      <c r="A373" t="s">
        <v>20</v>
      </c>
      <c r="B373">
        <v>1</v>
      </c>
      <c r="C373" s="2">
        <v>20210907</v>
      </c>
      <c r="D373">
        <v>13</v>
      </c>
      <c r="F373" t="s">
        <v>29</v>
      </c>
      <c r="G373" s="1">
        <f>IFERROR(IF(F373="am",VLOOKUP(C373,'[1]meteo-am'!$B$1:$E$55,3,FALSE),IF(F373="pm",VLOOKUP(C373,'[1]meteo-pm'!$B$1:$E$55,3,FALSE),"")),"")</f>
        <v>92</v>
      </c>
      <c r="H373" s="1">
        <f>IFERROR(IF(F373="am",VLOOKUP(C373,'[1]meteo-am'!$B$1:$E$55,4,FALSE),IF(F373="pm",VLOOKUP(C373,'[1]meteo-pm'!$B$1:$E$55,4,FALSE),"")),"")</f>
        <v>0.71250000000000002</v>
      </c>
      <c r="I373" s="1">
        <f>IFERROR(IF(F373="am",VLOOKUP(C373,'[1]meteo-am'!$B$1:$E$55,2,FALSE),IF(F373="pm",VLOOKUP(C373,'[1]meteo-pm'!$B$1:$E$55,2,FALSE),"")),"")</f>
        <v>12.624999999999998</v>
      </c>
      <c r="J373" t="str">
        <f>IFERROR(VLOOKUP(C373,[1]factors!$F$1:$Q$101,3,FALSE),"")</f>
        <v>new</v>
      </c>
      <c r="K373" t="str">
        <f>IFERROR(VLOOKUP(C373,[1]factors!$F$1:$Q$101,4,FALSE),"")</f>
        <v>0.0</v>
      </c>
      <c r="L373" t="str">
        <f>IFERROR(VLOOKUP(C373,[1]factors!$F$1:$Q$101,6,FALSE),"")</f>
        <v xml:space="preserve">culture </v>
      </c>
      <c r="N373" t="str">
        <f>IFERROR(VLOOKUP(C373,[1]factors!$F$1:$Q$101,7,FALSE),"")</f>
        <v>75.45</v>
      </c>
      <c r="O373">
        <f>IFERROR(VLOOKUP($C$2,[1]factors!$F$1:$Q$101,8,FALSE),"")</f>
        <v>5</v>
      </c>
      <c r="P373" t="str">
        <f>IFERROR(VLOOKUP($C$2,[1]factors!$F$1:$Q$101,9,FALSE),"")</f>
        <v>514.85</v>
      </c>
      <c r="Q373" t="str">
        <f>IFERROR(VLOOKUP($C$2,[1]factors!$F$1:$Q$101,10,FALSE),"")</f>
        <v>483.31</v>
      </c>
      <c r="R373">
        <f>IFERROR(VLOOKUP($C$2,[1]factors!$F$1:$Q$101,11,FALSE),"")</f>
        <v>2</v>
      </c>
    </row>
    <row r="374" spans="1:18" ht="18" x14ac:dyDescent="0.25">
      <c r="A374" t="s">
        <v>21</v>
      </c>
      <c r="B374">
        <v>1</v>
      </c>
      <c r="C374" s="2">
        <v>20210907</v>
      </c>
      <c r="D374">
        <v>13</v>
      </c>
      <c r="F374" t="s">
        <v>29</v>
      </c>
      <c r="G374" s="1">
        <f>IFERROR(IF(F374="am",VLOOKUP(C374,'[1]meteo-am'!$B$1:$E$55,3,FALSE),IF(F374="pm",VLOOKUP(C374,'[1]meteo-pm'!$B$1:$E$55,3,FALSE),"")),"")</f>
        <v>92</v>
      </c>
      <c r="H374" s="1">
        <f>IFERROR(IF(F374="am",VLOOKUP(C374,'[1]meteo-am'!$B$1:$E$55,4,FALSE),IF(F374="pm",VLOOKUP(C374,'[1]meteo-pm'!$B$1:$E$55,4,FALSE),"")),"")</f>
        <v>0.71250000000000002</v>
      </c>
      <c r="I374" s="1">
        <f>IFERROR(IF(F374="am",VLOOKUP(C374,'[1]meteo-am'!$B$1:$E$55,2,FALSE),IF(F374="pm",VLOOKUP(C374,'[1]meteo-pm'!$B$1:$E$55,2,FALSE),"")),"")</f>
        <v>12.624999999999998</v>
      </c>
      <c r="J374" t="str">
        <f>IFERROR(VLOOKUP(C374,[1]factors!$F$1:$Q$101,3,FALSE),"")</f>
        <v>new</v>
      </c>
      <c r="K374" t="str">
        <f>IFERROR(VLOOKUP(C374,[1]factors!$F$1:$Q$101,4,FALSE),"")</f>
        <v>0.0</v>
      </c>
      <c r="L374" t="str">
        <f>IFERROR(VLOOKUP(C374,[1]factors!$F$1:$Q$101,6,FALSE),"")</f>
        <v xml:space="preserve">culture </v>
      </c>
      <c r="N374" t="str">
        <f>IFERROR(VLOOKUP(C374,[1]factors!$F$1:$Q$101,7,FALSE),"")</f>
        <v>75.45</v>
      </c>
      <c r="O374">
        <f>IFERROR(VLOOKUP($C$2,[1]factors!$F$1:$Q$101,8,FALSE),"")</f>
        <v>5</v>
      </c>
      <c r="P374" t="str">
        <f>IFERROR(VLOOKUP($C$2,[1]factors!$F$1:$Q$101,9,FALSE),"")</f>
        <v>514.85</v>
      </c>
      <c r="Q374" t="str">
        <f>IFERROR(VLOOKUP($C$2,[1]factors!$F$1:$Q$101,10,FALSE),"")</f>
        <v>483.31</v>
      </c>
      <c r="R374">
        <f>IFERROR(VLOOKUP($C$2,[1]factors!$F$1:$Q$101,11,FALSE),"")</f>
        <v>2</v>
      </c>
    </row>
    <row r="375" spans="1:18" ht="18" x14ac:dyDescent="0.25">
      <c r="A375" t="s">
        <v>22</v>
      </c>
      <c r="B375">
        <v>1</v>
      </c>
      <c r="C375" s="2">
        <v>20210907</v>
      </c>
      <c r="D375">
        <v>13</v>
      </c>
      <c r="F375" t="s">
        <v>29</v>
      </c>
      <c r="G375" s="1">
        <f>IFERROR(IF(F375="am",VLOOKUP(C375,'[1]meteo-am'!$B$1:$E$55,3,FALSE),IF(F375="pm",VLOOKUP(C375,'[1]meteo-pm'!$B$1:$E$55,3,FALSE),"")),"")</f>
        <v>92</v>
      </c>
      <c r="H375" s="1">
        <f>IFERROR(IF(F375="am",VLOOKUP(C375,'[1]meteo-am'!$B$1:$E$55,4,FALSE),IF(F375="pm",VLOOKUP(C375,'[1]meteo-pm'!$B$1:$E$55,4,FALSE),"")),"")</f>
        <v>0.71250000000000002</v>
      </c>
      <c r="I375" s="1">
        <f>IFERROR(IF(F375="am",VLOOKUP(C375,'[1]meteo-am'!$B$1:$E$55,2,FALSE),IF(F375="pm",VLOOKUP(C375,'[1]meteo-pm'!$B$1:$E$55,2,FALSE),"")),"")</f>
        <v>12.624999999999998</v>
      </c>
      <c r="J375" t="str">
        <f>IFERROR(VLOOKUP(C375,[1]factors!$F$1:$Q$101,3,FALSE),"")</f>
        <v>new</v>
      </c>
      <c r="K375" t="str">
        <f>IFERROR(VLOOKUP(C375,[1]factors!$F$1:$Q$101,4,FALSE),"")</f>
        <v>0.0</v>
      </c>
      <c r="L375" t="str">
        <f>IFERROR(VLOOKUP(C375,[1]factors!$F$1:$Q$101,6,FALSE),"")</f>
        <v xml:space="preserve">culture </v>
      </c>
      <c r="N375" t="str">
        <f>IFERROR(VLOOKUP(C375,[1]factors!$F$1:$Q$101,7,FALSE),"")</f>
        <v>75.45</v>
      </c>
      <c r="O375">
        <f>IFERROR(VLOOKUP($C$2,[1]factors!$F$1:$Q$101,8,FALSE),"")</f>
        <v>5</v>
      </c>
      <c r="P375" t="str">
        <f>IFERROR(VLOOKUP($C$2,[1]factors!$F$1:$Q$101,9,FALSE),"")</f>
        <v>514.85</v>
      </c>
      <c r="Q375" t="str">
        <f>IFERROR(VLOOKUP($C$2,[1]factors!$F$1:$Q$101,10,FALSE),"")</f>
        <v>483.31</v>
      </c>
      <c r="R375">
        <f>IFERROR(VLOOKUP($C$2,[1]factors!$F$1:$Q$101,11,FALSE),"")</f>
        <v>2</v>
      </c>
    </row>
    <row r="376" spans="1:18" ht="18" x14ac:dyDescent="0.25">
      <c r="A376" t="s">
        <v>23</v>
      </c>
      <c r="B376">
        <v>1</v>
      </c>
      <c r="C376" s="2">
        <v>20210907</v>
      </c>
      <c r="D376">
        <v>13</v>
      </c>
      <c r="F376" t="s">
        <v>29</v>
      </c>
      <c r="G376" s="1">
        <f>IFERROR(IF(F376="am",VLOOKUP(C376,'[1]meteo-am'!$B$1:$E$55,3,FALSE),IF(F376="pm",VLOOKUP(C376,'[1]meteo-pm'!$B$1:$E$55,3,FALSE),"")),"")</f>
        <v>92</v>
      </c>
      <c r="H376" s="1">
        <f>IFERROR(IF(F376="am",VLOOKUP(C376,'[1]meteo-am'!$B$1:$E$55,4,FALSE),IF(F376="pm",VLOOKUP(C376,'[1]meteo-pm'!$B$1:$E$55,4,FALSE),"")),"")</f>
        <v>0.71250000000000002</v>
      </c>
      <c r="I376" s="1">
        <f>IFERROR(IF(F376="am",VLOOKUP(C376,'[1]meteo-am'!$B$1:$E$55,2,FALSE),IF(F376="pm",VLOOKUP(C376,'[1]meteo-pm'!$B$1:$E$55,2,FALSE),"")),"")</f>
        <v>12.624999999999998</v>
      </c>
      <c r="J376" t="str">
        <f>IFERROR(VLOOKUP(C376,[1]factors!$F$1:$Q$101,3,FALSE),"")</f>
        <v>new</v>
      </c>
      <c r="K376" t="str">
        <f>IFERROR(VLOOKUP(C376,[1]factors!$F$1:$Q$101,4,FALSE),"")</f>
        <v>0.0</v>
      </c>
      <c r="L376" t="str">
        <f>IFERROR(VLOOKUP(C376,[1]factors!$F$1:$Q$101,6,FALSE),"")</f>
        <v xml:space="preserve">culture </v>
      </c>
      <c r="N376" t="str">
        <f>IFERROR(VLOOKUP(C376,[1]factors!$F$1:$Q$101,7,FALSE),"")</f>
        <v>75.45</v>
      </c>
      <c r="O376">
        <f>IFERROR(VLOOKUP($C$2,[1]factors!$F$1:$Q$101,8,FALSE),"")</f>
        <v>5</v>
      </c>
      <c r="P376" t="str">
        <f>IFERROR(VLOOKUP($C$2,[1]factors!$F$1:$Q$101,9,FALSE),"")</f>
        <v>514.85</v>
      </c>
      <c r="Q376" t="str">
        <f>IFERROR(VLOOKUP($C$2,[1]factors!$F$1:$Q$101,10,FALSE),"")</f>
        <v>483.31</v>
      </c>
      <c r="R376">
        <f>IFERROR(VLOOKUP($C$2,[1]factors!$F$1:$Q$101,11,FALSE),"")</f>
        <v>2</v>
      </c>
    </row>
    <row r="377" spans="1:18" ht="18" x14ac:dyDescent="0.25">
      <c r="A377" t="s">
        <v>24</v>
      </c>
      <c r="B377">
        <v>1</v>
      </c>
      <c r="C377" s="2">
        <v>20210907</v>
      </c>
      <c r="D377">
        <v>13</v>
      </c>
      <c r="F377" t="s">
        <v>29</v>
      </c>
      <c r="G377" s="1">
        <f>IFERROR(IF(F377="am",VLOOKUP(C377,'[1]meteo-am'!$B$1:$E$55,3,FALSE),IF(F377="pm",VLOOKUP(C377,'[1]meteo-pm'!$B$1:$E$55,3,FALSE),"")),"")</f>
        <v>92</v>
      </c>
      <c r="H377" s="1">
        <f>IFERROR(IF(F377="am",VLOOKUP(C377,'[1]meteo-am'!$B$1:$E$55,4,FALSE),IF(F377="pm",VLOOKUP(C377,'[1]meteo-pm'!$B$1:$E$55,4,FALSE),"")),"")</f>
        <v>0.71250000000000002</v>
      </c>
      <c r="I377" s="1">
        <f>IFERROR(IF(F377="am",VLOOKUP(C377,'[1]meteo-am'!$B$1:$E$55,2,FALSE),IF(F377="pm",VLOOKUP(C377,'[1]meteo-pm'!$B$1:$E$55,2,FALSE),"")),"")</f>
        <v>12.624999999999998</v>
      </c>
      <c r="J377" t="str">
        <f>IFERROR(VLOOKUP(C377,[1]factors!$F$1:$Q$101,3,FALSE),"")</f>
        <v>new</v>
      </c>
      <c r="K377" t="str">
        <f>IFERROR(VLOOKUP(C377,[1]factors!$F$1:$Q$101,4,FALSE),"")</f>
        <v>0.0</v>
      </c>
      <c r="L377" t="str">
        <f>IFERROR(VLOOKUP(C377,[1]factors!$F$1:$Q$101,6,FALSE),"")</f>
        <v xml:space="preserve">culture </v>
      </c>
      <c r="N377" t="str">
        <f>IFERROR(VLOOKUP(C377,[1]factors!$F$1:$Q$101,7,FALSE),"")</f>
        <v>75.45</v>
      </c>
      <c r="O377">
        <f>IFERROR(VLOOKUP($C$2,[1]factors!$F$1:$Q$101,8,FALSE),"")</f>
        <v>5</v>
      </c>
      <c r="P377" t="str">
        <f>IFERROR(VLOOKUP($C$2,[1]factors!$F$1:$Q$101,9,FALSE),"")</f>
        <v>514.85</v>
      </c>
      <c r="Q377" t="str">
        <f>IFERROR(VLOOKUP($C$2,[1]factors!$F$1:$Q$101,10,FALSE),"")</f>
        <v>483.31</v>
      </c>
      <c r="R377">
        <f>IFERROR(VLOOKUP($C$2,[1]factors!$F$1:$Q$101,11,FALSE),"")</f>
        <v>2</v>
      </c>
    </row>
    <row r="378" spans="1:18" ht="18" x14ac:dyDescent="0.25">
      <c r="A378" t="s">
        <v>25</v>
      </c>
      <c r="B378">
        <v>1</v>
      </c>
      <c r="C378" s="2">
        <v>20210907</v>
      </c>
      <c r="D378">
        <v>13</v>
      </c>
      <c r="F378" t="s">
        <v>29</v>
      </c>
      <c r="G378" s="1">
        <f>IFERROR(IF(F378="am",VLOOKUP(C378,'[1]meteo-am'!$B$1:$E$55,3,FALSE),IF(F378="pm",VLOOKUP(C378,'[1]meteo-pm'!$B$1:$E$55,3,FALSE),"")),"")</f>
        <v>92</v>
      </c>
      <c r="H378" s="1">
        <f>IFERROR(IF(F378="am",VLOOKUP(C378,'[1]meteo-am'!$B$1:$E$55,4,FALSE),IF(F378="pm",VLOOKUP(C378,'[1]meteo-pm'!$B$1:$E$55,4,FALSE),"")),"")</f>
        <v>0.71250000000000002</v>
      </c>
      <c r="I378" s="1">
        <f>IFERROR(IF(F378="am",VLOOKUP(C378,'[1]meteo-am'!$B$1:$E$55,2,FALSE),IF(F378="pm",VLOOKUP(C378,'[1]meteo-pm'!$B$1:$E$55,2,FALSE),"")),"")</f>
        <v>12.624999999999998</v>
      </c>
      <c r="J378" t="str">
        <f>IFERROR(VLOOKUP(C378,[1]factors!$F$1:$Q$101,3,FALSE),"")</f>
        <v>new</v>
      </c>
      <c r="K378" t="str">
        <f>IFERROR(VLOOKUP(C378,[1]factors!$F$1:$Q$101,4,FALSE),"")</f>
        <v>0.0</v>
      </c>
      <c r="L378" t="str">
        <f>IFERROR(VLOOKUP(C378,[1]factors!$F$1:$Q$101,6,FALSE),"")</f>
        <v xml:space="preserve">culture </v>
      </c>
      <c r="N378" t="str">
        <f>IFERROR(VLOOKUP(C378,[1]factors!$F$1:$Q$101,7,FALSE),"")</f>
        <v>75.45</v>
      </c>
      <c r="O378">
        <f>IFERROR(VLOOKUP($C$2,[1]factors!$F$1:$Q$101,8,FALSE),"")</f>
        <v>5</v>
      </c>
      <c r="P378" t="str">
        <f>IFERROR(VLOOKUP($C$2,[1]factors!$F$1:$Q$101,9,FALSE),"")</f>
        <v>514.85</v>
      </c>
      <c r="Q378" t="str">
        <f>IFERROR(VLOOKUP($C$2,[1]factors!$F$1:$Q$101,10,FALSE),"")</f>
        <v>483.31</v>
      </c>
      <c r="R378">
        <f>IFERROR(VLOOKUP($C$2,[1]factors!$F$1:$Q$101,11,FALSE),"")</f>
        <v>2</v>
      </c>
    </row>
    <row r="379" spans="1:18" ht="18" x14ac:dyDescent="0.25">
      <c r="A379" t="s">
        <v>26</v>
      </c>
      <c r="B379">
        <v>1</v>
      </c>
      <c r="C379" s="2">
        <v>20210907</v>
      </c>
      <c r="D379">
        <v>13</v>
      </c>
      <c r="F379" t="s">
        <v>29</v>
      </c>
      <c r="G379" s="1">
        <f>IFERROR(IF(F379="am",VLOOKUP(C379,'[1]meteo-am'!$B$1:$E$55,3,FALSE),IF(F379="pm",VLOOKUP(C379,'[1]meteo-pm'!$B$1:$E$55,3,FALSE),"")),"")</f>
        <v>92</v>
      </c>
      <c r="H379" s="1">
        <f>IFERROR(IF(F379="am",VLOOKUP(C379,'[1]meteo-am'!$B$1:$E$55,4,FALSE),IF(F379="pm",VLOOKUP(C379,'[1]meteo-pm'!$B$1:$E$55,4,FALSE),"")),"")</f>
        <v>0.71250000000000002</v>
      </c>
      <c r="I379" s="1">
        <f>IFERROR(IF(F379="am",VLOOKUP(C379,'[1]meteo-am'!$B$1:$E$55,2,FALSE),IF(F379="pm",VLOOKUP(C379,'[1]meteo-pm'!$B$1:$E$55,2,FALSE),"")),"")</f>
        <v>12.624999999999998</v>
      </c>
      <c r="J379" t="str">
        <f>IFERROR(VLOOKUP(C379,[1]factors!$F$1:$Q$101,3,FALSE),"")</f>
        <v>new</v>
      </c>
      <c r="K379" t="str">
        <f>IFERROR(VLOOKUP(C379,[1]factors!$F$1:$Q$101,4,FALSE),"")</f>
        <v>0.0</v>
      </c>
      <c r="L379" t="str">
        <f>IFERROR(VLOOKUP(C379,[1]factors!$F$1:$Q$101,6,FALSE),"")</f>
        <v xml:space="preserve">culture </v>
      </c>
      <c r="N379" t="str">
        <f>IFERROR(VLOOKUP(C379,[1]factors!$F$1:$Q$101,7,FALSE),"")</f>
        <v>75.45</v>
      </c>
      <c r="O379">
        <f>IFERROR(VLOOKUP($C$2,[1]factors!$F$1:$Q$101,8,FALSE),"")</f>
        <v>5</v>
      </c>
      <c r="P379" t="str">
        <f>IFERROR(VLOOKUP($C$2,[1]factors!$F$1:$Q$101,9,FALSE),"")</f>
        <v>514.85</v>
      </c>
      <c r="Q379" t="str">
        <f>IFERROR(VLOOKUP($C$2,[1]factors!$F$1:$Q$101,10,FALSE),"")</f>
        <v>483.31</v>
      </c>
      <c r="R379">
        <f>IFERROR(VLOOKUP($C$2,[1]factors!$F$1:$Q$101,11,FALSE),"")</f>
        <v>2</v>
      </c>
    </row>
    <row r="380" spans="1:18" ht="18" x14ac:dyDescent="0.25">
      <c r="A380" t="s">
        <v>27</v>
      </c>
      <c r="B380">
        <v>1</v>
      </c>
      <c r="C380" s="2">
        <v>20210907</v>
      </c>
      <c r="D380">
        <v>13</v>
      </c>
      <c r="F380" t="s">
        <v>29</v>
      </c>
      <c r="G380" s="1">
        <f>IFERROR(IF(F380="am",VLOOKUP(C380,'[1]meteo-am'!$B$1:$E$55,3,FALSE),IF(F380="pm",VLOOKUP(C380,'[1]meteo-pm'!$B$1:$E$55,3,FALSE),"")),"")</f>
        <v>92</v>
      </c>
      <c r="H380" s="1">
        <f>IFERROR(IF(F380="am",VLOOKUP(C380,'[1]meteo-am'!$B$1:$E$55,4,FALSE),IF(F380="pm",VLOOKUP(C380,'[1]meteo-pm'!$B$1:$E$55,4,FALSE),"")),"")</f>
        <v>0.71250000000000002</v>
      </c>
      <c r="I380" s="1">
        <f>IFERROR(IF(F380="am",VLOOKUP(C380,'[1]meteo-am'!$B$1:$E$55,2,FALSE),IF(F380="pm",VLOOKUP(C380,'[1]meteo-pm'!$B$1:$E$55,2,FALSE),"")),"")</f>
        <v>12.624999999999998</v>
      </c>
      <c r="J380" t="str">
        <f>IFERROR(VLOOKUP(C380,[1]factors!$F$1:$Q$101,3,FALSE),"")</f>
        <v>new</v>
      </c>
      <c r="K380" t="str">
        <f>IFERROR(VLOOKUP(C380,[1]factors!$F$1:$Q$101,4,FALSE),"")</f>
        <v>0.0</v>
      </c>
      <c r="L380" t="str">
        <f>IFERROR(VLOOKUP(C380,[1]factors!$F$1:$Q$101,6,FALSE),"")</f>
        <v xml:space="preserve">culture </v>
      </c>
      <c r="N380" t="str">
        <f>IFERROR(VLOOKUP(C380,[1]factors!$F$1:$Q$101,7,FALSE),"")</f>
        <v>75.45</v>
      </c>
      <c r="O380">
        <f>IFERROR(VLOOKUP($C$2,[1]factors!$F$1:$Q$101,8,FALSE),"")</f>
        <v>5</v>
      </c>
      <c r="P380" t="str">
        <f>IFERROR(VLOOKUP($C$2,[1]factors!$F$1:$Q$101,9,FALSE),"")</f>
        <v>514.85</v>
      </c>
      <c r="Q380" t="str">
        <f>IFERROR(VLOOKUP($C$2,[1]factors!$F$1:$Q$101,10,FALSE),"")</f>
        <v>483.31</v>
      </c>
      <c r="R380">
        <f>IFERROR(VLOOKUP($C$2,[1]factors!$F$1:$Q$101,11,FALSE),"")</f>
        <v>2</v>
      </c>
    </row>
    <row r="381" spans="1:18" ht="18" x14ac:dyDescent="0.25">
      <c r="A381" t="s">
        <v>28</v>
      </c>
      <c r="B381">
        <v>1</v>
      </c>
      <c r="C381" s="2">
        <v>20210907</v>
      </c>
      <c r="D381">
        <v>13</v>
      </c>
      <c r="F381" t="s">
        <v>29</v>
      </c>
      <c r="G381" s="1">
        <f>IFERROR(IF(F381="am",VLOOKUP(C381,'[1]meteo-am'!$B$1:$E$55,3,FALSE),IF(F381="pm",VLOOKUP(C381,'[1]meteo-pm'!$B$1:$E$55,3,FALSE),"")),"")</f>
        <v>92</v>
      </c>
      <c r="H381" s="1">
        <f>IFERROR(IF(F381="am",VLOOKUP(C381,'[1]meteo-am'!$B$1:$E$55,4,FALSE),IF(F381="pm",VLOOKUP(C381,'[1]meteo-pm'!$B$1:$E$55,4,FALSE),"")),"")</f>
        <v>0.71250000000000002</v>
      </c>
      <c r="I381" s="1">
        <f>IFERROR(IF(F381="am",VLOOKUP(C381,'[1]meteo-am'!$B$1:$E$55,2,FALSE),IF(F381="pm",VLOOKUP(C381,'[1]meteo-pm'!$B$1:$E$55,2,FALSE),"")),"")</f>
        <v>12.624999999999998</v>
      </c>
      <c r="J381" t="str">
        <f>IFERROR(VLOOKUP(C381,[1]factors!$F$1:$Q$101,3,FALSE),"")</f>
        <v>new</v>
      </c>
      <c r="K381" t="str">
        <f>IFERROR(VLOOKUP(C381,[1]factors!$F$1:$Q$101,4,FALSE),"")</f>
        <v>0.0</v>
      </c>
      <c r="L381" t="str">
        <f>IFERROR(VLOOKUP(C381,[1]factors!$F$1:$Q$101,6,FALSE),"")</f>
        <v xml:space="preserve">culture </v>
      </c>
      <c r="N381" t="str">
        <f>IFERROR(VLOOKUP(C381,[1]factors!$F$1:$Q$101,7,FALSE),"")</f>
        <v>75.45</v>
      </c>
      <c r="O381">
        <f>IFERROR(VLOOKUP($C$2,[1]factors!$F$1:$Q$101,8,FALSE),"")</f>
        <v>5</v>
      </c>
      <c r="P381" t="str">
        <f>IFERROR(VLOOKUP($C$2,[1]factors!$F$1:$Q$101,9,FALSE),"")</f>
        <v>514.85</v>
      </c>
      <c r="Q381" t="str">
        <f>IFERROR(VLOOKUP($C$2,[1]factors!$F$1:$Q$101,10,FALSE),"")</f>
        <v>483.31</v>
      </c>
      <c r="R381">
        <f>IFERROR(VLOOKUP($C$2,[1]factors!$F$1:$Q$101,11,FALSE),"")</f>
        <v>2</v>
      </c>
    </row>
    <row r="382" spans="1:18" ht="18" x14ac:dyDescent="0.25">
      <c r="A382" t="s">
        <v>18</v>
      </c>
      <c r="B382">
        <v>1</v>
      </c>
      <c r="C382" s="2">
        <v>20210907</v>
      </c>
      <c r="D382">
        <v>14</v>
      </c>
      <c r="F382" t="s">
        <v>29</v>
      </c>
      <c r="G382" s="1">
        <f>IFERROR(IF(F382="am",VLOOKUP(C382,'[1]meteo-am'!$B$1:$E$55,3,FALSE),IF(F382="pm",VLOOKUP(C382,'[1]meteo-pm'!$B$1:$E$55,3,FALSE),"")),"")</f>
        <v>92</v>
      </c>
      <c r="H382" s="1">
        <f>IFERROR(IF(F382="am",VLOOKUP(C382,'[1]meteo-am'!$B$1:$E$55,4,FALSE),IF(F382="pm",VLOOKUP(C382,'[1]meteo-pm'!$B$1:$E$55,4,FALSE),"")),"")</f>
        <v>0.71250000000000002</v>
      </c>
      <c r="I382" s="1">
        <f>IFERROR(IF(F382="am",VLOOKUP(C382,'[1]meteo-am'!$B$1:$E$55,2,FALSE),IF(F382="pm",VLOOKUP(C382,'[1]meteo-pm'!$B$1:$E$55,2,FALSE),"")),"")</f>
        <v>12.624999999999998</v>
      </c>
      <c r="J382" t="str">
        <f>IFERROR(VLOOKUP(C382,[1]factors!$F$1:$Q$101,3,FALSE),"")</f>
        <v>new</v>
      </c>
      <c r="K382" t="str">
        <f>IFERROR(VLOOKUP(C382,[1]factors!$F$1:$Q$101,4,FALSE),"")</f>
        <v>0.0</v>
      </c>
      <c r="L382" t="str">
        <f>IFERROR(VLOOKUP(C382,[1]factors!$F$1:$Q$101,6,FALSE),"")</f>
        <v xml:space="preserve">culture </v>
      </c>
      <c r="N382" t="str">
        <f>IFERROR(VLOOKUP(C382,[1]factors!$F$1:$Q$101,7,FALSE),"")</f>
        <v>75.45</v>
      </c>
      <c r="O382">
        <f>IFERROR(VLOOKUP($C$2,[1]factors!$F$1:$Q$101,8,FALSE),"")</f>
        <v>5</v>
      </c>
      <c r="P382" t="str">
        <f>IFERROR(VLOOKUP($C$2,[1]factors!$F$1:$Q$101,9,FALSE),"")</f>
        <v>514.85</v>
      </c>
      <c r="Q382" t="str">
        <f>IFERROR(VLOOKUP($C$2,[1]factors!$F$1:$Q$101,10,FALSE),"")</f>
        <v>483.31</v>
      </c>
      <c r="R382">
        <f>IFERROR(VLOOKUP($C$2,[1]factors!$F$1:$Q$101,11,FALSE),"")</f>
        <v>2</v>
      </c>
    </row>
    <row r="383" spans="1:18" ht="18" x14ac:dyDescent="0.25">
      <c r="A383" t="s">
        <v>20</v>
      </c>
      <c r="B383">
        <v>1</v>
      </c>
      <c r="C383" s="2">
        <v>20210907</v>
      </c>
      <c r="D383">
        <v>14</v>
      </c>
      <c r="F383" t="s">
        <v>29</v>
      </c>
      <c r="G383" s="1">
        <f>IFERROR(IF(F383="am",VLOOKUP(C383,'[1]meteo-am'!$B$1:$E$55,3,FALSE),IF(F383="pm",VLOOKUP(C383,'[1]meteo-pm'!$B$1:$E$55,3,FALSE),"")),"")</f>
        <v>92</v>
      </c>
      <c r="H383" s="1">
        <f>IFERROR(IF(F383="am",VLOOKUP(C383,'[1]meteo-am'!$B$1:$E$55,4,FALSE),IF(F383="pm",VLOOKUP(C383,'[1]meteo-pm'!$B$1:$E$55,4,FALSE),"")),"")</f>
        <v>0.71250000000000002</v>
      </c>
      <c r="I383" s="1">
        <f>IFERROR(IF(F383="am",VLOOKUP(C383,'[1]meteo-am'!$B$1:$E$55,2,FALSE),IF(F383="pm",VLOOKUP(C383,'[1]meteo-pm'!$B$1:$E$55,2,FALSE),"")),"")</f>
        <v>12.624999999999998</v>
      </c>
      <c r="J383" t="str">
        <f>IFERROR(VLOOKUP(C383,[1]factors!$F$1:$Q$101,3,FALSE),"")</f>
        <v>new</v>
      </c>
      <c r="K383" t="str">
        <f>IFERROR(VLOOKUP(C383,[1]factors!$F$1:$Q$101,4,FALSE),"")</f>
        <v>0.0</v>
      </c>
      <c r="L383" t="str">
        <f>IFERROR(VLOOKUP(C383,[1]factors!$F$1:$Q$101,6,FALSE),"")</f>
        <v xml:space="preserve">culture </v>
      </c>
      <c r="N383" t="str">
        <f>IFERROR(VLOOKUP(C383,[1]factors!$F$1:$Q$101,7,FALSE),"")</f>
        <v>75.45</v>
      </c>
      <c r="O383">
        <f>IFERROR(VLOOKUP($C$2,[1]factors!$F$1:$Q$101,8,FALSE),"")</f>
        <v>5</v>
      </c>
      <c r="P383" t="str">
        <f>IFERROR(VLOOKUP($C$2,[1]factors!$F$1:$Q$101,9,FALSE),"")</f>
        <v>514.85</v>
      </c>
      <c r="Q383" t="str">
        <f>IFERROR(VLOOKUP($C$2,[1]factors!$F$1:$Q$101,10,FALSE),"")</f>
        <v>483.31</v>
      </c>
      <c r="R383">
        <f>IFERROR(VLOOKUP($C$2,[1]factors!$F$1:$Q$101,11,FALSE),"")</f>
        <v>2</v>
      </c>
    </row>
    <row r="384" spans="1:18" ht="18" x14ac:dyDescent="0.25">
      <c r="A384" t="s">
        <v>21</v>
      </c>
      <c r="B384">
        <v>1</v>
      </c>
      <c r="C384" s="2">
        <v>20210907</v>
      </c>
      <c r="D384">
        <v>14</v>
      </c>
      <c r="F384" t="s">
        <v>29</v>
      </c>
      <c r="G384" s="1">
        <f>IFERROR(IF(F384="am",VLOOKUP(C384,'[1]meteo-am'!$B$1:$E$55,3,FALSE),IF(F384="pm",VLOOKUP(C384,'[1]meteo-pm'!$B$1:$E$55,3,FALSE),"")),"")</f>
        <v>92</v>
      </c>
      <c r="H384" s="1">
        <f>IFERROR(IF(F384="am",VLOOKUP(C384,'[1]meteo-am'!$B$1:$E$55,4,FALSE),IF(F384="pm",VLOOKUP(C384,'[1]meteo-pm'!$B$1:$E$55,4,FALSE),"")),"")</f>
        <v>0.71250000000000002</v>
      </c>
      <c r="I384" s="1">
        <f>IFERROR(IF(F384="am",VLOOKUP(C384,'[1]meteo-am'!$B$1:$E$55,2,FALSE),IF(F384="pm",VLOOKUP(C384,'[1]meteo-pm'!$B$1:$E$55,2,FALSE),"")),"")</f>
        <v>12.624999999999998</v>
      </c>
      <c r="J384" t="str">
        <f>IFERROR(VLOOKUP(C384,[1]factors!$F$1:$Q$101,3,FALSE),"")</f>
        <v>new</v>
      </c>
      <c r="K384" t="str">
        <f>IFERROR(VLOOKUP(C384,[1]factors!$F$1:$Q$101,4,FALSE),"")</f>
        <v>0.0</v>
      </c>
      <c r="L384" t="str">
        <f>IFERROR(VLOOKUP(C384,[1]factors!$F$1:$Q$101,6,FALSE),"")</f>
        <v xml:space="preserve">culture </v>
      </c>
      <c r="N384" t="str">
        <f>IFERROR(VLOOKUP(C384,[1]factors!$F$1:$Q$101,7,FALSE),"")</f>
        <v>75.45</v>
      </c>
      <c r="O384">
        <f>IFERROR(VLOOKUP($C$2,[1]factors!$F$1:$Q$101,8,FALSE),"")</f>
        <v>5</v>
      </c>
      <c r="P384" t="str">
        <f>IFERROR(VLOOKUP($C$2,[1]factors!$F$1:$Q$101,9,FALSE),"")</f>
        <v>514.85</v>
      </c>
      <c r="Q384" t="str">
        <f>IFERROR(VLOOKUP($C$2,[1]factors!$F$1:$Q$101,10,FALSE),"")</f>
        <v>483.31</v>
      </c>
      <c r="R384">
        <f>IFERROR(VLOOKUP($C$2,[1]factors!$F$1:$Q$101,11,FALSE),"")</f>
        <v>2</v>
      </c>
    </row>
    <row r="385" spans="1:18" ht="18" x14ac:dyDescent="0.25">
      <c r="A385" t="s">
        <v>22</v>
      </c>
      <c r="B385">
        <v>1</v>
      </c>
      <c r="C385" s="2">
        <v>20210907</v>
      </c>
      <c r="D385">
        <v>14</v>
      </c>
      <c r="F385" t="s">
        <v>29</v>
      </c>
      <c r="G385" s="1">
        <f>IFERROR(IF(F385="am",VLOOKUP(C385,'[1]meteo-am'!$B$1:$E$55,3,FALSE),IF(F385="pm",VLOOKUP(C385,'[1]meteo-pm'!$B$1:$E$55,3,FALSE),"")),"")</f>
        <v>92</v>
      </c>
      <c r="H385" s="1">
        <f>IFERROR(IF(F385="am",VLOOKUP(C385,'[1]meteo-am'!$B$1:$E$55,4,FALSE),IF(F385="pm",VLOOKUP(C385,'[1]meteo-pm'!$B$1:$E$55,4,FALSE),"")),"")</f>
        <v>0.71250000000000002</v>
      </c>
      <c r="I385" s="1">
        <f>IFERROR(IF(F385="am",VLOOKUP(C385,'[1]meteo-am'!$B$1:$E$55,2,FALSE),IF(F385="pm",VLOOKUP(C385,'[1]meteo-pm'!$B$1:$E$55,2,FALSE),"")),"")</f>
        <v>12.624999999999998</v>
      </c>
      <c r="J385" t="str">
        <f>IFERROR(VLOOKUP(C385,[1]factors!$F$1:$Q$101,3,FALSE),"")</f>
        <v>new</v>
      </c>
      <c r="K385" t="str">
        <f>IFERROR(VLOOKUP(C385,[1]factors!$F$1:$Q$101,4,FALSE),"")</f>
        <v>0.0</v>
      </c>
      <c r="L385" t="str">
        <f>IFERROR(VLOOKUP(C385,[1]factors!$F$1:$Q$101,6,FALSE),"")</f>
        <v xml:space="preserve">culture </v>
      </c>
      <c r="N385" t="str">
        <f>IFERROR(VLOOKUP(C385,[1]factors!$F$1:$Q$101,7,FALSE),"")</f>
        <v>75.45</v>
      </c>
      <c r="O385">
        <f>IFERROR(VLOOKUP($C$2,[1]factors!$F$1:$Q$101,8,FALSE),"")</f>
        <v>5</v>
      </c>
      <c r="P385" t="str">
        <f>IFERROR(VLOOKUP($C$2,[1]factors!$F$1:$Q$101,9,FALSE),"")</f>
        <v>514.85</v>
      </c>
      <c r="Q385" t="str">
        <f>IFERROR(VLOOKUP($C$2,[1]factors!$F$1:$Q$101,10,FALSE),"")</f>
        <v>483.31</v>
      </c>
      <c r="R385">
        <f>IFERROR(VLOOKUP($C$2,[1]factors!$F$1:$Q$101,11,FALSE),"")</f>
        <v>2</v>
      </c>
    </row>
    <row r="386" spans="1:18" ht="18" x14ac:dyDescent="0.25">
      <c r="A386" t="s">
        <v>23</v>
      </c>
      <c r="B386">
        <v>1</v>
      </c>
      <c r="C386" s="2">
        <v>20210907</v>
      </c>
      <c r="D386">
        <v>14</v>
      </c>
      <c r="F386" t="s">
        <v>29</v>
      </c>
      <c r="G386" s="1">
        <f>IFERROR(IF(F386="am",VLOOKUP(C386,'[1]meteo-am'!$B$1:$E$55,3,FALSE),IF(F386="pm",VLOOKUP(C386,'[1]meteo-pm'!$B$1:$E$55,3,FALSE),"")),"")</f>
        <v>92</v>
      </c>
      <c r="H386" s="1">
        <f>IFERROR(IF(F386="am",VLOOKUP(C386,'[1]meteo-am'!$B$1:$E$55,4,FALSE),IF(F386="pm",VLOOKUP(C386,'[1]meteo-pm'!$B$1:$E$55,4,FALSE),"")),"")</f>
        <v>0.71250000000000002</v>
      </c>
      <c r="I386" s="1">
        <f>IFERROR(IF(F386="am",VLOOKUP(C386,'[1]meteo-am'!$B$1:$E$55,2,FALSE),IF(F386="pm",VLOOKUP(C386,'[1]meteo-pm'!$B$1:$E$55,2,FALSE),"")),"")</f>
        <v>12.624999999999998</v>
      </c>
      <c r="J386" t="str">
        <f>IFERROR(VLOOKUP(C386,[1]factors!$F$1:$Q$101,3,FALSE),"")</f>
        <v>new</v>
      </c>
      <c r="K386" t="str">
        <f>IFERROR(VLOOKUP(C386,[1]factors!$F$1:$Q$101,4,FALSE),"")</f>
        <v>0.0</v>
      </c>
      <c r="L386" t="str">
        <f>IFERROR(VLOOKUP(C386,[1]factors!$F$1:$Q$101,6,FALSE),"")</f>
        <v xml:space="preserve">culture </v>
      </c>
      <c r="N386" t="str">
        <f>IFERROR(VLOOKUP(C386,[1]factors!$F$1:$Q$101,7,FALSE),"")</f>
        <v>75.45</v>
      </c>
      <c r="O386">
        <f>IFERROR(VLOOKUP($C$2,[1]factors!$F$1:$Q$101,8,FALSE),"")</f>
        <v>5</v>
      </c>
      <c r="P386" t="str">
        <f>IFERROR(VLOOKUP($C$2,[1]factors!$F$1:$Q$101,9,FALSE),"")</f>
        <v>514.85</v>
      </c>
      <c r="Q386" t="str">
        <f>IFERROR(VLOOKUP($C$2,[1]factors!$F$1:$Q$101,10,FALSE),"")</f>
        <v>483.31</v>
      </c>
      <c r="R386">
        <f>IFERROR(VLOOKUP($C$2,[1]factors!$F$1:$Q$101,11,FALSE),"")</f>
        <v>2</v>
      </c>
    </row>
    <row r="387" spans="1:18" ht="18" x14ac:dyDescent="0.25">
      <c r="A387" t="s">
        <v>24</v>
      </c>
      <c r="B387">
        <v>1</v>
      </c>
      <c r="C387" s="2">
        <v>20210907</v>
      </c>
      <c r="D387">
        <v>14</v>
      </c>
      <c r="F387" t="s">
        <v>29</v>
      </c>
      <c r="G387" s="1">
        <f>IFERROR(IF(F387="am",VLOOKUP(C387,'[1]meteo-am'!$B$1:$E$55,3,FALSE),IF(F387="pm",VLOOKUP(C387,'[1]meteo-pm'!$B$1:$E$55,3,FALSE),"")),"")</f>
        <v>92</v>
      </c>
      <c r="H387" s="1">
        <f>IFERROR(IF(F387="am",VLOOKUP(C387,'[1]meteo-am'!$B$1:$E$55,4,FALSE),IF(F387="pm",VLOOKUP(C387,'[1]meteo-pm'!$B$1:$E$55,4,FALSE),"")),"")</f>
        <v>0.71250000000000002</v>
      </c>
      <c r="I387" s="1">
        <f>IFERROR(IF(F387="am",VLOOKUP(C387,'[1]meteo-am'!$B$1:$E$55,2,FALSE),IF(F387="pm",VLOOKUP(C387,'[1]meteo-pm'!$B$1:$E$55,2,FALSE),"")),"")</f>
        <v>12.624999999999998</v>
      </c>
      <c r="J387" t="str">
        <f>IFERROR(VLOOKUP(C387,[1]factors!$F$1:$Q$101,3,FALSE),"")</f>
        <v>new</v>
      </c>
      <c r="K387" t="str">
        <f>IFERROR(VLOOKUP(C387,[1]factors!$F$1:$Q$101,4,FALSE),"")</f>
        <v>0.0</v>
      </c>
      <c r="L387" t="str">
        <f>IFERROR(VLOOKUP(C387,[1]factors!$F$1:$Q$101,6,FALSE),"")</f>
        <v xml:space="preserve">culture </v>
      </c>
      <c r="N387" t="str">
        <f>IFERROR(VLOOKUP(C387,[1]factors!$F$1:$Q$101,7,FALSE),"")</f>
        <v>75.45</v>
      </c>
      <c r="O387">
        <f>IFERROR(VLOOKUP($C$2,[1]factors!$F$1:$Q$101,8,FALSE),"")</f>
        <v>5</v>
      </c>
      <c r="P387" t="str">
        <f>IFERROR(VLOOKUP($C$2,[1]factors!$F$1:$Q$101,9,FALSE),"")</f>
        <v>514.85</v>
      </c>
      <c r="Q387" t="str">
        <f>IFERROR(VLOOKUP($C$2,[1]factors!$F$1:$Q$101,10,FALSE),"")</f>
        <v>483.31</v>
      </c>
      <c r="R387">
        <f>IFERROR(VLOOKUP($C$2,[1]factors!$F$1:$Q$101,11,FALSE),"")</f>
        <v>2</v>
      </c>
    </row>
    <row r="388" spans="1:18" ht="18" x14ac:dyDescent="0.25">
      <c r="A388" t="s">
        <v>25</v>
      </c>
      <c r="B388">
        <v>1</v>
      </c>
      <c r="C388" s="2">
        <v>20210907</v>
      </c>
      <c r="D388">
        <v>14</v>
      </c>
      <c r="F388" t="s">
        <v>29</v>
      </c>
      <c r="G388" s="1">
        <f>IFERROR(IF(F388="am",VLOOKUP(C388,'[1]meteo-am'!$B$1:$E$55,3,FALSE),IF(F388="pm",VLOOKUP(C388,'[1]meteo-pm'!$B$1:$E$55,3,FALSE),"")),"")</f>
        <v>92</v>
      </c>
      <c r="H388" s="1">
        <f>IFERROR(IF(F388="am",VLOOKUP(C388,'[1]meteo-am'!$B$1:$E$55,4,FALSE),IF(F388="pm",VLOOKUP(C388,'[1]meteo-pm'!$B$1:$E$55,4,FALSE),"")),"")</f>
        <v>0.71250000000000002</v>
      </c>
      <c r="I388" s="1">
        <f>IFERROR(IF(F388="am",VLOOKUP(C388,'[1]meteo-am'!$B$1:$E$55,2,FALSE),IF(F388="pm",VLOOKUP(C388,'[1]meteo-pm'!$B$1:$E$55,2,FALSE),"")),"")</f>
        <v>12.624999999999998</v>
      </c>
      <c r="J388" t="str">
        <f>IFERROR(VLOOKUP(C388,[1]factors!$F$1:$Q$101,3,FALSE),"")</f>
        <v>new</v>
      </c>
      <c r="K388" t="str">
        <f>IFERROR(VLOOKUP(C388,[1]factors!$F$1:$Q$101,4,FALSE),"")</f>
        <v>0.0</v>
      </c>
      <c r="L388" t="str">
        <f>IFERROR(VLOOKUP(C388,[1]factors!$F$1:$Q$101,6,FALSE),"")</f>
        <v xml:space="preserve">culture </v>
      </c>
      <c r="N388" t="str">
        <f>IFERROR(VLOOKUP(C388,[1]factors!$F$1:$Q$101,7,FALSE),"")</f>
        <v>75.45</v>
      </c>
      <c r="O388">
        <f>IFERROR(VLOOKUP($C$2,[1]factors!$F$1:$Q$101,8,FALSE),"")</f>
        <v>5</v>
      </c>
      <c r="P388" t="str">
        <f>IFERROR(VLOOKUP($C$2,[1]factors!$F$1:$Q$101,9,FALSE),"")</f>
        <v>514.85</v>
      </c>
      <c r="Q388" t="str">
        <f>IFERROR(VLOOKUP($C$2,[1]factors!$F$1:$Q$101,10,FALSE),"")</f>
        <v>483.31</v>
      </c>
      <c r="R388">
        <f>IFERROR(VLOOKUP($C$2,[1]factors!$F$1:$Q$101,11,FALSE),"")</f>
        <v>2</v>
      </c>
    </row>
    <row r="389" spans="1:18" ht="18" x14ac:dyDescent="0.25">
      <c r="A389" t="s">
        <v>26</v>
      </c>
      <c r="B389">
        <v>1</v>
      </c>
      <c r="C389" s="2">
        <v>20210907</v>
      </c>
      <c r="D389">
        <v>14</v>
      </c>
      <c r="F389" t="s">
        <v>29</v>
      </c>
      <c r="G389" s="1">
        <f>IFERROR(IF(F389="am",VLOOKUP(C389,'[1]meteo-am'!$B$1:$E$55,3,FALSE),IF(F389="pm",VLOOKUP(C389,'[1]meteo-pm'!$B$1:$E$55,3,FALSE),"")),"")</f>
        <v>92</v>
      </c>
      <c r="H389" s="1">
        <f>IFERROR(IF(F389="am",VLOOKUP(C389,'[1]meteo-am'!$B$1:$E$55,4,FALSE),IF(F389="pm",VLOOKUP(C389,'[1]meteo-pm'!$B$1:$E$55,4,FALSE),"")),"")</f>
        <v>0.71250000000000002</v>
      </c>
      <c r="I389" s="1">
        <f>IFERROR(IF(F389="am",VLOOKUP(C389,'[1]meteo-am'!$B$1:$E$55,2,FALSE),IF(F389="pm",VLOOKUP(C389,'[1]meteo-pm'!$B$1:$E$55,2,FALSE),"")),"")</f>
        <v>12.624999999999998</v>
      </c>
      <c r="J389" t="str">
        <f>IFERROR(VLOOKUP(C389,[1]factors!$F$1:$Q$101,3,FALSE),"")</f>
        <v>new</v>
      </c>
      <c r="K389" t="str">
        <f>IFERROR(VLOOKUP(C389,[1]factors!$F$1:$Q$101,4,FALSE),"")</f>
        <v>0.0</v>
      </c>
      <c r="L389" t="str">
        <f>IFERROR(VLOOKUP(C389,[1]factors!$F$1:$Q$101,6,FALSE),"")</f>
        <v xml:space="preserve">culture </v>
      </c>
      <c r="N389" t="str">
        <f>IFERROR(VLOOKUP(C389,[1]factors!$F$1:$Q$101,7,FALSE),"")</f>
        <v>75.45</v>
      </c>
      <c r="O389">
        <f>IFERROR(VLOOKUP($C$2,[1]factors!$F$1:$Q$101,8,FALSE),"")</f>
        <v>5</v>
      </c>
      <c r="P389" t="str">
        <f>IFERROR(VLOOKUP($C$2,[1]factors!$F$1:$Q$101,9,FALSE),"")</f>
        <v>514.85</v>
      </c>
      <c r="Q389" t="str">
        <f>IFERROR(VLOOKUP($C$2,[1]factors!$F$1:$Q$101,10,FALSE),"")</f>
        <v>483.31</v>
      </c>
      <c r="R389">
        <f>IFERROR(VLOOKUP($C$2,[1]factors!$F$1:$Q$101,11,FALSE),"")</f>
        <v>2</v>
      </c>
    </row>
    <row r="390" spans="1:18" ht="18" x14ac:dyDescent="0.25">
      <c r="A390" t="s">
        <v>27</v>
      </c>
      <c r="B390">
        <v>1</v>
      </c>
      <c r="C390" s="2">
        <v>20210907</v>
      </c>
      <c r="D390">
        <v>14</v>
      </c>
      <c r="F390" t="s">
        <v>29</v>
      </c>
      <c r="G390" s="1">
        <f>IFERROR(IF(F390="am",VLOOKUP(C390,'[1]meteo-am'!$B$1:$E$55,3,FALSE),IF(F390="pm",VLOOKUP(C390,'[1]meteo-pm'!$B$1:$E$55,3,FALSE),"")),"")</f>
        <v>92</v>
      </c>
      <c r="H390" s="1">
        <f>IFERROR(IF(F390="am",VLOOKUP(C390,'[1]meteo-am'!$B$1:$E$55,4,FALSE),IF(F390="pm",VLOOKUP(C390,'[1]meteo-pm'!$B$1:$E$55,4,FALSE),"")),"")</f>
        <v>0.71250000000000002</v>
      </c>
      <c r="I390" s="1">
        <f>IFERROR(IF(F390="am",VLOOKUP(C390,'[1]meteo-am'!$B$1:$E$55,2,FALSE),IF(F390="pm",VLOOKUP(C390,'[1]meteo-pm'!$B$1:$E$55,2,FALSE),"")),"")</f>
        <v>12.624999999999998</v>
      </c>
      <c r="J390" t="str">
        <f>IFERROR(VLOOKUP(C390,[1]factors!$F$1:$Q$101,3,FALSE),"")</f>
        <v>new</v>
      </c>
      <c r="K390" t="str">
        <f>IFERROR(VLOOKUP(C390,[1]factors!$F$1:$Q$101,4,FALSE),"")</f>
        <v>0.0</v>
      </c>
      <c r="L390" t="str">
        <f>IFERROR(VLOOKUP(C390,[1]factors!$F$1:$Q$101,6,FALSE),"")</f>
        <v xml:space="preserve">culture </v>
      </c>
      <c r="N390" t="str">
        <f>IFERROR(VLOOKUP(C390,[1]factors!$F$1:$Q$101,7,FALSE),"")</f>
        <v>75.45</v>
      </c>
      <c r="O390">
        <f>IFERROR(VLOOKUP($C$2,[1]factors!$F$1:$Q$101,8,FALSE),"")</f>
        <v>5</v>
      </c>
      <c r="P390" t="str">
        <f>IFERROR(VLOOKUP($C$2,[1]factors!$F$1:$Q$101,9,FALSE),"")</f>
        <v>514.85</v>
      </c>
      <c r="Q390" t="str">
        <f>IFERROR(VLOOKUP($C$2,[1]factors!$F$1:$Q$101,10,FALSE),"")</f>
        <v>483.31</v>
      </c>
      <c r="R390">
        <f>IFERROR(VLOOKUP($C$2,[1]factors!$F$1:$Q$101,11,FALSE),"")</f>
        <v>2</v>
      </c>
    </row>
    <row r="391" spans="1:18" ht="18" x14ac:dyDescent="0.25">
      <c r="A391" t="s">
        <v>28</v>
      </c>
      <c r="B391">
        <v>1</v>
      </c>
      <c r="C391" s="2">
        <v>20210907</v>
      </c>
      <c r="D391">
        <v>14</v>
      </c>
      <c r="F391" t="s">
        <v>29</v>
      </c>
      <c r="G391" s="1">
        <f>IFERROR(IF(F391="am",VLOOKUP(C391,'[1]meteo-am'!$B$1:$E$55,3,FALSE),IF(F391="pm",VLOOKUP(C391,'[1]meteo-pm'!$B$1:$E$55,3,FALSE),"")),"")</f>
        <v>92</v>
      </c>
      <c r="H391" s="1">
        <f>IFERROR(IF(F391="am",VLOOKUP(C391,'[1]meteo-am'!$B$1:$E$55,4,FALSE),IF(F391="pm",VLOOKUP(C391,'[1]meteo-pm'!$B$1:$E$55,4,FALSE),"")),"")</f>
        <v>0.71250000000000002</v>
      </c>
      <c r="I391" s="1">
        <f>IFERROR(IF(F391="am",VLOOKUP(C391,'[1]meteo-am'!$B$1:$E$55,2,FALSE),IF(F391="pm",VLOOKUP(C391,'[1]meteo-pm'!$B$1:$E$55,2,FALSE),"")),"")</f>
        <v>12.624999999999998</v>
      </c>
      <c r="J391" t="str">
        <f>IFERROR(VLOOKUP(C391,[1]factors!$F$1:$Q$101,3,FALSE),"")</f>
        <v>new</v>
      </c>
      <c r="K391" t="str">
        <f>IFERROR(VLOOKUP(C391,[1]factors!$F$1:$Q$101,4,FALSE),"")</f>
        <v>0.0</v>
      </c>
      <c r="L391" t="str">
        <f>IFERROR(VLOOKUP(C391,[1]factors!$F$1:$Q$101,6,FALSE),"")</f>
        <v xml:space="preserve">culture </v>
      </c>
      <c r="N391" t="str">
        <f>IFERROR(VLOOKUP(C391,[1]factors!$F$1:$Q$101,7,FALSE),"")</f>
        <v>75.45</v>
      </c>
      <c r="O391">
        <f>IFERROR(VLOOKUP($C$2,[1]factors!$F$1:$Q$101,8,FALSE),"")</f>
        <v>5</v>
      </c>
      <c r="P391" t="str">
        <f>IFERROR(VLOOKUP($C$2,[1]factors!$F$1:$Q$101,9,FALSE),"")</f>
        <v>514.85</v>
      </c>
      <c r="Q391" t="str">
        <f>IFERROR(VLOOKUP($C$2,[1]factors!$F$1:$Q$101,10,FALSE),"")</f>
        <v>483.31</v>
      </c>
      <c r="R391">
        <f>IFERROR(VLOOKUP($C$2,[1]factors!$F$1:$Q$101,11,FALSE),"")</f>
        <v>2</v>
      </c>
    </row>
    <row r="392" spans="1:18" ht="18" x14ac:dyDescent="0.25">
      <c r="A392" t="s">
        <v>18</v>
      </c>
      <c r="B392">
        <v>1</v>
      </c>
      <c r="C392" s="2">
        <v>20210907</v>
      </c>
      <c r="D392">
        <v>15</v>
      </c>
      <c r="F392" t="s">
        <v>29</v>
      </c>
      <c r="G392" s="1">
        <f>IFERROR(IF(F392="am",VLOOKUP(C392,'[1]meteo-am'!$B$1:$E$55,3,FALSE),IF(F392="pm",VLOOKUP(C392,'[1]meteo-pm'!$B$1:$E$55,3,FALSE),"")),"")</f>
        <v>92</v>
      </c>
      <c r="H392" s="1">
        <f>IFERROR(IF(F392="am",VLOOKUP(C392,'[1]meteo-am'!$B$1:$E$55,4,FALSE),IF(F392="pm",VLOOKUP(C392,'[1]meteo-pm'!$B$1:$E$55,4,FALSE),"")),"")</f>
        <v>0.71250000000000002</v>
      </c>
      <c r="I392" s="1">
        <f>IFERROR(IF(F392="am",VLOOKUP(C392,'[1]meteo-am'!$B$1:$E$55,2,FALSE),IF(F392="pm",VLOOKUP(C392,'[1]meteo-pm'!$B$1:$E$55,2,FALSE),"")),"")</f>
        <v>12.624999999999998</v>
      </c>
      <c r="J392" t="str">
        <f>IFERROR(VLOOKUP(C392,[1]factors!$F$1:$Q$101,3,FALSE),"")</f>
        <v>new</v>
      </c>
      <c r="K392" t="str">
        <f>IFERROR(VLOOKUP(C392,[1]factors!$F$1:$Q$101,4,FALSE),"")</f>
        <v>0.0</v>
      </c>
      <c r="L392" t="str">
        <f>IFERROR(VLOOKUP(C392,[1]factors!$F$1:$Q$101,6,FALSE),"")</f>
        <v xml:space="preserve">culture </v>
      </c>
      <c r="N392" t="str">
        <f>IFERROR(VLOOKUP(C392,[1]factors!$F$1:$Q$101,7,FALSE),"")</f>
        <v>75.45</v>
      </c>
      <c r="O392">
        <f>IFERROR(VLOOKUP($C$2,[1]factors!$F$1:$Q$101,8,FALSE),"")</f>
        <v>5</v>
      </c>
      <c r="P392" t="str">
        <f>IFERROR(VLOOKUP($C$2,[1]factors!$F$1:$Q$101,9,FALSE),"")</f>
        <v>514.85</v>
      </c>
      <c r="Q392" t="str">
        <f>IFERROR(VLOOKUP($C$2,[1]factors!$F$1:$Q$101,10,FALSE),"")</f>
        <v>483.31</v>
      </c>
      <c r="R392">
        <f>IFERROR(VLOOKUP($C$2,[1]factors!$F$1:$Q$101,11,FALSE),"")</f>
        <v>2</v>
      </c>
    </row>
    <row r="393" spans="1:18" ht="18" x14ac:dyDescent="0.25">
      <c r="A393" t="s">
        <v>20</v>
      </c>
      <c r="B393">
        <v>1</v>
      </c>
      <c r="C393" s="2">
        <v>20210907</v>
      </c>
      <c r="D393">
        <v>15</v>
      </c>
      <c r="F393" t="s">
        <v>29</v>
      </c>
      <c r="G393" s="1">
        <f>IFERROR(IF(F393="am",VLOOKUP(C393,'[1]meteo-am'!$B$1:$E$55,3,FALSE),IF(F393="pm",VLOOKUP(C393,'[1]meteo-pm'!$B$1:$E$55,3,FALSE),"")),"")</f>
        <v>92</v>
      </c>
      <c r="H393" s="1">
        <f>IFERROR(IF(F393="am",VLOOKUP(C393,'[1]meteo-am'!$B$1:$E$55,4,FALSE),IF(F393="pm",VLOOKUP(C393,'[1]meteo-pm'!$B$1:$E$55,4,FALSE),"")),"")</f>
        <v>0.71250000000000002</v>
      </c>
      <c r="I393" s="1">
        <f>IFERROR(IF(F393="am",VLOOKUP(C393,'[1]meteo-am'!$B$1:$E$55,2,FALSE),IF(F393="pm",VLOOKUP(C393,'[1]meteo-pm'!$B$1:$E$55,2,FALSE),"")),"")</f>
        <v>12.624999999999998</v>
      </c>
      <c r="J393" t="str">
        <f>IFERROR(VLOOKUP(C393,[1]factors!$F$1:$Q$101,3,FALSE),"")</f>
        <v>new</v>
      </c>
      <c r="K393" t="str">
        <f>IFERROR(VLOOKUP(C393,[1]factors!$F$1:$Q$101,4,FALSE),"")</f>
        <v>0.0</v>
      </c>
      <c r="L393" t="str">
        <f>IFERROR(VLOOKUP(C393,[1]factors!$F$1:$Q$101,6,FALSE),"")</f>
        <v xml:space="preserve">culture </v>
      </c>
      <c r="N393" t="str">
        <f>IFERROR(VLOOKUP(C393,[1]factors!$F$1:$Q$101,7,FALSE),"")</f>
        <v>75.45</v>
      </c>
      <c r="O393">
        <f>IFERROR(VLOOKUP($C$2,[1]factors!$F$1:$Q$101,8,FALSE),"")</f>
        <v>5</v>
      </c>
      <c r="P393" t="str">
        <f>IFERROR(VLOOKUP($C$2,[1]factors!$F$1:$Q$101,9,FALSE),"")</f>
        <v>514.85</v>
      </c>
      <c r="Q393" t="str">
        <f>IFERROR(VLOOKUP($C$2,[1]factors!$F$1:$Q$101,10,FALSE),"")</f>
        <v>483.31</v>
      </c>
      <c r="R393">
        <f>IFERROR(VLOOKUP($C$2,[1]factors!$F$1:$Q$101,11,FALSE),"")</f>
        <v>2</v>
      </c>
    </row>
    <row r="394" spans="1:18" ht="18" x14ac:dyDescent="0.25">
      <c r="A394" t="s">
        <v>21</v>
      </c>
      <c r="B394">
        <v>1</v>
      </c>
      <c r="C394" s="2">
        <v>20210907</v>
      </c>
      <c r="D394">
        <v>15</v>
      </c>
      <c r="F394" t="s">
        <v>29</v>
      </c>
      <c r="G394" s="1">
        <f>IFERROR(IF(F394="am",VLOOKUP(C394,'[1]meteo-am'!$B$1:$E$55,3,FALSE),IF(F394="pm",VLOOKUP(C394,'[1]meteo-pm'!$B$1:$E$55,3,FALSE),"")),"")</f>
        <v>92</v>
      </c>
      <c r="H394" s="1">
        <f>IFERROR(IF(F394="am",VLOOKUP(C394,'[1]meteo-am'!$B$1:$E$55,4,FALSE),IF(F394="pm",VLOOKUP(C394,'[1]meteo-pm'!$B$1:$E$55,4,FALSE),"")),"")</f>
        <v>0.71250000000000002</v>
      </c>
      <c r="I394" s="1">
        <f>IFERROR(IF(F394="am",VLOOKUP(C394,'[1]meteo-am'!$B$1:$E$55,2,FALSE),IF(F394="pm",VLOOKUP(C394,'[1]meteo-pm'!$B$1:$E$55,2,FALSE),"")),"")</f>
        <v>12.624999999999998</v>
      </c>
      <c r="J394" t="str">
        <f>IFERROR(VLOOKUP(C394,[1]factors!$F$1:$Q$101,3,FALSE),"")</f>
        <v>new</v>
      </c>
      <c r="K394" t="str">
        <f>IFERROR(VLOOKUP(C394,[1]factors!$F$1:$Q$101,4,FALSE),"")</f>
        <v>0.0</v>
      </c>
      <c r="L394" t="str">
        <f>IFERROR(VLOOKUP(C394,[1]factors!$F$1:$Q$101,6,FALSE),"")</f>
        <v xml:space="preserve">culture </v>
      </c>
      <c r="N394" t="str">
        <f>IFERROR(VLOOKUP(C394,[1]factors!$F$1:$Q$101,7,FALSE),"")</f>
        <v>75.45</v>
      </c>
      <c r="O394">
        <f>IFERROR(VLOOKUP($C$2,[1]factors!$F$1:$Q$101,8,FALSE),"")</f>
        <v>5</v>
      </c>
      <c r="P394" t="str">
        <f>IFERROR(VLOOKUP($C$2,[1]factors!$F$1:$Q$101,9,FALSE),"")</f>
        <v>514.85</v>
      </c>
      <c r="Q394" t="str">
        <f>IFERROR(VLOOKUP($C$2,[1]factors!$F$1:$Q$101,10,FALSE),"")</f>
        <v>483.31</v>
      </c>
      <c r="R394">
        <f>IFERROR(VLOOKUP($C$2,[1]factors!$F$1:$Q$101,11,FALSE),"")</f>
        <v>2</v>
      </c>
    </row>
    <row r="395" spans="1:18" ht="18" x14ac:dyDescent="0.25">
      <c r="A395" t="s">
        <v>22</v>
      </c>
      <c r="B395">
        <v>1</v>
      </c>
      <c r="C395" s="2">
        <v>20210907</v>
      </c>
      <c r="D395">
        <v>15</v>
      </c>
      <c r="F395" t="s">
        <v>29</v>
      </c>
      <c r="G395" s="1">
        <f>IFERROR(IF(F395="am",VLOOKUP(C395,'[1]meteo-am'!$B$1:$E$55,3,FALSE),IF(F395="pm",VLOOKUP(C395,'[1]meteo-pm'!$B$1:$E$55,3,FALSE),"")),"")</f>
        <v>92</v>
      </c>
      <c r="H395" s="1">
        <f>IFERROR(IF(F395="am",VLOOKUP(C395,'[1]meteo-am'!$B$1:$E$55,4,FALSE),IF(F395="pm",VLOOKUP(C395,'[1]meteo-pm'!$B$1:$E$55,4,FALSE),"")),"")</f>
        <v>0.71250000000000002</v>
      </c>
      <c r="I395" s="1">
        <f>IFERROR(IF(F395="am",VLOOKUP(C395,'[1]meteo-am'!$B$1:$E$55,2,FALSE),IF(F395="pm",VLOOKUP(C395,'[1]meteo-pm'!$B$1:$E$55,2,FALSE),"")),"")</f>
        <v>12.624999999999998</v>
      </c>
      <c r="J395" t="str">
        <f>IFERROR(VLOOKUP(C395,[1]factors!$F$1:$Q$101,3,FALSE),"")</f>
        <v>new</v>
      </c>
      <c r="K395" t="str">
        <f>IFERROR(VLOOKUP(C395,[1]factors!$F$1:$Q$101,4,FALSE),"")</f>
        <v>0.0</v>
      </c>
      <c r="L395" t="str">
        <f>IFERROR(VLOOKUP(C395,[1]factors!$F$1:$Q$101,6,FALSE),"")</f>
        <v xml:space="preserve">culture </v>
      </c>
      <c r="N395" t="str">
        <f>IFERROR(VLOOKUP(C395,[1]factors!$F$1:$Q$101,7,FALSE),"")</f>
        <v>75.45</v>
      </c>
      <c r="O395">
        <f>IFERROR(VLOOKUP($C$2,[1]factors!$F$1:$Q$101,8,FALSE),"")</f>
        <v>5</v>
      </c>
      <c r="P395" t="str">
        <f>IFERROR(VLOOKUP($C$2,[1]factors!$F$1:$Q$101,9,FALSE),"")</f>
        <v>514.85</v>
      </c>
      <c r="Q395" t="str">
        <f>IFERROR(VLOOKUP($C$2,[1]factors!$F$1:$Q$101,10,FALSE),"")</f>
        <v>483.31</v>
      </c>
      <c r="R395">
        <f>IFERROR(VLOOKUP($C$2,[1]factors!$F$1:$Q$101,11,FALSE),"")</f>
        <v>2</v>
      </c>
    </row>
    <row r="396" spans="1:18" ht="18" x14ac:dyDescent="0.25">
      <c r="A396" t="s">
        <v>23</v>
      </c>
      <c r="B396">
        <v>1</v>
      </c>
      <c r="C396" s="2">
        <v>20210907</v>
      </c>
      <c r="D396">
        <v>15</v>
      </c>
      <c r="F396" t="s">
        <v>29</v>
      </c>
      <c r="G396" s="1">
        <f>IFERROR(IF(F396="am",VLOOKUP(C396,'[1]meteo-am'!$B$1:$E$55,3,FALSE),IF(F396="pm",VLOOKUP(C396,'[1]meteo-pm'!$B$1:$E$55,3,FALSE),"")),"")</f>
        <v>92</v>
      </c>
      <c r="H396" s="1">
        <f>IFERROR(IF(F396="am",VLOOKUP(C396,'[1]meteo-am'!$B$1:$E$55,4,FALSE),IF(F396="pm",VLOOKUP(C396,'[1]meteo-pm'!$B$1:$E$55,4,FALSE),"")),"")</f>
        <v>0.71250000000000002</v>
      </c>
      <c r="I396" s="1">
        <f>IFERROR(IF(F396="am",VLOOKUP(C396,'[1]meteo-am'!$B$1:$E$55,2,FALSE),IF(F396="pm",VLOOKUP(C396,'[1]meteo-pm'!$B$1:$E$55,2,FALSE),"")),"")</f>
        <v>12.624999999999998</v>
      </c>
      <c r="J396" t="str">
        <f>IFERROR(VLOOKUP(C396,[1]factors!$F$1:$Q$101,3,FALSE),"")</f>
        <v>new</v>
      </c>
      <c r="K396" t="str">
        <f>IFERROR(VLOOKUP(C396,[1]factors!$F$1:$Q$101,4,FALSE),"")</f>
        <v>0.0</v>
      </c>
      <c r="L396" t="str">
        <f>IFERROR(VLOOKUP(C396,[1]factors!$F$1:$Q$101,6,FALSE),"")</f>
        <v xml:space="preserve">culture </v>
      </c>
      <c r="N396" t="str">
        <f>IFERROR(VLOOKUP(C396,[1]factors!$F$1:$Q$101,7,FALSE),"")</f>
        <v>75.45</v>
      </c>
      <c r="O396">
        <f>IFERROR(VLOOKUP($C$2,[1]factors!$F$1:$Q$101,8,FALSE),"")</f>
        <v>5</v>
      </c>
      <c r="P396" t="str">
        <f>IFERROR(VLOOKUP($C$2,[1]factors!$F$1:$Q$101,9,FALSE),"")</f>
        <v>514.85</v>
      </c>
      <c r="Q396" t="str">
        <f>IFERROR(VLOOKUP($C$2,[1]factors!$F$1:$Q$101,10,FALSE),"")</f>
        <v>483.31</v>
      </c>
      <c r="R396">
        <f>IFERROR(VLOOKUP($C$2,[1]factors!$F$1:$Q$101,11,FALSE),"")</f>
        <v>2</v>
      </c>
    </row>
    <row r="397" spans="1:18" ht="18" x14ac:dyDescent="0.25">
      <c r="A397" t="s">
        <v>24</v>
      </c>
      <c r="B397">
        <v>1</v>
      </c>
      <c r="C397" s="2">
        <v>20210907</v>
      </c>
      <c r="D397">
        <v>15</v>
      </c>
      <c r="F397" t="s">
        <v>29</v>
      </c>
      <c r="G397" s="1">
        <f>IFERROR(IF(F397="am",VLOOKUP(C397,'[1]meteo-am'!$B$1:$E$55,3,FALSE),IF(F397="pm",VLOOKUP(C397,'[1]meteo-pm'!$B$1:$E$55,3,FALSE),"")),"")</f>
        <v>92</v>
      </c>
      <c r="H397" s="1">
        <f>IFERROR(IF(F397="am",VLOOKUP(C397,'[1]meteo-am'!$B$1:$E$55,4,FALSE),IF(F397="pm",VLOOKUP(C397,'[1]meteo-pm'!$B$1:$E$55,4,FALSE),"")),"")</f>
        <v>0.71250000000000002</v>
      </c>
      <c r="I397" s="1">
        <f>IFERROR(IF(F397="am",VLOOKUP(C397,'[1]meteo-am'!$B$1:$E$55,2,FALSE),IF(F397="pm",VLOOKUP(C397,'[1]meteo-pm'!$B$1:$E$55,2,FALSE),"")),"")</f>
        <v>12.624999999999998</v>
      </c>
      <c r="J397" t="str">
        <f>IFERROR(VLOOKUP(C397,[1]factors!$F$1:$Q$101,3,FALSE),"")</f>
        <v>new</v>
      </c>
      <c r="K397" t="str">
        <f>IFERROR(VLOOKUP(C397,[1]factors!$F$1:$Q$101,4,FALSE),"")</f>
        <v>0.0</v>
      </c>
      <c r="L397" t="str">
        <f>IFERROR(VLOOKUP(C397,[1]factors!$F$1:$Q$101,6,FALSE),"")</f>
        <v xml:space="preserve">culture </v>
      </c>
      <c r="N397" t="str">
        <f>IFERROR(VLOOKUP(C397,[1]factors!$F$1:$Q$101,7,FALSE),"")</f>
        <v>75.45</v>
      </c>
      <c r="O397">
        <f>IFERROR(VLOOKUP($C$2,[1]factors!$F$1:$Q$101,8,FALSE),"")</f>
        <v>5</v>
      </c>
      <c r="P397" t="str">
        <f>IFERROR(VLOOKUP($C$2,[1]factors!$F$1:$Q$101,9,FALSE),"")</f>
        <v>514.85</v>
      </c>
      <c r="Q397" t="str">
        <f>IFERROR(VLOOKUP($C$2,[1]factors!$F$1:$Q$101,10,FALSE),"")</f>
        <v>483.31</v>
      </c>
      <c r="R397">
        <f>IFERROR(VLOOKUP($C$2,[1]factors!$F$1:$Q$101,11,FALSE),"")</f>
        <v>2</v>
      </c>
    </row>
    <row r="398" spans="1:18" ht="18" x14ac:dyDescent="0.25">
      <c r="A398" t="s">
        <v>25</v>
      </c>
      <c r="B398">
        <v>1</v>
      </c>
      <c r="C398" s="2">
        <v>20210907</v>
      </c>
      <c r="D398">
        <v>15</v>
      </c>
      <c r="F398" t="s">
        <v>29</v>
      </c>
      <c r="G398" s="1">
        <f>IFERROR(IF(F398="am",VLOOKUP(C398,'[1]meteo-am'!$B$1:$E$55,3,FALSE),IF(F398="pm",VLOOKUP(C398,'[1]meteo-pm'!$B$1:$E$55,3,FALSE),"")),"")</f>
        <v>92</v>
      </c>
      <c r="H398" s="1">
        <f>IFERROR(IF(F398="am",VLOOKUP(C398,'[1]meteo-am'!$B$1:$E$55,4,FALSE),IF(F398="pm",VLOOKUP(C398,'[1]meteo-pm'!$B$1:$E$55,4,FALSE),"")),"")</f>
        <v>0.71250000000000002</v>
      </c>
      <c r="I398" s="1">
        <f>IFERROR(IF(F398="am",VLOOKUP(C398,'[1]meteo-am'!$B$1:$E$55,2,FALSE),IF(F398="pm",VLOOKUP(C398,'[1]meteo-pm'!$B$1:$E$55,2,FALSE),"")),"")</f>
        <v>12.624999999999998</v>
      </c>
      <c r="J398" t="str">
        <f>IFERROR(VLOOKUP(C398,[1]factors!$F$1:$Q$101,3,FALSE),"")</f>
        <v>new</v>
      </c>
      <c r="K398" t="str">
        <f>IFERROR(VLOOKUP(C398,[1]factors!$F$1:$Q$101,4,FALSE),"")</f>
        <v>0.0</v>
      </c>
      <c r="L398" t="str">
        <f>IFERROR(VLOOKUP(C398,[1]factors!$F$1:$Q$101,6,FALSE),"")</f>
        <v xml:space="preserve">culture </v>
      </c>
      <c r="N398" t="str">
        <f>IFERROR(VLOOKUP(C398,[1]factors!$F$1:$Q$101,7,FALSE),"")</f>
        <v>75.45</v>
      </c>
      <c r="O398">
        <f>IFERROR(VLOOKUP($C$2,[1]factors!$F$1:$Q$101,8,FALSE),"")</f>
        <v>5</v>
      </c>
      <c r="P398" t="str">
        <f>IFERROR(VLOOKUP($C$2,[1]factors!$F$1:$Q$101,9,FALSE),"")</f>
        <v>514.85</v>
      </c>
      <c r="Q398" t="str">
        <f>IFERROR(VLOOKUP($C$2,[1]factors!$F$1:$Q$101,10,FALSE),"")</f>
        <v>483.31</v>
      </c>
      <c r="R398">
        <f>IFERROR(VLOOKUP($C$2,[1]factors!$F$1:$Q$101,11,FALSE),"")</f>
        <v>2</v>
      </c>
    </row>
    <row r="399" spans="1:18" ht="18" x14ac:dyDescent="0.25">
      <c r="A399" t="s">
        <v>26</v>
      </c>
      <c r="B399">
        <v>1</v>
      </c>
      <c r="C399" s="2">
        <v>20210907</v>
      </c>
      <c r="D399">
        <v>15</v>
      </c>
      <c r="F399" t="s">
        <v>29</v>
      </c>
      <c r="G399" s="1">
        <f>IFERROR(IF(F399="am",VLOOKUP(C399,'[1]meteo-am'!$B$1:$E$55,3,FALSE),IF(F399="pm",VLOOKUP(C399,'[1]meteo-pm'!$B$1:$E$55,3,FALSE),"")),"")</f>
        <v>92</v>
      </c>
      <c r="H399" s="1">
        <f>IFERROR(IF(F399="am",VLOOKUP(C399,'[1]meteo-am'!$B$1:$E$55,4,FALSE),IF(F399="pm",VLOOKUP(C399,'[1]meteo-pm'!$B$1:$E$55,4,FALSE),"")),"")</f>
        <v>0.71250000000000002</v>
      </c>
      <c r="I399" s="1">
        <f>IFERROR(IF(F399="am",VLOOKUP(C399,'[1]meteo-am'!$B$1:$E$55,2,FALSE),IF(F399="pm",VLOOKUP(C399,'[1]meteo-pm'!$B$1:$E$55,2,FALSE),"")),"")</f>
        <v>12.624999999999998</v>
      </c>
      <c r="J399" t="str">
        <f>IFERROR(VLOOKUP(C399,[1]factors!$F$1:$Q$101,3,FALSE),"")</f>
        <v>new</v>
      </c>
      <c r="K399" t="str">
        <f>IFERROR(VLOOKUP(C399,[1]factors!$F$1:$Q$101,4,FALSE),"")</f>
        <v>0.0</v>
      </c>
      <c r="L399" t="str">
        <f>IFERROR(VLOOKUP(C399,[1]factors!$F$1:$Q$101,6,FALSE),"")</f>
        <v xml:space="preserve">culture </v>
      </c>
      <c r="N399" t="str">
        <f>IFERROR(VLOOKUP(C399,[1]factors!$F$1:$Q$101,7,FALSE),"")</f>
        <v>75.45</v>
      </c>
      <c r="O399">
        <f>IFERROR(VLOOKUP($C$2,[1]factors!$F$1:$Q$101,8,FALSE),"")</f>
        <v>5</v>
      </c>
      <c r="P399" t="str">
        <f>IFERROR(VLOOKUP($C$2,[1]factors!$F$1:$Q$101,9,FALSE),"")</f>
        <v>514.85</v>
      </c>
      <c r="Q399" t="str">
        <f>IFERROR(VLOOKUP($C$2,[1]factors!$F$1:$Q$101,10,FALSE),"")</f>
        <v>483.31</v>
      </c>
      <c r="R399">
        <f>IFERROR(VLOOKUP($C$2,[1]factors!$F$1:$Q$101,11,FALSE),"")</f>
        <v>2</v>
      </c>
    </row>
    <row r="400" spans="1:18" ht="18" x14ac:dyDescent="0.25">
      <c r="A400" t="s">
        <v>27</v>
      </c>
      <c r="B400">
        <v>1</v>
      </c>
      <c r="C400" s="2">
        <v>20210907</v>
      </c>
      <c r="D400">
        <v>15</v>
      </c>
      <c r="F400" t="s">
        <v>29</v>
      </c>
      <c r="G400" s="1">
        <f>IFERROR(IF(F400="am",VLOOKUP(C400,'[1]meteo-am'!$B$1:$E$55,3,FALSE),IF(F400="pm",VLOOKUP(C400,'[1]meteo-pm'!$B$1:$E$55,3,FALSE),"")),"")</f>
        <v>92</v>
      </c>
      <c r="H400" s="1">
        <f>IFERROR(IF(F400="am",VLOOKUP(C400,'[1]meteo-am'!$B$1:$E$55,4,FALSE),IF(F400="pm",VLOOKUP(C400,'[1]meteo-pm'!$B$1:$E$55,4,FALSE),"")),"")</f>
        <v>0.71250000000000002</v>
      </c>
      <c r="I400" s="1">
        <f>IFERROR(IF(F400="am",VLOOKUP(C400,'[1]meteo-am'!$B$1:$E$55,2,FALSE),IF(F400="pm",VLOOKUP(C400,'[1]meteo-pm'!$B$1:$E$55,2,FALSE),"")),"")</f>
        <v>12.624999999999998</v>
      </c>
      <c r="J400" t="str">
        <f>IFERROR(VLOOKUP(C400,[1]factors!$F$1:$Q$101,3,FALSE),"")</f>
        <v>new</v>
      </c>
      <c r="K400" t="str">
        <f>IFERROR(VLOOKUP(C400,[1]factors!$F$1:$Q$101,4,FALSE),"")</f>
        <v>0.0</v>
      </c>
      <c r="L400" t="str">
        <f>IFERROR(VLOOKUP(C400,[1]factors!$F$1:$Q$101,6,FALSE),"")</f>
        <v xml:space="preserve">culture </v>
      </c>
      <c r="N400" t="str">
        <f>IFERROR(VLOOKUP(C400,[1]factors!$F$1:$Q$101,7,FALSE),"")</f>
        <v>75.45</v>
      </c>
      <c r="O400">
        <f>IFERROR(VLOOKUP($C$2,[1]factors!$F$1:$Q$101,8,FALSE),"")</f>
        <v>5</v>
      </c>
      <c r="P400" t="str">
        <f>IFERROR(VLOOKUP($C$2,[1]factors!$F$1:$Q$101,9,FALSE),"")</f>
        <v>514.85</v>
      </c>
      <c r="Q400" t="str">
        <f>IFERROR(VLOOKUP($C$2,[1]factors!$F$1:$Q$101,10,FALSE),"")</f>
        <v>483.31</v>
      </c>
      <c r="R400">
        <f>IFERROR(VLOOKUP($C$2,[1]factors!$F$1:$Q$101,11,FALSE),"")</f>
        <v>2</v>
      </c>
    </row>
    <row r="401" spans="1:18" ht="18" x14ac:dyDescent="0.25">
      <c r="A401" t="s">
        <v>28</v>
      </c>
      <c r="B401">
        <v>1</v>
      </c>
      <c r="C401" s="2">
        <v>20210907</v>
      </c>
      <c r="D401">
        <v>15</v>
      </c>
      <c r="F401" t="s">
        <v>29</v>
      </c>
      <c r="G401" s="1">
        <f>IFERROR(IF(F401="am",VLOOKUP(C401,'[1]meteo-am'!$B$1:$E$55,3,FALSE),IF(F401="pm",VLOOKUP(C401,'[1]meteo-pm'!$B$1:$E$55,3,FALSE),"")),"")</f>
        <v>92</v>
      </c>
      <c r="H401" s="1">
        <f>IFERROR(IF(F401="am",VLOOKUP(C401,'[1]meteo-am'!$B$1:$E$55,4,FALSE),IF(F401="pm",VLOOKUP(C401,'[1]meteo-pm'!$B$1:$E$55,4,FALSE),"")),"")</f>
        <v>0.71250000000000002</v>
      </c>
      <c r="I401" s="1">
        <f>IFERROR(IF(F401="am",VLOOKUP(C401,'[1]meteo-am'!$B$1:$E$55,2,FALSE),IF(F401="pm",VLOOKUP(C401,'[1]meteo-pm'!$B$1:$E$55,2,FALSE),"")),"")</f>
        <v>12.624999999999998</v>
      </c>
      <c r="J401" t="str">
        <f>IFERROR(VLOOKUP(C401,[1]factors!$F$1:$Q$101,3,FALSE),"")</f>
        <v>new</v>
      </c>
      <c r="K401" t="str">
        <f>IFERROR(VLOOKUP(C401,[1]factors!$F$1:$Q$101,4,FALSE),"")</f>
        <v>0.0</v>
      </c>
      <c r="L401" t="str">
        <f>IFERROR(VLOOKUP(C401,[1]factors!$F$1:$Q$101,6,FALSE),"")</f>
        <v xml:space="preserve">culture </v>
      </c>
      <c r="N401" t="str">
        <f>IFERROR(VLOOKUP(C401,[1]factors!$F$1:$Q$101,7,FALSE),"")</f>
        <v>75.45</v>
      </c>
      <c r="O401">
        <f>IFERROR(VLOOKUP($C$2,[1]factors!$F$1:$Q$101,8,FALSE),"")</f>
        <v>5</v>
      </c>
      <c r="P401" t="str">
        <f>IFERROR(VLOOKUP($C$2,[1]factors!$F$1:$Q$101,9,FALSE),"")</f>
        <v>514.85</v>
      </c>
      <c r="Q401" t="str">
        <f>IFERROR(VLOOKUP($C$2,[1]factors!$F$1:$Q$101,10,FALSE),"")</f>
        <v>483.31</v>
      </c>
      <c r="R401">
        <f>IFERROR(VLOOKUP($C$2,[1]factors!$F$1:$Q$101,11,FALSE),"")</f>
        <v>2</v>
      </c>
    </row>
    <row r="402" spans="1:18" ht="18" x14ac:dyDescent="0.25">
      <c r="A402" t="s">
        <v>18</v>
      </c>
      <c r="B402">
        <v>1</v>
      </c>
      <c r="C402" s="2">
        <v>20210907</v>
      </c>
      <c r="D402">
        <v>16</v>
      </c>
      <c r="F402" t="s">
        <v>29</v>
      </c>
      <c r="G402" s="1">
        <f>IFERROR(IF(F402="am",VLOOKUP(C402,'[1]meteo-am'!$B$1:$E$55,3,FALSE),IF(F402="pm",VLOOKUP(C402,'[1]meteo-pm'!$B$1:$E$55,3,FALSE),"")),"")</f>
        <v>92</v>
      </c>
      <c r="H402" s="1">
        <f>IFERROR(IF(F402="am",VLOOKUP(C402,'[1]meteo-am'!$B$1:$E$55,4,FALSE),IF(F402="pm",VLOOKUP(C402,'[1]meteo-pm'!$B$1:$E$55,4,FALSE),"")),"")</f>
        <v>0.71250000000000002</v>
      </c>
      <c r="I402" s="1">
        <f>IFERROR(IF(F402="am",VLOOKUP(C402,'[1]meteo-am'!$B$1:$E$55,2,FALSE),IF(F402="pm",VLOOKUP(C402,'[1]meteo-pm'!$B$1:$E$55,2,FALSE),"")),"")</f>
        <v>12.624999999999998</v>
      </c>
      <c r="J402" t="str">
        <f>IFERROR(VLOOKUP(C402,[1]factors!$F$1:$Q$101,3,FALSE),"")</f>
        <v>new</v>
      </c>
      <c r="K402" t="str">
        <f>IFERROR(VLOOKUP(C402,[1]factors!$F$1:$Q$101,4,FALSE),"")</f>
        <v>0.0</v>
      </c>
      <c r="L402" t="str">
        <f>IFERROR(VLOOKUP(C402,[1]factors!$F$1:$Q$101,6,FALSE),"")</f>
        <v xml:space="preserve">culture </v>
      </c>
      <c r="N402" t="str">
        <f>IFERROR(VLOOKUP(C402,[1]factors!$F$1:$Q$101,7,FALSE),"")</f>
        <v>75.45</v>
      </c>
      <c r="O402">
        <f>IFERROR(VLOOKUP($C$2,[1]factors!$F$1:$Q$101,8,FALSE),"")</f>
        <v>5</v>
      </c>
      <c r="P402" t="str">
        <f>IFERROR(VLOOKUP($C$2,[1]factors!$F$1:$Q$101,9,FALSE),"")</f>
        <v>514.85</v>
      </c>
      <c r="Q402" t="str">
        <f>IFERROR(VLOOKUP($C$2,[1]factors!$F$1:$Q$101,10,FALSE),"")</f>
        <v>483.31</v>
      </c>
      <c r="R402">
        <f>IFERROR(VLOOKUP($C$2,[1]factors!$F$1:$Q$101,11,FALSE),"")</f>
        <v>2</v>
      </c>
    </row>
    <row r="403" spans="1:18" ht="18" x14ac:dyDescent="0.25">
      <c r="A403" t="s">
        <v>20</v>
      </c>
      <c r="B403">
        <v>1</v>
      </c>
      <c r="C403" s="2">
        <v>20210907</v>
      </c>
      <c r="D403">
        <v>16</v>
      </c>
      <c r="F403" t="s">
        <v>29</v>
      </c>
      <c r="G403" s="1">
        <f>IFERROR(IF(F403="am",VLOOKUP(C403,'[1]meteo-am'!$B$1:$E$55,3,FALSE),IF(F403="pm",VLOOKUP(C403,'[1]meteo-pm'!$B$1:$E$55,3,FALSE),"")),"")</f>
        <v>92</v>
      </c>
      <c r="H403" s="1">
        <f>IFERROR(IF(F403="am",VLOOKUP(C403,'[1]meteo-am'!$B$1:$E$55,4,FALSE),IF(F403="pm",VLOOKUP(C403,'[1]meteo-pm'!$B$1:$E$55,4,FALSE),"")),"")</f>
        <v>0.71250000000000002</v>
      </c>
      <c r="I403" s="1">
        <f>IFERROR(IF(F403="am",VLOOKUP(C403,'[1]meteo-am'!$B$1:$E$55,2,FALSE),IF(F403="pm",VLOOKUP(C403,'[1]meteo-pm'!$B$1:$E$55,2,FALSE),"")),"")</f>
        <v>12.624999999999998</v>
      </c>
      <c r="J403" t="str">
        <f>IFERROR(VLOOKUP(C403,[1]factors!$F$1:$Q$101,3,FALSE),"")</f>
        <v>new</v>
      </c>
      <c r="K403" t="str">
        <f>IFERROR(VLOOKUP(C403,[1]factors!$F$1:$Q$101,4,FALSE),"")</f>
        <v>0.0</v>
      </c>
      <c r="L403" t="str">
        <f>IFERROR(VLOOKUP(C403,[1]factors!$F$1:$Q$101,6,FALSE),"")</f>
        <v xml:space="preserve">culture </v>
      </c>
      <c r="N403" t="str">
        <f>IFERROR(VLOOKUP(C403,[1]factors!$F$1:$Q$101,7,FALSE),"")</f>
        <v>75.45</v>
      </c>
      <c r="O403">
        <f>IFERROR(VLOOKUP($C$2,[1]factors!$F$1:$Q$101,8,FALSE),"")</f>
        <v>5</v>
      </c>
      <c r="P403" t="str">
        <f>IFERROR(VLOOKUP($C$2,[1]factors!$F$1:$Q$101,9,FALSE),"")</f>
        <v>514.85</v>
      </c>
      <c r="Q403" t="str">
        <f>IFERROR(VLOOKUP($C$2,[1]factors!$F$1:$Q$101,10,FALSE),"")</f>
        <v>483.31</v>
      </c>
      <c r="R403">
        <f>IFERROR(VLOOKUP($C$2,[1]factors!$F$1:$Q$101,11,FALSE),"")</f>
        <v>2</v>
      </c>
    </row>
    <row r="404" spans="1:18" ht="18" x14ac:dyDescent="0.25">
      <c r="A404" t="s">
        <v>21</v>
      </c>
      <c r="B404">
        <v>1</v>
      </c>
      <c r="C404" s="2">
        <v>20210907</v>
      </c>
      <c r="D404">
        <v>16</v>
      </c>
      <c r="F404" t="s">
        <v>29</v>
      </c>
      <c r="G404" s="1">
        <f>IFERROR(IF(F404="am",VLOOKUP(C404,'[1]meteo-am'!$B$1:$E$55,3,FALSE),IF(F404="pm",VLOOKUP(C404,'[1]meteo-pm'!$B$1:$E$55,3,FALSE),"")),"")</f>
        <v>92</v>
      </c>
      <c r="H404" s="1">
        <f>IFERROR(IF(F404="am",VLOOKUP(C404,'[1]meteo-am'!$B$1:$E$55,4,FALSE),IF(F404="pm",VLOOKUP(C404,'[1]meteo-pm'!$B$1:$E$55,4,FALSE),"")),"")</f>
        <v>0.71250000000000002</v>
      </c>
      <c r="I404" s="1">
        <f>IFERROR(IF(F404="am",VLOOKUP(C404,'[1]meteo-am'!$B$1:$E$55,2,FALSE),IF(F404="pm",VLOOKUP(C404,'[1]meteo-pm'!$B$1:$E$55,2,FALSE),"")),"")</f>
        <v>12.624999999999998</v>
      </c>
      <c r="J404" t="str">
        <f>IFERROR(VLOOKUP(C404,[1]factors!$F$1:$Q$101,3,FALSE),"")</f>
        <v>new</v>
      </c>
      <c r="K404" t="str">
        <f>IFERROR(VLOOKUP(C404,[1]factors!$F$1:$Q$101,4,FALSE),"")</f>
        <v>0.0</v>
      </c>
      <c r="L404" t="str">
        <f>IFERROR(VLOOKUP(C404,[1]factors!$F$1:$Q$101,6,FALSE),"")</f>
        <v xml:space="preserve">culture </v>
      </c>
      <c r="N404" t="str">
        <f>IFERROR(VLOOKUP(C404,[1]factors!$F$1:$Q$101,7,FALSE),"")</f>
        <v>75.45</v>
      </c>
      <c r="O404">
        <f>IFERROR(VLOOKUP($C$2,[1]factors!$F$1:$Q$101,8,FALSE),"")</f>
        <v>5</v>
      </c>
      <c r="P404" t="str">
        <f>IFERROR(VLOOKUP($C$2,[1]factors!$F$1:$Q$101,9,FALSE),"")</f>
        <v>514.85</v>
      </c>
      <c r="Q404" t="str">
        <f>IFERROR(VLOOKUP($C$2,[1]factors!$F$1:$Q$101,10,FALSE),"")</f>
        <v>483.31</v>
      </c>
      <c r="R404">
        <f>IFERROR(VLOOKUP($C$2,[1]factors!$F$1:$Q$101,11,FALSE),"")</f>
        <v>2</v>
      </c>
    </row>
    <row r="405" spans="1:18" ht="18" x14ac:dyDescent="0.25">
      <c r="A405" t="s">
        <v>22</v>
      </c>
      <c r="B405">
        <v>1</v>
      </c>
      <c r="C405" s="2">
        <v>20210907</v>
      </c>
      <c r="D405">
        <v>16</v>
      </c>
      <c r="F405" t="s">
        <v>29</v>
      </c>
      <c r="G405" s="1">
        <f>IFERROR(IF(F405="am",VLOOKUP(C405,'[1]meteo-am'!$B$1:$E$55,3,FALSE),IF(F405="pm",VLOOKUP(C405,'[1]meteo-pm'!$B$1:$E$55,3,FALSE),"")),"")</f>
        <v>92</v>
      </c>
      <c r="H405" s="1">
        <f>IFERROR(IF(F405="am",VLOOKUP(C405,'[1]meteo-am'!$B$1:$E$55,4,FALSE),IF(F405="pm",VLOOKUP(C405,'[1]meteo-pm'!$B$1:$E$55,4,FALSE),"")),"")</f>
        <v>0.71250000000000002</v>
      </c>
      <c r="I405" s="1">
        <f>IFERROR(IF(F405="am",VLOOKUP(C405,'[1]meteo-am'!$B$1:$E$55,2,FALSE),IF(F405="pm",VLOOKUP(C405,'[1]meteo-pm'!$B$1:$E$55,2,FALSE),"")),"")</f>
        <v>12.624999999999998</v>
      </c>
      <c r="J405" t="str">
        <f>IFERROR(VLOOKUP(C405,[1]factors!$F$1:$Q$101,3,FALSE),"")</f>
        <v>new</v>
      </c>
      <c r="K405" t="str">
        <f>IFERROR(VLOOKUP(C405,[1]factors!$F$1:$Q$101,4,FALSE),"")</f>
        <v>0.0</v>
      </c>
      <c r="L405" t="str">
        <f>IFERROR(VLOOKUP(C405,[1]factors!$F$1:$Q$101,6,FALSE),"")</f>
        <v xml:space="preserve">culture </v>
      </c>
      <c r="N405" t="str">
        <f>IFERROR(VLOOKUP(C405,[1]factors!$F$1:$Q$101,7,FALSE),"")</f>
        <v>75.45</v>
      </c>
      <c r="O405">
        <f>IFERROR(VLOOKUP($C$2,[1]factors!$F$1:$Q$101,8,FALSE),"")</f>
        <v>5</v>
      </c>
      <c r="P405" t="str">
        <f>IFERROR(VLOOKUP($C$2,[1]factors!$F$1:$Q$101,9,FALSE),"")</f>
        <v>514.85</v>
      </c>
      <c r="Q405" t="str">
        <f>IFERROR(VLOOKUP($C$2,[1]factors!$F$1:$Q$101,10,FALSE),"")</f>
        <v>483.31</v>
      </c>
      <c r="R405">
        <f>IFERROR(VLOOKUP($C$2,[1]factors!$F$1:$Q$101,11,FALSE),"")</f>
        <v>2</v>
      </c>
    </row>
    <row r="406" spans="1:18" ht="18" x14ac:dyDescent="0.25">
      <c r="A406" t="s">
        <v>23</v>
      </c>
      <c r="B406">
        <v>1</v>
      </c>
      <c r="C406" s="2">
        <v>20210907</v>
      </c>
      <c r="D406">
        <v>16</v>
      </c>
      <c r="F406" t="s">
        <v>29</v>
      </c>
      <c r="G406" s="1">
        <f>IFERROR(IF(F406="am",VLOOKUP(C406,'[1]meteo-am'!$B$1:$E$55,3,FALSE),IF(F406="pm",VLOOKUP(C406,'[1]meteo-pm'!$B$1:$E$55,3,FALSE),"")),"")</f>
        <v>92</v>
      </c>
      <c r="H406" s="1">
        <f>IFERROR(IF(F406="am",VLOOKUP(C406,'[1]meteo-am'!$B$1:$E$55,4,FALSE),IF(F406="pm",VLOOKUP(C406,'[1]meteo-pm'!$B$1:$E$55,4,FALSE),"")),"")</f>
        <v>0.71250000000000002</v>
      </c>
      <c r="I406" s="1">
        <f>IFERROR(IF(F406="am",VLOOKUP(C406,'[1]meteo-am'!$B$1:$E$55,2,FALSE),IF(F406="pm",VLOOKUP(C406,'[1]meteo-pm'!$B$1:$E$55,2,FALSE),"")),"")</f>
        <v>12.624999999999998</v>
      </c>
      <c r="J406" t="str">
        <f>IFERROR(VLOOKUP(C406,[1]factors!$F$1:$Q$101,3,FALSE),"")</f>
        <v>new</v>
      </c>
      <c r="K406" t="str">
        <f>IFERROR(VLOOKUP(C406,[1]factors!$F$1:$Q$101,4,FALSE),"")</f>
        <v>0.0</v>
      </c>
      <c r="L406" t="str">
        <f>IFERROR(VLOOKUP(C406,[1]factors!$F$1:$Q$101,6,FALSE),"")</f>
        <v xml:space="preserve">culture </v>
      </c>
      <c r="N406" t="str">
        <f>IFERROR(VLOOKUP(C406,[1]factors!$F$1:$Q$101,7,FALSE),"")</f>
        <v>75.45</v>
      </c>
      <c r="O406">
        <f>IFERROR(VLOOKUP($C$2,[1]factors!$F$1:$Q$101,8,FALSE),"")</f>
        <v>5</v>
      </c>
      <c r="P406" t="str">
        <f>IFERROR(VLOOKUP($C$2,[1]factors!$F$1:$Q$101,9,FALSE),"")</f>
        <v>514.85</v>
      </c>
      <c r="Q406" t="str">
        <f>IFERROR(VLOOKUP($C$2,[1]factors!$F$1:$Q$101,10,FALSE),"")</f>
        <v>483.31</v>
      </c>
      <c r="R406">
        <f>IFERROR(VLOOKUP($C$2,[1]factors!$F$1:$Q$101,11,FALSE),"")</f>
        <v>2</v>
      </c>
    </row>
    <row r="407" spans="1:18" ht="18" x14ac:dyDescent="0.25">
      <c r="A407" t="s">
        <v>24</v>
      </c>
      <c r="B407">
        <v>1</v>
      </c>
      <c r="C407" s="2">
        <v>20210907</v>
      </c>
      <c r="D407">
        <v>16</v>
      </c>
      <c r="F407" t="s">
        <v>29</v>
      </c>
      <c r="G407" s="1">
        <f>IFERROR(IF(F407="am",VLOOKUP(C407,'[1]meteo-am'!$B$1:$E$55,3,FALSE),IF(F407="pm",VLOOKUP(C407,'[1]meteo-pm'!$B$1:$E$55,3,FALSE),"")),"")</f>
        <v>92</v>
      </c>
      <c r="H407" s="1">
        <f>IFERROR(IF(F407="am",VLOOKUP(C407,'[1]meteo-am'!$B$1:$E$55,4,FALSE),IF(F407="pm",VLOOKUP(C407,'[1]meteo-pm'!$B$1:$E$55,4,FALSE),"")),"")</f>
        <v>0.71250000000000002</v>
      </c>
      <c r="I407" s="1">
        <f>IFERROR(IF(F407="am",VLOOKUP(C407,'[1]meteo-am'!$B$1:$E$55,2,FALSE),IF(F407="pm",VLOOKUP(C407,'[1]meteo-pm'!$B$1:$E$55,2,FALSE),"")),"")</f>
        <v>12.624999999999998</v>
      </c>
      <c r="J407" t="str">
        <f>IFERROR(VLOOKUP(C407,[1]factors!$F$1:$Q$101,3,FALSE),"")</f>
        <v>new</v>
      </c>
      <c r="K407" t="str">
        <f>IFERROR(VLOOKUP(C407,[1]factors!$F$1:$Q$101,4,FALSE),"")</f>
        <v>0.0</v>
      </c>
      <c r="L407" t="str">
        <f>IFERROR(VLOOKUP(C407,[1]factors!$F$1:$Q$101,6,FALSE),"")</f>
        <v xml:space="preserve">culture </v>
      </c>
      <c r="N407" t="str">
        <f>IFERROR(VLOOKUP(C407,[1]factors!$F$1:$Q$101,7,FALSE),"")</f>
        <v>75.45</v>
      </c>
      <c r="O407">
        <f>IFERROR(VLOOKUP($C$2,[1]factors!$F$1:$Q$101,8,FALSE),"")</f>
        <v>5</v>
      </c>
      <c r="P407" t="str">
        <f>IFERROR(VLOOKUP($C$2,[1]factors!$F$1:$Q$101,9,FALSE),"")</f>
        <v>514.85</v>
      </c>
      <c r="Q407" t="str">
        <f>IFERROR(VLOOKUP($C$2,[1]factors!$F$1:$Q$101,10,FALSE),"")</f>
        <v>483.31</v>
      </c>
      <c r="R407">
        <f>IFERROR(VLOOKUP($C$2,[1]factors!$F$1:$Q$101,11,FALSE),"")</f>
        <v>2</v>
      </c>
    </row>
    <row r="408" spans="1:18" ht="18" x14ac:dyDescent="0.25">
      <c r="A408" t="s">
        <v>25</v>
      </c>
      <c r="B408">
        <v>1</v>
      </c>
      <c r="C408" s="2">
        <v>20210907</v>
      </c>
      <c r="D408">
        <v>16</v>
      </c>
      <c r="F408" t="s">
        <v>29</v>
      </c>
      <c r="G408" s="1">
        <f>IFERROR(IF(F408="am",VLOOKUP(C408,'[1]meteo-am'!$B$1:$E$55,3,FALSE),IF(F408="pm",VLOOKUP(C408,'[1]meteo-pm'!$B$1:$E$55,3,FALSE),"")),"")</f>
        <v>92</v>
      </c>
      <c r="H408" s="1">
        <f>IFERROR(IF(F408="am",VLOOKUP(C408,'[1]meteo-am'!$B$1:$E$55,4,FALSE),IF(F408="pm",VLOOKUP(C408,'[1]meteo-pm'!$B$1:$E$55,4,FALSE),"")),"")</f>
        <v>0.71250000000000002</v>
      </c>
      <c r="I408" s="1">
        <f>IFERROR(IF(F408="am",VLOOKUP(C408,'[1]meteo-am'!$B$1:$E$55,2,FALSE),IF(F408="pm",VLOOKUP(C408,'[1]meteo-pm'!$B$1:$E$55,2,FALSE),"")),"")</f>
        <v>12.624999999999998</v>
      </c>
      <c r="J408" t="str">
        <f>IFERROR(VLOOKUP(C408,[1]factors!$F$1:$Q$101,3,FALSE),"")</f>
        <v>new</v>
      </c>
      <c r="K408" t="str">
        <f>IFERROR(VLOOKUP(C408,[1]factors!$F$1:$Q$101,4,FALSE),"")</f>
        <v>0.0</v>
      </c>
      <c r="L408" t="str">
        <f>IFERROR(VLOOKUP(C408,[1]factors!$F$1:$Q$101,6,FALSE),"")</f>
        <v xml:space="preserve">culture </v>
      </c>
      <c r="N408" t="str">
        <f>IFERROR(VLOOKUP(C408,[1]factors!$F$1:$Q$101,7,FALSE),"")</f>
        <v>75.45</v>
      </c>
      <c r="O408">
        <f>IFERROR(VLOOKUP($C$2,[1]factors!$F$1:$Q$101,8,FALSE),"")</f>
        <v>5</v>
      </c>
      <c r="P408" t="str">
        <f>IFERROR(VLOOKUP($C$2,[1]factors!$F$1:$Q$101,9,FALSE),"")</f>
        <v>514.85</v>
      </c>
      <c r="Q408" t="str">
        <f>IFERROR(VLOOKUP($C$2,[1]factors!$F$1:$Q$101,10,FALSE),"")</f>
        <v>483.31</v>
      </c>
      <c r="R408">
        <f>IFERROR(VLOOKUP($C$2,[1]factors!$F$1:$Q$101,11,FALSE),"")</f>
        <v>2</v>
      </c>
    </row>
    <row r="409" spans="1:18" ht="18" x14ac:dyDescent="0.25">
      <c r="A409" t="s">
        <v>26</v>
      </c>
      <c r="B409">
        <v>1</v>
      </c>
      <c r="C409" s="2">
        <v>20210907</v>
      </c>
      <c r="D409">
        <v>16</v>
      </c>
      <c r="F409" t="s">
        <v>29</v>
      </c>
      <c r="G409" s="1">
        <f>IFERROR(IF(F409="am",VLOOKUP(C409,'[1]meteo-am'!$B$1:$E$55,3,FALSE),IF(F409="pm",VLOOKUP(C409,'[1]meteo-pm'!$B$1:$E$55,3,FALSE),"")),"")</f>
        <v>92</v>
      </c>
      <c r="H409" s="1">
        <f>IFERROR(IF(F409="am",VLOOKUP(C409,'[1]meteo-am'!$B$1:$E$55,4,FALSE),IF(F409="pm",VLOOKUP(C409,'[1]meteo-pm'!$B$1:$E$55,4,FALSE),"")),"")</f>
        <v>0.71250000000000002</v>
      </c>
      <c r="I409" s="1">
        <f>IFERROR(IF(F409="am",VLOOKUP(C409,'[1]meteo-am'!$B$1:$E$55,2,FALSE),IF(F409="pm",VLOOKUP(C409,'[1]meteo-pm'!$B$1:$E$55,2,FALSE),"")),"")</f>
        <v>12.624999999999998</v>
      </c>
      <c r="J409" t="str">
        <f>IFERROR(VLOOKUP(C409,[1]factors!$F$1:$Q$101,3,FALSE),"")</f>
        <v>new</v>
      </c>
      <c r="K409" t="str">
        <f>IFERROR(VLOOKUP(C409,[1]factors!$F$1:$Q$101,4,FALSE),"")</f>
        <v>0.0</v>
      </c>
      <c r="L409" t="str">
        <f>IFERROR(VLOOKUP(C409,[1]factors!$F$1:$Q$101,6,FALSE),"")</f>
        <v xml:space="preserve">culture </v>
      </c>
      <c r="N409" t="str">
        <f>IFERROR(VLOOKUP(C409,[1]factors!$F$1:$Q$101,7,FALSE),"")</f>
        <v>75.45</v>
      </c>
      <c r="O409">
        <f>IFERROR(VLOOKUP($C$2,[1]factors!$F$1:$Q$101,8,FALSE),"")</f>
        <v>5</v>
      </c>
      <c r="P409" t="str">
        <f>IFERROR(VLOOKUP($C$2,[1]factors!$F$1:$Q$101,9,FALSE),"")</f>
        <v>514.85</v>
      </c>
      <c r="Q409" t="str">
        <f>IFERROR(VLOOKUP($C$2,[1]factors!$F$1:$Q$101,10,FALSE),"")</f>
        <v>483.31</v>
      </c>
      <c r="R409">
        <f>IFERROR(VLOOKUP($C$2,[1]factors!$F$1:$Q$101,11,FALSE),"")</f>
        <v>2</v>
      </c>
    </row>
    <row r="410" spans="1:18" ht="18" x14ac:dyDescent="0.25">
      <c r="A410" t="s">
        <v>27</v>
      </c>
      <c r="B410">
        <v>1</v>
      </c>
      <c r="C410" s="2">
        <v>20210907</v>
      </c>
      <c r="D410">
        <v>16</v>
      </c>
      <c r="F410" t="s">
        <v>29</v>
      </c>
      <c r="G410" s="1">
        <f>IFERROR(IF(F410="am",VLOOKUP(C410,'[1]meteo-am'!$B$1:$E$55,3,FALSE),IF(F410="pm",VLOOKUP(C410,'[1]meteo-pm'!$B$1:$E$55,3,FALSE),"")),"")</f>
        <v>92</v>
      </c>
      <c r="H410" s="1">
        <f>IFERROR(IF(F410="am",VLOOKUP(C410,'[1]meteo-am'!$B$1:$E$55,4,FALSE),IF(F410="pm",VLOOKUP(C410,'[1]meteo-pm'!$B$1:$E$55,4,FALSE),"")),"")</f>
        <v>0.71250000000000002</v>
      </c>
      <c r="I410" s="1">
        <f>IFERROR(IF(F410="am",VLOOKUP(C410,'[1]meteo-am'!$B$1:$E$55,2,FALSE),IF(F410="pm",VLOOKUP(C410,'[1]meteo-pm'!$B$1:$E$55,2,FALSE),"")),"")</f>
        <v>12.624999999999998</v>
      </c>
      <c r="J410" t="str">
        <f>IFERROR(VLOOKUP(C410,[1]factors!$F$1:$Q$101,3,FALSE),"")</f>
        <v>new</v>
      </c>
      <c r="K410" t="str">
        <f>IFERROR(VLOOKUP(C410,[1]factors!$F$1:$Q$101,4,FALSE),"")</f>
        <v>0.0</v>
      </c>
      <c r="L410" t="str">
        <f>IFERROR(VLOOKUP(C410,[1]factors!$F$1:$Q$101,6,FALSE),"")</f>
        <v xml:space="preserve">culture </v>
      </c>
      <c r="N410" t="str">
        <f>IFERROR(VLOOKUP(C410,[1]factors!$F$1:$Q$101,7,FALSE),"")</f>
        <v>75.45</v>
      </c>
      <c r="O410">
        <f>IFERROR(VLOOKUP($C$2,[1]factors!$F$1:$Q$101,8,FALSE),"")</f>
        <v>5</v>
      </c>
      <c r="P410" t="str">
        <f>IFERROR(VLOOKUP($C$2,[1]factors!$F$1:$Q$101,9,FALSE),"")</f>
        <v>514.85</v>
      </c>
      <c r="Q410" t="str">
        <f>IFERROR(VLOOKUP($C$2,[1]factors!$F$1:$Q$101,10,FALSE),"")</f>
        <v>483.31</v>
      </c>
      <c r="R410">
        <f>IFERROR(VLOOKUP($C$2,[1]factors!$F$1:$Q$101,11,FALSE),"")</f>
        <v>2</v>
      </c>
    </row>
    <row r="411" spans="1:18" ht="18" x14ac:dyDescent="0.25">
      <c r="A411" t="s">
        <v>28</v>
      </c>
      <c r="B411">
        <v>1</v>
      </c>
      <c r="C411" s="2">
        <v>20210907</v>
      </c>
      <c r="D411">
        <v>16</v>
      </c>
      <c r="F411" t="s">
        <v>29</v>
      </c>
      <c r="G411" s="1">
        <f>IFERROR(IF(F411="am",VLOOKUP(C411,'[1]meteo-am'!$B$1:$E$55,3,FALSE),IF(F411="pm",VLOOKUP(C411,'[1]meteo-pm'!$B$1:$E$55,3,FALSE),"")),"")</f>
        <v>92</v>
      </c>
      <c r="H411" s="1">
        <f>IFERROR(IF(F411="am",VLOOKUP(C411,'[1]meteo-am'!$B$1:$E$55,4,FALSE),IF(F411="pm",VLOOKUP(C411,'[1]meteo-pm'!$B$1:$E$55,4,FALSE),"")),"")</f>
        <v>0.71250000000000002</v>
      </c>
      <c r="I411" s="1">
        <f>IFERROR(IF(F411="am",VLOOKUP(C411,'[1]meteo-am'!$B$1:$E$55,2,FALSE),IF(F411="pm",VLOOKUP(C411,'[1]meteo-pm'!$B$1:$E$55,2,FALSE),"")),"")</f>
        <v>12.624999999999998</v>
      </c>
      <c r="J411" t="str">
        <f>IFERROR(VLOOKUP(C411,[1]factors!$F$1:$Q$101,3,FALSE),"")</f>
        <v>new</v>
      </c>
      <c r="K411" t="str">
        <f>IFERROR(VLOOKUP(C411,[1]factors!$F$1:$Q$101,4,FALSE),"")</f>
        <v>0.0</v>
      </c>
      <c r="L411" t="str">
        <f>IFERROR(VLOOKUP(C411,[1]factors!$F$1:$Q$101,6,FALSE),"")</f>
        <v xml:space="preserve">culture </v>
      </c>
      <c r="N411" t="str">
        <f>IFERROR(VLOOKUP(C411,[1]factors!$F$1:$Q$101,7,FALSE),"")</f>
        <v>75.45</v>
      </c>
      <c r="O411">
        <f>IFERROR(VLOOKUP($C$2,[1]factors!$F$1:$Q$101,8,FALSE),"")</f>
        <v>5</v>
      </c>
      <c r="P411" t="str">
        <f>IFERROR(VLOOKUP($C$2,[1]factors!$F$1:$Q$101,9,FALSE),"")</f>
        <v>514.85</v>
      </c>
      <c r="Q411" t="str">
        <f>IFERROR(VLOOKUP($C$2,[1]factors!$F$1:$Q$101,10,FALSE),"")</f>
        <v>483.31</v>
      </c>
      <c r="R411">
        <f>IFERROR(VLOOKUP($C$2,[1]factors!$F$1:$Q$101,11,FALSE),"")</f>
        <v>2</v>
      </c>
    </row>
    <row r="412" spans="1:18" ht="18" x14ac:dyDescent="0.25">
      <c r="A412" t="s">
        <v>18</v>
      </c>
      <c r="B412">
        <v>1</v>
      </c>
      <c r="C412" s="2">
        <v>20210907</v>
      </c>
      <c r="D412">
        <v>17</v>
      </c>
      <c r="F412" t="s">
        <v>29</v>
      </c>
      <c r="G412" s="1">
        <f>IFERROR(IF(F412="am",VLOOKUP(C412,'[1]meteo-am'!$B$1:$E$55,3,FALSE),IF(F412="pm",VLOOKUP(C412,'[1]meteo-pm'!$B$1:$E$55,3,FALSE),"")),"")</f>
        <v>92</v>
      </c>
      <c r="H412" s="1">
        <f>IFERROR(IF(F412="am",VLOOKUP(C412,'[1]meteo-am'!$B$1:$E$55,4,FALSE),IF(F412="pm",VLOOKUP(C412,'[1]meteo-pm'!$B$1:$E$55,4,FALSE),"")),"")</f>
        <v>0.71250000000000002</v>
      </c>
      <c r="I412" s="1">
        <f>IFERROR(IF(F412="am",VLOOKUP(C412,'[1]meteo-am'!$B$1:$E$55,2,FALSE),IF(F412="pm",VLOOKUP(C412,'[1]meteo-pm'!$B$1:$E$55,2,FALSE),"")),"")</f>
        <v>12.624999999999998</v>
      </c>
      <c r="J412" t="str">
        <f>IFERROR(VLOOKUP(C412,[1]factors!$F$1:$Q$101,3,FALSE),"")</f>
        <v>new</v>
      </c>
      <c r="K412" t="str">
        <f>IFERROR(VLOOKUP(C412,[1]factors!$F$1:$Q$101,4,FALSE),"")</f>
        <v>0.0</v>
      </c>
      <c r="L412" t="str">
        <f>IFERROR(VLOOKUP(C412,[1]factors!$F$1:$Q$101,6,FALSE),"")</f>
        <v xml:space="preserve">culture </v>
      </c>
      <c r="N412" t="str">
        <f>IFERROR(VLOOKUP(C412,[1]factors!$F$1:$Q$101,7,FALSE),"")</f>
        <v>75.45</v>
      </c>
      <c r="O412">
        <f>IFERROR(VLOOKUP($C$2,[1]factors!$F$1:$Q$101,8,FALSE),"")</f>
        <v>5</v>
      </c>
      <c r="P412" t="str">
        <f>IFERROR(VLOOKUP($C$2,[1]factors!$F$1:$Q$101,9,FALSE),"")</f>
        <v>514.85</v>
      </c>
      <c r="Q412" t="str">
        <f>IFERROR(VLOOKUP($C$2,[1]factors!$F$1:$Q$101,10,FALSE),"")</f>
        <v>483.31</v>
      </c>
      <c r="R412">
        <f>IFERROR(VLOOKUP($C$2,[1]factors!$F$1:$Q$101,11,FALSE),"")</f>
        <v>2</v>
      </c>
    </row>
    <row r="413" spans="1:18" ht="18" x14ac:dyDescent="0.25">
      <c r="A413" t="s">
        <v>20</v>
      </c>
      <c r="B413">
        <v>1</v>
      </c>
      <c r="C413" s="2">
        <v>20210907</v>
      </c>
      <c r="D413">
        <v>17</v>
      </c>
      <c r="F413" t="s">
        <v>29</v>
      </c>
      <c r="G413" s="1">
        <f>IFERROR(IF(F413="am",VLOOKUP(C413,'[1]meteo-am'!$B$1:$E$55,3,FALSE),IF(F413="pm",VLOOKUP(C413,'[1]meteo-pm'!$B$1:$E$55,3,FALSE),"")),"")</f>
        <v>92</v>
      </c>
      <c r="H413" s="1">
        <f>IFERROR(IF(F413="am",VLOOKUP(C413,'[1]meteo-am'!$B$1:$E$55,4,FALSE),IF(F413="pm",VLOOKUP(C413,'[1]meteo-pm'!$B$1:$E$55,4,FALSE),"")),"")</f>
        <v>0.71250000000000002</v>
      </c>
      <c r="I413" s="1">
        <f>IFERROR(IF(F413="am",VLOOKUP(C413,'[1]meteo-am'!$B$1:$E$55,2,FALSE),IF(F413="pm",VLOOKUP(C413,'[1]meteo-pm'!$B$1:$E$55,2,FALSE),"")),"")</f>
        <v>12.624999999999998</v>
      </c>
      <c r="J413" t="str">
        <f>IFERROR(VLOOKUP(C413,[1]factors!$F$1:$Q$101,3,FALSE),"")</f>
        <v>new</v>
      </c>
      <c r="K413" t="str">
        <f>IFERROR(VLOOKUP(C413,[1]factors!$F$1:$Q$101,4,FALSE),"")</f>
        <v>0.0</v>
      </c>
      <c r="L413" t="str">
        <f>IFERROR(VLOOKUP(C413,[1]factors!$F$1:$Q$101,6,FALSE),"")</f>
        <v xml:space="preserve">culture </v>
      </c>
      <c r="N413" t="str">
        <f>IFERROR(VLOOKUP(C413,[1]factors!$F$1:$Q$101,7,FALSE),"")</f>
        <v>75.45</v>
      </c>
      <c r="O413">
        <f>IFERROR(VLOOKUP($C$2,[1]factors!$F$1:$Q$101,8,FALSE),"")</f>
        <v>5</v>
      </c>
      <c r="P413" t="str">
        <f>IFERROR(VLOOKUP($C$2,[1]factors!$F$1:$Q$101,9,FALSE),"")</f>
        <v>514.85</v>
      </c>
      <c r="Q413" t="str">
        <f>IFERROR(VLOOKUP($C$2,[1]factors!$F$1:$Q$101,10,FALSE),"")</f>
        <v>483.31</v>
      </c>
      <c r="R413">
        <f>IFERROR(VLOOKUP($C$2,[1]factors!$F$1:$Q$101,11,FALSE),"")</f>
        <v>2</v>
      </c>
    </row>
    <row r="414" spans="1:18" ht="18" x14ac:dyDescent="0.25">
      <c r="A414" t="s">
        <v>21</v>
      </c>
      <c r="B414">
        <v>1</v>
      </c>
      <c r="C414" s="2">
        <v>20210907</v>
      </c>
      <c r="D414">
        <v>17</v>
      </c>
      <c r="F414" t="s">
        <v>29</v>
      </c>
      <c r="G414" s="1">
        <f>IFERROR(IF(F414="am",VLOOKUP(C414,'[1]meteo-am'!$B$1:$E$55,3,FALSE),IF(F414="pm",VLOOKUP(C414,'[1]meteo-pm'!$B$1:$E$55,3,FALSE),"")),"")</f>
        <v>92</v>
      </c>
      <c r="H414" s="1">
        <f>IFERROR(IF(F414="am",VLOOKUP(C414,'[1]meteo-am'!$B$1:$E$55,4,FALSE),IF(F414="pm",VLOOKUP(C414,'[1]meteo-pm'!$B$1:$E$55,4,FALSE),"")),"")</f>
        <v>0.71250000000000002</v>
      </c>
      <c r="I414" s="1">
        <f>IFERROR(IF(F414="am",VLOOKUP(C414,'[1]meteo-am'!$B$1:$E$55,2,FALSE),IF(F414="pm",VLOOKUP(C414,'[1]meteo-pm'!$B$1:$E$55,2,FALSE),"")),"")</f>
        <v>12.624999999999998</v>
      </c>
      <c r="J414" t="str">
        <f>IFERROR(VLOOKUP(C414,[1]factors!$F$1:$Q$101,3,FALSE),"")</f>
        <v>new</v>
      </c>
      <c r="K414" t="str">
        <f>IFERROR(VLOOKUP(C414,[1]factors!$F$1:$Q$101,4,FALSE),"")</f>
        <v>0.0</v>
      </c>
      <c r="L414" t="str">
        <f>IFERROR(VLOOKUP(C414,[1]factors!$F$1:$Q$101,6,FALSE),"")</f>
        <v xml:space="preserve">culture </v>
      </c>
      <c r="N414" t="str">
        <f>IFERROR(VLOOKUP(C414,[1]factors!$F$1:$Q$101,7,FALSE),"")</f>
        <v>75.45</v>
      </c>
      <c r="O414">
        <f>IFERROR(VLOOKUP($C$2,[1]factors!$F$1:$Q$101,8,FALSE),"")</f>
        <v>5</v>
      </c>
      <c r="P414" t="str">
        <f>IFERROR(VLOOKUP($C$2,[1]factors!$F$1:$Q$101,9,FALSE),"")</f>
        <v>514.85</v>
      </c>
      <c r="Q414" t="str">
        <f>IFERROR(VLOOKUP($C$2,[1]factors!$F$1:$Q$101,10,FALSE),"")</f>
        <v>483.31</v>
      </c>
      <c r="R414">
        <f>IFERROR(VLOOKUP($C$2,[1]factors!$F$1:$Q$101,11,FALSE),"")</f>
        <v>2</v>
      </c>
    </row>
    <row r="415" spans="1:18" ht="18" x14ac:dyDescent="0.25">
      <c r="A415" t="s">
        <v>22</v>
      </c>
      <c r="B415">
        <v>1</v>
      </c>
      <c r="C415" s="2">
        <v>20210907</v>
      </c>
      <c r="D415">
        <v>17</v>
      </c>
      <c r="F415" t="s">
        <v>29</v>
      </c>
      <c r="G415" s="1">
        <f>IFERROR(IF(F415="am",VLOOKUP(C415,'[1]meteo-am'!$B$1:$E$55,3,FALSE),IF(F415="pm",VLOOKUP(C415,'[1]meteo-pm'!$B$1:$E$55,3,FALSE),"")),"")</f>
        <v>92</v>
      </c>
      <c r="H415" s="1">
        <f>IFERROR(IF(F415="am",VLOOKUP(C415,'[1]meteo-am'!$B$1:$E$55,4,FALSE),IF(F415="pm",VLOOKUP(C415,'[1]meteo-pm'!$B$1:$E$55,4,FALSE),"")),"")</f>
        <v>0.71250000000000002</v>
      </c>
      <c r="I415" s="1">
        <f>IFERROR(IF(F415="am",VLOOKUP(C415,'[1]meteo-am'!$B$1:$E$55,2,FALSE),IF(F415="pm",VLOOKUP(C415,'[1]meteo-pm'!$B$1:$E$55,2,FALSE),"")),"")</f>
        <v>12.624999999999998</v>
      </c>
      <c r="J415" t="str">
        <f>IFERROR(VLOOKUP(C415,[1]factors!$F$1:$Q$101,3,FALSE),"")</f>
        <v>new</v>
      </c>
      <c r="K415" t="str">
        <f>IFERROR(VLOOKUP(C415,[1]factors!$F$1:$Q$101,4,FALSE),"")</f>
        <v>0.0</v>
      </c>
      <c r="L415" t="str">
        <f>IFERROR(VLOOKUP(C415,[1]factors!$F$1:$Q$101,6,FALSE),"")</f>
        <v xml:space="preserve">culture </v>
      </c>
      <c r="N415" t="str">
        <f>IFERROR(VLOOKUP(C415,[1]factors!$F$1:$Q$101,7,FALSE),"")</f>
        <v>75.45</v>
      </c>
      <c r="O415">
        <f>IFERROR(VLOOKUP($C$2,[1]factors!$F$1:$Q$101,8,FALSE),"")</f>
        <v>5</v>
      </c>
      <c r="P415" t="str">
        <f>IFERROR(VLOOKUP($C$2,[1]factors!$F$1:$Q$101,9,FALSE),"")</f>
        <v>514.85</v>
      </c>
      <c r="Q415" t="str">
        <f>IFERROR(VLOOKUP($C$2,[1]factors!$F$1:$Q$101,10,FALSE),"")</f>
        <v>483.31</v>
      </c>
      <c r="R415">
        <f>IFERROR(VLOOKUP($C$2,[1]factors!$F$1:$Q$101,11,FALSE),"")</f>
        <v>2</v>
      </c>
    </row>
    <row r="416" spans="1:18" ht="18" x14ac:dyDescent="0.25">
      <c r="A416" t="s">
        <v>23</v>
      </c>
      <c r="B416">
        <v>1</v>
      </c>
      <c r="C416" s="2">
        <v>20210907</v>
      </c>
      <c r="D416">
        <v>17</v>
      </c>
      <c r="F416" t="s">
        <v>29</v>
      </c>
      <c r="G416" s="1">
        <f>IFERROR(IF(F416="am",VLOOKUP(C416,'[1]meteo-am'!$B$1:$E$55,3,FALSE),IF(F416="pm",VLOOKUP(C416,'[1]meteo-pm'!$B$1:$E$55,3,FALSE),"")),"")</f>
        <v>92</v>
      </c>
      <c r="H416" s="1">
        <f>IFERROR(IF(F416="am",VLOOKUP(C416,'[1]meteo-am'!$B$1:$E$55,4,FALSE),IF(F416="pm",VLOOKUP(C416,'[1]meteo-pm'!$B$1:$E$55,4,FALSE),"")),"")</f>
        <v>0.71250000000000002</v>
      </c>
      <c r="I416" s="1">
        <f>IFERROR(IF(F416="am",VLOOKUP(C416,'[1]meteo-am'!$B$1:$E$55,2,FALSE),IF(F416="pm",VLOOKUP(C416,'[1]meteo-pm'!$B$1:$E$55,2,FALSE),"")),"")</f>
        <v>12.624999999999998</v>
      </c>
      <c r="J416" t="str">
        <f>IFERROR(VLOOKUP(C416,[1]factors!$F$1:$Q$101,3,FALSE),"")</f>
        <v>new</v>
      </c>
      <c r="K416" t="str">
        <f>IFERROR(VLOOKUP(C416,[1]factors!$F$1:$Q$101,4,FALSE),"")</f>
        <v>0.0</v>
      </c>
      <c r="L416" t="str">
        <f>IFERROR(VLOOKUP(C416,[1]factors!$F$1:$Q$101,6,FALSE),"")</f>
        <v xml:space="preserve">culture </v>
      </c>
      <c r="N416" t="str">
        <f>IFERROR(VLOOKUP(C416,[1]factors!$F$1:$Q$101,7,FALSE),"")</f>
        <v>75.45</v>
      </c>
      <c r="O416">
        <f>IFERROR(VLOOKUP($C$2,[1]factors!$F$1:$Q$101,8,FALSE),"")</f>
        <v>5</v>
      </c>
      <c r="P416" t="str">
        <f>IFERROR(VLOOKUP($C$2,[1]factors!$F$1:$Q$101,9,FALSE),"")</f>
        <v>514.85</v>
      </c>
      <c r="Q416" t="str">
        <f>IFERROR(VLOOKUP($C$2,[1]factors!$F$1:$Q$101,10,FALSE),"")</f>
        <v>483.31</v>
      </c>
      <c r="R416">
        <f>IFERROR(VLOOKUP($C$2,[1]factors!$F$1:$Q$101,11,FALSE),"")</f>
        <v>2</v>
      </c>
    </row>
    <row r="417" spans="1:18" ht="18" x14ac:dyDescent="0.25">
      <c r="A417" t="s">
        <v>24</v>
      </c>
      <c r="B417">
        <v>1</v>
      </c>
      <c r="C417" s="2">
        <v>20210907</v>
      </c>
      <c r="D417">
        <v>17</v>
      </c>
      <c r="F417" t="s">
        <v>29</v>
      </c>
      <c r="G417" s="1">
        <f>IFERROR(IF(F417="am",VLOOKUP(C417,'[1]meteo-am'!$B$1:$E$55,3,FALSE),IF(F417="pm",VLOOKUP(C417,'[1]meteo-pm'!$B$1:$E$55,3,FALSE),"")),"")</f>
        <v>92</v>
      </c>
      <c r="H417" s="1">
        <f>IFERROR(IF(F417="am",VLOOKUP(C417,'[1]meteo-am'!$B$1:$E$55,4,FALSE),IF(F417="pm",VLOOKUP(C417,'[1]meteo-pm'!$B$1:$E$55,4,FALSE),"")),"")</f>
        <v>0.71250000000000002</v>
      </c>
      <c r="I417" s="1">
        <f>IFERROR(IF(F417="am",VLOOKUP(C417,'[1]meteo-am'!$B$1:$E$55,2,FALSE),IF(F417="pm",VLOOKUP(C417,'[1]meteo-pm'!$B$1:$E$55,2,FALSE),"")),"")</f>
        <v>12.624999999999998</v>
      </c>
      <c r="J417" t="str">
        <f>IFERROR(VLOOKUP(C417,[1]factors!$F$1:$Q$101,3,FALSE),"")</f>
        <v>new</v>
      </c>
      <c r="K417" t="str">
        <f>IFERROR(VLOOKUP(C417,[1]factors!$F$1:$Q$101,4,FALSE),"")</f>
        <v>0.0</v>
      </c>
      <c r="L417" t="str">
        <f>IFERROR(VLOOKUP(C417,[1]factors!$F$1:$Q$101,6,FALSE),"")</f>
        <v xml:space="preserve">culture </v>
      </c>
      <c r="N417" t="str">
        <f>IFERROR(VLOOKUP(C417,[1]factors!$F$1:$Q$101,7,FALSE),"")</f>
        <v>75.45</v>
      </c>
      <c r="O417">
        <f>IFERROR(VLOOKUP($C$2,[1]factors!$F$1:$Q$101,8,FALSE),"")</f>
        <v>5</v>
      </c>
      <c r="P417" t="str">
        <f>IFERROR(VLOOKUP($C$2,[1]factors!$F$1:$Q$101,9,FALSE),"")</f>
        <v>514.85</v>
      </c>
      <c r="Q417" t="str">
        <f>IFERROR(VLOOKUP($C$2,[1]factors!$F$1:$Q$101,10,FALSE),"")</f>
        <v>483.31</v>
      </c>
      <c r="R417">
        <f>IFERROR(VLOOKUP($C$2,[1]factors!$F$1:$Q$101,11,FALSE),"")</f>
        <v>2</v>
      </c>
    </row>
    <row r="418" spans="1:18" ht="18" x14ac:dyDescent="0.25">
      <c r="A418" t="s">
        <v>25</v>
      </c>
      <c r="B418">
        <v>1</v>
      </c>
      <c r="C418" s="2">
        <v>20210907</v>
      </c>
      <c r="D418">
        <v>17</v>
      </c>
      <c r="F418" t="s">
        <v>29</v>
      </c>
      <c r="G418" s="1">
        <f>IFERROR(IF(F418="am",VLOOKUP(C418,'[1]meteo-am'!$B$1:$E$55,3,FALSE),IF(F418="pm",VLOOKUP(C418,'[1]meteo-pm'!$B$1:$E$55,3,FALSE),"")),"")</f>
        <v>92</v>
      </c>
      <c r="H418" s="1">
        <f>IFERROR(IF(F418="am",VLOOKUP(C418,'[1]meteo-am'!$B$1:$E$55,4,FALSE),IF(F418="pm",VLOOKUP(C418,'[1]meteo-pm'!$B$1:$E$55,4,FALSE),"")),"")</f>
        <v>0.71250000000000002</v>
      </c>
      <c r="I418" s="1">
        <f>IFERROR(IF(F418="am",VLOOKUP(C418,'[1]meteo-am'!$B$1:$E$55,2,FALSE),IF(F418="pm",VLOOKUP(C418,'[1]meteo-pm'!$B$1:$E$55,2,FALSE),"")),"")</f>
        <v>12.624999999999998</v>
      </c>
      <c r="J418" t="str">
        <f>IFERROR(VLOOKUP(C418,[1]factors!$F$1:$Q$101,3,FALSE),"")</f>
        <v>new</v>
      </c>
      <c r="K418" t="str">
        <f>IFERROR(VLOOKUP(C418,[1]factors!$F$1:$Q$101,4,FALSE),"")</f>
        <v>0.0</v>
      </c>
      <c r="L418" t="str">
        <f>IFERROR(VLOOKUP(C418,[1]factors!$F$1:$Q$101,6,FALSE),"")</f>
        <v xml:space="preserve">culture </v>
      </c>
      <c r="N418" t="str">
        <f>IFERROR(VLOOKUP(C418,[1]factors!$F$1:$Q$101,7,FALSE),"")</f>
        <v>75.45</v>
      </c>
      <c r="O418">
        <f>IFERROR(VLOOKUP($C$2,[1]factors!$F$1:$Q$101,8,FALSE),"")</f>
        <v>5</v>
      </c>
      <c r="P418" t="str">
        <f>IFERROR(VLOOKUP($C$2,[1]factors!$F$1:$Q$101,9,FALSE),"")</f>
        <v>514.85</v>
      </c>
      <c r="Q418" t="str">
        <f>IFERROR(VLOOKUP($C$2,[1]factors!$F$1:$Q$101,10,FALSE),"")</f>
        <v>483.31</v>
      </c>
      <c r="R418">
        <f>IFERROR(VLOOKUP($C$2,[1]factors!$F$1:$Q$101,11,FALSE),"")</f>
        <v>2</v>
      </c>
    </row>
    <row r="419" spans="1:18" ht="18" x14ac:dyDescent="0.25">
      <c r="A419" t="s">
        <v>26</v>
      </c>
      <c r="B419">
        <v>1</v>
      </c>
      <c r="C419" s="2">
        <v>20210907</v>
      </c>
      <c r="D419">
        <v>17</v>
      </c>
      <c r="F419" t="s">
        <v>29</v>
      </c>
      <c r="G419" s="1">
        <f>IFERROR(IF(F419="am",VLOOKUP(C419,'[1]meteo-am'!$B$1:$E$55,3,FALSE),IF(F419="pm",VLOOKUP(C419,'[1]meteo-pm'!$B$1:$E$55,3,FALSE),"")),"")</f>
        <v>92</v>
      </c>
      <c r="H419" s="1">
        <f>IFERROR(IF(F419="am",VLOOKUP(C419,'[1]meteo-am'!$B$1:$E$55,4,FALSE),IF(F419="pm",VLOOKUP(C419,'[1]meteo-pm'!$B$1:$E$55,4,FALSE),"")),"")</f>
        <v>0.71250000000000002</v>
      </c>
      <c r="I419" s="1">
        <f>IFERROR(IF(F419="am",VLOOKUP(C419,'[1]meteo-am'!$B$1:$E$55,2,FALSE),IF(F419="pm",VLOOKUP(C419,'[1]meteo-pm'!$B$1:$E$55,2,FALSE),"")),"")</f>
        <v>12.624999999999998</v>
      </c>
      <c r="J419" t="str">
        <f>IFERROR(VLOOKUP(C419,[1]factors!$F$1:$Q$101,3,FALSE),"")</f>
        <v>new</v>
      </c>
      <c r="K419" t="str">
        <f>IFERROR(VLOOKUP(C419,[1]factors!$F$1:$Q$101,4,FALSE),"")</f>
        <v>0.0</v>
      </c>
      <c r="L419" t="str">
        <f>IFERROR(VLOOKUP(C419,[1]factors!$F$1:$Q$101,6,FALSE),"")</f>
        <v xml:space="preserve">culture </v>
      </c>
      <c r="N419" t="str">
        <f>IFERROR(VLOOKUP(C419,[1]factors!$F$1:$Q$101,7,FALSE),"")</f>
        <v>75.45</v>
      </c>
      <c r="O419">
        <f>IFERROR(VLOOKUP($C$2,[1]factors!$F$1:$Q$101,8,FALSE),"")</f>
        <v>5</v>
      </c>
      <c r="P419" t="str">
        <f>IFERROR(VLOOKUP($C$2,[1]factors!$F$1:$Q$101,9,FALSE),"")</f>
        <v>514.85</v>
      </c>
      <c r="Q419" t="str">
        <f>IFERROR(VLOOKUP($C$2,[1]factors!$F$1:$Q$101,10,FALSE),"")</f>
        <v>483.31</v>
      </c>
      <c r="R419">
        <f>IFERROR(VLOOKUP($C$2,[1]factors!$F$1:$Q$101,11,FALSE),"")</f>
        <v>2</v>
      </c>
    </row>
    <row r="420" spans="1:18" ht="18" x14ac:dyDescent="0.25">
      <c r="A420" t="s">
        <v>27</v>
      </c>
      <c r="B420">
        <v>1</v>
      </c>
      <c r="C420" s="2">
        <v>20210907</v>
      </c>
      <c r="D420">
        <v>17</v>
      </c>
      <c r="F420" t="s">
        <v>29</v>
      </c>
      <c r="G420" s="1">
        <f>IFERROR(IF(F420="am",VLOOKUP(C420,'[1]meteo-am'!$B$1:$E$55,3,FALSE),IF(F420="pm",VLOOKUP(C420,'[1]meteo-pm'!$B$1:$E$55,3,FALSE),"")),"")</f>
        <v>92</v>
      </c>
      <c r="H420" s="1">
        <f>IFERROR(IF(F420="am",VLOOKUP(C420,'[1]meteo-am'!$B$1:$E$55,4,FALSE),IF(F420="pm",VLOOKUP(C420,'[1]meteo-pm'!$B$1:$E$55,4,FALSE),"")),"")</f>
        <v>0.71250000000000002</v>
      </c>
      <c r="I420" s="1">
        <f>IFERROR(IF(F420="am",VLOOKUP(C420,'[1]meteo-am'!$B$1:$E$55,2,FALSE),IF(F420="pm",VLOOKUP(C420,'[1]meteo-pm'!$B$1:$E$55,2,FALSE),"")),"")</f>
        <v>12.624999999999998</v>
      </c>
      <c r="J420" t="str">
        <f>IFERROR(VLOOKUP(C420,[1]factors!$F$1:$Q$101,3,FALSE),"")</f>
        <v>new</v>
      </c>
      <c r="K420" t="str">
        <f>IFERROR(VLOOKUP(C420,[1]factors!$F$1:$Q$101,4,FALSE),"")</f>
        <v>0.0</v>
      </c>
      <c r="L420" t="str">
        <f>IFERROR(VLOOKUP(C420,[1]factors!$F$1:$Q$101,6,FALSE),"")</f>
        <v xml:space="preserve">culture </v>
      </c>
      <c r="N420" t="str">
        <f>IFERROR(VLOOKUP(C420,[1]factors!$F$1:$Q$101,7,FALSE),"")</f>
        <v>75.45</v>
      </c>
      <c r="O420">
        <f>IFERROR(VLOOKUP($C$2,[1]factors!$F$1:$Q$101,8,FALSE),"")</f>
        <v>5</v>
      </c>
      <c r="P420" t="str">
        <f>IFERROR(VLOOKUP($C$2,[1]factors!$F$1:$Q$101,9,FALSE),"")</f>
        <v>514.85</v>
      </c>
      <c r="Q420" t="str">
        <f>IFERROR(VLOOKUP($C$2,[1]factors!$F$1:$Q$101,10,FALSE),"")</f>
        <v>483.31</v>
      </c>
      <c r="R420">
        <f>IFERROR(VLOOKUP($C$2,[1]factors!$F$1:$Q$101,11,FALSE),"")</f>
        <v>2</v>
      </c>
    </row>
    <row r="421" spans="1:18" ht="18" x14ac:dyDescent="0.25">
      <c r="A421" t="s">
        <v>28</v>
      </c>
      <c r="B421">
        <v>1</v>
      </c>
      <c r="C421" s="2">
        <v>20210907</v>
      </c>
      <c r="D421">
        <v>17</v>
      </c>
      <c r="F421" t="s">
        <v>29</v>
      </c>
      <c r="G421" s="1">
        <f>IFERROR(IF(F421="am",VLOOKUP(C421,'[1]meteo-am'!$B$1:$E$55,3,FALSE),IF(F421="pm",VLOOKUP(C421,'[1]meteo-pm'!$B$1:$E$55,3,FALSE),"")),"")</f>
        <v>92</v>
      </c>
      <c r="H421" s="1">
        <f>IFERROR(IF(F421="am",VLOOKUP(C421,'[1]meteo-am'!$B$1:$E$55,4,FALSE),IF(F421="pm",VLOOKUP(C421,'[1]meteo-pm'!$B$1:$E$55,4,FALSE),"")),"")</f>
        <v>0.71250000000000002</v>
      </c>
      <c r="I421" s="1">
        <f>IFERROR(IF(F421="am",VLOOKUP(C421,'[1]meteo-am'!$B$1:$E$55,2,FALSE),IF(F421="pm",VLOOKUP(C421,'[1]meteo-pm'!$B$1:$E$55,2,FALSE),"")),"")</f>
        <v>12.624999999999998</v>
      </c>
      <c r="J421" t="str">
        <f>IFERROR(VLOOKUP(C421,[1]factors!$F$1:$Q$101,3,FALSE),"")</f>
        <v>new</v>
      </c>
      <c r="K421" t="str">
        <f>IFERROR(VLOOKUP(C421,[1]factors!$F$1:$Q$101,4,FALSE),"")</f>
        <v>0.0</v>
      </c>
      <c r="L421" t="str">
        <f>IFERROR(VLOOKUP(C421,[1]factors!$F$1:$Q$101,6,FALSE),"")</f>
        <v xml:space="preserve">culture </v>
      </c>
      <c r="N421" t="str">
        <f>IFERROR(VLOOKUP(C421,[1]factors!$F$1:$Q$101,7,FALSE),"")</f>
        <v>75.45</v>
      </c>
      <c r="O421">
        <f>IFERROR(VLOOKUP($C$2,[1]factors!$F$1:$Q$101,8,FALSE),"")</f>
        <v>5</v>
      </c>
      <c r="P421" t="str">
        <f>IFERROR(VLOOKUP($C$2,[1]factors!$F$1:$Q$101,9,FALSE),"")</f>
        <v>514.85</v>
      </c>
      <c r="Q421" t="str">
        <f>IFERROR(VLOOKUP($C$2,[1]factors!$F$1:$Q$101,10,FALSE),"")</f>
        <v>483.31</v>
      </c>
      <c r="R421">
        <f>IFERROR(VLOOKUP($C$2,[1]factors!$F$1:$Q$101,11,FALSE),"")</f>
        <v>2</v>
      </c>
    </row>
    <row r="422" spans="1:18" ht="18" x14ac:dyDescent="0.25">
      <c r="A422" t="s">
        <v>18</v>
      </c>
      <c r="B422">
        <v>1</v>
      </c>
      <c r="C422" s="2">
        <v>20210907</v>
      </c>
      <c r="D422">
        <v>18</v>
      </c>
      <c r="F422" t="s">
        <v>29</v>
      </c>
      <c r="G422" s="1">
        <f>IFERROR(IF(F422="am",VLOOKUP(C422,'[1]meteo-am'!$B$1:$E$55,3,FALSE),IF(F422="pm",VLOOKUP(C422,'[1]meteo-pm'!$B$1:$E$55,3,FALSE),"")),"")</f>
        <v>92</v>
      </c>
      <c r="H422" s="1">
        <f>IFERROR(IF(F422="am",VLOOKUP(C422,'[1]meteo-am'!$B$1:$E$55,4,FALSE),IF(F422="pm",VLOOKUP(C422,'[1]meteo-pm'!$B$1:$E$55,4,FALSE),"")),"")</f>
        <v>0.71250000000000002</v>
      </c>
      <c r="I422" s="1">
        <f>IFERROR(IF(F422="am",VLOOKUP(C422,'[1]meteo-am'!$B$1:$E$55,2,FALSE),IF(F422="pm",VLOOKUP(C422,'[1]meteo-pm'!$B$1:$E$55,2,FALSE),"")),"")</f>
        <v>12.624999999999998</v>
      </c>
      <c r="J422" t="str">
        <f>IFERROR(VLOOKUP(C422,[1]factors!$F$1:$Q$101,3,FALSE),"")</f>
        <v>new</v>
      </c>
      <c r="K422" t="str">
        <f>IFERROR(VLOOKUP(C422,[1]factors!$F$1:$Q$101,4,FALSE),"")</f>
        <v>0.0</v>
      </c>
      <c r="L422" t="str">
        <f>IFERROR(VLOOKUP(C422,[1]factors!$F$1:$Q$101,6,FALSE),"")</f>
        <v xml:space="preserve">culture </v>
      </c>
      <c r="N422" t="str">
        <f>IFERROR(VLOOKUP(C422,[1]factors!$F$1:$Q$101,7,FALSE),"")</f>
        <v>75.45</v>
      </c>
      <c r="O422">
        <f>IFERROR(VLOOKUP($C$2,[1]factors!$F$1:$Q$101,8,FALSE),"")</f>
        <v>5</v>
      </c>
      <c r="P422" t="str">
        <f>IFERROR(VLOOKUP($C$2,[1]factors!$F$1:$Q$101,9,FALSE),"")</f>
        <v>514.85</v>
      </c>
      <c r="Q422" t="str">
        <f>IFERROR(VLOOKUP($C$2,[1]factors!$F$1:$Q$101,10,FALSE),"")</f>
        <v>483.31</v>
      </c>
      <c r="R422">
        <f>IFERROR(VLOOKUP($C$2,[1]factors!$F$1:$Q$101,11,FALSE),"")</f>
        <v>2</v>
      </c>
    </row>
    <row r="423" spans="1:18" ht="18" x14ac:dyDescent="0.25">
      <c r="A423" t="s">
        <v>20</v>
      </c>
      <c r="B423">
        <v>1</v>
      </c>
      <c r="C423" s="2">
        <v>20210907</v>
      </c>
      <c r="D423">
        <v>18</v>
      </c>
      <c r="F423" t="s">
        <v>29</v>
      </c>
      <c r="G423" s="1">
        <f>IFERROR(IF(F423="am",VLOOKUP(C423,'[1]meteo-am'!$B$1:$E$55,3,FALSE),IF(F423="pm",VLOOKUP(C423,'[1]meteo-pm'!$B$1:$E$55,3,FALSE),"")),"")</f>
        <v>92</v>
      </c>
      <c r="H423" s="1">
        <f>IFERROR(IF(F423="am",VLOOKUP(C423,'[1]meteo-am'!$B$1:$E$55,4,FALSE),IF(F423="pm",VLOOKUP(C423,'[1]meteo-pm'!$B$1:$E$55,4,FALSE),"")),"")</f>
        <v>0.71250000000000002</v>
      </c>
      <c r="I423" s="1">
        <f>IFERROR(IF(F423="am",VLOOKUP(C423,'[1]meteo-am'!$B$1:$E$55,2,FALSE),IF(F423="pm",VLOOKUP(C423,'[1]meteo-pm'!$B$1:$E$55,2,FALSE),"")),"")</f>
        <v>12.624999999999998</v>
      </c>
      <c r="J423" t="str">
        <f>IFERROR(VLOOKUP(C423,[1]factors!$F$1:$Q$101,3,FALSE),"")</f>
        <v>new</v>
      </c>
      <c r="K423" t="str">
        <f>IFERROR(VLOOKUP(C423,[1]factors!$F$1:$Q$101,4,FALSE),"")</f>
        <v>0.0</v>
      </c>
      <c r="L423" t="str">
        <f>IFERROR(VLOOKUP(C423,[1]factors!$F$1:$Q$101,6,FALSE),"")</f>
        <v xml:space="preserve">culture </v>
      </c>
      <c r="N423" t="str">
        <f>IFERROR(VLOOKUP(C423,[1]factors!$F$1:$Q$101,7,FALSE),"")</f>
        <v>75.45</v>
      </c>
      <c r="O423">
        <f>IFERROR(VLOOKUP($C$2,[1]factors!$F$1:$Q$101,8,FALSE),"")</f>
        <v>5</v>
      </c>
      <c r="P423" t="str">
        <f>IFERROR(VLOOKUP($C$2,[1]factors!$F$1:$Q$101,9,FALSE),"")</f>
        <v>514.85</v>
      </c>
      <c r="Q423" t="str">
        <f>IFERROR(VLOOKUP($C$2,[1]factors!$F$1:$Q$101,10,FALSE),"")</f>
        <v>483.31</v>
      </c>
      <c r="R423">
        <f>IFERROR(VLOOKUP($C$2,[1]factors!$F$1:$Q$101,11,FALSE),"")</f>
        <v>2</v>
      </c>
    </row>
    <row r="424" spans="1:18" ht="18" x14ac:dyDescent="0.25">
      <c r="A424" t="s">
        <v>21</v>
      </c>
      <c r="B424">
        <v>1</v>
      </c>
      <c r="C424" s="2">
        <v>20210907</v>
      </c>
      <c r="D424">
        <v>18</v>
      </c>
      <c r="F424" t="s">
        <v>29</v>
      </c>
      <c r="G424" s="1">
        <f>IFERROR(IF(F424="am",VLOOKUP(C424,'[1]meteo-am'!$B$1:$E$55,3,FALSE),IF(F424="pm",VLOOKUP(C424,'[1]meteo-pm'!$B$1:$E$55,3,FALSE),"")),"")</f>
        <v>92</v>
      </c>
      <c r="H424" s="1">
        <f>IFERROR(IF(F424="am",VLOOKUP(C424,'[1]meteo-am'!$B$1:$E$55,4,FALSE),IF(F424="pm",VLOOKUP(C424,'[1]meteo-pm'!$B$1:$E$55,4,FALSE),"")),"")</f>
        <v>0.71250000000000002</v>
      </c>
      <c r="I424" s="1">
        <f>IFERROR(IF(F424="am",VLOOKUP(C424,'[1]meteo-am'!$B$1:$E$55,2,FALSE),IF(F424="pm",VLOOKUP(C424,'[1]meteo-pm'!$B$1:$E$55,2,FALSE),"")),"")</f>
        <v>12.624999999999998</v>
      </c>
      <c r="J424" t="str">
        <f>IFERROR(VLOOKUP(C424,[1]factors!$F$1:$Q$101,3,FALSE),"")</f>
        <v>new</v>
      </c>
      <c r="K424" t="str">
        <f>IFERROR(VLOOKUP(C424,[1]factors!$F$1:$Q$101,4,FALSE),"")</f>
        <v>0.0</v>
      </c>
      <c r="L424" t="str">
        <f>IFERROR(VLOOKUP(C424,[1]factors!$F$1:$Q$101,6,FALSE),"")</f>
        <v xml:space="preserve">culture </v>
      </c>
      <c r="N424" t="str">
        <f>IFERROR(VLOOKUP(C424,[1]factors!$F$1:$Q$101,7,FALSE),"")</f>
        <v>75.45</v>
      </c>
      <c r="O424">
        <f>IFERROR(VLOOKUP($C$2,[1]factors!$F$1:$Q$101,8,FALSE),"")</f>
        <v>5</v>
      </c>
      <c r="P424" t="str">
        <f>IFERROR(VLOOKUP($C$2,[1]factors!$F$1:$Q$101,9,FALSE),"")</f>
        <v>514.85</v>
      </c>
      <c r="Q424" t="str">
        <f>IFERROR(VLOOKUP($C$2,[1]factors!$F$1:$Q$101,10,FALSE),"")</f>
        <v>483.31</v>
      </c>
      <c r="R424">
        <f>IFERROR(VLOOKUP($C$2,[1]factors!$F$1:$Q$101,11,FALSE),"")</f>
        <v>2</v>
      </c>
    </row>
    <row r="425" spans="1:18" ht="18" x14ac:dyDescent="0.25">
      <c r="A425" t="s">
        <v>22</v>
      </c>
      <c r="B425">
        <v>1</v>
      </c>
      <c r="C425" s="2">
        <v>20210907</v>
      </c>
      <c r="D425">
        <v>18</v>
      </c>
      <c r="F425" t="s">
        <v>29</v>
      </c>
      <c r="G425" s="1">
        <f>IFERROR(IF(F425="am",VLOOKUP(C425,'[1]meteo-am'!$B$1:$E$55,3,FALSE),IF(F425="pm",VLOOKUP(C425,'[1]meteo-pm'!$B$1:$E$55,3,FALSE),"")),"")</f>
        <v>92</v>
      </c>
      <c r="H425" s="1">
        <f>IFERROR(IF(F425="am",VLOOKUP(C425,'[1]meteo-am'!$B$1:$E$55,4,FALSE),IF(F425="pm",VLOOKUP(C425,'[1]meteo-pm'!$B$1:$E$55,4,FALSE),"")),"")</f>
        <v>0.71250000000000002</v>
      </c>
      <c r="I425" s="1">
        <f>IFERROR(IF(F425="am",VLOOKUP(C425,'[1]meteo-am'!$B$1:$E$55,2,FALSE),IF(F425="pm",VLOOKUP(C425,'[1]meteo-pm'!$B$1:$E$55,2,FALSE),"")),"")</f>
        <v>12.624999999999998</v>
      </c>
      <c r="J425" t="str">
        <f>IFERROR(VLOOKUP(C425,[1]factors!$F$1:$Q$101,3,FALSE),"")</f>
        <v>new</v>
      </c>
      <c r="K425" t="str">
        <f>IFERROR(VLOOKUP(C425,[1]factors!$F$1:$Q$101,4,FALSE),"")</f>
        <v>0.0</v>
      </c>
      <c r="L425" t="str">
        <f>IFERROR(VLOOKUP(C425,[1]factors!$F$1:$Q$101,6,FALSE),"")</f>
        <v xml:space="preserve">culture </v>
      </c>
      <c r="N425" t="str">
        <f>IFERROR(VLOOKUP(C425,[1]factors!$F$1:$Q$101,7,FALSE),"")</f>
        <v>75.45</v>
      </c>
      <c r="O425">
        <f>IFERROR(VLOOKUP($C$2,[1]factors!$F$1:$Q$101,8,FALSE),"")</f>
        <v>5</v>
      </c>
      <c r="P425" t="str">
        <f>IFERROR(VLOOKUP($C$2,[1]factors!$F$1:$Q$101,9,FALSE),"")</f>
        <v>514.85</v>
      </c>
      <c r="Q425" t="str">
        <f>IFERROR(VLOOKUP($C$2,[1]factors!$F$1:$Q$101,10,FALSE),"")</f>
        <v>483.31</v>
      </c>
      <c r="R425">
        <f>IFERROR(VLOOKUP($C$2,[1]factors!$F$1:$Q$101,11,FALSE),"")</f>
        <v>2</v>
      </c>
    </row>
    <row r="426" spans="1:18" ht="18" x14ac:dyDescent="0.25">
      <c r="A426" t="s">
        <v>23</v>
      </c>
      <c r="B426">
        <v>1</v>
      </c>
      <c r="C426" s="2">
        <v>20210907</v>
      </c>
      <c r="D426">
        <v>18</v>
      </c>
      <c r="F426" t="s">
        <v>29</v>
      </c>
      <c r="G426" s="1">
        <f>IFERROR(IF(F426="am",VLOOKUP(C426,'[1]meteo-am'!$B$1:$E$55,3,FALSE),IF(F426="pm",VLOOKUP(C426,'[1]meteo-pm'!$B$1:$E$55,3,FALSE),"")),"")</f>
        <v>92</v>
      </c>
      <c r="H426" s="1">
        <f>IFERROR(IF(F426="am",VLOOKUP(C426,'[1]meteo-am'!$B$1:$E$55,4,FALSE),IF(F426="pm",VLOOKUP(C426,'[1]meteo-pm'!$B$1:$E$55,4,FALSE),"")),"")</f>
        <v>0.71250000000000002</v>
      </c>
      <c r="I426" s="1">
        <f>IFERROR(IF(F426="am",VLOOKUP(C426,'[1]meteo-am'!$B$1:$E$55,2,FALSE),IF(F426="pm",VLOOKUP(C426,'[1]meteo-pm'!$B$1:$E$55,2,FALSE),"")),"")</f>
        <v>12.624999999999998</v>
      </c>
      <c r="J426" t="str">
        <f>IFERROR(VLOOKUP(C426,[1]factors!$F$1:$Q$101,3,FALSE),"")</f>
        <v>new</v>
      </c>
      <c r="K426" t="str">
        <f>IFERROR(VLOOKUP(C426,[1]factors!$F$1:$Q$101,4,FALSE),"")</f>
        <v>0.0</v>
      </c>
      <c r="L426" t="str">
        <f>IFERROR(VLOOKUP(C426,[1]factors!$F$1:$Q$101,6,FALSE),"")</f>
        <v xml:space="preserve">culture </v>
      </c>
      <c r="N426" t="str">
        <f>IFERROR(VLOOKUP(C426,[1]factors!$F$1:$Q$101,7,FALSE),"")</f>
        <v>75.45</v>
      </c>
      <c r="O426">
        <f>IFERROR(VLOOKUP($C$2,[1]factors!$F$1:$Q$101,8,FALSE),"")</f>
        <v>5</v>
      </c>
      <c r="P426" t="str">
        <f>IFERROR(VLOOKUP($C$2,[1]factors!$F$1:$Q$101,9,FALSE),"")</f>
        <v>514.85</v>
      </c>
      <c r="Q426" t="str">
        <f>IFERROR(VLOOKUP($C$2,[1]factors!$F$1:$Q$101,10,FALSE),"")</f>
        <v>483.31</v>
      </c>
      <c r="R426">
        <f>IFERROR(VLOOKUP($C$2,[1]factors!$F$1:$Q$101,11,FALSE),"")</f>
        <v>2</v>
      </c>
    </row>
    <row r="427" spans="1:18" ht="18" x14ac:dyDescent="0.25">
      <c r="A427" t="s">
        <v>24</v>
      </c>
      <c r="B427">
        <v>1</v>
      </c>
      <c r="C427" s="2">
        <v>20210907</v>
      </c>
      <c r="D427">
        <v>18</v>
      </c>
      <c r="F427" t="s">
        <v>29</v>
      </c>
      <c r="G427" s="1">
        <f>IFERROR(IF(F427="am",VLOOKUP(C427,'[1]meteo-am'!$B$1:$E$55,3,FALSE),IF(F427="pm",VLOOKUP(C427,'[1]meteo-pm'!$B$1:$E$55,3,FALSE),"")),"")</f>
        <v>92</v>
      </c>
      <c r="H427" s="1">
        <f>IFERROR(IF(F427="am",VLOOKUP(C427,'[1]meteo-am'!$B$1:$E$55,4,FALSE),IF(F427="pm",VLOOKUP(C427,'[1]meteo-pm'!$B$1:$E$55,4,FALSE),"")),"")</f>
        <v>0.71250000000000002</v>
      </c>
      <c r="I427" s="1">
        <f>IFERROR(IF(F427="am",VLOOKUP(C427,'[1]meteo-am'!$B$1:$E$55,2,FALSE),IF(F427="pm",VLOOKUP(C427,'[1]meteo-pm'!$B$1:$E$55,2,FALSE),"")),"")</f>
        <v>12.624999999999998</v>
      </c>
      <c r="J427" t="str">
        <f>IFERROR(VLOOKUP(C427,[1]factors!$F$1:$Q$101,3,FALSE),"")</f>
        <v>new</v>
      </c>
      <c r="K427" t="str">
        <f>IFERROR(VLOOKUP(C427,[1]factors!$F$1:$Q$101,4,FALSE),"")</f>
        <v>0.0</v>
      </c>
      <c r="L427" t="str">
        <f>IFERROR(VLOOKUP(C427,[1]factors!$F$1:$Q$101,6,FALSE),"")</f>
        <v xml:space="preserve">culture </v>
      </c>
      <c r="N427" t="str">
        <f>IFERROR(VLOOKUP(C427,[1]factors!$F$1:$Q$101,7,FALSE),"")</f>
        <v>75.45</v>
      </c>
      <c r="O427">
        <f>IFERROR(VLOOKUP($C$2,[1]factors!$F$1:$Q$101,8,FALSE),"")</f>
        <v>5</v>
      </c>
      <c r="P427" t="str">
        <f>IFERROR(VLOOKUP($C$2,[1]factors!$F$1:$Q$101,9,FALSE),"")</f>
        <v>514.85</v>
      </c>
      <c r="Q427" t="str">
        <f>IFERROR(VLOOKUP($C$2,[1]factors!$F$1:$Q$101,10,FALSE),"")</f>
        <v>483.31</v>
      </c>
      <c r="R427">
        <f>IFERROR(VLOOKUP($C$2,[1]factors!$F$1:$Q$101,11,FALSE),"")</f>
        <v>2</v>
      </c>
    </row>
    <row r="428" spans="1:18" ht="18" x14ac:dyDescent="0.25">
      <c r="A428" t="s">
        <v>25</v>
      </c>
      <c r="B428">
        <v>1</v>
      </c>
      <c r="C428" s="2">
        <v>20210907</v>
      </c>
      <c r="D428">
        <v>18</v>
      </c>
      <c r="F428" t="s">
        <v>29</v>
      </c>
      <c r="G428" s="1">
        <f>IFERROR(IF(F428="am",VLOOKUP(C428,'[1]meteo-am'!$B$1:$E$55,3,FALSE),IF(F428="pm",VLOOKUP(C428,'[1]meteo-pm'!$B$1:$E$55,3,FALSE),"")),"")</f>
        <v>92</v>
      </c>
      <c r="H428" s="1">
        <f>IFERROR(IF(F428="am",VLOOKUP(C428,'[1]meteo-am'!$B$1:$E$55,4,FALSE),IF(F428="pm",VLOOKUP(C428,'[1]meteo-pm'!$B$1:$E$55,4,FALSE),"")),"")</f>
        <v>0.71250000000000002</v>
      </c>
      <c r="I428" s="1">
        <f>IFERROR(IF(F428="am",VLOOKUP(C428,'[1]meteo-am'!$B$1:$E$55,2,FALSE),IF(F428="pm",VLOOKUP(C428,'[1]meteo-pm'!$B$1:$E$55,2,FALSE),"")),"")</f>
        <v>12.624999999999998</v>
      </c>
      <c r="J428" t="str">
        <f>IFERROR(VLOOKUP(C428,[1]factors!$F$1:$Q$101,3,FALSE),"")</f>
        <v>new</v>
      </c>
      <c r="K428" t="str">
        <f>IFERROR(VLOOKUP(C428,[1]factors!$F$1:$Q$101,4,FALSE),"")</f>
        <v>0.0</v>
      </c>
      <c r="L428" t="str">
        <f>IFERROR(VLOOKUP(C428,[1]factors!$F$1:$Q$101,6,FALSE),"")</f>
        <v xml:space="preserve">culture </v>
      </c>
      <c r="N428" t="str">
        <f>IFERROR(VLOOKUP(C428,[1]factors!$F$1:$Q$101,7,FALSE),"")</f>
        <v>75.45</v>
      </c>
      <c r="O428">
        <f>IFERROR(VLOOKUP($C$2,[1]factors!$F$1:$Q$101,8,FALSE),"")</f>
        <v>5</v>
      </c>
      <c r="P428" t="str">
        <f>IFERROR(VLOOKUP($C$2,[1]factors!$F$1:$Q$101,9,FALSE),"")</f>
        <v>514.85</v>
      </c>
      <c r="Q428" t="str">
        <f>IFERROR(VLOOKUP($C$2,[1]factors!$F$1:$Q$101,10,FALSE),"")</f>
        <v>483.31</v>
      </c>
      <c r="R428">
        <f>IFERROR(VLOOKUP($C$2,[1]factors!$F$1:$Q$101,11,FALSE),"")</f>
        <v>2</v>
      </c>
    </row>
    <row r="429" spans="1:18" ht="18" x14ac:dyDescent="0.25">
      <c r="A429" t="s">
        <v>26</v>
      </c>
      <c r="B429">
        <v>1</v>
      </c>
      <c r="C429" s="2">
        <v>20210907</v>
      </c>
      <c r="D429">
        <v>18</v>
      </c>
      <c r="F429" t="s">
        <v>29</v>
      </c>
      <c r="G429" s="1">
        <f>IFERROR(IF(F429="am",VLOOKUP(C429,'[1]meteo-am'!$B$1:$E$55,3,FALSE),IF(F429="pm",VLOOKUP(C429,'[1]meteo-pm'!$B$1:$E$55,3,FALSE),"")),"")</f>
        <v>92</v>
      </c>
      <c r="H429" s="1">
        <f>IFERROR(IF(F429="am",VLOOKUP(C429,'[1]meteo-am'!$B$1:$E$55,4,FALSE),IF(F429="pm",VLOOKUP(C429,'[1]meteo-pm'!$B$1:$E$55,4,FALSE),"")),"")</f>
        <v>0.71250000000000002</v>
      </c>
      <c r="I429" s="1">
        <f>IFERROR(IF(F429="am",VLOOKUP(C429,'[1]meteo-am'!$B$1:$E$55,2,FALSE),IF(F429="pm",VLOOKUP(C429,'[1]meteo-pm'!$B$1:$E$55,2,FALSE),"")),"")</f>
        <v>12.624999999999998</v>
      </c>
      <c r="J429" t="str">
        <f>IFERROR(VLOOKUP(C429,[1]factors!$F$1:$Q$101,3,FALSE),"")</f>
        <v>new</v>
      </c>
      <c r="K429" t="str">
        <f>IFERROR(VLOOKUP(C429,[1]factors!$F$1:$Q$101,4,FALSE),"")</f>
        <v>0.0</v>
      </c>
      <c r="L429" t="str">
        <f>IFERROR(VLOOKUP(C429,[1]factors!$F$1:$Q$101,6,FALSE),"")</f>
        <v xml:space="preserve">culture </v>
      </c>
      <c r="N429" t="str">
        <f>IFERROR(VLOOKUP(C429,[1]factors!$F$1:$Q$101,7,FALSE),"")</f>
        <v>75.45</v>
      </c>
      <c r="O429">
        <f>IFERROR(VLOOKUP($C$2,[1]factors!$F$1:$Q$101,8,FALSE),"")</f>
        <v>5</v>
      </c>
      <c r="P429" t="str">
        <f>IFERROR(VLOOKUP($C$2,[1]factors!$F$1:$Q$101,9,FALSE),"")</f>
        <v>514.85</v>
      </c>
      <c r="Q429" t="str">
        <f>IFERROR(VLOOKUP($C$2,[1]factors!$F$1:$Q$101,10,FALSE),"")</f>
        <v>483.31</v>
      </c>
      <c r="R429">
        <f>IFERROR(VLOOKUP($C$2,[1]factors!$F$1:$Q$101,11,FALSE),"")</f>
        <v>2</v>
      </c>
    </row>
    <row r="430" spans="1:18" ht="18" x14ac:dyDescent="0.25">
      <c r="A430" t="s">
        <v>27</v>
      </c>
      <c r="B430">
        <v>1</v>
      </c>
      <c r="C430" s="2">
        <v>20210907</v>
      </c>
      <c r="D430">
        <v>18</v>
      </c>
      <c r="F430" t="s">
        <v>29</v>
      </c>
      <c r="G430" s="1">
        <f>IFERROR(IF(F430="am",VLOOKUP(C430,'[1]meteo-am'!$B$1:$E$55,3,FALSE),IF(F430="pm",VLOOKUP(C430,'[1]meteo-pm'!$B$1:$E$55,3,FALSE),"")),"")</f>
        <v>92</v>
      </c>
      <c r="H430" s="1">
        <f>IFERROR(IF(F430="am",VLOOKUP(C430,'[1]meteo-am'!$B$1:$E$55,4,FALSE),IF(F430="pm",VLOOKUP(C430,'[1]meteo-pm'!$B$1:$E$55,4,FALSE),"")),"")</f>
        <v>0.71250000000000002</v>
      </c>
      <c r="I430" s="1">
        <f>IFERROR(IF(F430="am",VLOOKUP(C430,'[1]meteo-am'!$B$1:$E$55,2,FALSE),IF(F430="pm",VLOOKUP(C430,'[1]meteo-pm'!$B$1:$E$55,2,FALSE),"")),"")</f>
        <v>12.624999999999998</v>
      </c>
      <c r="J430" t="str">
        <f>IFERROR(VLOOKUP(C430,[1]factors!$F$1:$Q$101,3,FALSE),"")</f>
        <v>new</v>
      </c>
      <c r="K430" t="str">
        <f>IFERROR(VLOOKUP(C430,[1]factors!$F$1:$Q$101,4,FALSE),"")</f>
        <v>0.0</v>
      </c>
      <c r="L430" t="str">
        <f>IFERROR(VLOOKUP(C430,[1]factors!$F$1:$Q$101,6,FALSE),"")</f>
        <v xml:space="preserve">culture </v>
      </c>
      <c r="N430" t="str">
        <f>IFERROR(VLOOKUP(C430,[1]factors!$F$1:$Q$101,7,FALSE),"")</f>
        <v>75.45</v>
      </c>
      <c r="O430">
        <f>IFERROR(VLOOKUP($C$2,[1]factors!$F$1:$Q$101,8,FALSE),"")</f>
        <v>5</v>
      </c>
      <c r="P430" t="str">
        <f>IFERROR(VLOOKUP($C$2,[1]factors!$F$1:$Q$101,9,FALSE),"")</f>
        <v>514.85</v>
      </c>
      <c r="Q430" t="str">
        <f>IFERROR(VLOOKUP($C$2,[1]factors!$F$1:$Q$101,10,FALSE),"")</f>
        <v>483.31</v>
      </c>
      <c r="R430">
        <f>IFERROR(VLOOKUP($C$2,[1]factors!$F$1:$Q$101,11,FALSE),"")</f>
        <v>2</v>
      </c>
    </row>
    <row r="431" spans="1:18" ht="18" x14ac:dyDescent="0.25">
      <c r="A431" t="s">
        <v>28</v>
      </c>
      <c r="B431">
        <v>1</v>
      </c>
      <c r="C431" s="2">
        <v>20210907</v>
      </c>
      <c r="D431">
        <v>18</v>
      </c>
      <c r="F431" t="s">
        <v>29</v>
      </c>
      <c r="G431" s="1">
        <f>IFERROR(IF(F431="am",VLOOKUP(C431,'[1]meteo-am'!$B$1:$E$55,3,FALSE),IF(F431="pm",VLOOKUP(C431,'[1]meteo-pm'!$B$1:$E$55,3,FALSE),"")),"")</f>
        <v>92</v>
      </c>
      <c r="H431" s="1">
        <f>IFERROR(IF(F431="am",VLOOKUP(C431,'[1]meteo-am'!$B$1:$E$55,4,FALSE),IF(F431="pm",VLOOKUP(C431,'[1]meteo-pm'!$B$1:$E$55,4,FALSE),"")),"")</f>
        <v>0.71250000000000002</v>
      </c>
      <c r="I431" s="1">
        <f>IFERROR(IF(F431="am",VLOOKUP(C431,'[1]meteo-am'!$B$1:$E$55,2,FALSE),IF(F431="pm",VLOOKUP(C431,'[1]meteo-pm'!$B$1:$E$55,2,FALSE),"")),"")</f>
        <v>12.624999999999998</v>
      </c>
      <c r="J431" t="str">
        <f>IFERROR(VLOOKUP(C431,[1]factors!$F$1:$Q$101,3,FALSE),"")</f>
        <v>new</v>
      </c>
      <c r="K431" t="str">
        <f>IFERROR(VLOOKUP(C431,[1]factors!$F$1:$Q$101,4,FALSE),"")</f>
        <v>0.0</v>
      </c>
      <c r="L431" t="str">
        <f>IFERROR(VLOOKUP(C431,[1]factors!$F$1:$Q$101,6,FALSE),"")</f>
        <v xml:space="preserve">culture </v>
      </c>
      <c r="N431" t="str">
        <f>IFERROR(VLOOKUP(C431,[1]factors!$F$1:$Q$101,7,FALSE),"")</f>
        <v>75.45</v>
      </c>
      <c r="O431">
        <f>IFERROR(VLOOKUP($C$2,[1]factors!$F$1:$Q$101,8,FALSE),"")</f>
        <v>5</v>
      </c>
      <c r="P431" t="str">
        <f>IFERROR(VLOOKUP($C$2,[1]factors!$F$1:$Q$101,9,FALSE),"")</f>
        <v>514.85</v>
      </c>
      <c r="Q431" t="str">
        <f>IFERROR(VLOOKUP($C$2,[1]factors!$F$1:$Q$101,10,FALSE),"")</f>
        <v>483.31</v>
      </c>
      <c r="R431">
        <f>IFERROR(VLOOKUP($C$2,[1]factors!$F$1:$Q$101,11,FALSE),"")</f>
        <v>2</v>
      </c>
    </row>
    <row r="432" spans="1:18" ht="18" x14ac:dyDescent="0.25">
      <c r="A432" t="s">
        <v>18</v>
      </c>
      <c r="B432">
        <v>1</v>
      </c>
      <c r="C432" s="2">
        <v>20210907</v>
      </c>
      <c r="D432">
        <v>19</v>
      </c>
      <c r="F432" t="s">
        <v>29</v>
      </c>
      <c r="G432" s="1">
        <f>IFERROR(IF(F432="am",VLOOKUP(C432,'[1]meteo-am'!$B$1:$E$55,3,FALSE),IF(F432="pm",VLOOKUP(C432,'[1]meteo-pm'!$B$1:$E$55,3,FALSE),"")),"")</f>
        <v>92</v>
      </c>
      <c r="H432" s="1">
        <f>IFERROR(IF(F432="am",VLOOKUP(C432,'[1]meteo-am'!$B$1:$E$55,4,FALSE),IF(F432="pm",VLOOKUP(C432,'[1]meteo-pm'!$B$1:$E$55,4,FALSE),"")),"")</f>
        <v>0.71250000000000002</v>
      </c>
      <c r="I432" s="1">
        <f>IFERROR(IF(F432="am",VLOOKUP(C432,'[1]meteo-am'!$B$1:$E$55,2,FALSE),IF(F432="pm",VLOOKUP(C432,'[1]meteo-pm'!$B$1:$E$55,2,FALSE),"")),"")</f>
        <v>12.624999999999998</v>
      </c>
      <c r="J432" t="str">
        <f>IFERROR(VLOOKUP(C432,[1]factors!$F$1:$Q$101,3,FALSE),"")</f>
        <v>new</v>
      </c>
      <c r="K432" t="str">
        <f>IFERROR(VLOOKUP(C432,[1]factors!$F$1:$Q$101,4,FALSE),"")</f>
        <v>0.0</v>
      </c>
      <c r="L432" t="str">
        <f>IFERROR(VLOOKUP(C432,[1]factors!$F$1:$Q$101,6,FALSE),"")</f>
        <v xml:space="preserve">culture </v>
      </c>
      <c r="N432" t="str">
        <f>IFERROR(VLOOKUP(C432,[1]factors!$F$1:$Q$101,7,FALSE),"")</f>
        <v>75.45</v>
      </c>
      <c r="O432">
        <f>IFERROR(VLOOKUP($C$2,[1]factors!$F$1:$Q$101,8,FALSE),"")</f>
        <v>5</v>
      </c>
      <c r="P432" t="str">
        <f>IFERROR(VLOOKUP($C$2,[1]factors!$F$1:$Q$101,9,FALSE),"")</f>
        <v>514.85</v>
      </c>
      <c r="Q432" t="str">
        <f>IFERROR(VLOOKUP($C$2,[1]factors!$F$1:$Q$101,10,FALSE),"")</f>
        <v>483.31</v>
      </c>
      <c r="R432">
        <f>IFERROR(VLOOKUP($C$2,[1]factors!$F$1:$Q$101,11,FALSE),"")</f>
        <v>2</v>
      </c>
    </row>
    <row r="433" spans="1:18" ht="18" x14ac:dyDescent="0.25">
      <c r="A433" t="s">
        <v>20</v>
      </c>
      <c r="B433">
        <v>1</v>
      </c>
      <c r="C433" s="2">
        <v>20210907</v>
      </c>
      <c r="D433">
        <v>19</v>
      </c>
      <c r="F433" t="s">
        <v>29</v>
      </c>
      <c r="G433" s="1">
        <f>IFERROR(IF(F433="am",VLOOKUP(C433,'[1]meteo-am'!$B$1:$E$55,3,FALSE),IF(F433="pm",VLOOKUP(C433,'[1]meteo-pm'!$B$1:$E$55,3,FALSE),"")),"")</f>
        <v>92</v>
      </c>
      <c r="H433" s="1">
        <f>IFERROR(IF(F433="am",VLOOKUP(C433,'[1]meteo-am'!$B$1:$E$55,4,FALSE),IF(F433="pm",VLOOKUP(C433,'[1]meteo-pm'!$B$1:$E$55,4,FALSE),"")),"")</f>
        <v>0.71250000000000002</v>
      </c>
      <c r="I433" s="1">
        <f>IFERROR(IF(F433="am",VLOOKUP(C433,'[1]meteo-am'!$B$1:$E$55,2,FALSE),IF(F433="pm",VLOOKUP(C433,'[1]meteo-pm'!$B$1:$E$55,2,FALSE),"")),"")</f>
        <v>12.624999999999998</v>
      </c>
      <c r="J433" t="str">
        <f>IFERROR(VLOOKUP(C433,[1]factors!$F$1:$Q$101,3,FALSE),"")</f>
        <v>new</v>
      </c>
      <c r="K433" t="str">
        <f>IFERROR(VLOOKUP(C433,[1]factors!$F$1:$Q$101,4,FALSE),"")</f>
        <v>0.0</v>
      </c>
      <c r="L433" t="str">
        <f>IFERROR(VLOOKUP(C433,[1]factors!$F$1:$Q$101,6,FALSE),"")</f>
        <v xml:space="preserve">culture </v>
      </c>
      <c r="N433" t="str">
        <f>IFERROR(VLOOKUP(C433,[1]factors!$F$1:$Q$101,7,FALSE),"")</f>
        <v>75.45</v>
      </c>
      <c r="O433">
        <f>IFERROR(VLOOKUP($C$2,[1]factors!$F$1:$Q$101,8,FALSE),"")</f>
        <v>5</v>
      </c>
      <c r="P433" t="str">
        <f>IFERROR(VLOOKUP($C$2,[1]factors!$F$1:$Q$101,9,FALSE),"")</f>
        <v>514.85</v>
      </c>
      <c r="Q433" t="str">
        <f>IFERROR(VLOOKUP($C$2,[1]factors!$F$1:$Q$101,10,FALSE),"")</f>
        <v>483.31</v>
      </c>
      <c r="R433">
        <f>IFERROR(VLOOKUP($C$2,[1]factors!$F$1:$Q$101,11,FALSE),"")</f>
        <v>2</v>
      </c>
    </row>
    <row r="434" spans="1:18" ht="18" x14ac:dyDescent="0.25">
      <c r="A434" t="s">
        <v>21</v>
      </c>
      <c r="B434">
        <v>1</v>
      </c>
      <c r="C434" s="2">
        <v>20210907</v>
      </c>
      <c r="D434">
        <v>19</v>
      </c>
      <c r="F434" t="s">
        <v>29</v>
      </c>
      <c r="G434" s="1">
        <f>IFERROR(IF(F434="am",VLOOKUP(C434,'[1]meteo-am'!$B$1:$E$55,3,FALSE),IF(F434="pm",VLOOKUP(C434,'[1]meteo-pm'!$B$1:$E$55,3,FALSE),"")),"")</f>
        <v>92</v>
      </c>
      <c r="H434" s="1">
        <f>IFERROR(IF(F434="am",VLOOKUP(C434,'[1]meteo-am'!$B$1:$E$55,4,FALSE),IF(F434="pm",VLOOKUP(C434,'[1]meteo-pm'!$B$1:$E$55,4,FALSE),"")),"")</f>
        <v>0.71250000000000002</v>
      </c>
      <c r="I434" s="1">
        <f>IFERROR(IF(F434="am",VLOOKUP(C434,'[1]meteo-am'!$B$1:$E$55,2,FALSE),IF(F434="pm",VLOOKUP(C434,'[1]meteo-pm'!$B$1:$E$55,2,FALSE),"")),"")</f>
        <v>12.624999999999998</v>
      </c>
      <c r="J434" t="str">
        <f>IFERROR(VLOOKUP(C434,[1]factors!$F$1:$Q$101,3,FALSE),"")</f>
        <v>new</v>
      </c>
      <c r="K434" t="str">
        <f>IFERROR(VLOOKUP(C434,[1]factors!$F$1:$Q$101,4,FALSE),"")</f>
        <v>0.0</v>
      </c>
      <c r="L434" t="str">
        <f>IFERROR(VLOOKUP(C434,[1]factors!$F$1:$Q$101,6,FALSE),"")</f>
        <v xml:space="preserve">culture </v>
      </c>
      <c r="N434" t="str">
        <f>IFERROR(VLOOKUP(C434,[1]factors!$F$1:$Q$101,7,FALSE),"")</f>
        <v>75.45</v>
      </c>
      <c r="O434">
        <f>IFERROR(VLOOKUP($C$2,[1]factors!$F$1:$Q$101,8,FALSE),"")</f>
        <v>5</v>
      </c>
      <c r="P434" t="str">
        <f>IFERROR(VLOOKUP($C$2,[1]factors!$F$1:$Q$101,9,FALSE),"")</f>
        <v>514.85</v>
      </c>
      <c r="Q434" t="str">
        <f>IFERROR(VLOOKUP($C$2,[1]factors!$F$1:$Q$101,10,FALSE),"")</f>
        <v>483.31</v>
      </c>
      <c r="R434">
        <f>IFERROR(VLOOKUP($C$2,[1]factors!$F$1:$Q$101,11,FALSE),"")</f>
        <v>2</v>
      </c>
    </row>
    <row r="435" spans="1:18" ht="18" x14ac:dyDescent="0.25">
      <c r="A435" t="s">
        <v>22</v>
      </c>
      <c r="B435">
        <v>1</v>
      </c>
      <c r="C435" s="2">
        <v>20210907</v>
      </c>
      <c r="D435">
        <v>19</v>
      </c>
      <c r="F435" t="s">
        <v>29</v>
      </c>
      <c r="G435" s="1">
        <f>IFERROR(IF(F435="am",VLOOKUP(C435,'[1]meteo-am'!$B$1:$E$55,3,FALSE),IF(F435="pm",VLOOKUP(C435,'[1]meteo-pm'!$B$1:$E$55,3,FALSE),"")),"")</f>
        <v>92</v>
      </c>
      <c r="H435" s="1">
        <f>IFERROR(IF(F435="am",VLOOKUP(C435,'[1]meteo-am'!$B$1:$E$55,4,FALSE),IF(F435="pm",VLOOKUP(C435,'[1]meteo-pm'!$B$1:$E$55,4,FALSE),"")),"")</f>
        <v>0.71250000000000002</v>
      </c>
      <c r="I435" s="1">
        <f>IFERROR(IF(F435="am",VLOOKUP(C435,'[1]meteo-am'!$B$1:$E$55,2,FALSE),IF(F435="pm",VLOOKUP(C435,'[1]meteo-pm'!$B$1:$E$55,2,FALSE),"")),"")</f>
        <v>12.624999999999998</v>
      </c>
      <c r="J435" t="str">
        <f>IFERROR(VLOOKUP(C435,[1]factors!$F$1:$Q$101,3,FALSE),"")</f>
        <v>new</v>
      </c>
      <c r="K435" t="str">
        <f>IFERROR(VLOOKUP(C435,[1]factors!$F$1:$Q$101,4,FALSE),"")</f>
        <v>0.0</v>
      </c>
      <c r="L435" t="str">
        <f>IFERROR(VLOOKUP(C435,[1]factors!$F$1:$Q$101,6,FALSE),"")</f>
        <v xml:space="preserve">culture </v>
      </c>
      <c r="N435" t="str">
        <f>IFERROR(VLOOKUP(C435,[1]factors!$F$1:$Q$101,7,FALSE),"")</f>
        <v>75.45</v>
      </c>
      <c r="O435">
        <f>IFERROR(VLOOKUP($C$2,[1]factors!$F$1:$Q$101,8,FALSE),"")</f>
        <v>5</v>
      </c>
      <c r="P435" t="str">
        <f>IFERROR(VLOOKUP($C$2,[1]factors!$F$1:$Q$101,9,FALSE),"")</f>
        <v>514.85</v>
      </c>
      <c r="Q435" t="str">
        <f>IFERROR(VLOOKUP($C$2,[1]factors!$F$1:$Q$101,10,FALSE),"")</f>
        <v>483.31</v>
      </c>
      <c r="R435">
        <f>IFERROR(VLOOKUP($C$2,[1]factors!$F$1:$Q$101,11,FALSE),"")</f>
        <v>2</v>
      </c>
    </row>
    <row r="436" spans="1:18" ht="18" x14ac:dyDescent="0.25">
      <c r="A436" t="s">
        <v>23</v>
      </c>
      <c r="B436">
        <v>1</v>
      </c>
      <c r="C436" s="2">
        <v>20210907</v>
      </c>
      <c r="D436">
        <v>19</v>
      </c>
      <c r="F436" t="s">
        <v>29</v>
      </c>
      <c r="G436" s="1">
        <f>IFERROR(IF(F436="am",VLOOKUP(C436,'[1]meteo-am'!$B$1:$E$55,3,FALSE),IF(F436="pm",VLOOKUP(C436,'[1]meteo-pm'!$B$1:$E$55,3,FALSE),"")),"")</f>
        <v>92</v>
      </c>
      <c r="H436" s="1">
        <f>IFERROR(IF(F436="am",VLOOKUP(C436,'[1]meteo-am'!$B$1:$E$55,4,FALSE),IF(F436="pm",VLOOKUP(C436,'[1]meteo-pm'!$B$1:$E$55,4,FALSE),"")),"")</f>
        <v>0.71250000000000002</v>
      </c>
      <c r="I436" s="1">
        <f>IFERROR(IF(F436="am",VLOOKUP(C436,'[1]meteo-am'!$B$1:$E$55,2,FALSE),IF(F436="pm",VLOOKUP(C436,'[1]meteo-pm'!$B$1:$E$55,2,FALSE),"")),"")</f>
        <v>12.624999999999998</v>
      </c>
      <c r="J436" t="str">
        <f>IFERROR(VLOOKUP(C436,[1]factors!$F$1:$Q$101,3,FALSE),"")</f>
        <v>new</v>
      </c>
      <c r="K436" t="str">
        <f>IFERROR(VLOOKUP(C436,[1]factors!$F$1:$Q$101,4,FALSE),"")</f>
        <v>0.0</v>
      </c>
      <c r="L436" t="str">
        <f>IFERROR(VLOOKUP(C436,[1]factors!$F$1:$Q$101,6,FALSE),"")</f>
        <v xml:space="preserve">culture </v>
      </c>
      <c r="N436" t="str">
        <f>IFERROR(VLOOKUP(C436,[1]factors!$F$1:$Q$101,7,FALSE),"")</f>
        <v>75.45</v>
      </c>
      <c r="O436">
        <f>IFERROR(VLOOKUP($C$2,[1]factors!$F$1:$Q$101,8,FALSE),"")</f>
        <v>5</v>
      </c>
      <c r="P436" t="str">
        <f>IFERROR(VLOOKUP($C$2,[1]factors!$F$1:$Q$101,9,FALSE),"")</f>
        <v>514.85</v>
      </c>
      <c r="Q436" t="str">
        <f>IFERROR(VLOOKUP($C$2,[1]factors!$F$1:$Q$101,10,FALSE),"")</f>
        <v>483.31</v>
      </c>
      <c r="R436">
        <f>IFERROR(VLOOKUP($C$2,[1]factors!$F$1:$Q$101,11,FALSE),"")</f>
        <v>2</v>
      </c>
    </row>
    <row r="437" spans="1:18" ht="18" x14ac:dyDescent="0.25">
      <c r="A437" t="s">
        <v>24</v>
      </c>
      <c r="B437">
        <v>1</v>
      </c>
      <c r="C437" s="2">
        <v>20210907</v>
      </c>
      <c r="D437">
        <v>19</v>
      </c>
      <c r="F437" t="s">
        <v>29</v>
      </c>
      <c r="G437" s="1">
        <f>IFERROR(IF(F437="am",VLOOKUP(C437,'[1]meteo-am'!$B$1:$E$55,3,FALSE),IF(F437="pm",VLOOKUP(C437,'[1]meteo-pm'!$B$1:$E$55,3,FALSE),"")),"")</f>
        <v>92</v>
      </c>
      <c r="H437" s="1">
        <f>IFERROR(IF(F437="am",VLOOKUP(C437,'[1]meteo-am'!$B$1:$E$55,4,FALSE),IF(F437="pm",VLOOKUP(C437,'[1]meteo-pm'!$B$1:$E$55,4,FALSE),"")),"")</f>
        <v>0.71250000000000002</v>
      </c>
      <c r="I437" s="1">
        <f>IFERROR(IF(F437="am",VLOOKUP(C437,'[1]meteo-am'!$B$1:$E$55,2,FALSE),IF(F437="pm",VLOOKUP(C437,'[1]meteo-pm'!$B$1:$E$55,2,FALSE),"")),"")</f>
        <v>12.624999999999998</v>
      </c>
      <c r="J437" t="str">
        <f>IFERROR(VLOOKUP(C437,[1]factors!$F$1:$Q$101,3,FALSE),"")</f>
        <v>new</v>
      </c>
      <c r="K437" t="str">
        <f>IFERROR(VLOOKUP(C437,[1]factors!$F$1:$Q$101,4,FALSE),"")</f>
        <v>0.0</v>
      </c>
      <c r="L437" t="str">
        <f>IFERROR(VLOOKUP(C437,[1]factors!$F$1:$Q$101,6,FALSE),"")</f>
        <v xml:space="preserve">culture </v>
      </c>
      <c r="N437" t="str">
        <f>IFERROR(VLOOKUP(C437,[1]factors!$F$1:$Q$101,7,FALSE),"")</f>
        <v>75.45</v>
      </c>
      <c r="O437">
        <f>IFERROR(VLOOKUP($C$2,[1]factors!$F$1:$Q$101,8,FALSE),"")</f>
        <v>5</v>
      </c>
      <c r="P437" t="str">
        <f>IFERROR(VLOOKUP($C$2,[1]factors!$F$1:$Q$101,9,FALSE),"")</f>
        <v>514.85</v>
      </c>
      <c r="Q437" t="str">
        <f>IFERROR(VLOOKUP($C$2,[1]factors!$F$1:$Q$101,10,FALSE),"")</f>
        <v>483.31</v>
      </c>
      <c r="R437">
        <f>IFERROR(VLOOKUP($C$2,[1]factors!$F$1:$Q$101,11,FALSE),"")</f>
        <v>2</v>
      </c>
    </row>
    <row r="438" spans="1:18" ht="18" x14ac:dyDescent="0.25">
      <c r="A438" t="s">
        <v>25</v>
      </c>
      <c r="B438">
        <v>1</v>
      </c>
      <c r="C438" s="2">
        <v>20210907</v>
      </c>
      <c r="D438">
        <v>19</v>
      </c>
      <c r="F438" t="s">
        <v>29</v>
      </c>
      <c r="G438" s="1">
        <f>IFERROR(IF(F438="am",VLOOKUP(C438,'[1]meteo-am'!$B$1:$E$55,3,FALSE),IF(F438="pm",VLOOKUP(C438,'[1]meteo-pm'!$B$1:$E$55,3,FALSE),"")),"")</f>
        <v>92</v>
      </c>
      <c r="H438" s="1">
        <f>IFERROR(IF(F438="am",VLOOKUP(C438,'[1]meteo-am'!$B$1:$E$55,4,FALSE),IF(F438="pm",VLOOKUP(C438,'[1]meteo-pm'!$B$1:$E$55,4,FALSE),"")),"")</f>
        <v>0.71250000000000002</v>
      </c>
      <c r="I438" s="1">
        <f>IFERROR(IF(F438="am",VLOOKUP(C438,'[1]meteo-am'!$B$1:$E$55,2,FALSE),IF(F438="pm",VLOOKUP(C438,'[1]meteo-pm'!$B$1:$E$55,2,FALSE),"")),"")</f>
        <v>12.624999999999998</v>
      </c>
      <c r="J438" t="str">
        <f>IFERROR(VLOOKUP(C438,[1]factors!$F$1:$Q$101,3,FALSE),"")</f>
        <v>new</v>
      </c>
      <c r="K438" t="str">
        <f>IFERROR(VLOOKUP(C438,[1]factors!$F$1:$Q$101,4,FALSE),"")</f>
        <v>0.0</v>
      </c>
      <c r="L438" t="str">
        <f>IFERROR(VLOOKUP(C438,[1]factors!$F$1:$Q$101,6,FALSE),"")</f>
        <v xml:space="preserve">culture </v>
      </c>
      <c r="N438" t="str">
        <f>IFERROR(VLOOKUP(C438,[1]factors!$F$1:$Q$101,7,FALSE),"")</f>
        <v>75.45</v>
      </c>
      <c r="O438">
        <f>IFERROR(VLOOKUP($C$2,[1]factors!$F$1:$Q$101,8,FALSE),"")</f>
        <v>5</v>
      </c>
      <c r="P438" t="str">
        <f>IFERROR(VLOOKUP($C$2,[1]factors!$F$1:$Q$101,9,FALSE),"")</f>
        <v>514.85</v>
      </c>
      <c r="Q438" t="str">
        <f>IFERROR(VLOOKUP($C$2,[1]factors!$F$1:$Q$101,10,FALSE),"")</f>
        <v>483.31</v>
      </c>
      <c r="R438">
        <f>IFERROR(VLOOKUP($C$2,[1]factors!$F$1:$Q$101,11,FALSE),"")</f>
        <v>2</v>
      </c>
    </row>
    <row r="439" spans="1:18" ht="18" x14ac:dyDescent="0.25">
      <c r="A439" t="s">
        <v>26</v>
      </c>
      <c r="B439">
        <v>1</v>
      </c>
      <c r="C439" s="2">
        <v>20210907</v>
      </c>
      <c r="D439">
        <v>19</v>
      </c>
      <c r="F439" t="s">
        <v>29</v>
      </c>
      <c r="G439" s="1">
        <f>IFERROR(IF(F439="am",VLOOKUP(C439,'[1]meteo-am'!$B$1:$E$55,3,FALSE),IF(F439="pm",VLOOKUP(C439,'[1]meteo-pm'!$B$1:$E$55,3,FALSE),"")),"")</f>
        <v>92</v>
      </c>
      <c r="H439" s="1">
        <f>IFERROR(IF(F439="am",VLOOKUP(C439,'[1]meteo-am'!$B$1:$E$55,4,FALSE),IF(F439="pm",VLOOKUP(C439,'[1]meteo-pm'!$B$1:$E$55,4,FALSE),"")),"")</f>
        <v>0.71250000000000002</v>
      </c>
      <c r="I439" s="1">
        <f>IFERROR(IF(F439="am",VLOOKUP(C439,'[1]meteo-am'!$B$1:$E$55,2,FALSE),IF(F439="pm",VLOOKUP(C439,'[1]meteo-pm'!$B$1:$E$55,2,FALSE),"")),"")</f>
        <v>12.624999999999998</v>
      </c>
      <c r="J439" t="str">
        <f>IFERROR(VLOOKUP(C439,[1]factors!$F$1:$Q$101,3,FALSE),"")</f>
        <v>new</v>
      </c>
      <c r="K439" t="str">
        <f>IFERROR(VLOOKUP(C439,[1]factors!$F$1:$Q$101,4,FALSE),"")</f>
        <v>0.0</v>
      </c>
      <c r="L439" t="str">
        <f>IFERROR(VLOOKUP(C439,[1]factors!$F$1:$Q$101,6,FALSE),"")</f>
        <v xml:space="preserve">culture </v>
      </c>
      <c r="N439" t="str">
        <f>IFERROR(VLOOKUP(C439,[1]factors!$F$1:$Q$101,7,FALSE),"")</f>
        <v>75.45</v>
      </c>
      <c r="O439">
        <f>IFERROR(VLOOKUP($C$2,[1]factors!$F$1:$Q$101,8,FALSE),"")</f>
        <v>5</v>
      </c>
      <c r="P439" t="str">
        <f>IFERROR(VLOOKUP($C$2,[1]factors!$F$1:$Q$101,9,FALSE),"")</f>
        <v>514.85</v>
      </c>
      <c r="Q439" t="str">
        <f>IFERROR(VLOOKUP($C$2,[1]factors!$F$1:$Q$101,10,FALSE),"")</f>
        <v>483.31</v>
      </c>
      <c r="R439">
        <f>IFERROR(VLOOKUP($C$2,[1]factors!$F$1:$Q$101,11,FALSE),"")</f>
        <v>2</v>
      </c>
    </row>
    <row r="440" spans="1:18" ht="18" x14ac:dyDescent="0.25">
      <c r="A440" t="s">
        <v>27</v>
      </c>
      <c r="B440">
        <v>1</v>
      </c>
      <c r="C440" s="2">
        <v>20210907</v>
      </c>
      <c r="D440">
        <v>19</v>
      </c>
      <c r="F440" t="s">
        <v>29</v>
      </c>
      <c r="G440" s="1">
        <f>IFERROR(IF(F440="am",VLOOKUP(C440,'[1]meteo-am'!$B$1:$E$55,3,FALSE),IF(F440="pm",VLOOKUP(C440,'[1]meteo-pm'!$B$1:$E$55,3,FALSE),"")),"")</f>
        <v>92</v>
      </c>
      <c r="H440" s="1">
        <f>IFERROR(IF(F440="am",VLOOKUP(C440,'[1]meteo-am'!$B$1:$E$55,4,FALSE),IF(F440="pm",VLOOKUP(C440,'[1]meteo-pm'!$B$1:$E$55,4,FALSE),"")),"")</f>
        <v>0.71250000000000002</v>
      </c>
      <c r="I440" s="1">
        <f>IFERROR(IF(F440="am",VLOOKUP(C440,'[1]meteo-am'!$B$1:$E$55,2,FALSE),IF(F440="pm",VLOOKUP(C440,'[1]meteo-pm'!$B$1:$E$55,2,FALSE),"")),"")</f>
        <v>12.624999999999998</v>
      </c>
      <c r="J440" t="str">
        <f>IFERROR(VLOOKUP(C440,[1]factors!$F$1:$Q$101,3,FALSE),"")</f>
        <v>new</v>
      </c>
      <c r="K440" t="str">
        <f>IFERROR(VLOOKUP(C440,[1]factors!$F$1:$Q$101,4,FALSE),"")</f>
        <v>0.0</v>
      </c>
      <c r="L440" t="str">
        <f>IFERROR(VLOOKUP(C440,[1]factors!$F$1:$Q$101,6,FALSE),"")</f>
        <v xml:space="preserve">culture </v>
      </c>
      <c r="N440" t="str">
        <f>IFERROR(VLOOKUP(C440,[1]factors!$F$1:$Q$101,7,FALSE),"")</f>
        <v>75.45</v>
      </c>
      <c r="O440">
        <f>IFERROR(VLOOKUP($C$2,[1]factors!$F$1:$Q$101,8,FALSE),"")</f>
        <v>5</v>
      </c>
      <c r="P440" t="str">
        <f>IFERROR(VLOOKUP($C$2,[1]factors!$F$1:$Q$101,9,FALSE),"")</f>
        <v>514.85</v>
      </c>
      <c r="Q440" t="str">
        <f>IFERROR(VLOOKUP($C$2,[1]factors!$F$1:$Q$101,10,FALSE),"")</f>
        <v>483.31</v>
      </c>
      <c r="R440">
        <f>IFERROR(VLOOKUP($C$2,[1]factors!$F$1:$Q$101,11,FALSE),"")</f>
        <v>2</v>
      </c>
    </row>
    <row r="441" spans="1:18" ht="18" x14ac:dyDescent="0.25">
      <c r="A441" t="s">
        <v>28</v>
      </c>
      <c r="B441">
        <v>1</v>
      </c>
      <c r="C441" s="2">
        <v>20210907</v>
      </c>
      <c r="D441">
        <v>19</v>
      </c>
      <c r="F441" t="s">
        <v>29</v>
      </c>
      <c r="G441" s="1">
        <f>IFERROR(IF(F441="am",VLOOKUP(C441,'[1]meteo-am'!$B$1:$E$55,3,FALSE),IF(F441="pm",VLOOKUP(C441,'[1]meteo-pm'!$B$1:$E$55,3,FALSE),"")),"")</f>
        <v>92</v>
      </c>
      <c r="H441" s="1">
        <f>IFERROR(IF(F441="am",VLOOKUP(C441,'[1]meteo-am'!$B$1:$E$55,4,FALSE),IF(F441="pm",VLOOKUP(C441,'[1]meteo-pm'!$B$1:$E$55,4,FALSE),"")),"")</f>
        <v>0.71250000000000002</v>
      </c>
      <c r="I441" s="1">
        <f>IFERROR(IF(F441="am",VLOOKUP(C441,'[1]meteo-am'!$B$1:$E$55,2,FALSE),IF(F441="pm",VLOOKUP(C441,'[1]meteo-pm'!$B$1:$E$55,2,FALSE),"")),"")</f>
        <v>12.624999999999998</v>
      </c>
      <c r="J441" t="str">
        <f>IFERROR(VLOOKUP(C441,[1]factors!$F$1:$Q$101,3,FALSE),"")</f>
        <v>new</v>
      </c>
      <c r="K441" t="str">
        <f>IFERROR(VLOOKUP(C441,[1]factors!$F$1:$Q$101,4,FALSE),"")</f>
        <v>0.0</v>
      </c>
      <c r="L441" t="str">
        <f>IFERROR(VLOOKUP(C441,[1]factors!$F$1:$Q$101,6,FALSE),"")</f>
        <v xml:space="preserve">culture </v>
      </c>
      <c r="N441" t="str">
        <f>IFERROR(VLOOKUP(C441,[1]factors!$F$1:$Q$101,7,FALSE),"")</f>
        <v>75.45</v>
      </c>
      <c r="O441">
        <f>IFERROR(VLOOKUP($C$2,[1]factors!$F$1:$Q$101,8,FALSE),"")</f>
        <v>5</v>
      </c>
      <c r="P441" t="str">
        <f>IFERROR(VLOOKUP($C$2,[1]factors!$F$1:$Q$101,9,FALSE),"")</f>
        <v>514.85</v>
      </c>
      <c r="Q441" t="str">
        <f>IFERROR(VLOOKUP($C$2,[1]factors!$F$1:$Q$101,10,FALSE),"")</f>
        <v>483.31</v>
      </c>
      <c r="R441">
        <f>IFERROR(VLOOKUP($C$2,[1]factors!$F$1:$Q$101,11,FALSE),"")</f>
        <v>2</v>
      </c>
    </row>
    <row r="442" spans="1:18" ht="18" x14ac:dyDescent="0.25">
      <c r="A442" t="s">
        <v>18</v>
      </c>
      <c r="B442">
        <v>1</v>
      </c>
      <c r="C442" s="2">
        <v>20210907</v>
      </c>
      <c r="D442">
        <v>20</v>
      </c>
      <c r="F442" t="s">
        <v>29</v>
      </c>
      <c r="G442" s="1">
        <f>IFERROR(IF(F442="am",VLOOKUP(C442,'[1]meteo-am'!$B$1:$E$55,3,FALSE),IF(F442="pm",VLOOKUP(C442,'[1]meteo-pm'!$B$1:$E$55,3,FALSE),"")),"")</f>
        <v>92</v>
      </c>
      <c r="H442" s="1">
        <f>IFERROR(IF(F442="am",VLOOKUP(C442,'[1]meteo-am'!$B$1:$E$55,4,FALSE),IF(F442="pm",VLOOKUP(C442,'[1]meteo-pm'!$B$1:$E$55,4,FALSE),"")),"")</f>
        <v>0.71250000000000002</v>
      </c>
      <c r="I442" s="1">
        <f>IFERROR(IF(F442="am",VLOOKUP(C442,'[1]meteo-am'!$B$1:$E$55,2,FALSE),IF(F442="pm",VLOOKUP(C442,'[1]meteo-pm'!$B$1:$E$55,2,FALSE),"")),"")</f>
        <v>12.624999999999998</v>
      </c>
      <c r="J442" t="str">
        <f>IFERROR(VLOOKUP(C442,[1]factors!$F$1:$Q$101,3,FALSE),"")</f>
        <v>new</v>
      </c>
      <c r="K442" t="str">
        <f>IFERROR(VLOOKUP(C442,[1]factors!$F$1:$Q$101,4,FALSE),"")</f>
        <v>0.0</v>
      </c>
      <c r="L442" t="str">
        <f>IFERROR(VLOOKUP(C442,[1]factors!$F$1:$Q$101,6,FALSE),"")</f>
        <v xml:space="preserve">culture </v>
      </c>
      <c r="N442" t="str">
        <f>IFERROR(VLOOKUP(C442,[1]factors!$F$1:$Q$101,7,FALSE),"")</f>
        <v>75.45</v>
      </c>
      <c r="O442">
        <f>IFERROR(VLOOKUP($C$2,[1]factors!$F$1:$Q$101,8,FALSE),"")</f>
        <v>5</v>
      </c>
      <c r="P442" t="str">
        <f>IFERROR(VLOOKUP($C$2,[1]factors!$F$1:$Q$101,9,FALSE),"")</f>
        <v>514.85</v>
      </c>
      <c r="Q442" t="str">
        <f>IFERROR(VLOOKUP($C$2,[1]factors!$F$1:$Q$101,10,FALSE),"")</f>
        <v>483.31</v>
      </c>
      <c r="R442">
        <f>IFERROR(VLOOKUP($C$2,[1]factors!$F$1:$Q$101,11,FALSE),"")</f>
        <v>2</v>
      </c>
    </row>
    <row r="443" spans="1:18" ht="18" x14ac:dyDescent="0.25">
      <c r="A443" t="s">
        <v>20</v>
      </c>
      <c r="B443">
        <v>1</v>
      </c>
      <c r="C443" s="2">
        <v>20210907</v>
      </c>
      <c r="D443">
        <v>20</v>
      </c>
      <c r="F443" t="s">
        <v>29</v>
      </c>
      <c r="G443" s="1">
        <f>IFERROR(IF(F443="am",VLOOKUP(C443,'[1]meteo-am'!$B$1:$E$55,3,FALSE),IF(F443="pm",VLOOKUP(C443,'[1]meteo-pm'!$B$1:$E$55,3,FALSE),"")),"")</f>
        <v>92</v>
      </c>
      <c r="H443" s="1">
        <f>IFERROR(IF(F443="am",VLOOKUP(C443,'[1]meteo-am'!$B$1:$E$55,4,FALSE),IF(F443="pm",VLOOKUP(C443,'[1]meteo-pm'!$B$1:$E$55,4,FALSE),"")),"")</f>
        <v>0.71250000000000002</v>
      </c>
      <c r="I443" s="1">
        <f>IFERROR(IF(F443="am",VLOOKUP(C443,'[1]meteo-am'!$B$1:$E$55,2,FALSE),IF(F443="pm",VLOOKUP(C443,'[1]meteo-pm'!$B$1:$E$55,2,FALSE),"")),"")</f>
        <v>12.624999999999998</v>
      </c>
      <c r="J443" t="str">
        <f>IFERROR(VLOOKUP(C443,[1]factors!$F$1:$Q$101,3,FALSE),"")</f>
        <v>new</v>
      </c>
      <c r="K443" t="str">
        <f>IFERROR(VLOOKUP(C443,[1]factors!$F$1:$Q$101,4,FALSE),"")</f>
        <v>0.0</v>
      </c>
      <c r="L443" t="str">
        <f>IFERROR(VLOOKUP(C443,[1]factors!$F$1:$Q$101,6,FALSE),"")</f>
        <v xml:space="preserve">culture </v>
      </c>
      <c r="N443" t="str">
        <f>IFERROR(VLOOKUP(C443,[1]factors!$F$1:$Q$101,7,FALSE),"")</f>
        <v>75.45</v>
      </c>
      <c r="O443">
        <f>IFERROR(VLOOKUP($C$2,[1]factors!$F$1:$Q$101,8,FALSE),"")</f>
        <v>5</v>
      </c>
      <c r="P443" t="str">
        <f>IFERROR(VLOOKUP($C$2,[1]factors!$F$1:$Q$101,9,FALSE),"")</f>
        <v>514.85</v>
      </c>
      <c r="Q443" t="str">
        <f>IFERROR(VLOOKUP($C$2,[1]factors!$F$1:$Q$101,10,FALSE),"")</f>
        <v>483.31</v>
      </c>
      <c r="R443">
        <f>IFERROR(VLOOKUP($C$2,[1]factors!$F$1:$Q$101,11,FALSE),"")</f>
        <v>2</v>
      </c>
    </row>
    <row r="444" spans="1:18" ht="18" x14ac:dyDescent="0.25">
      <c r="A444" t="s">
        <v>21</v>
      </c>
      <c r="B444">
        <v>1</v>
      </c>
      <c r="C444" s="2">
        <v>20210907</v>
      </c>
      <c r="D444">
        <v>20</v>
      </c>
      <c r="F444" t="s">
        <v>29</v>
      </c>
      <c r="G444" s="1">
        <f>IFERROR(IF(F444="am",VLOOKUP(C444,'[1]meteo-am'!$B$1:$E$55,3,FALSE),IF(F444="pm",VLOOKUP(C444,'[1]meteo-pm'!$B$1:$E$55,3,FALSE),"")),"")</f>
        <v>92</v>
      </c>
      <c r="H444" s="1">
        <f>IFERROR(IF(F444="am",VLOOKUP(C444,'[1]meteo-am'!$B$1:$E$55,4,FALSE),IF(F444="pm",VLOOKUP(C444,'[1]meteo-pm'!$B$1:$E$55,4,FALSE),"")),"")</f>
        <v>0.71250000000000002</v>
      </c>
      <c r="I444" s="1">
        <f>IFERROR(IF(F444="am",VLOOKUP(C444,'[1]meteo-am'!$B$1:$E$55,2,FALSE),IF(F444="pm",VLOOKUP(C444,'[1]meteo-pm'!$B$1:$E$55,2,FALSE),"")),"")</f>
        <v>12.624999999999998</v>
      </c>
      <c r="J444" t="str">
        <f>IFERROR(VLOOKUP(C444,[1]factors!$F$1:$Q$101,3,FALSE),"")</f>
        <v>new</v>
      </c>
      <c r="K444" t="str">
        <f>IFERROR(VLOOKUP(C444,[1]factors!$F$1:$Q$101,4,FALSE),"")</f>
        <v>0.0</v>
      </c>
      <c r="L444" t="str">
        <f>IFERROR(VLOOKUP(C444,[1]factors!$F$1:$Q$101,6,FALSE),"")</f>
        <v xml:space="preserve">culture </v>
      </c>
      <c r="N444" t="str">
        <f>IFERROR(VLOOKUP(C444,[1]factors!$F$1:$Q$101,7,FALSE),"")</f>
        <v>75.45</v>
      </c>
      <c r="O444">
        <f>IFERROR(VLOOKUP($C$2,[1]factors!$F$1:$Q$101,8,FALSE),"")</f>
        <v>5</v>
      </c>
      <c r="P444" t="str">
        <f>IFERROR(VLOOKUP($C$2,[1]factors!$F$1:$Q$101,9,FALSE),"")</f>
        <v>514.85</v>
      </c>
      <c r="Q444" t="str">
        <f>IFERROR(VLOOKUP($C$2,[1]factors!$F$1:$Q$101,10,FALSE),"")</f>
        <v>483.31</v>
      </c>
      <c r="R444">
        <f>IFERROR(VLOOKUP($C$2,[1]factors!$F$1:$Q$101,11,FALSE),"")</f>
        <v>2</v>
      </c>
    </row>
    <row r="445" spans="1:18" ht="18" x14ac:dyDescent="0.25">
      <c r="A445" t="s">
        <v>22</v>
      </c>
      <c r="B445">
        <v>1</v>
      </c>
      <c r="C445" s="2">
        <v>20210907</v>
      </c>
      <c r="D445">
        <v>20</v>
      </c>
      <c r="F445" t="s">
        <v>29</v>
      </c>
      <c r="G445" s="1">
        <f>IFERROR(IF(F445="am",VLOOKUP(C445,'[1]meteo-am'!$B$1:$E$55,3,FALSE),IF(F445="pm",VLOOKUP(C445,'[1]meteo-pm'!$B$1:$E$55,3,FALSE),"")),"")</f>
        <v>92</v>
      </c>
      <c r="H445" s="1">
        <f>IFERROR(IF(F445="am",VLOOKUP(C445,'[1]meteo-am'!$B$1:$E$55,4,FALSE),IF(F445="pm",VLOOKUP(C445,'[1]meteo-pm'!$B$1:$E$55,4,FALSE),"")),"")</f>
        <v>0.71250000000000002</v>
      </c>
      <c r="I445" s="1">
        <f>IFERROR(IF(F445="am",VLOOKUP(C445,'[1]meteo-am'!$B$1:$E$55,2,FALSE),IF(F445="pm",VLOOKUP(C445,'[1]meteo-pm'!$B$1:$E$55,2,FALSE),"")),"")</f>
        <v>12.624999999999998</v>
      </c>
      <c r="J445" t="str">
        <f>IFERROR(VLOOKUP(C445,[1]factors!$F$1:$Q$101,3,FALSE),"")</f>
        <v>new</v>
      </c>
      <c r="K445" t="str">
        <f>IFERROR(VLOOKUP(C445,[1]factors!$F$1:$Q$101,4,FALSE),"")</f>
        <v>0.0</v>
      </c>
      <c r="L445" t="str">
        <f>IFERROR(VLOOKUP(C445,[1]factors!$F$1:$Q$101,6,FALSE),"")</f>
        <v xml:space="preserve">culture </v>
      </c>
      <c r="N445" t="str">
        <f>IFERROR(VLOOKUP(C445,[1]factors!$F$1:$Q$101,7,FALSE),"")</f>
        <v>75.45</v>
      </c>
      <c r="O445">
        <f>IFERROR(VLOOKUP($C$2,[1]factors!$F$1:$Q$101,8,FALSE),"")</f>
        <v>5</v>
      </c>
      <c r="P445" t="str">
        <f>IFERROR(VLOOKUP($C$2,[1]factors!$F$1:$Q$101,9,FALSE),"")</f>
        <v>514.85</v>
      </c>
      <c r="Q445" t="str">
        <f>IFERROR(VLOOKUP($C$2,[1]factors!$F$1:$Q$101,10,FALSE),"")</f>
        <v>483.31</v>
      </c>
      <c r="R445">
        <f>IFERROR(VLOOKUP($C$2,[1]factors!$F$1:$Q$101,11,FALSE),"")</f>
        <v>2</v>
      </c>
    </row>
    <row r="446" spans="1:18" ht="18" x14ac:dyDescent="0.25">
      <c r="A446" t="s">
        <v>23</v>
      </c>
      <c r="B446">
        <v>1</v>
      </c>
      <c r="C446" s="2">
        <v>20210907</v>
      </c>
      <c r="D446">
        <v>20</v>
      </c>
      <c r="F446" t="s">
        <v>29</v>
      </c>
      <c r="G446" s="1">
        <f>IFERROR(IF(F446="am",VLOOKUP(C446,'[1]meteo-am'!$B$1:$E$55,3,FALSE),IF(F446="pm",VLOOKUP(C446,'[1]meteo-pm'!$B$1:$E$55,3,FALSE),"")),"")</f>
        <v>92</v>
      </c>
      <c r="H446" s="1">
        <f>IFERROR(IF(F446="am",VLOOKUP(C446,'[1]meteo-am'!$B$1:$E$55,4,FALSE),IF(F446="pm",VLOOKUP(C446,'[1]meteo-pm'!$B$1:$E$55,4,FALSE),"")),"")</f>
        <v>0.71250000000000002</v>
      </c>
      <c r="I446" s="1">
        <f>IFERROR(IF(F446="am",VLOOKUP(C446,'[1]meteo-am'!$B$1:$E$55,2,FALSE),IF(F446="pm",VLOOKUP(C446,'[1]meteo-pm'!$B$1:$E$55,2,FALSE),"")),"")</f>
        <v>12.624999999999998</v>
      </c>
      <c r="J446" t="str">
        <f>IFERROR(VLOOKUP(C446,[1]factors!$F$1:$Q$101,3,FALSE),"")</f>
        <v>new</v>
      </c>
      <c r="K446" t="str">
        <f>IFERROR(VLOOKUP(C446,[1]factors!$F$1:$Q$101,4,FALSE),"")</f>
        <v>0.0</v>
      </c>
      <c r="L446" t="str">
        <f>IFERROR(VLOOKUP(C446,[1]factors!$F$1:$Q$101,6,FALSE),"")</f>
        <v xml:space="preserve">culture </v>
      </c>
      <c r="N446" t="str">
        <f>IFERROR(VLOOKUP(C446,[1]factors!$F$1:$Q$101,7,FALSE),"")</f>
        <v>75.45</v>
      </c>
      <c r="O446">
        <f>IFERROR(VLOOKUP($C$2,[1]factors!$F$1:$Q$101,8,FALSE),"")</f>
        <v>5</v>
      </c>
      <c r="P446" t="str">
        <f>IFERROR(VLOOKUP($C$2,[1]factors!$F$1:$Q$101,9,FALSE),"")</f>
        <v>514.85</v>
      </c>
      <c r="Q446" t="str">
        <f>IFERROR(VLOOKUP($C$2,[1]factors!$F$1:$Q$101,10,FALSE),"")</f>
        <v>483.31</v>
      </c>
      <c r="R446">
        <f>IFERROR(VLOOKUP($C$2,[1]factors!$F$1:$Q$101,11,FALSE),"")</f>
        <v>2</v>
      </c>
    </row>
    <row r="447" spans="1:18" ht="18" x14ac:dyDescent="0.25">
      <c r="A447" t="s">
        <v>24</v>
      </c>
      <c r="B447">
        <v>1</v>
      </c>
      <c r="C447" s="2">
        <v>20210907</v>
      </c>
      <c r="D447">
        <v>20</v>
      </c>
      <c r="F447" t="s">
        <v>29</v>
      </c>
      <c r="G447" s="1">
        <f>IFERROR(IF(F447="am",VLOOKUP(C447,'[1]meteo-am'!$B$1:$E$55,3,FALSE),IF(F447="pm",VLOOKUP(C447,'[1]meteo-pm'!$B$1:$E$55,3,FALSE),"")),"")</f>
        <v>92</v>
      </c>
      <c r="H447" s="1">
        <f>IFERROR(IF(F447="am",VLOOKUP(C447,'[1]meteo-am'!$B$1:$E$55,4,FALSE),IF(F447="pm",VLOOKUP(C447,'[1]meteo-pm'!$B$1:$E$55,4,FALSE),"")),"")</f>
        <v>0.71250000000000002</v>
      </c>
      <c r="I447" s="1">
        <f>IFERROR(IF(F447="am",VLOOKUP(C447,'[1]meteo-am'!$B$1:$E$55,2,FALSE),IF(F447="pm",VLOOKUP(C447,'[1]meteo-pm'!$B$1:$E$55,2,FALSE),"")),"")</f>
        <v>12.624999999999998</v>
      </c>
      <c r="J447" t="str">
        <f>IFERROR(VLOOKUP(C447,[1]factors!$F$1:$Q$101,3,FALSE),"")</f>
        <v>new</v>
      </c>
      <c r="K447" t="str">
        <f>IFERROR(VLOOKUP(C447,[1]factors!$F$1:$Q$101,4,FALSE),"")</f>
        <v>0.0</v>
      </c>
      <c r="L447" t="str">
        <f>IFERROR(VLOOKUP(C447,[1]factors!$F$1:$Q$101,6,FALSE),"")</f>
        <v xml:space="preserve">culture </v>
      </c>
      <c r="N447" t="str">
        <f>IFERROR(VLOOKUP(C447,[1]factors!$F$1:$Q$101,7,FALSE),"")</f>
        <v>75.45</v>
      </c>
      <c r="O447">
        <f>IFERROR(VLOOKUP($C$2,[1]factors!$F$1:$Q$101,8,FALSE),"")</f>
        <v>5</v>
      </c>
      <c r="P447" t="str">
        <f>IFERROR(VLOOKUP($C$2,[1]factors!$F$1:$Q$101,9,FALSE),"")</f>
        <v>514.85</v>
      </c>
      <c r="Q447" t="str">
        <f>IFERROR(VLOOKUP($C$2,[1]factors!$F$1:$Q$101,10,FALSE),"")</f>
        <v>483.31</v>
      </c>
      <c r="R447">
        <f>IFERROR(VLOOKUP($C$2,[1]factors!$F$1:$Q$101,11,FALSE),"")</f>
        <v>2</v>
      </c>
    </row>
    <row r="448" spans="1:18" ht="18" x14ac:dyDescent="0.25">
      <c r="A448" t="s">
        <v>25</v>
      </c>
      <c r="B448">
        <v>1</v>
      </c>
      <c r="C448" s="2">
        <v>20210907</v>
      </c>
      <c r="D448">
        <v>20</v>
      </c>
      <c r="F448" t="s">
        <v>29</v>
      </c>
      <c r="G448" s="1">
        <f>IFERROR(IF(F448="am",VLOOKUP(C448,'[1]meteo-am'!$B$1:$E$55,3,FALSE),IF(F448="pm",VLOOKUP(C448,'[1]meteo-pm'!$B$1:$E$55,3,FALSE),"")),"")</f>
        <v>92</v>
      </c>
      <c r="H448" s="1">
        <f>IFERROR(IF(F448="am",VLOOKUP(C448,'[1]meteo-am'!$B$1:$E$55,4,FALSE),IF(F448="pm",VLOOKUP(C448,'[1]meteo-pm'!$B$1:$E$55,4,FALSE),"")),"")</f>
        <v>0.71250000000000002</v>
      </c>
      <c r="I448" s="1">
        <f>IFERROR(IF(F448="am",VLOOKUP(C448,'[1]meteo-am'!$B$1:$E$55,2,FALSE),IF(F448="pm",VLOOKUP(C448,'[1]meteo-pm'!$B$1:$E$55,2,FALSE),"")),"")</f>
        <v>12.624999999999998</v>
      </c>
      <c r="J448" t="str">
        <f>IFERROR(VLOOKUP(C448,[1]factors!$F$1:$Q$101,3,FALSE),"")</f>
        <v>new</v>
      </c>
      <c r="K448" t="str">
        <f>IFERROR(VLOOKUP(C448,[1]factors!$F$1:$Q$101,4,FALSE),"")</f>
        <v>0.0</v>
      </c>
      <c r="L448" t="str">
        <f>IFERROR(VLOOKUP(C448,[1]factors!$F$1:$Q$101,6,FALSE),"")</f>
        <v xml:space="preserve">culture </v>
      </c>
      <c r="N448" t="str">
        <f>IFERROR(VLOOKUP(C448,[1]factors!$F$1:$Q$101,7,FALSE),"")</f>
        <v>75.45</v>
      </c>
      <c r="O448">
        <f>IFERROR(VLOOKUP($C$2,[1]factors!$F$1:$Q$101,8,FALSE),"")</f>
        <v>5</v>
      </c>
      <c r="P448" t="str">
        <f>IFERROR(VLOOKUP($C$2,[1]factors!$F$1:$Q$101,9,FALSE),"")</f>
        <v>514.85</v>
      </c>
      <c r="Q448" t="str">
        <f>IFERROR(VLOOKUP($C$2,[1]factors!$F$1:$Q$101,10,FALSE),"")</f>
        <v>483.31</v>
      </c>
      <c r="R448">
        <f>IFERROR(VLOOKUP($C$2,[1]factors!$F$1:$Q$101,11,FALSE),"")</f>
        <v>2</v>
      </c>
    </row>
    <row r="449" spans="1:18" ht="18" x14ac:dyDescent="0.25">
      <c r="A449" t="s">
        <v>26</v>
      </c>
      <c r="B449">
        <v>1</v>
      </c>
      <c r="C449" s="2">
        <v>20210907</v>
      </c>
      <c r="D449">
        <v>20</v>
      </c>
      <c r="F449" t="s">
        <v>29</v>
      </c>
      <c r="G449" s="1">
        <f>IFERROR(IF(F449="am",VLOOKUP(C449,'[1]meteo-am'!$B$1:$E$55,3,FALSE),IF(F449="pm",VLOOKUP(C449,'[1]meteo-pm'!$B$1:$E$55,3,FALSE),"")),"")</f>
        <v>92</v>
      </c>
      <c r="H449" s="1">
        <f>IFERROR(IF(F449="am",VLOOKUP(C449,'[1]meteo-am'!$B$1:$E$55,4,FALSE),IF(F449="pm",VLOOKUP(C449,'[1]meteo-pm'!$B$1:$E$55,4,FALSE),"")),"")</f>
        <v>0.71250000000000002</v>
      </c>
      <c r="I449" s="1">
        <f>IFERROR(IF(F449="am",VLOOKUP(C449,'[1]meteo-am'!$B$1:$E$55,2,FALSE),IF(F449="pm",VLOOKUP(C449,'[1]meteo-pm'!$B$1:$E$55,2,FALSE),"")),"")</f>
        <v>12.624999999999998</v>
      </c>
      <c r="J449" t="str">
        <f>IFERROR(VLOOKUP(C449,[1]factors!$F$1:$Q$101,3,FALSE),"")</f>
        <v>new</v>
      </c>
      <c r="K449" t="str">
        <f>IFERROR(VLOOKUP(C449,[1]factors!$F$1:$Q$101,4,FALSE),"")</f>
        <v>0.0</v>
      </c>
      <c r="L449" t="str">
        <f>IFERROR(VLOOKUP(C449,[1]factors!$F$1:$Q$101,6,FALSE),"")</f>
        <v xml:space="preserve">culture </v>
      </c>
      <c r="N449" t="str">
        <f>IFERROR(VLOOKUP(C449,[1]factors!$F$1:$Q$101,7,FALSE),"")</f>
        <v>75.45</v>
      </c>
      <c r="O449">
        <f>IFERROR(VLOOKUP($C$2,[1]factors!$F$1:$Q$101,8,FALSE),"")</f>
        <v>5</v>
      </c>
      <c r="P449" t="str">
        <f>IFERROR(VLOOKUP($C$2,[1]factors!$F$1:$Q$101,9,FALSE),"")</f>
        <v>514.85</v>
      </c>
      <c r="Q449" t="str">
        <f>IFERROR(VLOOKUP($C$2,[1]factors!$F$1:$Q$101,10,FALSE),"")</f>
        <v>483.31</v>
      </c>
      <c r="R449">
        <f>IFERROR(VLOOKUP($C$2,[1]factors!$F$1:$Q$101,11,FALSE),"")</f>
        <v>2</v>
      </c>
    </row>
    <row r="450" spans="1:18" ht="18" x14ac:dyDescent="0.25">
      <c r="A450" t="s">
        <v>27</v>
      </c>
      <c r="B450">
        <v>1</v>
      </c>
      <c r="C450" s="2">
        <v>20210907</v>
      </c>
      <c r="D450">
        <v>20</v>
      </c>
      <c r="F450" t="s">
        <v>29</v>
      </c>
      <c r="G450" s="1">
        <f>IFERROR(IF(F450="am",VLOOKUP(C450,'[1]meteo-am'!$B$1:$E$55,3,FALSE),IF(F450="pm",VLOOKUP(C450,'[1]meteo-pm'!$B$1:$E$55,3,FALSE),"")),"")</f>
        <v>92</v>
      </c>
      <c r="H450" s="1">
        <f>IFERROR(IF(F450="am",VLOOKUP(C450,'[1]meteo-am'!$B$1:$E$55,4,FALSE),IF(F450="pm",VLOOKUP(C450,'[1]meteo-pm'!$B$1:$E$55,4,FALSE),"")),"")</f>
        <v>0.71250000000000002</v>
      </c>
      <c r="I450" s="1">
        <f>IFERROR(IF(F450="am",VLOOKUP(C450,'[1]meteo-am'!$B$1:$E$55,2,FALSE),IF(F450="pm",VLOOKUP(C450,'[1]meteo-pm'!$B$1:$E$55,2,FALSE),"")),"")</f>
        <v>12.624999999999998</v>
      </c>
      <c r="J450" t="str">
        <f>IFERROR(VLOOKUP(C450,[1]factors!$F$1:$Q$101,3,FALSE),"")</f>
        <v>new</v>
      </c>
      <c r="K450" t="str">
        <f>IFERROR(VLOOKUP(C450,[1]factors!$F$1:$Q$101,4,FALSE),"")</f>
        <v>0.0</v>
      </c>
      <c r="L450" t="str">
        <f>IFERROR(VLOOKUP(C450,[1]factors!$F$1:$Q$101,6,FALSE),"")</f>
        <v xml:space="preserve">culture </v>
      </c>
      <c r="N450" t="str">
        <f>IFERROR(VLOOKUP(C450,[1]factors!$F$1:$Q$101,7,FALSE),"")</f>
        <v>75.45</v>
      </c>
      <c r="O450">
        <f>IFERROR(VLOOKUP($C$2,[1]factors!$F$1:$Q$101,8,FALSE),"")</f>
        <v>5</v>
      </c>
      <c r="P450" t="str">
        <f>IFERROR(VLOOKUP($C$2,[1]factors!$F$1:$Q$101,9,FALSE),"")</f>
        <v>514.85</v>
      </c>
      <c r="Q450" t="str">
        <f>IFERROR(VLOOKUP($C$2,[1]factors!$F$1:$Q$101,10,FALSE),"")</f>
        <v>483.31</v>
      </c>
      <c r="R450">
        <f>IFERROR(VLOOKUP($C$2,[1]factors!$F$1:$Q$101,11,FALSE),"")</f>
        <v>2</v>
      </c>
    </row>
    <row r="451" spans="1:18" ht="18" x14ac:dyDescent="0.25">
      <c r="A451" t="s">
        <v>28</v>
      </c>
      <c r="B451">
        <v>1</v>
      </c>
      <c r="C451" s="2">
        <v>20210907</v>
      </c>
      <c r="D451">
        <v>20</v>
      </c>
      <c r="F451" t="s">
        <v>29</v>
      </c>
      <c r="G451" s="1">
        <f>IFERROR(IF(F451="am",VLOOKUP(C451,'[1]meteo-am'!$B$1:$E$55,3,FALSE),IF(F451="pm",VLOOKUP(C451,'[1]meteo-pm'!$B$1:$E$55,3,FALSE),"")),"")</f>
        <v>92</v>
      </c>
      <c r="H451" s="1">
        <f>IFERROR(IF(F451="am",VLOOKUP(C451,'[1]meteo-am'!$B$1:$E$55,4,FALSE),IF(F451="pm",VLOOKUP(C451,'[1]meteo-pm'!$B$1:$E$55,4,FALSE),"")),"")</f>
        <v>0.71250000000000002</v>
      </c>
      <c r="I451" s="1">
        <f>IFERROR(IF(F451="am",VLOOKUP(C451,'[1]meteo-am'!$B$1:$E$55,2,FALSE),IF(F451="pm",VLOOKUP(C451,'[1]meteo-pm'!$B$1:$E$55,2,FALSE),"")),"")</f>
        <v>12.624999999999998</v>
      </c>
      <c r="J451" t="str">
        <f>IFERROR(VLOOKUP(C451,[1]factors!$F$1:$Q$101,3,FALSE),"")</f>
        <v>new</v>
      </c>
      <c r="K451" t="str">
        <f>IFERROR(VLOOKUP(C451,[1]factors!$F$1:$Q$101,4,FALSE),"")</f>
        <v>0.0</v>
      </c>
      <c r="L451" t="str">
        <f>IFERROR(VLOOKUP(C451,[1]factors!$F$1:$Q$101,6,FALSE),"")</f>
        <v xml:space="preserve">culture </v>
      </c>
      <c r="N451" t="str">
        <f>IFERROR(VLOOKUP(C451,[1]factors!$F$1:$Q$101,7,FALSE),"")</f>
        <v>75.45</v>
      </c>
      <c r="O451">
        <f>IFERROR(VLOOKUP($C$2,[1]factors!$F$1:$Q$101,8,FALSE),"")</f>
        <v>5</v>
      </c>
      <c r="P451" t="str">
        <f>IFERROR(VLOOKUP($C$2,[1]factors!$F$1:$Q$101,9,FALSE),"")</f>
        <v>514.85</v>
      </c>
      <c r="Q451" t="str">
        <f>IFERROR(VLOOKUP($C$2,[1]factors!$F$1:$Q$101,10,FALSE),"")</f>
        <v>483.31</v>
      </c>
      <c r="R451">
        <f>IFERROR(VLOOKUP($C$2,[1]factors!$F$1:$Q$101,11,FALSE),"")</f>
        <v>2</v>
      </c>
    </row>
    <row r="452" spans="1:18" ht="18" x14ac:dyDescent="0.25">
      <c r="A452" t="s">
        <v>18</v>
      </c>
      <c r="B452">
        <v>1</v>
      </c>
      <c r="C452" s="2">
        <v>20210907</v>
      </c>
      <c r="D452">
        <v>21</v>
      </c>
      <c r="F452" t="s">
        <v>29</v>
      </c>
      <c r="G452" s="1">
        <f>IFERROR(IF(F452="am",VLOOKUP(C452,'[1]meteo-am'!$B$1:$E$55,3,FALSE),IF(F452="pm",VLOOKUP(C452,'[1]meteo-pm'!$B$1:$E$55,3,FALSE),"")),"")</f>
        <v>92</v>
      </c>
      <c r="H452" s="1">
        <f>IFERROR(IF(F452="am",VLOOKUP(C452,'[1]meteo-am'!$B$1:$E$55,4,FALSE),IF(F452="pm",VLOOKUP(C452,'[1]meteo-pm'!$B$1:$E$55,4,FALSE),"")),"")</f>
        <v>0.71250000000000002</v>
      </c>
      <c r="I452" s="1">
        <f>IFERROR(IF(F452="am",VLOOKUP(C452,'[1]meteo-am'!$B$1:$E$55,2,FALSE),IF(F452="pm",VLOOKUP(C452,'[1]meteo-pm'!$B$1:$E$55,2,FALSE),"")),"")</f>
        <v>12.624999999999998</v>
      </c>
      <c r="J452" t="str">
        <f>IFERROR(VLOOKUP(C452,[1]factors!$F$1:$Q$101,3,FALSE),"")</f>
        <v>new</v>
      </c>
      <c r="K452" t="str">
        <f>IFERROR(VLOOKUP(C452,[1]factors!$F$1:$Q$101,4,FALSE),"")</f>
        <v>0.0</v>
      </c>
      <c r="L452" t="str">
        <f>IFERROR(VLOOKUP(C452,[1]factors!$F$1:$Q$101,6,FALSE),"")</f>
        <v xml:space="preserve">culture </v>
      </c>
      <c r="N452" t="str">
        <f>IFERROR(VLOOKUP(C452,[1]factors!$F$1:$Q$101,7,FALSE),"")</f>
        <v>75.45</v>
      </c>
      <c r="O452">
        <f>IFERROR(VLOOKUP($C$2,[1]factors!$F$1:$Q$101,8,FALSE),"")</f>
        <v>5</v>
      </c>
      <c r="P452" t="str">
        <f>IFERROR(VLOOKUP($C$2,[1]factors!$F$1:$Q$101,9,FALSE),"")</f>
        <v>514.85</v>
      </c>
      <c r="Q452" t="str">
        <f>IFERROR(VLOOKUP($C$2,[1]factors!$F$1:$Q$101,10,FALSE),"")</f>
        <v>483.31</v>
      </c>
      <c r="R452">
        <f>IFERROR(VLOOKUP($C$2,[1]factors!$F$1:$Q$101,11,FALSE),"")</f>
        <v>2</v>
      </c>
    </row>
    <row r="453" spans="1:18" ht="18" x14ac:dyDescent="0.25">
      <c r="A453" t="s">
        <v>20</v>
      </c>
      <c r="B453">
        <v>1</v>
      </c>
      <c r="C453" s="2">
        <v>20210907</v>
      </c>
      <c r="D453">
        <v>21</v>
      </c>
      <c r="F453" t="s">
        <v>29</v>
      </c>
      <c r="G453" s="1">
        <f>IFERROR(IF(F453="am",VLOOKUP(C453,'[1]meteo-am'!$B$1:$E$55,3,FALSE),IF(F453="pm",VLOOKUP(C453,'[1]meteo-pm'!$B$1:$E$55,3,FALSE),"")),"")</f>
        <v>92</v>
      </c>
      <c r="H453" s="1">
        <f>IFERROR(IF(F453="am",VLOOKUP(C453,'[1]meteo-am'!$B$1:$E$55,4,FALSE),IF(F453="pm",VLOOKUP(C453,'[1]meteo-pm'!$B$1:$E$55,4,FALSE),"")),"")</f>
        <v>0.71250000000000002</v>
      </c>
      <c r="I453" s="1">
        <f>IFERROR(IF(F453="am",VLOOKUP(C453,'[1]meteo-am'!$B$1:$E$55,2,FALSE),IF(F453="pm",VLOOKUP(C453,'[1]meteo-pm'!$B$1:$E$55,2,FALSE),"")),"")</f>
        <v>12.624999999999998</v>
      </c>
      <c r="J453" t="str">
        <f>IFERROR(VLOOKUP(C453,[1]factors!$F$1:$Q$101,3,FALSE),"")</f>
        <v>new</v>
      </c>
      <c r="K453" t="str">
        <f>IFERROR(VLOOKUP(C453,[1]factors!$F$1:$Q$101,4,FALSE),"")</f>
        <v>0.0</v>
      </c>
      <c r="L453" t="str">
        <f>IFERROR(VLOOKUP(C453,[1]factors!$F$1:$Q$101,6,FALSE),"")</f>
        <v xml:space="preserve">culture </v>
      </c>
      <c r="N453" t="str">
        <f>IFERROR(VLOOKUP(C453,[1]factors!$F$1:$Q$101,7,FALSE),"")</f>
        <v>75.45</v>
      </c>
      <c r="O453">
        <f>IFERROR(VLOOKUP($C$2,[1]factors!$F$1:$Q$101,8,FALSE),"")</f>
        <v>5</v>
      </c>
      <c r="P453" t="str">
        <f>IFERROR(VLOOKUP($C$2,[1]factors!$F$1:$Q$101,9,FALSE),"")</f>
        <v>514.85</v>
      </c>
      <c r="Q453" t="str">
        <f>IFERROR(VLOOKUP($C$2,[1]factors!$F$1:$Q$101,10,FALSE),"")</f>
        <v>483.31</v>
      </c>
      <c r="R453">
        <f>IFERROR(VLOOKUP($C$2,[1]factors!$F$1:$Q$101,11,FALSE),"")</f>
        <v>2</v>
      </c>
    </row>
    <row r="454" spans="1:18" ht="18" x14ac:dyDescent="0.25">
      <c r="A454" t="s">
        <v>21</v>
      </c>
      <c r="B454">
        <v>1</v>
      </c>
      <c r="C454" s="2">
        <v>20210907</v>
      </c>
      <c r="D454">
        <v>21</v>
      </c>
      <c r="F454" t="s">
        <v>29</v>
      </c>
      <c r="G454" s="1">
        <f>IFERROR(IF(F454="am",VLOOKUP(C454,'[1]meteo-am'!$B$1:$E$55,3,FALSE),IF(F454="pm",VLOOKUP(C454,'[1]meteo-pm'!$B$1:$E$55,3,FALSE),"")),"")</f>
        <v>92</v>
      </c>
      <c r="H454" s="1">
        <f>IFERROR(IF(F454="am",VLOOKUP(C454,'[1]meteo-am'!$B$1:$E$55,4,FALSE),IF(F454="pm",VLOOKUP(C454,'[1]meteo-pm'!$B$1:$E$55,4,FALSE),"")),"")</f>
        <v>0.71250000000000002</v>
      </c>
      <c r="I454" s="1">
        <f>IFERROR(IF(F454="am",VLOOKUP(C454,'[1]meteo-am'!$B$1:$E$55,2,FALSE),IF(F454="pm",VLOOKUP(C454,'[1]meteo-pm'!$B$1:$E$55,2,FALSE),"")),"")</f>
        <v>12.624999999999998</v>
      </c>
      <c r="J454" t="str">
        <f>IFERROR(VLOOKUP(C454,[1]factors!$F$1:$Q$101,3,FALSE),"")</f>
        <v>new</v>
      </c>
      <c r="K454" t="str">
        <f>IFERROR(VLOOKUP(C454,[1]factors!$F$1:$Q$101,4,FALSE),"")</f>
        <v>0.0</v>
      </c>
      <c r="L454" t="str">
        <f>IFERROR(VLOOKUP(C454,[1]factors!$F$1:$Q$101,6,FALSE),"")</f>
        <v xml:space="preserve">culture </v>
      </c>
      <c r="N454" t="str">
        <f>IFERROR(VLOOKUP(C454,[1]factors!$F$1:$Q$101,7,FALSE),"")</f>
        <v>75.45</v>
      </c>
      <c r="O454">
        <f>IFERROR(VLOOKUP($C$2,[1]factors!$F$1:$Q$101,8,FALSE),"")</f>
        <v>5</v>
      </c>
      <c r="P454" t="str">
        <f>IFERROR(VLOOKUP($C$2,[1]factors!$F$1:$Q$101,9,FALSE),"")</f>
        <v>514.85</v>
      </c>
      <c r="Q454" t="str">
        <f>IFERROR(VLOOKUP($C$2,[1]factors!$F$1:$Q$101,10,FALSE),"")</f>
        <v>483.31</v>
      </c>
      <c r="R454">
        <f>IFERROR(VLOOKUP($C$2,[1]factors!$F$1:$Q$101,11,FALSE),"")</f>
        <v>2</v>
      </c>
    </row>
    <row r="455" spans="1:18" ht="18" x14ac:dyDescent="0.25">
      <c r="A455" t="s">
        <v>22</v>
      </c>
      <c r="B455">
        <v>1</v>
      </c>
      <c r="C455" s="2">
        <v>20210907</v>
      </c>
      <c r="D455">
        <v>21</v>
      </c>
      <c r="F455" t="s">
        <v>29</v>
      </c>
      <c r="G455" s="1">
        <f>IFERROR(IF(F455="am",VLOOKUP(C455,'[1]meteo-am'!$B$1:$E$55,3,FALSE),IF(F455="pm",VLOOKUP(C455,'[1]meteo-pm'!$B$1:$E$55,3,FALSE),"")),"")</f>
        <v>92</v>
      </c>
      <c r="H455" s="1">
        <f>IFERROR(IF(F455="am",VLOOKUP(C455,'[1]meteo-am'!$B$1:$E$55,4,FALSE),IF(F455="pm",VLOOKUP(C455,'[1]meteo-pm'!$B$1:$E$55,4,FALSE),"")),"")</f>
        <v>0.71250000000000002</v>
      </c>
      <c r="I455" s="1">
        <f>IFERROR(IF(F455="am",VLOOKUP(C455,'[1]meteo-am'!$B$1:$E$55,2,FALSE),IF(F455="pm",VLOOKUP(C455,'[1]meteo-pm'!$B$1:$E$55,2,FALSE),"")),"")</f>
        <v>12.624999999999998</v>
      </c>
      <c r="J455" t="str">
        <f>IFERROR(VLOOKUP(C455,[1]factors!$F$1:$Q$101,3,FALSE),"")</f>
        <v>new</v>
      </c>
      <c r="K455" t="str">
        <f>IFERROR(VLOOKUP(C455,[1]factors!$F$1:$Q$101,4,FALSE),"")</f>
        <v>0.0</v>
      </c>
      <c r="L455" t="str">
        <f>IFERROR(VLOOKUP(C455,[1]factors!$F$1:$Q$101,6,FALSE),"")</f>
        <v xml:space="preserve">culture </v>
      </c>
      <c r="N455" t="str">
        <f>IFERROR(VLOOKUP(C455,[1]factors!$F$1:$Q$101,7,FALSE),"")</f>
        <v>75.45</v>
      </c>
      <c r="O455">
        <f>IFERROR(VLOOKUP($C$2,[1]factors!$F$1:$Q$101,8,FALSE),"")</f>
        <v>5</v>
      </c>
      <c r="P455" t="str">
        <f>IFERROR(VLOOKUP($C$2,[1]factors!$F$1:$Q$101,9,FALSE),"")</f>
        <v>514.85</v>
      </c>
      <c r="Q455" t="str">
        <f>IFERROR(VLOOKUP($C$2,[1]factors!$F$1:$Q$101,10,FALSE),"")</f>
        <v>483.31</v>
      </c>
      <c r="R455">
        <f>IFERROR(VLOOKUP($C$2,[1]factors!$F$1:$Q$101,11,FALSE),"")</f>
        <v>2</v>
      </c>
    </row>
    <row r="456" spans="1:18" ht="18" x14ac:dyDescent="0.25">
      <c r="A456" t="s">
        <v>23</v>
      </c>
      <c r="B456">
        <v>1</v>
      </c>
      <c r="C456" s="2">
        <v>20210907</v>
      </c>
      <c r="D456">
        <v>21</v>
      </c>
      <c r="F456" t="s">
        <v>29</v>
      </c>
      <c r="G456" s="1">
        <f>IFERROR(IF(F456="am",VLOOKUP(C456,'[1]meteo-am'!$B$1:$E$55,3,FALSE),IF(F456="pm",VLOOKUP(C456,'[1]meteo-pm'!$B$1:$E$55,3,FALSE),"")),"")</f>
        <v>92</v>
      </c>
      <c r="H456" s="1">
        <f>IFERROR(IF(F456="am",VLOOKUP(C456,'[1]meteo-am'!$B$1:$E$55,4,FALSE),IF(F456="pm",VLOOKUP(C456,'[1]meteo-pm'!$B$1:$E$55,4,FALSE),"")),"")</f>
        <v>0.71250000000000002</v>
      </c>
      <c r="I456" s="1">
        <f>IFERROR(IF(F456="am",VLOOKUP(C456,'[1]meteo-am'!$B$1:$E$55,2,FALSE),IF(F456="pm",VLOOKUP(C456,'[1]meteo-pm'!$B$1:$E$55,2,FALSE),"")),"")</f>
        <v>12.624999999999998</v>
      </c>
      <c r="J456" t="str">
        <f>IFERROR(VLOOKUP(C456,[1]factors!$F$1:$Q$101,3,FALSE),"")</f>
        <v>new</v>
      </c>
      <c r="K456" t="str">
        <f>IFERROR(VLOOKUP(C456,[1]factors!$F$1:$Q$101,4,FALSE),"")</f>
        <v>0.0</v>
      </c>
      <c r="L456" t="str">
        <f>IFERROR(VLOOKUP(C456,[1]factors!$F$1:$Q$101,6,FALSE),"")</f>
        <v xml:space="preserve">culture </v>
      </c>
      <c r="N456" t="str">
        <f>IFERROR(VLOOKUP(C456,[1]factors!$F$1:$Q$101,7,FALSE),"")</f>
        <v>75.45</v>
      </c>
      <c r="O456">
        <f>IFERROR(VLOOKUP($C$2,[1]factors!$F$1:$Q$101,8,FALSE),"")</f>
        <v>5</v>
      </c>
      <c r="P456" t="str">
        <f>IFERROR(VLOOKUP($C$2,[1]factors!$F$1:$Q$101,9,FALSE),"")</f>
        <v>514.85</v>
      </c>
      <c r="Q456" t="str">
        <f>IFERROR(VLOOKUP($C$2,[1]factors!$F$1:$Q$101,10,FALSE),"")</f>
        <v>483.31</v>
      </c>
      <c r="R456">
        <f>IFERROR(VLOOKUP($C$2,[1]factors!$F$1:$Q$101,11,FALSE),"")</f>
        <v>2</v>
      </c>
    </row>
    <row r="457" spans="1:18" ht="18" x14ac:dyDescent="0.25">
      <c r="A457" t="s">
        <v>24</v>
      </c>
      <c r="B457">
        <v>1</v>
      </c>
      <c r="C457" s="2">
        <v>20210907</v>
      </c>
      <c r="D457">
        <v>21</v>
      </c>
      <c r="F457" t="s">
        <v>29</v>
      </c>
      <c r="G457" s="1">
        <f>IFERROR(IF(F457="am",VLOOKUP(C457,'[1]meteo-am'!$B$1:$E$55,3,FALSE),IF(F457="pm",VLOOKUP(C457,'[1]meteo-pm'!$B$1:$E$55,3,FALSE),"")),"")</f>
        <v>92</v>
      </c>
      <c r="H457" s="1">
        <f>IFERROR(IF(F457="am",VLOOKUP(C457,'[1]meteo-am'!$B$1:$E$55,4,FALSE),IF(F457="pm",VLOOKUP(C457,'[1]meteo-pm'!$B$1:$E$55,4,FALSE),"")),"")</f>
        <v>0.71250000000000002</v>
      </c>
      <c r="I457" s="1">
        <f>IFERROR(IF(F457="am",VLOOKUP(C457,'[1]meteo-am'!$B$1:$E$55,2,FALSE),IF(F457="pm",VLOOKUP(C457,'[1]meteo-pm'!$B$1:$E$55,2,FALSE),"")),"")</f>
        <v>12.624999999999998</v>
      </c>
      <c r="J457" t="str">
        <f>IFERROR(VLOOKUP(C457,[1]factors!$F$1:$Q$101,3,FALSE),"")</f>
        <v>new</v>
      </c>
      <c r="K457" t="str">
        <f>IFERROR(VLOOKUP(C457,[1]factors!$F$1:$Q$101,4,FALSE),"")</f>
        <v>0.0</v>
      </c>
      <c r="L457" t="str">
        <f>IFERROR(VLOOKUP(C457,[1]factors!$F$1:$Q$101,6,FALSE),"")</f>
        <v xml:space="preserve">culture </v>
      </c>
      <c r="N457" t="str">
        <f>IFERROR(VLOOKUP(C457,[1]factors!$F$1:$Q$101,7,FALSE),"")</f>
        <v>75.45</v>
      </c>
      <c r="O457">
        <f>IFERROR(VLOOKUP($C$2,[1]factors!$F$1:$Q$101,8,FALSE),"")</f>
        <v>5</v>
      </c>
      <c r="P457" t="str">
        <f>IFERROR(VLOOKUP($C$2,[1]factors!$F$1:$Q$101,9,FALSE),"")</f>
        <v>514.85</v>
      </c>
      <c r="Q457" t="str">
        <f>IFERROR(VLOOKUP($C$2,[1]factors!$F$1:$Q$101,10,FALSE),"")</f>
        <v>483.31</v>
      </c>
      <c r="R457">
        <f>IFERROR(VLOOKUP($C$2,[1]factors!$F$1:$Q$101,11,FALSE),"")</f>
        <v>2</v>
      </c>
    </row>
    <row r="458" spans="1:18" ht="18" x14ac:dyDescent="0.25">
      <c r="A458" t="s">
        <v>25</v>
      </c>
      <c r="B458">
        <v>1</v>
      </c>
      <c r="C458" s="2">
        <v>20210907</v>
      </c>
      <c r="D458">
        <v>21</v>
      </c>
      <c r="F458" t="s">
        <v>29</v>
      </c>
      <c r="G458" s="1">
        <f>IFERROR(IF(F458="am",VLOOKUP(C458,'[1]meteo-am'!$B$1:$E$55,3,FALSE),IF(F458="pm",VLOOKUP(C458,'[1]meteo-pm'!$B$1:$E$55,3,FALSE),"")),"")</f>
        <v>92</v>
      </c>
      <c r="H458" s="1">
        <f>IFERROR(IF(F458="am",VLOOKUP(C458,'[1]meteo-am'!$B$1:$E$55,4,FALSE),IF(F458="pm",VLOOKUP(C458,'[1]meteo-pm'!$B$1:$E$55,4,FALSE),"")),"")</f>
        <v>0.71250000000000002</v>
      </c>
      <c r="I458" s="1">
        <f>IFERROR(IF(F458="am",VLOOKUP(C458,'[1]meteo-am'!$B$1:$E$55,2,FALSE),IF(F458="pm",VLOOKUP(C458,'[1]meteo-pm'!$B$1:$E$55,2,FALSE),"")),"")</f>
        <v>12.624999999999998</v>
      </c>
      <c r="J458" t="str">
        <f>IFERROR(VLOOKUP(C458,[1]factors!$F$1:$Q$101,3,FALSE),"")</f>
        <v>new</v>
      </c>
      <c r="K458" t="str">
        <f>IFERROR(VLOOKUP(C458,[1]factors!$F$1:$Q$101,4,FALSE),"")</f>
        <v>0.0</v>
      </c>
      <c r="L458" t="str">
        <f>IFERROR(VLOOKUP(C458,[1]factors!$F$1:$Q$101,6,FALSE),"")</f>
        <v xml:space="preserve">culture </v>
      </c>
      <c r="N458" t="str">
        <f>IFERROR(VLOOKUP(C458,[1]factors!$F$1:$Q$101,7,FALSE),"")</f>
        <v>75.45</v>
      </c>
      <c r="O458">
        <f>IFERROR(VLOOKUP($C$2,[1]factors!$F$1:$Q$101,8,FALSE),"")</f>
        <v>5</v>
      </c>
      <c r="P458" t="str">
        <f>IFERROR(VLOOKUP($C$2,[1]factors!$F$1:$Q$101,9,FALSE),"")</f>
        <v>514.85</v>
      </c>
      <c r="Q458" t="str">
        <f>IFERROR(VLOOKUP($C$2,[1]factors!$F$1:$Q$101,10,FALSE),"")</f>
        <v>483.31</v>
      </c>
      <c r="R458">
        <f>IFERROR(VLOOKUP($C$2,[1]factors!$F$1:$Q$101,11,FALSE),"")</f>
        <v>2</v>
      </c>
    </row>
    <row r="459" spans="1:18" ht="18" x14ac:dyDescent="0.25">
      <c r="A459" t="s">
        <v>26</v>
      </c>
      <c r="B459">
        <v>1</v>
      </c>
      <c r="C459" s="2">
        <v>20210907</v>
      </c>
      <c r="D459">
        <v>21</v>
      </c>
      <c r="F459" t="s">
        <v>29</v>
      </c>
      <c r="G459" s="1">
        <f>IFERROR(IF(F459="am",VLOOKUP(C459,'[1]meteo-am'!$B$1:$E$55,3,FALSE),IF(F459="pm",VLOOKUP(C459,'[1]meteo-pm'!$B$1:$E$55,3,FALSE),"")),"")</f>
        <v>92</v>
      </c>
      <c r="H459" s="1">
        <f>IFERROR(IF(F459="am",VLOOKUP(C459,'[1]meteo-am'!$B$1:$E$55,4,FALSE),IF(F459="pm",VLOOKUP(C459,'[1]meteo-pm'!$B$1:$E$55,4,FALSE),"")),"")</f>
        <v>0.71250000000000002</v>
      </c>
      <c r="I459" s="1">
        <f>IFERROR(IF(F459="am",VLOOKUP(C459,'[1]meteo-am'!$B$1:$E$55,2,FALSE),IF(F459="pm",VLOOKUP(C459,'[1]meteo-pm'!$B$1:$E$55,2,FALSE),"")),"")</f>
        <v>12.624999999999998</v>
      </c>
      <c r="J459" t="str">
        <f>IFERROR(VLOOKUP(C459,[1]factors!$F$1:$Q$101,3,FALSE),"")</f>
        <v>new</v>
      </c>
      <c r="K459" t="str">
        <f>IFERROR(VLOOKUP(C459,[1]factors!$F$1:$Q$101,4,FALSE),"")</f>
        <v>0.0</v>
      </c>
      <c r="L459" t="str">
        <f>IFERROR(VLOOKUP(C459,[1]factors!$F$1:$Q$101,6,FALSE),"")</f>
        <v xml:space="preserve">culture </v>
      </c>
      <c r="N459" t="str">
        <f>IFERROR(VLOOKUP(C459,[1]factors!$F$1:$Q$101,7,FALSE),"")</f>
        <v>75.45</v>
      </c>
      <c r="O459">
        <f>IFERROR(VLOOKUP($C$2,[1]factors!$F$1:$Q$101,8,FALSE),"")</f>
        <v>5</v>
      </c>
      <c r="P459" t="str">
        <f>IFERROR(VLOOKUP($C$2,[1]factors!$F$1:$Q$101,9,FALSE),"")</f>
        <v>514.85</v>
      </c>
      <c r="Q459" t="str">
        <f>IFERROR(VLOOKUP($C$2,[1]factors!$F$1:$Q$101,10,FALSE),"")</f>
        <v>483.31</v>
      </c>
      <c r="R459">
        <f>IFERROR(VLOOKUP($C$2,[1]factors!$F$1:$Q$101,11,FALSE),"")</f>
        <v>2</v>
      </c>
    </row>
    <row r="460" spans="1:18" ht="18" x14ac:dyDescent="0.25">
      <c r="A460" t="s">
        <v>27</v>
      </c>
      <c r="B460">
        <v>1</v>
      </c>
      <c r="C460" s="2">
        <v>20210907</v>
      </c>
      <c r="D460">
        <v>21</v>
      </c>
      <c r="F460" t="s">
        <v>29</v>
      </c>
      <c r="G460" s="1">
        <f>IFERROR(IF(F460="am",VLOOKUP(C460,'[1]meteo-am'!$B$1:$E$55,3,FALSE),IF(F460="pm",VLOOKUP(C460,'[1]meteo-pm'!$B$1:$E$55,3,FALSE),"")),"")</f>
        <v>92</v>
      </c>
      <c r="H460" s="1">
        <f>IFERROR(IF(F460="am",VLOOKUP(C460,'[1]meteo-am'!$B$1:$E$55,4,FALSE),IF(F460="pm",VLOOKUP(C460,'[1]meteo-pm'!$B$1:$E$55,4,FALSE),"")),"")</f>
        <v>0.71250000000000002</v>
      </c>
      <c r="I460" s="1">
        <f>IFERROR(IF(F460="am",VLOOKUP(C460,'[1]meteo-am'!$B$1:$E$55,2,FALSE),IF(F460="pm",VLOOKUP(C460,'[1]meteo-pm'!$B$1:$E$55,2,FALSE),"")),"")</f>
        <v>12.624999999999998</v>
      </c>
      <c r="J460" t="str">
        <f>IFERROR(VLOOKUP(C460,[1]factors!$F$1:$Q$101,3,FALSE),"")</f>
        <v>new</v>
      </c>
      <c r="K460" t="str">
        <f>IFERROR(VLOOKUP(C460,[1]factors!$F$1:$Q$101,4,FALSE),"")</f>
        <v>0.0</v>
      </c>
      <c r="L460" t="str">
        <f>IFERROR(VLOOKUP(C460,[1]factors!$F$1:$Q$101,6,FALSE),"")</f>
        <v xml:space="preserve">culture </v>
      </c>
      <c r="N460" t="str">
        <f>IFERROR(VLOOKUP(C460,[1]factors!$F$1:$Q$101,7,FALSE),"")</f>
        <v>75.45</v>
      </c>
      <c r="O460">
        <f>IFERROR(VLOOKUP($C$2,[1]factors!$F$1:$Q$101,8,FALSE),"")</f>
        <v>5</v>
      </c>
      <c r="P460" t="str">
        <f>IFERROR(VLOOKUP($C$2,[1]factors!$F$1:$Q$101,9,FALSE),"")</f>
        <v>514.85</v>
      </c>
      <c r="Q460" t="str">
        <f>IFERROR(VLOOKUP($C$2,[1]factors!$F$1:$Q$101,10,FALSE),"")</f>
        <v>483.31</v>
      </c>
      <c r="R460">
        <f>IFERROR(VLOOKUP($C$2,[1]factors!$F$1:$Q$101,11,FALSE),"")</f>
        <v>2</v>
      </c>
    </row>
    <row r="461" spans="1:18" ht="18" x14ac:dyDescent="0.25">
      <c r="A461" t="s">
        <v>28</v>
      </c>
      <c r="B461">
        <v>1</v>
      </c>
      <c r="C461" s="2">
        <v>20210907</v>
      </c>
      <c r="D461">
        <v>21</v>
      </c>
      <c r="F461" t="s">
        <v>29</v>
      </c>
      <c r="G461" s="1">
        <f>IFERROR(IF(F461="am",VLOOKUP(C461,'[1]meteo-am'!$B$1:$E$55,3,FALSE),IF(F461="pm",VLOOKUP(C461,'[1]meteo-pm'!$B$1:$E$55,3,FALSE),"")),"")</f>
        <v>92</v>
      </c>
      <c r="H461" s="1">
        <f>IFERROR(IF(F461="am",VLOOKUP(C461,'[1]meteo-am'!$B$1:$E$55,4,FALSE),IF(F461="pm",VLOOKUP(C461,'[1]meteo-pm'!$B$1:$E$55,4,FALSE),"")),"")</f>
        <v>0.71250000000000002</v>
      </c>
      <c r="I461" s="1">
        <f>IFERROR(IF(F461="am",VLOOKUP(C461,'[1]meteo-am'!$B$1:$E$55,2,FALSE),IF(F461="pm",VLOOKUP(C461,'[1]meteo-pm'!$B$1:$E$55,2,FALSE),"")),"")</f>
        <v>12.624999999999998</v>
      </c>
      <c r="J461" t="str">
        <f>IFERROR(VLOOKUP(C461,[1]factors!$F$1:$Q$101,3,FALSE),"")</f>
        <v>new</v>
      </c>
      <c r="K461" t="str">
        <f>IFERROR(VLOOKUP(C461,[1]factors!$F$1:$Q$101,4,FALSE),"")</f>
        <v>0.0</v>
      </c>
      <c r="L461" t="str">
        <f>IFERROR(VLOOKUP(C461,[1]factors!$F$1:$Q$101,6,FALSE),"")</f>
        <v xml:space="preserve">culture </v>
      </c>
      <c r="N461" t="str">
        <f>IFERROR(VLOOKUP(C461,[1]factors!$F$1:$Q$101,7,FALSE),"")</f>
        <v>75.45</v>
      </c>
      <c r="O461">
        <f>IFERROR(VLOOKUP($C$2,[1]factors!$F$1:$Q$101,8,FALSE),"")</f>
        <v>5</v>
      </c>
      <c r="P461" t="str">
        <f>IFERROR(VLOOKUP($C$2,[1]factors!$F$1:$Q$101,9,FALSE),"")</f>
        <v>514.85</v>
      </c>
      <c r="Q461" t="str">
        <f>IFERROR(VLOOKUP($C$2,[1]factors!$F$1:$Q$101,10,FALSE),"")</f>
        <v>483.31</v>
      </c>
      <c r="R461">
        <f>IFERROR(VLOOKUP($C$2,[1]factors!$F$1:$Q$101,11,FALSE),"")</f>
        <v>2</v>
      </c>
    </row>
    <row r="462" spans="1:18" ht="18" x14ac:dyDescent="0.25">
      <c r="A462" t="s">
        <v>18</v>
      </c>
      <c r="B462">
        <v>1</v>
      </c>
      <c r="C462" s="2">
        <v>20210907</v>
      </c>
      <c r="D462">
        <v>22</v>
      </c>
      <c r="F462" t="s">
        <v>29</v>
      </c>
      <c r="G462" s="1">
        <f>IFERROR(IF(F462="am",VLOOKUP(C462,'[1]meteo-am'!$B$1:$E$55,3,FALSE),IF(F462="pm",VLOOKUP(C462,'[1]meteo-pm'!$B$1:$E$55,3,FALSE),"")),"")</f>
        <v>92</v>
      </c>
      <c r="H462" s="1">
        <f>IFERROR(IF(F462="am",VLOOKUP(C462,'[1]meteo-am'!$B$1:$E$55,4,FALSE),IF(F462="pm",VLOOKUP(C462,'[1]meteo-pm'!$B$1:$E$55,4,FALSE),"")),"")</f>
        <v>0.71250000000000002</v>
      </c>
      <c r="I462" s="1">
        <f>IFERROR(IF(F462="am",VLOOKUP(C462,'[1]meteo-am'!$B$1:$E$55,2,FALSE),IF(F462="pm",VLOOKUP(C462,'[1]meteo-pm'!$B$1:$E$55,2,FALSE),"")),"")</f>
        <v>12.624999999999998</v>
      </c>
      <c r="J462" t="str">
        <f>IFERROR(VLOOKUP(C462,[1]factors!$F$1:$Q$101,3,FALSE),"")</f>
        <v>new</v>
      </c>
      <c r="K462" t="str">
        <f>IFERROR(VLOOKUP(C462,[1]factors!$F$1:$Q$101,4,FALSE),"")</f>
        <v>0.0</v>
      </c>
      <c r="L462" t="str">
        <f>IFERROR(VLOOKUP(C462,[1]factors!$F$1:$Q$101,6,FALSE),"")</f>
        <v xml:space="preserve">culture </v>
      </c>
      <c r="N462" t="str">
        <f>IFERROR(VLOOKUP(C462,[1]factors!$F$1:$Q$101,7,FALSE),"")</f>
        <v>75.45</v>
      </c>
      <c r="O462">
        <f>IFERROR(VLOOKUP($C$2,[1]factors!$F$1:$Q$101,8,FALSE),"")</f>
        <v>5</v>
      </c>
      <c r="P462" t="str">
        <f>IFERROR(VLOOKUP($C$2,[1]factors!$F$1:$Q$101,9,FALSE),"")</f>
        <v>514.85</v>
      </c>
      <c r="Q462" t="str">
        <f>IFERROR(VLOOKUP($C$2,[1]factors!$F$1:$Q$101,10,FALSE),"")</f>
        <v>483.31</v>
      </c>
      <c r="R462">
        <f>IFERROR(VLOOKUP($C$2,[1]factors!$F$1:$Q$101,11,FALSE),"")</f>
        <v>2</v>
      </c>
    </row>
    <row r="463" spans="1:18" ht="18" x14ac:dyDescent="0.25">
      <c r="A463" t="s">
        <v>20</v>
      </c>
      <c r="B463">
        <v>1</v>
      </c>
      <c r="C463" s="2">
        <v>20210907</v>
      </c>
      <c r="D463">
        <v>22</v>
      </c>
      <c r="F463" t="s">
        <v>29</v>
      </c>
      <c r="G463" s="1">
        <f>IFERROR(IF(F463="am",VLOOKUP(C463,'[1]meteo-am'!$B$1:$E$55,3,FALSE),IF(F463="pm",VLOOKUP(C463,'[1]meteo-pm'!$B$1:$E$55,3,FALSE),"")),"")</f>
        <v>92</v>
      </c>
      <c r="H463" s="1">
        <f>IFERROR(IF(F463="am",VLOOKUP(C463,'[1]meteo-am'!$B$1:$E$55,4,FALSE),IF(F463="pm",VLOOKUP(C463,'[1]meteo-pm'!$B$1:$E$55,4,FALSE),"")),"")</f>
        <v>0.71250000000000002</v>
      </c>
      <c r="I463" s="1">
        <f>IFERROR(IF(F463="am",VLOOKUP(C463,'[1]meteo-am'!$B$1:$E$55,2,FALSE),IF(F463="pm",VLOOKUP(C463,'[1]meteo-pm'!$B$1:$E$55,2,FALSE),"")),"")</f>
        <v>12.624999999999998</v>
      </c>
      <c r="J463" t="str">
        <f>IFERROR(VLOOKUP(C463,[1]factors!$F$1:$Q$101,3,FALSE),"")</f>
        <v>new</v>
      </c>
      <c r="K463" t="str">
        <f>IFERROR(VLOOKUP(C463,[1]factors!$F$1:$Q$101,4,FALSE),"")</f>
        <v>0.0</v>
      </c>
      <c r="L463" t="str">
        <f>IFERROR(VLOOKUP(C463,[1]factors!$F$1:$Q$101,6,FALSE),"")</f>
        <v xml:space="preserve">culture </v>
      </c>
      <c r="N463" t="str">
        <f>IFERROR(VLOOKUP(C463,[1]factors!$F$1:$Q$101,7,FALSE),"")</f>
        <v>75.45</v>
      </c>
      <c r="O463">
        <f>IFERROR(VLOOKUP($C$2,[1]factors!$F$1:$Q$101,8,FALSE),"")</f>
        <v>5</v>
      </c>
      <c r="P463" t="str">
        <f>IFERROR(VLOOKUP($C$2,[1]factors!$F$1:$Q$101,9,FALSE),"")</f>
        <v>514.85</v>
      </c>
      <c r="Q463" t="str">
        <f>IFERROR(VLOOKUP($C$2,[1]factors!$F$1:$Q$101,10,FALSE),"")</f>
        <v>483.31</v>
      </c>
      <c r="R463">
        <f>IFERROR(VLOOKUP($C$2,[1]factors!$F$1:$Q$101,11,FALSE),"")</f>
        <v>2</v>
      </c>
    </row>
    <row r="464" spans="1:18" ht="18" x14ac:dyDescent="0.25">
      <c r="A464" t="s">
        <v>21</v>
      </c>
      <c r="B464">
        <v>1</v>
      </c>
      <c r="C464" s="2">
        <v>20210907</v>
      </c>
      <c r="D464">
        <v>22</v>
      </c>
      <c r="F464" t="s">
        <v>29</v>
      </c>
      <c r="G464" s="1">
        <f>IFERROR(IF(F464="am",VLOOKUP(C464,'[1]meteo-am'!$B$1:$E$55,3,FALSE),IF(F464="pm",VLOOKUP(C464,'[1]meteo-pm'!$B$1:$E$55,3,FALSE),"")),"")</f>
        <v>92</v>
      </c>
      <c r="H464" s="1">
        <f>IFERROR(IF(F464="am",VLOOKUP(C464,'[1]meteo-am'!$B$1:$E$55,4,FALSE),IF(F464="pm",VLOOKUP(C464,'[1]meteo-pm'!$B$1:$E$55,4,FALSE),"")),"")</f>
        <v>0.71250000000000002</v>
      </c>
      <c r="I464" s="1">
        <f>IFERROR(IF(F464="am",VLOOKUP(C464,'[1]meteo-am'!$B$1:$E$55,2,FALSE),IF(F464="pm",VLOOKUP(C464,'[1]meteo-pm'!$B$1:$E$55,2,FALSE),"")),"")</f>
        <v>12.624999999999998</v>
      </c>
      <c r="J464" t="str">
        <f>IFERROR(VLOOKUP(C464,[1]factors!$F$1:$Q$101,3,FALSE),"")</f>
        <v>new</v>
      </c>
      <c r="K464" t="str">
        <f>IFERROR(VLOOKUP(C464,[1]factors!$F$1:$Q$101,4,FALSE),"")</f>
        <v>0.0</v>
      </c>
      <c r="L464" t="str">
        <f>IFERROR(VLOOKUP(C464,[1]factors!$F$1:$Q$101,6,FALSE),"")</f>
        <v xml:space="preserve">culture </v>
      </c>
      <c r="N464" t="str">
        <f>IFERROR(VLOOKUP(C464,[1]factors!$F$1:$Q$101,7,FALSE),"")</f>
        <v>75.45</v>
      </c>
      <c r="O464">
        <f>IFERROR(VLOOKUP($C$2,[1]factors!$F$1:$Q$101,8,FALSE),"")</f>
        <v>5</v>
      </c>
      <c r="P464" t="str">
        <f>IFERROR(VLOOKUP($C$2,[1]factors!$F$1:$Q$101,9,FALSE),"")</f>
        <v>514.85</v>
      </c>
      <c r="Q464" t="str">
        <f>IFERROR(VLOOKUP($C$2,[1]factors!$F$1:$Q$101,10,FALSE),"")</f>
        <v>483.31</v>
      </c>
      <c r="R464">
        <f>IFERROR(VLOOKUP($C$2,[1]factors!$F$1:$Q$101,11,FALSE),"")</f>
        <v>2</v>
      </c>
    </row>
    <row r="465" spans="1:18" ht="18" x14ac:dyDescent="0.25">
      <c r="A465" t="s">
        <v>22</v>
      </c>
      <c r="B465">
        <v>1</v>
      </c>
      <c r="C465" s="2">
        <v>20210907</v>
      </c>
      <c r="D465">
        <v>22</v>
      </c>
      <c r="F465" t="s">
        <v>29</v>
      </c>
      <c r="G465" s="1">
        <f>IFERROR(IF(F465="am",VLOOKUP(C465,'[1]meteo-am'!$B$1:$E$55,3,FALSE),IF(F465="pm",VLOOKUP(C465,'[1]meteo-pm'!$B$1:$E$55,3,FALSE),"")),"")</f>
        <v>92</v>
      </c>
      <c r="H465" s="1">
        <f>IFERROR(IF(F465="am",VLOOKUP(C465,'[1]meteo-am'!$B$1:$E$55,4,FALSE),IF(F465="pm",VLOOKUP(C465,'[1]meteo-pm'!$B$1:$E$55,4,FALSE),"")),"")</f>
        <v>0.71250000000000002</v>
      </c>
      <c r="I465" s="1">
        <f>IFERROR(IF(F465="am",VLOOKUP(C465,'[1]meteo-am'!$B$1:$E$55,2,FALSE),IF(F465="pm",VLOOKUP(C465,'[1]meteo-pm'!$B$1:$E$55,2,FALSE),"")),"")</f>
        <v>12.624999999999998</v>
      </c>
      <c r="J465" t="str">
        <f>IFERROR(VLOOKUP(C465,[1]factors!$F$1:$Q$101,3,FALSE),"")</f>
        <v>new</v>
      </c>
      <c r="K465" t="str">
        <f>IFERROR(VLOOKUP(C465,[1]factors!$F$1:$Q$101,4,FALSE),"")</f>
        <v>0.0</v>
      </c>
      <c r="L465" t="str">
        <f>IFERROR(VLOOKUP(C465,[1]factors!$F$1:$Q$101,6,FALSE),"")</f>
        <v xml:space="preserve">culture </v>
      </c>
      <c r="N465" t="str">
        <f>IFERROR(VLOOKUP(C465,[1]factors!$F$1:$Q$101,7,FALSE),"")</f>
        <v>75.45</v>
      </c>
      <c r="O465">
        <f>IFERROR(VLOOKUP($C$2,[1]factors!$F$1:$Q$101,8,FALSE),"")</f>
        <v>5</v>
      </c>
      <c r="P465" t="str">
        <f>IFERROR(VLOOKUP($C$2,[1]factors!$F$1:$Q$101,9,FALSE),"")</f>
        <v>514.85</v>
      </c>
      <c r="Q465" t="str">
        <f>IFERROR(VLOOKUP($C$2,[1]factors!$F$1:$Q$101,10,FALSE),"")</f>
        <v>483.31</v>
      </c>
      <c r="R465">
        <f>IFERROR(VLOOKUP($C$2,[1]factors!$F$1:$Q$101,11,FALSE),"")</f>
        <v>2</v>
      </c>
    </row>
    <row r="466" spans="1:18" ht="18" x14ac:dyDescent="0.25">
      <c r="A466" t="s">
        <v>23</v>
      </c>
      <c r="B466">
        <v>1</v>
      </c>
      <c r="C466" s="2">
        <v>20210907</v>
      </c>
      <c r="D466">
        <v>22</v>
      </c>
      <c r="F466" t="s">
        <v>29</v>
      </c>
      <c r="G466" s="1">
        <f>IFERROR(IF(F466="am",VLOOKUP(C466,'[1]meteo-am'!$B$1:$E$55,3,FALSE),IF(F466="pm",VLOOKUP(C466,'[1]meteo-pm'!$B$1:$E$55,3,FALSE),"")),"")</f>
        <v>92</v>
      </c>
      <c r="H466" s="1">
        <f>IFERROR(IF(F466="am",VLOOKUP(C466,'[1]meteo-am'!$B$1:$E$55,4,FALSE),IF(F466="pm",VLOOKUP(C466,'[1]meteo-pm'!$B$1:$E$55,4,FALSE),"")),"")</f>
        <v>0.71250000000000002</v>
      </c>
      <c r="I466" s="1">
        <f>IFERROR(IF(F466="am",VLOOKUP(C466,'[1]meteo-am'!$B$1:$E$55,2,FALSE),IF(F466="pm",VLOOKUP(C466,'[1]meteo-pm'!$B$1:$E$55,2,FALSE),"")),"")</f>
        <v>12.624999999999998</v>
      </c>
      <c r="J466" t="str">
        <f>IFERROR(VLOOKUP(C466,[1]factors!$F$1:$Q$101,3,FALSE),"")</f>
        <v>new</v>
      </c>
      <c r="K466" t="str">
        <f>IFERROR(VLOOKUP(C466,[1]factors!$F$1:$Q$101,4,FALSE),"")</f>
        <v>0.0</v>
      </c>
      <c r="L466" t="str">
        <f>IFERROR(VLOOKUP(C466,[1]factors!$F$1:$Q$101,6,FALSE),"")</f>
        <v xml:space="preserve">culture </v>
      </c>
      <c r="N466" t="str">
        <f>IFERROR(VLOOKUP(C466,[1]factors!$F$1:$Q$101,7,FALSE),"")</f>
        <v>75.45</v>
      </c>
      <c r="O466">
        <f>IFERROR(VLOOKUP($C$2,[1]factors!$F$1:$Q$101,8,FALSE),"")</f>
        <v>5</v>
      </c>
      <c r="P466" t="str">
        <f>IFERROR(VLOOKUP($C$2,[1]factors!$F$1:$Q$101,9,FALSE),"")</f>
        <v>514.85</v>
      </c>
      <c r="Q466" t="str">
        <f>IFERROR(VLOOKUP($C$2,[1]factors!$F$1:$Q$101,10,FALSE),"")</f>
        <v>483.31</v>
      </c>
      <c r="R466">
        <f>IFERROR(VLOOKUP($C$2,[1]factors!$F$1:$Q$101,11,FALSE),"")</f>
        <v>2</v>
      </c>
    </row>
    <row r="467" spans="1:18" ht="18" x14ac:dyDescent="0.25">
      <c r="A467" t="s">
        <v>24</v>
      </c>
      <c r="B467">
        <v>1</v>
      </c>
      <c r="C467" s="2">
        <v>20210907</v>
      </c>
      <c r="D467">
        <v>22</v>
      </c>
      <c r="F467" t="s">
        <v>29</v>
      </c>
      <c r="G467" s="1">
        <f>IFERROR(IF(F467="am",VLOOKUP(C467,'[1]meteo-am'!$B$1:$E$55,3,FALSE),IF(F467="pm",VLOOKUP(C467,'[1]meteo-pm'!$B$1:$E$55,3,FALSE),"")),"")</f>
        <v>92</v>
      </c>
      <c r="H467" s="1">
        <f>IFERROR(IF(F467="am",VLOOKUP(C467,'[1]meteo-am'!$B$1:$E$55,4,FALSE),IF(F467="pm",VLOOKUP(C467,'[1]meteo-pm'!$B$1:$E$55,4,FALSE),"")),"")</f>
        <v>0.71250000000000002</v>
      </c>
      <c r="I467" s="1">
        <f>IFERROR(IF(F467="am",VLOOKUP(C467,'[1]meteo-am'!$B$1:$E$55,2,FALSE),IF(F467="pm",VLOOKUP(C467,'[1]meteo-pm'!$B$1:$E$55,2,FALSE),"")),"")</f>
        <v>12.624999999999998</v>
      </c>
      <c r="J467" t="str">
        <f>IFERROR(VLOOKUP(C467,[1]factors!$F$1:$Q$101,3,FALSE),"")</f>
        <v>new</v>
      </c>
      <c r="K467" t="str">
        <f>IFERROR(VLOOKUP(C467,[1]factors!$F$1:$Q$101,4,FALSE),"")</f>
        <v>0.0</v>
      </c>
      <c r="L467" t="str">
        <f>IFERROR(VLOOKUP(C467,[1]factors!$F$1:$Q$101,6,FALSE),"")</f>
        <v xml:space="preserve">culture </v>
      </c>
      <c r="N467" t="str">
        <f>IFERROR(VLOOKUP(C467,[1]factors!$F$1:$Q$101,7,FALSE),"")</f>
        <v>75.45</v>
      </c>
      <c r="O467">
        <f>IFERROR(VLOOKUP($C$2,[1]factors!$F$1:$Q$101,8,FALSE),"")</f>
        <v>5</v>
      </c>
      <c r="P467" t="str">
        <f>IFERROR(VLOOKUP($C$2,[1]factors!$F$1:$Q$101,9,FALSE),"")</f>
        <v>514.85</v>
      </c>
      <c r="Q467" t="str">
        <f>IFERROR(VLOOKUP($C$2,[1]factors!$F$1:$Q$101,10,FALSE),"")</f>
        <v>483.31</v>
      </c>
      <c r="R467">
        <f>IFERROR(VLOOKUP($C$2,[1]factors!$F$1:$Q$101,11,FALSE),"")</f>
        <v>2</v>
      </c>
    </row>
    <row r="468" spans="1:18" ht="18" x14ac:dyDescent="0.25">
      <c r="A468" t="s">
        <v>25</v>
      </c>
      <c r="B468">
        <v>1</v>
      </c>
      <c r="C468" s="2">
        <v>20210907</v>
      </c>
      <c r="D468">
        <v>22</v>
      </c>
      <c r="F468" t="s">
        <v>29</v>
      </c>
      <c r="G468" s="1">
        <f>IFERROR(IF(F468="am",VLOOKUP(C468,'[1]meteo-am'!$B$1:$E$55,3,FALSE),IF(F468="pm",VLOOKUP(C468,'[1]meteo-pm'!$B$1:$E$55,3,FALSE),"")),"")</f>
        <v>92</v>
      </c>
      <c r="H468" s="1">
        <f>IFERROR(IF(F468="am",VLOOKUP(C468,'[1]meteo-am'!$B$1:$E$55,4,FALSE),IF(F468="pm",VLOOKUP(C468,'[1]meteo-pm'!$B$1:$E$55,4,FALSE),"")),"")</f>
        <v>0.71250000000000002</v>
      </c>
      <c r="I468" s="1">
        <f>IFERROR(IF(F468="am",VLOOKUP(C468,'[1]meteo-am'!$B$1:$E$55,2,FALSE),IF(F468="pm",VLOOKUP(C468,'[1]meteo-pm'!$B$1:$E$55,2,FALSE),"")),"")</f>
        <v>12.624999999999998</v>
      </c>
      <c r="J468" t="str">
        <f>IFERROR(VLOOKUP(C468,[1]factors!$F$1:$Q$101,3,FALSE),"")</f>
        <v>new</v>
      </c>
      <c r="K468" t="str">
        <f>IFERROR(VLOOKUP(C468,[1]factors!$F$1:$Q$101,4,FALSE),"")</f>
        <v>0.0</v>
      </c>
      <c r="L468" t="str">
        <f>IFERROR(VLOOKUP(C468,[1]factors!$F$1:$Q$101,6,FALSE),"")</f>
        <v xml:space="preserve">culture </v>
      </c>
      <c r="N468" t="str">
        <f>IFERROR(VLOOKUP(C468,[1]factors!$F$1:$Q$101,7,FALSE),"")</f>
        <v>75.45</v>
      </c>
      <c r="O468">
        <f>IFERROR(VLOOKUP($C$2,[1]factors!$F$1:$Q$101,8,FALSE),"")</f>
        <v>5</v>
      </c>
      <c r="P468" t="str">
        <f>IFERROR(VLOOKUP($C$2,[1]factors!$F$1:$Q$101,9,FALSE),"")</f>
        <v>514.85</v>
      </c>
      <c r="Q468" t="str">
        <f>IFERROR(VLOOKUP($C$2,[1]factors!$F$1:$Q$101,10,FALSE),"")</f>
        <v>483.31</v>
      </c>
      <c r="R468">
        <f>IFERROR(VLOOKUP($C$2,[1]factors!$F$1:$Q$101,11,FALSE),"")</f>
        <v>2</v>
      </c>
    </row>
    <row r="469" spans="1:18" ht="18" x14ac:dyDescent="0.25">
      <c r="A469" t="s">
        <v>26</v>
      </c>
      <c r="B469">
        <v>1</v>
      </c>
      <c r="C469" s="2">
        <v>20210907</v>
      </c>
      <c r="D469">
        <v>22</v>
      </c>
      <c r="F469" t="s">
        <v>29</v>
      </c>
      <c r="G469" s="1">
        <f>IFERROR(IF(F469="am",VLOOKUP(C469,'[1]meteo-am'!$B$1:$E$55,3,FALSE),IF(F469="pm",VLOOKUP(C469,'[1]meteo-pm'!$B$1:$E$55,3,FALSE),"")),"")</f>
        <v>92</v>
      </c>
      <c r="H469" s="1">
        <f>IFERROR(IF(F469="am",VLOOKUP(C469,'[1]meteo-am'!$B$1:$E$55,4,FALSE),IF(F469="pm",VLOOKUP(C469,'[1]meteo-pm'!$B$1:$E$55,4,FALSE),"")),"")</f>
        <v>0.71250000000000002</v>
      </c>
      <c r="I469" s="1">
        <f>IFERROR(IF(F469="am",VLOOKUP(C469,'[1]meteo-am'!$B$1:$E$55,2,FALSE),IF(F469="pm",VLOOKUP(C469,'[1]meteo-pm'!$B$1:$E$55,2,FALSE),"")),"")</f>
        <v>12.624999999999998</v>
      </c>
      <c r="J469" t="str">
        <f>IFERROR(VLOOKUP(C469,[1]factors!$F$1:$Q$101,3,FALSE),"")</f>
        <v>new</v>
      </c>
      <c r="K469" t="str">
        <f>IFERROR(VLOOKUP(C469,[1]factors!$F$1:$Q$101,4,FALSE),"")</f>
        <v>0.0</v>
      </c>
      <c r="L469" t="str">
        <f>IFERROR(VLOOKUP(C469,[1]factors!$F$1:$Q$101,6,FALSE),"")</f>
        <v xml:space="preserve">culture </v>
      </c>
      <c r="N469" t="str">
        <f>IFERROR(VLOOKUP(C469,[1]factors!$F$1:$Q$101,7,FALSE),"")</f>
        <v>75.45</v>
      </c>
      <c r="O469">
        <f>IFERROR(VLOOKUP($C$2,[1]factors!$F$1:$Q$101,8,FALSE),"")</f>
        <v>5</v>
      </c>
      <c r="P469" t="str">
        <f>IFERROR(VLOOKUP($C$2,[1]factors!$F$1:$Q$101,9,FALSE),"")</f>
        <v>514.85</v>
      </c>
      <c r="Q469" t="str">
        <f>IFERROR(VLOOKUP($C$2,[1]factors!$F$1:$Q$101,10,FALSE),"")</f>
        <v>483.31</v>
      </c>
      <c r="R469">
        <f>IFERROR(VLOOKUP($C$2,[1]factors!$F$1:$Q$101,11,FALSE),"")</f>
        <v>2</v>
      </c>
    </row>
    <row r="470" spans="1:18" ht="18" x14ac:dyDescent="0.25">
      <c r="A470" t="s">
        <v>27</v>
      </c>
      <c r="B470">
        <v>1</v>
      </c>
      <c r="C470" s="2">
        <v>20210907</v>
      </c>
      <c r="D470">
        <v>22</v>
      </c>
      <c r="F470" t="s">
        <v>29</v>
      </c>
      <c r="G470" s="1">
        <f>IFERROR(IF(F470="am",VLOOKUP(C470,'[1]meteo-am'!$B$1:$E$55,3,FALSE),IF(F470="pm",VLOOKUP(C470,'[1]meteo-pm'!$B$1:$E$55,3,FALSE),"")),"")</f>
        <v>92</v>
      </c>
      <c r="H470" s="1">
        <f>IFERROR(IF(F470="am",VLOOKUP(C470,'[1]meteo-am'!$B$1:$E$55,4,FALSE),IF(F470="pm",VLOOKUP(C470,'[1]meteo-pm'!$B$1:$E$55,4,FALSE),"")),"")</f>
        <v>0.71250000000000002</v>
      </c>
      <c r="I470" s="1">
        <f>IFERROR(IF(F470="am",VLOOKUP(C470,'[1]meteo-am'!$B$1:$E$55,2,FALSE),IF(F470="pm",VLOOKUP(C470,'[1]meteo-pm'!$B$1:$E$55,2,FALSE),"")),"")</f>
        <v>12.624999999999998</v>
      </c>
      <c r="J470" t="str">
        <f>IFERROR(VLOOKUP(C470,[1]factors!$F$1:$Q$101,3,FALSE),"")</f>
        <v>new</v>
      </c>
      <c r="K470" t="str">
        <f>IFERROR(VLOOKUP(C470,[1]factors!$F$1:$Q$101,4,FALSE),"")</f>
        <v>0.0</v>
      </c>
      <c r="L470" t="str">
        <f>IFERROR(VLOOKUP(C470,[1]factors!$F$1:$Q$101,6,FALSE),"")</f>
        <v xml:space="preserve">culture </v>
      </c>
      <c r="N470" t="str">
        <f>IFERROR(VLOOKUP(C470,[1]factors!$F$1:$Q$101,7,FALSE),"")</f>
        <v>75.45</v>
      </c>
      <c r="O470">
        <f>IFERROR(VLOOKUP($C$2,[1]factors!$F$1:$Q$101,8,FALSE),"")</f>
        <v>5</v>
      </c>
      <c r="P470" t="str">
        <f>IFERROR(VLOOKUP($C$2,[1]factors!$F$1:$Q$101,9,FALSE),"")</f>
        <v>514.85</v>
      </c>
      <c r="Q470" t="str">
        <f>IFERROR(VLOOKUP($C$2,[1]factors!$F$1:$Q$101,10,FALSE),"")</f>
        <v>483.31</v>
      </c>
      <c r="R470">
        <f>IFERROR(VLOOKUP($C$2,[1]factors!$F$1:$Q$101,11,FALSE),"")</f>
        <v>2</v>
      </c>
    </row>
    <row r="471" spans="1:18" ht="18" x14ac:dyDescent="0.25">
      <c r="A471" t="s">
        <v>28</v>
      </c>
      <c r="B471">
        <v>1</v>
      </c>
      <c r="C471" s="2">
        <v>20210907</v>
      </c>
      <c r="D471">
        <v>22</v>
      </c>
      <c r="F471" t="s">
        <v>29</v>
      </c>
      <c r="G471" s="1">
        <f>IFERROR(IF(F471="am",VLOOKUP(C471,'[1]meteo-am'!$B$1:$E$55,3,FALSE),IF(F471="pm",VLOOKUP(C471,'[1]meteo-pm'!$B$1:$E$55,3,FALSE),"")),"")</f>
        <v>92</v>
      </c>
      <c r="H471" s="1">
        <f>IFERROR(IF(F471="am",VLOOKUP(C471,'[1]meteo-am'!$B$1:$E$55,4,FALSE),IF(F471="pm",VLOOKUP(C471,'[1]meteo-pm'!$B$1:$E$55,4,FALSE),"")),"")</f>
        <v>0.71250000000000002</v>
      </c>
      <c r="I471" s="1">
        <f>IFERROR(IF(F471="am",VLOOKUP(C471,'[1]meteo-am'!$B$1:$E$55,2,FALSE),IF(F471="pm",VLOOKUP(C471,'[1]meteo-pm'!$B$1:$E$55,2,FALSE),"")),"")</f>
        <v>12.624999999999998</v>
      </c>
      <c r="J471" t="str">
        <f>IFERROR(VLOOKUP(C471,[1]factors!$F$1:$Q$101,3,FALSE),"")</f>
        <v>new</v>
      </c>
      <c r="K471" t="str">
        <f>IFERROR(VLOOKUP(C471,[1]factors!$F$1:$Q$101,4,FALSE),"")</f>
        <v>0.0</v>
      </c>
      <c r="L471" t="str">
        <f>IFERROR(VLOOKUP(C471,[1]factors!$F$1:$Q$101,6,FALSE),"")</f>
        <v xml:space="preserve">culture </v>
      </c>
      <c r="N471" t="str">
        <f>IFERROR(VLOOKUP(C471,[1]factors!$F$1:$Q$101,7,FALSE),"")</f>
        <v>75.45</v>
      </c>
      <c r="O471">
        <f>IFERROR(VLOOKUP($C$2,[1]factors!$F$1:$Q$101,8,FALSE),"")</f>
        <v>5</v>
      </c>
      <c r="P471" t="str">
        <f>IFERROR(VLOOKUP($C$2,[1]factors!$F$1:$Q$101,9,FALSE),"")</f>
        <v>514.85</v>
      </c>
      <c r="Q471" t="str">
        <f>IFERROR(VLOOKUP($C$2,[1]factors!$F$1:$Q$101,10,FALSE),"")</f>
        <v>483.31</v>
      </c>
      <c r="R471">
        <f>IFERROR(VLOOKUP($C$2,[1]factors!$F$1:$Q$101,11,FALSE),"")</f>
        <v>2</v>
      </c>
    </row>
    <row r="472" spans="1:18" ht="18" x14ac:dyDescent="0.25">
      <c r="A472" t="s">
        <v>18</v>
      </c>
      <c r="B472">
        <v>1</v>
      </c>
      <c r="C472" s="2">
        <v>20210907</v>
      </c>
      <c r="D472">
        <v>23</v>
      </c>
      <c r="F472" t="s">
        <v>29</v>
      </c>
      <c r="G472" s="1">
        <f>IFERROR(IF(F472="am",VLOOKUP(C472,'[1]meteo-am'!$B$1:$E$55,3,FALSE),IF(F472="pm",VLOOKUP(C472,'[1]meteo-pm'!$B$1:$E$55,3,FALSE),"")),"")</f>
        <v>92</v>
      </c>
      <c r="H472" s="1">
        <f>IFERROR(IF(F472="am",VLOOKUP(C472,'[1]meteo-am'!$B$1:$E$55,4,FALSE),IF(F472="pm",VLOOKUP(C472,'[1]meteo-pm'!$B$1:$E$55,4,FALSE),"")),"")</f>
        <v>0.71250000000000002</v>
      </c>
      <c r="I472" s="1">
        <f>IFERROR(IF(F472="am",VLOOKUP(C472,'[1]meteo-am'!$B$1:$E$55,2,FALSE),IF(F472="pm",VLOOKUP(C472,'[1]meteo-pm'!$B$1:$E$55,2,FALSE),"")),"")</f>
        <v>12.624999999999998</v>
      </c>
      <c r="J472" t="str">
        <f>IFERROR(VLOOKUP(C472,[1]factors!$F$1:$Q$101,3,FALSE),"")</f>
        <v>new</v>
      </c>
      <c r="K472" t="str">
        <f>IFERROR(VLOOKUP(C472,[1]factors!$F$1:$Q$101,4,FALSE),"")</f>
        <v>0.0</v>
      </c>
      <c r="L472" t="str">
        <f>IFERROR(VLOOKUP(C472,[1]factors!$F$1:$Q$101,6,FALSE),"")</f>
        <v xml:space="preserve">culture </v>
      </c>
      <c r="N472" t="str">
        <f>IFERROR(VLOOKUP(C472,[1]factors!$F$1:$Q$101,7,FALSE),"")</f>
        <v>75.45</v>
      </c>
      <c r="O472">
        <f>IFERROR(VLOOKUP($C$2,[1]factors!$F$1:$Q$101,8,FALSE),"")</f>
        <v>5</v>
      </c>
      <c r="P472" t="str">
        <f>IFERROR(VLOOKUP($C$2,[1]factors!$F$1:$Q$101,9,FALSE),"")</f>
        <v>514.85</v>
      </c>
      <c r="Q472" t="str">
        <f>IFERROR(VLOOKUP($C$2,[1]factors!$F$1:$Q$101,10,FALSE),"")</f>
        <v>483.31</v>
      </c>
      <c r="R472">
        <f>IFERROR(VLOOKUP($C$2,[1]factors!$F$1:$Q$101,11,FALSE),"")</f>
        <v>2</v>
      </c>
    </row>
    <row r="473" spans="1:18" ht="18" x14ac:dyDescent="0.25">
      <c r="A473" t="s">
        <v>20</v>
      </c>
      <c r="B473">
        <v>1</v>
      </c>
      <c r="C473" s="2">
        <v>20210907</v>
      </c>
      <c r="D473">
        <v>23</v>
      </c>
      <c r="F473" t="s">
        <v>29</v>
      </c>
      <c r="G473" s="1">
        <f>IFERROR(IF(F473="am",VLOOKUP(C473,'[1]meteo-am'!$B$1:$E$55,3,FALSE),IF(F473="pm",VLOOKUP(C473,'[1]meteo-pm'!$B$1:$E$55,3,FALSE),"")),"")</f>
        <v>92</v>
      </c>
      <c r="H473" s="1">
        <f>IFERROR(IF(F473="am",VLOOKUP(C473,'[1]meteo-am'!$B$1:$E$55,4,FALSE),IF(F473="pm",VLOOKUP(C473,'[1]meteo-pm'!$B$1:$E$55,4,FALSE),"")),"")</f>
        <v>0.71250000000000002</v>
      </c>
      <c r="I473" s="1">
        <f>IFERROR(IF(F473="am",VLOOKUP(C473,'[1]meteo-am'!$B$1:$E$55,2,FALSE),IF(F473="pm",VLOOKUP(C473,'[1]meteo-pm'!$B$1:$E$55,2,FALSE),"")),"")</f>
        <v>12.624999999999998</v>
      </c>
      <c r="J473" t="str">
        <f>IFERROR(VLOOKUP(C473,[1]factors!$F$1:$Q$101,3,FALSE),"")</f>
        <v>new</v>
      </c>
      <c r="K473" t="str">
        <f>IFERROR(VLOOKUP(C473,[1]factors!$F$1:$Q$101,4,FALSE),"")</f>
        <v>0.0</v>
      </c>
      <c r="L473" t="str">
        <f>IFERROR(VLOOKUP(C473,[1]factors!$F$1:$Q$101,6,FALSE),"")</f>
        <v xml:space="preserve">culture </v>
      </c>
      <c r="N473" t="str">
        <f>IFERROR(VLOOKUP(C473,[1]factors!$F$1:$Q$101,7,FALSE),"")</f>
        <v>75.45</v>
      </c>
      <c r="O473">
        <f>IFERROR(VLOOKUP($C$2,[1]factors!$F$1:$Q$101,8,FALSE),"")</f>
        <v>5</v>
      </c>
      <c r="P473" t="str">
        <f>IFERROR(VLOOKUP($C$2,[1]factors!$F$1:$Q$101,9,FALSE),"")</f>
        <v>514.85</v>
      </c>
      <c r="Q473" t="str">
        <f>IFERROR(VLOOKUP($C$2,[1]factors!$F$1:$Q$101,10,FALSE),"")</f>
        <v>483.31</v>
      </c>
      <c r="R473">
        <f>IFERROR(VLOOKUP($C$2,[1]factors!$F$1:$Q$101,11,FALSE),"")</f>
        <v>2</v>
      </c>
    </row>
    <row r="474" spans="1:18" ht="18" x14ac:dyDescent="0.25">
      <c r="A474" t="s">
        <v>21</v>
      </c>
      <c r="B474">
        <v>1</v>
      </c>
      <c r="C474" s="2">
        <v>20210907</v>
      </c>
      <c r="D474">
        <v>23</v>
      </c>
      <c r="F474" t="s">
        <v>29</v>
      </c>
      <c r="G474" s="1">
        <f>IFERROR(IF(F474="am",VLOOKUP(C474,'[1]meteo-am'!$B$1:$E$55,3,FALSE),IF(F474="pm",VLOOKUP(C474,'[1]meteo-pm'!$B$1:$E$55,3,FALSE),"")),"")</f>
        <v>92</v>
      </c>
      <c r="H474" s="1">
        <f>IFERROR(IF(F474="am",VLOOKUP(C474,'[1]meteo-am'!$B$1:$E$55,4,FALSE),IF(F474="pm",VLOOKUP(C474,'[1]meteo-pm'!$B$1:$E$55,4,FALSE),"")),"")</f>
        <v>0.71250000000000002</v>
      </c>
      <c r="I474" s="1">
        <f>IFERROR(IF(F474="am",VLOOKUP(C474,'[1]meteo-am'!$B$1:$E$55,2,FALSE),IF(F474="pm",VLOOKUP(C474,'[1]meteo-pm'!$B$1:$E$55,2,FALSE),"")),"")</f>
        <v>12.624999999999998</v>
      </c>
      <c r="J474" t="str">
        <f>IFERROR(VLOOKUP(C474,[1]factors!$F$1:$Q$101,3,FALSE),"")</f>
        <v>new</v>
      </c>
      <c r="K474" t="str">
        <f>IFERROR(VLOOKUP(C474,[1]factors!$F$1:$Q$101,4,FALSE),"")</f>
        <v>0.0</v>
      </c>
      <c r="L474" t="str">
        <f>IFERROR(VLOOKUP(C474,[1]factors!$F$1:$Q$101,6,FALSE),"")</f>
        <v xml:space="preserve">culture </v>
      </c>
      <c r="N474" t="str">
        <f>IFERROR(VLOOKUP(C474,[1]factors!$F$1:$Q$101,7,FALSE),"")</f>
        <v>75.45</v>
      </c>
      <c r="O474">
        <f>IFERROR(VLOOKUP($C$2,[1]factors!$F$1:$Q$101,8,FALSE),"")</f>
        <v>5</v>
      </c>
      <c r="P474" t="str">
        <f>IFERROR(VLOOKUP($C$2,[1]factors!$F$1:$Q$101,9,FALSE),"")</f>
        <v>514.85</v>
      </c>
      <c r="Q474" t="str">
        <f>IFERROR(VLOOKUP($C$2,[1]factors!$F$1:$Q$101,10,FALSE),"")</f>
        <v>483.31</v>
      </c>
      <c r="R474">
        <f>IFERROR(VLOOKUP($C$2,[1]factors!$F$1:$Q$101,11,FALSE),"")</f>
        <v>2</v>
      </c>
    </row>
    <row r="475" spans="1:18" ht="18" x14ac:dyDescent="0.25">
      <c r="A475" t="s">
        <v>22</v>
      </c>
      <c r="B475">
        <v>1</v>
      </c>
      <c r="C475" s="2">
        <v>20210907</v>
      </c>
      <c r="D475">
        <v>23</v>
      </c>
      <c r="F475" t="s">
        <v>29</v>
      </c>
      <c r="G475" s="1">
        <f>IFERROR(IF(F475="am",VLOOKUP(C475,'[1]meteo-am'!$B$1:$E$55,3,FALSE),IF(F475="pm",VLOOKUP(C475,'[1]meteo-pm'!$B$1:$E$55,3,FALSE),"")),"")</f>
        <v>92</v>
      </c>
      <c r="H475" s="1">
        <f>IFERROR(IF(F475="am",VLOOKUP(C475,'[1]meteo-am'!$B$1:$E$55,4,FALSE),IF(F475="pm",VLOOKUP(C475,'[1]meteo-pm'!$B$1:$E$55,4,FALSE),"")),"")</f>
        <v>0.71250000000000002</v>
      </c>
      <c r="I475" s="1">
        <f>IFERROR(IF(F475="am",VLOOKUP(C475,'[1]meteo-am'!$B$1:$E$55,2,FALSE),IF(F475="pm",VLOOKUP(C475,'[1]meteo-pm'!$B$1:$E$55,2,FALSE),"")),"")</f>
        <v>12.624999999999998</v>
      </c>
      <c r="J475" t="str">
        <f>IFERROR(VLOOKUP(C475,[1]factors!$F$1:$Q$101,3,FALSE),"")</f>
        <v>new</v>
      </c>
      <c r="K475" t="str">
        <f>IFERROR(VLOOKUP(C475,[1]factors!$F$1:$Q$101,4,FALSE),"")</f>
        <v>0.0</v>
      </c>
      <c r="L475" t="str">
        <f>IFERROR(VLOOKUP(C475,[1]factors!$F$1:$Q$101,6,FALSE),"")</f>
        <v xml:space="preserve">culture </v>
      </c>
      <c r="N475" t="str">
        <f>IFERROR(VLOOKUP(C475,[1]factors!$F$1:$Q$101,7,FALSE),"")</f>
        <v>75.45</v>
      </c>
      <c r="O475">
        <f>IFERROR(VLOOKUP($C$2,[1]factors!$F$1:$Q$101,8,FALSE),"")</f>
        <v>5</v>
      </c>
      <c r="P475" t="str">
        <f>IFERROR(VLOOKUP($C$2,[1]factors!$F$1:$Q$101,9,FALSE),"")</f>
        <v>514.85</v>
      </c>
      <c r="Q475" t="str">
        <f>IFERROR(VLOOKUP($C$2,[1]factors!$F$1:$Q$101,10,FALSE),"")</f>
        <v>483.31</v>
      </c>
      <c r="R475">
        <f>IFERROR(VLOOKUP($C$2,[1]factors!$F$1:$Q$101,11,FALSE),"")</f>
        <v>2</v>
      </c>
    </row>
    <row r="476" spans="1:18" ht="18" x14ac:dyDescent="0.25">
      <c r="A476" t="s">
        <v>23</v>
      </c>
      <c r="B476">
        <v>1</v>
      </c>
      <c r="C476" s="2">
        <v>20210907</v>
      </c>
      <c r="D476">
        <v>23</v>
      </c>
      <c r="F476" t="s">
        <v>29</v>
      </c>
      <c r="G476" s="1">
        <f>IFERROR(IF(F476="am",VLOOKUP(C476,'[1]meteo-am'!$B$1:$E$55,3,FALSE),IF(F476="pm",VLOOKUP(C476,'[1]meteo-pm'!$B$1:$E$55,3,FALSE),"")),"")</f>
        <v>92</v>
      </c>
      <c r="H476" s="1">
        <f>IFERROR(IF(F476="am",VLOOKUP(C476,'[1]meteo-am'!$B$1:$E$55,4,FALSE),IF(F476="pm",VLOOKUP(C476,'[1]meteo-pm'!$B$1:$E$55,4,FALSE),"")),"")</f>
        <v>0.71250000000000002</v>
      </c>
      <c r="I476" s="1">
        <f>IFERROR(IF(F476="am",VLOOKUP(C476,'[1]meteo-am'!$B$1:$E$55,2,FALSE),IF(F476="pm",VLOOKUP(C476,'[1]meteo-pm'!$B$1:$E$55,2,FALSE),"")),"")</f>
        <v>12.624999999999998</v>
      </c>
      <c r="J476" t="str">
        <f>IFERROR(VLOOKUP(C476,[1]factors!$F$1:$Q$101,3,FALSE),"")</f>
        <v>new</v>
      </c>
      <c r="K476" t="str">
        <f>IFERROR(VLOOKUP(C476,[1]factors!$F$1:$Q$101,4,FALSE),"")</f>
        <v>0.0</v>
      </c>
      <c r="L476" t="str">
        <f>IFERROR(VLOOKUP(C476,[1]factors!$F$1:$Q$101,6,FALSE),"")</f>
        <v xml:space="preserve">culture </v>
      </c>
      <c r="N476" t="str">
        <f>IFERROR(VLOOKUP(C476,[1]factors!$F$1:$Q$101,7,FALSE),"")</f>
        <v>75.45</v>
      </c>
      <c r="O476">
        <f>IFERROR(VLOOKUP($C$2,[1]factors!$F$1:$Q$101,8,FALSE),"")</f>
        <v>5</v>
      </c>
      <c r="P476" t="str">
        <f>IFERROR(VLOOKUP($C$2,[1]factors!$F$1:$Q$101,9,FALSE),"")</f>
        <v>514.85</v>
      </c>
      <c r="Q476" t="str">
        <f>IFERROR(VLOOKUP($C$2,[1]factors!$F$1:$Q$101,10,FALSE),"")</f>
        <v>483.31</v>
      </c>
      <c r="R476">
        <f>IFERROR(VLOOKUP($C$2,[1]factors!$F$1:$Q$101,11,FALSE),"")</f>
        <v>2</v>
      </c>
    </row>
    <row r="477" spans="1:18" ht="18" x14ac:dyDescent="0.25">
      <c r="A477" t="s">
        <v>24</v>
      </c>
      <c r="B477">
        <v>1</v>
      </c>
      <c r="C477" s="2">
        <v>20210907</v>
      </c>
      <c r="D477">
        <v>23</v>
      </c>
      <c r="F477" t="s">
        <v>29</v>
      </c>
      <c r="G477" s="1">
        <f>IFERROR(IF(F477="am",VLOOKUP(C477,'[1]meteo-am'!$B$1:$E$55,3,FALSE),IF(F477="pm",VLOOKUP(C477,'[1]meteo-pm'!$B$1:$E$55,3,FALSE),"")),"")</f>
        <v>92</v>
      </c>
      <c r="H477" s="1">
        <f>IFERROR(IF(F477="am",VLOOKUP(C477,'[1]meteo-am'!$B$1:$E$55,4,FALSE),IF(F477="pm",VLOOKUP(C477,'[1]meteo-pm'!$B$1:$E$55,4,FALSE),"")),"")</f>
        <v>0.71250000000000002</v>
      </c>
      <c r="I477" s="1">
        <f>IFERROR(IF(F477="am",VLOOKUP(C477,'[1]meteo-am'!$B$1:$E$55,2,FALSE),IF(F477="pm",VLOOKUP(C477,'[1]meteo-pm'!$B$1:$E$55,2,FALSE),"")),"")</f>
        <v>12.624999999999998</v>
      </c>
      <c r="J477" t="str">
        <f>IFERROR(VLOOKUP(C477,[1]factors!$F$1:$Q$101,3,FALSE),"")</f>
        <v>new</v>
      </c>
      <c r="K477" t="str">
        <f>IFERROR(VLOOKUP(C477,[1]factors!$F$1:$Q$101,4,FALSE),"")</f>
        <v>0.0</v>
      </c>
      <c r="L477" t="str">
        <f>IFERROR(VLOOKUP(C477,[1]factors!$F$1:$Q$101,6,FALSE),"")</f>
        <v xml:space="preserve">culture </v>
      </c>
      <c r="N477" t="str">
        <f>IFERROR(VLOOKUP(C477,[1]factors!$F$1:$Q$101,7,FALSE),"")</f>
        <v>75.45</v>
      </c>
      <c r="O477">
        <f>IFERROR(VLOOKUP($C$2,[1]factors!$F$1:$Q$101,8,FALSE),"")</f>
        <v>5</v>
      </c>
      <c r="P477" t="str">
        <f>IFERROR(VLOOKUP($C$2,[1]factors!$F$1:$Q$101,9,FALSE),"")</f>
        <v>514.85</v>
      </c>
      <c r="Q477" t="str">
        <f>IFERROR(VLOOKUP($C$2,[1]factors!$F$1:$Q$101,10,FALSE),"")</f>
        <v>483.31</v>
      </c>
      <c r="R477">
        <f>IFERROR(VLOOKUP($C$2,[1]factors!$F$1:$Q$101,11,FALSE),"")</f>
        <v>2</v>
      </c>
    </row>
    <row r="478" spans="1:18" ht="18" x14ac:dyDescent="0.25">
      <c r="A478" t="s">
        <v>25</v>
      </c>
      <c r="B478">
        <v>1</v>
      </c>
      <c r="C478" s="2">
        <v>20210907</v>
      </c>
      <c r="D478">
        <v>23</v>
      </c>
      <c r="F478" t="s">
        <v>29</v>
      </c>
      <c r="G478" s="1">
        <f>IFERROR(IF(F478="am",VLOOKUP(C478,'[1]meteo-am'!$B$1:$E$55,3,FALSE),IF(F478="pm",VLOOKUP(C478,'[1]meteo-pm'!$B$1:$E$55,3,FALSE),"")),"")</f>
        <v>92</v>
      </c>
      <c r="H478" s="1">
        <f>IFERROR(IF(F478="am",VLOOKUP(C478,'[1]meteo-am'!$B$1:$E$55,4,FALSE),IF(F478="pm",VLOOKUP(C478,'[1]meteo-pm'!$B$1:$E$55,4,FALSE),"")),"")</f>
        <v>0.71250000000000002</v>
      </c>
      <c r="I478" s="1">
        <f>IFERROR(IF(F478="am",VLOOKUP(C478,'[1]meteo-am'!$B$1:$E$55,2,FALSE),IF(F478="pm",VLOOKUP(C478,'[1]meteo-pm'!$B$1:$E$55,2,FALSE),"")),"")</f>
        <v>12.624999999999998</v>
      </c>
      <c r="J478" t="str">
        <f>IFERROR(VLOOKUP(C478,[1]factors!$F$1:$Q$101,3,FALSE),"")</f>
        <v>new</v>
      </c>
      <c r="K478" t="str">
        <f>IFERROR(VLOOKUP(C478,[1]factors!$F$1:$Q$101,4,FALSE),"")</f>
        <v>0.0</v>
      </c>
      <c r="L478" t="str">
        <f>IFERROR(VLOOKUP(C478,[1]factors!$F$1:$Q$101,6,FALSE),"")</f>
        <v xml:space="preserve">culture </v>
      </c>
      <c r="N478" t="str">
        <f>IFERROR(VLOOKUP(C478,[1]factors!$F$1:$Q$101,7,FALSE),"")</f>
        <v>75.45</v>
      </c>
      <c r="O478">
        <f>IFERROR(VLOOKUP($C$2,[1]factors!$F$1:$Q$101,8,FALSE),"")</f>
        <v>5</v>
      </c>
      <c r="P478" t="str">
        <f>IFERROR(VLOOKUP($C$2,[1]factors!$F$1:$Q$101,9,FALSE),"")</f>
        <v>514.85</v>
      </c>
      <c r="Q478" t="str">
        <f>IFERROR(VLOOKUP($C$2,[1]factors!$F$1:$Q$101,10,FALSE),"")</f>
        <v>483.31</v>
      </c>
      <c r="R478">
        <f>IFERROR(VLOOKUP($C$2,[1]factors!$F$1:$Q$101,11,FALSE),"")</f>
        <v>2</v>
      </c>
    </row>
    <row r="479" spans="1:18" ht="18" x14ac:dyDescent="0.25">
      <c r="A479" t="s">
        <v>26</v>
      </c>
      <c r="B479">
        <v>1</v>
      </c>
      <c r="C479" s="2">
        <v>20210907</v>
      </c>
      <c r="D479">
        <v>23</v>
      </c>
      <c r="F479" t="s">
        <v>29</v>
      </c>
      <c r="G479" s="1">
        <f>IFERROR(IF(F479="am",VLOOKUP(C479,'[1]meteo-am'!$B$1:$E$55,3,FALSE),IF(F479="pm",VLOOKUP(C479,'[1]meteo-pm'!$B$1:$E$55,3,FALSE),"")),"")</f>
        <v>92</v>
      </c>
      <c r="H479" s="1">
        <f>IFERROR(IF(F479="am",VLOOKUP(C479,'[1]meteo-am'!$B$1:$E$55,4,FALSE),IF(F479="pm",VLOOKUP(C479,'[1]meteo-pm'!$B$1:$E$55,4,FALSE),"")),"")</f>
        <v>0.71250000000000002</v>
      </c>
      <c r="I479" s="1">
        <f>IFERROR(IF(F479="am",VLOOKUP(C479,'[1]meteo-am'!$B$1:$E$55,2,FALSE),IF(F479="pm",VLOOKUP(C479,'[1]meteo-pm'!$B$1:$E$55,2,FALSE),"")),"")</f>
        <v>12.624999999999998</v>
      </c>
      <c r="J479" t="str">
        <f>IFERROR(VLOOKUP(C479,[1]factors!$F$1:$Q$101,3,FALSE),"")</f>
        <v>new</v>
      </c>
      <c r="K479" t="str">
        <f>IFERROR(VLOOKUP(C479,[1]factors!$F$1:$Q$101,4,FALSE),"")</f>
        <v>0.0</v>
      </c>
      <c r="L479" t="str">
        <f>IFERROR(VLOOKUP(C479,[1]factors!$F$1:$Q$101,6,FALSE),"")</f>
        <v xml:space="preserve">culture </v>
      </c>
      <c r="N479" t="str">
        <f>IFERROR(VLOOKUP(C479,[1]factors!$F$1:$Q$101,7,FALSE),"")</f>
        <v>75.45</v>
      </c>
      <c r="O479">
        <f>IFERROR(VLOOKUP($C$2,[1]factors!$F$1:$Q$101,8,FALSE),"")</f>
        <v>5</v>
      </c>
      <c r="P479" t="str">
        <f>IFERROR(VLOOKUP($C$2,[1]factors!$F$1:$Q$101,9,FALSE),"")</f>
        <v>514.85</v>
      </c>
      <c r="Q479" t="str">
        <f>IFERROR(VLOOKUP($C$2,[1]factors!$F$1:$Q$101,10,FALSE),"")</f>
        <v>483.31</v>
      </c>
      <c r="R479">
        <f>IFERROR(VLOOKUP($C$2,[1]factors!$F$1:$Q$101,11,FALSE),"")</f>
        <v>2</v>
      </c>
    </row>
    <row r="480" spans="1:18" ht="18" x14ac:dyDescent="0.25">
      <c r="A480" t="s">
        <v>27</v>
      </c>
      <c r="B480">
        <v>1</v>
      </c>
      <c r="C480" s="2">
        <v>20210907</v>
      </c>
      <c r="D480">
        <v>23</v>
      </c>
      <c r="F480" t="s">
        <v>29</v>
      </c>
      <c r="G480" s="1">
        <f>IFERROR(IF(F480="am",VLOOKUP(C480,'[1]meteo-am'!$B$1:$E$55,3,FALSE),IF(F480="pm",VLOOKUP(C480,'[1]meteo-pm'!$B$1:$E$55,3,FALSE),"")),"")</f>
        <v>92</v>
      </c>
      <c r="H480" s="1">
        <f>IFERROR(IF(F480="am",VLOOKUP(C480,'[1]meteo-am'!$B$1:$E$55,4,FALSE),IF(F480="pm",VLOOKUP(C480,'[1]meteo-pm'!$B$1:$E$55,4,FALSE),"")),"")</f>
        <v>0.71250000000000002</v>
      </c>
      <c r="I480" s="1">
        <f>IFERROR(IF(F480="am",VLOOKUP(C480,'[1]meteo-am'!$B$1:$E$55,2,FALSE),IF(F480="pm",VLOOKUP(C480,'[1]meteo-pm'!$B$1:$E$55,2,FALSE),"")),"")</f>
        <v>12.624999999999998</v>
      </c>
      <c r="J480" t="str">
        <f>IFERROR(VLOOKUP(C480,[1]factors!$F$1:$Q$101,3,FALSE),"")</f>
        <v>new</v>
      </c>
      <c r="K480" t="str">
        <f>IFERROR(VLOOKUP(C480,[1]factors!$F$1:$Q$101,4,FALSE),"")</f>
        <v>0.0</v>
      </c>
      <c r="L480" t="str">
        <f>IFERROR(VLOOKUP(C480,[1]factors!$F$1:$Q$101,6,FALSE),"")</f>
        <v xml:space="preserve">culture </v>
      </c>
      <c r="N480" t="str">
        <f>IFERROR(VLOOKUP(C480,[1]factors!$F$1:$Q$101,7,FALSE),"")</f>
        <v>75.45</v>
      </c>
      <c r="O480">
        <f>IFERROR(VLOOKUP($C$2,[1]factors!$F$1:$Q$101,8,FALSE),"")</f>
        <v>5</v>
      </c>
      <c r="P480" t="str">
        <f>IFERROR(VLOOKUP($C$2,[1]factors!$F$1:$Q$101,9,FALSE),"")</f>
        <v>514.85</v>
      </c>
      <c r="Q480" t="str">
        <f>IFERROR(VLOOKUP($C$2,[1]factors!$F$1:$Q$101,10,FALSE),"")</f>
        <v>483.31</v>
      </c>
      <c r="R480">
        <f>IFERROR(VLOOKUP($C$2,[1]factors!$F$1:$Q$101,11,FALSE),"")</f>
        <v>2</v>
      </c>
    </row>
    <row r="481" spans="1:18" ht="18" x14ac:dyDescent="0.25">
      <c r="A481" t="s">
        <v>28</v>
      </c>
      <c r="B481">
        <v>1</v>
      </c>
      <c r="C481" s="2">
        <v>20210907</v>
      </c>
      <c r="D481">
        <v>23</v>
      </c>
      <c r="F481" t="s">
        <v>29</v>
      </c>
      <c r="G481" s="1">
        <f>IFERROR(IF(F481="am",VLOOKUP(C481,'[1]meteo-am'!$B$1:$E$55,3,FALSE),IF(F481="pm",VLOOKUP(C481,'[1]meteo-pm'!$B$1:$E$55,3,FALSE),"")),"")</f>
        <v>92</v>
      </c>
      <c r="H481" s="1">
        <f>IFERROR(IF(F481="am",VLOOKUP(C481,'[1]meteo-am'!$B$1:$E$55,4,FALSE),IF(F481="pm",VLOOKUP(C481,'[1]meteo-pm'!$B$1:$E$55,4,FALSE),"")),"")</f>
        <v>0.71250000000000002</v>
      </c>
      <c r="I481" s="1">
        <f>IFERROR(IF(F481="am",VLOOKUP(C481,'[1]meteo-am'!$B$1:$E$55,2,FALSE),IF(F481="pm",VLOOKUP(C481,'[1]meteo-pm'!$B$1:$E$55,2,FALSE),"")),"")</f>
        <v>12.624999999999998</v>
      </c>
      <c r="J481" t="str">
        <f>IFERROR(VLOOKUP(C481,[1]factors!$F$1:$Q$101,3,FALSE),"")</f>
        <v>new</v>
      </c>
      <c r="K481" t="str">
        <f>IFERROR(VLOOKUP(C481,[1]factors!$F$1:$Q$101,4,FALSE),"")</f>
        <v>0.0</v>
      </c>
      <c r="L481" t="str">
        <f>IFERROR(VLOOKUP(C481,[1]factors!$F$1:$Q$101,6,FALSE),"")</f>
        <v xml:space="preserve">culture </v>
      </c>
      <c r="N481" t="str">
        <f>IFERROR(VLOOKUP(C481,[1]factors!$F$1:$Q$101,7,FALSE),"")</f>
        <v>75.45</v>
      </c>
      <c r="O481">
        <f>IFERROR(VLOOKUP($C$2,[1]factors!$F$1:$Q$101,8,FALSE),"")</f>
        <v>5</v>
      </c>
      <c r="P481" t="str">
        <f>IFERROR(VLOOKUP($C$2,[1]factors!$F$1:$Q$101,9,FALSE),"")</f>
        <v>514.85</v>
      </c>
      <c r="Q481" t="str">
        <f>IFERROR(VLOOKUP($C$2,[1]factors!$F$1:$Q$101,10,FALSE),"")</f>
        <v>483.31</v>
      </c>
      <c r="R481">
        <f>IFERROR(VLOOKUP($C$2,[1]factors!$F$1:$Q$101,11,FALSE),"")</f>
        <v>2</v>
      </c>
    </row>
    <row r="482" spans="1:18" ht="18" x14ac:dyDescent="0.25">
      <c r="A482" t="s">
        <v>18</v>
      </c>
      <c r="B482">
        <v>1</v>
      </c>
      <c r="C482" s="2">
        <v>20210907</v>
      </c>
      <c r="D482">
        <v>24</v>
      </c>
      <c r="F482" t="s">
        <v>29</v>
      </c>
      <c r="G482" s="1">
        <f>IFERROR(IF(F482="am",VLOOKUP(C482,'[1]meteo-am'!$B$1:$E$55,3,FALSE),IF(F482="pm",VLOOKUP(C482,'[1]meteo-pm'!$B$1:$E$55,3,FALSE),"")),"")</f>
        <v>92</v>
      </c>
      <c r="H482" s="1">
        <f>IFERROR(IF(F482="am",VLOOKUP(C482,'[1]meteo-am'!$B$1:$E$55,4,FALSE),IF(F482="pm",VLOOKUP(C482,'[1]meteo-pm'!$B$1:$E$55,4,FALSE),"")),"")</f>
        <v>0.71250000000000002</v>
      </c>
      <c r="I482" s="1">
        <f>IFERROR(IF(F482="am",VLOOKUP(C482,'[1]meteo-am'!$B$1:$E$55,2,FALSE),IF(F482="pm",VLOOKUP(C482,'[1]meteo-pm'!$B$1:$E$55,2,FALSE),"")),"")</f>
        <v>12.624999999999998</v>
      </c>
      <c r="J482" t="str">
        <f>IFERROR(VLOOKUP(C482,[1]factors!$F$1:$Q$101,3,FALSE),"")</f>
        <v>new</v>
      </c>
      <c r="K482" t="str">
        <f>IFERROR(VLOOKUP(C482,[1]factors!$F$1:$Q$101,4,FALSE),"")</f>
        <v>0.0</v>
      </c>
      <c r="L482" t="str">
        <f>IFERROR(VLOOKUP(C482,[1]factors!$F$1:$Q$101,6,FALSE),"")</f>
        <v xml:space="preserve">culture </v>
      </c>
      <c r="N482" t="str">
        <f>IFERROR(VLOOKUP(C482,[1]factors!$F$1:$Q$101,7,FALSE),"")</f>
        <v>75.45</v>
      </c>
      <c r="O482">
        <f>IFERROR(VLOOKUP($C$2,[1]factors!$F$1:$Q$101,8,FALSE),"")</f>
        <v>5</v>
      </c>
      <c r="P482" t="str">
        <f>IFERROR(VLOOKUP($C$2,[1]factors!$F$1:$Q$101,9,FALSE),"")</f>
        <v>514.85</v>
      </c>
      <c r="Q482" t="str">
        <f>IFERROR(VLOOKUP($C$2,[1]factors!$F$1:$Q$101,10,FALSE),"")</f>
        <v>483.31</v>
      </c>
      <c r="R482">
        <f>IFERROR(VLOOKUP($C$2,[1]factors!$F$1:$Q$101,11,FALSE),"")</f>
        <v>2</v>
      </c>
    </row>
    <row r="483" spans="1:18" ht="18" x14ac:dyDescent="0.25">
      <c r="A483" t="s">
        <v>20</v>
      </c>
      <c r="B483">
        <v>1</v>
      </c>
      <c r="C483" s="2">
        <v>20210907</v>
      </c>
      <c r="D483">
        <v>24</v>
      </c>
      <c r="F483" t="s">
        <v>29</v>
      </c>
      <c r="G483" s="1">
        <f>IFERROR(IF(F483="am",VLOOKUP(C483,'[1]meteo-am'!$B$1:$E$55,3,FALSE),IF(F483="pm",VLOOKUP(C483,'[1]meteo-pm'!$B$1:$E$55,3,FALSE),"")),"")</f>
        <v>92</v>
      </c>
      <c r="H483" s="1">
        <f>IFERROR(IF(F483="am",VLOOKUP(C483,'[1]meteo-am'!$B$1:$E$55,4,FALSE),IF(F483="pm",VLOOKUP(C483,'[1]meteo-pm'!$B$1:$E$55,4,FALSE),"")),"")</f>
        <v>0.71250000000000002</v>
      </c>
      <c r="I483" s="1">
        <f>IFERROR(IF(F483="am",VLOOKUP(C483,'[1]meteo-am'!$B$1:$E$55,2,FALSE),IF(F483="pm",VLOOKUP(C483,'[1]meteo-pm'!$B$1:$E$55,2,FALSE),"")),"")</f>
        <v>12.624999999999998</v>
      </c>
      <c r="J483" t="str">
        <f>IFERROR(VLOOKUP(C483,[1]factors!$F$1:$Q$101,3,FALSE),"")</f>
        <v>new</v>
      </c>
      <c r="K483" t="str">
        <f>IFERROR(VLOOKUP(C483,[1]factors!$F$1:$Q$101,4,FALSE),"")</f>
        <v>0.0</v>
      </c>
      <c r="L483" t="str">
        <f>IFERROR(VLOOKUP(C483,[1]factors!$F$1:$Q$101,6,FALSE),"")</f>
        <v xml:space="preserve">culture </v>
      </c>
      <c r="N483" t="str">
        <f>IFERROR(VLOOKUP(C483,[1]factors!$F$1:$Q$101,7,FALSE),"")</f>
        <v>75.45</v>
      </c>
      <c r="O483">
        <f>IFERROR(VLOOKUP($C$2,[1]factors!$F$1:$Q$101,8,FALSE),"")</f>
        <v>5</v>
      </c>
      <c r="P483" t="str">
        <f>IFERROR(VLOOKUP($C$2,[1]factors!$F$1:$Q$101,9,FALSE),"")</f>
        <v>514.85</v>
      </c>
      <c r="Q483" t="str">
        <f>IFERROR(VLOOKUP($C$2,[1]factors!$F$1:$Q$101,10,FALSE),"")</f>
        <v>483.31</v>
      </c>
      <c r="R483">
        <f>IFERROR(VLOOKUP($C$2,[1]factors!$F$1:$Q$101,11,FALSE),"")</f>
        <v>2</v>
      </c>
    </row>
    <row r="484" spans="1:18" ht="18" x14ac:dyDescent="0.25">
      <c r="A484" t="s">
        <v>21</v>
      </c>
      <c r="B484">
        <v>1</v>
      </c>
      <c r="C484" s="2">
        <v>20210907</v>
      </c>
      <c r="D484">
        <v>24</v>
      </c>
      <c r="F484" t="s">
        <v>29</v>
      </c>
      <c r="G484" s="1">
        <f>IFERROR(IF(F484="am",VLOOKUP(C484,'[1]meteo-am'!$B$1:$E$55,3,FALSE),IF(F484="pm",VLOOKUP(C484,'[1]meteo-pm'!$B$1:$E$55,3,FALSE),"")),"")</f>
        <v>92</v>
      </c>
      <c r="H484" s="1">
        <f>IFERROR(IF(F484="am",VLOOKUP(C484,'[1]meteo-am'!$B$1:$E$55,4,FALSE),IF(F484="pm",VLOOKUP(C484,'[1]meteo-pm'!$B$1:$E$55,4,FALSE),"")),"")</f>
        <v>0.71250000000000002</v>
      </c>
      <c r="I484" s="1">
        <f>IFERROR(IF(F484="am",VLOOKUP(C484,'[1]meteo-am'!$B$1:$E$55,2,FALSE),IF(F484="pm",VLOOKUP(C484,'[1]meteo-pm'!$B$1:$E$55,2,FALSE),"")),"")</f>
        <v>12.624999999999998</v>
      </c>
      <c r="J484" t="str">
        <f>IFERROR(VLOOKUP(C484,[1]factors!$F$1:$Q$101,3,FALSE),"")</f>
        <v>new</v>
      </c>
      <c r="K484" t="str">
        <f>IFERROR(VLOOKUP(C484,[1]factors!$F$1:$Q$101,4,FALSE),"")</f>
        <v>0.0</v>
      </c>
      <c r="L484" t="str">
        <f>IFERROR(VLOOKUP(C484,[1]factors!$F$1:$Q$101,6,FALSE),"")</f>
        <v xml:space="preserve">culture </v>
      </c>
      <c r="N484" t="str">
        <f>IFERROR(VLOOKUP(C484,[1]factors!$F$1:$Q$101,7,FALSE),"")</f>
        <v>75.45</v>
      </c>
      <c r="O484">
        <f>IFERROR(VLOOKUP($C$2,[1]factors!$F$1:$Q$101,8,FALSE),"")</f>
        <v>5</v>
      </c>
      <c r="P484" t="str">
        <f>IFERROR(VLOOKUP($C$2,[1]factors!$F$1:$Q$101,9,FALSE),"")</f>
        <v>514.85</v>
      </c>
      <c r="Q484" t="str">
        <f>IFERROR(VLOOKUP($C$2,[1]factors!$F$1:$Q$101,10,FALSE),"")</f>
        <v>483.31</v>
      </c>
      <c r="R484">
        <f>IFERROR(VLOOKUP($C$2,[1]factors!$F$1:$Q$101,11,FALSE),"")</f>
        <v>2</v>
      </c>
    </row>
    <row r="485" spans="1:18" ht="18" x14ac:dyDescent="0.25">
      <c r="A485" t="s">
        <v>22</v>
      </c>
      <c r="B485">
        <v>1</v>
      </c>
      <c r="C485" s="2">
        <v>20210907</v>
      </c>
      <c r="D485">
        <v>24</v>
      </c>
      <c r="F485" t="s">
        <v>29</v>
      </c>
      <c r="G485" s="1">
        <f>IFERROR(IF(F485="am",VLOOKUP(C485,'[1]meteo-am'!$B$1:$E$55,3,FALSE),IF(F485="pm",VLOOKUP(C485,'[1]meteo-pm'!$B$1:$E$55,3,FALSE),"")),"")</f>
        <v>92</v>
      </c>
      <c r="H485" s="1">
        <f>IFERROR(IF(F485="am",VLOOKUP(C485,'[1]meteo-am'!$B$1:$E$55,4,FALSE),IF(F485="pm",VLOOKUP(C485,'[1]meteo-pm'!$B$1:$E$55,4,FALSE),"")),"")</f>
        <v>0.71250000000000002</v>
      </c>
      <c r="I485" s="1">
        <f>IFERROR(IF(F485="am",VLOOKUP(C485,'[1]meteo-am'!$B$1:$E$55,2,FALSE),IF(F485="pm",VLOOKUP(C485,'[1]meteo-pm'!$B$1:$E$55,2,FALSE),"")),"")</f>
        <v>12.624999999999998</v>
      </c>
      <c r="J485" t="str">
        <f>IFERROR(VLOOKUP(C485,[1]factors!$F$1:$Q$101,3,FALSE),"")</f>
        <v>new</v>
      </c>
      <c r="K485" t="str">
        <f>IFERROR(VLOOKUP(C485,[1]factors!$F$1:$Q$101,4,FALSE),"")</f>
        <v>0.0</v>
      </c>
      <c r="L485" t="str">
        <f>IFERROR(VLOOKUP(C485,[1]factors!$F$1:$Q$101,6,FALSE),"")</f>
        <v xml:space="preserve">culture </v>
      </c>
      <c r="N485" t="str">
        <f>IFERROR(VLOOKUP(C485,[1]factors!$F$1:$Q$101,7,FALSE),"")</f>
        <v>75.45</v>
      </c>
      <c r="O485">
        <f>IFERROR(VLOOKUP($C$2,[1]factors!$F$1:$Q$101,8,FALSE),"")</f>
        <v>5</v>
      </c>
      <c r="P485" t="str">
        <f>IFERROR(VLOOKUP($C$2,[1]factors!$F$1:$Q$101,9,FALSE),"")</f>
        <v>514.85</v>
      </c>
      <c r="Q485" t="str">
        <f>IFERROR(VLOOKUP($C$2,[1]factors!$F$1:$Q$101,10,FALSE),"")</f>
        <v>483.31</v>
      </c>
      <c r="R485">
        <f>IFERROR(VLOOKUP($C$2,[1]factors!$F$1:$Q$101,11,FALSE),"")</f>
        <v>2</v>
      </c>
    </row>
    <row r="486" spans="1:18" ht="18" x14ac:dyDescent="0.25">
      <c r="A486" t="s">
        <v>23</v>
      </c>
      <c r="B486">
        <v>1</v>
      </c>
      <c r="C486" s="2">
        <v>20210907</v>
      </c>
      <c r="D486">
        <v>24</v>
      </c>
      <c r="F486" t="s">
        <v>29</v>
      </c>
      <c r="G486" s="1">
        <f>IFERROR(IF(F486="am",VLOOKUP(C486,'[1]meteo-am'!$B$1:$E$55,3,FALSE),IF(F486="pm",VLOOKUP(C486,'[1]meteo-pm'!$B$1:$E$55,3,FALSE),"")),"")</f>
        <v>92</v>
      </c>
      <c r="H486" s="1">
        <f>IFERROR(IF(F486="am",VLOOKUP(C486,'[1]meteo-am'!$B$1:$E$55,4,FALSE),IF(F486="pm",VLOOKUP(C486,'[1]meteo-pm'!$B$1:$E$55,4,FALSE),"")),"")</f>
        <v>0.71250000000000002</v>
      </c>
      <c r="I486" s="1">
        <f>IFERROR(IF(F486="am",VLOOKUP(C486,'[1]meteo-am'!$B$1:$E$55,2,FALSE),IF(F486="pm",VLOOKUP(C486,'[1]meteo-pm'!$B$1:$E$55,2,FALSE),"")),"")</f>
        <v>12.624999999999998</v>
      </c>
      <c r="J486" t="str">
        <f>IFERROR(VLOOKUP(C486,[1]factors!$F$1:$Q$101,3,FALSE),"")</f>
        <v>new</v>
      </c>
      <c r="K486" t="str">
        <f>IFERROR(VLOOKUP(C486,[1]factors!$F$1:$Q$101,4,FALSE),"")</f>
        <v>0.0</v>
      </c>
      <c r="L486" t="str">
        <f>IFERROR(VLOOKUP(C486,[1]factors!$F$1:$Q$101,6,FALSE),"")</f>
        <v xml:space="preserve">culture </v>
      </c>
      <c r="N486" t="str">
        <f>IFERROR(VLOOKUP(C486,[1]factors!$F$1:$Q$101,7,FALSE),"")</f>
        <v>75.45</v>
      </c>
      <c r="O486">
        <f>IFERROR(VLOOKUP($C$2,[1]factors!$F$1:$Q$101,8,FALSE),"")</f>
        <v>5</v>
      </c>
      <c r="P486" t="str">
        <f>IFERROR(VLOOKUP($C$2,[1]factors!$F$1:$Q$101,9,FALSE),"")</f>
        <v>514.85</v>
      </c>
      <c r="Q486" t="str">
        <f>IFERROR(VLOOKUP($C$2,[1]factors!$F$1:$Q$101,10,FALSE),"")</f>
        <v>483.31</v>
      </c>
      <c r="R486">
        <f>IFERROR(VLOOKUP($C$2,[1]factors!$F$1:$Q$101,11,FALSE),"")</f>
        <v>2</v>
      </c>
    </row>
    <row r="487" spans="1:18" ht="18" x14ac:dyDescent="0.25">
      <c r="A487" t="s">
        <v>24</v>
      </c>
      <c r="B487">
        <v>1</v>
      </c>
      <c r="C487" s="2">
        <v>20210907</v>
      </c>
      <c r="D487">
        <v>24</v>
      </c>
      <c r="F487" t="s">
        <v>29</v>
      </c>
      <c r="G487" s="1">
        <f>IFERROR(IF(F487="am",VLOOKUP(C487,'[1]meteo-am'!$B$1:$E$55,3,FALSE),IF(F487="pm",VLOOKUP(C487,'[1]meteo-pm'!$B$1:$E$55,3,FALSE),"")),"")</f>
        <v>92</v>
      </c>
      <c r="H487" s="1">
        <f>IFERROR(IF(F487="am",VLOOKUP(C487,'[1]meteo-am'!$B$1:$E$55,4,FALSE),IF(F487="pm",VLOOKUP(C487,'[1]meteo-pm'!$B$1:$E$55,4,FALSE),"")),"")</f>
        <v>0.71250000000000002</v>
      </c>
      <c r="I487" s="1">
        <f>IFERROR(IF(F487="am",VLOOKUP(C487,'[1]meteo-am'!$B$1:$E$55,2,FALSE),IF(F487="pm",VLOOKUP(C487,'[1]meteo-pm'!$B$1:$E$55,2,FALSE),"")),"")</f>
        <v>12.624999999999998</v>
      </c>
      <c r="J487" t="str">
        <f>IFERROR(VLOOKUP(C487,[1]factors!$F$1:$Q$101,3,FALSE),"")</f>
        <v>new</v>
      </c>
      <c r="K487" t="str">
        <f>IFERROR(VLOOKUP(C487,[1]factors!$F$1:$Q$101,4,FALSE),"")</f>
        <v>0.0</v>
      </c>
      <c r="L487" t="str">
        <f>IFERROR(VLOOKUP(C487,[1]factors!$F$1:$Q$101,6,FALSE),"")</f>
        <v xml:space="preserve">culture </v>
      </c>
      <c r="N487" t="str">
        <f>IFERROR(VLOOKUP(C487,[1]factors!$F$1:$Q$101,7,FALSE),"")</f>
        <v>75.45</v>
      </c>
      <c r="O487">
        <f>IFERROR(VLOOKUP($C$2,[1]factors!$F$1:$Q$101,8,FALSE),"")</f>
        <v>5</v>
      </c>
      <c r="P487" t="str">
        <f>IFERROR(VLOOKUP($C$2,[1]factors!$F$1:$Q$101,9,FALSE),"")</f>
        <v>514.85</v>
      </c>
      <c r="Q487" t="str">
        <f>IFERROR(VLOOKUP($C$2,[1]factors!$F$1:$Q$101,10,FALSE),"")</f>
        <v>483.31</v>
      </c>
      <c r="R487">
        <f>IFERROR(VLOOKUP($C$2,[1]factors!$F$1:$Q$101,11,FALSE),"")</f>
        <v>2</v>
      </c>
    </row>
    <row r="488" spans="1:18" ht="18" x14ac:dyDescent="0.25">
      <c r="A488" t="s">
        <v>25</v>
      </c>
      <c r="B488">
        <v>1</v>
      </c>
      <c r="C488" s="2">
        <v>20210907</v>
      </c>
      <c r="D488">
        <v>24</v>
      </c>
      <c r="F488" t="s">
        <v>29</v>
      </c>
      <c r="G488" s="1">
        <f>IFERROR(IF(F488="am",VLOOKUP(C488,'[1]meteo-am'!$B$1:$E$55,3,FALSE),IF(F488="pm",VLOOKUP(C488,'[1]meteo-pm'!$B$1:$E$55,3,FALSE),"")),"")</f>
        <v>92</v>
      </c>
      <c r="H488" s="1">
        <f>IFERROR(IF(F488="am",VLOOKUP(C488,'[1]meteo-am'!$B$1:$E$55,4,FALSE),IF(F488="pm",VLOOKUP(C488,'[1]meteo-pm'!$B$1:$E$55,4,FALSE),"")),"")</f>
        <v>0.71250000000000002</v>
      </c>
      <c r="I488" s="1">
        <f>IFERROR(IF(F488="am",VLOOKUP(C488,'[1]meteo-am'!$B$1:$E$55,2,FALSE),IF(F488="pm",VLOOKUP(C488,'[1]meteo-pm'!$B$1:$E$55,2,FALSE),"")),"")</f>
        <v>12.624999999999998</v>
      </c>
      <c r="J488" t="str">
        <f>IFERROR(VLOOKUP(C488,[1]factors!$F$1:$Q$101,3,FALSE),"")</f>
        <v>new</v>
      </c>
      <c r="K488" t="str">
        <f>IFERROR(VLOOKUP(C488,[1]factors!$F$1:$Q$101,4,FALSE),"")</f>
        <v>0.0</v>
      </c>
      <c r="L488" t="str">
        <f>IFERROR(VLOOKUP(C488,[1]factors!$F$1:$Q$101,6,FALSE),"")</f>
        <v xml:space="preserve">culture </v>
      </c>
      <c r="N488" t="str">
        <f>IFERROR(VLOOKUP(C488,[1]factors!$F$1:$Q$101,7,FALSE),"")</f>
        <v>75.45</v>
      </c>
      <c r="O488">
        <f>IFERROR(VLOOKUP($C$2,[1]factors!$F$1:$Q$101,8,FALSE),"")</f>
        <v>5</v>
      </c>
      <c r="P488" t="str">
        <f>IFERROR(VLOOKUP($C$2,[1]factors!$F$1:$Q$101,9,FALSE),"")</f>
        <v>514.85</v>
      </c>
      <c r="Q488" t="str">
        <f>IFERROR(VLOOKUP($C$2,[1]factors!$F$1:$Q$101,10,FALSE),"")</f>
        <v>483.31</v>
      </c>
      <c r="R488">
        <f>IFERROR(VLOOKUP($C$2,[1]factors!$F$1:$Q$101,11,FALSE),"")</f>
        <v>2</v>
      </c>
    </row>
    <row r="489" spans="1:18" ht="18" x14ac:dyDescent="0.25">
      <c r="A489" t="s">
        <v>26</v>
      </c>
      <c r="B489">
        <v>1</v>
      </c>
      <c r="C489" s="2">
        <v>20210907</v>
      </c>
      <c r="D489">
        <v>24</v>
      </c>
      <c r="F489" t="s">
        <v>29</v>
      </c>
      <c r="G489" s="1">
        <f>IFERROR(IF(F489="am",VLOOKUP(C489,'[1]meteo-am'!$B$1:$E$55,3,FALSE),IF(F489="pm",VLOOKUP(C489,'[1]meteo-pm'!$B$1:$E$55,3,FALSE),"")),"")</f>
        <v>92</v>
      </c>
      <c r="H489" s="1">
        <f>IFERROR(IF(F489="am",VLOOKUP(C489,'[1]meteo-am'!$B$1:$E$55,4,FALSE),IF(F489="pm",VLOOKUP(C489,'[1]meteo-pm'!$B$1:$E$55,4,FALSE),"")),"")</f>
        <v>0.71250000000000002</v>
      </c>
      <c r="I489" s="1">
        <f>IFERROR(IF(F489="am",VLOOKUP(C489,'[1]meteo-am'!$B$1:$E$55,2,FALSE),IF(F489="pm",VLOOKUP(C489,'[1]meteo-pm'!$B$1:$E$55,2,FALSE),"")),"")</f>
        <v>12.624999999999998</v>
      </c>
      <c r="J489" t="str">
        <f>IFERROR(VLOOKUP(C489,[1]factors!$F$1:$Q$101,3,FALSE),"")</f>
        <v>new</v>
      </c>
      <c r="K489" t="str">
        <f>IFERROR(VLOOKUP(C489,[1]factors!$F$1:$Q$101,4,FALSE),"")</f>
        <v>0.0</v>
      </c>
      <c r="L489" t="str">
        <f>IFERROR(VLOOKUP(C489,[1]factors!$F$1:$Q$101,6,FALSE),"")</f>
        <v xml:space="preserve">culture </v>
      </c>
      <c r="N489" t="str">
        <f>IFERROR(VLOOKUP(C489,[1]factors!$F$1:$Q$101,7,FALSE),"")</f>
        <v>75.45</v>
      </c>
      <c r="O489">
        <f>IFERROR(VLOOKUP($C$2,[1]factors!$F$1:$Q$101,8,FALSE),"")</f>
        <v>5</v>
      </c>
      <c r="P489" t="str">
        <f>IFERROR(VLOOKUP($C$2,[1]factors!$F$1:$Q$101,9,FALSE),"")</f>
        <v>514.85</v>
      </c>
      <c r="Q489" t="str">
        <f>IFERROR(VLOOKUP($C$2,[1]factors!$F$1:$Q$101,10,FALSE),"")</f>
        <v>483.31</v>
      </c>
      <c r="R489">
        <f>IFERROR(VLOOKUP($C$2,[1]factors!$F$1:$Q$101,11,FALSE),"")</f>
        <v>2</v>
      </c>
    </row>
    <row r="490" spans="1:18" ht="18" x14ac:dyDescent="0.25">
      <c r="A490" t="s">
        <v>27</v>
      </c>
      <c r="B490">
        <v>1</v>
      </c>
      <c r="C490" s="2">
        <v>20210907</v>
      </c>
      <c r="D490">
        <v>24</v>
      </c>
      <c r="F490" t="s">
        <v>29</v>
      </c>
      <c r="G490" s="1">
        <f>IFERROR(IF(F490="am",VLOOKUP(C490,'[1]meteo-am'!$B$1:$E$55,3,FALSE),IF(F490="pm",VLOOKUP(C490,'[1]meteo-pm'!$B$1:$E$55,3,FALSE),"")),"")</f>
        <v>92</v>
      </c>
      <c r="H490" s="1">
        <f>IFERROR(IF(F490="am",VLOOKUP(C490,'[1]meteo-am'!$B$1:$E$55,4,FALSE),IF(F490="pm",VLOOKUP(C490,'[1]meteo-pm'!$B$1:$E$55,4,FALSE),"")),"")</f>
        <v>0.71250000000000002</v>
      </c>
      <c r="I490" s="1">
        <f>IFERROR(IF(F490="am",VLOOKUP(C490,'[1]meteo-am'!$B$1:$E$55,2,FALSE),IF(F490="pm",VLOOKUP(C490,'[1]meteo-pm'!$B$1:$E$55,2,FALSE),"")),"")</f>
        <v>12.624999999999998</v>
      </c>
      <c r="J490" t="str">
        <f>IFERROR(VLOOKUP(C490,[1]factors!$F$1:$Q$101,3,FALSE),"")</f>
        <v>new</v>
      </c>
      <c r="K490" t="str">
        <f>IFERROR(VLOOKUP(C490,[1]factors!$F$1:$Q$101,4,FALSE),"")</f>
        <v>0.0</v>
      </c>
      <c r="L490" t="str">
        <f>IFERROR(VLOOKUP(C490,[1]factors!$F$1:$Q$101,6,FALSE),"")</f>
        <v xml:space="preserve">culture </v>
      </c>
      <c r="N490" t="str">
        <f>IFERROR(VLOOKUP(C490,[1]factors!$F$1:$Q$101,7,FALSE),"")</f>
        <v>75.45</v>
      </c>
      <c r="O490">
        <f>IFERROR(VLOOKUP($C$2,[1]factors!$F$1:$Q$101,8,FALSE),"")</f>
        <v>5</v>
      </c>
      <c r="P490" t="str">
        <f>IFERROR(VLOOKUP($C$2,[1]factors!$F$1:$Q$101,9,FALSE),"")</f>
        <v>514.85</v>
      </c>
      <c r="Q490" t="str">
        <f>IFERROR(VLOOKUP($C$2,[1]factors!$F$1:$Q$101,10,FALSE),"")</f>
        <v>483.31</v>
      </c>
      <c r="R490">
        <f>IFERROR(VLOOKUP($C$2,[1]factors!$F$1:$Q$101,11,FALSE),"")</f>
        <v>2</v>
      </c>
    </row>
    <row r="491" spans="1:18" ht="18" x14ac:dyDescent="0.25">
      <c r="A491" t="s">
        <v>28</v>
      </c>
      <c r="B491">
        <v>1</v>
      </c>
      <c r="C491" s="2">
        <v>20210907</v>
      </c>
      <c r="D491">
        <v>24</v>
      </c>
      <c r="F491" t="s">
        <v>29</v>
      </c>
      <c r="G491" s="1">
        <f>IFERROR(IF(F491="am",VLOOKUP(C491,'[1]meteo-am'!$B$1:$E$55,3,FALSE),IF(F491="pm",VLOOKUP(C491,'[1]meteo-pm'!$B$1:$E$55,3,FALSE),"")),"")</f>
        <v>92</v>
      </c>
      <c r="H491" s="1">
        <f>IFERROR(IF(F491="am",VLOOKUP(C491,'[1]meteo-am'!$B$1:$E$55,4,FALSE),IF(F491="pm",VLOOKUP(C491,'[1]meteo-pm'!$B$1:$E$55,4,FALSE),"")),"")</f>
        <v>0.71250000000000002</v>
      </c>
      <c r="I491" s="1">
        <f>IFERROR(IF(F491="am",VLOOKUP(C491,'[1]meteo-am'!$B$1:$E$55,2,FALSE),IF(F491="pm",VLOOKUP(C491,'[1]meteo-pm'!$B$1:$E$55,2,FALSE),"")),"")</f>
        <v>12.624999999999998</v>
      </c>
      <c r="J491" t="str">
        <f>IFERROR(VLOOKUP(C491,[1]factors!$F$1:$Q$101,3,FALSE),"")</f>
        <v>new</v>
      </c>
      <c r="K491" t="str">
        <f>IFERROR(VLOOKUP(C491,[1]factors!$F$1:$Q$101,4,FALSE),"")</f>
        <v>0.0</v>
      </c>
      <c r="L491" t="str">
        <f>IFERROR(VLOOKUP(C491,[1]factors!$F$1:$Q$101,6,FALSE),"")</f>
        <v xml:space="preserve">culture </v>
      </c>
      <c r="N491" t="str">
        <f>IFERROR(VLOOKUP(C491,[1]factors!$F$1:$Q$101,7,FALSE),"")</f>
        <v>75.45</v>
      </c>
      <c r="O491">
        <f>IFERROR(VLOOKUP($C$2,[1]factors!$F$1:$Q$101,8,FALSE),"")</f>
        <v>5</v>
      </c>
      <c r="P491" t="str">
        <f>IFERROR(VLOOKUP($C$2,[1]factors!$F$1:$Q$101,9,FALSE),"")</f>
        <v>514.85</v>
      </c>
      <c r="Q491" t="str">
        <f>IFERROR(VLOOKUP($C$2,[1]factors!$F$1:$Q$101,10,FALSE),"")</f>
        <v>483.31</v>
      </c>
      <c r="R491">
        <f>IFERROR(VLOOKUP($C$2,[1]factors!$F$1:$Q$101,11,FALSE),"")</f>
        <v>2</v>
      </c>
    </row>
    <row r="492" spans="1:18" ht="18" x14ac:dyDescent="0.25">
      <c r="A492" t="s">
        <v>18</v>
      </c>
      <c r="B492">
        <v>1</v>
      </c>
      <c r="C492" s="2">
        <v>20210907</v>
      </c>
      <c r="D492">
        <v>25</v>
      </c>
      <c r="F492" t="s">
        <v>29</v>
      </c>
      <c r="G492" s="1">
        <f>IFERROR(IF(F492="am",VLOOKUP(C492,'[1]meteo-am'!$B$1:$E$55,3,FALSE),IF(F492="pm",VLOOKUP(C492,'[1]meteo-pm'!$B$1:$E$55,3,FALSE),"")),"")</f>
        <v>92</v>
      </c>
      <c r="H492" s="1">
        <f>IFERROR(IF(F492="am",VLOOKUP(C492,'[1]meteo-am'!$B$1:$E$55,4,FALSE),IF(F492="pm",VLOOKUP(C492,'[1]meteo-pm'!$B$1:$E$55,4,FALSE),"")),"")</f>
        <v>0.71250000000000002</v>
      </c>
      <c r="I492" s="1">
        <f>IFERROR(IF(F492="am",VLOOKUP(C492,'[1]meteo-am'!$B$1:$E$55,2,FALSE),IF(F492="pm",VLOOKUP(C492,'[1]meteo-pm'!$B$1:$E$55,2,FALSE),"")),"")</f>
        <v>12.624999999999998</v>
      </c>
      <c r="J492" t="str">
        <f>IFERROR(VLOOKUP(C492,[1]factors!$F$1:$Q$101,3,FALSE),"")</f>
        <v>new</v>
      </c>
      <c r="K492" t="str">
        <f>IFERROR(VLOOKUP(C492,[1]factors!$F$1:$Q$101,4,FALSE),"")</f>
        <v>0.0</v>
      </c>
      <c r="L492" t="str">
        <f>IFERROR(VLOOKUP(C492,[1]factors!$F$1:$Q$101,6,FALSE),"")</f>
        <v xml:space="preserve">culture </v>
      </c>
      <c r="N492" t="str">
        <f>IFERROR(VLOOKUP(C492,[1]factors!$F$1:$Q$101,7,FALSE),"")</f>
        <v>75.45</v>
      </c>
      <c r="O492">
        <f>IFERROR(VLOOKUP($C$2,[1]factors!$F$1:$Q$101,8,FALSE),"")</f>
        <v>5</v>
      </c>
      <c r="P492" t="str">
        <f>IFERROR(VLOOKUP($C$2,[1]factors!$F$1:$Q$101,9,FALSE),"")</f>
        <v>514.85</v>
      </c>
      <c r="Q492" t="str">
        <f>IFERROR(VLOOKUP($C$2,[1]factors!$F$1:$Q$101,10,FALSE),"")</f>
        <v>483.31</v>
      </c>
      <c r="R492">
        <f>IFERROR(VLOOKUP($C$2,[1]factors!$F$1:$Q$101,11,FALSE),"")</f>
        <v>2</v>
      </c>
    </row>
    <row r="493" spans="1:18" ht="18" x14ac:dyDescent="0.25">
      <c r="A493" t="s">
        <v>20</v>
      </c>
      <c r="B493">
        <v>1</v>
      </c>
      <c r="C493" s="2">
        <v>20210907</v>
      </c>
      <c r="D493">
        <v>25</v>
      </c>
      <c r="F493" t="s">
        <v>29</v>
      </c>
      <c r="G493" s="1">
        <f>IFERROR(IF(F493="am",VLOOKUP(C493,'[1]meteo-am'!$B$1:$E$55,3,FALSE),IF(F493="pm",VLOOKUP(C493,'[1]meteo-pm'!$B$1:$E$55,3,FALSE),"")),"")</f>
        <v>92</v>
      </c>
      <c r="H493" s="1">
        <f>IFERROR(IF(F493="am",VLOOKUP(C493,'[1]meteo-am'!$B$1:$E$55,4,FALSE),IF(F493="pm",VLOOKUP(C493,'[1]meteo-pm'!$B$1:$E$55,4,FALSE),"")),"")</f>
        <v>0.71250000000000002</v>
      </c>
      <c r="I493" s="1">
        <f>IFERROR(IF(F493="am",VLOOKUP(C493,'[1]meteo-am'!$B$1:$E$55,2,FALSE),IF(F493="pm",VLOOKUP(C493,'[1]meteo-pm'!$B$1:$E$55,2,FALSE),"")),"")</f>
        <v>12.624999999999998</v>
      </c>
      <c r="J493" t="str">
        <f>IFERROR(VLOOKUP(C493,[1]factors!$F$1:$Q$101,3,FALSE),"")</f>
        <v>new</v>
      </c>
      <c r="K493" t="str">
        <f>IFERROR(VLOOKUP(C493,[1]factors!$F$1:$Q$101,4,FALSE),"")</f>
        <v>0.0</v>
      </c>
      <c r="L493" t="str">
        <f>IFERROR(VLOOKUP(C493,[1]factors!$F$1:$Q$101,6,FALSE),"")</f>
        <v xml:space="preserve">culture </v>
      </c>
      <c r="N493" t="str">
        <f>IFERROR(VLOOKUP(C493,[1]factors!$F$1:$Q$101,7,FALSE),"")</f>
        <v>75.45</v>
      </c>
      <c r="O493">
        <f>IFERROR(VLOOKUP($C$2,[1]factors!$F$1:$Q$101,8,FALSE),"")</f>
        <v>5</v>
      </c>
      <c r="P493" t="str">
        <f>IFERROR(VLOOKUP($C$2,[1]factors!$F$1:$Q$101,9,FALSE),"")</f>
        <v>514.85</v>
      </c>
      <c r="Q493" t="str">
        <f>IFERROR(VLOOKUP($C$2,[1]factors!$F$1:$Q$101,10,FALSE),"")</f>
        <v>483.31</v>
      </c>
      <c r="R493">
        <f>IFERROR(VLOOKUP($C$2,[1]factors!$F$1:$Q$101,11,FALSE),"")</f>
        <v>2</v>
      </c>
    </row>
    <row r="494" spans="1:18" ht="18" x14ac:dyDescent="0.25">
      <c r="A494" t="s">
        <v>21</v>
      </c>
      <c r="B494">
        <v>1</v>
      </c>
      <c r="C494" s="2">
        <v>20210907</v>
      </c>
      <c r="D494">
        <v>25</v>
      </c>
      <c r="F494" t="s">
        <v>29</v>
      </c>
      <c r="G494" s="1">
        <f>IFERROR(IF(F494="am",VLOOKUP(C494,'[1]meteo-am'!$B$1:$E$55,3,FALSE),IF(F494="pm",VLOOKUP(C494,'[1]meteo-pm'!$B$1:$E$55,3,FALSE),"")),"")</f>
        <v>92</v>
      </c>
      <c r="H494" s="1">
        <f>IFERROR(IF(F494="am",VLOOKUP(C494,'[1]meteo-am'!$B$1:$E$55,4,FALSE),IF(F494="pm",VLOOKUP(C494,'[1]meteo-pm'!$B$1:$E$55,4,FALSE),"")),"")</f>
        <v>0.71250000000000002</v>
      </c>
      <c r="I494" s="1">
        <f>IFERROR(IF(F494="am",VLOOKUP(C494,'[1]meteo-am'!$B$1:$E$55,2,FALSE),IF(F494="pm",VLOOKUP(C494,'[1]meteo-pm'!$B$1:$E$55,2,FALSE),"")),"")</f>
        <v>12.624999999999998</v>
      </c>
      <c r="J494" t="str">
        <f>IFERROR(VLOOKUP(C494,[1]factors!$F$1:$Q$101,3,FALSE),"")</f>
        <v>new</v>
      </c>
      <c r="K494" t="str">
        <f>IFERROR(VLOOKUP(C494,[1]factors!$F$1:$Q$101,4,FALSE),"")</f>
        <v>0.0</v>
      </c>
      <c r="L494" t="str">
        <f>IFERROR(VLOOKUP(C494,[1]factors!$F$1:$Q$101,6,FALSE),"")</f>
        <v xml:space="preserve">culture </v>
      </c>
      <c r="N494" t="str">
        <f>IFERROR(VLOOKUP(C494,[1]factors!$F$1:$Q$101,7,FALSE),"")</f>
        <v>75.45</v>
      </c>
      <c r="O494">
        <f>IFERROR(VLOOKUP($C$2,[1]factors!$F$1:$Q$101,8,FALSE),"")</f>
        <v>5</v>
      </c>
      <c r="P494" t="str">
        <f>IFERROR(VLOOKUP($C$2,[1]factors!$F$1:$Q$101,9,FALSE),"")</f>
        <v>514.85</v>
      </c>
      <c r="Q494" t="str">
        <f>IFERROR(VLOOKUP($C$2,[1]factors!$F$1:$Q$101,10,FALSE),"")</f>
        <v>483.31</v>
      </c>
      <c r="R494">
        <f>IFERROR(VLOOKUP($C$2,[1]factors!$F$1:$Q$101,11,FALSE),"")</f>
        <v>2</v>
      </c>
    </row>
    <row r="495" spans="1:18" ht="18" x14ac:dyDescent="0.25">
      <c r="A495" t="s">
        <v>22</v>
      </c>
      <c r="B495">
        <v>1</v>
      </c>
      <c r="C495" s="2">
        <v>20210907</v>
      </c>
      <c r="D495">
        <v>25</v>
      </c>
      <c r="F495" t="s">
        <v>29</v>
      </c>
      <c r="G495" s="1">
        <f>IFERROR(IF(F495="am",VLOOKUP(C495,'[1]meteo-am'!$B$1:$E$55,3,FALSE),IF(F495="pm",VLOOKUP(C495,'[1]meteo-pm'!$B$1:$E$55,3,FALSE),"")),"")</f>
        <v>92</v>
      </c>
      <c r="H495" s="1">
        <f>IFERROR(IF(F495="am",VLOOKUP(C495,'[1]meteo-am'!$B$1:$E$55,4,FALSE),IF(F495="pm",VLOOKUP(C495,'[1]meteo-pm'!$B$1:$E$55,4,FALSE),"")),"")</f>
        <v>0.71250000000000002</v>
      </c>
      <c r="I495" s="1">
        <f>IFERROR(IF(F495="am",VLOOKUP(C495,'[1]meteo-am'!$B$1:$E$55,2,FALSE),IF(F495="pm",VLOOKUP(C495,'[1]meteo-pm'!$B$1:$E$55,2,FALSE),"")),"")</f>
        <v>12.624999999999998</v>
      </c>
      <c r="J495" t="str">
        <f>IFERROR(VLOOKUP(C495,[1]factors!$F$1:$Q$101,3,FALSE),"")</f>
        <v>new</v>
      </c>
      <c r="K495" t="str">
        <f>IFERROR(VLOOKUP(C495,[1]factors!$F$1:$Q$101,4,FALSE),"")</f>
        <v>0.0</v>
      </c>
      <c r="L495" t="str">
        <f>IFERROR(VLOOKUP(C495,[1]factors!$F$1:$Q$101,6,FALSE),"")</f>
        <v xml:space="preserve">culture </v>
      </c>
      <c r="N495" t="str">
        <f>IFERROR(VLOOKUP(C495,[1]factors!$F$1:$Q$101,7,FALSE),"")</f>
        <v>75.45</v>
      </c>
      <c r="O495">
        <f>IFERROR(VLOOKUP($C$2,[1]factors!$F$1:$Q$101,8,FALSE),"")</f>
        <v>5</v>
      </c>
      <c r="P495" t="str">
        <f>IFERROR(VLOOKUP($C$2,[1]factors!$F$1:$Q$101,9,FALSE),"")</f>
        <v>514.85</v>
      </c>
      <c r="Q495" t="str">
        <f>IFERROR(VLOOKUP($C$2,[1]factors!$F$1:$Q$101,10,FALSE),"")</f>
        <v>483.31</v>
      </c>
      <c r="R495">
        <f>IFERROR(VLOOKUP($C$2,[1]factors!$F$1:$Q$101,11,FALSE),"")</f>
        <v>2</v>
      </c>
    </row>
    <row r="496" spans="1:18" ht="18" x14ac:dyDescent="0.25">
      <c r="A496" t="s">
        <v>23</v>
      </c>
      <c r="B496">
        <v>1</v>
      </c>
      <c r="C496" s="2">
        <v>20210907</v>
      </c>
      <c r="D496">
        <v>25</v>
      </c>
      <c r="F496" t="s">
        <v>29</v>
      </c>
      <c r="G496" s="1">
        <f>IFERROR(IF(F496="am",VLOOKUP(C496,'[1]meteo-am'!$B$1:$E$55,3,FALSE),IF(F496="pm",VLOOKUP(C496,'[1]meteo-pm'!$B$1:$E$55,3,FALSE),"")),"")</f>
        <v>92</v>
      </c>
      <c r="H496" s="1">
        <f>IFERROR(IF(F496="am",VLOOKUP(C496,'[1]meteo-am'!$B$1:$E$55,4,FALSE),IF(F496="pm",VLOOKUP(C496,'[1]meteo-pm'!$B$1:$E$55,4,FALSE),"")),"")</f>
        <v>0.71250000000000002</v>
      </c>
      <c r="I496" s="1">
        <f>IFERROR(IF(F496="am",VLOOKUP(C496,'[1]meteo-am'!$B$1:$E$55,2,FALSE),IF(F496="pm",VLOOKUP(C496,'[1]meteo-pm'!$B$1:$E$55,2,FALSE),"")),"")</f>
        <v>12.624999999999998</v>
      </c>
      <c r="J496" t="str">
        <f>IFERROR(VLOOKUP(C496,[1]factors!$F$1:$Q$101,3,FALSE),"")</f>
        <v>new</v>
      </c>
      <c r="K496" t="str">
        <f>IFERROR(VLOOKUP(C496,[1]factors!$F$1:$Q$101,4,FALSE),"")</f>
        <v>0.0</v>
      </c>
      <c r="L496" t="str">
        <f>IFERROR(VLOOKUP(C496,[1]factors!$F$1:$Q$101,6,FALSE),"")</f>
        <v xml:space="preserve">culture </v>
      </c>
      <c r="N496" t="str">
        <f>IFERROR(VLOOKUP(C496,[1]factors!$F$1:$Q$101,7,FALSE),"")</f>
        <v>75.45</v>
      </c>
      <c r="O496">
        <f>IFERROR(VLOOKUP($C$2,[1]factors!$F$1:$Q$101,8,FALSE),"")</f>
        <v>5</v>
      </c>
      <c r="P496" t="str">
        <f>IFERROR(VLOOKUP($C$2,[1]factors!$F$1:$Q$101,9,FALSE),"")</f>
        <v>514.85</v>
      </c>
      <c r="Q496" t="str">
        <f>IFERROR(VLOOKUP($C$2,[1]factors!$F$1:$Q$101,10,FALSE),"")</f>
        <v>483.31</v>
      </c>
      <c r="R496">
        <f>IFERROR(VLOOKUP($C$2,[1]factors!$F$1:$Q$101,11,FALSE),"")</f>
        <v>2</v>
      </c>
    </row>
    <row r="497" spans="1:18" ht="18" x14ac:dyDescent="0.25">
      <c r="A497" t="s">
        <v>24</v>
      </c>
      <c r="B497">
        <v>1</v>
      </c>
      <c r="C497" s="2">
        <v>20210907</v>
      </c>
      <c r="D497">
        <v>25</v>
      </c>
      <c r="F497" t="s">
        <v>29</v>
      </c>
      <c r="G497" s="1">
        <f>IFERROR(IF(F497="am",VLOOKUP(C497,'[1]meteo-am'!$B$1:$E$55,3,FALSE),IF(F497="pm",VLOOKUP(C497,'[1]meteo-pm'!$B$1:$E$55,3,FALSE),"")),"")</f>
        <v>92</v>
      </c>
      <c r="H497" s="1">
        <f>IFERROR(IF(F497="am",VLOOKUP(C497,'[1]meteo-am'!$B$1:$E$55,4,FALSE),IF(F497="pm",VLOOKUP(C497,'[1]meteo-pm'!$B$1:$E$55,4,FALSE),"")),"")</f>
        <v>0.71250000000000002</v>
      </c>
      <c r="I497" s="1">
        <f>IFERROR(IF(F497="am",VLOOKUP(C497,'[1]meteo-am'!$B$1:$E$55,2,FALSE),IF(F497="pm",VLOOKUP(C497,'[1]meteo-pm'!$B$1:$E$55,2,FALSE),"")),"")</f>
        <v>12.624999999999998</v>
      </c>
      <c r="J497" t="str">
        <f>IFERROR(VLOOKUP(C497,[1]factors!$F$1:$Q$101,3,FALSE),"")</f>
        <v>new</v>
      </c>
      <c r="K497" t="str">
        <f>IFERROR(VLOOKUP(C497,[1]factors!$F$1:$Q$101,4,FALSE),"")</f>
        <v>0.0</v>
      </c>
      <c r="L497" t="str">
        <f>IFERROR(VLOOKUP(C497,[1]factors!$F$1:$Q$101,6,FALSE),"")</f>
        <v xml:space="preserve">culture </v>
      </c>
      <c r="N497" t="str">
        <f>IFERROR(VLOOKUP(C497,[1]factors!$F$1:$Q$101,7,FALSE),"")</f>
        <v>75.45</v>
      </c>
      <c r="O497">
        <f>IFERROR(VLOOKUP($C$2,[1]factors!$F$1:$Q$101,8,FALSE),"")</f>
        <v>5</v>
      </c>
      <c r="P497" t="str">
        <f>IFERROR(VLOOKUP($C$2,[1]factors!$F$1:$Q$101,9,FALSE),"")</f>
        <v>514.85</v>
      </c>
      <c r="Q497" t="str">
        <f>IFERROR(VLOOKUP($C$2,[1]factors!$F$1:$Q$101,10,FALSE),"")</f>
        <v>483.31</v>
      </c>
      <c r="R497">
        <f>IFERROR(VLOOKUP($C$2,[1]factors!$F$1:$Q$101,11,FALSE),"")</f>
        <v>2</v>
      </c>
    </row>
    <row r="498" spans="1:18" ht="18" x14ac:dyDescent="0.25">
      <c r="A498" t="s">
        <v>25</v>
      </c>
      <c r="B498">
        <v>1</v>
      </c>
      <c r="C498" s="2">
        <v>20210907</v>
      </c>
      <c r="D498">
        <v>25</v>
      </c>
      <c r="F498" t="s">
        <v>29</v>
      </c>
      <c r="G498" s="1">
        <f>IFERROR(IF(F498="am",VLOOKUP(C498,'[1]meteo-am'!$B$1:$E$55,3,FALSE),IF(F498="pm",VLOOKUP(C498,'[1]meteo-pm'!$B$1:$E$55,3,FALSE),"")),"")</f>
        <v>92</v>
      </c>
      <c r="H498" s="1">
        <f>IFERROR(IF(F498="am",VLOOKUP(C498,'[1]meteo-am'!$B$1:$E$55,4,FALSE),IF(F498="pm",VLOOKUP(C498,'[1]meteo-pm'!$B$1:$E$55,4,FALSE),"")),"")</f>
        <v>0.71250000000000002</v>
      </c>
      <c r="I498" s="1">
        <f>IFERROR(IF(F498="am",VLOOKUP(C498,'[1]meteo-am'!$B$1:$E$55,2,FALSE),IF(F498="pm",VLOOKUP(C498,'[1]meteo-pm'!$B$1:$E$55,2,FALSE),"")),"")</f>
        <v>12.624999999999998</v>
      </c>
      <c r="J498" t="str">
        <f>IFERROR(VLOOKUP(C498,[1]factors!$F$1:$Q$101,3,FALSE),"")</f>
        <v>new</v>
      </c>
      <c r="K498" t="str">
        <f>IFERROR(VLOOKUP(C498,[1]factors!$F$1:$Q$101,4,FALSE),"")</f>
        <v>0.0</v>
      </c>
      <c r="L498" t="str">
        <f>IFERROR(VLOOKUP(C498,[1]factors!$F$1:$Q$101,6,FALSE),"")</f>
        <v xml:space="preserve">culture </v>
      </c>
      <c r="N498" t="str">
        <f>IFERROR(VLOOKUP(C498,[1]factors!$F$1:$Q$101,7,FALSE),"")</f>
        <v>75.45</v>
      </c>
      <c r="O498">
        <f>IFERROR(VLOOKUP($C$2,[1]factors!$F$1:$Q$101,8,FALSE),"")</f>
        <v>5</v>
      </c>
      <c r="P498" t="str">
        <f>IFERROR(VLOOKUP($C$2,[1]factors!$F$1:$Q$101,9,FALSE),"")</f>
        <v>514.85</v>
      </c>
      <c r="Q498" t="str">
        <f>IFERROR(VLOOKUP($C$2,[1]factors!$F$1:$Q$101,10,FALSE),"")</f>
        <v>483.31</v>
      </c>
      <c r="R498">
        <f>IFERROR(VLOOKUP($C$2,[1]factors!$F$1:$Q$101,11,FALSE),"")</f>
        <v>2</v>
      </c>
    </row>
    <row r="499" spans="1:18" ht="18" x14ac:dyDescent="0.25">
      <c r="A499" t="s">
        <v>26</v>
      </c>
      <c r="B499">
        <v>1</v>
      </c>
      <c r="C499" s="2">
        <v>20210907</v>
      </c>
      <c r="D499">
        <v>25</v>
      </c>
      <c r="F499" t="s">
        <v>29</v>
      </c>
      <c r="G499" s="1">
        <f>IFERROR(IF(F499="am",VLOOKUP(C499,'[1]meteo-am'!$B$1:$E$55,3,FALSE),IF(F499="pm",VLOOKUP(C499,'[1]meteo-pm'!$B$1:$E$55,3,FALSE),"")),"")</f>
        <v>92</v>
      </c>
      <c r="H499" s="1">
        <f>IFERROR(IF(F499="am",VLOOKUP(C499,'[1]meteo-am'!$B$1:$E$55,4,FALSE),IF(F499="pm",VLOOKUP(C499,'[1]meteo-pm'!$B$1:$E$55,4,FALSE),"")),"")</f>
        <v>0.71250000000000002</v>
      </c>
      <c r="I499" s="1">
        <f>IFERROR(IF(F499="am",VLOOKUP(C499,'[1]meteo-am'!$B$1:$E$55,2,FALSE),IF(F499="pm",VLOOKUP(C499,'[1]meteo-pm'!$B$1:$E$55,2,FALSE),"")),"")</f>
        <v>12.624999999999998</v>
      </c>
      <c r="J499" t="str">
        <f>IFERROR(VLOOKUP(C499,[1]factors!$F$1:$Q$101,3,FALSE),"")</f>
        <v>new</v>
      </c>
      <c r="K499" t="str">
        <f>IFERROR(VLOOKUP(C499,[1]factors!$F$1:$Q$101,4,FALSE),"")</f>
        <v>0.0</v>
      </c>
      <c r="L499" t="str">
        <f>IFERROR(VLOOKUP(C499,[1]factors!$F$1:$Q$101,6,FALSE),"")</f>
        <v xml:space="preserve">culture </v>
      </c>
      <c r="N499" t="str">
        <f>IFERROR(VLOOKUP(C499,[1]factors!$F$1:$Q$101,7,FALSE),"")</f>
        <v>75.45</v>
      </c>
      <c r="O499">
        <f>IFERROR(VLOOKUP($C$2,[1]factors!$F$1:$Q$101,8,FALSE),"")</f>
        <v>5</v>
      </c>
      <c r="P499" t="str">
        <f>IFERROR(VLOOKUP($C$2,[1]factors!$F$1:$Q$101,9,FALSE),"")</f>
        <v>514.85</v>
      </c>
      <c r="Q499" t="str">
        <f>IFERROR(VLOOKUP($C$2,[1]factors!$F$1:$Q$101,10,FALSE),"")</f>
        <v>483.31</v>
      </c>
      <c r="R499">
        <f>IFERROR(VLOOKUP($C$2,[1]factors!$F$1:$Q$101,11,FALSE),"")</f>
        <v>2</v>
      </c>
    </row>
    <row r="500" spans="1:18" ht="18" x14ac:dyDescent="0.25">
      <c r="A500" t="s">
        <v>27</v>
      </c>
      <c r="B500">
        <v>1</v>
      </c>
      <c r="C500" s="2">
        <v>20210907</v>
      </c>
      <c r="D500">
        <v>25</v>
      </c>
      <c r="F500" t="s">
        <v>29</v>
      </c>
      <c r="G500" s="1">
        <f>IFERROR(IF(F500="am",VLOOKUP(C500,'[1]meteo-am'!$B$1:$E$55,3,FALSE),IF(F500="pm",VLOOKUP(C500,'[1]meteo-pm'!$B$1:$E$55,3,FALSE),"")),"")</f>
        <v>92</v>
      </c>
      <c r="H500" s="1">
        <f>IFERROR(IF(F500="am",VLOOKUP(C500,'[1]meteo-am'!$B$1:$E$55,4,FALSE),IF(F500="pm",VLOOKUP(C500,'[1]meteo-pm'!$B$1:$E$55,4,FALSE),"")),"")</f>
        <v>0.71250000000000002</v>
      </c>
      <c r="I500" s="1">
        <f>IFERROR(IF(F500="am",VLOOKUP(C500,'[1]meteo-am'!$B$1:$E$55,2,FALSE),IF(F500="pm",VLOOKUP(C500,'[1]meteo-pm'!$B$1:$E$55,2,FALSE),"")),"")</f>
        <v>12.624999999999998</v>
      </c>
      <c r="J500" t="str">
        <f>IFERROR(VLOOKUP(C500,[1]factors!$F$1:$Q$101,3,FALSE),"")</f>
        <v>new</v>
      </c>
      <c r="K500" t="str">
        <f>IFERROR(VLOOKUP(C500,[1]factors!$F$1:$Q$101,4,FALSE),"")</f>
        <v>0.0</v>
      </c>
      <c r="L500" t="str">
        <f>IFERROR(VLOOKUP(C500,[1]factors!$F$1:$Q$101,6,FALSE),"")</f>
        <v xml:space="preserve">culture </v>
      </c>
      <c r="N500" t="str">
        <f>IFERROR(VLOOKUP(C500,[1]factors!$F$1:$Q$101,7,FALSE),"")</f>
        <v>75.45</v>
      </c>
      <c r="O500">
        <f>IFERROR(VLOOKUP($C$2,[1]factors!$F$1:$Q$101,8,FALSE),"")</f>
        <v>5</v>
      </c>
      <c r="P500" t="str">
        <f>IFERROR(VLOOKUP($C$2,[1]factors!$F$1:$Q$101,9,FALSE),"")</f>
        <v>514.85</v>
      </c>
      <c r="Q500" t="str">
        <f>IFERROR(VLOOKUP($C$2,[1]factors!$F$1:$Q$101,10,FALSE),"")</f>
        <v>483.31</v>
      </c>
      <c r="R500">
        <f>IFERROR(VLOOKUP($C$2,[1]factors!$F$1:$Q$101,11,FALSE),"")</f>
        <v>2</v>
      </c>
    </row>
    <row r="501" spans="1:18" ht="18" x14ac:dyDescent="0.25">
      <c r="A501" t="s">
        <v>28</v>
      </c>
      <c r="B501">
        <v>1</v>
      </c>
      <c r="C501" s="2">
        <v>20210907</v>
      </c>
      <c r="D501">
        <v>25</v>
      </c>
      <c r="F501" t="s">
        <v>29</v>
      </c>
      <c r="G501" s="1">
        <f>IFERROR(IF(F501="am",VLOOKUP(C501,'[1]meteo-am'!$B$1:$E$55,3,FALSE),IF(F501="pm",VLOOKUP(C501,'[1]meteo-pm'!$B$1:$E$55,3,FALSE),"")),"")</f>
        <v>92</v>
      </c>
      <c r="H501" s="1">
        <f>IFERROR(IF(F501="am",VLOOKUP(C501,'[1]meteo-am'!$B$1:$E$55,4,FALSE),IF(F501="pm",VLOOKUP(C501,'[1]meteo-pm'!$B$1:$E$55,4,FALSE),"")),"")</f>
        <v>0.71250000000000002</v>
      </c>
      <c r="I501" s="1">
        <f>IFERROR(IF(F501="am",VLOOKUP(C501,'[1]meteo-am'!$B$1:$E$55,2,FALSE),IF(F501="pm",VLOOKUP(C501,'[1]meteo-pm'!$B$1:$E$55,2,FALSE),"")),"")</f>
        <v>12.624999999999998</v>
      </c>
      <c r="J501" t="str">
        <f>IFERROR(VLOOKUP(C501,[1]factors!$F$1:$Q$101,3,FALSE),"")</f>
        <v>new</v>
      </c>
      <c r="K501" t="str">
        <f>IFERROR(VLOOKUP(C501,[1]factors!$F$1:$Q$101,4,FALSE),"")</f>
        <v>0.0</v>
      </c>
      <c r="L501" t="str">
        <f>IFERROR(VLOOKUP(C501,[1]factors!$F$1:$Q$101,6,FALSE),"")</f>
        <v xml:space="preserve">culture </v>
      </c>
      <c r="N501" t="str">
        <f>IFERROR(VLOOKUP(C501,[1]factors!$F$1:$Q$101,7,FALSE),"")</f>
        <v>75.45</v>
      </c>
      <c r="O501">
        <f>IFERROR(VLOOKUP($C$2,[1]factors!$F$1:$Q$101,8,FALSE),"")</f>
        <v>5</v>
      </c>
      <c r="P501" t="str">
        <f>IFERROR(VLOOKUP($C$2,[1]factors!$F$1:$Q$101,9,FALSE),"")</f>
        <v>514.85</v>
      </c>
      <c r="Q501" t="str">
        <f>IFERROR(VLOOKUP($C$2,[1]factors!$F$1:$Q$101,10,FALSE),"")</f>
        <v>483.31</v>
      </c>
      <c r="R501">
        <f>IFERROR(VLOOKUP($C$2,[1]factors!$F$1:$Q$101,11,FALSE),"")</f>
        <v>2</v>
      </c>
    </row>
    <row r="502" spans="1:18" ht="18" x14ac:dyDescent="0.25">
      <c r="A502" t="s">
        <v>18</v>
      </c>
      <c r="B502">
        <v>1</v>
      </c>
      <c r="C502" s="2">
        <v>20210908</v>
      </c>
      <c r="D502">
        <v>1</v>
      </c>
      <c r="F502" t="s">
        <v>19</v>
      </c>
      <c r="G502" s="1">
        <f>IFERROR(IF(F502="am",VLOOKUP(C502,'[1]meteo-am'!$B$1:$E$55,3,FALSE),IF(F502="pm",VLOOKUP(C502,'[1]meteo-pm'!$B$1:$E$55,3,FALSE),"")),"")</f>
        <v>92</v>
      </c>
      <c r="H502" s="1">
        <f>IFERROR(IF(F502="am",VLOOKUP(C502,'[1]meteo-am'!$B$1:$E$55,4,FALSE),IF(F502="pm",VLOOKUP(C502,'[1]meteo-pm'!$B$1:$E$55,4,FALSE),"")),"")</f>
        <v>0.68333333333333346</v>
      </c>
      <c r="I502" s="1">
        <f>IFERROR(IF(F502="am",VLOOKUP(C502,'[1]meteo-am'!$B$1:$E$55,2,FALSE),IF(F502="pm",VLOOKUP(C502,'[1]meteo-pm'!$B$1:$E$55,2,FALSE),"")),"")</f>
        <v>16.483333333333334</v>
      </c>
      <c r="J502" t="str">
        <f>IFERROR(VLOOKUP(C502,[1]factors!$F$1:$Q$101,3,FALSE),"")</f>
        <v>crescent</v>
      </c>
      <c r="K502" t="str">
        <f>IFERROR(VLOOKUP(C502,[1]factors!$F$1:$Q$101,4,FALSE),"")</f>
        <v>1.0</v>
      </c>
      <c r="L502" t="str">
        <f>IFERROR(VLOOKUP(C502,[1]factors!$F$1:$Q$101,6,FALSE),"")</f>
        <v xml:space="preserve">culture </v>
      </c>
      <c r="N502" t="str">
        <f>IFERROR(VLOOKUP(C502,[1]factors!$F$1:$Q$101,7,FALSE),"")</f>
        <v>75.45</v>
      </c>
      <c r="O502">
        <f>IFERROR(VLOOKUP($C$2,[1]factors!$F$1:$Q$101,8,FALSE),"")</f>
        <v>5</v>
      </c>
      <c r="P502" t="str">
        <f>IFERROR(VLOOKUP($C$2,[1]factors!$F$1:$Q$101,9,FALSE),"")</f>
        <v>514.85</v>
      </c>
      <c r="Q502" t="str">
        <f>IFERROR(VLOOKUP($C$2,[1]factors!$F$1:$Q$101,10,FALSE),"")</f>
        <v>483.31</v>
      </c>
      <c r="R502">
        <f>IFERROR(VLOOKUP($C$2,[1]factors!$F$1:$Q$101,11,FALSE),"")</f>
        <v>2</v>
      </c>
    </row>
    <row r="503" spans="1:18" ht="18" x14ac:dyDescent="0.25">
      <c r="A503" t="s">
        <v>20</v>
      </c>
      <c r="B503">
        <v>1</v>
      </c>
      <c r="C503" s="2">
        <v>20210908</v>
      </c>
      <c r="D503">
        <v>1</v>
      </c>
      <c r="F503" t="s">
        <v>19</v>
      </c>
      <c r="G503" s="1">
        <f>IFERROR(IF(F503="am",VLOOKUP(C503,'[1]meteo-am'!$B$1:$E$55,3,FALSE),IF(F503="pm",VLOOKUP(C503,'[1]meteo-pm'!$B$1:$E$55,3,FALSE),"")),"")</f>
        <v>92</v>
      </c>
      <c r="H503" s="1">
        <f>IFERROR(IF(F503="am",VLOOKUP(C503,'[1]meteo-am'!$B$1:$E$55,4,FALSE),IF(F503="pm",VLOOKUP(C503,'[1]meteo-pm'!$B$1:$E$55,4,FALSE),"")),"")</f>
        <v>0.68333333333333346</v>
      </c>
      <c r="I503" s="1">
        <f>IFERROR(IF(F503="am",VLOOKUP(C503,'[1]meteo-am'!$B$1:$E$55,2,FALSE),IF(F503="pm",VLOOKUP(C503,'[1]meteo-pm'!$B$1:$E$55,2,FALSE),"")),"")</f>
        <v>16.483333333333334</v>
      </c>
      <c r="J503" t="str">
        <f>IFERROR(VLOOKUP(C503,[1]factors!$F$1:$Q$101,3,FALSE),"")</f>
        <v>crescent</v>
      </c>
      <c r="K503" t="str">
        <f>IFERROR(VLOOKUP(C503,[1]factors!$F$1:$Q$101,4,FALSE),"")</f>
        <v>1.0</v>
      </c>
      <c r="L503" t="str">
        <f>IFERROR(VLOOKUP(C503,[1]factors!$F$1:$Q$101,6,FALSE),"")</f>
        <v xml:space="preserve">culture </v>
      </c>
      <c r="N503" t="str">
        <f>IFERROR(VLOOKUP(C503,[1]factors!$F$1:$Q$101,7,FALSE),"")</f>
        <v>75.45</v>
      </c>
      <c r="O503">
        <f>IFERROR(VLOOKUP($C$2,[1]factors!$F$1:$Q$101,8,FALSE),"")</f>
        <v>5</v>
      </c>
      <c r="P503" t="str">
        <f>IFERROR(VLOOKUP($C$2,[1]factors!$F$1:$Q$101,9,FALSE),"")</f>
        <v>514.85</v>
      </c>
      <c r="Q503" t="str">
        <f>IFERROR(VLOOKUP($C$2,[1]factors!$F$1:$Q$101,10,FALSE),"")</f>
        <v>483.31</v>
      </c>
      <c r="R503">
        <f>IFERROR(VLOOKUP($C$2,[1]factors!$F$1:$Q$101,11,FALSE),"")</f>
        <v>2</v>
      </c>
    </row>
    <row r="504" spans="1:18" ht="18" x14ac:dyDescent="0.25">
      <c r="A504" t="s">
        <v>21</v>
      </c>
      <c r="B504">
        <v>1</v>
      </c>
      <c r="C504" s="2">
        <v>20210908</v>
      </c>
      <c r="D504">
        <v>1</v>
      </c>
      <c r="F504" t="s">
        <v>19</v>
      </c>
      <c r="G504" s="1">
        <f>IFERROR(IF(F504="am",VLOOKUP(C504,'[1]meteo-am'!$B$1:$E$55,3,FALSE),IF(F504="pm",VLOOKUP(C504,'[1]meteo-pm'!$B$1:$E$55,3,FALSE),"")),"")</f>
        <v>92</v>
      </c>
      <c r="H504" s="1">
        <f>IFERROR(IF(F504="am",VLOOKUP(C504,'[1]meteo-am'!$B$1:$E$55,4,FALSE),IF(F504="pm",VLOOKUP(C504,'[1]meteo-pm'!$B$1:$E$55,4,FALSE),"")),"")</f>
        <v>0.68333333333333346</v>
      </c>
      <c r="I504" s="1">
        <f>IFERROR(IF(F504="am",VLOOKUP(C504,'[1]meteo-am'!$B$1:$E$55,2,FALSE),IF(F504="pm",VLOOKUP(C504,'[1]meteo-pm'!$B$1:$E$55,2,FALSE),"")),"")</f>
        <v>16.483333333333334</v>
      </c>
      <c r="J504" t="str">
        <f>IFERROR(VLOOKUP(C504,[1]factors!$F$1:$Q$101,3,FALSE),"")</f>
        <v>crescent</v>
      </c>
      <c r="K504" t="str">
        <f>IFERROR(VLOOKUP(C504,[1]factors!$F$1:$Q$101,4,FALSE),"")</f>
        <v>1.0</v>
      </c>
      <c r="L504" t="str">
        <f>IFERROR(VLOOKUP(C504,[1]factors!$F$1:$Q$101,6,FALSE),"")</f>
        <v xml:space="preserve">culture </v>
      </c>
      <c r="N504" t="str">
        <f>IFERROR(VLOOKUP(C504,[1]factors!$F$1:$Q$101,7,FALSE),"")</f>
        <v>75.45</v>
      </c>
      <c r="O504">
        <f>IFERROR(VLOOKUP($C$2,[1]factors!$F$1:$Q$101,8,FALSE),"")</f>
        <v>5</v>
      </c>
      <c r="P504" t="str">
        <f>IFERROR(VLOOKUP($C$2,[1]factors!$F$1:$Q$101,9,FALSE),"")</f>
        <v>514.85</v>
      </c>
      <c r="Q504" t="str">
        <f>IFERROR(VLOOKUP($C$2,[1]factors!$F$1:$Q$101,10,FALSE),"")</f>
        <v>483.31</v>
      </c>
      <c r="R504">
        <f>IFERROR(VLOOKUP($C$2,[1]factors!$F$1:$Q$101,11,FALSE),"")</f>
        <v>2</v>
      </c>
    </row>
    <row r="505" spans="1:18" ht="18" x14ac:dyDescent="0.25">
      <c r="A505" t="s">
        <v>22</v>
      </c>
      <c r="B505">
        <v>1</v>
      </c>
      <c r="C505" s="2">
        <v>20210908</v>
      </c>
      <c r="D505">
        <v>1</v>
      </c>
      <c r="F505" t="s">
        <v>19</v>
      </c>
      <c r="G505" s="1">
        <f>IFERROR(IF(F505="am",VLOOKUP(C505,'[1]meteo-am'!$B$1:$E$55,3,FALSE),IF(F505="pm",VLOOKUP(C505,'[1]meteo-pm'!$B$1:$E$55,3,FALSE),"")),"")</f>
        <v>92</v>
      </c>
      <c r="H505" s="1">
        <f>IFERROR(IF(F505="am",VLOOKUP(C505,'[1]meteo-am'!$B$1:$E$55,4,FALSE),IF(F505="pm",VLOOKUP(C505,'[1]meteo-pm'!$B$1:$E$55,4,FALSE),"")),"")</f>
        <v>0.68333333333333346</v>
      </c>
      <c r="I505" s="1">
        <f>IFERROR(IF(F505="am",VLOOKUP(C505,'[1]meteo-am'!$B$1:$E$55,2,FALSE),IF(F505="pm",VLOOKUP(C505,'[1]meteo-pm'!$B$1:$E$55,2,FALSE),"")),"")</f>
        <v>16.483333333333334</v>
      </c>
      <c r="J505" t="str">
        <f>IFERROR(VLOOKUP(C505,[1]factors!$F$1:$Q$101,3,FALSE),"")</f>
        <v>crescent</v>
      </c>
      <c r="K505" t="str">
        <f>IFERROR(VLOOKUP(C505,[1]factors!$F$1:$Q$101,4,FALSE),"")</f>
        <v>1.0</v>
      </c>
      <c r="L505" t="str">
        <f>IFERROR(VLOOKUP(C505,[1]factors!$F$1:$Q$101,6,FALSE),"")</f>
        <v xml:space="preserve">culture </v>
      </c>
      <c r="N505" t="str">
        <f>IFERROR(VLOOKUP(C505,[1]factors!$F$1:$Q$101,7,FALSE),"")</f>
        <v>75.45</v>
      </c>
      <c r="O505">
        <f>IFERROR(VLOOKUP($C$2,[1]factors!$F$1:$Q$101,8,FALSE),"")</f>
        <v>5</v>
      </c>
      <c r="P505" t="str">
        <f>IFERROR(VLOOKUP($C$2,[1]factors!$F$1:$Q$101,9,FALSE),"")</f>
        <v>514.85</v>
      </c>
      <c r="Q505" t="str">
        <f>IFERROR(VLOOKUP($C$2,[1]factors!$F$1:$Q$101,10,FALSE),"")</f>
        <v>483.31</v>
      </c>
      <c r="R505">
        <f>IFERROR(VLOOKUP($C$2,[1]factors!$F$1:$Q$101,11,FALSE),"")</f>
        <v>2</v>
      </c>
    </row>
    <row r="506" spans="1:18" ht="18" x14ac:dyDescent="0.25">
      <c r="A506" t="s">
        <v>23</v>
      </c>
      <c r="B506">
        <v>1</v>
      </c>
      <c r="C506" s="2">
        <v>20210908</v>
      </c>
      <c r="D506">
        <v>1</v>
      </c>
      <c r="F506" t="s">
        <v>19</v>
      </c>
      <c r="G506" s="1">
        <f>IFERROR(IF(F506="am",VLOOKUP(C506,'[1]meteo-am'!$B$1:$E$55,3,FALSE),IF(F506="pm",VLOOKUP(C506,'[1]meteo-pm'!$B$1:$E$55,3,FALSE),"")),"")</f>
        <v>92</v>
      </c>
      <c r="H506" s="1">
        <f>IFERROR(IF(F506="am",VLOOKUP(C506,'[1]meteo-am'!$B$1:$E$55,4,FALSE),IF(F506="pm",VLOOKUP(C506,'[1]meteo-pm'!$B$1:$E$55,4,FALSE),"")),"")</f>
        <v>0.68333333333333346</v>
      </c>
      <c r="I506" s="1">
        <f>IFERROR(IF(F506="am",VLOOKUP(C506,'[1]meteo-am'!$B$1:$E$55,2,FALSE),IF(F506="pm",VLOOKUP(C506,'[1]meteo-pm'!$B$1:$E$55,2,FALSE),"")),"")</f>
        <v>16.483333333333334</v>
      </c>
      <c r="J506" t="str">
        <f>IFERROR(VLOOKUP(C506,[1]factors!$F$1:$Q$101,3,FALSE),"")</f>
        <v>crescent</v>
      </c>
      <c r="K506" t="str">
        <f>IFERROR(VLOOKUP(C506,[1]factors!$F$1:$Q$101,4,FALSE),"")</f>
        <v>1.0</v>
      </c>
      <c r="L506" t="str">
        <f>IFERROR(VLOOKUP(C506,[1]factors!$F$1:$Q$101,6,FALSE),"")</f>
        <v xml:space="preserve">culture </v>
      </c>
      <c r="N506" t="str">
        <f>IFERROR(VLOOKUP(C506,[1]factors!$F$1:$Q$101,7,FALSE),"")</f>
        <v>75.45</v>
      </c>
      <c r="O506">
        <f>IFERROR(VLOOKUP($C$2,[1]factors!$F$1:$Q$101,8,FALSE),"")</f>
        <v>5</v>
      </c>
      <c r="P506" t="str">
        <f>IFERROR(VLOOKUP($C$2,[1]factors!$F$1:$Q$101,9,FALSE),"")</f>
        <v>514.85</v>
      </c>
      <c r="Q506" t="str">
        <f>IFERROR(VLOOKUP($C$2,[1]factors!$F$1:$Q$101,10,FALSE),"")</f>
        <v>483.31</v>
      </c>
      <c r="R506">
        <f>IFERROR(VLOOKUP($C$2,[1]factors!$F$1:$Q$101,11,FALSE),"")</f>
        <v>2</v>
      </c>
    </row>
    <row r="507" spans="1:18" ht="18" x14ac:dyDescent="0.25">
      <c r="A507" t="s">
        <v>24</v>
      </c>
      <c r="B507">
        <v>1</v>
      </c>
      <c r="C507" s="2">
        <v>20210908</v>
      </c>
      <c r="D507">
        <v>1</v>
      </c>
      <c r="F507" t="s">
        <v>19</v>
      </c>
      <c r="G507" s="1">
        <f>IFERROR(IF(F507="am",VLOOKUP(C507,'[1]meteo-am'!$B$1:$E$55,3,FALSE),IF(F507="pm",VLOOKUP(C507,'[1]meteo-pm'!$B$1:$E$55,3,FALSE),"")),"")</f>
        <v>92</v>
      </c>
      <c r="H507" s="1">
        <f>IFERROR(IF(F507="am",VLOOKUP(C507,'[1]meteo-am'!$B$1:$E$55,4,FALSE),IF(F507="pm",VLOOKUP(C507,'[1]meteo-pm'!$B$1:$E$55,4,FALSE),"")),"")</f>
        <v>0.68333333333333346</v>
      </c>
      <c r="I507" s="1">
        <f>IFERROR(IF(F507="am",VLOOKUP(C507,'[1]meteo-am'!$B$1:$E$55,2,FALSE),IF(F507="pm",VLOOKUP(C507,'[1]meteo-pm'!$B$1:$E$55,2,FALSE),"")),"")</f>
        <v>16.483333333333334</v>
      </c>
      <c r="J507" t="str">
        <f>IFERROR(VLOOKUP(C507,[1]factors!$F$1:$Q$101,3,FALSE),"")</f>
        <v>crescent</v>
      </c>
      <c r="K507" t="str">
        <f>IFERROR(VLOOKUP(C507,[1]factors!$F$1:$Q$101,4,FALSE),"")</f>
        <v>1.0</v>
      </c>
      <c r="L507" t="str">
        <f>IFERROR(VLOOKUP(C507,[1]factors!$F$1:$Q$101,6,FALSE),"")</f>
        <v xml:space="preserve">culture </v>
      </c>
      <c r="N507" t="str">
        <f>IFERROR(VLOOKUP(C507,[1]factors!$F$1:$Q$101,7,FALSE),"")</f>
        <v>75.45</v>
      </c>
      <c r="O507">
        <f>IFERROR(VLOOKUP($C$2,[1]factors!$F$1:$Q$101,8,FALSE),"")</f>
        <v>5</v>
      </c>
      <c r="P507" t="str">
        <f>IFERROR(VLOOKUP($C$2,[1]factors!$F$1:$Q$101,9,FALSE),"")</f>
        <v>514.85</v>
      </c>
      <c r="Q507" t="str">
        <f>IFERROR(VLOOKUP($C$2,[1]factors!$F$1:$Q$101,10,FALSE),"")</f>
        <v>483.31</v>
      </c>
      <c r="R507">
        <f>IFERROR(VLOOKUP($C$2,[1]factors!$F$1:$Q$101,11,FALSE),"")</f>
        <v>2</v>
      </c>
    </row>
    <row r="508" spans="1:18" ht="18" x14ac:dyDescent="0.25">
      <c r="A508" t="s">
        <v>25</v>
      </c>
      <c r="B508">
        <v>1</v>
      </c>
      <c r="C508" s="2">
        <v>20210908</v>
      </c>
      <c r="D508">
        <v>1</v>
      </c>
      <c r="F508" t="s">
        <v>19</v>
      </c>
      <c r="G508" s="1">
        <f>IFERROR(IF(F508="am",VLOOKUP(C508,'[1]meteo-am'!$B$1:$E$55,3,FALSE),IF(F508="pm",VLOOKUP(C508,'[1]meteo-pm'!$B$1:$E$55,3,FALSE),"")),"")</f>
        <v>92</v>
      </c>
      <c r="H508" s="1">
        <f>IFERROR(IF(F508="am",VLOOKUP(C508,'[1]meteo-am'!$B$1:$E$55,4,FALSE),IF(F508="pm",VLOOKUP(C508,'[1]meteo-pm'!$B$1:$E$55,4,FALSE),"")),"")</f>
        <v>0.68333333333333346</v>
      </c>
      <c r="I508" s="1">
        <f>IFERROR(IF(F508="am",VLOOKUP(C508,'[1]meteo-am'!$B$1:$E$55,2,FALSE),IF(F508="pm",VLOOKUP(C508,'[1]meteo-pm'!$B$1:$E$55,2,FALSE),"")),"")</f>
        <v>16.483333333333334</v>
      </c>
      <c r="J508" t="str">
        <f>IFERROR(VLOOKUP(C508,[1]factors!$F$1:$Q$101,3,FALSE),"")</f>
        <v>crescent</v>
      </c>
      <c r="K508" t="str">
        <f>IFERROR(VLOOKUP(C508,[1]factors!$F$1:$Q$101,4,FALSE),"")</f>
        <v>1.0</v>
      </c>
      <c r="L508" t="str">
        <f>IFERROR(VLOOKUP(C508,[1]factors!$F$1:$Q$101,6,FALSE),"")</f>
        <v xml:space="preserve">culture </v>
      </c>
      <c r="N508" t="str">
        <f>IFERROR(VLOOKUP(C508,[1]factors!$F$1:$Q$101,7,FALSE),"")</f>
        <v>75.45</v>
      </c>
      <c r="O508">
        <f>IFERROR(VLOOKUP($C$2,[1]factors!$F$1:$Q$101,8,FALSE),"")</f>
        <v>5</v>
      </c>
      <c r="P508" t="str">
        <f>IFERROR(VLOOKUP($C$2,[1]factors!$F$1:$Q$101,9,FALSE),"")</f>
        <v>514.85</v>
      </c>
      <c r="Q508" t="str">
        <f>IFERROR(VLOOKUP($C$2,[1]factors!$F$1:$Q$101,10,FALSE),"")</f>
        <v>483.31</v>
      </c>
      <c r="R508">
        <f>IFERROR(VLOOKUP($C$2,[1]factors!$F$1:$Q$101,11,FALSE),"")</f>
        <v>2</v>
      </c>
    </row>
    <row r="509" spans="1:18" ht="18" x14ac:dyDescent="0.25">
      <c r="A509" t="s">
        <v>26</v>
      </c>
      <c r="B509">
        <v>1</v>
      </c>
      <c r="C509" s="2">
        <v>20210908</v>
      </c>
      <c r="D509">
        <v>1</v>
      </c>
      <c r="F509" t="s">
        <v>19</v>
      </c>
      <c r="G509" s="1">
        <f>IFERROR(IF(F509="am",VLOOKUP(C509,'[1]meteo-am'!$B$1:$E$55,3,FALSE),IF(F509="pm",VLOOKUP(C509,'[1]meteo-pm'!$B$1:$E$55,3,FALSE),"")),"")</f>
        <v>92</v>
      </c>
      <c r="H509" s="1">
        <f>IFERROR(IF(F509="am",VLOOKUP(C509,'[1]meteo-am'!$B$1:$E$55,4,FALSE),IF(F509="pm",VLOOKUP(C509,'[1]meteo-pm'!$B$1:$E$55,4,FALSE),"")),"")</f>
        <v>0.68333333333333346</v>
      </c>
      <c r="I509" s="1">
        <f>IFERROR(IF(F509="am",VLOOKUP(C509,'[1]meteo-am'!$B$1:$E$55,2,FALSE),IF(F509="pm",VLOOKUP(C509,'[1]meteo-pm'!$B$1:$E$55,2,FALSE),"")),"")</f>
        <v>16.483333333333334</v>
      </c>
      <c r="J509" t="str">
        <f>IFERROR(VLOOKUP(C509,[1]factors!$F$1:$Q$101,3,FALSE),"")</f>
        <v>crescent</v>
      </c>
      <c r="K509" t="str">
        <f>IFERROR(VLOOKUP(C509,[1]factors!$F$1:$Q$101,4,FALSE),"")</f>
        <v>1.0</v>
      </c>
      <c r="L509" t="str">
        <f>IFERROR(VLOOKUP(C509,[1]factors!$F$1:$Q$101,6,FALSE),"")</f>
        <v xml:space="preserve">culture </v>
      </c>
      <c r="N509" t="str">
        <f>IFERROR(VLOOKUP(C509,[1]factors!$F$1:$Q$101,7,FALSE),"")</f>
        <v>75.45</v>
      </c>
      <c r="O509">
        <f>IFERROR(VLOOKUP($C$2,[1]factors!$F$1:$Q$101,8,FALSE),"")</f>
        <v>5</v>
      </c>
      <c r="P509" t="str">
        <f>IFERROR(VLOOKUP($C$2,[1]factors!$F$1:$Q$101,9,FALSE),"")</f>
        <v>514.85</v>
      </c>
      <c r="Q509" t="str">
        <f>IFERROR(VLOOKUP($C$2,[1]factors!$F$1:$Q$101,10,FALSE),"")</f>
        <v>483.31</v>
      </c>
      <c r="R509">
        <f>IFERROR(VLOOKUP($C$2,[1]factors!$F$1:$Q$101,11,FALSE),"")</f>
        <v>2</v>
      </c>
    </row>
    <row r="510" spans="1:18" ht="18" x14ac:dyDescent="0.25">
      <c r="A510" t="s">
        <v>27</v>
      </c>
      <c r="B510">
        <v>1</v>
      </c>
      <c r="C510" s="2">
        <v>20210908</v>
      </c>
      <c r="D510">
        <v>1</v>
      </c>
      <c r="F510" t="s">
        <v>19</v>
      </c>
      <c r="G510" s="1">
        <f>IFERROR(IF(F510="am",VLOOKUP(C510,'[1]meteo-am'!$B$1:$E$55,3,FALSE),IF(F510="pm",VLOOKUP(C510,'[1]meteo-pm'!$B$1:$E$55,3,FALSE),"")),"")</f>
        <v>92</v>
      </c>
      <c r="H510" s="1">
        <f>IFERROR(IF(F510="am",VLOOKUP(C510,'[1]meteo-am'!$B$1:$E$55,4,FALSE),IF(F510="pm",VLOOKUP(C510,'[1]meteo-pm'!$B$1:$E$55,4,FALSE),"")),"")</f>
        <v>0.68333333333333346</v>
      </c>
      <c r="I510" s="1">
        <f>IFERROR(IF(F510="am",VLOOKUP(C510,'[1]meteo-am'!$B$1:$E$55,2,FALSE),IF(F510="pm",VLOOKUP(C510,'[1]meteo-pm'!$B$1:$E$55,2,FALSE),"")),"")</f>
        <v>16.483333333333334</v>
      </c>
      <c r="J510" t="str">
        <f>IFERROR(VLOOKUP(C510,[1]factors!$F$1:$Q$101,3,FALSE),"")</f>
        <v>crescent</v>
      </c>
      <c r="K510" t="str">
        <f>IFERROR(VLOOKUP(C510,[1]factors!$F$1:$Q$101,4,FALSE),"")</f>
        <v>1.0</v>
      </c>
      <c r="L510" t="str">
        <f>IFERROR(VLOOKUP(C510,[1]factors!$F$1:$Q$101,6,FALSE),"")</f>
        <v xml:space="preserve">culture </v>
      </c>
      <c r="N510" t="str">
        <f>IFERROR(VLOOKUP(C510,[1]factors!$F$1:$Q$101,7,FALSE),"")</f>
        <v>75.45</v>
      </c>
      <c r="O510">
        <f>IFERROR(VLOOKUP($C$2,[1]factors!$F$1:$Q$101,8,FALSE),"")</f>
        <v>5</v>
      </c>
      <c r="P510" t="str">
        <f>IFERROR(VLOOKUP($C$2,[1]factors!$F$1:$Q$101,9,FALSE),"")</f>
        <v>514.85</v>
      </c>
      <c r="Q510" t="str">
        <f>IFERROR(VLOOKUP($C$2,[1]factors!$F$1:$Q$101,10,FALSE),"")</f>
        <v>483.31</v>
      </c>
      <c r="R510">
        <f>IFERROR(VLOOKUP($C$2,[1]factors!$F$1:$Q$101,11,FALSE),"")</f>
        <v>2</v>
      </c>
    </row>
    <row r="511" spans="1:18" ht="18" x14ac:dyDescent="0.25">
      <c r="A511" t="s">
        <v>28</v>
      </c>
      <c r="B511">
        <v>1</v>
      </c>
      <c r="C511" s="2">
        <v>20210908</v>
      </c>
      <c r="D511">
        <v>1</v>
      </c>
      <c r="F511" t="s">
        <v>19</v>
      </c>
      <c r="G511" s="1">
        <f>IFERROR(IF(F511="am",VLOOKUP(C511,'[1]meteo-am'!$B$1:$E$55,3,FALSE),IF(F511="pm",VLOOKUP(C511,'[1]meteo-pm'!$B$1:$E$55,3,FALSE),"")),"")</f>
        <v>92</v>
      </c>
      <c r="H511" s="1">
        <f>IFERROR(IF(F511="am",VLOOKUP(C511,'[1]meteo-am'!$B$1:$E$55,4,FALSE),IF(F511="pm",VLOOKUP(C511,'[1]meteo-pm'!$B$1:$E$55,4,FALSE),"")),"")</f>
        <v>0.68333333333333346</v>
      </c>
      <c r="I511" s="1">
        <f>IFERROR(IF(F511="am",VLOOKUP(C511,'[1]meteo-am'!$B$1:$E$55,2,FALSE),IF(F511="pm",VLOOKUP(C511,'[1]meteo-pm'!$B$1:$E$55,2,FALSE),"")),"")</f>
        <v>16.483333333333334</v>
      </c>
      <c r="J511" t="str">
        <f>IFERROR(VLOOKUP(C511,[1]factors!$F$1:$Q$101,3,FALSE),"")</f>
        <v>crescent</v>
      </c>
      <c r="K511" t="str">
        <f>IFERROR(VLOOKUP(C511,[1]factors!$F$1:$Q$101,4,FALSE),"")</f>
        <v>1.0</v>
      </c>
      <c r="L511" t="str">
        <f>IFERROR(VLOOKUP(C511,[1]factors!$F$1:$Q$101,6,FALSE),"")</f>
        <v xml:space="preserve">culture </v>
      </c>
      <c r="N511" t="str">
        <f>IFERROR(VLOOKUP(C511,[1]factors!$F$1:$Q$101,7,FALSE),"")</f>
        <v>75.45</v>
      </c>
      <c r="O511">
        <f>IFERROR(VLOOKUP($C$2,[1]factors!$F$1:$Q$101,8,FALSE),"")</f>
        <v>5</v>
      </c>
      <c r="P511" t="str">
        <f>IFERROR(VLOOKUP($C$2,[1]factors!$F$1:$Q$101,9,FALSE),"")</f>
        <v>514.85</v>
      </c>
      <c r="Q511" t="str">
        <f>IFERROR(VLOOKUP($C$2,[1]factors!$F$1:$Q$101,10,FALSE),"")</f>
        <v>483.31</v>
      </c>
      <c r="R511">
        <f>IFERROR(VLOOKUP($C$2,[1]factors!$F$1:$Q$101,11,FALSE),"")</f>
        <v>2</v>
      </c>
    </row>
    <row r="512" spans="1:18" ht="18" x14ac:dyDescent="0.25">
      <c r="A512" t="s">
        <v>18</v>
      </c>
      <c r="B512">
        <v>1</v>
      </c>
      <c r="C512" s="2">
        <v>20210908</v>
      </c>
      <c r="D512">
        <v>2</v>
      </c>
      <c r="F512" t="s">
        <v>19</v>
      </c>
      <c r="G512" s="1">
        <f>IFERROR(IF(F512="am",VLOOKUP(C512,'[1]meteo-am'!$B$1:$E$55,3,FALSE),IF(F512="pm",VLOOKUP(C512,'[1]meteo-pm'!$B$1:$E$55,3,FALSE),"")),"")</f>
        <v>92</v>
      </c>
      <c r="H512" s="1">
        <f>IFERROR(IF(F512="am",VLOOKUP(C512,'[1]meteo-am'!$B$1:$E$55,4,FALSE),IF(F512="pm",VLOOKUP(C512,'[1]meteo-pm'!$B$1:$E$55,4,FALSE),"")),"")</f>
        <v>0.68333333333333346</v>
      </c>
      <c r="I512" s="1">
        <f>IFERROR(IF(F512="am",VLOOKUP(C512,'[1]meteo-am'!$B$1:$E$55,2,FALSE),IF(F512="pm",VLOOKUP(C512,'[1]meteo-pm'!$B$1:$E$55,2,FALSE),"")),"")</f>
        <v>16.483333333333334</v>
      </c>
      <c r="J512" t="str">
        <f>IFERROR(VLOOKUP(C512,[1]factors!$F$1:$Q$101,3,FALSE),"")</f>
        <v>crescent</v>
      </c>
      <c r="K512" t="str">
        <f>IFERROR(VLOOKUP(C512,[1]factors!$F$1:$Q$101,4,FALSE),"")</f>
        <v>1.0</v>
      </c>
      <c r="L512" t="str">
        <f>IFERROR(VLOOKUP(C512,[1]factors!$F$1:$Q$101,6,FALSE),"")</f>
        <v xml:space="preserve">culture </v>
      </c>
      <c r="N512" t="str">
        <f>IFERROR(VLOOKUP(C512,[1]factors!$F$1:$Q$101,7,FALSE),"")</f>
        <v>75.45</v>
      </c>
      <c r="O512">
        <f>IFERROR(VLOOKUP($C$2,[1]factors!$F$1:$Q$101,8,FALSE),"")</f>
        <v>5</v>
      </c>
      <c r="P512" t="str">
        <f>IFERROR(VLOOKUP($C$2,[1]factors!$F$1:$Q$101,9,FALSE),"")</f>
        <v>514.85</v>
      </c>
      <c r="Q512" t="str">
        <f>IFERROR(VLOOKUP($C$2,[1]factors!$F$1:$Q$101,10,FALSE),"")</f>
        <v>483.31</v>
      </c>
      <c r="R512">
        <f>IFERROR(VLOOKUP($C$2,[1]factors!$F$1:$Q$101,11,FALSE),"")</f>
        <v>2</v>
      </c>
    </row>
    <row r="513" spans="1:18" ht="18" x14ac:dyDescent="0.25">
      <c r="A513" t="s">
        <v>20</v>
      </c>
      <c r="B513">
        <v>1</v>
      </c>
      <c r="C513" s="2">
        <v>20210908</v>
      </c>
      <c r="D513">
        <v>2</v>
      </c>
      <c r="F513" t="s">
        <v>19</v>
      </c>
      <c r="G513" s="1">
        <f>IFERROR(IF(F513="am",VLOOKUP(C513,'[1]meteo-am'!$B$1:$E$55,3,FALSE),IF(F513="pm",VLOOKUP(C513,'[1]meteo-pm'!$B$1:$E$55,3,FALSE),"")),"")</f>
        <v>92</v>
      </c>
      <c r="H513" s="1">
        <f>IFERROR(IF(F513="am",VLOOKUP(C513,'[1]meteo-am'!$B$1:$E$55,4,FALSE),IF(F513="pm",VLOOKUP(C513,'[1]meteo-pm'!$B$1:$E$55,4,FALSE),"")),"")</f>
        <v>0.68333333333333346</v>
      </c>
      <c r="I513" s="1">
        <f>IFERROR(IF(F513="am",VLOOKUP(C513,'[1]meteo-am'!$B$1:$E$55,2,FALSE),IF(F513="pm",VLOOKUP(C513,'[1]meteo-pm'!$B$1:$E$55,2,FALSE),"")),"")</f>
        <v>16.483333333333334</v>
      </c>
      <c r="J513" t="str">
        <f>IFERROR(VLOOKUP(C513,[1]factors!$F$1:$Q$101,3,FALSE),"")</f>
        <v>crescent</v>
      </c>
      <c r="K513" t="str">
        <f>IFERROR(VLOOKUP(C513,[1]factors!$F$1:$Q$101,4,FALSE),"")</f>
        <v>1.0</v>
      </c>
      <c r="L513" t="str">
        <f>IFERROR(VLOOKUP(C513,[1]factors!$F$1:$Q$101,6,FALSE),"")</f>
        <v xml:space="preserve">culture </v>
      </c>
      <c r="N513" t="str">
        <f>IFERROR(VLOOKUP(C513,[1]factors!$F$1:$Q$101,7,FALSE),"")</f>
        <v>75.45</v>
      </c>
      <c r="O513">
        <f>IFERROR(VLOOKUP($C$2,[1]factors!$F$1:$Q$101,8,FALSE),"")</f>
        <v>5</v>
      </c>
      <c r="P513" t="str">
        <f>IFERROR(VLOOKUP($C$2,[1]factors!$F$1:$Q$101,9,FALSE),"")</f>
        <v>514.85</v>
      </c>
      <c r="Q513" t="str">
        <f>IFERROR(VLOOKUP($C$2,[1]factors!$F$1:$Q$101,10,FALSE),"")</f>
        <v>483.31</v>
      </c>
      <c r="R513">
        <f>IFERROR(VLOOKUP($C$2,[1]factors!$F$1:$Q$101,11,FALSE),"")</f>
        <v>2</v>
      </c>
    </row>
    <row r="514" spans="1:18" ht="18" x14ac:dyDescent="0.25">
      <c r="A514" t="s">
        <v>21</v>
      </c>
      <c r="B514">
        <v>1</v>
      </c>
      <c r="C514" s="2">
        <v>20210908</v>
      </c>
      <c r="D514">
        <v>2</v>
      </c>
      <c r="F514" t="s">
        <v>19</v>
      </c>
      <c r="G514" s="1">
        <f>IFERROR(IF(F514="am",VLOOKUP(C514,'[1]meteo-am'!$B$1:$E$55,3,FALSE),IF(F514="pm",VLOOKUP(C514,'[1]meteo-pm'!$B$1:$E$55,3,FALSE),"")),"")</f>
        <v>92</v>
      </c>
      <c r="H514" s="1">
        <f>IFERROR(IF(F514="am",VLOOKUP(C514,'[1]meteo-am'!$B$1:$E$55,4,FALSE),IF(F514="pm",VLOOKUP(C514,'[1]meteo-pm'!$B$1:$E$55,4,FALSE),"")),"")</f>
        <v>0.68333333333333346</v>
      </c>
      <c r="I514" s="1">
        <f>IFERROR(IF(F514="am",VLOOKUP(C514,'[1]meteo-am'!$B$1:$E$55,2,FALSE),IF(F514="pm",VLOOKUP(C514,'[1]meteo-pm'!$B$1:$E$55,2,FALSE),"")),"")</f>
        <v>16.483333333333334</v>
      </c>
      <c r="J514" t="str">
        <f>IFERROR(VLOOKUP(C514,[1]factors!$F$1:$Q$101,3,FALSE),"")</f>
        <v>crescent</v>
      </c>
      <c r="K514" t="str">
        <f>IFERROR(VLOOKUP(C514,[1]factors!$F$1:$Q$101,4,FALSE),"")</f>
        <v>1.0</v>
      </c>
      <c r="L514" t="str">
        <f>IFERROR(VLOOKUP(C514,[1]factors!$F$1:$Q$101,6,FALSE),"")</f>
        <v xml:space="preserve">culture </v>
      </c>
      <c r="N514" t="str">
        <f>IFERROR(VLOOKUP(C514,[1]factors!$F$1:$Q$101,7,FALSE),"")</f>
        <v>75.45</v>
      </c>
      <c r="O514">
        <f>IFERROR(VLOOKUP($C$2,[1]factors!$F$1:$Q$101,8,FALSE),"")</f>
        <v>5</v>
      </c>
      <c r="P514" t="str">
        <f>IFERROR(VLOOKUP($C$2,[1]factors!$F$1:$Q$101,9,FALSE),"")</f>
        <v>514.85</v>
      </c>
      <c r="Q514" t="str">
        <f>IFERROR(VLOOKUP($C$2,[1]factors!$F$1:$Q$101,10,FALSE),"")</f>
        <v>483.31</v>
      </c>
      <c r="R514">
        <f>IFERROR(VLOOKUP($C$2,[1]factors!$F$1:$Q$101,11,FALSE),"")</f>
        <v>2</v>
      </c>
    </row>
    <row r="515" spans="1:18" ht="18" x14ac:dyDescent="0.25">
      <c r="A515" t="s">
        <v>22</v>
      </c>
      <c r="B515">
        <v>1</v>
      </c>
      <c r="C515" s="2">
        <v>20210908</v>
      </c>
      <c r="D515">
        <v>2</v>
      </c>
      <c r="F515" t="s">
        <v>19</v>
      </c>
      <c r="G515" s="1">
        <f>IFERROR(IF(F515="am",VLOOKUP(C515,'[1]meteo-am'!$B$1:$E$55,3,FALSE),IF(F515="pm",VLOOKUP(C515,'[1]meteo-pm'!$B$1:$E$55,3,FALSE),"")),"")</f>
        <v>92</v>
      </c>
      <c r="H515" s="1">
        <f>IFERROR(IF(F515="am",VLOOKUP(C515,'[1]meteo-am'!$B$1:$E$55,4,FALSE),IF(F515="pm",VLOOKUP(C515,'[1]meteo-pm'!$B$1:$E$55,4,FALSE),"")),"")</f>
        <v>0.68333333333333346</v>
      </c>
      <c r="I515" s="1">
        <f>IFERROR(IF(F515="am",VLOOKUP(C515,'[1]meteo-am'!$B$1:$E$55,2,FALSE),IF(F515="pm",VLOOKUP(C515,'[1]meteo-pm'!$B$1:$E$55,2,FALSE),"")),"")</f>
        <v>16.483333333333334</v>
      </c>
      <c r="J515" t="str">
        <f>IFERROR(VLOOKUP(C515,[1]factors!$F$1:$Q$101,3,FALSE),"")</f>
        <v>crescent</v>
      </c>
      <c r="K515" t="str">
        <f>IFERROR(VLOOKUP(C515,[1]factors!$F$1:$Q$101,4,FALSE),"")</f>
        <v>1.0</v>
      </c>
      <c r="L515" t="str">
        <f>IFERROR(VLOOKUP(C515,[1]factors!$F$1:$Q$101,6,FALSE),"")</f>
        <v xml:space="preserve">culture </v>
      </c>
      <c r="N515" t="str">
        <f>IFERROR(VLOOKUP(C515,[1]factors!$F$1:$Q$101,7,FALSE),"")</f>
        <v>75.45</v>
      </c>
      <c r="O515">
        <f>IFERROR(VLOOKUP($C$2,[1]factors!$F$1:$Q$101,8,FALSE),"")</f>
        <v>5</v>
      </c>
      <c r="P515" t="str">
        <f>IFERROR(VLOOKUP($C$2,[1]factors!$F$1:$Q$101,9,FALSE),"")</f>
        <v>514.85</v>
      </c>
      <c r="Q515" t="str">
        <f>IFERROR(VLOOKUP($C$2,[1]factors!$F$1:$Q$101,10,FALSE),"")</f>
        <v>483.31</v>
      </c>
      <c r="R515">
        <f>IFERROR(VLOOKUP($C$2,[1]factors!$F$1:$Q$101,11,FALSE),"")</f>
        <v>2</v>
      </c>
    </row>
    <row r="516" spans="1:18" ht="18" x14ac:dyDescent="0.25">
      <c r="A516" t="s">
        <v>23</v>
      </c>
      <c r="B516">
        <v>1</v>
      </c>
      <c r="C516" s="2">
        <v>20210908</v>
      </c>
      <c r="D516">
        <v>2</v>
      </c>
      <c r="F516" t="s">
        <v>19</v>
      </c>
      <c r="G516" s="1">
        <f>IFERROR(IF(F516="am",VLOOKUP(C516,'[1]meteo-am'!$B$1:$E$55,3,FALSE),IF(F516="pm",VLOOKUP(C516,'[1]meteo-pm'!$B$1:$E$55,3,FALSE),"")),"")</f>
        <v>92</v>
      </c>
      <c r="H516" s="1">
        <f>IFERROR(IF(F516="am",VLOOKUP(C516,'[1]meteo-am'!$B$1:$E$55,4,FALSE),IF(F516="pm",VLOOKUP(C516,'[1]meteo-pm'!$B$1:$E$55,4,FALSE),"")),"")</f>
        <v>0.68333333333333346</v>
      </c>
      <c r="I516" s="1">
        <f>IFERROR(IF(F516="am",VLOOKUP(C516,'[1]meteo-am'!$B$1:$E$55,2,FALSE),IF(F516="pm",VLOOKUP(C516,'[1]meteo-pm'!$B$1:$E$55,2,FALSE),"")),"")</f>
        <v>16.483333333333334</v>
      </c>
      <c r="J516" t="str">
        <f>IFERROR(VLOOKUP(C516,[1]factors!$F$1:$Q$101,3,FALSE),"")</f>
        <v>crescent</v>
      </c>
      <c r="K516" t="str">
        <f>IFERROR(VLOOKUP(C516,[1]factors!$F$1:$Q$101,4,FALSE),"")</f>
        <v>1.0</v>
      </c>
      <c r="L516" t="str">
        <f>IFERROR(VLOOKUP(C516,[1]factors!$F$1:$Q$101,6,FALSE),"")</f>
        <v xml:space="preserve">culture </v>
      </c>
      <c r="N516" t="str">
        <f>IFERROR(VLOOKUP(C516,[1]factors!$F$1:$Q$101,7,FALSE),"")</f>
        <v>75.45</v>
      </c>
      <c r="O516">
        <f>IFERROR(VLOOKUP($C$2,[1]factors!$F$1:$Q$101,8,FALSE),"")</f>
        <v>5</v>
      </c>
      <c r="P516" t="str">
        <f>IFERROR(VLOOKUP($C$2,[1]factors!$F$1:$Q$101,9,FALSE),"")</f>
        <v>514.85</v>
      </c>
      <c r="Q516" t="str">
        <f>IFERROR(VLOOKUP($C$2,[1]factors!$F$1:$Q$101,10,FALSE),"")</f>
        <v>483.31</v>
      </c>
      <c r="R516">
        <f>IFERROR(VLOOKUP($C$2,[1]factors!$F$1:$Q$101,11,FALSE),"")</f>
        <v>2</v>
      </c>
    </row>
    <row r="517" spans="1:18" ht="18" x14ac:dyDescent="0.25">
      <c r="A517" t="s">
        <v>24</v>
      </c>
      <c r="B517">
        <v>1</v>
      </c>
      <c r="C517" s="2">
        <v>20210908</v>
      </c>
      <c r="D517">
        <v>2</v>
      </c>
      <c r="F517" t="s">
        <v>19</v>
      </c>
      <c r="G517" s="1">
        <f>IFERROR(IF(F517="am",VLOOKUP(C517,'[1]meteo-am'!$B$1:$E$55,3,FALSE),IF(F517="pm",VLOOKUP(C517,'[1]meteo-pm'!$B$1:$E$55,3,FALSE),"")),"")</f>
        <v>92</v>
      </c>
      <c r="H517" s="1">
        <f>IFERROR(IF(F517="am",VLOOKUP(C517,'[1]meteo-am'!$B$1:$E$55,4,FALSE),IF(F517="pm",VLOOKUP(C517,'[1]meteo-pm'!$B$1:$E$55,4,FALSE),"")),"")</f>
        <v>0.68333333333333346</v>
      </c>
      <c r="I517" s="1">
        <f>IFERROR(IF(F517="am",VLOOKUP(C517,'[1]meteo-am'!$B$1:$E$55,2,FALSE),IF(F517="pm",VLOOKUP(C517,'[1]meteo-pm'!$B$1:$E$55,2,FALSE),"")),"")</f>
        <v>16.483333333333334</v>
      </c>
      <c r="J517" t="str">
        <f>IFERROR(VLOOKUP(C517,[1]factors!$F$1:$Q$101,3,FALSE),"")</f>
        <v>crescent</v>
      </c>
      <c r="K517" t="str">
        <f>IFERROR(VLOOKUP(C517,[1]factors!$F$1:$Q$101,4,FALSE),"")</f>
        <v>1.0</v>
      </c>
      <c r="L517" t="str">
        <f>IFERROR(VLOOKUP(C517,[1]factors!$F$1:$Q$101,6,FALSE),"")</f>
        <v xml:space="preserve">culture </v>
      </c>
      <c r="N517" t="str">
        <f>IFERROR(VLOOKUP(C517,[1]factors!$F$1:$Q$101,7,FALSE),"")</f>
        <v>75.45</v>
      </c>
      <c r="O517">
        <f>IFERROR(VLOOKUP($C$2,[1]factors!$F$1:$Q$101,8,FALSE),"")</f>
        <v>5</v>
      </c>
      <c r="P517" t="str">
        <f>IFERROR(VLOOKUP($C$2,[1]factors!$F$1:$Q$101,9,FALSE),"")</f>
        <v>514.85</v>
      </c>
      <c r="Q517" t="str">
        <f>IFERROR(VLOOKUP($C$2,[1]factors!$F$1:$Q$101,10,FALSE),"")</f>
        <v>483.31</v>
      </c>
      <c r="R517">
        <f>IFERROR(VLOOKUP($C$2,[1]factors!$F$1:$Q$101,11,FALSE),"")</f>
        <v>2</v>
      </c>
    </row>
    <row r="518" spans="1:18" ht="18" x14ac:dyDescent="0.25">
      <c r="A518" t="s">
        <v>25</v>
      </c>
      <c r="B518">
        <v>1</v>
      </c>
      <c r="C518" s="2">
        <v>20210908</v>
      </c>
      <c r="D518">
        <v>2</v>
      </c>
      <c r="F518" t="s">
        <v>19</v>
      </c>
      <c r="G518" s="1">
        <f>IFERROR(IF(F518="am",VLOOKUP(C518,'[1]meteo-am'!$B$1:$E$55,3,FALSE),IF(F518="pm",VLOOKUP(C518,'[1]meteo-pm'!$B$1:$E$55,3,FALSE),"")),"")</f>
        <v>92</v>
      </c>
      <c r="H518" s="1">
        <f>IFERROR(IF(F518="am",VLOOKUP(C518,'[1]meteo-am'!$B$1:$E$55,4,FALSE),IF(F518="pm",VLOOKUP(C518,'[1]meteo-pm'!$B$1:$E$55,4,FALSE),"")),"")</f>
        <v>0.68333333333333346</v>
      </c>
      <c r="I518" s="1">
        <f>IFERROR(IF(F518="am",VLOOKUP(C518,'[1]meteo-am'!$B$1:$E$55,2,FALSE),IF(F518="pm",VLOOKUP(C518,'[1]meteo-pm'!$B$1:$E$55,2,FALSE),"")),"")</f>
        <v>16.483333333333334</v>
      </c>
      <c r="J518" t="str">
        <f>IFERROR(VLOOKUP(C518,[1]factors!$F$1:$Q$101,3,FALSE),"")</f>
        <v>crescent</v>
      </c>
      <c r="K518" t="str">
        <f>IFERROR(VLOOKUP(C518,[1]factors!$F$1:$Q$101,4,FALSE),"")</f>
        <v>1.0</v>
      </c>
      <c r="L518" t="str">
        <f>IFERROR(VLOOKUP(C518,[1]factors!$F$1:$Q$101,6,FALSE),"")</f>
        <v xml:space="preserve">culture </v>
      </c>
      <c r="N518" t="str">
        <f>IFERROR(VLOOKUP(C518,[1]factors!$F$1:$Q$101,7,FALSE),"")</f>
        <v>75.45</v>
      </c>
      <c r="O518">
        <f>IFERROR(VLOOKUP($C$2,[1]factors!$F$1:$Q$101,8,FALSE),"")</f>
        <v>5</v>
      </c>
      <c r="P518" t="str">
        <f>IFERROR(VLOOKUP($C$2,[1]factors!$F$1:$Q$101,9,FALSE),"")</f>
        <v>514.85</v>
      </c>
      <c r="Q518" t="str">
        <f>IFERROR(VLOOKUP($C$2,[1]factors!$F$1:$Q$101,10,FALSE),"")</f>
        <v>483.31</v>
      </c>
      <c r="R518">
        <f>IFERROR(VLOOKUP($C$2,[1]factors!$F$1:$Q$101,11,FALSE),"")</f>
        <v>2</v>
      </c>
    </row>
    <row r="519" spans="1:18" ht="18" x14ac:dyDescent="0.25">
      <c r="A519" t="s">
        <v>26</v>
      </c>
      <c r="B519">
        <v>1</v>
      </c>
      <c r="C519" s="2">
        <v>20210908</v>
      </c>
      <c r="D519">
        <v>2</v>
      </c>
      <c r="F519" t="s">
        <v>19</v>
      </c>
      <c r="G519" s="1">
        <f>IFERROR(IF(F519="am",VLOOKUP(C519,'[1]meteo-am'!$B$1:$E$55,3,FALSE),IF(F519="pm",VLOOKUP(C519,'[1]meteo-pm'!$B$1:$E$55,3,FALSE),"")),"")</f>
        <v>92</v>
      </c>
      <c r="H519" s="1">
        <f>IFERROR(IF(F519="am",VLOOKUP(C519,'[1]meteo-am'!$B$1:$E$55,4,FALSE),IF(F519="pm",VLOOKUP(C519,'[1]meteo-pm'!$B$1:$E$55,4,FALSE),"")),"")</f>
        <v>0.68333333333333346</v>
      </c>
      <c r="I519" s="1">
        <f>IFERROR(IF(F519="am",VLOOKUP(C519,'[1]meteo-am'!$B$1:$E$55,2,FALSE),IF(F519="pm",VLOOKUP(C519,'[1]meteo-pm'!$B$1:$E$55,2,FALSE),"")),"")</f>
        <v>16.483333333333334</v>
      </c>
      <c r="J519" t="str">
        <f>IFERROR(VLOOKUP(C519,[1]factors!$F$1:$Q$101,3,FALSE),"")</f>
        <v>crescent</v>
      </c>
      <c r="K519" t="str">
        <f>IFERROR(VLOOKUP(C519,[1]factors!$F$1:$Q$101,4,FALSE),"")</f>
        <v>1.0</v>
      </c>
      <c r="L519" t="str">
        <f>IFERROR(VLOOKUP(C519,[1]factors!$F$1:$Q$101,6,FALSE),"")</f>
        <v xml:space="preserve">culture </v>
      </c>
      <c r="N519" t="str">
        <f>IFERROR(VLOOKUP(C519,[1]factors!$F$1:$Q$101,7,FALSE),"")</f>
        <v>75.45</v>
      </c>
      <c r="O519">
        <f>IFERROR(VLOOKUP($C$2,[1]factors!$F$1:$Q$101,8,FALSE),"")</f>
        <v>5</v>
      </c>
      <c r="P519" t="str">
        <f>IFERROR(VLOOKUP($C$2,[1]factors!$F$1:$Q$101,9,FALSE),"")</f>
        <v>514.85</v>
      </c>
      <c r="Q519" t="str">
        <f>IFERROR(VLOOKUP($C$2,[1]factors!$F$1:$Q$101,10,FALSE),"")</f>
        <v>483.31</v>
      </c>
      <c r="R519">
        <f>IFERROR(VLOOKUP($C$2,[1]factors!$F$1:$Q$101,11,FALSE),"")</f>
        <v>2</v>
      </c>
    </row>
    <row r="520" spans="1:18" ht="18" x14ac:dyDescent="0.25">
      <c r="A520" t="s">
        <v>27</v>
      </c>
      <c r="B520">
        <v>1</v>
      </c>
      <c r="C520" s="2">
        <v>20210908</v>
      </c>
      <c r="D520">
        <v>2</v>
      </c>
      <c r="F520" t="s">
        <v>19</v>
      </c>
      <c r="G520" s="1">
        <f>IFERROR(IF(F520="am",VLOOKUP(C520,'[1]meteo-am'!$B$1:$E$55,3,FALSE),IF(F520="pm",VLOOKUP(C520,'[1]meteo-pm'!$B$1:$E$55,3,FALSE),"")),"")</f>
        <v>92</v>
      </c>
      <c r="H520" s="1">
        <f>IFERROR(IF(F520="am",VLOOKUP(C520,'[1]meteo-am'!$B$1:$E$55,4,FALSE),IF(F520="pm",VLOOKUP(C520,'[1]meteo-pm'!$B$1:$E$55,4,FALSE),"")),"")</f>
        <v>0.68333333333333346</v>
      </c>
      <c r="I520" s="1">
        <f>IFERROR(IF(F520="am",VLOOKUP(C520,'[1]meteo-am'!$B$1:$E$55,2,FALSE),IF(F520="pm",VLOOKUP(C520,'[1]meteo-pm'!$B$1:$E$55,2,FALSE),"")),"")</f>
        <v>16.483333333333334</v>
      </c>
      <c r="J520" t="str">
        <f>IFERROR(VLOOKUP(C520,[1]factors!$F$1:$Q$101,3,FALSE),"")</f>
        <v>crescent</v>
      </c>
      <c r="K520" t="str">
        <f>IFERROR(VLOOKUP(C520,[1]factors!$F$1:$Q$101,4,FALSE),"")</f>
        <v>1.0</v>
      </c>
      <c r="L520" t="str">
        <f>IFERROR(VLOOKUP(C520,[1]factors!$F$1:$Q$101,6,FALSE),"")</f>
        <v xml:space="preserve">culture </v>
      </c>
      <c r="N520" t="str">
        <f>IFERROR(VLOOKUP(C520,[1]factors!$F$1:$Q$101,7,FALSE),"")</f>
        <v>75.45</v>
      </c>
      <c r="O520">
        <f>IFERROR(VLOOKUP($C$2,[1]factors!$F$1:$Q$101,8,FALSE),"")</f>
        <v>5</v>
      </c>
      <c r="P520" t="str">
        <f>IFERROR(VLOOKUP($C$2,[1]factors!$F$1:$Q$101,9,FALSE),"")</f>
        <v>514.85</v>
      </c>
      <c r="Q520" t="str">
        <f>IFERROR(VLOOKUP($C$2,[1]factors!$F$1:$Q$101,10,FALSE),"")</f>
        <v>483.31</v>
      </c>
      <c r="R520">
        <f>IFERROR(VLOOKUP($C$2,[1]factors!$F$1:$Q$101,11,FALSE),"")</f>
        <v>2</v>
      </c>
    </row>
    <row r="521" spans="1:18" ht="18" x14ac:dyDescent="0.25">
      <c r="A521" t="s">
        <v>28</v>
      </c>
      <c r="B521">
        <v>1</v>
      </c>
      <c r="C521" s="2">
        <v>20210908</v>
      </c>
      <c r="D521">
        <v>2</v>
      </c>
      <c r="F521" t="s">
        <v>19</v>
      </c>
      <c r="G521" s="1">
        <f>IFERROR(IF(F521="am",VLOOKUP(C521,'[1]meteo-am'!$B$1:$E$55,3,FALSE),IF(F521="pm",VLOOKUP(C521,'[1]meteo-pm'!$B$1:$E$55,3,FALSE),"")),"")</f>
        <v>92</v>
      </c>
      <c r="H521" s="1">
        <f>IFERROR(IF(F521="am",VLOOKUP(C521,'[1]meteo-am'!$B$1:$E$55,4,FALSE),IF(F521="pm",VLOOKUP(C521,'[1]meteo-pm'!$B$1:$E$55,4,FALSE),"")),"")</f>
        <v>0.68333333333333346</v>
      </c>
      <c r="I521" s="1">
        <f>IFERROR(IF(F521="am",VLOOKUP(C521,'[1]meteo-am'!$B$1:$E$55,2,FALSE),IF(F521="pm",VLOOKUP(C521,'[1]meteo-pm'!$B$1:$E$55,2,FALSE),"")),"")</f>
        <v>16.483333333333334</v>
      </c>
      <c r="J521" t="str">
        <f>IFERROR(VLOOKUP(C521,[1]factors!$F$1:$Q$101,3,FALSE),"")</f>
        <v>crescent</v>
      </c>
      <c r="K521" t="str">
        <f>IFERROR(VLOOKUP(C521,[1]factors!$F$1:$Q$101,4,FALSE),"")</f>
        <v>1.0</v>
      </c>
      <c r="L521" t="str">
        <f>IFERROR(VLOOKUP(C521,[1]factors!$F$1:$Q$101,6,FALSE),"")</f>
        <v xml:space="preserve">culture </v>
      </c>
      <c r="N521" t="str">
        <f>IFERROR(VLOOKUP(C521,[1]factors!$F$1:$Q$101,7,FALSE),"")</f>
        <v>75.45</v>
      </c>
      <c r="O521">
        <f>IFERROR(VLOOKUP($C$2,[1]factors!$F$1:$Q$101,8,FALSE),"")</f>
        <v>5</v>
      </c>
      <c r="P521" t="str">
        <f>IFERROR(VLOOKUP($C$2,[1]factors!$F$1:$Q$101,9,FALSE),"")</f>
        <v>514.85</v>
      </c>
      <c r="Q521" t="str">
        <f>IFERROR(VLOOKUP($C$2,[1]factors!$F$1:$Q$101,10,FALSE),"")</f>
        <v>483.31</v>
      </c>
      <c r="R521">
        <f>IFERROR(VLOOKUP($C$2,[1]factors!$F$1:$Q$101,11,FALSE),"")</f>
        <v>2</v>
      </c>
    </row>
    <row r="522" spans="1:18" ht="18" x14ac:dyDescent="0.25">
      <c r="A522" t="s">
        <v>18</v>
      </c>
      <c r="B522">
        <v>1</v>
      </c>
      <c r="C522" s="2">
        <v>20210908</v>
      </c>
      <c r="D522">
        <v>3</v>
      </c>
      <c r="F522" t="s">
        <v>19</v>
      </c>
      <c r="G522" s="1">
        <f>IFERROR(IF(F522="am",VLOOKUP(C522,'[1]meteo-am'!$B$1:$E$55,3,FALSE),IF(F522="pm",VLOOKUP(C522,'[1]meteo-pm'!$B$1:$E$55,3,FALSE),"")),"")</f>
        <v>92</v>
      </c>
      <c r="H522" s="1">
        <f>IFERROR(IF(F522="am",VLOOKUP(C522,'[1]meteo-am'!$B$1:$E$55,4,FALSE),IF(F522="pm",VLOOKUP(C522,'[1]meteo-pm'!$B$1:$E$55,4,FALSE),"")),"")</f>
        <v>0.68333333333333346</v>
      </c>
      <c r="I522" s="1">
        <f>IFERROR(IF(F522="am",VLOOKUP(C522,'[1]meteo-am'!$B$1:$E$55,2,FALSE),IF(F522="pm",VLOOKUP(C522,'[1]meteo-pm'!$B$1:$E$55,2,FALSE),"")),"")</f>
        <v>16.483333333333334</v>
      </c>
      <c r="J522" t="str">
        <f>IFERROR(VLOOKUP(C522,[1]factors!$F$1:$Q$101,3,FALSE),"")</f>
        <v>crescent</v>
      </c>
      <c r="K522" t="str">
        <f>IFERROR(VLOOKUP(C522,[1]factors!$F$1:$Q$101,4,FALSE),"")</f>
        <v>1.0</v>
      </c>
      <c r="L522" t="str">
        <f>IFERROR(VLOOKUP(C522,[1]factors!$F$1:$Q$101,6,FALSE),"")</f>
        <v xml:space="preserve">culture </v>
      </c>
      <c r="N522" t="str">
        <f>IFERROR(VLOOKUP(C522,[1]factors!$F$1:$Q$101,7,FALSE),"")</f>
        <v>75.45</v>
      </c>
      <c r="O522">
        <f>IFERROR(VLOOKUP($C$2,[1]factors!$F$1:$Q$101,8,FALSE),"")</f>
        <v>5</v>
      </c>
      <c r="P522" t="str">
        <f>IFERROR(VLOOKUP($C$2,[1]factors!$F$1:$Q$101,9,FALSE),"")</f>
        <v>514.85</v>
      </c>
      <c r="Q522" t="str">
        <f>IFERROR(VLOOKUP($C$2,[1]factors!$F$1:$Q$101,10,FALSE),"")</f>
        <v>483.31</v>
      </c>
      <c r="R522">
        <f>IFERROR(VLOOKUP($C$2,[1]factors!$F$1:$Q$101,11,FALSE),"")</f>
        <v>2</v>
      </c>
    </row>
    <row r="523" spans="1:18" ht="18" x14ac:dyDescent="0.25">
      <c r="A523" t="s">
        <v>20</v>
      </c>
      <c r="B523">
        <v>1</v>
      </c>
      <c r="C523" s="2">
        <v>20210908</v>
      </c>
      <c r="D523">
        <v>3</v>
      </c>
      <c r="F523" t="s">
        <v>19</v>
      </c>
      <c r="G523" s="1">
        <f>IFERROR(IF(F523="am",VLOOKUP(C523,'[1]meteo-am'!$B$1:$E$55,3,FALSE),IF(F523="pm",VLOOKUP(C523,'[1]meteo-pm'!$B$1:$E$55,3,FALSE),"")),"")</f>
        <v>92</v>
      </c>
      <c r="H523" s="1">
        <f>IFERROR(IF(F523="am",VLOOKUP(C523,'[1]meteo-am'!$B$1:$E$55,4,FALSE),IF(F523="pm",VLOOKUP(C523,'[1]meteo-pm'!$B$1:$E$55,4,FALSE),"")),"")</f>
        <v>0.68333333333333346</v>
      </c>
      <c r="I523" s="1">
        <f>IFERROR(IF(F523="am",VLOOKUP(C523,'[1]meteo-am'!$B$1:$E$55,2,FALSE),IF(F523="pm",VLOOKUP(C523,'[1]meteo-pm'!$B$1:$E$55,2,FALSE),"")),"")</f>
        <v>16.483333333333334</v>
      </c>
      <c r="J523" t="str">
        <f>IFERROR(VLOOKUP(C523,[1]factors!$F$1:$Q$101,3,FALSE),"")</f>
        <v>crescent</v>
      </c>
      <c r="K523" t="str">
        <f>IFERROR(VLOOKUP(C523,[1]factors!$F$1:$Q$101,4,FALSE),"")</f>
        <v>1.0</v>
      </c>
      <c r="L523" t="str">
        <f>IFERROR(VLOOKUP(C523,[1]factors!$F$1:$Q$101,6,FALSE),"")</f>
        <v xml:space="preserve">culture </v>
      </c>
      <c r="N523" t="str">
        <f>IFERROR(VLOOKUP(C523,[1]factors!$F$1:$Q$101,7,FALSE),"")</f>
        <v>75.45</v>
      </c>
      <c r="O523">
        <f>IFERROR(VLOOKUP($C$2,[1]factors!$F$1:$Q$101,8,FALSE),"")</f>
        <v>5</v>
      </c>
      <c r="P523" t="str">
        <f>IFERROR(VLOOKUP($C$2,[1]factors!$F$1:$Q$101,9,FALSE),"")</f>
        <v>514.85</v>
      </c>
      <c r="Q523" t="str">
        <f>IFERROR(VLOOKUP($C$2,[1]factors!$F$1:$Q$101,10,FALSE),"")</f>
        <v>483.31</v>
      </c>
      <c r="R523">
        <f>IFERROR(VLOOKUP($C$2,[1]factors!$F$1:$Q$101,11,FALSE),"")</f>
        <v>2</v>
      </c>
    </row>
    <row r="524" spans="1:18" ht="18" x14ac:dyDescent="0.25">
      <c r="A524" t="s">
        <v>21</v>
      </c>
      <c r="B524">
        <v>1</v>
      </c>
      <c r="C524" s="2">
        <v>20210908</v>
      </c>
      <c r="D524">
        <v>3</v>
      </c>
      <c r="F524" t="s">
        <v>19</v>
      </c>
      <c r="G524" s="1">
        <f>IFERROR(IF(F524="am",VLOOKUP(C524,'[1]meteo-am'!$B$1:$E$55,3,FALSE),IF(F524="pm",VLOOKUP(C524,'[1]meteo-pm'!$B$1:$E$55,3,FALSE),"")),"")</f>
        <v>92</v>
      </c>
      <c r="H524" s="1">
        <f>IFERROR(IF(F524="am",VLOOKUP(C524,'[1]meteo-am'!$B$1:$E$55,4,FALSE),IF(F524="pm",VLOOKUP(C524,'[1]meteo-pm'!$B$1:$E$55,4,FALSE),"")),"")</f>
        <v>0.68333333333333346</v>
      </c>
      <c r="I524" s="1">
        <f>IFERROR(IF(F524="am",VLOOKUP(C524,'[1]meteo-am'!$B$1:$E$55,2,FALSE),IF(F524="pm",VLOOKUP(C524,'[1]meteo-pm'!$B$1:$E$55,2,FALSE),"")),"")</f>
        <v>16.483333333333334</v>
      </c>
      <c r="J524" t="str">
        <f>IFERROR(VLOOKUP(C524,[1]factors!$F$1:$Q$101,3,FALSE),"")</f>
        <v>crescent</v>
      </c>
      <c r="K524" t="str">
        <f>IFERROR(VLOOKUP(C524,[1]factors!$F$1:$Q$101,4,FALSE),"")</f>
        <v>1.0</v>
      </c>
      <c r="L524" t="str">
        <f>IFERROR(VLOOKUP(C524,[1]factors!$F$1:$Q$101,6,FALSE),"")</f>
        <v xml:space="preserve">culture </v>
      </c>
      <c r="N524" t="str">
        <f>IFERROR(VLOOKUP(C524,[1]factors!$F$1:$Q$101,7,FALSE),"")</f>
        <v>75.45</v>
      </c>
      <c r="O524">
        <f>IFERROR(VLOOKUP($C$2,[1]factors!$F$1:$Q$101,8,FALSE),"")</f>
        <v>5</v>
      </c>
      <c r="P524" t="str">
        <f>IFERROR(VLOOKUP($C$2,[1]factors!$F$1:$Q$101,9,FALSE),"")</f>
        <v>514.85</v>
      </c>
      <c r="Q524" t="str">
        <f>IFERROR(VLOOKUP($C$2,[1]factors!$F$1:$Q$101,10,FALSE),"")</f>
        <v>483.31</v>
      </c>
      <c r="R524">
        <f>IFERROR(VLOOKUP($C$2,[1]factors!$F$1:$Q$101,11,FALSE),"")</f>
        <v>2</v>
      </c>
    </row>
    <row r="525" spans="1:18" ht="18" x14ac:dyDescent="0.25">
      <c r="A525" t="s">
        <v>22</v>
      </c>
      <c r="B525">
        <v>1</v>
      </c>
      <c r="C525" s="2">
        <v>20210908</v>
      </c>
      <c r="D525">
        <v>3</v>
      </c>
      <c r="F525" t="s">
        <v>19</v>
      </c>
      <c r="G525" s="1">
        <f>IFERROR(IF(F525="am",VLOOKUP(C525,'[1]meteo-am'!$B$1:$E$55,3,FALSE),IF(F525="pm",VLOOKUP(C525,'[1]meteo-pm'!$B$1:$E$55,3,FALSE),"")),"")</f>
        <v>92</v>
      </c>
      <c r="H525" s="1">
        <f>IFERROR(IF(F525="am",VLOOKUP(C525,'[1]meteo-am'!$B$1:$E$55,4,FALSE),IF(F525="pm",VLOOKUP(C525,'[1]meteo-pm'!$B$1:$E$55,4,FALSE),"")),"")</f>
        <v>0.68333333333333346</v>
      </c>
      <c r="I525" s="1">
        <f>IFERROR(IF(F525="am",VLOOKUP(C525,'[1]meteo-am'!$B$1:$E$55,2,FALSE),IF(F525="pm",VLOOKUP(C525,'[1]meteo-pm'!$B$1:$E$55,2,FALSE),"")),"")</f>
        <v>16.483333333333334</v>
      </c>
      <c r="J525" t="str">
        <f>IFERROR(VLOOKUP(C525,[1]factors!$F$1:$Q$101,3,FALSE),"")</f>
        <v>crescent</v>
      </c>
      <c r="K525" t="str">
        <f>IFERROR(VLOOKUP(C525,[1]factors!$F$1:$Q$101,4,FALSE),"")</f>
        <v>1.0</v>
      </c>
      <c r="L525" t="str">
        <f>IFERROR(VLOOKUP(C525,[1]factors!$F$1:$Q$101,6,FALSE),"")</f>
        <v xml:space="preserve">culture </v>
      </c>
      <c r="N525" t="str">
        <f>IFERROR(VLOOKUP(C525,[1]factors!$F$1:$Q$101,7,FALSE),"")</f>
        <v>75.45</v>
      </c>
      <c r="O525">
        <f>IFERROR(VLOOKUP($C$2,[1]factors!$F$1:$Q$101,8,FALSE),"")</f>
        <v>5</v>
      </c>
      <c r="P525" t="str">
        <f>IFERROR(VLOOKUP($C$2,[1]factors!$F$1:$Q$101,9,FALSE),"")</f>
        <v>514.85</v>
      </c>
      <c r="Q525" t="str">
        <f>IFERROR(VLOOKUP($C$2,[1]factors!$F$1:$Q$101,10,FALSE),"")</f>
        <v>483.31</v>
      </c>
      <c r="R525">
        <f>IFERROR(VLOOKUP($C$2,[1]factors!$F$1:$Q$101,11,FALSE),"")</f>
        <v>2</v>
      </c>
    </row>
    <row r="526" spans="1:18" ht="18" x14ac:dyDescent="0.25">
      <c r="A526" t="s">
        <v>23</v>
      </c>
      <c r="B526">
        <v>1</v>
      </c>
      <c r="C526" s="2">
        <v>20210908</v>
      </c>
      <c r="D526">
        <v>3</v>
      </c>
      <c r="F526" t="s">
        <v>19</v>
      </c>
      <c r="G526" s="1">
        <f>IFERROR(IF(F526="am",VLOOKUP(C526,'[1]meteo-am'!$B$1:$E$55,3,FALSE),IF(F526="pm",VLOOKUP(C526,'[1]meteo-pm'!$B$1:$E$55,3,FALSE),"")),"")</f>
        <v>92</v>
      </c>
      <c r="H526" s="1">
        <f>IFERROR(IF(F526="am",VLOOKUP(C526,'[1]meteo-am'!$B$1:$E$55,4,FALSE),IF(F526="pm",VLOOKUP(C526,'[1]meteo-pm'!$B$1:$E$55,4,FALSE),"")),"")</f>
        <v>0.68333333333333346</v>
      </c>
      <c r="I526" s="1">
        <f>IFERROR(IF(F526="am",VLOOKUP(C526,'[1]meteo-am'!$B$1:$E$55,2,FALSE),IF(F526="pm",VLOOKUP(C526,'[1]meteo-pm'!$B$1:$E$55,2,FALSE),"")),"")</f>
        <v>16.483333333333334</v>
      </c>
      <c r="J526" t="str">
        <f>IFERROR(VLOOKUP(C526,[1]factors!$F$1:$Q$101,3,FALSE),"")</f>
        <v>crescent</v>
      </c>
      <c r="K526" t="str">
        <f>IFERROR(VLOOKUP(C526,[1]factors!$F$1:$Q$101,4,FALSE),"")</f>
        <v>1.0</v>
      </c>
      <c r="L526" t="str">
        <f>IFERROR(VLOOKUP(C526,[1]factors!$F$1:$Q$101,6,FALSE),"")</f>
        <v xml:space="preserve">culture </v>
      </c>
      <c r="N526" t="str">
        <f>IFERROR(VLOOKUP(C526,[1]factors!$F$1:$Q$101,7,FALSE),"")</f>
        <v>75.45</v>
      </c>
      <c r="O526">
        <f>IFERROR(VLOOKUP($C$2,[1]factors!$F$1:$Q$101,8,FALSE),"")</f>
        <v>5</v>
      </c>
      <c r="P526" t="str">
        <f>IFERROR(VLOOKUP($C$2,[1]factors!$F$1:$Q$101,9,FALSE),"")</f>
        <v>514.85</v>
      </c>
      <c r="Q526" t="str">
        <f>IFERROR(VLOOKUP($C$2,[1]factors!$F$1:$Q$101,10,FALSE),"")</f>
        <v>483.31</v>
      </c>
      <c r="R526">
        <f>IFERROR(VLOOKUP($C$2,[1]factors!$F$1:$Q$101,11,FALSE),"")</f>
        <v>2</v>
      </c>
    </row>
    <row r="527" spans="1:18" ht="18" x14ac:dyDescent="0.25">
      <c r="A527" t="s">
        <v>24</v>
      </c>
      <c r="B527">
        <v>1</v>
      </c>
      <c r="C527" s="2">
        <v>20210908</v>
      </c>
      <c r="D527">
        <v>3</v>
      </c>
      <c r="F527" t="s">
        <v>19</v>
      </c>
      <c r="G527" s="1">
        <f>IFERROR(IF(F527="am",VLOOKUP(C527,'[1]meteo-am'!$B$1:$E$55,3,FALSE),IF(F527="pm",VLOOKUP(C527,'[1]meteo-pm'!$B$1:$E$55,3,FALSE),"")),"")</f>
        <v>92</v>
      </c>
      <c r="H527" s="1">
        <f>IFERROR(IF(F527="am",VLOOKUP(C527,'[1]meteo-am'!$B$1:$E$55,4,FALSE),IF(F527="pm",VLOOKUP(C527,'[1]meteo-pm'!$B$1:$E$55,4,FALSE),"")),"")</f>
        <v>0.68333333333333346</v>
      </c>
      <c r="I527" s="1">
        <f>IFERROR(IF(F527="am",VLOOKUP(C527,'[1]meteo-am'!$B$1:$E$55,2,FALSE),IF(F527="pm",VLOOKUP(C527,'[1]meteo-pm'!$B$1:$E$55,2,FALSE),"")),"")</f>
        <v>16.483333333333334</v>
      </c>
      <c r="J527" t="str">
        <f>IFERROR(VLOOKUP(C527,[1]factors!$F$1:$Q$101,3,FALSE),"")</f>
        <v>crescent</v>
      </c>
      <c r="K527" t="str">
        <f>IFERROR(VLOOKUP(C527,[1]factors!$F$1:$Q$101,4,FALSE),"")</f>
        <v>1.0</v>
      </c>
      <c r="L527" t="str">
        <f>IFERROR(VLOOKUP(C527,[1]factors!$F$1:$Q$101,6,FALSE),"")</f>
        <v xml:space="preserve">culture </v>
      </c>
      <c r="N527" t="str">
        <f>IFERROR(VLOOKUP(C527,[1]factors!$F$1:$Q$101,7,FALSE),"")</f>
        <v>75.45</v>
      </c>
      <c r="O527">
        <f>IFERROR(VLOOKUP($C$2,[1]factors!$F$1:$Q$101,8,FALSE),"")</f>
        <v>5</v>
      </c>
      <c r="P527" t="str">
        <f>IFERROR(VLOOKUP($C$2,[1]factors!$F$1:$Q$101,9,FALSE),"")</f>
        <v>514.85</v>
      </c>
      <c r="Q527" t="str">
        <f>IFERROR(VLOOKUP($C$2,[1]factors!$F$1:$Q$101,10,FALSE),"")</f>
        <v>483.31</v>
      </c>
      <c r="R527">
        <f>IFERROR(VLOOKUP($C$2,[1]factors!$F$1:$Q$101,11,FALSE),"")</f>
        <v>2</v>
      </c>
    </row>
    <row r="528" spans="1:18" ht="18" x14ac:dyDescent="0.25">
      <c r="A528" t="s">
        <v>25</v>
      </c>
      <c r="B528">
        <v>1</v>
      </c>
      <c r="C528" s="2">
        <v>20210908</v>
      </c>
      <c r="D528">
        <v>3</v>
      </c>
      <c r="F528" t="s">
        <v>19</v>
      </c>
      <c r="G528" s="1">
        <f>IFERROR(IF(F528="am",VLOOKUP(C528,'[1]meteo-am'!$B$1:$E$55,3,FALSE),IF(F528="pm",VLOOKUP(C528,'[1]meteo-pm'!$B$1:$E$55,3,FALSE),"")),"")</f>
        <v>92</v>
      </c>
      <c r="H528" s="1">
        <f>IFERROR(IF(F528="am",VLOOKUP(C528,'[1]meteo-am'!$B$1:$E$55,4,FALSE),IF(F528="pm",VLOOKUP(C528,'[1]meteo-pm'!$B$1:$E$55,4,FALSE),"")),"")</f>
        <v>0.68333333333333346</v>
      </c>
      <c r="I528" s="1">
        <f>IFERROR(IF(F528="am",VLOOKUP(C528,'[1]meteo-am'!$B$1:$E$55,2,FALSE),IF(F528="pm",VLOOKUP(C528,'[1]meteo-pm'!$B$1:$E$55,2,FALSE),"")),"")</f>
        <v>16.483333333333334</v>
      </c>
      <c r="J528" t="str">
        <f>IFERROR(VLOOKUP(C528,[1]factors!$F$1:$Q$101,3,FALSE),"")</f>
        <v>crescent</v>
      </c>
      <c r="K528" t="str">
        <f>IFERROR(VLOOKUP(C528,[1]factors!$F$1:$Q$101,4,FALSE),"")</f>
        <v>1.0</v>
      </c>
      <c r="L528" t="str">
        <f>IFERROR(VLOOKUP(C528,[1]factors!$F$1:$Q$101,6,FALSE),"")</f>
        <v xml:space="preserve">culture </v>
      </c>
      <c r="N528" t="str">
        <f>IFERROR(VLOOKUP(C528,[1]factors!$F$1:$Q$101,7,FALSE),"")</f>
        <v>75.45</v>
      </c>
      <c r="O528">
        <f>IFERROR(VLOOKUP($C$2,[1]factors!$F$1:$Q$101,8,FALSE),"")</f>
        <v>5</v>
      </c>
      <c r="P528" t="str">
        <f>IFERROR(VLOOKUP($C$2,[1]factors!$F$1:$Q$101,9,FALSE),"")</f>
        <v>514.85</v>
      </c>
      <c r="Q528" t="str">
        <f>IFERROR(VLOOKUP($C$2,[1]factors!$F$1:$Q$101,10,FALSE),"")</f>
        <v>483.31</v>
      </c>
      <c r="R528">
        <f>IFERROR(VLOOKUP($C$2,[1]factors!$F$1:$Q$101,11,FALSE),"")</f>
        <v>2</v>
      </c>
    </row>
    <row r="529" spans="1:18" ht="18" x14ac:dyDescent="0.25">
      <c r="A529" t="s">
        <v>26</v>
      </c>
      <c r="B529">
        <v>1</v>
      </c>
      <c r="C529" s="2">
        <v>20210908</v>
      </c>
      <c r="D529">
        <v>3</v>
      </c>
      <c r="F529" t="s">
        <v>19</v>
      </c>
      <c r="G529" s="1">
        <f>IFERROR(IF(F529="am",VLOOKUP(C529,'[1]meteo-am'!$B$1:$E$55,3,FALSE),IF(F529="pm",VLOOKUP(C529,'[1]meteo-pm'!$B$1:$E$55,3,FALSE),"")),"")</f>
        <v>92</v>
      </c>
      <c r="H529" s="1">
        <f>IFERROR(IF(F529="am",VLOOKUP(C529,'[1]meteo-am'!$B$1:$E$55,4,FALSE),IF(F529="pm",VLOOKUP(C529,'[1]meteo-pm'!$B$1:$E$55,4,FALSE),"")),"")</f>
        <v>0.68333333333333346</v>
      </c>
      <c r="I529" s="1">
        <f>IFERROR(IF(F529="am",VLOOKUP(C529,'[1]meteo-am'!$B$1:$E$55,2,FALSE),IF(F529="pm",VLOOKUP(C529,'[1]meteo-pm'!$B$1:$E$55,2,FALSE),"")),"")</f>
        <v>16.483333333333334</v>
      </c>
      <c r="J529" t="str">
        <f>IFERROR(VLOOKUP(C529,[1]factors!$F$1:$Q$101,3,FALSE),"")</f>
        <v>crescent</v>
      </c>
      <c r="K529" t="str">
        <f>IFERROR(VLOOKUP(C529,[1]factors!$F$1:$Q$101,4,FALSE),"")</f>
        <v>1.0</v>
      </c>
      <c r="L529" t="str">
        <f>IFERROR(VLOOKUP(C529,[1]factors!$F$1:$Q$101,6,FALSE),"")</f>
        <v xml:space="preserve">culture </v>
      </c>
      <c r="N529" t="str">
        <f>IFERROR(VLOOKUP(C529,[1]factors!$F$1:$Q$101,7,FALSE),"")</f>
        <v>75.45</v>
      </c>
      <c r="O529">
        <f>IFERROR(VLOOKUP($C$2,[1]factors!$F$1:$Q$101,8,FALSE),"")</f>
        <v>5</v>
      </c>
      <c r="P529" t="str">
        <f>IFERROR(VLOOKUP($C$2,[1]factors!$F$1:$Q$101,9,FALSE),"")</f>
        <v>514.85</v>
      </c>
      <c r="Q529" t="str">
        <f>IFERROR(VLOOKUP($C$2,[1]factors!$F$1:$Q$101,10,FALSE),"")</f>
        <v>483.31</v>
      </c>
      <c r="R529">
        <f>IFERROR(VLOOKUP($C$2,[1]factors!$F$1:$Q$101,11,FALSE),"")</f>
        <v>2</v>
      </c>
    </row>
    <row r="530" spans="1:18" ht="18" x14ac:dyDescent="0.25">
      <c r="A530" t="s">
        <v>27</v>
      </c>
      <c r="B530">
        <v>1</v>
      </c>
      <c r="C530" s="2">
        <v>20210908</v>
      </c>
      <c r="D530">
        <v>3</v>
      </c>
      <c r="F530" t="s">
        <v>19</v>
      </c>
      <c r="G530" s="1">
        <f>IFERROR(IF(F530="am",VLOOKUP(C530,'[1]meteo-am'!$B$1:$E$55,3,FALSE),IF(F530="pm",VLOOKUP(C530,'[1]meteo-pm'!$B$1:$E$55,3,FALSE),"")),"")</f>
        <v>92</v>
      </c>
      <c r="H530" s="1">
        <f>IFERROR(IF(F530="am",VLOOKUP(C530,'[1]meteo-am'!$B$1:$E$55,4,FALSE),IF(F530="pm",VLOOKUP(C530,'[1]meteo-pm'!$B$1:$E$55,4,FALSE),"")),"")</f>
        <v>0.68333333333333346</v>
      </c>
      <c r="I530" s="1">
        <f>IFERROR(IF(F530="am",VLOOKUP(C530,'[1]meteo-am'!$B$1:$E$55,2,FALSE),IF(F530="pm",VLOOKUP(C530,'[1]meteo-pm'!$B$1:$E$55,2,FALSE),"")),"")</f>
        <v>16.483333333333334</v>
      </c>
      <c r="J530" t="str">
        <f>IFERROR(VLOOKUP(C530,[1]factors!$F$1:$Q$101,3,FALSE),"")</f>
        <v>crescent</v>
      </c>
      <c r="K530" t="str">
        <f>IFERROR(VLOOKUP(C530,[1]factors!$F$1:$Q$101,4,FALSE),"")</f>
        <v>1.0</v>
      </c>
      <c r="L530" t="str">
        <f>IFERROR(VLOOKUP(C530,[1]factors!$F$1:$Q$101,6,FALSE),"")</f>
        <v xml:space="preserve">culture </v>
      </c>
      <c r="N530" t="str">
        <f>IFERROR(VLOOKUP(C530,[1]factors!$F$1:$Q$101,7,FALSE),"")</f>
        <v>75.45</v>
      </c>
      <c r="O530">
        <f>IFERROR(VLOOKUP($C$2,[1]factors!$F$1:$Q$101,8,FALSE),"")</f>
        <v>5</v>
      </c>
      <c r="P530" t="str">
        <f>IFERROR(VLOOKUP($C$2,[1]factors!$F$1:$Q$101,9,FALSE),"")</f>
        <v>514.85</v>
      </c>
      <c r="Q530" t="str">
        <f>IFERROR(VLOOKUP($C$2,[1]factors!$F$1:$Q$101,10,FALSE),"")</f>
        <v>483.31</v>
      </c>
      <c r="R530">
        <f>IFERROR(VLOOKUP($C$2,[1]factors!$F$1:$Q$101,11,FALSE),"")</f>
        <v>2</v>
      </c>
    </row>
    <row r="531" spans="1:18" ht="18" x14ac:dyDescent="0.25">
      <c r="A531" t="s">
        <v>28</v>
      </c>
      <c r="B531">
        <v>1</v>
      </c>
      <c r="C531" s="2">
        <v>20210908</v>
      </c>
      <c r="D531">
        <v>3</v>
      </c>
      <c r="F531" t="s">
        <v>19</v>
      </c>
      <c r="G531" s="1">
        <f>IFERROR(IF(F531="am",VLOOKUP(C531,'[1]meteo-am'!$B$1:$E$55,3,FALSE),IF(F531="pm",VLOOKUP(C531,'[1]meteo-pm'!$B$1:$E$55,3,FALSE),"")),"")</f>
        <v>92</v>
      </c>
      <c r="H531" s="1">
        <f>IFERROR(IF(F531="am",VLOOKUP(C531,'[1]meteo-am'!$B$1:$E$55,4,FALSE),IF(F531="pm",VLOOKUP(C531,'[1]meteo-pm'!$B$1:$E$55,4,FALSE),"")),"")</f>
        <v>0.68333333333333346</v>
      </c>
      <c r="I531" s="1">
        <f>IFERROR(IF(F531="am",VLOOKUP(C531,'[1]meteo-am'!$B$1:$E$55,2,FALSE),IF(F531="pm",VLOOKUP(C531,'[1]meteo-pm'!$B$1:$E$55,2,FALSE),"")),"")</f>
        <v>16.483333333333334</v>
      </c>
      <c r="J531" t="str">
        <f>IFERROR(VLOOKUP(C531,[1]factors!$F$1:$Q$101,3,FALSE),"")</f>
        <v>crescent</v>
      </c>
      <c r="K531" t="str">
        <f>IFERROR(VLOOKUP(C531,[1]factors!$F$1:$Q$101,4,FALSE),"")</f>
        <v>1.0</v>
      </c>
      <c r="L531" t="str">
        <f>IFERROR(VLOOKUP(C531,[1]factors!$F$1:$Q$101,6,FALSE),"")</f>
        <v xml:space="preserve">culture </v>
      </c>
      <c r="N531" t="str">
        <f>IFERROR(VLOOKUP(C531,[1]factors!$F$1:$Q$101,7,FALSE),"")</f>
        <v>75.45</v>
      </c>
      <c r="O531">
        <f>IFERROR(VLOOKUP($C$2,[1]factors!$F$1:$Q$101,8,FALSE),"")</f>
        <v>5</v>
      </c>
      <c r="P531" t="str">
        <f>IFERROR(VLOOKUP($C$2,[1]factors!$F$1:$Q$101,9,FALSE),"")</f>
        <v>514.85</v>
      </c>
      <c r="Q531" t="str">
        <f>IFERROR(VLOOKUP($C$2,[1]factors!$F$1:$Q$101,10,FALSE),"")</f>
        <v>483.31</v>
      </c>
      <c r="R531">
        <f>IFERROR(VLOOKUP($C$2,[1]factors!$F$1:$Q$101,11,FALSE),"")</f>
        <v>2</v>
      </c>
    </row>
    <row r="532" spans="1:18" ht="18" x14ac:dyDescent="0.25">
      <c r="A532" t="s">
        <v>18</v>
      </c>
      <c r="B532">
        <v>1</v>
      </c>
      <c r="C532" s="2">
        <v>20210908</v>
      </c>
      <c r="D532">
        <v>4</v>
      </c>
      <c r="F532" t="s">
        <v>19</v>
      </c>
      <c r="G532" s="1">
        <f>IFERROR(IF(F532="am",VLOOKUP(C532,'[1]meteo-am'!$B$1:$E$55,3,FALSE),IF(F532="pm",VLOOKUP(C532,'[1]meteo-pm'!$B$1:$E$55,3,FALSE),"")),"")</f>
        <v>92</v>
      </c>
      <c r="H532" s="1">
        <f>IFERROR(IF(F532="am",VLOOKUP(C532,'[1]meteo-am'!$B$1:$E$55,4,FALSE),IF(F532="pm",VLOOKUP(C532,'[1]meteo-pm'!$B$1:$E$55,4,FALSE),"")),"")</f>
        <v>0.68333333333333346</v>
      </c>
      <c r="I532" s="1">
        <f>IFERROR(IF(F532="am",VLOOKUP(C532,'[1]meteo-am'!$B$1:$E$55,2,FALSE),IF(F532="pm",VLOOKUP(C532,'[1]meteo-pm'!$B$1:$E$55,2,FALSE),"")),"")</f>
        <v>16.483333333333334</v>
      </c>
      <c r="J532" t="str">
        <f>IFERROR(VLOOKUP(C532,[1]factors!$F$1:$Q$101,3,FALSE),"")</f>
        <v>crescent</v>
      </c>
      <c r="K532" t="str">
        <f>IFERROR(VLOOKUP(C532,[1]factors!$F$1:$Q$101,4,FALSE),"")</f>
        <v>1.0</v>
      </c>
      <c r="L532" t="str">
        <f>IFERROR(VLOOKUP(C532,[1]factors!$F$1:$Q$101,6,FALSE),"")</f>
        <v xml:space="preserve">culture </v>
      </c>
      <c r="N532" t="str">
        <f>IFERROR(VLOOKUP(C532,[1]factors!$F$1:$Q$101,7,FALSE),"")</f>
        <v>75.45</v>
      </c>
      <c r="O532">
        <f>IFERROR(VLOOKUP($C$2,[1]factors!$F$1:$Q$101,8,FALSE),"")</f>
        <v>5</v>
      </c>
      <c r="P532" t="str">
        <f>IFERROR(VLOOKUP($C$2,[1]factors!$F$1:$Q$101,9,FALSE),"")</f>
        <v>514.85</v>
      </c>
      <c r="Q532" t="str">
        <f>IFERROR(VLOOKUP($C$2,[1]factors!$F$1:$Q$101,10,FALSE),"")</f>
        <v>483.31</v>
      </c>
      <c r="R532">
        <f>IFERROR(VLOOKUP($C$2,[1]factors!$F$1:$Q$101,11,FALSE),"")</f>
        <v>2</v>
      </c>
    </row>
    <row r="533" spans="1:18" ht="18" x14ac:dyDescent="0.25">
      <c r="A533" t="s">
        <v>20</v>
      </c>
      <c r="B533">
        <v>1</v>
      </c>
      <c r="C533" s="2">
        <v>20210908</v>
      </c>
      <c r="D533">
        <v>4</v>
      </c>
      <c r="F533" t="s">
        <v>19</v>
      </c>
      <c r="G533" s="1">
        <f>IFERROR(IF(F533="am",VLOOKUP(C533,'[1]meteo-am'!$B$1:$E$55,3,FALSE),IF(F533="pm",VLOOKUP(C533,'[1]meteo-pm'!$B$1:$E$55,3,FALSE),"")),"")</f>
        <v>92</v>
      </c>
      <c r="H533" s="1">
        <f>IFERROR(IF(F533="am",VLOOKUP(C533,'[1]meteo-am'!$B$1:$E$55,4,FALSE),IF(F533="pm",VLOOKUP(C533,'[1]meteo-pm'!$B$1:$E$55,4,FALSE),"")),"")</f>
        <v>0.68333333333333346</v>
      </c>
      <c r="I533" s="1">
        <f>IFERROR(IF(F533="am",VLOOKUP(C533,'[1]meteo-am'!$B$1:$E$55,2,FALSE),IF(F533="pm",VLOOKUP(C533,'[1]meteo-pm'!$B$1:$E$55,2,FALSE),"")),"")</f>
        <v>16.483333333333334</v>
      </c>
      <c r="J533" t="str">
        <f>IFERROR(VLOOKUP(C533,[1]factors!$F$1:$Q$101,3,FALSE),"")</f>
        <v>crescent</v>
      </c>
      <c r="K533" t="str">
        <f>IFERROR(VLOOKUP(C533,[1]factors!$F$1:$Q$101,4,FALSE),"")</f>
        <v>1.0</v>
      </c>
      <c r="L533" t="str">
        <f>IFERROR(VLOOKUP(C533,[1]factors!$F$1:$Q$101,6,FALSE),"")</f>
        <v xml:space="preserve">culture </v>
      </c>
      <c r="N533" t="str">
        <f>IFERROR(VLOOKUP(C533,[1]factors!$F$1:$Q$101,7,FALSE),"")</f>
        <v>75.45</v>
      </c>
      <c r="O533">
        <f>IFERROR(VLOOKUP($C$2,[1]factors!$F$1:$Q$101,8,FALSE),"")</f>
        <v>5</v>
      </c>
      <c r="P533" t="str">
        <f>IFERROR(VLOOKUP($C$2,[1]factors!$F$1:$Q$101,9,FALSE),"")</f>
        <v>514.85</v>
      </c>
      <c r="Q533" t="str">
        <f>IFERROR(VLOOKUP($C$2,[1]factors!$F$1:$Q$101,10,FALSE),"")</f>
        <v>483.31</v>
      </c>
      <c r="R533">
        <f>IFERROR(VLOOKUP($C$2,[1]factors!$F$1:$Q$101,11,FALSE),"")</f>
        <v>2</v>
      </c>
    </row>
    <row r="534" spans="1:18" ht="18" x14ac:dyDescent="0.25">
      <c r="A534" t="s">
        <v>21</v>
      </c>
      <c r="B534">
        <v>1</v>
      </c>
      <c r="C534" s="2">
        <v>20210908</v>
      </c>
      <c r="D534">
        <v>4</v>
      </c>
      <c r="F534" t="s">
        <v>19</v>
      </c>
      <c r="G534" s="1">
        <f>IFERROR(IF(F534="am",VLOOKUP(C534,'[1]meteo-am'!$B$1:$E$55,3,FALSE),IF(F534="pm",VLOOKUP(C534,'[1]meteo-pm'!$B$1:$E$55,3,FALSE),"")),"")</f>
        <v>92</v>
      </c>
      <c r="H534" s="1">
        <f>IFERROR(IF(F534="am",VLOOKUP(C534,'[1]meteo-am'!$B$1:$E$55,4,FALSE),IF(F534="pm",VLOOKUP(C534,'[1]meteo-pm'!$B$1:$E$55,4,FALSE),"")),"")</f>
        <v>0.68333333333333346</v>
      </c>
      <c r="I534" s="1">
        <f>IFERROR(IF(F534="am",VLOOKUP(C534,'[1]meteo-am'!$B$1:$E$55,2,FALSE),IF(F534="pm",VLOOKUP(C534,'[1]meteo-pm'!$B$1:$E$55,2,FALSE),"")),"")</f>
        <v>16.483333333333334</v>
      </c>
      <c r="J534" t="str">
        <f>IFERROR(VLOOKUP(C534,[1]factors!$F$1:$Q$101,3,FALSE),"")</f>
        <v>crescent</v>
      </c>
      <c r="K534" t="str">
        <f>IFERROR(VLOOKUP(C534,[1]factors!$F$1:$Q$101,4,FALSE),"")</f>
        <v>1.0</v>
      </c>
      <c r="L534" t="str">
        <f>IFERROR(VLOOKUP(C534,[1]factors!$F$1:$Q$101,6,FALSE),"")</f>
        <v xml:space="preserve">culture </v>
      </c>
      <c r="N534" t="str">
        <f>IFERROR(VLOOKUP(C534,[1]factors!$F$1:$Q$101,7,FALSE),"")</f>
        <v>75.45</v>
      </c>
      <c r="O534">
        <f>IFERROR(VLOOKUP($C$2,[1]factors!$F$1:$Q$101,8,FALSE),"")</f>
        <v>5</v>
      </c>
      <c r="P534" t="str">
        <f>IFERROR(VLOOKUP($C$2,[1]factors!$F$1:$Q$101,9,FALSE),"")</f>
        <v>514.85</v>
      </c>
      <c r="Q534" t="str">
        <f>IFERROR(VLOOKUP($C$2,[1]factors!$F$1:$Q$101,10,FALSE),"")</f>
        <v>483.31</v>
      </c>
      <c r="R534">
        <f>IFERROR(VLOOKUP($C$2,[1]factors!$F$1:$Q$101,11,FALSE),"")</f>
        <v>2</v>
      </c>
    </row>
    <row r="535" spans="1:18" ht="18" x14ac:dyDescent="0.25">
      <c r="A535" t="s">
        <v>22</v>
      </c>
      <c r="B535">
        <v>1</v>
      </c>
      <c r="C535" s="2">
        <v>20210908</v>
      </c>
      <c r="D535">
        <v>4</v>
      </c>
      <c r="F535" t="s">
        <v>19</v>
      </c>
      <c r="G535" s="1">
        <f>IFERROR(IF(F535="am",VLOOKUP(C535,'[1]meteo-am'!$B$1:$E$55,3,FALSE),IF(F535="pm",VLOOKUP(C535,'[1]meteo-pm'!$B$1:$E$55,3,FALSE),"")),"")</f>
        <v>92</v>
      </c>
      <c r="H535" s="1">
        <f>IFERROR(IF(F535="am",VLOOKUP(C535,'[1]meteo-am'!$B$1:$E$55,4,FALSE),IF(F535="pm",VLOOKUP(C535,'[1]meteo-pm'!$B$1:$E$55,4,FALSE),"")),"")</f>
        <v>0.68333333333333346</v>
      </c>
      <c r="I535" s="1">
        <f>IFERROR(IF(F535="am",VLOOKUP(C535,'[1]meteo-am'!$B$1:$E$55,2,FALSE),IF(F535="pm",VLOOKUP(C535,'[1]meteo-pm'!$B$1:$E$55,2,FALSE),"")),"")</f>
        <v>16.483333333333334</v>
      </c>
      <c r="J535" t="str">
        <f>IFERROR(VLOOKUP(C535,[1]factors!$F$1:$Q$101,3,FALSE),"")</f>
        <v>crescent</v>
      </c>
      <c r="K535" t="str">
        <f>IFERROR(VLOOKUP(C535,[1]factors!$F$1:$Q$101,4,FALSE),"")</f>
        <v>1.0</v>
      </c>
      <c r="L535" t="str">
        <f>IFERROR(VLOOKUP(C535,[1]factors!$F$1:$Q$101,6,FALSE),"")</f>
        <v xml:space="preserve">culture </v>
      </c>
      <c r="N535" t="str">
        <f>IFERROR(VLOOKUP(C535,[1]factors!$F$1:$Q$101,7,FALSE),"")</f>
        <v>75.45</v>
      </c>
      <c r="O535">
        <f>IFERROR(VLOOKUP($C$2,[1]factors!$F$1:$Q$101,8,FALSE),"")</f>
        <v>5</v>
      </c>
      <c r="P535" t="str">
        <f>IFERROR(VLOOKUP($C$2,[1]factors!$F$1:$Q$101,9,FALSE),"")</f>
        <v>514.85</v>
      </c>
      <c r="Q535" t="str">
        <f>IFERROR(VLOOKUP($C$2,[1]factors!$F$1:$Q$101,10,FALSE),"")</f>
        <v>483.31</v>
      </c>
      <c r="R535">
        <f>IFERROR(VLOOKUP($C$2,[1]factors!$F$1:$Q$101,11,FALSE),"")</f>
        <v>2</v>
      </c>
    </row>
    <row r="536" spans="1:18" ht="18" x14ac:dyDescent="0.25">
      <c r="A536" t="s">
        <v>23</v>
      </c>
      <c r="B536">
        <v>1</v>
      </c>
      <c r="C536" s="2">
        <v>20210908</v>
      </c>
      <c r="D536">
        <v>4</v>
      </c>
      <c r="F536" t="s">
        <v>19</v>
      </c>
      <c r="G536" s="1">
        <f>IFERROR(IF(F536="am",VLOOKUP(C536,'[1]meteo-am'!$B$1:$E$55,3,FALSE),IF(F536="pm",VLOOKUP(C536,'[1]meteo-pm'!$B$1:$E$55,3,FALSE),"")),"")</f>
        <v>92</v>
      </c>
      <c r="H536" s="1">
        <f>IFERROR(IF(F536="am",VLOOKUP(C536,'[1]meteo-am'!$B$1:$E$55,4,FALSE),IF(F536="pm",VLOOKUP(C536,'[1]meteo-pm'!$B$1:$E$55,4,FALSE),"")),"")</f>
        <v>0.68333333333333346</v>
      </c>
      <c r="I536" s="1">
        <f>IFERROR(IF(F536="am",VLOOKUP(C536,'[1]meteo-am'!$B$1:$E$55,2,FALSE),IF(F536="pm",VLOOKUP(C536,'[1]meteo-pm'!$B$1:$E$55,2,FALSE),"")),"")</f>
        <v>16.483333333333334</v>
      </c>
      <c r="J536" t="str">
        <f>IFERROR(VLOOKUP(C536,[1]factors!$F$1:$Q$101,3,FALSE),"")</f>
        <v>crescent</v>
      </c>
      <c r="K536" t="str">
        <f>IFERROR(VLOOKUP(C536,[1]factors!$F$1:$Q$101,4,FALSE),"")</f>
        <v>1.0</v>
      </c>
      <c r="L536" t="str">
        <f>IFERROR(VLOOKUP(C536,[1]factors!$F$1:$Q$101,6,FALSE),"")</f>
        <v xml:space="preserve">culture </v>
      </c>
      <c r="N536" t="str">
        <f>IFERROR(VLOOKUP(C536,[1]factors!$F$1:$Q$101,7,FALSE),"")</f>
        <v>75.45</v>
      </c>
      <c r="O536">
        <f>IFERROR(VLOOKUP($C$2,[1]factors!$F$1:$Q$101,8,FALSE),"")</f>
        <v>5</v>
      </c>
      <c r="P536" t="str">
        <f>IFERROR(VLOOKUP($C$2,[1]factors!$F$1:$Q$101,9,FALSE),"")</f>
        <v>514.85</v>
      </c>
      <c r="Q536" t="str">
        <f>IFERROR(VLOOKUP($C$2,[1]factors!$F$1:$Q$101,10,FALSE),"")</f>
        <v>483.31</v>
      </c>
      <c r="R536">
        <f>IFERROR(VLOOKUP($C$2,[1]factors!$F$1:$Q$101,11,FALSE),"")</f>
        <v>2</v>
      </c>
    </row>
    <row r="537" spans="1:18" ht="18" x14ac:dyDescent="0.25">
      <c r="A537" t="s">
        <v>24</v>
      </c>
      <c r="B537">
        <v>1</v>
      </c>
      <c r="C537" s="2">
        <v>20210908</v>
      </c>
      <c r="D537">
        <v>4</v>
      </c>
      <c r="F537" t="s">
        <v>19</v>
      </c>
      <c r="G537" s="1">
        <f>IFERROR(IF(F537="am",VLOOKUP(C537,'[1]meteo-am'!$B$1:$E$55,3,FALSE),IF(F537="pm",VLOOKUP(C537,'[1]meteo-pm'!$B$1:$E$55,3,FALSE),"")),"")</f>
        <v>92</v>
      </c>
      <c r="H537" s="1">
        <f>IFERROR(IF(F537="am",VLOOKUP(C537,'[1]meteo-am'!$B$1:$E$55,4,FALSE),IF(F537="pm",VLOOKUP(C537,'[1]meteo-pm'!$B$1:$E$55,4,FALSE),"")),"")</f>
        <v>0.68333333333333346</v>
      </c>
      <c r="I537" s="1">
        <f>IFERROR(IF(F537="am",VLOOKUP(C537,'[1]meteo-am'!$B$1:$E$55,2,FALSE),IF(F537="pm",VLOOKUP(C537,'[1]meteo-pm'!$B$1:$E$55,2,FALSE),"")),"")</f>
        <v>16.483333333333334</v>
      </c>
      <c r="J537" t="str">
        <f>IFERROR(VLOOKUP(C537,[1]factors!$F$1:$Q$101,3,FALSE),"")</f>
        <v>crescent</v>
      </c>
      <c r="K537" t="str">
        <f>IFERROR(VLOOKUP(C537,[1]factors!$F$1:$Q$101,4,FALSE),"")</f>
        <v>1.0</v>
      </c>
      <c r="L537" t="str">
        <f>IFERROR(VLOOKUP(C537,[1]factors!$F$1:$Q$101,6,FALSE),"")</f>
        <v xml:space="preserve">culture </v>
      </c>
      <c r="N537" t="str">
        <f>IFERROR(VLOOKUP(C537,[1]factors!$F$1:$Q$101,7,FALSE),"")</f>
        <v>75.45</v>
      </c>
      <c r="O537">
        <f>IFERROR(VLOOKUP($C$2,[1]factors!$F$1:$Q$101,8,FALSE),"")</f>
        <v>5</v>
      </c>
      <c r="P537" t="str">
        <f>IFERROR(VLOOKUP($C$2,[1]factors!$F$1:$Q$101,9,FALSE),"")</f>
        <v>514.85</v>
      </c>
      <c r="Q537" t="str">
        <f>IFERROR(VLOOKUP($C$2,[1]factors!$F$1:$Q$101,10,FALSE),"")</f>
        <v>483.31</v>
      </c>
      <c r="R537">
        <f>IFERROR(VLOOKUP($C$2,[1]factors!$F$1:$Q$101,11,FALSE),"")</f>
        <v>2</v>
      </c>
    </row>
    <row r="538" spans="1:18" ht="18" x14ac:dyDescent="0.25">
      <c r="A538" t="s">
        <v>25</v>
      </c>
      <c r="B538">
        <v>1</v>
      </c>
      <c r="C538" s="2">
        <v>20210908</v>
      </c>
      <c r="D538">
        <v>4</v>
      </c>
      <c r="F538" t="s">
        <v>19</v>
      </c>
      <c r="G538" s="1">
        <f>IFERROR(IF(F538="am",VLOOKUP(C538,'[1]meteo-am'!$B$1:$E$55,3,FALSE),IF(F538="pm",VLOOKUP(C538,'[1]meteo-pm'!$B$1:$E$55,3,FALSE),"")),"")</f>
        <v>92</v>
      </c>
      <c r="H538" s="1">
        <f>IFERROR(IF(F538="am",VLOOKUP(C538,'[1]meteo-am'!$B$1:$E$55,4,FALSE),IF(F538="pm",VLOOKUP(C538,'[1]meteo-pm'!$B$1:$E$55,4,FALSE),"")),"")</f>
        <v>0.68333333333333346</v>
      </c>
      <c r="I538" s="1">
        <f>IFERROR(IF(F538="am",VLOOKUP(C538,'[1]meteo-am'!$B$1:$E$55,2,FALSE),IF(F538="pm",VLOOKUP(C538,'[1]meteo-pm'!$B$1:$E$55,2,FALSE),"")),"")</f>
        <v>16.483333333333334</v>
      </c>
      <c r="J538" t="str">
        <f>IFERROR(VLOOKUP(C538,[1]factors!$F$1:$Q$101,3,FALSE),"")</f>
        <v>crescent</v>
      </c>
      <c r="K538" t="str">
        <f>IFERROR(VLOOKUP(C538,[1]factors!$F$1:$Q$101,4,FALSE),"")</f>
        <v>1.0</v>
      </c>
      <c r="L538" t="str">
        <f>IFERROR(VLOOKUP(C538,[1]factors!$F$1:$Q$101,6,FALSE),"")</f>
        <v xml:space="preserve">culture </v>
      </c>
      <c r="N538" t="str">
        <f>IFERROR(VLOOKUP(C538,[1]factors!$F$1:$Q$101,7,FALSE),"")</f>
        <v>75.45</v>
      </c>
      <c r="O538">
        <f>IFERROR(VLOOKUP($C$2,[1]factors!$F$1:$Q$101,8,FALSE),"")</f>
        <v>5</v>
      </c>
      <c r="P538" t="str">
        <f>IFERROR(VLOOKUP($C$2,[1]factors!$F$1:$Q$101,9,FALSE),"")</f>
        <v>514.85</v>
      </c>
      <c r="Q538" t="str">
        <f>IFERROR(VLOOKUP($C$2,[1]factors!$F$1:$Q$101,10,FALSE),"")</f>
        <v>483.31</v>
      </c>
      <c r="R538">
        <f>IFERROR(VLOOKUP($C$2,[1]factors!$F$1:$Q$101,11,FALSE),"")</f>
        <v>2</v>
      </c>
    </row>
    <row r="539" spans="1:18" ht="18" x14ac:dyDescent="0.25">
      <c r="A539" t="s">
        <v>26</v>
      </c>
      <c r="B539">
        <v>1</v>
      </c>
      <c r="C539" s="2">
        <v>20210908</v>
      </c>
      <c r="D539">
        <v>4</v>
      </c>
      <c r="F539" t="s">
        <v>19</v>
      </c>
      <c r="G539" s="1">
        <f>IFERROR(IF(F539="am",VLOOKUP(C539,'[1]meteo-am'!$B$1:$E$55,3,FALSE),IF(F539="pm",VLOOKUP(C539,'[1]meteo-pm'!$B$1:$E$55,3,FALSE),"")),"")</f>
        <v>92</v>
      </c>
      <c r="H539" s="1">
        <f>IFERROR(IF(F539="am",VLOOKUP(C539,'[1]meteo-am'!$B$1:$E$55,4,FALSE),IF(F539="pm",VLOOKUP(C539,'[1]meteo-pm'!$B$1:$E$55,4,FALSE),"")),"")</f>
        <v>0.68333333333333346</v>
      </c>
      <c r="I539" s="1">
        <f>IFERROR(IF(F539="am",VLOOKUP(C539,'[1]meteo-am'!$B$1:$E$55,2,FALSE),IF(F539="pm",VLOOKUP(C539,'[1]meteo-pm'!$B$1:$E$55,2,FALSE),"")),"")</f>
        <v>16.483333333333334</v>
      </c>
      <c r="J539" t="str">
        <f>IFERROR(VLOOKUP(C539,[1]factors!$F$1:$Q$101,3,FALSE),"")</f>
        <v>crescent</v>
      </c>
      <c r="K539" t="str">
        <f>IFERROR(VLOOKUP(C539,[1]factors!$F$1:$Q$101,4,FALSE),"")</f>
        <v>1.0</v>
      </c>
      <c r="L539" t="str">
        <f>IFERROR(VLOOKUP(C539,[1]factors!$F$1:$Q$101,6,FALSE),"")</f>
        <v xml:space="preserve">culture </v>
      </c>
      <c r="N539" t="str">
        <f>IFERROR(VLOOKUP(C539,[1]factors!$F$1:$Q$101,7,FALSE),"")</f>
        <v>75.45</v>
      </c>
      <c r="O539">
        <f>IFERROR(VLOOKUP($C$2,[1]factors!$F$1:$Q$101,8,FALSE),"")</f>
        <v>5</v>
      </c>
      <c r="P539" t="str">
        <f>IFERROR(VLOOKUP($C$2,[1]factors!$F$1:$Q$101,9,FALSE),"")</f>
        <v>514.85</v>
      </c>
      <c r="Q539" t="str">
        <f>IFERROR(VLOOKUP($C$2,[1]factors!$F$1:$Q$101,10,FALSE),"")</f>
        <v>483.31</v>
      </c>
      <c r="R539">
        <f>IFERROR(VLOOKUP($C$2,[1]factors!$F$1:$Q$101,11,FALSE),"")</f>
        <v>2</v>
      </c>
    </row>
    <row r="540" spans="1:18" ht="18" x14ac:dyDescent="0.25">
      <c r="A540" t="s">
        <v>27</v>
      </c>
      <c r="B540">
        <v>1</v>
      </c>
      <c r="C540" s="2">
        <v>20210908</v>
      </c>
      <c r="D540">
        <v>4</v>
      </c>
      <c r="F540" t="s">
        <v>19</v>
      </c>
      <c r="G540" s="1">
        <f>IFERROR(IF(F540="am",VLOOKUP(C540,'[1]meteo-am'!$B$1:$E$55,3,FALSE),IF(F540="pm",VLOOKUP(C540,'[1]meteo-pm'!$B$1:$E$55,3,FALSE),"")),"")</f>
        <v>92</v>
      </c>
      <c r="H540" s="1">
        <f>IFERROR(IF(F540="am",VLOOKUP(C540,'[1]meteo-am'!$B$1:$E$55,4,FALSE),IF(F540="pm",VLOOKUP(C540,'[1]meteo-pm'!$B$1:$E$55,4,FALSE),"")),"")</f>
        <v>0.68333333333333346</v>
      </c>
      <c r="I540" s="1">
        <f>IFERROR(IF(F540="am",VLOOKUP(C540,'[1]meteo-am'!$B$1:$E$55,2,FALSE),IF(F540="pm",VLOOKUP(C540,'[1]meteo-pm'!$B$1:$E$55,2,FALSE),"")),"")</f>
        <v>16.483333333333334</v>
      </c>
      <c r="J540" t="str">
        <f>IFERROR(VLOOKUP(C540,[1]factors!$F$1:$Q$101,3,FALSE),"")</f>
        <v>crescent</v>
      </c>
      <c r="K540" t="str">
        <f>IFERROR(VLOOKUP(C540,[1]factors!$F$1:$Q$101,4,FALSE),"")</f>
        <v>1.0</v>
      </c>
      <c r="L540" t="str">
        <f>IFERROR(VLOOKUP(C540,[1]factors!$F$1:$Q$101,6,FALSE),"")</f>
        <v xml:space="preserve">culture </v>
      </c>
      <c r="N540" t="str">
        <f>IFERROR(VLOOKUP(C540,[1]factors!$F$1:$Q$101,7,FALSE),"")</f>
        <v>75.45</v>
      </c>
      <c r="O540">
        <f>IFERROR(VLOOKUP($C$2,[1]factors!$F$1:$Q$101,8,FALSE),"")</f>
        <v>5</v>
      </c>
      <c r="P540" t="str">
        <f>IFERROR(VLOOKUP($C$2,[1]factors!$F$1:$Q$101,9,FALSE),"")</f>
        <v>514.85</v>
      </c>
      <c r="Q540" t="str">
        <f>IFERROR(VLOOKUP($C$2,[1]factors!$F$1:$Q$101,10,FALSE),"")</f>
        <v>483.31</v>
      </c>
      <c r="R540">
        <f>IFERROR(VLOOKUP($C$2,[1]factors!$F$1:$Q$101,11,FALSE),"")</f>
        <v>2</v>
      </c>
    </row>
    <row r="541" spans="1:18" ht="18" x14ac:dyDescent="0.25">
      <c r="A541" t="s">
        <v>28</v>
      </c>
      <c r="B541">
        <v>1</v>
      </c>
      <c r="C541" s="2">
        <v>20210908</v>
      </c>
      <c r="D541">
        <v>4</v>
      </c>
      <c r="F541" t="s">
        <v>19</v>
      </c>
      <c r="G541" s="1">
        <f>IFERROR(IF(F541="am",VLOOKUP(C541,'[1]meteo-am'!$B$1:$E$55,3,FALSE),IF(F541="pm",VLOOKUP(C541,'[1]meteo-pm'!$B$1:$E$55,3,FALSE),"")),"")</f>
        <v>92</v>
      </c>
      <c r="H541" s="1">
        <f>IFERROR(IF(F541="am",VLOOKUP(C541,'[1]meteo-am'!$B$1:$E$55,4,FALSE),IF(F541="pm",VLOOKUP(C541,'[1]meteo-pm'!$B$1:$E$55,4,FALSE),"")),"")</f>
        <v>0.68333333333333346</v>
      </c>
      <c r="I541" s="1">
        <f>IFERROR(IF(F541="am",VLOOKUP(C541,'[1]meteo-am'!$B$1:$E$55,2,FALSE),IF(F541="pm",VLOOKUP(C541,'[1]meteo-pm'!$B$1:$E$55,2,FALSE),"")),"")</f>
        <v>16.483333333333334</v>
      </c>
      <c r="J541" t="str">
        <f>IFERROR(VLOOKUP(C541,[1]factors!$F$1:$Q$101,3,FALSE),"")</f>
        <v>crescent</v>
      </c>
      <c r="K541" t="str">
        <f>IFERROR(VLOOKUP(C541,[1]factors!$F$1:$Q$101,4,FALSE),"")</f>
        <v>1.0</v>
      </c>
      <c r="L541" t="str">
        <f>IFERROR(VLOOKUP(C541,[1]factors!$F$1:$Q$101,6,FALSE),"")</f>
        <v xml:space="preserve">culture </v>
      </c>
      <c r="N541" t="str">
        <f>IFERROR(VLOOKUP(C541,[1]factors!$F$1:$Q$101,7,FALSE),"")</f>
        <v>75.45</v>
      </c>
      <c r="O541">
        <f>IFERROR(VLOOKUP($C$2,[1]factors!$F$1:$Q$101,8,FALSE),"")</f>
        <v>5</v>
      </c>
      <c r="P541" t="str">
        <f>IFERROR(VLOOKUP($C$2,[1]factors!$F$1:$Q$101,9,FALSE),"")</f>
        <v>514.85</v>
      </c>
      <c r="Q541" t="str">
        <f>IFERROR(VLOOKUP($C$2,[1]factors!$F$1:$Q$101,10,FALSE),"")</f>
        <v>483.31</v>
      </c>
      <c r="R541">
        <f>IFERROR(VLOOKUP($C$2,[1]factors!$F$1:$Q$101,11,FALSE),"")</f>
        <v>2</v>
      </c>
    </row>
    <row r="542" spans="1:18" ht="18" x14ac:dyDescent="0.25">
      <c r="A542" t="s">
        <v>18</v>
      </c>
      <c r="B542">
        <v>1</v>
      </c>
      <c r="C542" s="2">
        <v>20210908</v>
      </c>
      <c r="D542">
        <v>5</v>
      </c>
      <c r="F542" t="s">
        <v>19</v>
      </c>
      <c r="G542" s="1">
        <f>IFERROR(IF(F542="am",VLOOKUP(C542,'[1]meteo-am'!$B$1:$E$55,3,FALSE),IF(F542="pm",VLOOKUP(C542,'[1]meteo-pm'!$B$1:$E$55,3,FALSE),"")),"")</f>
        <v>92</v>
      </c>
      <c r="H542" s="1">
        <f>IFERROR(IF(F542="am",VLOOKUP(C542,'[1]meteo-am'!$B$1:$E$55,4,FALSE),IF(F542="pm",VLOOKUP(C542,'[1]meteo-pm'!$B$1:$E$55,4,FALSE),"")),"")</f>
        <v>0.68333333333333346</v>
      </c>
      <c r="I542" s="1">
        <f>IFERROR(IF(F542="am",VLOOKUP(C542,'[1]meteo-am'!$B$1:$E$55,2,FALSE),IF(F542="pm",VLOOKUP(C542,'[1]meteo-pm'!$B$1:$E$55,2,FALSE),"")),"")</f>
        <v>16.483333333333334</v>
      </c>
      <c r="J542" t="str">
        <f>IFERROR(VLOOKUP(C542,[1]factors!$F$1:$Q$101,3,FALSE),"")</f>
        <v>crescent</v>
      </c>
      <c r="K542" t="str">
        <f>IFERROR(VLOOKUP(C542,[1]factors!$F$1:$Q$101,4,FALSE),"")</f>
        <v>1.0</v>
      </c>
      <c r="L542" t="str">
        <f>IFERROR(VLOOKUP(C542,[1]factors!$F$1:$Q$101,6,FALSE),"")</f>
        <v xml:space="preserve">culture </v>
      </c>
      <c r="N542" t="str">
        <f>IFERROR(VLOOKUP(C542,[1]factors!$F$1:$Q$101,7,FALSE),"")</f>
        <v>75.45</v>
      </c>
      <c r="O542">
        <f>IFERROR(VLOOKUP($C$2,[1]factors!$F$1:$Q$101,8,FALSE),"")</f>
        <v>5</v>
      </c>
      <c r="P542" t="str">
        <f>IFERROR(VLOOKUP($C$2,[1]factors!$F$1:$Q$101,9,FALSE),"")</f>
        <v>514.85</v>
      </c>
      <c r="Q542" t="str">
        <f>IFERROR(VLOOKUP($C$2,[1]factors!$F$1:$Q$101,10,FALSE),"")</f>
        <v>483.31</v>
      </c>
      <c r="R542">
        <f>IFERROR(VLOOKUP($C$2,[1]factors!$F$1:$Q$101,11,FALSE),"")</f>
        <v>2</v>
      </c>
    </row>
    <row r="543" spans="1:18" ht="18" x14ac:dyDescent="0.25">
      <c r="A543" t="s">
        <v>20</v>
      </c>
      <c r="B543">
        <v>1</v>
      </c>
      <c r="C543" s="2">
        <v>20210908</v>
      </c>
      <c r="D543">
        <v>5</v>
      </c>
      <c r="F543" t="s">
        <v>19</v>
      </c>
      <c r="G543" s="1">
        <f>IFERROR(IF(F543="am",VLOOKUP(C543,'[1]meteo-am'!$B$1:$E$55,3,FALSE),IF(F543="pm",VLOOKUP(C543,'[1]meteo-pm'!$B$1:$E$55,3,FALSE),"")),"")</f>
        <v>92</v>
      </c>
      <c r="H543" s="1">
        <f>IFERROR(IF(F543="am",VLOOKUP(C543,'[1]meteo-am'!$B$1:$E$55,4,FALSE),IF(F543="pm",VLOOKUP(C543,'[1]meteo-pm'!$B$1:$E$55,4,FALSE),"")),"")</f>
        <v>0.68333333333333346</v>
      </c>
      <c r="I543" s="1">
        <f>IFERROR(IF(F543="am",VLOOKUP(C543,'[1]meteo-am'!$B$1:$E$55,2,FALSE),IF(F543="pm",VLOOKUP(C543,'[1]meteo-pm'!$B$1:$E$55,2,FALSE),"")),"")</f>
        <v>16.483333333333334</v>
      </c>
      <c r="J543" t="str">
        <f>IFERROR(VLOOKUP(C543,[1]factors!$F$1:$Q$101,3,FALSE),"")</f>
        <v>crescent</v>
      </c>
      <c r="K543" t="str">
        <f>IFERROR(VLOOKUP(C543,[1]factors!$F$1:$Q$101,4,FALSE),"")</f>
        <v>1.0</v>
      </c>
      <c r="L543" t="str">
        <f>IFERROR(VLOOKUP(C543,[1]factors!$F$1:$Q$101,6,FALSE),"")</f>
        <v xml:space="preserve">culture </v>
      </c>
      <c r="N543" t="str">
        <f>IFERROR(VLOOKUP(C543,[1]factors!$F$1:$Q$101,7,FALSE),"")</f>
        <v>75.45</v>
      </c>
      <c r="O543">
        <f>IFERROR(VLOOKUP($C$2,[1]factors!$F$1:$Q$101,8,FALSE),"")</f>
        <v>5</v>
      </c>
      <c r="P543" t="str">
        <f>IFERROR(VLOOKUP($C$2,[1]factors!$F$1:$Q$101,9,FALSE),"")</f>
        <v>514.85</v>
      </c>
      <c r="Q543" t="str">
        <f>IFERROR(VLOOKUP($C$2,[1]factors!$F$1:$Q$101,10,FALSE),"")</f>
        <v>483.31</v>
      </c>
      <c r="R543">
        <f>IFERROR(VLOOKUP($C$2,[1]factors!$F$1:$Q$101,11,FALSE),"")</f>
        <v>2</v>
      </c>
    </row>
    <row r="544" spans="1:18" ht="18" x14ac:dyDescent="0.25">
      <c r="A544" t="s">
        <v>21</v>
      </c>
      <c r="B544">
        <v>1</v>
      </c>
      <c r="C544" s="2">
        <v>20210908</v>
      </c>
      <c r="D544">
        <v>5</v>
      </c>
      <c r="F544" t="s">
        <v>19</v>
      </c>
      <c r="G544" s="1">
        <f>IFERROR(IF(F544="am",VLOOKUP(C544,'[1]meteo-am'!$B$1:$E$55,3,FALSE),IF(F544="pm",VLOOKUP(C544,'[1]meteo-pm'!$B$1:$E$55,3,FALSE),"")),"")</f>
        <v>92</v>
      </c>
      <c r="H544" s="1">
        <f>IFERROR(IF(F544="am",VLOOKUP(C544,'[1]meteo-am'!$B$1:$E$55,4,FALSE),IF(F544="pm",VLOOKUP(C544,'[1]meteo-pm'!$B$1:$E$55,4,FALSE),"")),"")</f>
        <v>0.68333333333333346</v>
      </c>
      <c r="I544" s="1">
        <f>IFERROR(IF(F544="am",VLOOKUP(C544,'[1]meteo-am'!$B$1:$E$55,2,FALSE),IF(F544="pm",VLOOKUP(C544,'[1]meteo-pm'!$B$1:$E$55,2,FALSE),"")),"")</f>
        <v>16.483333333333334</v>
      </c>
      <c r="J544" t="str">
        <f>IFERROR(VLOOKUP(C544,[1]factors!$F$1:$Q$101,3,FALSE),"")</f>
        <v>crescent</v>
      </c>
      <c r="K544" t="str">
        <f>IFERROR(VLOOKUP(C544,[1]factors!$F$1:$Q$101,4,FALSE),"")</f>
        <v>1.0</v>
      </c>
      <c r="L544" t="str">
        <f>IFERROR(VLOOKUP(C544,[1]factors!$F$1:$Q$101,6,FALSE),"")</f>
        <v xml:space="preserve">culture </v>
      </c>
      <c r="N544" t="str">
        <f>IFERROR(VLOOKUP(C544,[1]factors!$F$1:$Q$101,7,FALSE),"")</f>
        <v>75.45</v>
      </c>
      <c r="O544">
        <f>IFERROR(VLOOKUP($C$2,[1]factors!$F$1:$Q$101,8,FALSE),"")</f>
        <v>5</v>
      </c>
      <c r="P544" t="str">
        <f>IFERROR(VLOOKUP($C$2,[1]factors!$F$1:$Q$101,9,FALSE),"")</f>
        <v>514.85</v>
      </c>
      <c r="Q544" t="str">
        <f>IFERROR(VLOOKUP($C$2,[1]factors!$F$1:$Q$101,10,FALSE),"")</f>
        <v>483.31</v>
      </c>
      <c r="R544">
        <f>IFERROR(VLOOKUP($C$2,[1]factors!$F$1:$Q$101,11,FALSE),"")</f>
        <v>2</v>
      </c>
    </row>
    <row r="545" spans="1:18" ht="18" x14ac:dyDescent="0.25">
      <c r="A545" t="s">
        <v>22</v>
      </c>
      <c r="B545">
        <v>1</v>
      </c>
      <c r="C545" s="2">
        <v>20210908</v>
      </c>
      <c r="D545">
        <v>5</v>
      </c>
      <c r="F545" t="s">
        <v>19</v>
      </c>
      <c r="G545" s="1">
        <f>IFERROR(IF(F545="am",VLOOKUP(C545,'[1]meteo-am'!$B$1:$E$55,3,FALSE),IF(F545="pm",VLOOKUP(C545,'[1]meteo-pm'!$B$1:$E$55,3,FALSE),"")),"")</f>
        <v>92</v>
      </c>
      <c r="H545" s="1">
        <f>IFERROR(IF(F545="am",VLOOKUP(C545,'[1]meteo-am'!$B$1:$E$55,4,FALSE),IF(F545="pm",VLOOKUP(C545,'[1]meteo-pm'!$B$1:$E$55,4,FALSE),"")),"")</f>
        <v>0.68333333333333346</v>
      </c>
      <c r="I545" s="1">
        <f>IFERROR(IF(F545="am",VLOOKUP(C545,'[1]meteo-am'!$B$1:$E$55,2,FALSE),IF(F545="pm",VLOOKUP(C545,'[1]meteo-pm'!$B$1:$E$55,2,FALSE),"")),"")</f>
        <v>16.483333333333334</v>
      </c>
      <c r="J545" t="str">
        <f>IFERROR(VLOOKUP(C545,[1]factors!$F$1:$Q$101,3,FALSE),"")</f>
        <v>crescent</v>
      </c>
      <c r="K545" t="str">
        <f>IFERROR(VLOOKUP(C545,[1]factors!$F$1:$Q$101,4,FALSE),"")</f>
        <v>1.0</v>
      </c>
      <c r="L545" t="str">
        <f>IFERROR(VLOOKUP(C545,[1]factors!$F$1:$Q$101,6,FALSE),"")</f>
        <v xml:space="preserve">culture </v>
      </c>
      <c r="N545" t="str">
        <f>IFERROR(VLOOKUP(C545,[1]factors!$F$1:$Q$101,7,FALSE),"")</f>
        <v>75.45</v>
      </c>
      <c r="O545">
        <f>IFERROR(VLOOKUP($C$2,[1]factors!$F$1:$Q$101,8,FALSE),"")</f>
        <v>5</v>
      </c>
      <c r="P545" t="str">
        <f>IFERROR(VLOOKUP($C$2,[1]factors!$F$1:$Q$101,9,FALSE),"")</f>
        <v>514.85</v>
      </c>
      <c r="Q545" t="str">
        <f>IFERROR(VLOOKUP($C$2,[1]factors!$F$1:$Q$101,10,FALSE),"")</f>
        <v>483.31</v>
      </c>
      <c r="R545">
        <f>IFERROR(VLOOKUP($C$2,[1]factors!$F$1:$Q$101,11,FALSE),"")</f>
        <v>2</v>
      </c>
    </row>
    <row r="546" spans="1:18" ht="18" x14ac:dyDescent="0.25">
      <c r="A546" t="s">
        <v>23</v>
      </c>
      <c r="B546">
        <v>1</v>
      </c>
      <c r="C546" s="2">
        <v>20210908</v>
      </c>
      <c r="D546">
        <v>5</v>
      </c>
      <c r="F546" t="s">
        <v>19</v>
      </c>
      <c r="G546" s="1">
        <f>IFERROR(IF(F546="am",VLOOKUP(C546,'[1]meteo-am'!$B$1:$E$55,3,FALSE),IF(F546="pm",VLOOKUP(C546,'[1]meteo-pm'!$B$1:$E$55,3,FALSE),"")),"")</f>
        <v>92</v>
      </c>
      <c r="H546" s="1">
        <f>IFERROR(IF(F546="am",VLOOKUP(C546,'[1]meteo-am'!$B$1:$E$55,4,FALSE),IF(F546="pm",VLOOKUP(C546,'[1]meteo-pm'!$B$1:$E$55,4,FALSE),"")),"")</f>
        <v>0.68333333333333346</v>
      </c>
      <c r="I546" s="1">
        <f>IFERROR(IF(F546="am",VLOOKUP(C546,'[1]meteo-am'!$B$1:$E$55,2,FALSE),IF(F546="pm",VLOOKUP(C546,'[1]meteo-pm'!$B$1:$E$55,2,FALSE),"")),"")</f>
        <v>16.483333333333334</v>
      </c>
      <c r="J546" t="str">
        <f>IFERROR(VLOOKUP(C546,[1]factors!$F$1:$Q$101,3,FALSE),"")</f>
        <v>crescent</v>
      </c>
      <c r="K546" t="str">
        <f>IFERROR(VLOOKUP(C546,[1]factors!$F$1:$Q$101,4,FALSE),"")</f>
        <v>1.0</v>
      </c>
      <c r="L546" t="str">
        <f>IFERROR(VLOOKUP(C546,[1]factors!$F$1:$Q$101,6,FALSE),"")</f>
        <v xml:space="preserve">culture </v>
      </c>
      <c r="N546" t="str">
        <f>IFERROR(VLOOKUP(C546,[1]factors!$F$1:$Q$101,7,FALSE),"")</f>
        <v>75.45</v>
      </c>
      <c r="O546">
        <f>IFERROR(VLOOKUP($C$2,[1]factors!$F$1:$Q$101,8,FALSE),"")</f>
        <v>5</v>
      </c>
      <c r="P546" t="str">
        <f>IFERROR(VLOOKUP($C$2,[1]factors!$F$1:$Q$101,9,FALSE),"")</f>
        <v>514.85</v>
      </c>
      <c r="Q546" t="str">
        <f>IFERROR(VLOOKUP($C$2,[1]factors!$F$1:$Q$101,10,FALSE),"")</f>
        <v>483.31</v>
      </c>
      <c r="R546">
        <f>IFERROR(VLOOKUP($C$2,[1]factors!$F$1:$Q$101,11,FALSE),"")</f>
        <v>2</v>
      </c>
    </row>
    <row r="547" spans="1:18" ht="18" x14ac:dyDescent="0.25">
      <c r="A547" t="s">
        <v>24</v>
      </c>
      <c r="B547">
        <v>1</v>
      </c>
      <c r="C547" s="2">
        <v>20210908</v>
      </c>
      <c r="D547">
        <v>5</v>
      </c>
      <c r="F547" t="s">
        <v>19</v>
      </c>
      <c r="G547" s="1">
        <f>IFERROR(IF(F547="am",VLOOKUP(C547,'[1]meteo-am'!$B$1:$E$55,3,FALSE),IF(F547="pm",VLOOKUP(C547,'[1]meteo-pm'!$B$1:$E$55,3,FALSE),"")),"")</f>
        <v>92</v>
      </c>
      <c r="H547" s="1">
        <f>IFERROR(IF(F547="am",VLOOKUP(C547,'[1]meteo-am'!$B$1:$E$55,4,FALSE),IF(F547="pm",VLOOKUP(C547,'[1]meteo-pm'!$B$1:$E$55,4,FALSE),"")),"")</f>
        <v>0.68333333333333346</v>
      </c>
      <c r="I547" s="1">
        <f>IFERROR(IF(F547="am",VLOOKUP(C547,'[1]meteo-am'!$B$1:$E$55,2,FALSE),IF(F547="pm",VLOOKUP(C547,'[1]meteo-pm'!$B$1:$E$55,2,FALSE),"")),"")</f>
        <v>16.483333333333334</v>
      </c>
      <c r="J547" t="str">
        <f>IFERROR(VLOOKUP(C547,[1]factors!$F$1:$Q$101,3,FALSE),"")</f>
        <v>crescent</v>
      </c>
      <c r="K547" t="str">
        <f>IFERROR(VLOOKUP(C547,[1]factors!$F$1:$Q$101,4,FALSE),"")</f>
        <v>1.0</v>
      </c>
      <c r="L547" t="str">
        <f>IFERROR(VLOOKUP(C547,[1]factors!$F$1:$Q$101,6,FALSE),"")</f>
        <v xml:space="preserve">culture </v>
      </c>
      <c r="N547" t="str">
        <f>IFERROR(VLOOKUP(C547,[1]factors!$F$1:$Q$101,7,FALSE),"")</f>
        <v>75.45</v>
      </c>
      <c r="O547">
        <f>IFERROR(VLOOKUP($C$2,[1]factors!$F$1:$Q$101,8,FALSE),"")</f>
        <v>5</v>
      </c>
      <c r="P547" t="str">
        <f>IFERROR(VLOOKUP($C$2,[1]factors!$F$1:$Q$101,9,FALSE),"")</f>
        <v>514.85</v>
      </c>
      <c r="Q547" t="str">
        <f>IFERROR(VLOOKUP($C$2,[1]factors!$F$1:$Q$101,10,FALSE),"")</f>
        <v>483.31</v>
      </c>
      <c r="R547">
        <f>IFERROR(VLOOKUP($C$2,[1]factors!$F$1:$Q$101,11,FALSE),"")</f>
        <v>2</v>
      </c>
    </row>
    <row r="548" spans="1:18" ht="18" x14ac:dyDescent="0.25">
      <c r="A548" t="s">
        <v>25</v>
      </c>
      <c r="B548">
        <v>1</v>
      </c>
      <c r="C548" s="2">
        <v>20210908</v>
      </c>
      <c r="D548">
        <v>5</v>
      </c>
      <c r="F548" t="s">
        <v>19</v>
      </c>
      <c r="G548" s="1">
        <f>IFERROR(IF(F548="am",VLOOKUP(C548,'[1]meteo-am'!$B$1:$E$55,3,FALSE),IF(F548="pm",VLOOKUP(C548,'[1]meteo-pm'!$B$1:$E$55,3,FALSE),"")),"")</f>
        <v>92</v>
      </c>
      <c r="H548" s="1">
        <f>IFERROR(IF(F548="am",VLOOKUP(C548,'[1]meteo-am'!$B$1:$E$55,4,FALSE),IF(F548="pm",VLOOKUP(C548,'[1]meteo-pm'!$B$1:$E$55,4,FALSE),"")),"")</f>
        <v>0.68333333333333346</v>
      </c>
      <c r="I548" s="1">
        <f>IFERROR(IF(F548="am",VLOOKUP(C548,'[1]meteo-am'!$B$1:$E$55,2,FALSE),IF(F548="pm",VLOOKUP(C548,'[1]meteo-pm'!$B$1:$E$55,2,FALSE),"")),"")</f>
        <v>16.483333333333334</v>
      </c>
      <c r="J548" t="str">
        <f>IFERROR(VLOOKUP(C548,[1]factors!$F$1:$Q$101,3,FALSE),"")</f>
        <v>crescent</v>
      </c>
      <c r="K548" t="str">
        <f>IFERROR(VLOOKUP(C548,[1]factors!$F$1:$Q$101,4,FALSE),"")</f>
        <v>1.0</v>
      </c>
      <c r="L548" t="str">
        <f>IFERROR(VLOOKUP(C548,[1]factors!$F$1:$Q$101,6,FALSE),"")</f>
        <v xml:space="preserve">culture </v>
      </c>
      <c r="N548" t="str">
        <f>IFERROR(VLOOKUP(C548,[1]factors!$F$1:$Q$101,7,FALSE),"")</f>
        <v>75.45</v>
      </c>
      <c r="O548">
        <f>IFERROR(VLOOKUP($C$2,[1]factors!$F$1:$Q$101,8,FALSE),"")</f>
        <v>5</v>
      </c>
      <c r="P548" t="str">
        <f>IFERROR(VLOOKUP($C$2,[1]factors!$F$1:$Q$101,9,FALSE),"")</f>
        <v>514.85</v>
      </c>
      <c r="Q548" t="str">
        <f>IFERROR(VLOOKUP($C$2,[1]factors!$F$1:$Q$101,10,FALSE),"")</f>
        <v>483.31</v>
      </c>
      <c r="R548">
        <f>IFERROR(VLOOKUP($C$2,[1]factors!$F$1:$Q$101,11,FALSE),"")</f>
        <v>2</v>
      </c>
    </row>
    <row r="549" spans="1:18" ht="18" x14ac:dyDescent="0.25">
      <c r="A549" t="s">
        <v>26</v>
      </c>
      <c r="B549">
        <v>1</v>
      </c>
      <c r="C549" s="2">
        <v>20210908</v>
      </c>
      <c r="D549">
        <v>5</v>
      </c>
      <c r="F549" t="s">
        <v>19</v>
      </c>
      <c r="G549" s="1">
        <f>IFERROR(IF(F549="am",VLOOKUP(C549,'[1]meteo-am'!$B$1:$E$55,3,FALSE),IF(F549="pm",VLOOKUP(C549,'[1]meteo-pm'!$B$1:$E$55,3,FALSE),"")),"")</f>
        <v>92</v>
      </c>
      <c r="H549" s="1">
        <f>IFERROR(IF(F549="am",VLOOKUP(C549,'[1]meteo-am'!$B$1:$E$55,4,FALSE),IF(F549="pm",VLOOKUP(C549,'[1]meteo-pm'!$B$1:$E$55,4,FALSE),"")),"")</f>
        <v>0.68333333333333346</v>
      </c>
      <c r="I549" s="1">
        <f>IFERROR(IF(F549="am",VLOOKUP(C549,'[1]meteo-am'!$B$1:$E$55,2,FALSE),IF(F549="pm",VLOOKUP(C549,'[1]meteo-pm'!$B$1:$E$55,2,FALSE),"")),"")</f>
        <v>16.483333333333334</v>
      </c>
      <c r="J549" t="str">
        <f>IFERROR(VLOOKUP(C549,[1]factors!$F$1:$Q$101,3,FALSE),"")</f>
        <v>crescent</v>
      </c>
      <c r="K549" t="str">
        <f>IFERROR(VLOOKUP(C549,[1]factors!$F$1:$Q$101,4,FALSE),"")</f>
        <v>1.0</v>
      </c>
      <c r="L549" t="str">
        <f>IFERROR(VLOOKUP(C549,[1]factors!$F$1:$Q$101,6,FALSE),"")</f>
        <v xml:space="preserve">culture </v>
      </c>
      <c r="N549" t="str">
        <f>IFERROR(VLOOKUP(C549,[1]factors!$F$1:$Q$101,7,FALSE),"")</f>
        <v>75.45</v>
      </c>
      <c r="O549">
        <f>IFERROR(VLOOKUP($C$2,[1]factors!$F$1:$Q$101,8,FALSE),"")</f>
        <v>5</v>
      </c>
      <c r="P549" t="str">
        <f>IFERROR(VLOOKUP($C$2,[1]factors!$F$1:$Q$101,9,FALSE),"")</f>
        <v>514.85</v>
      </c>
      <c r="Q549" t="str">
        <f>IFERROR(VLOOKUP($C$2,[1]factors!$F$1:$Q$101,10,FALSE),"")</f>
        <v>483.31</v>
      </c>
      <c r="R549">
        <f>IFERROR(VLOOKUP($C$2,[1]factors!$F$1:$Q$101,11,FALSE),"")</f>
        <v>2</v>
      </c>
    </row>
    <row r="550" spans="1:18" ht="18" x14ac:dyDescent="0.25">
      <c r="A550" t="s">
        <v>27</v>
      </c>
      <c r="B550">
        <v>1</v>
      </c>
      <c r="C550" s="2">
        <v>20210908</v>
      </c>
      <c r="D550">
        <v>5</v>
      </c>
      <c r="F550" t="s">
        <v>19</v>
      </c>
      <c r="G550" s="1">
        <f>IFERROR(IF(F550="am",VLOOKUP(C550,'[1]meteo-am'!$B$1:$E$55,3,FALSE),IF(F550="pm",VLOOKUP(C550,'[1]meteo-pm'!$B$1:$E$55,3,FALSE),"")),"")</f>
        <v>92</v>
      </c>
      <c r="H550" s="1">
        <f>IFERROR(IF(F550="am",VLOOKUP(C550,'[1]meteo-am'!$B$1:$E$55,4,FALSE),IF(F550="pm",VLOOKUP(C550,'[1]meteo-pm'!$B$1:$E$55,4,FALSE),"")),"")</f>
        <v>0.68333333333333346</v>
      </c>
      <c r="I550" s="1">
        <f>IFERROR(IF(F550="am",VLOOKUP(C550,'[1]meteo-am'!$B$1:$E$55,2,FALSE),IF(F550="pm",VLOOKUP(C550,'[1]meteo-pm'!$B$1:$E$55,2,FALSE),"")),"")</f>
        <v>16.483333333333334</v>
      </c>
      <c r="J550" t="str">
        <f>IFERROR(VLOOKUP(C550,[1]factors!$F$1:$Q$101,3,FALSE),"")</f>
        <v>crescent</v>
      </c>
      <c r="K550" t="str">
        <f>IFERROR(VLOOKUP(C550,[1]factors!$F$1:$Q$101,4,FALSE),"")</f>
        <v>1.0</v>
      </c>
      <c r="L550" t="str">
        <f>IFERROR(VLOOKUP(C550,[1]factors!$F$1:$Q$101,6,FALSE),"")</f>
        <v xml:space="preserve">culture </v>
      </c>
      <c r="N550" t="str">
        <f>IFERROR(VLOOKUP(C550,[1]factors!$F$1:$Q$101,7,FALSE),"")</f>
        <v>75.45</v>
      </c>
      <c r="O550">
        <f>IFERROR(VLOOKUP($C$2,[1]factors!$F$1:$Q$101,8,FALSE),"")</f>
        <v>5</v>
      </c>
      <c r="P550" t="str">
        <f>IFERROR(VLOOKUP($C$2,[1]factors!$F$1:$Q$101,9,FALSE),"")</f>
        <v>514.85</v>
      </c>
      <c r="Q550" t="str">
        <f>IFERROR(VLOOKUP($C$2,[1]factors!$F$1:$Q$101,10,FALSE),"")</f>
        <v>483.31</v>
      </c>
      <c r="R550">
        <f>IFERROR(VLOOKUP($C$2,[1]factors!$F$1:$Q$101,11,FALSE),"")</f>
        <v>2</v>
      </c>
    </row>
    <row r="551" spans="1:18" ht="18" x14ac:dyDescent="0.25">
      <c r="A551" t="s">
        <v>28</v>
      </c>
      <c r="B551">
        <v>1</v>
      </c>
      <c r="C551" s="2">
        <v>20210908</v>
      </c>
      <c r="D551">
        <v>5</v>
      </c>
      <c r="F551" t="s">
        <v>19</v>
      </c>
      <c r="G551" s="1">
        <f>IFERROR(IF(F551="am",VLOOKUP(C551,'[1]meteo-am'!$B$1:$E$55,3,FALSE),IF(F551="pm",VLOOKUP(C551,'[1]meteo-pm'!$B$1:$E$55,3,FALSE),"")),"")</f>
        <v>92</v>
      </c>
      <c r="H551" s="1">
        <f>IFERROR(IF(F551="am",VLOOKUP(C551,'[1]meteo-am'!$B$1:$E$55,4,FALSE),IF(F551="pm",VLOOKUP(C551,'[1]meteo-pm'!$B$1:$E$55,4,FALSE),"")),"")</f>
        <v>0.68333333333333346</v>
      </c>
      <c r="I551" s="1">
        <f>IFERROR(IF(F551="am",VLOOKUP(C551,'[1]meteo-am'!$B$1:$E$55,2,FALSE),IF(F551="pm",VLOOKUP(C551,'[1]meteo-pm'!$B$1:$E$55,2,FALSE),"")),"")</f>
        <v>16.483333333333334</v>
      </c>
      <c r="J551" t="str">
        <f>IFERROR(VLOOKUP(C551,[1]factors!$F$1:$Q$101,3,FALSE),"")</f>
        <v>crescent</v>
      </c>
      <c r="K551" t="str">
        <f>IFERROR(VLOOKUP(C551,[1]factors!$F$1:$Q$101,4,FALSE),"")</f>
        <v>1.0</v>
      </c>
      <c r="L551" t="str">
        <f>IFERROR(VLOOKUP(C551,[1]factors!$F$1:$Q$101,6,FALSE),"")</f>
        <v xml:space="preserve">culture </v>
      </c>
      <c r="N551" t="str">
        <f>IFERROR(VLOOKUP(C551,[1]factors!$F$1:$Q$101,7,FALSE),"")</f>
        <v>75.45</v>
      </c>
      <c r="O551">
        <f>IFERROR(VLOOKUP($C$2,[1]factors!$F$1:$Q$101,8,FALSE),"")</f>
        <v>5</v>
      </c>
      <c r="P551" t="str">
        <f>IFERROR(VLOOKUP($C$2,[1]factors!$F$1:$Q$101,9,FALSE),"")</f>
        <v>514.85</v>
      </c>
      <c r="Q551" t="str">
        <f>IFERROR(VLOOKUP($C$2,[1]factors!$F$1:$Q$101,10,FALSE),"")</f>
        <v>483.31</v>
      </c>
      <c r="R551">
        <f>IFERROR(VLOOKUP($C$2,[1]factors!$F$1:$Q$101,11,FALSE),"")</f>
        <v>2</v>
      </c>
    </row>
    <row r="552" spans="1:18" ht="18" x14ac:dyDescent="0.25">
      <c r="A552" t="s">
        <v>18</v>
      </c>
      <c r="B552">
        <v>1</v>
      </c>
      <c r="C552" s="2">
        <v>20210908</v>
      </c>
      <c r="D552">
        <v>6</v>
      </c>
      <c r="F552" t="s">
        <v>19</v>
      </c>
      <c r="G552" s="1">
        <f>IFERROR(IF(F552="am",VLOOKUP(C552,'[1]meteo-am'!$B$1:$E$55,3,FALSE),IF(F552="pm",VLOOKUP(C552,'[1]meteo-pm'!$B$1:$E$55,3,FALSE),"")),"")</f>
        <v>92</v>
      </c>
      <c r="H552" s="1">
        <f>IFERROR(IF(F552="am",VLOOKUP(C552,'[1]meteo-am'!$B$1:$E$55,4,FALSE),IF(F552="pm",VLOOKUP(C552,'[1]meteo-pm'!$B$1:$E$55,4,FALSE),"")),"")</f>
        <v>0.68333333333333346</v>
      </c>
      <c r="I552" s="1">
        <f>IFERROR(IF(F552="am",VLOOKUP(C552,'[1]meteo-am'!$B$1:$E$55,2,FALSE),IF(F552="pm",VLOOKUP(C552,'[1]meteo-pm'!$B$1:$E$55,2,FALSE),"")),"")</f>
        <v>16.483333333333334</v>
      </c>
      <c r="J552" t="str">
        <f>IFERROR(VLOOKUP(C552,[1]factors!$F$1:$Q$101,3,FALSE),"")</f>
        <v>crescent</v>
      </c>
      <c r="K552" t="str">
        <f>IFERROR(VLOOKUP(C552,[1]factors!$F$1:$Q$101,4,FALSE),"")</f>
        <v>1.0</v>
      </c>
      <c r="L552" t="str">
        <f>IFERROR(VLOOKUP(C552,[1]factors!$F$1:$Q$101,6,FALSE),"")</f>
        <v xml:space="preserve">culture </v>
      </c>
      <c r="N552" t="str">
        <f>IFERROR(VLOOKUP(C552,[1]factors!$F$1:$Q$101,7,FALSE),"")</f>
        <v>75.45</v>
      </c>
      <c r="O552">
        <f>IFERROR(VLOOKUP($C$2,[1]factors!$F$1:$Q$101,8,FALSE),"")</f>
        <v>5</v>
      </c>
      <c r="P552" t="str">
        <f>IFERROR(VLOOKUP($C$2,[1]factors!$F$1:$Q$101,9,FALSE),"")</f>
        <v>514.85</v>
      </c>
      <c r="Q552" t="str">
        <f>IFERROR(VLOOKUP($C$2,[1]factors!$F$1:$Q$101,10,FALSE),"")</f>
        <v>483.31</v>
      </c>
      <c r="R552">
        <f>IFERROR(VLOOKUP($C$2,[1]factors!$F$1:$Q$101,11,FALSE),"")</f>
        <v>2</v>
      </c>
    </row>
    <row r="553" spans="1:18" ht="18" x14ac:dyDescent="0.25">
      <c r="A553" t="s">
        <v>20</v>
      </c>
      <c r="B553">
        <v>1</v>
      </c>
      <c r="C553" s="2">
        <v>20210908</v>
      </c>
      <c r="D553">
        <v>6</v>
      </c>
      <c r="F553" t="s">
        <v>19</v>
      </c>
      <c r="G553" s="1">
        <f>IFERROR(IF(F553="am",VLOOKUP(C553,'[1]meteo-am'!$B$1:$E$55,3,FALSE),IF(F553="pm",VLOOKUP(C553,'[1]meteo-pm'!$B$1:$E$55,3,FALSE),"")),"")</f>
        <v>92</v>
      </c>
      <c r="H553" s="1">
        <f>IFERROR(IF(F553="am",VLOOKUP(C553,'[1]meteo-am'!$B$1:$E$55,4,FALSE),IF(F553="pm",VLOOKUP(C553,'[1]meteo-pm'!$B$1:$E$55,4,FALSE),"")),"")</f>
        <v>0.68333333333333346</v>
      </c>
      <c r="I553" s="1">
        <f>IFERROR(IF(F553="am",VLOOKUP(C553,'[1]meteo-am'!$B$1:$E$55,2,FALSE),IF(F553="pm",VLOOKUP(C553,'[1]meteo-pm'!$B$1:$E$55,2,FALSE),"")),"")</f>
        <v>16.483333333333334</v>
      </c>
      <c r="J553" t="str">
        <f>IFERROR(VLOOKUP(C553,[1]factors!$F$1:$Q$101,3,FALSE),"")</f>
        <v>crescent</v>
      </c>
      <c r="K553" t="str">
        <f>IFERROR(VLOOKUP(C553,[1]factors!$F$1:$Q$101,4,FALSE),"")</f>
        <v>1.0</v>
      </c>
      <c r="L553" t="str">
        <f>IFERROR(VLOOKUP(C553,[1]factors!$F$1:$Q$101,6,FALSE),"")</f>
        <v xml:space="preserve">culture </v>
      </c>
      <c r="N553" t="str">
        <f>IFERROR(VLOOKUP(C553,[1]factors!$F$1:$Q$101,7,FALSE),"")</f>
        <v>75.45</v>
      </c>
      <c r="O553">
        <f>IFERROR(VLOOKUP($C$2,[1]factors!$F$1:$Q$101,8,FALSE),"")</f>
        <v>5</v>
      </c>
      <c r="P553" t="str">
        <f>IFERROR(VLOOKUP($C$2,[1]factors!$F$1:$Q$101,9,FALSE),"")</f>
        <v>514.85</v>
      </c>
      <c r="Q553" t="str">
        <f>IFERROR(VLOOKUP($C$2,[1]factors!$F$1:$Q$101,10,FALSE),"")</f>
        <v>483.31</v>
      </c>
      <c r="R553">
        <f>IFERROR(VLOOKUP($C$2,[1]factors!$F$1:$Q$101,11,FALSE),"")</f>
        <v>2</v>
      </c>
    </row>
    <row r="554" spans="1:18" ht="18" x14ac:dyDescent="0.25">
      <c r="A554" t="s">
        <v>21</v>
      </c>
      <c r="B554">
        <v>1</v>
      </c>
      <c r="C554" s="2">
        <v>20210908</v>
      </c>
      <c r="D554">
        <v>6</v>
      </c>
      <c r="F554" t="s">
        <v>19</v>
      </c>
      <c r="G554" s="1">
        <f>IFERROR(IF(F554="am",VLOOKUP(C554,'[1]meteo-am'!$B$1:$E$55,3,FALSE),IF(F554="pm",VLOOKUP(C554,'[1]meteo-pm'!$B$1:$E$55,3,FALSE),"")),"")</f>
        <v>92</v>
      </c>
      <c r="H554" s="1">
        <f>IFERROR(IF(F554="am",VLOOKUP(C554,'[1]meteo-am'!$B$1:$E$55,4,FALSE),IF(F554="pm",VLOOKUP(C554,'[1]meteo-pm'!$B$1:$E$55,4,FALSE),"")),"")</f>
        <v>0.68333333333333346</v>
      </c>
      <c r="I554" s="1">
        <f>IFERROR(IF(F554="am",VLOOKUP(C554,'[1]meteo-am'!$B$1:$E$55,2,FALSE),IF(F554="pm",VLOOKUP(C554,'[1]meteo-pm'!$B$1:$E$55,2,FALSE),"")),"")</f>
        <v>16.483333333333334</v>
      </c>
      <c r="J554" t="str">
        <f>IFERROR(VLOOKUP(C554,[1]factors!$F$1:$Q$101,3,FALSE),"")</f>
        <v>crescent</v>
      </c>
      <c r="K554" t="str">
        <f>IFERROR(VLOOKUP(C554,[1]factors!$F$1:$Q$101,4,FALSE),"")</f>
        <v>1.0</v>
      </c>
      <c r="L554" t="str">
        <f>IFERROR(VLOOKUP(C554,[1]factors!$F$1:$Q$101,6,FALSE),"")</f>
        <v xml:space="preserve">culture </v>
      </c>
      <c r="N554" t="str">
        <f>IFERROR(VLOOKUP(C554,[1]factors!$F$1:$Q$101,7,FALSE),"")</f>
        <v>75.45</v>
      </c>
      <c r="O554">
        <f>IFERROR(VLOOKUP($C$2,[1]factors!$F$1:$Q$101,8,FALSE),"")</f>
        <v>5</v>
      </c>
      <c r="P554" t="str">
        <f>IFERROR(VLOOKUP($C$2,[1]factors!$F$1:$Q$101,9,FALSE),"")</f>
        <v>514.85</v>
      </c>
      <c r="Q554" t="str">
        <f>IFERROR(VLOOKUP($C$2,[1]factors!$F$1:$Q$101,10,FALSE),"")</f>
        <v>483.31</v>
      </c>
      <c r="R554">
        <f>IFERROR(VLOOKUP($C$2,[1]factors!$F$1:$Q$101,11,FALSE),"")</f>
        <v>2</v>
      </c>
    </row>
    <row r="555" spans="1:18" ht="18" x14ac:dyDescent="0.25">
      <c r="A555" t="s">
        <v>22</v>
      </c>
      <c r="B555">
        <v>1</v>
      </c>
      <c r="C555" s="2">
        <v>20210908</v>
      </c>
      <c r="D555">
        <v>6</v>
      </c>
      <c r="F555" t="s">
        <v>19</v>
      </c>
      <c r="G555" s="1">
        <f>IFERROR(IF(F555="am",VLOOKUP(C555,'[1]meteo-am'!$B$1:$E$55,3,FALSE),IF(F555="pm",VLOOKUP(C555,'[1]meteo-pm'!$B$1:$E$55,3,FALSE),"")),"")</f>
        <v>92</v>
      </c>
      <c r="H555" s="1">
        <f>IFERROR(IF(F555="am",VLOOKUP(C555,'[1]meteo-am'!$B$1:$E$55,4,FALSE),IF(F555="pm",VLOOKUP(C555,'[1]meteo-pm'!$B$1:$E$55,4,FALSE),"")),"")</f>
        <v>0.68333333333333346</v>
      </c>
      <c r="I555" s="1">
        <f>IFERROR(IF(F555="am",VLOOKUP(C555,'[1]meteo-am'!$B$1:$E$55,2,FALSE),IF(F555="pm",VLOOKUP(C555,'[1]meteo-pm'!$B$1:$E$55,2,FALSE),"")),"")</f>
        <v>16.483333333333334</v>
      </c>
      <c r="J555" t="str">
        <f>IFERROR(VLOOKUP(C555,[1]factors!$F$1:$Q$101,3,FALSE),"")</f>
        <v>crescent</v>
      </c>
      <c r="K555" t="str">
        <f>IFERROR(VLOOKUP(C555,[1]factors!$F$1:$Q$101,4,FALSE),"")</f>
        <v>1.0</v>
      </c>
      <c r="L555" t="str">
        <f>IFERROR(VLOOKUP(C555,[1]factors!$F$1:$Q$101,6,FALSE),"")</f>
        <v xml:space="preserve">culture </v>
      </c>
      <c r="N555" t="str">
        <f>IFERROR(VLOOKUP(C555,[1]factors!$F$1:$Q$101,7,FALSE),"")</f>
        <v>75.45</v>
      </c>
      <c r="O555">
        <f>IFERROR(VLOOKUP($C$2,[1]factors!$F$1:$Q$101,8,FALSE),"")</f>
        <v>5</v>
      </c>
      <c r="P555" t="str">
        <f>IFERROR(VLOOKUP($C$2,[1]factors!$F$1:$Q$101,9,FALSE),"")</f>
        <v>514.85</v>
      </c>
      <c r="Q555" t="str">
        <f>IFERROR(VLOOKUP($C$2,[1]factors!$F$1:$Q$101,10,FALSE),"")</f>
        <v>483.31</v>
      </c>
      <c r="R555">
        <f>IFERROR(VLOOKUP($C$2,[1]factors!$F$1:$Q$101,11,FALSE),"")</f>
        <v>2</v>
      </c>
    </row>
    <row r="556" spans="1:18" ht="18" x14ac:dyDescent="0.25">
      <c r="A556" t="s">
        <v>23</v>
      </c>
      <c r="B556">
        <v>1</v>
      </c>
      <c r="C556" s="2">
        <v>20210908</v>
      </c>
      <c r="D556">
        <v>6</v>
      </c>
      <c r="F556" t="s">
        <v>19</v>
      </c>
      <c r="G556" s="1">
        <f>IFERROR(IF(F556="am",VLOOKUP(C556,'[1]meteo-am'!$B$1:$E$55,3,FALSE),IF(F556="pm",VLOOKUP(C556,'[1]meteo-pm'!$B$1:$E$55,3,FALSE),"")),"")</f>
        <v>92</v>
      </c>
      <c r="H556" s="1">
        <f>IFERROR(IF(F556="am",VLOOKUP(C556,'[1]meteo-am'!$B$1:$E$55,4,FALSE),IF(F556="pm",VLOOKUP(C556,'[1]meteo-pm'!$B$1:$E$55,4,FALSE),"")),"")</f>
        <v>0.68333333333333346</v>
      </c>
      <c r="I556" s="1">
        <f>IFERROR(IF(F556="am",VLOOKUP(C556,'[1]meteo-am'!$B$1:$E$55,2,FALSE),IF(F556="pm",VLOOKUP(C556,'[1]meteo-pm'!$B$1:$E$55,2,FALSE),"")),"")</f>
        <v>16.483333333333334</v>
      </c>
      <c r="J556" t="str">
        <f>IFERROR(VLOOKUP(C556,[1]factors!$F$1:$Q$101,3,FALSE),"")</f>
        <v>crescent</v>
      </c>
      <c r="K556" t="str">
        <f>IFERROR(VLOOKUP(C556,[1]factors!$F$1:$Q$101,4,FALSE),"")</f>
        <v>1.0</v>
      </c>
      <c r="L556" t="str">
        <f>IFERROR(VLOOKUP(C556,[1]factors!$F$1:$Q$101,6,FALSE),"")</f>
        <v xml:space="preserve">culture </v>
      </c>
      <c r="N556" t="str">
        <f>IFERROR(VLOOKUP(C556,[1]factors!$F$1:$Q$101,7,FALSE),"")</f>
        <v>75.45</v>
      </c>
      <c r="O556">
        <f>IFERROR(VLOOKUP($C$2,[1]factors!$F$1:$Q$101,8,FALSE),"")</f>
        <v>5</v>
      </c>
      <c r="P556" t="str">
        <f>IFERROR(VLOOKUP($C$2,[1]factors!$F$1:$Q$101,9,FALSE),"")</f>
        <v>514.85</v>
      </c>
      <c r="Q556" t="str">
        <f>IFERROR(VLOOKUP($C$2,[1]factors!$F$1:$Q$101,10,FALSE),"")</f>
        <v>483.31</v>
      </c>
      <c r="R556">
        <f>IFERROR(VLOOKUP($C$2,[1]factors!$F$1:$Q$101,11,FALSE),"")</f>
        <v>2</v>
      </c>
    </row>
    <row r="557" spans="1:18" ht="18" x14ac:dyDescent="0.25">
      <c r="A557" t="s">
        <v>24</v>
      </c>
      <c r="B557">
        <v>1</v>
      </c>
      <c r="C557" s="2">
        <v>20210908</v>
      </c>
      <c r="D557">
        <v>6</v>
      </c>
      <c r="F557" t="s">
        <v>19</v>
      </c>
      <c r="G557" s="1">
        <f>IFERROR(IF(F557="am",VLOOKUP(C557,'[1]meteo-am'!$B$1:$E$55,3,FALSE),IF(F557="pm",VLOOKUP(C557,'[1]meteo-pm'!$B$1:$E$55,3,FALSE),"")),"")</f>
        <v>92</v>
      </c>
      <c r="H557" s="1">
        <f>IFERROR(IF(F557="am",VLOOKUP(C557,'[1]meteo-am'!$B$1:$E$55,4,FALSE),IF(F557="pm",VLOOKUP(C557,'[1]meteo-pm'!$B$1:$E$55,4,FALSE),"")),"")</f>
        <v>0.68333333333333346</v>
      </c>
      <c r="I557" s="1">
        <f>IFERROR(IF(F557="am",VLOOKUP(C557,'[1]meteo-am'!$B$1:$E$55,2,FALSE),IF(F557="pm",VLOOKUP(C557,'[1]meteo-pm'!$B$1:$E$55,2,FALSE),"")),"")</f>
        <v>16.483333333333334</v>
      </c>
      <c r="J557" t="str">
        <f>IFERROR(VLOOKUP(C557,[1]factors!$F$1:$Q$101,3,FALSE),"")</f>
        <v>crescent</v>
      </c>
      <c r="K557" t="str">
        <f>IFERROR(VLOOKUP(C557,[1]factors!$F$1:$Q$101,4,FALSE),"")</f>
        <v>1.0</v>
      </c>
      <c r="L557" t="str">
        <f>IFERROR(VLOOKUP(C557,[1]factors!$F$1:$Q$101,6,FALSE),"")</f>
        <v xml:space="preserve">culture </v>
      </c>
      <c r="N557" t="str">
        <f>IFERROR(VLOOKUP(C557,[1]factors!$F$1:$Q$101,7,FALSE),"")</f>
        <v>75.45</v>
      </c>
      <c r="O557">
        <f>IFERROR(VLOOKUP($C$2,[1]factors!$F$1:$Q$101,8,FALSE),"")</f>
        <v>5</v>
      </c>
      <c r="P557" t="str">
        <f>IFERROR(VLOOKUP($C$2,[1]factors!$F$1:$Q$101,9,FALSE),"")</f>
        <v>514.85</v>
      </c>
      <c r="Q557" t="str">
        <f>IFERROR(VLOOKUP($C$2,[1]factors!$F$1:$Q$101,10,FALSE),"")</f>
        <v>483.31</v>
      </c>
      <c r="R557">
        <f>IFERROR(VLOOKUP($C$2,[1]factors!$F$1:$Q$101,11,FALSE),"")</f>
        <v>2</v>
      </c>
    </row>
    <row r="558" spans="1:18" ht="18" x14ac:dyDescent="0.25">
      <c r="A558" t="s">
        <v>25</v>
      </c>
      <c r="B558">
        <v>1</v>
      </c>
      <c r="C558" s="2">
        <v>20210908</v>
      </c>
      <c r="D558">
        <v>6</v>
      </c>
      <c r="F558" t="s">
        <v>19</v>
      </c>
      <c r="G558" s="1">
        <f>IFERROR(IF(F558="am",VLOOKUP(C558,'[1]meteo-am'!$B$1:$E$55,3,FALSE),IF(F558="pm",VLOOKUP(C558,'[1]meteo-pm'!$B$1:$E$55,3,FALSE),"")),"")</f>
        <v>92</v>
      </c>
      <c r="H558" s="1">
        <f>IFERROR(IF(F558="am",VLOOKUP(C558,'[1]meteo-am'!$B$1:$E$55,4,FALSE),IF(F558="pm",VLOOKUP(C558,'[1]meteo-pm'!$B$1:$E$55,4,FALSE),"")),"")</f>
        <v>0.68333333333333346</v>
      </c>
      <c r="I558" s="1">
        <f>IFERROR(IF(F558="am",VLOOKUP(C558,'[1]meteo-am'!$B$1:$E$55,2,FALSE),IF(F558="pm",VLOOKUP(C558,'[1]meteo-pm'!$B$1:$E$55,2,FALSE),"")),"")</f>
        <v>16.483333333333334</v>
      </c>
      <c r="J558" t="str">
        <f>IFERROR(VLOOKUP(C558,[1]factors!$F$1:$Q$101,3,FALSE),"")</f>
        <v>crescent</v>
      </c>
      <c r="K558" t="str">
        <f>IFERROR(VLOOKUP(C558,[1]factors!$F$1:$Q$101,4,FALSE),"")</f>
        <v>1.0</v>
      </c>
      <c r="L558" t="str">
        <f>IFERROR(VLOOKUP(C558,[1]factors!$F$1:$Q$101,6,FALSE),"")</f>
        <v xml:space="preserve">culture </v>
      </c>
      <c r="N558" t="str">
        <f>IFERROR(VLOOKUP(C558,[1]factors!$F$1:$Q$101,7,FALSE),"")</f>
        <v>75.45</v>
      </c>
      <c r="O558">
        <f>IFERROR(VLOOKUP($C$2,[1]factors!$F$1:$Q$101,8,FALSE),"")</f>
        <v>5</v>
      </c>
      <c r="P558" t="str">
        <f>IFERROR(VLOOKUP($C$2,[1]factors!$F$1:$Q$101,9,FALSE),"")</f>
        <v>514.85</v>
      </c>
      <c r="Q558" t="str">
        <f>IFERROR(VLOOKUP($C$2,[1]factors!$F$1:$Q$101,10,FALSE),"")</f>
        <v>483.31</v>
      </c>
      <c r="R558">
        <f>IFERROR(VLOOKUP($C$2,[1]factors!$F$1:$Q$101,11,FALSE),"")</f>
        <v>2</v>
      </c>
    </row>
    <row r="559" spans="1:18" ht="18" x14ac:dyDescent="0.25">
      <c r="A559" t="s">
        <v>26</v>
      </c>
      <c r="B559">
        <v>1</v>
      </c>
      <c r="C559" s="2">
        <v>20210908</v>
      </c>
      <c r="D559">
        <v>6</v>
      </c>
      <c r="F559" t="s">
        <v>19</v>
      </c>
      <c r="G559" s="1">
        <f>IFERROR(IF(F559="am",VLOOKUP(C559,'[1]meteo-am'!$B$1:$E$55,3,FALSE),IF(F559="pm",VLOOKUP(C559,'[1]meteo-pm'!$B$1:$E$55,3,FALSE),"")),"")</f>
        <v>92</v>
      </c>
      <c r="H559" s="1">
        <f>IFERROR(IF(F559="am",VLOOKUP(C559,'[1]meteo-am'!$B$1:$E$55,4,FALSE),IF(F559="pm",VLOOKUP(C559,'[1]meteo-pm'!$B$1:$E$55,4,FALSE),"")),"")</f>
        <v>0.68333333333333346</v>
      </c>
      <c r="I559" s="1">
        <f>IFERROR(IF(F559="am",VLOOKUP(C559,'[1]meteo-am'!$B$1:$E$55,2,FALSE),IF(F559="pm",VLOOKUP(C559,'[1]meteo-pm'!$B$1:$E$55,2,FALSE),"")),"")</f>
        <v>16.483333333333334</v>
      </c>
      <c r="J559" t="str">
        <f>IFERROR(VLOOKUP(C559,[1]factors!$F$1:$Q$101,3,FALSE),"")</f>
        <v>crescent</v>
      </c>
      <c r="K559" t="str">
        <f>IFERROR(VLOOKUP(C559,[1]factors!$F$1:$Q$101,4,FALSE),"")</f>
        <v>1.0</v>
      </c>
      <c r="L559" t="str">
        <f>IFERROR(VLOOKUP(C559,[1]factors!$F$1:$Q$101,6,FALSE),"")</f>
        <v xml:space="preserve">culture </v>
      </c>
      <c r="N559" t="str">
        <f>IFERROR(VLOOKUP(C559,[1]factors!$F$1:$Q$101,7,FALSE),"")</f>
        <v>75.45</v>
      </c>
      <c r="O559">
        <f>IFERROR(VLOOKUP($C$2,[1]factors!$F$1:$Q$101,8,FALSE),"")</f>
        <v>5</v>
      </c>
      <c r="P559" t="str">
        <f>IFERROR(VLOOKUP($C$2,[1]factors!$F$1:$Q$101,9,FALSE),"")</f>
        <v>514.85</v>
      </c>
      <c r="Q559" t="str">
        <f>IFERROR(VLOOKUP($C$2,[1]factors!$F$1:$Q$101,10,FALSE),"")</f>
        <v>483.31</v>
      </c>
      <c r="R559">
        <f>IFERROR(VLOOKUP($C$2,[1]factors!$F$1:$Q$101,11,FALSE),"")</f>
        <v>2</v>
      </c>
    </row>
    <row r="560" spans="1:18" ht="18" x14ac:dyDescent="0.25">
      <c r="A560" t="s">
        <v>27</v>
      </c>
      <c r="B560">
        <v>1</v>
      </c>
      <c r="C560" s="2">
        <v>20210908</v>
      </c>
      <c r="D560">
        <v>6</v>
      </c>
      <c r="F560" t="s">
        <v>19</v>
      </c>
      <c r="G560" s="1">
        <f>IFERROR(IF(F560="am",VLOOKUP(C560,'[1]meteo-am'!$B$1:$E$55,3,FALSE),IF(F560="pm",VLOOKUP(C560,'[1]meteo-pm'!$B$1:$E$55,3,FALSE),"")),"")</f>
        <v>92</v>
      </c>
      <c r="H560" s="1">
        <f>IFERROR(IF(F560="am",VLOOKUP(C560,'[1]meteo-am'!$B$1:$E$55,4,FALSE),IF(F560="pm",VLOOKUP(C560,'[1]meteo-pm'!$B$1:$E$55,4,FALSE),"")),"")</f>
        <v>0.68333333333333346</v>
      </c>
      <c r="I560" s="1">
        <f>IFERROR(IF(F560="am",VLOOKUP(C560,'[1]meteo-am'!$B$1:$E$55,2,FALSE),IF(F560="pm",VLOOKUP(C560,'[1]meteo-pm'!$B$1:$E$55,2,FALSE),"")),"")</f>
        <v>16.483333333333334</v>
      </c>
      <c r="J560" t="str">
        <f>IFERROR(VLOOKUP(C560,[1]factors!$F$1:$Q$101,3,FALSE),"")</f>
        <v>crescent</v>
      </c>
      <c r="K560" t="str">
        <f>IFERROR(VLOOKUP(C560,[1]factors!$F$1:$Q$101,4,FALSE),"")</f>
        <v>1.0</v>
      </c>
      <c r="L560" t="str">
        <f>IFERROR(VLOOKUP(C560,[1]factors!$F$1:$Q$101,6,FALSE),"")</f>
        <v xml:space="preserve">culture </v>
      </c>
      <c r="N560" t="str">
        <f>IFERROR(VLOOKUP(C560,[1]factors!$F$1:$Q$101,7,FALSE),"")</f>
        <v>75.45</v>
      </c>
      <c r="O560">
        <f>IFERROR(VLOOKUP($C$2,[1]factors!$F$1:$Q$101,8,FALSE),"")</f>
        <v>5</v>
      </c>
      <c r="P560" t="str">
        <f>IFERROR(VLOOKUP($C$2,[1]factors!$F$1:$Q$101,9,FALSE),"")</f>
        <v>514.85</v>
      </c>
      <c r="Q560" t="str">
        <f>IFERROR(VLOOKUP($C$2,[1]factors!$F$1:$Q$101,10,FALSE),"")</f>
        <v>483.31</v>
      </c>
      <c r="R560">
        <f>IFERROR(VLOOKUP($C$2,[1]factors!$F$1:$Q$101,11,FALSE),"")</f>
        <v>2</v>
      </c>
    </row>
    <row r="561" spans="1:18" ht="18" x14ac:dyDescent="0.25">
      <c r="A561" t="s">
        <v>28</v>
      </c>
      <c r="B561">
        <v>1</v>
      </c>
      <c r="C561" s="2">
        <v>20210908</v>
      </c>
      <c r="D561">
        <v>6</v>
      </c>
      <c r="F561" t="s">
        <v>19</v>
      </c>
      <c r="G561" s="1">
        <f>IFERROR(IF(F561="am",VLOOKUP(C561,'[1]meteo-am'!$B$1:$E$55,3,FALSE),IF(F561="pm",VLOOKUP(C561,'[1]meteo-pm'!$B$1:$E$55,3,FALSE),"")),"")</f>
        <v>92</v>
      </c>
      <c r="H561" s="1">
        <f>IFERROR(IF(F561="am",VLOOKUP(C561,'[1]meteo-am'!$B$1:$E$55,4,FALSE),IF(F561="pm",VLOOKUP(C561,'[1]meteo-pm'!$B$1:$E$55,4,FALSE),"")),"")</f>
        <v>0.68333333333333346</v>
      </c>
      <c r="I561" s="1">
        <f>IFERROR(IF(F561="am",VLOOKUP(C561,'[1]meteo-am'!$B$1:$E$55,2,FALSE),IF(F561="pm",VLOOKUP(C561,'[1]meteo-pm'!$B$1:$E$55,2,FALSE),"")),"")</f>
        <v>16.483333333333334</v>
      </c>
      <c r="J561" t="str">
        <f>IFERROR(VLOOKUP(C561,[1]factors!$F$1:$Q$101,3,FALSE),"")</f>
        <v>crescent</v>
      </c>
      <c r="K561" t="str">
        <f>IFERROR(VLOOKUP(C561,[1]factors!$F$1:$Q$101,4,FALSE),"")</f>
        <v>1.0</v>
      </c>
      <c r="L561" t="str">
        <f>IFERROR(VLOOKUP(C561,[1]factors!$F$1:$Q$101,6,FALSE),"")</f>
        <v xml:space="preserve">culture </v>
      </c>
      <c r="N561" t="str">
        <f>IFERROR(VLOOKUP(C561,[1]factors!$F$1:$Q$101,7,FALSE),"")</f>
        <v>75.45</v>
      </c>
      <c r="O561">
        <f>IFERROR(VLOOKUP($C$2,[1]factors!$F$1:$Q$101,8,FALSE),"")</f>
        <v>5</v>
      </c>
      <c r="P561" t="str">
        <f>IFERROR(VLOOKUP($C$2,[1]factors!$F$1:$Q$101,9,FALSE),"")</f>
        <v>514.85</v>
      </c>
      <c r="Q561" t="str">
        <f>IFERROR(VLOOKUP($C$2,[1]factors!$F$1:$Q$101,10,FALSE),"")</f>
        <v>483.31</v>
      </c>
      <c r="R561">
        <f>IFERROR(VLOOKUP($C$2,[1]factors!$F$1:$Q$101,11,FALSE),"")</f>
        <v>2</v>
      </c>
    </row>
    <row r="562" spans="1:18" ht="18" x14ac:dyDescent="0.25">
      <c r="A562" t="s">
        <v>18</v>
      </c>
      <c r="B562">
        <v>1</v>
      </c>
      <c r="C562" s="2">
        <v>20210908</v>
      </c>
      <c r="D562">
        <v>7</v>
      </c>
      <c r="F562" t="s">
        <v>19</v>
      </c>
      <c r="G562" s="1">
        <f>IFERROR(IF(F562="am",VLOOKUP(C562,'[1]meteo-am'!$B$1:$E$55,3,FALSE),IF(F562="pm",VLOOKUP(C562,'[1]meteo-pm'!$B$1:$E$55,3,FALSE),"")),"")</f>
        <v>92</v>
      </c>
      <c r="H562" s="1">
        <f>IFERROR(IF(F562="am",VLOOKUP(C562,'[1]meteo-am'!$B$1:$E$55,4,FALSE),IF(F562="pm",VLOOKUP(C562,'[1]meteo-pm'!$B$1:$E$55,4,FALSE),"")),"")</f>
        <v>0.68333333333333346</v>
      </c>
      <c r="I562" s="1">
        <f>IFERROR(IF(F562="am",VLOOKUP(C562,'[1]meteo-am'!$B$1:$E$55,2,FALSE),IF(F562="pm",VLOOKUP(C562,'[1]meteo-pm'!$B$1:$E$55,2,FALSE),"")),"")</f>
        <v>16.483333333333334</v>
      </c>
      <c r="J562" t="str">
        <f>IFERROR(VLOOKUP(C562,[1]factors!$F$1:$Q$101,3,FALSE),"")</f>
        <v>crescent</v>
      </c>
      <c r="K562" t="str">
        <f>IFERROR(VLOOKUP(C562,[1]factors!$F$1:$Q$101,4,FALSE),"")</f>
        <v>1.0</v>
      </c>
      <c r="L562" t="str">
        <f>IFERROR(VLOOKUP(C562,[1]factors!$F$1:$Q$101,6,FALSE),"")</f>
        <v xml:space="preserve">culture </v>
      </c>
      <c r="N562" t="str">
        <f>IFERROR(VLOOKUP(C562,[1]factors!$F$1:$Q$101,7,FALSE),"")</f>
        <v>75.45</v>
      </c>
      <c r="O562">
        <f>IFERROR(VLOOKUP($C$2,[1]factors!$F$1:$Q$101,8,FALSE),"")</f>
        <v>5</v>
      </c>
      <c r="P562" t="str">
        <f>IFERROR(VLOOKUP($C$2,[1]factors!$F$1:$Q$101,9,FALSE),"")</f>
        <v>514.85</v>
      </c>
      <c r="Q562" t="str">
        <f>IFERROR(VLOOKUP($C$2,[1]factors!$F$1:$Q$101,10,FALSE),"")</f>
        <v>483.31</v>
      </c>
      <c r="R562">
        <f>IFERROR(VLOOKUP($C$2,[1]factors!$F$1:$Q$101,11,FALSE),"")</f>
        <v>2</v>
      </c>
    </row>
    <row r="563" spans="1:18" ht="18" x14ac:dyDescent="0.25">
      <c r="A563" t="s">
        <v>20</v>
      </c>
      <c r="B563">
        <v>1</v>
      </c>
      <c r="C563" s="2">
        <v>20210908</v>
      </c>
      <c r="D563">
        <v>7</v>
      </c>
      <c r="F563" t="s">
        <v>19</v>
      </c>
      <c r="G563" s="1">
        <f>IFERROR(IF(F563="am",VLOOKUP(C563,'[1]meteo-am'!$B$1:$E$55,3,FALSE),IF(F563="pm",VLOOKUP(C563,'[1]meteo-pm'!$B$1:$E$55,3,FALSE),"")),"")</f>
        <v>92</v>
      </c>
      <c r="H563" s="1">
        <f>IFERROR(IF(F563="am",VLOOKUP(C563,'[1]meteo-am'!$B$1:$E$55,4,FALSE),IF(F563="pm",VLOOKUP(C563,'[1]meteo-pm'!$B$1:$E$55,4,FALSE),"")),"")</f>
        <v>0.68333333333333346</v>
      </c>
      <c r="I563" s="1">
        <f>IFERROR(IF(F563="am",VLOOKUP(C563,'[1]meteo-am'!$B$1:$E$55,2,FALSE),IF(F563="pm",VLOOKUP(C563,'[1]meteo-pm'!$B$1:$E$55,2,FALSE),"")),"")</f>
        <v>16.483333333333334</v>
      </c>
      <c r="J563" t="str">
        <f>IFERROR(VLOOKUP(C563,[1]factors!$F$1:$Q$101,3,FALSE),"")</f>
        <v>crescent</v>
      </c>
      <c r="K563" t="str">
        <f>IFERROR(VLOOKUP(C563,[1]factors!$F$1:$Q$101,4,FALSE),"")</f>
        <v>1.0</v>
      </c>
      <c r="L563" t="str">
        <f>IFERROR(VLOOKUP(C563,[1]factors!$F$1:$Q$101,6,FALSE),"")</f>
        <v xml:space="preserve">culture </v>
      </c>
      <c r="N563" t="str">
        <f>IFERROR(VLOOKUP(C563,[1]factors!$F$1:$Q$101,7,FALSE),"")</f>
        <v>75.45</v>
      </c>
      <c r="O563">
        <f>IFERROR(VLOOKUP($C$2,[1]factors!$F$1:$Q$101,8,FALSE),"")</f>
        <v>5</v>
      </c>
      <c r="P563" t="str">
        <f>IFERROR(VLOOKUP($C$2,[1]factors!$F$1:$Q$101,9,FALSE),"")</f>
        <v>514.85</v>
      </c>
      <c r="Q563" t="str">
        <f>IFERROR(VLOOKUP($C$2,[1]factors!$F$1:$Q$101,10,FALSE),"")</f>
        <v>483.31</v>
      </c>
      <c r="R563">
        <f>IFERROR(VLOOKUP($C$2,[1]factors!$F$1:$Q$101,11,FALSE),"")</f>
        <v>2</v>
      </c>
    </row>
    <row r="564" spans="1:18" ht="18" x14ac:dyDescent="0.25">
      <c r="A564" t="s">
        <v>21</v>
      </c>
      <c r="B564">
        <v>1</v>
      </c>
      <c r="C564" s="2">
        <v>20210908</v>
      </c>
      <c r="D564">
        <v>7</v>
      </c>
      <c r="F564" t="s">
        <v>19</v>
      </c>
      <c r="G564" s="1">
        <f>IFERROR(IF(F564="am",VLOOKUP(C564,'[1]meteo-am'!$B$1:$E$55,3,FALSE),IF(F564="pm",VLOOKUP(C564,'[1]meteo-pm'!$B$1:$E$55,3,FALSE),"")),"")</f>
        <v>92</v>
      </c>
      <c r="H564" s="1">
        <f>IFERROR(IF(F564="am",VLOOKUP(C564,'[1]meteo-am'!$B$1:$E$55,4,FALSE),IF(F564="pm",VLOOKUP(C564,'[1]meteo-pm'!$B$1:$E$55,4,FALSE),"")),"")</f>
        <v>0.68333333333333346</v>
      </c>
      <c r="I564" s="1">
        <f>IFERROR(IF(F564="am",VLOOKUP(C564,'[1]meteo-am'!$B$1:$E$55,2,FALSE),IF(F564="pm",VLOOKUP(C564,'[1]meteo-pm'!$B$1:$E$55,2,FALSE),"")),"")</f>
        <v>16.483333333333334</v>
      </c>
      <c r="J564" t="str">
        <f>IFERROR(VLOOKUP(C564,[1]factors!$F$1:$Q$101,3,FALSE),"")</f>
        <v>crescent</v>
      </c>
      <c r="K564" t="str">
        <f>IFERROR(VLOOKUP(C564,[1]factors!$F$1:$Q$101,4,FALSE),"")</f>
        <v>1.0</v>
      </c>
      <c r="L564" t="str">
        <f>IFERROR(VLOOKUP(C564,[1]factors!$F$1:$Q$101,6,FALSE),"")</f>
        <v xml:space="preserve">culture </v>
      </c>
      <c r="N564" t="str">
        <f>IFERROR(VLOOKUP(C564,[1]factors!$F$1:$Q$101,7,FALSE),"")</f>
        <v>75.45</v>
      </c>
      <c r="O564">
        <f>IFERROR(VLOOKUP($C$2,[1]factors!$F$1:$Q$101,8,FALSE),"")</f>
        <v>5</v>
      </c>
      <c r="P564" t="str">
        <f>IFERROR(VLOOKUP($C$2,[1]factors!$F$1:$Q$101,9,FALSE),"")</f>
        <v>514.85</v>
      </c>
      <c r="Q564" t="str">
        <f>IFERROR(VLOOKUP($C$2,[1]factors!$F$1:$Q$101,10,FALSE),"")</f>
        <v>483.31</v>
      </c>
      <c r="R564">
        <f>IFERROR(VLOOKUP($C$2,[1]factors!$F$1:$Q$101,11,FALSE),"")</f>
        <v>2</v>
      </c>
    </row>
    <row r="565" spans="1:18" ht="18" x14ac:dyDescent="0.25">
      <c r="A565" t="s">
        <v>22</v>
      </c>
      <c r="B565">
        <v>1</v>
      </c>
      <c r="C565" s="2">
        <v>20210908</v>
      </c>
      <c r="D565">
        <v>7</v>
      </c>
      <c r="F565" t="s">
        <v>19</v>
      </c>
      <c r="G565" s="1">
        <f>IFERROR(IF(F565="am",VLOOKUP(C565,'[1]meteo-am'!$B$1:$E$55,3,FALSE),IF(F565="pm",VLOOKUP(C565,'[1]meteo-pm'!$B$1:$E$55,3,FALSE),"")),"")</f>
        <v>92</v>
      </c>
      <c r="H565" s="1">
        <f>IFERROR(IF(F565="am",VLOOKUP(C565,'[1]meteo-am'!$B$1:$E$55,4,FALSE),IF(F565="pm",VLOOKUP(C565,'[1]meteo-pm'!$B$1:$E$55,4,FALSE),"")),"")</f>
        <v>0.68333333333333346</v>
      </c>
      <c r="I565" s="1">
        <f>IFERROR(IF(F565="am",VLOOKUP(C565,'[1]meteo-am'!$B$1:$E$55,2,FALSE),IF(F565="pm",VLOOKUP(C565,'[1]meteo-pm'!$B$1:$E$55,2,FALSE),"")),"")</f>
        <v>16.483333333333334</v>
      </c>
      <c r="J565" t="str">
        <f>IFERROR(VLOOKUP(C565,[1]factors!$F$1:$Q$101,3,FALSE),"")</f>
        <v>crescent</v>
      </c>
      <c r="K565" t="str">
        <f>IFERROR(VLOOKUP(C565,[1]factors!$F$1:$Q$101,4,FALSE),"")</f>
        <v>1.0</v>
      </c>
      <c r="L565" t="str">
        <f>IFERROR(VLOOKUP(C565,[1]factors!$F$1:$Q$101,6,FALSE),"")</f>
        <v xml:space="preserve">culture </v>
      </c>
      <c r="N565" t="str">
        <f>IFERROR(VLOOKUP(C565,[1]factors!$F$1:$Q$101,7,FALSE),"")</f>
        <v>75.45</v>
      </c>
      <c r="O565">
        <f>IFERROR(VLOOKUP($C$2,[1]factors!$F$1:$Q$101,8,FALSE),"")</f>
        <v>5</v>
      </c>
      <c r="P565" t="str">
        <f>IFERROR(VLOOKUP($C$2,[1]factors!$F$1:$Q$101,9,FALSE),"")</f>
        <v>514.85</v>
      </c>
      <c r="Q565" t="str">
        <f>IFERROR(VLOOKUP($C$2,[1]factors!$F$1:$Q$101,10,FALSE),"")</f>
        <v>483.31</v>
      </c>
      <c r="R565">
        <f>IFERROR(VLOOKUP($C$2,[1]factors!$F$1:$Q$101,11,FALSE),"")</f>
        <v>2</v>
      </c>
    </row>
    <row r="566" spans="1:18" ht="18" x14ac:dyDescent="0.25">
      <c r="A566" t="s">
        <v>23</v>
      </c>
      <c r="B566">
        <v>1</v>
      </c>
      <c r="C566" s="2">
        <v>20210908</v>
      </c>
      <c r="D566">
        <v>7</v>
      </c>
      <c r="F566" t="s">
        <v>19</v>
      </c>
      <c r="G566" s="1">
        <f>IFERROR(IF(F566="am",VLOOKUP(C566,'[1]meteo-am'!$B$1:$E$55,3,FALSE),IF(F566="pm",VLOOKUP(C566,'[1]meteo-pm'!$B$1:$E$55,3,FALSE),"")),"")</f>
        <v>92</v>
      </c>
      <c r="H566" s="1">
        <f>IFERROR(IF(F566="am",VLOOKUP(C566,'[1]meteo-am'!$B$1:$E$55,4,FALSE),IF(F566="pm",VLOOKUP(C566,'[1]meteo-pm'!$B$1:$E$55,4,FALSE),"")),"")</f>
        <v>0.68333333333333346</v>
      </c>
      <c r="I566" s="1">
        <f>IFERROR(IF(F566="am",VLOOKUP(C566,'[1]meteo-am'!$B$1:$E$55,2,FALSE),IF(F566="pm",VLOOKUP(C566,'[1]meteo-pm'!$B$1:$E$55,2,FALSE),"")),"")</f>
        <v>16.483333333333334</v>
      </c>
      <c r="J566" t="str">
        <f>IFERROR(VLOOKUP(C566,[1]factors!$F$1:$Q$101,3,FALSE),"")</f>
        <v>crescent</v>
      </c>
      <c r="K566" t="str">
        <f>IFERROR(VLOOKUP(C566,[1]factors!$F$1:$Q$101,4,FALSE),"")</f>
        <v>1.0</v>
      </c>
      <c r="L566" t="str">
        <f>IFERROR(VLOOKUP(C566,[1]factors!$F$1:$Q$101,6,FALSE),"")</f>
        <v xml:space="preserve">culture </v>
      </c>
      <c r="N566" t="str">
        <f>IFERROR(VLOOKUP(C566,[1]factors!$F$1:$Q$101,7,FALSE),"")</f>
        <v>75.45</v>
      </c>
      <c r="O566">
        <f>IFERROR(VLOOKUP($C$2,[1]factors!$F$1:$Q$101,8,FALSE),"")</f>
        <v>5</v>
      </c>
      <c r="P566" t="str">
        <f>IFERROR(VLOOKUP($C$2,[1]factors!$F$1:$Q$101,9,FALSE),"")</f>
        <v>514.85</v>
      </c>
      <c r="Q566" t="str">
        <f>IFERROR(VLOOKUP($C$2,[1]factors!$F$1:$Q$101,10,FALSE),"")</f>
        <v>483.31</v>
      </c>
      <c r="R566">
        <f>IFERROR(VLOOKUP($C$2,[1]factors!$F$1:$Q$101,11,FALSE),"")</f>
        <v>2</v>
      </c>
    </row>
    <row r="567" spans="1:18" ht="18" x14ac:dyDescent="0.25">
      <c r="A567" t="s">
        <v>24</v>
      </c>
      <c r="B567">
        <v>1</v>
      </c>
      <c r="C567" s="2">
        <v>20210908</v>
      </c>
      <c r="D567">
        <v>7</v>
      </c>
      <c r="F567" t="s">
        <v>19</v>
      </c>
      <c r="G567" s="1">
        <f>IFERROR(IF(F567="am",VLOOKUP(C567,'[1]meteo-am'!$B$1:$E$55,3,FALSE),IF(F567="pm",VLOOKUP(C567,'[1]meteo-pm'!$B$1:$E$55,3,FALSE),"")),"")</f>
        <v>92</v>
      </c>
      <c r="H567" s="1">
        <f>IFERROR(IF(F567="am",VLOOKUP(C567,'[1]meteo-am'!$B$1:$E$55,4,FALSE),IF(F567="pm",VLOOKUP(C567,'[1]meteo-pm'!$B$1:$E$55,4,FALSE),"")),"")</f>
        <v>0.68333333333333346</v>
      </c>
      <c r="I567" s="1">
        <f>IFERROR(IF(F567="am",VLOOKUP(C567,'[1]meteo-am'!$B$1:$E$55,2,FALSE),IF(F567="pm",VLOOKUP(C567,'[1]meteo-pm'!$B$1:$E$55,2,FALSE),"")),"")</f>
        <v>16.483333333333334</v>
      </c>
      <c r="J567" t="str">
        <f>IFERROR(VLOOKUP(C567,[1]factors!$F$1:$Q$101,3,FALSE),"")</f>
        <v>crescent</v>
      </c>
      <c r="K567" t="str">
        <f>IFERROR(VLOOKUP(C567,[1]factors!$F$1:$Q$101,4,FALSE),"")</f>
        <v>1.0</v>
      </c>
      <c r="L567" t="str">
        <f>IFERROR(VLOOKUP(C567,[1]factors!$F$1:$Q$101,6,FALSE),"")</f>
        <v xml:space="preserve">culture </v>
      </c>
      <c r="N567" t="str">
        <f>IFERROR(VLOOKUP(C567,[1]factors!$F$1:$Q$101,7,FALSE),"")</f>
        <v>75.45</v>
      </c>
      <c r="O567">
        <f>IFERROR(VLOOKUP($C$2,[1]factors!$F$1:$Q$101,8,FALSE),"")</f>
        <v>5</v>
      </c>
      <c r="P567" t="str">
        <f>IFERROR(VLOOKUP($C$2,[1]factors!$F$1:$Q$101,9,FALSE),"")</f>
        <v>514.85</v>
      </c>
      <c r="Q567" t="str">
        <f>IFERROR(VLOOKUP($C$2,[1]factors!$F$1:$Q$101,10,FALSE),"")</f>
        <v>483.31</v>
      </c>
      <c r="R567">
        <f>IFERROR(VLOOKUP($C$2,[1]factors!$F$1:$Q$101,11,FALSE),"")</f>
        <v>2</v>
      </c>
    </row>
    <row r="568" spans="1:18" ht="18" x14ac:dyDescent="0.25">
      <c r="A568" t="s">
        <v>25</v>
      </c>
      <c r="B568">
        <v>1</v>
      </c>
      <c r="C568" s="2">
        <v>20210908</v>
      </c>
      <c r="D568">
        <v>7</v>
      </c>
      <c r="F568" t="s">
        <v>19</v>
      </c>
      <c r="G568" s="1">
        <f>IFERROR(IF(F568="am",VLOOKUP(C568,'[1]meteo-am'!$B$1:$E$55,3,FALSE),IF(F568="pm",VLOOKUP(C568,'[1]meteo-pm'!$B$1:$E$55,3,FALSE),"")),"")</f>
        <v>92</v>
      </c>
      <c r="H568" s="1">
        <f>IFERROR(IF(F568="am",VLOOKUP(C568,'[1]meteo-am'!$B$1:$E$55,4,FALSE),IF(F568="pm",VLOOKUP(C568,'[1]meteo-pm'!$B$1:$E$55,4,FALSE),"")),"")</f>
        <v>0.68333333333333346</v>
      </c>
      <c r="I568" s="1">
        <f>IFERROR(IF(F568="am",VLOOKUP(C568,'[1]meteo-am'!$B$1:$E$55,2,FALSE),IF(F568="pm",VLOOKUP(C568,'[1]meteo-pm'!$B$1:$E$55,2,FALSE),"")),"")</f>
        <v>16.483333333333334</v>
      </c>
      <c r="J568" t="str">
        <f>IFERROR(VLOOKUP(C568,[1]factors!$F$1:$Q$101,3,FALSE),"")</f>
        <v>crescent</v>
      </c>
      <c r="K568" t="str">
        <f>IFERROR(VLOOKUP(C568,[1]factors!$F$1:$Q$101,4,FALSE),"")</f>
        <v>1.0</v>
      </c>
      <c r="L568" t="str">
        <f>IFERROR(VLOOKUP(C568,[1]factors!$F$1:$Q$101,6,FALSE),"")</f>
        <v xml:space="preserve">culture </v>
      </c>
      <c r="N568" t="str">
        <f>IFERROR(VLOOKUP(C568,[1]factors!$F$1:$Q$101,7,FALSE),"")</f>
        <v>75.45</v>
      </c>
      <c r="O568">
        <f>IFERROR(VLOOKUP($C$2,[1]factors!$F$1:$Q$101,8,FALSE),"")</f>
        <v>5</v>
      </c>
      <c r="P568" t="str">
        <f>IFERROR(VLOOKUP($C$2,[1]factors!$F$1:$Q$101,9,FALSE),"")</f>
        <v>514.85</v>
      </c>
      <c r="Q568" t="str">
        <f>IFERROR(VLOOKUP($C$2,[1]factors!$F$1:$Q$101,10,FALSE),"")</f>
        <v>483.31</v>
      </c>
      <c r="R568">
        <f>IFERROR(VLOOKUP($C$2,[1]factors!$F$1:$Q$101,11,FALSE),"")</f>
        <v>2</v>
      </c>
    </row>
    <row r="569" spans="1:18" ht="18" x14ac:dyDescent="0.25">
      <c r="A569" t="s">
        <v>26</v>
      </c>
      <c r="B569">
        <v>1</v>
      </c>
      <c r="C569" s="2">
        <v>20210908</v>
      </c>
      <c r="D569">
        <v>7</v>
      </c>
      <c r="F569" t="s">
        <v>19</v>
      </c>
      <c r="G569" s="1">
        <f>IFERROR(IF(F569="am",VLOOKUP(C569,'[1]meteo-am'!$B$1:$E$55,3,FALSE),IF(F569="pm",VLOOKUP(C569,'[1]meteo-pm'!$B$1:$E$55,3,FALSE),"")),"")</f>
        <v>92</v>
      </c>
      <c r="H569" s="1">
        <f>IFERROR(IF(F569="am",VLOOKUP(C569,'[1]meteo-am'!$B$1:$E$55,4,FALSE),IF(F569="pm",VLOOKUP(C569,'[1]meteo-pm'!$B$1:$E$55,4,FALSE),"")),"")</f>
        <v>0.68333333333333346</v>
      </c>
      <c r="I569" s="1">
        <f>IFERROR(IF(F569="am",VLOOKUP(C569,'[1]meteo-am'!$B$1:$E$55,2,FALSE),IF(F569="pm",VLOOKUP(C569,'[1]meteo-pm'!$B$1:$E$55,2,FALSE),"")),"")</f>
        <v>16.483333333333334</v>
      </c>
      <c r="J569" t="str">
        <f>IFERROR(VLOOKUP(C569,[1]factors!$F$1:$Q$101,3,FALSE),"")</f>
        <v>crescent</v>
      </c>
      <c r="K569" t="str">
        <f>IFERROR(VLOOKUP(C569,[1]factors!$F$1:$Q$101,4,FALSE),"")</f>
        <v>1.0</v>
      </c>
      <c r="L569" t="str">
        <f>IFERROR(VLOOKUP(C569,[1]factors!$F$1:$Q$101,6,FALSE),"")</f>
        <v xml:space="preserve">culture </v>
      </c>
      <c r="N569" t="str">
        <f>IFERROR(VLOOKUP(C569,[1]factors!$F$1:$Q$101,7,FALSE),"")</f>
        <v>75.45</v>
      </c>
      <c r="O569">
        <f>IFERROR(VLOOKUP($C$2,[1]factors!$F$1:$Q$101,8,FALSE),"")</f>
        <v>5</v>
      </c>
      <c r="P569" t="str">
        <f>IFERROR(VLOOKUP($C$2,[1]factors!$F$1:$Q$101,9,FALSE),"")</f>
        <v>514.85</v>
      </c>
      <c r="Q569" t="str">
        <f>IFERROR(VLOOKUP($C$2,[1]factors!$F$1:$Q$101,10,FALSE),"")</f>
        <v>483.31</v>
      </c>
      <c r="R569">
        <f>IFERROR(VLOOKUP($C$2,[1]factors!$F$1:$Q$101,11,FALSE),"")</f>
        <v>2</v>
      </c>
    </row>
    <row r="570" spans="1:18" ht="18" x14ac:dyDescent="0.25">
      <c r="A570" t="s">
        <v>27</v>
      </c>
      <c r="B570">
        <v>1</v>
      </c>
      <c r="C570" s="2">
        <v>20210908</v>
      </c>
      <c r="D570">
        <v>7</v>
      </c>
      <c r="F570" t="s">
        <v>19</v>
      </c>
      <c r="G570" s="1">
        <f>IFERROR(IF(F570="am",VLOOKUP(C570,'[1]meteo-am'!$B$1:$E$55,3,FALSE),IF(F570="pm",VLOOKUP(C570,'[1]meteo-pm'!$B$1:$E$55,3,FALSE),"")),"")</f>
        <v>92</v>
      </c>
      <c r="H570" s="1">
        <f>IFERROR(IF(F570="am",VLOOKUP(C570,'[1]meteo-am'!$B$1:$E$55,4,FALSE),IF(F570="pm",VLOOKUP(C570,'[1]meteo-pm'!$B$1:$E$55,4,FALSE),"")),"")</f>
        <v>0.68333333333333346</v>
      </c>
      <c r="I570" s="1">
        <f>IFERROR(IF(F570="am",VLOOKUP(C570,'[1]meteo-am'!$B$1:$E$55,2,FALSE),IF(F570="pm",VLOOKUP(C570,'[1]meteo-pm'!$B$1:$E$55,2,FALSE),"")),"")</f>
        <v>16.483333333333334</v>
      </c>
      <c r="J570" t="str">
        <f>IFERROR(VLOOKUP(C570,[1]factors!$F$1:$Q$101,3,FALSE),"")</f>
        <v>crescent</v>
      </c>
      <c r="K570" t="str">
        <f>IFERROR(VLOOKUP(C570,[1]factors!$F$1:$Q$101,4,FALSE),"")</f>
        <v>1.0</v>
      </c>
      <c r="L570" t="str">
        <f>IFERROR(VLOOKUP(C570,[1]factors!$F$1:$Q$101,6,FALSE),"")</f>
        <v xml:space="preserve">culture </v>
      </c>
      <c r="N570" t="str">
        <f>IFERROR(VLOOKUP(C570,[1]factors!$F$1:$Q$101,7,FALSE),"")</f>
        <v>75.45</v>
      </c>
      <c r="O570">
        <f>IFERROR(VLOOKUP($C$2,[1]factors!$F$1:$Q$101,8,FALSE),"")</f>
        <v>5</v>
      </c>
      <c r="P570" t="str">
        <f>IFERROR(VLOOKUP($C$2,[1]factors!$F$1:$Q$101,9,FALSE),"")</f>
        <v>514.85</v>
      </c>
      <c r="Q570" t="str">
        <f>IFERROR(VLOOKUP($C$2,[1]factors!$F$1:$Q$101,10,FALSE),"")</f>
        <v>483.31</v>
      </c>
      <c r="R570">
        <f>IFERROR(VLOOKUP($C$2,[1]factors!$F$1:$Q$101,11,FALSE),"")</f>
        <v>2</v>
      </c>
    </row>
    <row r="571" spans="1:18" ht="18" x14ac:dyDescent="0.25">
      <c r="A571" t="s">
        <v>28</v>
      </c>
      <c r="B571">
        <v>1</v>
      </c>
      <c r="C571" s="2">
        <v>20210908</v>
      </c>
      <c r="D571">
        <v>7</v>
      </c>
      <c r="F571" t="s">
        <v>19</v>
      </c>
      <c r="G571" s="1">
        <f>IFERROR(IF(F571="am",VLOOKUP(C571,'[1]meteo-am'!$B$1:$E$55,3,FALSE),IF(F571="pm",VLOOKUP(C571,'[1]meteo-pm'!$B$1:$E$55,3,FALSE),"")),"")</f>
        <v>92</v>
      </c>
      <c r="H571" s="1">
        <f>IFERROR(IF(F571="am",VLOOKUP(C571,'[1]meteo-am'!$B$1:$E$55,4,FALSE),IF(F571="pm",VLOOKUP(C571,'[1]meteo-pm'!$B$1:$E$55,4,FALSE),"")),"")</f>
        <v>0.68333333333333346</v>
      </c>
      <c r="I571" s="1">
        <f>IFERROR(IF(F571="am",VLOOKUP(C571,'[1]meteo-am'!$B$1:$E$55,2,FALSE),IF(F571="pm",VLOOKUP(C571,'[1]meteo-pm'!$B$1:$E$55,2,FALSE),"")),"")</f>
        <v>16.483333333333334</v>
      </c>
      <c r="J571" t="str">
        <f>IFERROR(VLOOKUP(C571,[1]factors!$F$1:$Q$101,3,FALSE),"")</f>
        <v>crescent</v>
      </c>
      <c r="K571" t="str">
        <f>IFERROR(VLOOKUP(C571,[1]factors!$F$1:$Q$101,4,FALSE),"")</f>
        <v>1.0</v>
      </c>
      <c r="L571" t="str">
        <f>IFERROR(VLOOKUP(C571,[1]factors!$F$1:$Q$101,6,FALSE),"")</f>
        <v xml:space="preserve">culture </v>
      </c>
      <c r="N571" t="str">
        <f>IFERROR(VLOOKUP(C571,[1]factors!$F$1:$Q$101,7,FALSE),"")</f>
        <v>75.45</v>
      </c>
      <c r="O571">
        <f>IFERROR(VLOOKUP($C$2,[1]factors!$F$1:$Q$101,8,FALSE),"")</f>
        <v>5</v>
      </c>
      <c r="P571" t="str">
        <f>IFERROR(VLOOKUP($C$2,[1]factors!$F$1:$Q$101,9,FALSE),"")</f>
        <v>514.85</v>
      </c>
      <c r="Q571" t="str">
        <f>IFERROR(VLOOKUP($C$2,[1]factors!$F$1:$Q$101,10,FALSE),"")</f>
        <v>483.31</v>
      </c>
      <c r="R571">
        <f>IFERROR(VLOOKUP($C$2,[1]factors!$F$1:$Q$101,11,FALSE),"")</f>
        <v>2</v>
      </c>
    </row>
    <row r="572" spans="1:18" ht="18" x14ac:dyDescent="0.25">
      <c r="A572" t="s">
        <v>18</v>
      </c>
      <c r="B572">
        <v>1</v>
      </c>
      <c r="C572" s="2">
        <v>20210908</v>
      </c>
      <c r="D572">
        <v>8</v>
      </c>
      <c r="F572" t="s">
        <v>19</v>
      </c>
      <c r="G572" s="1">
        <f>IFERROR(IF(F572="am",VLOOKUP(C572,'[1]meteo-am'!$B$1:$E$55,3,FALSE),IF(F572="pm",VLOOKUP(C572,'[1]meteo-pm'!$B$1:$E$55,3,FALSE),"")),"")</f>
        <v>92</v>
      </c>
      <c r="H572" s="1">
        <f>IFERROR(IF(F572="am",VLOOKUP(C572,'[1]meteo-am'!$B$1:$E$55,4,FALSE),IF(F572="pm",VLOOKUP(C572,'[1]meteo-pm'!$B$1:$E$55,4,FALSE),"")),"")</f>
        <v>0.68333333333333346</v>
      </c>
      <c r="I572" s="1">
        <f>IFERROR(IF(F572="am",VLOOKUP(C572,'[1]meteo-am'!$B$1:$E$55,2,FALSE),IF(F572="pm",VLOOKUP(C572,'[1]meteo-pm'!$B$1:$E$55,2,FALSE),"")),"")</f>
        <v>16.483333333333334</v>
      </c>
      <c r="J572" t="str">
        <f>IFERROR(VLOOKUP(C572,[1]factors!$F$1:$Q$101,3,FALSE),"")</f>
        <v>crescent</v>
      </c>
      <c r="K572" t="str">
        <f>IFERROR(VLOOKUP(C572,[1]factors!$F$1:$Q$101,4,FALSE),"")</f>
        <v>1.0</v>
      </c>
      <c r="L572" t="str">
        <f>IFERROR(VLOOKUP(C572,[1]factors!$F$1:$Q$101,6,FALSE),"")</f>
        <v xml:space="preserve">culture </v>
      </c>
      <c r="N572" t="str">
        <f>IFERROR(VLOOKUP(C572,[1]factors!$F$1:$Q$101,7,FALSE),"")</f>
        <v>75.45</v>
      </c>
      <c r="O572">
        <f>IFERROR(VLOOKUP($C$2,[1]factors!$F$1:$Q$101,8,FALSE),"")</f>
        <v>5</v>
      </c>
      <c r="P572" t="str">
        <f>IFERROR(VLOOKUP($C$2,[1]factors!$F$1:$Q$101,9,FALSE),"")</f>
        <v>514.85</v>
      </c>
      <c r="Q572" t="str">
        <f>IFERROR(VLOOKUP($C$2,[1]factors!$F$1:$Q$101,10,FALSE),"")</f>
        <v>483.31</v>
      </c>
      <c r="R572">
        <f>IFERROR(VLOOKUP($C$2,[1]factors!$F$1:$Q$101,11,FALSE),"")</f>
        <v>2</v>
      </c>
    </row>
    <row r="573" spans="1:18" ht="18" x14ac:dyDescent="0.25">
      <c r="A573" t="s">
        <v>20</v>
      </c>
      <c r="B573">
        <v>1</v>
      </c>
      <c r="C573" s="2">
        <v>20210908</v>
      </c>
      <c r="D573">
        <v>8</v>
      </c>
      <c r="F573" t="s">
        <v>19</v>
      </c>
      <c r="G573" s="1">
        <f>IFERROR(IF(F573="am",VLOOKUP(C573,'[1]meteo-am'!$B$1:$E$55,3,FALSE),IF(F573="pm",VLOOKUP(C573,'[1]meteo-pm'!$B$1:$E$55,3,FALSE),"")),"")</f>
        <v>92</v>
      </c>
      <c r="H573" s="1">
        <f>IFERROR(IF(F573="am",VLOOKUP(C573,'[1]meteo-am'!$B$1:$E$55,4,FALSE),IF(F573="pm",VLOOKUP(C573,'[1]meteo-pm'!$B$1:$E$55,4,FALSE),"")),"")</f>
        <v>0.68333333333333346</v>
      </c>
      <c r="I573" s="1">
        <f>IFERROR(IF(F573="am",VLOOKUP(C573,'[1]meteo-am'!$B$1:$E$55,2,FALSE),IF(F573="pm",VLOOKUP(C573,'[1]meteo-pm'!$B$1:$E$55,2,FALSE),"")),"")</f>
        <v>16.483333333333334</v>
      </c>
      <c r="J573" t="str">
        <f>IFERROR(VLOOKUP(C573,[1]factors!$F$1:$Q$101,3,FALSE),"")</f>
        <v>crescent</v>
      </c>
      <c r="K573" t="str">
        <f>IFERROR(VLOOKUP(C573,[1]factors!$F$1:$Q$101,4,FALSE),"")</f>
        <v>1.0</v>
      </c>
      <c r="L573" t="str">
        <f>IFERROR(VLOOKUP(C573,[1]factors!$F$1:$Q$101,6,FALSE),"")</f>
        <v xml:space="preserve">culture </v>
      </c>
      <c r="N573" t="str">
        <f>IFERROR(VLOOKUP(C573,[1]factors!$F$1:$Q$101,7,FALSE),"")</f>
        <v>75.45</v>
      </c>
      <c r="O573">
        <f>IFERROR(VLOOKUP($C$2,[1]factors!$F$1:$Q$101,8,FALSE),"")</f>
        <v>5</v>
      </c>
      <c r="P573" t="str">
        <f>IFERROR(VLOOKUP($C$2,[1]factors!$F$1:$Q$101,9,FALSE),"")</f>
        <v>514.85</v>
      </c>
      <c r="Q573" t="str">
        <f>IFERROR(VLOOKUP($C$2,[1]factors!$F$1:$Q$101,10,FALSE),"")</f>
        <v>483.31</v>
      </c>
      <c r="R573">
        <f>IFERROR(VLOOKUP($C$2,[1]factors!$F$1:$Q$101,11,FALSE),"")</f>
        <v>2</v>
      </c>
    </row>
    <row r="574" spans="1:18" ht="18" x14ac:dyDescent="0.25">
      <c r="A574" t="s">
        <v>21</v>
      </c>
      <c r="B574">
        <v>1</v>
      </c>
      <c r="C574" s="2">
        <v>20210908</v>
      </c>
      <c r="D574">
        <v>8</v>
      </c>
      <c r="F574" t="s">
        <v>19</v>
      </c>
      <c r="G574" s="1">
        <f>IFERROR(IF(F574="am",VLOOKUP(C574,'[1]meteo-am'!$B$1:$E$55,3,FALSE),IF(F574="pm",VLOOKUP(C574,'[1]meteo-pm'!$B$1:$E$55,3,FALSE),"")),"")</f>
        <v>92</v>
      </c>
      <c r="H574" s="1">
        <f>IFERROR(IF(F574="am",VLOOKUP(C574,'[1]meteo-am'!$B$1:$E$55,4,FALSE),IF(F574="pm",VLOOKUP(C574,'[1]meteo-pm'!$B$1:$E$55,4,FALSE),"")),"")</f>
        <v>0.68333333333333346</v>
      </c>
      <c r="I574" s="1">
        <f>IFERROR(IF(F574="am",VLOOKUP(C574,'[1]meteo-am'!$B$1:$E$55,2,FALSE),IF(F574="pm",VLOOKUP(C574,'[1]meteo-pm'!$B$1:$E$55,2,FALSE),"")),"")</f>
        <v>16.483333333333334</v>
      </c>
      <c r="J574" t="str">
        <f>IFERROR(VLOOKUP(C574,[1]factors!$F$1:$Q$101,3,FALSE),"")</f>
        <v>crescent</v>
      </c>
      <c r="K574" t="str">
        <f>IFERROR(VLOOKUP(C574,[1]factors!$F$1:$Q$101,4,FALSE),"")</f>
        <v>1.0</v>
      </c>
      <c r="L574" t="str">
        <f>IFERROR(VLOOKUP(C574,[1]factors!$F$1:$Q$101,6,FALSE),"")</f>
        <v xml:space="preserve">culture </v>
      </c>
      <c r="N574" t="str">
        <f>IFERROR(VLOOKUP(C574,[1]factors!$F$1:$Q$101,7,FALSE),"")</f>
        <v>75.45</v>
      </c>
      <c r="O574">
        <f>IFERROR(VLOOKUP($C$2,[1]factors!$F$1:$Q$101,8,FALSE),"")</f>
        <v>5</v>
      </c>
      <c r="P574" t="str">
        <f>IFERROR(VLOOKUP($C$2,[1]factors!$F$1:$Q$101,9,FALSE),"")</f>
        <v>514.85</v>
      </c>
      <c r="Q574" t="str">
        <f>IFERROR(VLOOKUP($C$2,[1]factors!$F$1:$Q$101,10,FALSE),"")</f>
        <v>483.31</v>
      </c>
      <c r="R574">
        <f>IFERROR(VLOOKUP($C$2,[1]factors!$F$1:$Q$101,11,FALSE),"")</f>
        <v>2</v>
      </c>
    </row>
    <row r="575" spans="1:18" ht="18" x14ac:dyDescent="0.25">
      <c r="A575" t="s">
        <v>22</v>
      </c>
      <c r="B575">
        <v>1</v>
      </c>
      <c r="C575" s="2">
        <v>20210908</v>
      </c>
      <c r="D575">
        <v>8</v>
      </c>
      <c r="F575" t="s">
        <v>19</v>
      </c>
      <c r="G575" s="1">
        <f>IFERROR(IF(F575="am",VLOOKUP(C575,'[1]meteo-am'!$B$1:$E$55,3,FALSE),IF(F575="pm",VLOOKUP(C575,'[1]meteo-pm'!$B$1:$E$55,3,FALSE),"")),"")</f>
        <v>92</v>
      </c>
      <c r="H575" s="1">
        <f>IFERROR(IF(F575="am",VLOOKUP(C575,'[1]meteo-am'!$B$1:$E$55,4,FALSE),IF(F575="pm",VLOOKUP(C575,'[1]meteo-pm'!$B$1:$E$55,4,FALSE),"")),"")</f>
        <v>0.68333333333333346</v>
      </c>
      <c r="I575" s="1">
        <f>IFERROR(IF(F575="am",VLOOKUP(C575,'[1]meteo-am'!$B$1:$E$55,2,FALSE),IF(F575="pm",VLOOKUP(C575,'[1]meteo-pm'!$B$1:$E$55,2,FALSE),"")),"")</f>
        <v>16.483333333333334</v>
      </c>
      <c r="J575" t="str">
        <f>IFERROR(VLOOKUP(C575,[1]factors!$F$1:$Q$101,3,FALSE),"")</f>
        <v>crescent</v>
      </c>
      <c r="K575" t="str">
        <f>IFERROR(VLOOKUP(C575,[1]factors!$F$1:$Q$101,4,FALSE),"")</f>
        <v>1.0</v>
      </c>
      <c r="L575" t="str">
        <f>IFERROR(VLOOKUP(C575,[1]factors!$F$1:$Q$101,6,FALSE),"")</f>
        <v xml:space="preserve">culture </v>
      </c>
      <c r="N575" t="str">
        <f>IFERROR(VLOOKUP(C575,[1]factors!$F$1:$Q$101,7,FALSE),"")</f>
        <v>75.45</v>
      </c>
      <c r="O575">
        <f>IFERROR(VLOOKUP($C$2,[1]factors!$F$1:$Q$101,8,FALSE),"")</f>
        <v>5</v>
      </c>
      <c r="P575" t="str">
        <f>IFERROR(VLOOKUP($C$2,[1]factors!$F$1:$Q$101,9,FALSE),"")</f>
        <v>514.85</v>
      </c>
      <c r="Q575" t="str">
        <f>IFERROR(VLOOKUP($C$2,[1]factors!$F$1:$Q$101,10,FALSE),"")</f>
        <v>483.31</v>
      </c>
      <c r="R575">
        <f>IFERROR(VLOOKUP($C$2,[1]factors!$F$1:$Q$101,11,FALSE),"")</f>
        <v>2</v>
      </c>
    </row>
    <row r="576" spans="1:18" ht="18" x14ac:dyDescent="0.25">
      <c r="A576" t="s">
        <v>23</v>
      </c>
      <c r="B576">
        <v>1</v>
      </c>
      <c r="C576" s="2">
        <v>20210908</v>
      </c>
      <c r="D576">
        <v>8</v>
      </c>
      <c r="F576" t="s">
        <v>19</v>
      </c>
      <c r="G576" s="1">
        <f>IFERROR(IF(F576="am",VLOOKUP(C576,'[1]meteo-am'!$B$1:$E$55,3,FALSE),IF(F576="pm",VLOOKUP(C576,'[1]meteo-pm'!$B$1:$E$55,3,FALSE),"")),"")</f>
        <v>92</v>
      </c>
      <c r="H576" s="1">
        <f>IFERROR(IF(F576="am",VLOOKUP(C576,'[1]meteo-am'!$B$1:$E$55,4,FALSE),IF(F576="pm",VLOOKUP(C576,'[1]meteo-pm'!$B$1:$E$55,4,FALSE),"")),"")</f>
        <v>0.68333333333333346</v>
      </c>
      <c r="I576" s="1">
        <f>IFERROR(IF(F576="am",VLOOKUP(C576,'[1]meteo-am'!$B$1:$E$55,2,FALSE),IF(F576="pm",VLOOKUP(C576,'[1]meteo-pm'!$B$1:$E$55,2,FALSE),"")),"")</f>
        <v>16.483333333333334</v>
      </c>
      <c r="J576" t="str">
        <f>IFERROR(VLOOKUP(C576,[1]factors!$F$1:$Q$101,3,FALSE),"")</f>
        <v>crescent</v>
      </c>
      <c r="K576" t="str">
        <f>IFERROR(VLOOKUP(C576,[1]factors!$F$1:$Q$101,4,FALSE),"")</f>
        <v>1.0</v>
      </c>
      <c r="L576" t="str">
        <f>IFERROR(VLOOKUP(C576,[1]factors!$F$1:$Q$101,6,FALSE),"")</f>
        <v xml:space="preserve">culture </v>
      </c>
      <c r="N576" t="str">
        <f>IFERROR(VLOOKUP(C576,[1]factors!$F$1:$Q$101,7,FALSE),"")</f>
        <v>75.45</v>
      </c>
      <c r="O576">
        <f>IFERROR(VLOOKUP($C$2,[1]factors!$F$1:$Q$101,8,FALSE),"")</f>
        <v>5</v>
      </c>
      <c r="P576" t="str">
        <f>IFERROR(VLOOKUP($C$2,[1]factors!$F$1:$Q$101,9,FALSE),"")</f>
        <v>514.85</v>
      </c>
      <c r="Q576" t="str">
        <f>IFERROR(VLOOKUP($C$2,[1]factors!$F$1:$Q$101,10,FALSE),"")</f>
        <v>483.31</v>
      </c>
      <c r="R576">
        <f>IFERROR(VLOOKUP($C$2,[1]factors!$F$1:$Q$101,11,FALSE),"")</f>
        <v>2</v>
      </c>
    </row>
    <row r="577" spans="1:18" ht="18" x14ac:dyDescent="0.25">
      <c r="A577" t="s">
        <v>24</v>
      </c>
      <c r="B577">
        <v>1</v>
      </c>
      <c r="C577" s="2">
        <v>20210908</v>
      </c>
      <c r="D577">
        <v>8</v>
      </c>
      <c r="F577" t="s">
        <v>19</v>
      </c>
      <c r="G577" s="1">
        <f>IFERROR(IF(F577="am",VLOOKUP(C577,'[1]meteo-am'!$B$1:$E$55,3,FALSE),IF(F577="pm",VLOOKUP(C577,'[1]meteo-pm'!$B$1:$E$55,3,FALSE),"")),"")</f>
        <v>92</v>
      </c>
      <c r="H577" s="1">
        <f>IFERROR(IF(F577="am",VLOOKUP(C577,'[1]meteo-am'!$B$1:$E$55,4,FALSE),IF(F577="pm",VLOOKUP(C577,'[1]meteo-pm'!$B$1:$E$55,4,FALSE),"")),"")</f>
        <v>0.68333333333333346</v>
      </c>
      <c r="I577" s="1">
        <f>IFERROR(IF(F577="am",VLOOKUP(C577,'[1]meteo-am'!$B$1:$E$55,2,FALSE),IF(F577="pm",VLOOKUP(C577,'[1]meteo-pm'!$B$1:$E$55,2,FALSE),"")),"")</f>
        <v>16.483333333333334</v>
      </c>
      <c r="J577" t="str">
        <f>IFERROR(VLOOKUP(C577,[1]factors!$F$1:$Q$101,3,FALSE),"")</f>
        <v>crescent</v>
      </c>
      <c r="K577" t="str">
        <f>IFERROR(VLOOKUP(C577,[1]factors!$F$1:$Q$101,4,FALSE),"")</f>
        <v>1.0</v>
      </c>
      <c r="L577" t="str">
        <f>IFERROR(VLOOKUP(C577,[1]factors!$F$1:$Q$101,6,FALSE),"")</f>
        <v xml:space="preserve">culture </v>
      </c>
      <c r="N577" t="str">
        <f>IFERROR(VLOOKUP(C577,[1]factors!$F$1:$Q$101,7,FALSE),"")</f>
        <v>75.45</v>
      </c>
      <c r="O577">
        <f>IFERROR(VLOOKUP($C$2,[1]factors!$F$1:$Q$101,8,FALSE),"")</f>
        <v>5</v>
      </c>
      <c r="P577" t="str">
        <f>IFERROR(VLOOKUP($C$2,[1]factors!$F$1:$Q$101,9,FALSE),"")</f>
        <v>514.85</v>
      </c>
      <c r="Q577" t="str">
        <f>IFERROR(VLOOKUP($C$2,[1]factors!$F$1:$Q$101,10,FALSE),"")</f>
        <v>483.31</v>
      </c>
      <c r="R577">
        <f>IFERROR(VLOOKUP($C$2,[1]factors!$F$1:$Q$101,11,FALSE),"")</f>
        <v>2</v>
      </c>
    </row>
    <row r="578" spans="1:18" ht="18" x14ac:dyDescent="0.25">
      <c r="A578" t="s">
        <v>25</v>
      </c>
      <c r="B578">
        <v>1</v>
      </c>
      <c r="C578" s="2">
        <v>20210908</v>
      </c>
      <c r="D578">
        <v>8</v>
      </c>
      <c r="F578" t="s">
        <v>19</v>
      </c>
      <c r="G578" s="1">
        <f>IFERROR(IF(F578="am",VLOOKUP(C578,'[1]meteo-am'!$B$1:$E$55,3,FALSE),IF(F578="pm",VLOOKUP(C578,'[1]meteo-pm'!$B$1:$E$55,3,FALSE),"")),"")</f>
        <v>92</v>
      </c>
      <c r="H578" s="1">
        <f>IFERROR(IF(F578="am",VLOOKUP(C578,'[1]meteo-am'!$B$1:$E$55,4,FALSE),IF(F578="pm",VLOOKUP(C578,'[1]meteo-pm'!$B$1:$E$55,4,FALSE),"")),"")</f>
        <v>0.68333333333333346</v>
      </c>
      <c r="I578" s="1">
        <f>IFERROR(IF(F578="am",VLOOKUP(C578,'[1]meteo-am'!$B$1:$E$55,2,FALSE),IF(F578="pm",VLOOKUP(C578,'[1]meteo-pm'!$B$1:$E$55,2,FALSE),"")),"")</f>
        <v>16.483333333333334</v>
      </c>
      <c r="J578" t="str">
        <f>IFERROR(VLOOKUP(C578,[1]factors!$F$1:$Q$101,3,FALSE),"")</f>
        <v>crescent</v>
      </c>
      <c r="K578" t="str">
        <f>IFERROR(VLOOKUP(C578,[1]factors!$F$1:$Q$101,4,FALSE),"")</f>
        <v>1.0</v>
      </c>
      <c r="L578" t="str">
        <f>IFERROR(VLOOKUP(C578,[1]factors!$F$1:$Q$101,6,FALSE),"")</f>
        <v xml:space="preserve">culture </v>
      </c>
      <c r="N578" t="str">
        <f>IFERROR(VLOOKUP(C578,[1]factors!$F$1:$Q$101,7,FALSE),"")</f>
        <v>75.45</v>
      </c>
      <c r="O578">
        <f>IFERROR(VLOOKUP($C$2,[1]factors!$F$1:$Q$101,8,FALSE),"")</f>
        <v>5</v>
      </c>
      <c r="P578" t="str">
        <f>IFERROR(VLOOKUP($C$2,[1]factors!$F$1:$Q$101,9,FALSE),"")</f>
        <v>514.85</v>
      </c>
      <c r="Q578" t="str">
        <f>IFERROR(VLOOKUP($C$2,[1]factors!$F$1:$Q$101,10,FALSE),"")</f>
        <v>483.31</v>
      </c>
      <c r="R578">
        <f>IFERROR(VLOOKUP($C$2,[1]factors!$F$1:$Q$101,11,FALSE),"")</f>
        <v>2</v>
      </c>
    </row>
    <row r="579" spans="1:18" ht="18" x14ac:dyDescent="0.25">
      <c r="A579" t="s">
        <v>26</v>
      </c>
      <c r="B579">
        <v>1</v>
      </c>
      <c r="C579" s="2">
        <v>20210908</v>
      </c>
      <c r="D579">
        <v>8</v>
      </c>
      <c r="F579" t="s">
        <v>19</v>
      </c>
      <c r="G579" s="1">
        <f>IFERROR(IF(F579="am",VLOOKUP(C579,'[1]meteo-am'!$B$1:$E$55,3,FALSE),IF(F579="pm",VLOOKUP(C579,'[1]meteo-pm'!$B$1:$E$55,3,FALSE),"")),"")</f>
        <v>92</v>
      </c>
      <c r="H579" s="1">
        <f>IFERROR(IF(F579="am",VLOOKUP(C579,'[1]meteo-am'!$B$1:$E$55,4,FALSE),IF(F579="pm",VLOOKUP(C579,'[1]meteo-pm'!$B$1:$E$55,4,FALSE),"")),"")</f>
        <v>0.68333333333333346</v>
      </c>
      <c r="I579" s="1">
        <f>IFERROR(IF(F579="am",VLOOKUP(C579,'[1]meteo-am'!$B$1:$E$55,2,FALSE),IF(F579="pm",VLOOKUP(C579,'[1]meteo-pm'!$B$1:$E$55,2,FALSE),"")),"")</f>
        <v>16.483333333333334</v>
      </c>
      <c r="J579" t="str">
        <f>IFERROR(VLOOKUP(C579,[1]factors!$F$1:$Q$101,3,FALSE),"")</f>
        <v>crescent</v>
      </c>
      <c r="K579" t="str">
        <f>IFERROR(VLOOKUP(C579,[1]factors!$F$1:$Q$101,4,FALSE),"")</f>
        <v>1.0</v>
      </c>
      <c r="L579" t="str">
        <f>IFERROR(VLOOKUP(C579,[1]factors!$F$1:$Q$101,6,FALSE),"")</f>
        <v xml:space="preserve">culture </v>
      </c>
      <c r="N579" t="str">
        <f>IFERROR(VLOOKUP(C579,[1]factors!$F$1:$Q$101,7,FALSE),"")</f>
        <v>75.45</v>
      </c>
      <c r="O579">
        <f>IFERROR(VLOOKUP($C$2,[1]factors!$F$1:$Q$101,8,FALSE),"")</f>
        <v>5</v>
      </c>
      <c r="P579" t="str">
        <f>IFERROR(VLOOKUP($C$2,[1]factors!$F$1:$Q$101,9,FALSE),"")</f>
        <v>514.85</v>
      </c>
      <c r="Q579" t="str">
        <f>IFERROR(VLOOKUP($C$2,[1]factors!$F$1:$Q$101,10,FALSE),"")</f>
        <v>483.31</v>
      </c>
      <c r="R579">
        <f>IFERROR(VLOOKUP($C$2,[1]factors!$F$1:$Q$101,11,FALSE),"")</f>
        <v>2</v>
      </c>
    </row>
    <row r="580" spans="1:18" ht="18" x14ac:dyDescent="0.25">
      <c r="A580" t="s">
        <v>27</v>
      </c>
      <c r="B580">
        <v>1</v>
      </c>
      <c r="C580" s="2">
        <v>20210908</v>
      </c>
      <c r="D580">
        <v>8</v>
      </c>
      <c r="F580" t="s">
        <v>19</v>
      </c>
      <c r="G580" s="1">
        <f>IFERROR(IF(F580="am",VLOOKUP(C580,'[1]meteo-am'!$B$1:$E$55,3,FALSE),IF(F580="pm",VLOOKUP(C580,'[1]meteo-pm'!$B$1:$E$55,3,FALSE),"")),"")</f>
        <v>92</v>
      </c>
      <c r="H580" s="1">
        <f>IFERROR(IF(F580="am",VLOOKUP(C580,'[1]meteo-am'!$B$1:$E$55,4,FALSE),IF(F580="pm",VLOOKUP(C580,'[1]meteo-pm'!$B$1:$E$55,4,FALSE),"")),"")</f>
        <v>0.68333333333333346</v>
      </c>
      <c r="I580" s="1">
        <f>IFERROR(IF(F580="am",VLOOKUP(C580,'[1]meteo-am'!$B$1:$E$55,2,FALSE),IF(F580="pm",VLOOKUP(C580,'[1]meteo-pm'!$B$1:$E$55,2,FALSE),"")),"")</f>
        <v>16.483333333333334</v>
      </c>
      <c r="J580" t="str">
        <f>IFERROR(VLOOKUP(C580,[1]factors!$F$1:$Q$101,3,FALSE),"")</f>
        <v>crescent</v>
      </c>
      <c r="K580" t="str">
        <f>IFERROR(VLOOKUP(C580,[1]factors!$F$1:$Q$101,4,FALSE),"")</f>
        <v>1.0</v>
      </c>
      <c r="L580" t="str">
        <f>IFERROR(VLOOKUP(C580,[1]factors!$F$1:$Q$101,6,FALSE),"")</f>
        <v xml:space="preserve">culture </v>
      </c>
      <c r="N580" t="str">
        <f>IFERROR(VLOOKUP(C580,[1]factors!$F$1:$Q$101,7,FALSE),"")</f>
        <v>75.45</v>
      </c>
      <c r="O580">
        <f>IFERROR(VLOOKUP($C$2,[1]factors!$F$1:$Q$101,8,FALSE),"")</f>
        <v>5</v>
      </c>
      <c r="P580" t="str">
        <f>IFERROR(VLOOKUP($C$2,[1]factors!$F$1:$Q$101,9,FALSE),"")</f>
        <v>514.85</v>
      </c>
      <c r="Q580" t="str">
        <f>IFERROR(VLOOKUP($C$2,[1]factors!$F$1:$Q$101,10,FALSE),"")</f>
        <v>483.31</v>
      </c>
      <c r="R580">
        <f>IFERROR(VLOOKUP($C$2,[1]factors!$F$1:$Q$101,11,FALSE),"")</f>
        <v>2</v>
      </c>
    </row>
    <row r="581" spans="1:18" ht="18" x14ac:dyDescent="0.25">
      <c r="A581" t="s">
        <v>28</v>
      </c>
      <c r="B581">
        <v>1</v>
      </c>
      <c r="C581" s="2">
        <v>20210908</v>
      </c>
      <c r="D581">
        <v>8</v>
      </c>
      <c r="F581" t="s">
        <v>19</v>
      </c>
      <c r="G581" s="1">
        <f>IFERROR(IF(F581="am",VLOOKUP(C581,'[1]meteo-am'!$B$1:$E$55,3,FALSE),IF(F581="pm",VLOOKUP(C581,'[1]meteo-pm'!$B$1:$E$55,3,FALSE),"")),"")</f>
        <v>92</v>
      </c>
      <c r="H581" s="1">
        <f>IFERROR(IF(F581="am",VLOOKUP(C581,'[1]meteo-am'!$B$1:$E$55,4,FALSE),IF(F581="pm",VLOOKUP(C581,'[1]meteo-pm'!$B$1:$E$55,4,FALSE),"")),"")</f>
        <v>0.68333333333333346</v>
      </c>
      <c r="I581" s="1">
        <f>IFERROR(IF(F581="am",VLOOKUP(C581,'[1]meteo-am'!$B$1:$E$55,2,FALSE),IF(F581="pm",VLOOKUP(C581,'[1]meteo-pm'!$B$1:$E$55,2,FALSE),"")),"")</f>
        <v>16.483333333333334</v>
      </c>
      <c r="J581" t="str">
        <f>IFERROR(VLOOKUP(C581,[1]factors!$F$1:$Q$101,3,FALSE),"")</f>
        <v>crescent</v>
      </c>
      <c r="K581" t="str">
        <f>IFERROR(VLOOKUP(C581,[1]factors!$F$1:$Q$101,4,FALSE),"")</f>
        <v>1.0</v>
      </c>
      <c r="L581" t="str">
        <f>IFERROR(VLOOKUP(C581,[1]factors!$F$1:$Q$101,6,FALSE),"")</f>
        <v xml:space="preserve">culture </v>
      </c>
      <c r="N581" t="str">
        <f>IFERROR(VLOOKUP(C581,[1]factors!$F$1:$Q$101,7,FALSE),"")</f>
        <v>75.45</v>
      </c>
      <c r="O581">
        <f>IFERROR(VLOOKUP($C$2,[1]factors!$F$1:$Q$101,8,FALSE),"")</f>
        <v>5</v>
      </c>
      <c r="P581" t="str">
        <f>IFERROR(VLOOKUP($C$2,[1]factors!$F$1:$Q$101,9,FALSE),"")</f>
        <v>514.85</v>
      </c>
      <c r="Q581" t="str">
        <f>IFERROR(VLOOKUP($C$2,[1]factors!$F$1:$Q$101,10,FALSE),"")</f>
        <v>483.31</v>
      </c>
      <c r="R581">
        <f>IFERROR(VLOOKUP($C$2,[1]factors!$F$1:$Q$101,11,FALSE),"")</f>
        <v>2</v>
      </c>
    </row>
    <row r="582" spans="1:18" ht="18" x14ac:dyDescent="0.25">
      <c r="A582" t="s">
        <v>18</v>
      </c>
      <c r="B582">
        <v>1</v>
      </c>
      <c r="C582" s="2">
        <v>20210908</v>
      </c>
      <c r="D582">
        <v>9</v>
      </c>
      <c r="F582" t="s">
        <v>19</v>
      </c>
      <c r="G582" s="1">
        <f>IFERROR(IF(F582="am",VLOOKUP(C582,'[1]meteo-am'!$B$1:$E$55,3,FALSE),IF(F582="pm",VLOOKUP(C582,'[1]meteo-pm'!$B$1:$E$55,3,FALSE),"")),"")</f>
        <v>92</v>
      </c>
      <c r="H582" s="1">
        <f>IFERROR(IF(F582="am",VLOOKUP(C582,'[1]meteo-am'!$B$1:$E$55,4,FALSE),IF(F582="pm",VLOOKUP(C582,'[1]meteo-pm'!$B$1:$E$55,4,FALSE),"")),"")</f>
        <v>0.68333333333333346</v>
      </c>
      <c r="I582" s="1">
        <f>IFERROR(IF(F582="am",VLOOKUP(C582,'[1]meteo-am'!$B$1:$E$55,2,FALSE),IF(F582="pm",VLOOKUP(C582,'[1]meteo-pm'!$B$1:$E$55,2,FALSE),"")),"")</f>
        <v>16.483333333333334</v>
      </c>
      <c r="J582" t="str">
        <f>IFERROR(VLOOKUP(C582,[1]factors!$F$1:$Q$101,3,FALSE),"")</f>
        <v>crescent</v>
      </c>
      <c r="K582" t="str">
        <f>IFERROR(VLOOKUP(C582,[1]factors!$F$1:$Q$101,4,FALSE),"")</f>
        <v>1.0</v>
      </c>
      <c r="L582" t="str">
        <f>IFERROR(VLOOKUP(C582,[1]factors!$F$1:$Q$101,6,FALSE),"")</f>
        <v xml:space="preserve">culture </v>
      </c>
      <c r="N582" t="str">
        <f>IFERROR(VLOOKUP(C582,[1]factors!$F$1:$Q$101,7,FALSE),"")</f>
        <v>75.45</v>
      </c>
      <c r="O582">
        <f>IFERROR(VLOOKUP($C$2,[1]factors!$F$1:$Q$101,8,FALSE),"")</f>
        <v>5</v>
      </c>
      <c r="P582" t="str">
        <f>IFERROR(VLOOKUP($C$2,[1]factors!$F$1:$Q$101,9,FALSE),"")</f>
        <v>514.85</v>
      </c>
      <c r="Q582" t="str">
        <f>IFERROR(VLOOKUP($C$2,[1]factors!$F$1:$Q$101,10,FALSE),"")</f>
        <v>483.31</v>
      </c>
      <c r="R582">
        <f>IFERROR(VLOOKUP($C$2,[1]factors!$F$1:$Q$101,11,FALSE),"")</f>
        <v>2</v>
      </c>
    </row>
    <row r="583" spans="1:18" ht="18" x14ac:dyDescent="0.25">
      <c r="A583" t="s">
        <v>20</v>
      </c>
      <c r="B583">
        <v>1</v>
      </c>
      <c r="C583" s="2">
        <v>20210908</v>
      </c>
      <c r="D583">
        <v>9</v>
      </c>
      <c r="F583" t="s">
        <v>19</v>
      </c>
      <c r="G583" s="1">
        <f>IFERROR(IF(F583="am",VLOOKUP(C583,'[1]meteo-am'!$B$1:$E$55,3,FALSE),IF(F583="pm",VLOOKUP(C583,'[1]meteo-pm'!$B$1:$E$55,3,FALSE),"")),"")</f>
        <v>92</v>
      </c>
      <c r="H583" s="1">
        <f>IFERROR(IF(F583="am",VLOOKUP(C583,'[1]meteo-am'!$B$1:$E$55,4,FALSE),IF(F583="pm",VLOOKUP(C583,'[1]meteo-pm'!$B$1:$E$55,4,FALSE),"")),"")</f>
        <v>0.68333333333333346</v>
      </c>
      <c r="I583" s="1">
        <f>IFERROR(IF(F583="am",VLOOKUP(C583,'[1]meteo-am'!$B$1:$E$55,2,FALSE),IF(F583="pm",VLOOKUP(C583,'[1]meteo-pm'!$B$1:$E$55,2,FALSE),"")),"")</f>
        <v>16.483333333333334</v>
      </c>
      <c r="J583" t="str">
        <f>IFERROR(VLOOKUP(C583,[1]factors!$F$1:$Q$101,3,FALSE),"")</f>
        <v>crescent</v>
      </c>
      <c r="K583" t="str">
        <f>IFERROR(VLOOKUP(C583,[1]factors!$F$1:$Q$101,4,FALSE),"")</f>
        <v>1.0</v>
      </c>
      <c r="L583" t="str">
        <f>IFERROR(VLOOKUP(C583,[1]factors!$F$1:$Q$101,6,FALSE),"")</f>
        <v xml:space="preserve">culture </v>
      </c>
      <c r="N583" t="str">
        <f>IFERROR(VLOOKUP(C583,[1]factors!$F$1:$Q$101,7,FALSE),"")</f>
        <v>75.45</v>
      </c>
      <c r="O583">
        <f>IFERROR(VLOOKUP($C$2,[1]factors!$F$1:$Q$101,8,FALSE),"")</f>
        <v>5</v>
      </c>
      <c r="P583" t="str">
        <f>IFERROR(VLOOKUP($C$2,[1]factors!$F$1:$Q$101,9,FALSE),"")</f>
        <v>514.85</v>
      </c>
      <c r="Q583" t="str">
        <f>IFERROR(VLOOKUP($C$2,[1]factors!$F$1:$Q$101,10,FALSE),"")</f>
        <v>483.31</v>
      </c>
      <c r="R583">
        <f>IFERROR(VLOOKUP($C$2,[1]factors!$F$1:$Q$101,11,FALSE),"")</f>
        <v>2</v>
      </c>
    </row>
    <row r="584" spans="1:18" ht="18" x14ac:dyDescent="0.25">
      <c r="A584" t="s">
        <v>21</v>
      </c>
      <c r="B584">
        <v>1</v>
      </c>
      <c r="C584" s="2">
        <v>20210908</v>
      </c>
      <c r="D584">
        <v>9</v>
      </c>
      <c r="F584" t="s">
        <v>19</v>
      </c>
      <c r="G584" s="1">
        <f>IFERROR(IF(F584="am",VLOOKUP(C584,'[1]meteo-am'!$B$1:$E$55,3,FALSE),IF(F584="pm",VLOOKUP(C584,'[1]meteo-pm'!$B$1:$E$55,3,FALSE),"")),"")</f>
        <v>92</v>
      </c>
      <c r="H584" s="1">
        <f>IFERROR(IF(F584="am",VLOOKUP(C584,'[1]meteo-am'!$B$1:$E$55,4,FALSE),IF(F584="pm",VLOOKUP(C584,'[1]meteo-pm'!$B$1:$E$55,4,FALSE),"")),"")</f>
        <v>0.68333333333333346</v>
      </c>
      <c r="I584" s="1">
        <f>IFERROR(IF(F584="am",VLOOKUP(C584,'[1]meteo-am'!$B$1:$E$55,2,FALSE),IF(F584="pm",VLOOKUP(C584,'[1]meteo-pm'!$B$1:$E$55,2,FALSE),"")),"")</f>
        <v>16.483333333333334</v>
      </c>
      <c r="J584" t="str">
        <f>IFERROR(VLOOKUP(C584,[1]factors!$F$1:$Q$101,3,FALSE),"")</f>
        <v>crescent</v>
      </c>
      <c r="K584" t="str">
        <f>IFERROR(VLOOKUP(C584,[1]factors!$F$1:$Q$101,4,FALSE),"")</f>
        <v>1.0</v>
      </c>
      <c r="L584" t="str">
        <f>IFERROR(VLOOKUP(C584,[1]factors!$F$1:$Q$101,6,FALSE),"")</f>
        <v xml:space="preserve">culture </v>
      </c>
      <c r="N584" t="str">
        <f>IFERROR(VLOOKUP(C584,[1]factors!$F$1:$Q$101,7,FALSE),"")</f>
        <v>75.45</v>
      </c>
      <c r="O584">
        <f>IFERROR(VLOOKUP($C$2,[1]factors!$F$1:$Q$101,8,FALSE),"")</f>
        <v>5</v>
      </c>
      <c r="P584" t="str">
        <f>IFERROR(VLOOKUP($C$2,[1]factors!$F$1:$Q$101,9,FALSE),"")</f>
        <v>514.85</v>
      </c>
      <c r="Q584" t="str">
        <f>IFERROR(VLOOKUP($C$2,[1]factors!$F$1:$Q$101,10,FALSE),"")</f>
        <v>483.31</v>
      </c>
      <c r="R584">
        <f>IFERROR(VLOOKUP($C$2,[1]factors!$F$1:$Q$101,11,FALSE),"")</f>
        <v>2</v>
      </c>
    </row>
    <row r="585" spans="1:18" ht="18" x14ac:dyDescent="0.25">
      <c r="A585" t="s">
        <v>22</v>
      </c>
      <c r="B585">
        <v>1</v>
      </c>
      <c r="C585" s="2">
        <v>20210908</v>
      </c>
      <c r="D585">
        <v>9</v>
      </c>
      <c r="F585" t="s">
        <v>19</v>
      </c>
      <c r="G585" s="1">
        <f>IFERROR(IF(F585="am",VLOOKUP(C585,'[1]meteo-am'!$B$1:$E$55,3,FALSE),IF(F585="pm",VLOOKUP(C585,'[1]meteo-pm'!$B$1:$E$55,3,FALSE),"")),"")</f>
        <v>92</v>
      </c>
      <c r="H585" s="1">
        <f>IFERROR(IF(F585="am",VLOOKUP(C585,'[1]meteo-am'!$B$1:$E$55,4,FALSE),IF(F585="pm",VLOOKUP(C585,'[1]meteo-pm'!$B$1:$E$55,4,FALSE),"")),"")</f>
        <v>0.68333333333333346</v>
      </c>
      <c r="I585" s="1">
        <f>IFERROR(IF(F585="am",VLOOKUP(C585,'[1]meteo-am'!$B$1:$E$55,2,FALSE),IF(F585="pm",VLOOKUP(C585,'[1]meteo-pm'!$B$1:$E$55,2,FALSE),"")),"")</f>
        <v>16.483333333333334</v>
      </c>
      <c r="J585" t="str">
        <f>IFERROR(VLOOKUP(C585,[1]factors!$F$1:$Q$101,3,FALSE),"")</f>
        <v>crescent</v>
      </c>
      <c r="K585" t="str">
        <f>IFERROR(VLOOKUP(C585,[1]factors!$F$1:$Q$101,4,FALSE),"")</f>
        <v>1.0</v>
      </c>
      <c r="L585" t="str">
        <f>IFERROR(VLOOKUP(C585,[1]factors!$F$1:$Q$101,6,FALSE),"")</f>
        <v xml:space="preserve">culture </v>
      </c>
      <c r="N585" t="str">
        <f>IFERROR(VLOOKUP(C585,[1]factors!$F$1:$Q$101,7,FALSE),"")</f>
        <v>75.45</v>
      </c>
      <c r="O585">
        <f>IFERROR(VLOOKUP($C$2,[1]factors!$F$1:$Q$101,8,FALSE),"")</f>
        <v>5</v>
      </c>
      <c r="P585" t="str">
        <f>IFERROR(VLOOKUP($C$2,[1]factors!$F$1:$Q$101,9,FALSE),"")</f>
        <v>514.85</v>
      </c>
      <c r="Q585" t="str">
        <f>IFERROR(VLOOKUP($C$2,[1]factors!$F$1:$Q$101,10,FALSE),"")</f>
        <v>483.31</v>
      </c>
      <c r="R585">
        <f>IFERROR(VLOOKUP($C$2,[1]factors!$F$1:$Q$101,11,FALSE),"")</f>
        <v>2</v>
      </c>
    </row>
    <row r="586" spans="1:18" ht="18" x14ac:dyDescent="0.25">
      <c r="A586" t="s">
        <v>23</v>
      </c>
      <c r="B586">
        <v>1</v>
      </c>
      <c r="C586" s="2">
        <v>20210908</v>
      </c>
      <c r="D586">
        <v>9</v>
      </c>
      <c r="F586" t="s">
        <v>19</v>
      </c>
      <c r="G586" s="1">
        <f>IFERROR(IF(F586="am",VLOOKUP(C586,'[1]meteo-am'!$B$1:$E$55,3,FALSE),IF(F586="pm",VLOOKUP(C586,'[1]meteo-pm'!$B$1:$E$55,3,FALSE),"")),"")</f>
        <v>92</v>
      </c>
      <c r="H586" s="1">
        <f>IFERROR(IF(F586="am",VLOOKUP(C586,'[1]meteo-am'!$B$1:$E$55,4,FALSE),IF(F586="pm",VLOOKUP(C586,'[1]meteo-pm'!$B$1:$E$55,4,FALSE),"")),"")</f>
        <v>0.68333333333333346</v>
      </c>
      <c r="I586" s="1">
        <f>IFERROR(IF(F586="am",VLOOKUP(C586,'[1]meteo-am'!$B$1:$E$55,2,FALSE),IF(F586="pm",VLOOKUP(C586,'[1]meteo-pm'!$B$1:$E$55,2,FALSE),"")),"")</f>
        <v>16.483333333333334</v>
      </c>
      <c r="J586" t="str">
        <f>IFERROR(VLOOKUP(C586,[1]factors!$F$1:$Q$101,3,FALSE),"")</f>
        <v>crescent</v>
      </c>
      <c r="K586" t="str">
        <f>IFERROR(VLOOKUP(C586,[1]factors!$F$1:$Q$101,4,FALSE),"")</f>
        <v>1.0</v>
      </c>
      <c r="L586" t="str">
        <f>IFERROR(VLOOKUP(C586,[1]factors!$F$1:$Q$101,6,FALSE),"")</f>
        <v xml:space="preserve">culture </v>
      </c>
      <c r="N586" t="str">
        <f>IFERROR(VLOOKUP(C586,[1]factors!$F$1:$Q$101,7,FALSE),"")</f>
        <v>75.45</v>
      </c>
      <c r="O586">
        <f>IFERROR(VLOOKUP($C$2,[1]factors!$F$1:$Q$101,8,FALSE),"")</f>
        <v>5</v>
      </c>
      <c r="P586" t="str">
        <f>IFERROR(VLOOKUP($C$2,[1]factors!$F$1:$Q$101,9,FALSE),"")</f>
        <v>514.85</v>
      </c>
      <c r="Q586" t="str">
        <f>IFERROR(VLOOKUP($C$2,[1]factors!$F$1:$Q$101,10,FALSE),"")</f>
        <v>483.31</v>
      </c>
      <c r="R586">
        <f>IFERROR(VLOOKUP($C$2,[1]factors!$F$1:$Q$101,11,FALSE),"")</f>
        <v>2</v>
      </c>
    </row>
    <row r="587" spans="1:18" ht="18" x14ac:dyDescent="0.25">
      <c r="A587" t="s">
        <v>24</v>
      </c>
      <c r="B587">
        <v>1</v>
      </c>
      <c r="C587" s="2">
        <v>20210908</v>
      </c>
      <c r="D587">
        <v>9</v>
      </c>
      <c r="F587" t="s">
        <v>19</v>
      </c>
      <c r="G587" s="1">
        <f>IFERROR(IF(F587="am",VLOOKUP(C587,'[1]meteo-am'!$B$1:$E$55,3,FALSE),IF(F587="pm",VLOOKUP(C587,'[1]meteo-pm'!$B$1:$E$55,3,FALSE),"")),"")</f>
        <v>92</v>
      </c>
      <c r="H587" s="1">
        <f>IFERROR(IF(F587="am",VLOOKUP(C587,'[1]meteo-am'!$B$1:$E$55,4,FALSE),IF(F587="pm",VLOOKUP(C587,'[1]meteo-pm'!$B$1:$E$55,4,FALSE),"")),"")</f>
        <v>0.68333333333333346</v>
      </c>
      <c r="I587" s="1">
        <f>IFERROR(IF(F587="am",VLOOKUP(C587,'[1]meteo-am'!$B$1:$E$55,2,FALSE),IF(F587="pm",VLOOKUP(C587,'[1]meteo-pm'!$B$1:$E$55,2,FALSE),"")),"")</f>
        <v>16.483333333333334</v>
      </c>
      <c r="J587" t="str">
        <f>IFERROR(VLOOKUP(C587,[1]factors!$F$1:$Q$101,3,FALSE),"")</f>
        <v>crescent</v>
      </c>
      <c r="K587" t="str">
        <f>IFERROR(VLOOKUP(C587,[1]factors!$F$1:$Q$101,4,FALSE),"")</f>
        <v>1.0</v>
      </c>
      <c r="L587" t="str">
        <f>IFERROR(VLOOKUP(C587,[1]factors!$F$1:$Q$101,6,FALSE),"")</f>
        <v xml:space="preserve">culture </v>
      </c>
      <c r="N587" t="str">
        <f>IFERROR(VLOOKUP(C587,[1]factors!$F$1:$Q$101,7,FALSE),"")</f>
        <v>75.45</v>
      </c>
      <c r="O587">
        <f>IFERROR(VLOOKUP($C$2,[1]factors!$F$1:$Q$101,8,FALSE),"")</f>
        <v>5</v>
      </c>
      <c r="P587" t="str">
        <f>IFERROR(VLOOKUP($C$2,[1]factors!$F$1:$Q$101,9,FALSE),"")</f>
        <v>514.85</v>
      </c>
      <c r="Q587" t="str">
        <f>IFERROR(VLOOKUP($C$2,[1]factors!$F$1:$Q$101,10,FALSE),"")</f>
        <v>483.31</v>
      </c>
      <c r="R587">
        <f>IFERROR(VLOOKUP($C$2,[1]factors!$F$1:$Q$101,11,FALSE),"")</f>
        <v>2</v>
      </c>
    </row>
    <row r="588" spans="1:18" ht="18" x14ac:dyDescent="0.25">
      <c r="A588" t="s">
        <v>25</v>
      </c>
      <c r="B588">
        <v>1</v>
      </c>
      <c r="C588" s="2">
        <v>20210908</v>
      </c>
      <c r="D588">
        <v>9</v>
      </c>
      <c r="F588" t="s">
        <v>19</v>
      </c>
      <c r="G588" s="1">
        <f>IFERROR(IF(F588="am",VLOOKUP(C588,'[1]meteo-am'!$B$1:$E$55,3,FALSE),IF(F588="pm",VLOOKUP(C588,'[1]meteo-pm'!$B$1:$E$55,3,FALSE),"")),"")</f>
        <v>92</v>
      </c>
      <c r="H588" s="1">
        <f>IFERROR(IF(F588="am",VLOOKUP(C588,'[1]meteo-am'!$B$1:$E$55,4,FALSE),IF(F588="pm",VLOOKUP(C588,'[1]meteo-pm'!$B$1:$E$55,4,FALSE),"")),"")</f>
        <v>0.68333333333333346</v>
      </c>
      <c r="I588" s="1">
        <f>IFERROR(IF(F588="am",VLOOKUP(C588,'[1]meteo-am'!$B$1:$E$55,2,FALSE),IF(F588="pm",VLOOKUP(C588,'[1]meteo-pm'!$B$1:$E$55,2,FALSE),"")),"")</f>
        <v>16.483333333333334</v>
      </c>
      <c r="J588" t="str">
        <f>IFERROR(VLOOKUP(C588,[1]factors!$F$1:$Q$101,3,FALSE),"")</f>
        <v>crescent</v>
      </c>
      <c r="K588" t="str">
        <f>IFERROR(VLOOKUP(C588,[1]factors!$F$1:$Q$101,4,FALSE),"")</f>
        <v>1.0</v>
      </c>
      <c r="L588" t="str">
        <f>IFERROR(VLOOKUP(C588,[1]factors!$F$1:$Q$101,6,FALSE),"")</f>
        <v xml:space="preserve">culture </v>
      </c>
      <c r="N588" t="str">
        <f>IFERROR(VLOOKUP(C588,[1]factors!$F$1:$Q$101,7,FALSE),"")</f>
        <v>75.45</v>
      </c>
      <c r="O588">
        <f>IFERROR(VLOOKUP($C$2,[1]factors!$F$1:$Q$101,8,FALSE),"")</f>
        <v>5</v>
      </c>
      <c r="P588" t="str">
        <f>IFERROR(VLOOKUP($C$2,[1]factors!$F$1:$Q$101,9,FALSE),"")</f>
        <v>514.85</v>
      </c>
      <c r="Q588" t="str">
        <f>IFERROR(VLOOKUP($C$2,[1]factors!$F$1:$Q$101,10,FALSE),"")</f>
        <v>483.31</v>
      </c>
      <c r="R588">
        <f>IFERROR(VLOOKUP($C$2,[1]factors!$F$1:$Q$101,11,FALSE),"")</f>
        <v>2</v>
      </c>
    </row>
    <row r="589" spans="1:18" ht="18" x14ac:dyDescent="0.25">
      <c r="A589" t="s">
        <v>26</v>
      </c>
      <c r="B589">
        <v>1</v>
      </c>
      <c r="C589" s="2">
        <v>20210908</v>
      </c>
      <c r="D589">
        <v>9</v>
      </c>
      <c r="F589" t="s">
        <v>19</v>
      </c>
      <c r="G589" s="1">
        <f>IFERROR(IF(F589="am",VLOOKUP(C589,'[1]meteo-am'!$B$1:$E$55,3,FALSE),IF(F589="pm",VLOOKUP(C589,'[1]meteo-pm'!$B$1:$E$55,3,FALSE),"")),"")</f>
        <v>92</v>
      </c>
      <c r="H589" s="1">
        <f>IFERROR(IF(F589="am",VLOOKUP(C589,'[1]meteo-am'!$B$1:$E$55,4,FALSE),IF(F589="pm",VLOOKUP(C589,'[1]meteo-pm'!$B$1:$E$55,4,FALSE),"")),"")</f>
        <v>0.68333333333333346</v>
      </c>
      <c r="I589" s="1">
        <f>IFERROR(IF(F589="am",VLOOKUP(C589,'[1]meteo-am'!$B$1:$E$55,2,FALSE),IF(F589="pm",VLOOKUP(C589,'[1]meteo-pm'!$B$1:$E$55,2,FALSE),"")),"")</f>
        <v>16.483333333333334</v>
      </c>
      <c r="J589" t="str">
        <f>IFERROR(VLOOKUP(C589,[1]factors!$F$1:$Q$101,3,FALSE),"")</f>
        <v>crescent</v>
      </c>
      <c r="K589" t="str">
        <f>IFERROR(VLOOKUP(C589,[1]factors!$F$1:$Q$101,4,FALSE),"")</f>
        <v>1.0</v>
      </c>
      <c r="L589" t="str">
        <f>IFERROR(VLOOKUP(C589,[1]factors!$F$1:$Q$101,6,FALSE),"")</f>
        <v xml:space="preserve">culture </v>
      </c>
      <c r="N589" t="str">
        <f>IFERROR(VLOOKUP(C589,[1]factors!$F$1:$Q$101,7,FALSE),"")</f>
        <v>75.45</v>
      </c>
      <c r="O589">
        <f>IFERROR(VLOOKUP($C$2,[1]factors!$F$1:$Q$101,8,FALSE),"")</f>
        <v>5</v>
      </c>
      <c r="P589" t="str">
        <f>IFERROR(VLOOKUP($C$2,[1]factors!$F$1:$Q$101,9,FALSE),"")</f>
        <v>514.85</v>
      </c>
      <c r="Q589" t="str">
        <f>IFERROR(VLOOKUP($C$2,[1]factors!$F$1:$Q$101,10,FALSE),"")</f>
        <v>483.31</v>
      </c>
      <c r="R589">
        <f>IFERROR(VLOOKUP($C$2,[1]factors!$F$1:$Q$101,11,FALSE),"")</f>
        <v>2</v>
      </c>
    </row>
    <row r="590" spans="1:18" ht="18" x14ac:dyDescent="0.25">
      <c r="A590" t="s">
        <v>27</v>
      </c>
      <c r="B590">
        <v>1</v>
      </c>
      <c r="C590" s="2">
        <v>20210908</v>
      </c>
      <c r="D590">
        <v>9</v>
      </c>
      <c r="F590" t="s">
        <v>19</v>
      </c>
      <c r="G590" s="1">
        <f>IFERROR(IF(F590="am",VLOOKUP(C590,'[1]meteo-am'!$B$1:$E$55,3,FALSE),IF(F590="pm",VLOOKUP(C590,'[1]meteo-pm'!$B$1:$E$55,3,FALSE),"")),"")</f>
        <v>92</v>
      </c>
      <c r="H590" s="1">
        <f>IFERROR(IF(F590="am",VLOOKUP(C590,'[1]meteo-am'!$B$1:$E$55,4,FALSE),IF(F590="pm",VLOOKUP(C590,'[1]meteo-pm'!$B$1:$E$55,4,FALSE),"")),"")</f>
        <v>0.68333333333333346</v>
      </c>
      <c r="I590" s="1">
        <f>IFERROR(IF(F590="am",VLOOKUP(C590,'[1]meteo-am'!$B$1:$E$55,2,FALSE),IF(F590="pm",VLOOKUP(C590,'[1]meteo-pm'!$B$1:$E$55,2,FALSE),"")),"")</f>
        <v>16.483333333333334</v>
      </c>
      <c r="J590" t="str">
        <f>IFERROR(VLOOKUP(C590,[1]factors!$F$1:$Q$101,3,FALSE),"")</f>
        <v>crescent</v>
      </c>
      <c r="K590" t="str">
        <f>IFERROR(VLOOKUP(C590,[1]factors!$F$1:$Q$101,4,FALSE),"")</f>
        <v>1.0</v>
      </c>
      <c r="L590" t="str">
        <f>IFERROR(VLOOKUP(C590,[1]factors!$F$1:$Q$101,6,FALSE),"")</f>
        <v xml:space="preserve">culture </v>
      </c>
      <c r="N590" t="str">
        <f>IFERROR(VLOOKUP(C590,[1]factors!$F$1:$Q$101,7,FALSE),"")</f>
        <v>75.45</v>
      </c>
      <c r="O590">
        <f>IFERROR(VLOOKUP($C$2,[1]factors!$F$1:$Q$101,8,FALSE),"")</f>
        <v>5</v>
      </c>
      <c r="P590" t="str">
        <f>IFERROR(VLOOKUP($C$2,[1]factors!$F$1:$Q$101,9,FALSE),"")</f>
        <v>514.85</v>
      </c>
      <c r="Q590" t="str">
        <f>IFERROR(VLOOKUP($C$2,[1]factors!$F$1:$Q$101,10,FALSE),"")</f>
        <v>483.31</v>
      </c>
      <c r="R590">
        <f>IFERROR(VLOOKUP($C$2,[1]factors!$F$1:$Q$101,11,FALSE),"")</f>
        <v>2</v>
      </c>
    </row>
    <row r="591" spans="1:18" ht="18" x14ac:dyDescent="0.25">
      <c r="A591" t="s">
        <v>28</v>
      </c>
      <c r="B591">
        <v>1</v>
      </c>
      <c r="C591" s="2">
        <v>20210908</v>
      </c>
      <c r="D591">
        <v>9</v>
      </c>
      <c r="F591" t="s">
        <v>19</v>
      </c>
      <c r="G591" s="1">
        <f>IFERROR(IF(F591="am",VLOOKUP(C591,'[1]meteo-am'!$B$1:$E$55,3,FALSE),IF(F591="pm",VLOOKUP(C591,'[1]meteo-pm'!$B$1:$E$55,3,FALSE),"")),"")</f>
        <v>92</v>
      </c>
      <c r="H591" s="1">
        <f>IFERROR(IF(F591="am",VLOOKUP(C591,'[1]meteo-am'!$B$1:$E$55,4,FALSE),IF(F591="pm",VLOOKUP(C591,'[1]meteo-pm'!$B$1:$E$55,4,FALSE),"")),"")</f>
        <v>0.68333333333333346</v>
      </c>
      <c r="I591" s="1">
        <f>IFERROR(IF(F591="am",VLOOKUP(C591,'[1]meteo-am'!$B$1:$E$55,2,FALSE),IF(F591="pm",VLOOKUP(C591,'[1]meteo-pm'!$B$1:$E$55,2,FALSE),"")),"")</f>
        <v>16.483333333333334</v>
      </c>
      <c r="J591" t="str">
        <f>IFERROR(VLOOKUP(C591,[1]factors!$F$1:$Q$101,3,FALSE),"")</f>
        <v>crescent</v>
      </c>
      <c r="K591" t="str">
        <f>IFERROR(VLOOKUP(C591,[1]factors!$F$1:$Q$101,4,FALSE),"")</f>
        <v>1.0</v>
      </c>
      <c r="L591" t="str">
        <f>IFERROR(VLOOKUP(C591,[1]factors!$F$1:$Q$101,6,FALSE),"")</f>
        <v xml:space="preserve">culture </v>
      </c>
      <c r="N591" t="str">
        <f>IFERROR(VLOOKUP(C591,[1]factors!$F$1:$Q$101,7,FALSE),"")</f>
        <v>75.45</v>
      </c>
      <c r="O591">
        <f>IFERROR(VLOOKUP($C$2,[1]factors!$F$1:$Q$101,8,FALSE),"")</f>
        <v>5</v>
      </c>
      <c r="P591" t="str">
        <f>IFERROR(VLOOKUP($C$2,[1]factors!$F$1:$Q$101,9,FALSE),"")</f>
        <v>514.85</v>
      </c>
      <c r="Q591" t="str">
        <f>IFERROR(VLOOKUP($C$2,[1]factors!$F$1:$Q$101,10,FALSE),"")</f>
        <v>483.31</v>
      </c>
      <c r="R591">
        <f>IFERROR(VLOOKUP($C$2,[1]factors!$F$1:$Q$101,11,FALSE),"")</f>
        <v>2</v>
      </c>
    </row>
    <row r="592" spans="1:18" ht="18" x14ac:dyDescent="0.25">
      <c r="A592" t="s">
        <v>18</v>
      </c>
      <c r="B592">
        <v>1</v>
      </c>
      <c r="C592" s="2">
        <v>20210908</v>
      </c>
      <c r="D592">
        <v>10</v>
      </c>
      <c r="F592" t="s">
        <v>19</v>
      </c>
      <c r="G592" s="1">
        <f>IFERROR(IF(F592="am",VLOOKUP(C592,'[1]meteo-am'!$B$1:$E$55,3,FALSE),IF(F592="pm",VLOOKUP(C592,'[1]meteo-pm'!$B$1:$E$55,3,FALSE),"")),"")</f>
        <v>92</v>
      </c>
      <c r="H592" s="1">
        <f>IFERROR(IF(F592="am",VLOOKUP(C592,'[1]meteo-am'!$B$1:$E$55,4,FALSE),IF(F592="pm",VLOOKUP(C592,'[1]meteo-pm'!$B$1:$E$55,4,FALSE),"")),"")</f>
        <v>0.68333333333333346</v>
      </c>
      <c r="I592" s="1">
        <f>IFERROR(IF(F592="am",VLOOKUP(C592,'[1]meteo-am'!$B$1:$E$55,2,FALSE),IF(F592="pm",VLOOKUP(C592,'[1]meteo-pm'!$B$1:$E$55,2,FALSE),"")),"")</f>
        <v>16.483333333333334</v>
      </c>
      <c r="J592" t="str">
        <f>IFERROR(VLOOKUP(C592,[1]factors!$F$1:$Q$101,3,FALSE),"")</f>
        <v>crescent</v>
      </c>
      <c r="K592" t="str">
        <f>IFERROR(VLOOKUP(C592,[1]factors!$F$1:$Q$101,4,FALSE),"")</f>
        <v>1.0</v>
      </c>
      <c r="L592" t="str">
        <f>IFERROR(VLOOKUP(C592,[1]factors!$F$1:$Q$101,6,FALSE),"")</f>
        <v xml:space="preserve">culture </v>
      </c>
      <c r="N592" t="str">
        <f>IFERROR(VLOOKUP(C592,[1]factors!$F$1:$Q$101,7,FALSE),"")</f>
        <v>75.45</v>
      </c>
      <c r="O592">
        <f>IFERROR(VLOOKUP($C$2,[1]factors!$F$1:$Q$101,8,FALSE),"")</f>
        <v>5</v>
      </c>
      <c r="P592" t="str">
        <f>IFERROR(VLOOKUP($C$2,[1]factors!$F$1:$Q$101,9,FALSE),"")</f>
        <v>514.85</v>
      </c>
      <c r="Q592" t="str">
        <f>IFERROR(VLOOKUP($C$2,[1]factors!$F$1:$Q$101,10,FALSE),"")</f>
        <v>483.31</v>
      </c>
      <c r="R592">
        <f>IFERROR(VLOOKUP($C$2,[1]factors!$F$1:$Q$101,11,FALSE),"")</f>
        <v>2</v>
      </c>
    </row>
    <row r="593" spans="1:18" ht="18" x14ac:dyDescent="0.25">
      <c r="A593" t="s">
        <v>20</v>
      </c>
      <c r="B593">
        <v>1</v>
      </c>
      <c r="C593" s="2">
        <v>20210908</v>
      </c>
      <c r="D593">
        <v>10</v>
      </c>
      <c r="F593" t="s">
        <v>19</v>
      </c>
      <c r="G593" s="1">
        <f>IFERROR(IF(F593="am",VLOOKUP(C593,'[1]meteo-am'!$B$1:$E$55,3,FALSE),IF(F593="pm",VLOOKUP(C593,'[1]meteo-pm'!$B$1:$E$55,3,FALSE),"")),"")</f>
        <v>92</v>
      </c>
      <c r="H593" s="1">
        <f>IFERROR(IF(F593="am",VLOOKUP(C593,'[1]meteo-am'!$B$1:$E$55,4,FALSE),IF(F593="pm",VLOOKUP(C593,'[1]meteo-pm'!$B$1:$E$55,4,FALSE),"")),"")</f>
        <v>0.68333333333333346</v>
      </c>
      <c r="I593" s="1">
        <f>IFERROR(IF(F593="am",VLOOKUP(C593,'[1]meteo-am'!$B$1:$E$55,2,FALSE),IF(F593="pm",VLOOKUP(C593,'[1]meteo-pm'!$B$1:$E$55,2,FALSE),"")),"")</f>
        <v>16.483333333333334</v>
      </c>
      <c r="J593" t="str">
        <f>IFERROR(VLOOKUP(C593,[1]factors!$F$1:$Q$101,3,FALSE),"")</f>
        <v>crescent</v>
      </c>
      <c r="K593" t="str">
        <f>IFERROR(VLOOKUP(C593,[1]factors!$F$1:$Q$101,4,FALSE),"")</f>
        <v>1.0</v>
      </c>
      <c r="L593" t="str">
        <f>IFERROR(VLOOKUP(C593,[1]factors!$F$1:$Q$101,6,FALSE),"")</f>
        <v xml:space="preserve">culture </v>
      </c>
      <c r="N593" t="str">
        <f>IFERROR(VLOOKUP(C593,[1]factors!$F$1:$Q$101,7,FALSE),"")</f>
        <v>75.45</v>
      </c>
      <c r="O593">
        <f>IFERROR(VLOOKUP($C$2,[1]factors!$F$1:$Q$101,8,FALSE),"")</f>
        <v>5</v>
      </c>
      <c r="P593" t="str">
        <f>IFERROR(VLOOKUP($C$2,[1]factors!$F$1:$Q$101,9,FALSE),"")</f>
        <v>514.85</v>
      </c>
      <c r="Q593" t="str">
        <f>IFERROR(VLOOKUP($C$2,[1]factors!$F$1:$Q$101,10,FALSE),"")</f>
        <v>483.31</v>
      </c>
      <c r="R593">
        <f>IFERROR(VLOOKUP($C$2,[1]factors!$F$1:$Q$101,11,FALSE),"")</f>
        <v>2</v>
      </c>
    </row>
    <row r="594" spans="1:18" ht="18" x14ac:dyDescent="0.25">
      <c r="A594" t="s">
        <v>21</v>
      </c>
      <c r="B594">
        <v>1</v>
      </c>
      <c r="C594" s="2">
        <v>20210908</v>
      </c>
      <c r="D594">
        <v>10</v>
      </c>
      <c r="F594" t="s">
        <v>19</v>
      </c>
      <c r="G594" s="1">
        <f>IFERROR(IF(F594="am",VLOOKUP(C594,'[1]meteo-am'!$B$1:$E$55,3,FALSE),IF(F594="pm",VLOOKUP(C594,'[1]meteo-pm'!$B$1:$E$55,3,FALSE),"")),"")</f>
        <v>92</v>
      </c>
      <c r="H594" s="1">
        <f>IFERROR(IF(F594="am",VLOOKUP(C594,'[1]meteo-am'!$B$1:$E$55,4,FALSE),IF(F594="pm",VLOOKUP(C594,'[1]meteo-pm'!$B$1:$E$55,4,FALSE),"")),"")</f>
        <v>0.68333333333333346</v>
      </c>
      <c r="I594" s="1">
        <f>IFERROR(IF(F594="am",VLOOKUP(C594,'[1]meteo-am'!$B$1:$E$55,2,FALSE),IF(F594="pm",VLOOKUP(C594,'[1]meteo-pm'!$B$1:$E$55,2,FALSE),"")),"")</f>
        <v>16.483333333333334</v>
      </c>
      <c r="J594" t="str">
        <f>IFERROR(VLOOKUP(C594,[1]factors!$F$1:$Q$101,3,FALSE),"")</f>
        <v>crescent</v>
      </c>
      <c r="K594" t="str">
        <f>IFERROR(VLOOKUP(C594,[1]factors!$F$1:$Q$101,4,FALSE),"")</f>
        <v>1.0</v>
      </c>
      <c r="L594" t="str">
        <f>IFERROR(VLOOKUP(C594,[1]factors!$F$1:$Q$101,6,FALSE),"")</f>
        <v xml:space="preserve">culture </v>
      </c>
      <c r="N594" t="str">
        <f>IFERROR(VLOOKUP(C594,[1]factors!$F$1:$Q$101,7,FALSE),"")</f>
        <v>75.45</v>
      </c>
      <c r="O594">
        <f>IFERROR(VLOOKUP($C$2,[1]factors!$F$1:$Q$101,8,FALSE),"")</f>
        <v>5</v>
      </c>
      <c r="P594" t="str">
        <f>IFERROR(VLOOKUP($C$2,[1]factors!$F$1:$Q$101,9,FALSE),"")</f>
        <v>514.85</v>
      </c>
      <c r="Q594" t="str">
        <f>IFERROR(VLOOKUP($C$2,[1]factors!$F$1:$Q$101,10,FALSE),"")</f>
        <v>483.31</v>
      </c>
      <c r="R594">
        <f>IFERROR(VLOOKUP($C$2,[1]factors!$F$1:$Q$101,11,FALSE),"")</f>
        <v>2</v>
      </c>
    </row>
    <row r="595" spans="1:18" ht="18" x14ac:dyDescent="0.25">
      <c r="A595" t="s">
        <v>22</v>
      </c>
      <c r="B595">
        <v>1</v>
      </c>
      <c r="C595" s="2">
        <v>20210908</v>
      </c>
      <c r="D595">
        <v>10</v>
      </c>
      <c r="F595" t="s">
        <v>19</v>
      </c>
      <c r="G595" s="1">
        <f>IFERROR(IF(F595="am",VLOOKUP(C595,'[1]meteo-am'!$B$1:$E$55,3,FALSE),IF(F595="pm",VLOOKUP(C595,'[1]meteo-pm'!$B$1:$E$55,3,FALSE),"")),"")</f>
        <v>92</v>
      </c>
      <c r="H595" s="1">
        <f>IFERROR(IF(F595="am",VLOOKUP(C595,'[1]meteo-am'!$B$1:$E$55,4,FALSE),IF(F595="pm",VLOOKUP(C595,'[1]meteo-pm'!$B$1:$E$55,4,FALSE),"")),"")</f>
        <v>0.68333333333333346</v>
      </c>
      <c r="I595" s="1">
        <f>IFERROR(IF(F595="am",VLOOKUP(C595,'[1]meteo-am'!$B$1:$E$55,2,FALSE),IF(F595="pm",VLOOKUP(C595,'[1]meteo-pm'!$B$1:$E$55,2,FALSE),"")),"")</f>
        <v>16.483333333333334</v>
      </c>
      <c r="J595" t="str">
        <f>IFERROR(VLOOKUP(C595,[1]factors!$F$1:$Q$101,3,FALSE),"")</f>
        <v>crescent</v>
      </c>
      <c r="K595" t="str">
        <f>IFERROR(VLOOKUP(C595,[1]factors!$F$1:$Q$101,4,FALSE),"")</f>
        <v>1.0</v>
      </c>
      <c r="L595" t="str">
        <f>IFERROR(VLOOKUP(C595,[1]factors!$F$1:$Q$101,6,FALSE),"")</f>
        <v xml:space="preserve">culture </v>
      </c>
      <c r="N595" t="str">
        <f>IFERROR(VLOOKUP(C595,[1]factors!$F$1:$Q$101,7,FALSE),"")</f>
        <v>75.45</v>
      </c>
      <c r="O595">
        <f>IFERROR(VLOOKUP($C$2,[1]factors!$F$1:$Q$101,8,FALSE),"")</f>
        <v>5</v>
      </c>
      <c r="P595" t="str">
        <f>IFERROR(VLOOKUP($C$2,[1]factors!$F$1:$Q$101,9,FALSE),"")</f>
        <v>514.85</v>
      </c>
      <c r="Q595" t="str">
        <f>IFERROR(VLOOKUP($C$2,[1]factors!$F$1:$Q$101,10,FALSE),"")</f>
        <v>483.31</v>
      </c>
      <c r="R595">
        <f>IFERROR(VLOOKUP($C$2,[1]factors!$F$1:$Q$101,11,FALSE),"")</f>
        <v>2</v>
      </c>
    </row>
    <row r="596" spans="1:18" ht="18" x14ac:dyDescent="0.25">
      <c r="A596" t="s">
        <v>23</v>
      </c>
      <c r="B596">
        <v>1</v>
      </c>
      <c r="C596" s="2">
        <v>20210908</v>
      </c>
      <c r="D596">
        <v>10</v>
      </c>
      <c r="F596" t="s">
        <v>19</v>
      </c>
      <c r="G596" s="1">
        <f>IFERROR(IF(F596="am",VLOOKUP(C596,'[1]meteo-am'!$B$1:$E$55,3,FALSE),IF(F596="pm",VLOOKUP(C596,'[1]meteo-pm'!$B$1:$E$55,3,FALSE),"")),"")</f>
        <v>92</v>
      </c>
      <c r="H596" s="1">
        <f>IFERROR(IF(F596="am",VLOOKUP(C596,'[1]meteo-am'!$B$1:$E$55,4,FALSE),IF(F596="pm",VLOOKUP(C596,'[1]meteo-pm'!$B$1:$E$55,4,FALSE),"")),"")</f>
        <v>0.68333333333333346</v>
      </c>
      <c r="I596" s="1">
        <f>IFERROR(IF(F596="am",VLOOKUP(C596,'[1]meteo-am'!$B$1:$E$55,2,FALSE),IF(F596="pm",VLOOKUP(C596,'[1]meteo-pm'!$B$1:$E$55,2,FALSE),"")),"")</f>
        <v>16.483333333333334</v>
      </c>
      <c r="J596" t="str">
        <f>IFERROR(VLOOKUP(C596,[1]factors!$F$1:$Q$101,3,FALSE),"")</f>
        <v>crescent</v>
      </c>
      <c r="K596" t="str">
        <f>IFERROR(VLOOKUP(C596,[1]factors!$F$1:$Q$101,4,FALSE),"")</f>
        <v>1.0</v>
      </c>
      <c r="L596" t="str">
        <f>IFERROR(VLOOKUP(C596,[1]factors!$F$1:$Q$101,6,FALSE),"")</f>
        <v xml:space="preserve">culture </v>
      </c>
      <c r="N596" t="str">
        <f>IFERROR(VLOOKUP(C596,[1]factors!$F$1:$Q$101,7,FALSE),"")</f>
        <v>75.45</v>
      </c>
      <c r="O596">
        <f>IFERROR(VLOOKUP($C$2,[1]factors!$F$1:$Q$101,8,FALSE),"")</f>
        <v>5</v>
      </c>
      <c r="P596" t="str">
        <f>IFERROR(VLOOKUP($C$2,[1]factors!$F$1:$Q$101,9,FALSE),"")</f>
        <v>514.85</v>
      </c>
      <c r="Q596" t="str">
        <f>IFERROR(VLOOKUP($C$2,[1]factors!$F$1:$Q$101,10,FALSE),"")</f>
        <v>483.31</v>
      </c>
      <c r="R596">
        <f>IFERROR(VLOOKUP($C$2,[1]factors!$F$1:$Q$101,11,FALSE),"")</f>
        <v>2</v>
      </c>
    </row>
    <row r="597" spans="1:18" ht="18" x14ac:dyDescent="0.25">
      <c r="A597" t="s">
        <v>24</v>
      </c>
      <c r="B597">
        <v>1</v>
      </c>
      <c r="C597" s="2">
        <v>20210908</v>
      </c>
      <c r="D597">
        <v>10</v>
      </c>
      <c r="F597" t="s">
        <v>19</v>
      </c>
      <c r="G597" s="1">
        <f>IFERROR(IF(F597="am",VLOOKUP(C597,'[1]meteo-am'!$B$1:$E$55,3,FALSE),IF(F597="pm",VLOOKUP(C597,'[1]meteo-pm'!$B$1:$E$55,3,FALSE),"")),"")</f>
        <v>92</v>
      </c>
      <c r="H597" s="1">
        <f>IFERROR(IF(F597="am",VLOOKUP(C597,'[1]meteo-am'!$B$1:$E$55,4,FALSE),IF(F597="pm",VLOOKUP(C597,'[1]meteo-pm'!$B$1:$E$55,4,FALSE),"")),"")</f>
        <v>0.68333333333333346</v>
      </c>
      <c r="I597" s="1">
        <f>IFERROR(IF(F597="am",VLOOKUP(C597,'[1]meteo-am'!$B$1:$E$55,2,FALSE),IF(F597="pm",VLOOKUP(C597,'[1]meteo-pm'!$B$1:$E$55,2,FALSE),"")),"")</f>
        <v>16.483333333333334</v>
      </c>
      <c r="J597" t="str">
        <f>IFERROR(VLOOKUP(C597,[1]factors!$F$1:$Q$101,3,FALSE),"")</f>
        <v>crescent</v>
      </c>
      <c r="K597" t="str">
        <f>IFERROR(VLOOKUP(C597,[1]factors!$F$1:$Q$101,4,FALSE),"")</f>
        <v>1.0</v>
      </c>
      <c r="L597" t="str">
        <f>IFERROR(VLOOKUP(C597,[1]factors!$F$1:$Q$101,6,FALSE),"")</f>
        <v xml:space="preserve">culture </v>
      </c>
      <c r="N597" t="str">
        <f>IFERROR(VLOOKUP(C597,[1]factors!$F$1:$Q$101,7,FALSE),"")</f>
        <v>75.45</v>
      </c>
      <c r="O597">
        <f>IFERROR(VLOOKUP($C$2,[1]factors!$F$1:$Q$101,8,FALSE),"")</f>
        <v>5</v>
      </c>
      <c r="P597" t="str">
        <f>IFERROR(VLOOKUP($C$2,[1]factors!$F$1:$Q$101,9,FALSE),"")</f>
        <v>514.85</v>
      </c>
      <c r="Q597" t="str">
        <f>IFERROR(VLOOKUP($C$2,[1]factors!$F$1:$Q$101,10,FALSE),"")</f>
        <v>483.31</v>
      </c>
      <c r="R597">
        <f>IFERROR(VLOOKUP($C$2,[1]factors!$F$1:$Q$101,11,FALSE),"")</f>
        <v>2</v>
      </c>
    </row>
    <row r="598" spans="1:18" ht="18" x14ac:dyDescent="0.25">
      <c r="A598" t="s">
        <v>25</v>
      </c>
      <c r="B598">
        <v>1</v>
      </c>
      <c r="C598" s="2">
        <v>20210908</v>
      </c>
      <c r="D598">
        <v>10</v>
      </c>
      <c r="F598" t="s">
        <v>19</v>
      </c>
      <c r="G598" s="1">
        <f>IFERROR(IF(F598="am",VLOOKUP(C598,'[1]meteo-am'!$B$1:$E$55,3,FALSE),IF(F598="pm",VLOOKUP(C598,'[1]meteo-pm'!$B$1:$E$55,3,FALSE),"")),"")</f>
        <v>92</v>
      </c>
      <c r="H598" s="1">
        <f>IFERROR(IF(F598="am",VLOOKUP(C598,'[1]meteo-am'!$B$1:$E$55,4,FALSE),IF(F598="pm",VLOOKUP(C598,'[1]meteo-pm'!$B$1:$E$55,4,FALSE),"")),"")</f>
        <v>0.68333333333333346</v>
      </c>
      <c r="I598" s="1">
        <f>IFERROR(IF(F598="am",VLOOKUP(C598,'[1]meteo-am'!$B$1:$E$55,2,FALSE),IF(F598="pm",VLOOKUP(C598,'[1]meteo-pm'!$B$1:$E$55,2,FALSE),"")),"")</f>
        <v>16.483333333333334</v>
      </c>
      <c r="J598" t="str">
        <f>IFERROR(VLOOKUP(C598,[1]factors!$F$1:$Q$101,3,FALSE),"")</f>
        <v>crescent</v>
      </c>
      <c r="K598" t="str">
        <f>IFERROR(VLOOKUP(C598,[1]factors!$F$1:$Q$101,4,FALSE),"")</f>
        <v>1.0</v>
      </c>
      <c r="L598" t="str">
        <f>IFERROR(VLOOKUP(C598,[1]factors!$F$1:$Q$101,6,FALSE),"")</f>
        <v xml:space="preserve">culture </v>
      </c>
      <c r="N598" t="str">
        <f>IFERROR(VLOOKUP(C598,[1]factors!$F$1:$Q$101,7,FALSE),"")</f>
        <v>75.45</v>
      </c>
      <c r="O598">
        <f>IFERROR(VLOOKUP($C$2,[1]factors!$F$1:$Q$101,8,FALSE),"")</f>
        <v>5</v>
      </c>
      <c r="P598" t="str">
        <f>IFERROR(VLOOKUP($C$2,[1]factors!$F$1:$Q$101,9,FALSE),"")</f>
        <v>514.85</v>
      </c>
      <c r="Q598" t="str">
        <f>IFERROR(VLOOKUP($C$2,[1]factors!$F$1:$Q$101,10,FALSE),"")</f>
        <v>483.31</v>
      </c>
      <c r="R598">
        <f>IFERROR(VLOOKUP($C$2,[1]factors!$F$1:$Q$101,11,FALSE),"")</f>
        <v>2</v>
      </c>
    </row>
    <row r="599" spans="1:18" ht="18" x14ac:dyDescent="0.25">
      <c r="A599" t="s">
        <v>26</v>
      </c>
      <c r="B599">
        <v>1</v>
      </c>
      <c r="C599" s="2">
        <v>20210908</v>
      </c>
      <c r="D599">
        <v>10</v>
      </c>
      <c r="F599" t="s">
        <v>19</v>
      </c>
      <c r="G599" s="1">
        <f>IFERROR(IF(F599="am",VLOOKUP(C599,'[1]meteo-am'!$B$1:$E$55,3,FALSE),IF(F599="pm",VLOOKUP(C599,'[1]meteo-pm'!$B$1:$E$55,3,FALSE),"")),"")</f>
        <v>92</v>
      </c>
      <c r="H599" s="1">
        <f>IFERROR(IF(F599="am",VLOOKUP(C599,'[1]meteo-am'!$B$1:$E$55,4,FALSE),IF(F599="pm",VLOOKUP(C599,'[1]meteo-pm'!$B$1:$E$55,4,FALSE),"")),"")</f>
        <v>0.68333333333333346</v>
      </c>
      <c r="I599" s="1">
        <f>IFERROR(IF(F599="am",VLOOKUP(C599,'[1]meteo-am'!$B$1:$E$55,2,FALSE),IF(F599="pm",VLOOKUP(C599,'[1]meteo-pm'!$B$1:$E$55,2,FALSE),"")),"")</f>
        <v>16.483333333333334</v>
      </c>
      <c r="J599" t="str">
        <f>IFERROR(VLOOKUP(C599,[1]factors!$F$1:$Q$101,3,FALSE),"")</f>
        <v>crescent</v>
      </c>
      <c r="K599" t="str">
        <f>IFERROR(VLOOKUP(C599,[1]factors!$F$1:$Q$101,4,FALSE),"")</f>
        <v>1.0</v>
      </c>
      <c r="L599" t="str">
        <f>IFERROR(VLOOKUP(C599,[1]factors!$F$1:$Q$101,6,FALSE),"")</f>
        <v xml:space="preserve">culture </v>
      </c>
      <c r="N599" t="str">
        <f>IFERROR(VLOOKUP(C599,[1]factors!$F$1:$Q$101,7,FALSE),"")</f>
        <v>75.45</v>
      </c>
      <c r="O599">
        <f>IFERROR(VLOOKUP($C$2,[1]factors!$F$1:$Q$101,8,FALSE),"")</f>
        <v>5</v>
      </c>
      <c r="P599" t="str">
        <f>IFERROR(VLOOKUP($C$2,[1]factors!$F$1:$Q$101,9,FALSE),"")</f>
        <v>514.85</v>
      </c>
      <c r="Q599" t="str">
        <f>IFERROR(VLOOKUP($C$2,[1]factors!$F$1:$Q$101,10,FALSE),"")</f>
        <v>483.31</v>
      </c>
      <c r="R599">
        <f>IFERROR(VLOOKUP($C$2,[1]factors!$F$1:$Q$101,11,FALSE),"")</f>
        <v>2</v>
      </c>
    </row>
    <row r="600" spans="1:18" ht="18" x14ac:dyDescent="0.25">
      <c r="A600" t="s">
        <v>27</v>
      </c>
      <c r="B600">
        <v>1</v>
      </c>
      <c r="C600" s="2">
        <v>20210908</v>
      </c>
      <c r="D600">
        <v>10</v>
      </c>
      <c r="F600" t="s">
        <v>19</v>
      </c>
      <c r="G600" s="1">
        <f>IFERROR(IF(F600="am",VLOOKUP(C600,'[1]meteo-am'!$B$1:$E$55,3,FALSE),IF(F600="pm",VLOOKUP(C600,'[1]meteo-pm'!$B$1:$E$55,3,FALSE),"")),"")</f>
        <v>92</v>
      </c>
      <c r="H600" s="1">
        <f>IFERROR(IF(F600="am",VLOOKUP(C600,'[1]meteo-am'!$B$1:$E$55,4,FALSE),IF(F600="pm",VLOOKUP(C600,'[1]meteo-pm'!$B$1:$E$55,4,FALSE),"")),"")</f>
        <v>0.68333333333333346</v>
      </c>
      <c r="I600" s="1">
        <f>IFERROR(IF(F600="am",VLOOKUP(C600,'[1]meteo-am'!$B$1:$E$55,2,FALSE),IF(F600="pm",VLOOKUP(C600,'[1]meteo-pm'!$B$1:$E$55,2,FALSE),"")),"")</f>
        <v>16.483333333333334</v>
      </c>
      <c r="J600" t="str">
        <f>IFERROR(VLOOKUP(C600,[1]factors!$F$1:$Q$101,3,FALSE),"")</f>
        <v>crescent</v>
      </c>
      <c r="K600" t="str">
        <f>IFERROR(VLOOKUP(C600,[1]factors!$F$1:$Q$101,4,FALSE),"")</f>
        <v>1.0</v>
      </c>
      <c r="L600" t="str">
        <f>IFERROR(VLOOKUP(C600,[1]factors!$F$1:$Q$101,6,FALSE),"")</f>
        <v xml:space="preserve">culture </v>
      </c>
      <c r="N600" t="str">
        <f>IFERROR(VLOOKUP(C600,[1]factors!$F$1:$Q$101,7,FALSE),"")</f>
        <v>75.45</v>
      </c>
      <c r="O600">
        <f>IFERROR(VLOOKUP($C$2,[1]factors!$F$1:$Q$101,8,FALSE),"")</f>
        <v>5</v>
      </c>
      <c r="P600" t="str">
        <f>IFERROR(VLOOKUP($C$2,[1]factors!$F$1:$Q$101,9,FALSE),"")</f>
        <v>514.85</v>
      </c>
      <c r="Q600" t="str">
        <f>IFERROR(VLOOKUP($C$2,[1]factors!$F$1:$Q$101,10,FALSE),"")</f>
        <v>483.31</v>
      </c>
      <c r="R600">
        <f>IFERROR(VLOOKUP($C$2,[1]factors!$F$1:$Q$101,11,FALSE),"")</f>
        <v>2</v>
      </c>
    </row>
    <row r="601" spans="1:18" ht="18" x14ac:dyDescent="0.25">
      <c r="A601" t="s">
        <v>28</v>
      </c>
      <c r="B601">
        <v>1</v>
      </c>
      <c r="C601" s="2">
        <v>20210908</v>
      </c>
      <c r="D601">
        <v>10</v>
      </c>
      <c r="F601" t="s">
        <v>19</v>
      </c>
      <c r="G601" s="1">
        <f>IFERROR(IF(F601="am",VLOOKUP(C601,'[1]meteo-am'!$B$1:$E$55,3,FALSE),IF(F601="pm",VLOOKUP(C601,'[1]meteo-pm'!$B$1:$E$55,3,FALSE),"")),"")</f>
        <v>92</v>
      </c>
      <c r="H601" s="1">
        <f>IFERROR(IF(F601="am",VLOOKUP(C601,'[1]meteo-am'!$B$1:$E$55,4,FALSE),IF(F601="pm",VLOOKUP(C601,'[1]meteo-pm'!$B$1:$E$55,4,FALSE),"")),"")</f>
        <v>0.68333333333333346</v>
      </c>
      <c r="I601" s="1">
        <f>IFERROR(IF(F601="am",VLOOKUP(C601,'[1]meteo-am'!$B$1:$E$55,2,FALSE),IF(F601="pm",VLOOKUP(C601,'[1]meteo-pm'!$B$1:$E$55,2,FALSE),"")),"")</f>
        <v>16.483333333333334</v>
      </c>
      <c r="J601" t="str">
        <f>IFERROR(VLOOKUP(C601,[1]factors!$F$1:$Q$101,3,FALSE),"")</f>
        <v>crescent</v>
      </c>
      <c r="K601" t="str">
        <f>IFERROR(VLOOKUP(C601,[1]factors!$F$1:$Q$101,4,FALSE),"")</f>
        <v>1.0</v>
      </c>
      <c r="L601" t="str">
        <f>IFERROR(VLOOKUP(C601,[1]factors!$F$1:$Q$101,6,FALSE),"")</f>
        <v xml:space="preserve">culture </v>
      </c>
      <c r="N601" t="str">
        <f>IFERROR(VLOOKUP(C601,[1]factors!$F$1:$Q$101,7,FALSE),"")</f>
        <v>75.45</v>
      </c>
      <c r="O601">
        <f>IFERROR(VLOOKUP($C$2,[1]factors!$F$1:$Q$101,8,FALSE),"")</f>
        <v>5</v>
      </c>
      <c r="P601" t="str">
        <f>IFERROR(VLOOKUP($C$2,[1]factors!$F$1:$Q$101,9,FALSE),"")</f>
        <v>514.85</v>
      </c>
      <c r="Q601" t="str">
        <f>IFERROR(VLOOKUP($C$2,[1]factors!$F$1:$Q$101,10,FALSE),"")</f>
        <v>483.31</v>
      </c>
      <c r="R601">
        <f>IFERROR(VLOOKUP($C$2,[1]factors!$F$1:$Q$101,11,FALSE),"")</f>
        <v>2</v>
      </c>
    </row>
    <row r="602" spans="1:18" ht="18" x14ac:dyDescent="0.25">
      <c r="A602" t="s">
        <v>18</v>
      </c>
      <c r="B602">
        <v>1</v>
      </c>
      <c r="C602" s="2">
        <v>20210908</v>
      </c>
      <c r="D602">
        <v>11</v>
      </c>
      <c r="F602" t="s">
        <v>29</v>
      </c>
      <c r="G602" s="1">
        <f>IFERROR(IF(F602="am",VLOOKUP(C602,'[1]meteo-am'!$B$1:$E$55,3,FALSE),IF(F602="pm",VLOOKUP(C602,'[1]meteo-pm'!$B$1:$E$55,3,FALSE),"")),"")</f>
        <v>92</v>
      </c>
      <c r="H602" s="1">
        <f>IFERROR(IF(F602="am",VLOOKUP(C602,'[1]meteo-am'!$B$1:$E$55,4,FALSE),IF(F602="pm",VLOOKUP(C602,'[1]meteo-pm'!$B$1:$E$55,4,FALSE),"")),"")</f>
        <v>0.77499999999999991</v>
      </c>
      <c r="I602" s="1">
        <f>IFERROR(IF(F602="am",VLOOKUP(C602,'[1]meteo-am'!$B$1:$E$55,2,FALSE),IF(F602="pm",VLOOKUP(C602,'[1]meteo-pm'!$B$1:$E$55,2,FALSE),"")),"")</f>
        <v>14.475</v>
      </c>
      <c r="J602" t="str">
        <f>IFERROR(VLOOKUP(C602,[1]factors!$F$1:$Q$101,3,FALSE),"")</f>
        <v>crescent</v>
      </c>
      <c r="K602" t="str">
        <f>IFERROR(VLOOKUP(C602,[1]factors!$F$1:$Q$101,4,FALSE),"")</f>
        <v>1.0</v>
      </c>
      <c r="L602" t="str">
        <f>IFERROR(VLOOKUP(C602,[1]factors!$F$1:$Q$101,6,FALSE),"")</f>
        <v xml:space="preserve">culture </v>
      </c>
      <c r="N602" t="str">
        <f>IFERROR(VLOOKUP(C602,[1]factors!$F$1:$Q$101,7,FALSE),"")</f>
        <v>75.45</v>
      </c>
      <c r="O602">
        <f>IFERROR(VLOOKUP($C$2,[1]factors!$F$1:$Q$101,8,FALSE),"")</f>
        <v>5</v>
      </c>
      <c r="P602" t="str">
        <f>IFERROR(VLOOKUP($C$2,[1]factors!$F$1:$Q$101,9,FALSE),"")</f>
        <v>514.85</v>
      </c>
      <c r="Q602" t="str">
        <f>IFERROR(VLOOKUP($C$2,[1]factors!$F$1:$Q$101,10,FALSE),"")</f>
        <v>483.31</v>
      </c>
      <c r="R602">
        <f>IFERROR(VLOOKUP($C$2,[1]factors!$F$1:$Q$101,11,FALSE),"")</f>
        <v>2</v>
      </c>
    </row>
    <row r="603" spans="1:18" ht="18" x14ac:dyDescent="0.25">
      <c r="A603" t="s">
        <v>20</v>
      </c>
      <c r="B603">
        <v>1</v>
      </c>
      <c r="C603" s="2">
        <v>20210908</v>
      </c>
      <c r="D603">
        <v>11</v>
      </c>
      <c r="F603" t="s">
        <v>29</v>
      </c>
      <c r="G603" s="1">
        <f>IFERROR(IF(F603="am",VLOOKUP(C603,'[1]meteo-am'!$B$1:$E$55,3,FALSE),IF(F603="pm",VLOOKUP(C603,'[1]meteo-pm'!$B$1:$E$55,3,FALSE),"")),"")</f>
        <v>92</v>
      </c>
      <c r="H603" s="1">
        <f>IFERROR(IF(F603="am",VLOOKUP(C603,'[1]meteo-am'!$B$1:$E$55,4,FALSE),IF(F603="pm",VLOOKUP(C603,'[1]meteo-pm'!$B$1:$E$55,4,FALSE),"")),"")</f>
        <v>0.77499999999999991</v>
      </c>
      <c r="I603" s="1">
        <f>IFERROR(IF(F603="am",VLOOKUP(C603,'[1]meteo-am'!$B$1:$E$55,2,FALSE),IF(F603="pm",VLOOKUP(C603,'[1]meteo-pm'!$B$1:$E$55,2,FALSE),"")),"")</f>
        <v>14.475</v>
      </c>
      <c r="J603" t="str">
        <f>IFERROR(VLOOKUP(C603,[1]factors!$F$1:$Q$101,3,FALSE),"")</f>
        <v>crescent</v>
      </c>
      <c r="K603" t="str">
        <f>IFERROR(VLOOKUP(C603,[1]factors!$F$1:$Q$101,4,FALSE),"")</f>
        <v>1.0</v>
      </c>
      <c r="L603" t="str">
        <f>IFERROR(VLOOKUP(C603,[1]factors!$F$1:$Q$101,6,FALSE),"")</f>
        <v xml:space="preserve">culture </v>
      </c>
      <c r="N603" t="str">
        <f>IFERROR(VLOOKUP(C603,[1]factors!$F$1:$Q$101,7,FALSE),"")</f>
        <v>75.45</v>
      </c>
      <c r="O603">
        <f>IFERROR(VLOOKUP($C$2,[1]factors!$F$1:$Q$101,8,FALSE),"")</f>
        <v>5</v>
      </c>
      <c r="P603" t="str">
        <f>IFERROR(VLOOKUP($C$2,[1]factors!$F$1:$Q$101,9,FALSE),"")</f>
        <v>514.85</v>
      </c>
      <c r="Q603" t="str">
        <f>IFERROR(VLOOKUP($C$2,[1]factors!$F$1:$Q$101,10,FALSE),"")</f>
        <v>483.31</v>
      </c>
      <c r="R603">
        <f>IFERROR(VLOOKUP($C$2,[1]factors!$F$1:$Q$101,11,FALSE),"")</f>
        <v>2</v>
      </c>
    </row>
    <row r="604" spans="1:18" ht="18" x14ac:dyDescent="0.25">
      <c r="A604" t="s">
        <v>21</v>
      </c>
      <c r="B604">
        <v>1</v>
      </c>
      <c r="C604" s="2">
        <v>20210908</v>
      </c>
      <c r="D604">
        <v>11</v>
      </c>
      <c r="F604" t="s">
        <v>29</v>
      </c>
      <c r="G604" s="1">
        <f>IFERROR(IF(F604="am",VLOOKUP(C604,'[1]meteo-am'!$B$1:$E$55,3,FALSE),IF(F604="pm",VLOOKUP(C604,'[1]meteo-pm'!$B$1:$E$55,3,FALSE),"")),"")</f>
        <v>92</v>
      </c>
      <c r="H604" s="1">
        <f>IFERROR(IF(F604="am",VLOOKUP(C604,'[1]meteo-am'!$B$1:$E$55,4,FALSE),IF(F604="pm",VLOOKUP(C604,'[1]meteo-pm'!$B$1:$E$55,4,FALSE),"")),"")</f>
        <v>0.77499999999999991</v>
      </c>
      <c r="I604" s="1">
        <f>IFERROR(IF(F604="am",VLOOKUP(C604,'[1]meteo-am'!$B$1:$E$55,2,FALSE),IF(F604="pm",VLOOKUP(C604,'[1]meteo-pm'!$B$1:$E$55,2,FALSE),"")),"")</f>
        <v>14.475</v>
      </c>
      <c r="J604" t="str">
        <f>IFERROR(VLOOKUP(C604,[1]factors!$F$1:$Q$101,3,FALSE),"")</f>
        <v>crescent</v>
      </c>
      <c r="K604" t="str">
        <f>IFERROR(VLOOKUP(C604,[1]factors!$F$1:$Q$101,4,FALSE),"")</f>
        <v>1.0</v>
      </c>
      <c r="L604" t="str">
        <f>IFERROR(VLOOKUP(C604,[1]factors!$F$1:$Q$101,6,FALSE),"")</f>
        <v xml:space="preserve">culture </v>
      </c>
      <c r="N604" t="str">
        <f>IFERROR(VLOOKUP(C604,[1]factors!$F$1:$Q$101,7,FALSE),"")</f>
        <v>75.45</v>
      </c>
      <c r="O604">
        <f>IFERROR(VLOOKUP($C$2,[1]factors!$F$1:$Q$101,8,FALSE),"")</f>
        <v>5</v>
      </c>
      <c r="P604" t="str">
        <f>IFERROR(VLOOKUP($C$2,[1]factors!$F$1:$Q$101,9,FALSE),"")</f>
        <v>514.85</v>
      </c>
      <c r="Q604" t="str">
        <f>IFERROR(VLOOKUP($C$2,[1]factors!$F$1:$Q$101,10,FALSE),"")</f>
        <v>483.31</v>
      </c>
      <c r="R604">
        <f>IFERROR(VLOOKUP($C$2,[1]factors!$F$1:$Q$101,11,FALSE),"")</f>
        <v>2</v>
      </c>
    </row>
    <row r="605" spans="1:18" ht="18" x14ac:dyDescent="0.25">
      <c r="A605" t="s">
        <v>22</v>
      </c>
      <c r="B605">
        <v>1</v>
      </c>
      <c r="C605" s="2">
        <v>20210908</v>
      </c>
      <c r="D605">
        <v>11</v>
      </c>
      <c r="F605" t="s">
        <v>29</v>
      </c>
      <c r="G605" s="1">
        <f>IFERROR(IF(F605="am",VLOOKUP(C605,'[1]meteo-am'!$B$1:$E$55,3,FALSE),IF(F605="pm",VLOOKUP(C605,'[1]meteo-pm'!$B$1:$E$55,3,FALSE),"")),"")</f>
        <v>92</v>
      </c>
      <c r="H605" s="1">
        <f>IFERROR(IF(F605="am",VLOOKUP(C605,'[1]meteo-am'!$B$1:$E$55,4,FALSE),IF(F605="pm",VLOOKUP(C605,'[1]meteo-pm'!$B$1:$E$55,4,FALSE),"")),"")</f>
        <v>0.77499999999999991</v>
      </c>
      <c r="I605" s="1">
        <f>IFERROR(IF(F605="am",VLOOKUP(C605,'[1]meteo-am'!$B$1:$E$55,2,FALSE),IF(F605="pm",VLOOKUP(C605,'[1]meteo-pm'!$B$1:$E$55,2,FALSE),"")),"")</f>
        <v>14.475</v>
      </c>
      <c r="J605" t="str">
        <f>IFERROR(VLOOKUP(C605,[1]factors!$F$1:$Q$101,3,FALSE),"")</f>
        <v>crescent</v>
      </c>
      <c r="K605" t="str">
        <f>IFERROR(VLOOKUP(C605,[1]factors!$F$1:$Q$101,4,FALSE),"")</f>
        <v>1.0</v>
      </c>
      <c r="L605" t="str">
        <f>IFERROR(VLOOKUP(C605,[1]factors!$F$1:$Q$101,6,FALSE),"")</f>
        <v xml:space="preserve">culture </v>
      </c>
      <c r="N605" t="str">
        <f>IFERROR(VLOOKUP(C605,[1]factors!$F$1:$Q$101,7,FALSE),"")</f>
        <v>75.45</v>
      </c>
      <c r="O605">
        <f>IFERROR(VLOOKUP($C$2,[1]factors!$F$1:$Q$101,8,FALSE),"")</f>
        <v>5</v>
      </c>
      <c r="P605" t="str">
        <f>IFERROR(VLOOKUP($C$2,[1]factors!$F$1:$Q$101,9,FALSE),"")</f>
        <v>514.85</v>
      </c>
      <c r="Q605" t="str">
        <f>IFERROR(VLOOKUP($C$2,[1]factors!$F$1:$Q$101,10,FALSE),"")</f>
        <v>483.31</v>
      </c>
      <c r="R605">
        <f>IFERROR(VLOOKUP($C$2,[1]factors!$F$1:$Q$101,11,FALSE),"")</f>
        <v>2</v>
      </c>
    </row>
    <row r="606" spans="1:18" ht="18" x14ac:dyDescent="0.25">
      <c r="A606" t="s">
        <v>23</v>
      </c>
      <c r="B606">
        <v>1</v>
      </c>
      <c r="C606" s="2">
        <v>20210908</v>
      </c>
      <c r="D606">
        <v>11</v>
      </c>
      <c r="F606" t="s">
        <v>29</v>
      </c>
      <c r="G606" s="1">
        <f>IFERROR(IF(F606="am",VLOOKUP(C606,'[1]meteo-am'!$B$1:$E$55,3,FALSE),IF(F606="pm",VLOOKUP(C606,'[1]meteo-pm'!$B$1:$E$55,3,FALSE),"")),"")</f>
        <v>92</v>
      </c>
      <c r="H606" s="1">
        <f>IFERROR(IF(F606="am",VLOOKUP(C606,'[1]meteo-am'!$B$1:$E$55,4,FALSE),IF(F606="pm",VLOOKUP(C606,'[1]meteo-pm'!$B$1:$E$55,4,FALSE),"")),"")</f>
        <v>0.77499999999999991</v>
      </c>
      <c r="I606" s="1">
        <f>IFERROR(IF(F606="am",VLOOKUP(C606,'[1]meteo-am'!$B$1:$E$55,2,FALSE),IF(F606="pm",VLOOKUP(C606,'[1]meteo-pm'!$B$1:$E$55,2,FALSE),"")),"")</f>
        <v>14.475</v>
      </c>
      <c r="J606" t="str">
        <f>IFERROR(VLOOKUP(C606,[1]factors!$F$1:$Q$101,3,FALSE),"")</f>
        <v>crescent</v>
      </c>
      <c r="K606" t="str">
        <f>IFERROR(VLOOKUP(C606,[1]factors!$F$1:$Q$101,4,FALSE),"")</f>
        <v>1.0</v>
      </c>
      <c r="L606" t="str">
        <f>IFERROR(VLOOKUP(C606,[1]factors!$F$1:$Q$101,6,FALSE),"")</f>
        <v xml:space="preserve">culture </v>
      </c>
      <c r="N606" t="str">
        <f>IFERROR(VLOOKUP(C606,[1]factors!$F$1:$Q$101,7,FALSE),"")</f>
        <v>75.45</v>
      </c>
      <c r="O606">
        <f>IFERROR(VLOOKUP($C$2,[1]factors!$F$1:$Q$101,8,FALSE),"")</f>
        <v>5</v>
      </c>
      <c r="P606" t="str">
        <f>IFERROR(VLOOKUP($C$2,[1]factors!$F$1:$Q$101,9,FALSE),"")</f>
        <v>514.85</v>
      </c>
      <c r="Q606" t="str">
        <f>IFERROR(VLOOKUP($C$2,[1]factors!$F$1:$Q$101,10,FALSE),"")</f>
        <v>483.31</v>
      </c>
      <c r="R606">
        <f>IFERROR(VLOOKUP($C$2,[1]factors!$F$1:$Q$101,11,FALSE),"")</f>
        <v>2</v>
      </c>
    </row>
    <row r="607" spans="1:18" ht="18" x14ac:dyDescent="0.25">
      <c r="A607" t="s">
        <v>24</v>
      </c>
      <c r="B607">
        <v>1</v>
      </c>
      <c r="C607" s="2">
        <v>20210908</v>
      </c>
      <c r="D607">
        <v>11</v>
      </c>
      <c r="F607" t="s">
        <v>29</v>
      </c>
      <c r="G607" s="1">
        <f>IFERROR(IF(F607="am",VLOOKUP(C607,'[1]meteo-am'!$B$1:$E$55,3,FALSE),IF(F607="pm",VLOOKUP(C607,'[1]meteo-pm'!$B$1:$E$55,3,FALSE),"")),"")</f>
        <v>92</v>
      </c>
      <c r="H607" s="1">
        <f>IFERROR(IF(F607="am",VLOOKUP(C607,'[1]meteo-am'!$B$1:$E$55,4,FALSE),IF(F607="pm",VLOOKUP(C607,'[1]meteo-pm'!$B$1:$E$55,4,FALSE),"")),"")</f>
        <v>0.77499999999999991</v>
      </c>
      <c r="I607" s="1">
        <f>IFERROR(IF(F607="am",VLOOKUP(C607,'[1]meteo-am'!$B$1:$E$55,2,FALSE),IF(F607="pm",VLOOKUP(C607,'[1]meteo-pm'!$B$1:$E$55,2,FALSE),"")),"")</f>
        <v>14.475</v>
      </c>
      <c r="J607" t="str">
        <f>IFERROR(VLOOKUP(C607,[1]factors!$F$1:$Q$101,3,FALSE),"")</f>
        <v>crescent</v>
      </c>
      <c r="K607" t="str">
        <f>IFERROR(VLOOKUP(C607,[1]factors!$F$1:$Q$101,4,FALSE),"")</f>
        <v>1.0</v>
      </c>
      <c r="L607" t="str">
        <f>IFERROR(VLOOKUP(C607,[1]factors!$F$1:$Q$101,6,FALSE),"")</f>
        <v xml:space="preserve">culture </v>
      </c>
      <c r="N607" t="str">
        <f>IFERROR(VLOOKUP(C607,[1]factors!$F$1:$Q$101,7,FALSE),"")</f>
        <v>75.45</v>
      </c>
      <c r="O607">
        <f>IFERROR(VLOOKUP($C$2,[1]factors!$F$1:$Q$101,8,FALSE),"")</f>
        <v>5</v>
      </c>
      <c r="P607" t="str">
        <f>IFERROR(VLOOKUP($C$2,[1]factors!$F$1:$Q$101,9,FALSE),"")</f>
        <v>514.85</v>
      </c>
      <c r="Q607" t="str">
        <f>IFERROR(VLOOKUP($C$2,[1]factors!$F$1:$Q$101,10,FALSE),"")</f>
        <v>483.31</v>
      </c>
      <c r="R607">
        <f>IFERROR(VLOOKUP($C$2,[1]factors!$F$1:$Q$101,11,FALSE),"")</f>
        <v>2</v>
      </c>
    </row>
    <row r="608" spans="1:18" ht="18" x14ac:dyDescent="0.25">
      <c r="A608" t="s">
        <v>25</v>
      </c>
      <c r="B608">
        <v>1</v>
      </c>
      <c r="C608" s="2">
        <v>20210908</v>
      </c>
      <c r="D608">
        <v>11</v>
      </c>
      <c r="F608" t="s">
        <v>29</v>
      </c>
      <c r="G608" s="1">
        <f>IFERROR(IF(F608="am",VLOOKUP(C608,'[1]meteo-am'!$B$1:$E$55,3,FALSE),IF(F608="pm",VLOOKUP(C608,'[1]meteo-pm'!$B$1:$E$55,3,FALSE),"")),"")</f>
        <v>92</v>
      </c>
      <c r="H608" s="1">
        <f>IFERROR(IF(F608="am",VLOOKUP(C608,'[1]meteo-am'!$B$1:$E$55,4,FALSE),IF(F608="pm",VLOOKUP(C608,'[1]meteo-pm'!$B$1:$E$55,4,FALSE),"")),"")</f>
        <v>0.77499999999999991</v>
      </c>
      <c r="I608" s="1">
        <f>IFERROR(IF(F608="am",VLOOKUP(C608,'[1]meteo-am'!$B$1:$E$55,2,FALSE),IF(F608="pm",VLOOKUP(C608,'[1]meteo-pm'!$B$1:$E$55,2,FALSE),"")),"")</f>
        <v>14.475</v>
      </c>
      <c r="J608" t="str">
        <f>IFERROR(VLOOKUP(C608,[1]factors!$F$1:$Q$101,3,FALSE),"")</f>
        <v>crescent</v>
      </c>
      <c r="K608" t="str">
        <f>IFERROR(VLOOKUP(C608,[1]factors!$F$1:$Q$101,4,FALSE),"")</f>
        <v>1.0</v>
      </c>
      <c r="L608" t="str">
        <f>IFERROR(VLOOKUP(C608,[1]factors!$F$1:$Q$101,6,FALSE),"")</f>
        <v xml:space="preserve">culture </v>
      </c>
      <c r="N608" t="str">
        <f>IFERROR(VLOOKUP(C608,[1]factors!$F$1:$Q$101,7,FALSE),"")</f>
        <v>75.45</v>
      </c>
      <c r="O608">
        <f>IFERROR(VLOOKUP($C$2,[1]factors!$F$1:$Q$101,8,FALSE),"")</f>
        <v>5</v>
      </c>
      <c r="P608" t="str">
        <f>IFERROR(VLOOKUP($C$2,[1]factors!$F$1:$Q$101,9,FALSE),"")</f>
        <v>514.85</v>
      </c>
      <c r="Q608" t="str">
        <f>IFERROR(VLOOKUP($C$2,[1]factors!$F$1:$Q$101,10,FALSE),"")</f>
        <v>483.31</v>
      </c>
      <c r="R608">
        <f>IFERROR(VLOOKUP($C$2,[1]factors!$F$1:$Q$101,11,FALSE),"")</f>
        <v>2</v>
      </c>
    </row>
    <row r="609" spans="1:18" ht="18" x14ac:dyDescent="0.25">
      <c r="A609" t="s">
        <v>26</v>
      </c>
      <c r="B609">
        <v>1</v>
      </c>
      <c r="C609" s="2">
        <v>20210908</v>
      </c>
      <c r="D609">
        <v>11</v>
      </c>
      <c r="F609" t="s">
        <v>29</v>
      </c>
      <c r="G609" s="1">
        <f>IFERROR(IF(F609="am",VLOOKUP(C609,'[1]meteo-am'!$B$1:$E$55,3,FALSE),IF(F609="pm",VLOOKUP(C609,'[1]meteo-pm'!$B$1:$E$55,3,FALSE),"")),"")</f>
        <v>92</v>
      </c>
      <c r="H609" s="1">
        <f>IFERROR(IF(F609="am",VLOOKUP(C609,'[1]meteo-am'!$B$1:$E$55,4,FALSE),IF(F609="pm",VLOOKUP(C609,'[1]meteo-pm'!$B$1:$E$55,4,FALSE),"")),"")</f>
        <v>0.77499999999999991</v>
      </c>
      <c r="I609" s="1">
        <f>IFERROR(IF(F609="am",VLOOKUP(C609,'[1]meteo-am'!$B$1:$E$55,2,FALSE),IF(F609="pm",VLOOKUP(C609,'[1]meteo-pm'!$B$1:$E$55,2,FALSE),"")),"")</f>
        <v>14.475</v>
      </c>
      <c r="J609" t="str">
        <f>IFERROR(VLOOKUP(C609,[1]factors!$F$1:$Q$101,3,FALSE),"")</f>
        <v>crescent</v>
      </c>
      <c r="K609" t="str">
        <f>IFERROR(VLOOKUP(C609,[1]factors!$F$1:$Q$101,4,FALSE),"")</f>
        <v>1.0</v>
      </c>
      <c r="L609" t="str">
        <f>IFERROR(VLOOKUP(C609,[1]factors!$F$1:$Q$101,6,FALSE),"")</f>
        <v xml:space="preserve">culture </v>
      </c>
      <c r="N609" t="str">
        <f>IFERROR(VLOOKUP(C609,[1]factors!$F$1:$Q$101,7,FALSE),"")</f>
        <v>75.45</v>
      </c>
      <c r="O609">
        <f>IFERROR(VLOOKUP($C$2,[1]factors!$F$1:$Q$101,8,FALSE),"")</f>
        <v>5</v>
      </c>
      <c r="P609" t="str">
        <f>IFERROR(VLOOKUP($C$2,[1]factors!$F$1:$Q$101,9,FALSE),"")</f>
        <v>514.85</v>
      </c>
      <c r="Q609" t="str">
        <f>IFERROR(VLOOKUP($C$2,[1]factors!$F$1:$Q$101,10,FALSE),"")</f>
        <v>483.31</v>
      </c>
      <c r="R609">
        <f>IFERROR(VLOOKUP($C$2,[1]factors!$F$1:$Q$101,11,FALSE),"")</f>
        <v>2</v>
      </c>
    </row>
    <row r="610" spans="1:18" ht="18" x14ac:dyDescent="0.25">
      <c r="A610" t="s">
        <v>27</v>
      </c>
      <c r="B610">
        <v>1</v>
      </c>
      <c r="C610" s="2">
        <v>20210908</v>
      </c>
      <c r="D610">
        <v>11</v>
      </c>
      <c r="F610" t="s">
        <v>29</v>
      </c>
      <c r="G610" s="1">
        <f>IFERROR(IF(F610="am",VLOOKUP(C610,'[1]meteo-am'!$B$1:$E$55,3,FALSE),IF(F610="pm",VLOOKUP(C610,'[1]meteo-pm'!$B$1:$E$55,3,FALSE),"")),"")</f>
        <v>92</v>
      </c>
      <c r="H610" s="1">
        <f>IFERROR(IF(F610="am",VLOOKUP(C610,'[1]meteo-am'!$B$1:$E$55,4,FALSE),IF(F610="pm",VLOOKUP(C610,'[1]meteo-pm'!$B$1:$E$55,4,FALSE),"")),"")</f>
        <v>0.77499999999999991</v>
      </c>
      <c r="I610" s="1">
        <f>IFERROR(IF(F610="am",VLOOKUP(C610,'[1]meteo-am'!$B$1:$E$55,2,FALSE),IF(F610="pm",VLOOKUP(C610,'[1]meteo-pm'!$B$1:$E$55,2,FALSE),"")),"")</f>
        <v>14.475</v>
      </c>
      <c r="J610" t="str">
        <f>IFERROR(VLOOKUP(C610,[1]factors!$F$1:$Q$101,3,FALSE),"")</f>
        <v>crescent</v>
      </c>
      <c r="K610" t="str">
        <f>IFERROR(VLOOKUP(C610,[1]factors!$F$1:$Q$101,4,FALSE),"")</f>
        <v>1.0</v>
      </c>
      <c r="L610" t="str">
        <f>IFERROR(VLOOKUP(C610,[1]factors!$F$1:$Q$101,6,FALSE),"")</f>
        <v xml:space="preserve">culture </v>
      </c>
      <c r="N610" t="str">
        <f>IFERROR(VLOOKUP(C610,[1]factors!$F$1:$Q$101,7,FALSE),"")</f>
        <v>75.45</v>
      </c>
      <c r="O610">
        <f>IFERROR(VLOOKUP($C$2,[1]factors!$F$1:$Q$101,8,FALSE),"")</f>
        <v>5</v>
      </c>
      <c r="P610" t="str">
        <f>IFERROR(VLOOKUP($C$2,[1]factors!$F$1:$Q$101,9,FALSE),"")</f>
        <v>514.85</v>
      </c>
      <c r="Q610" t="str">
        <f>IFERROR(VLOOKUP($C$2,[1]factors!$F$1:$Q$101,10,FALSE),"")</f>
        <v>483.31</v>
      </c>
      <c r="R610">
        <f>IFERROR(VLOOKUP($C$2,[1]factors!$F$1:$Q$101,11,FALSE),"")</f>
        <v>2</v>
      </c>
    </row>
    <row r="611" spans="1:18" ht="18" x14ac:dyDescent="0.25">
      <c r="A611" t="s">
        <v>28</v>
      </c>
      <c r="B611">
        <v>1</v>
      </c>
      <c r="C611" s="2">
        <v>20210908</v>
      </c>
      <c r="D611">
        <v>11</v>
      </c>
      <c r="F611" t="s">
        <v>29</v>
      </c>
      <c r="G611" s="1">
        <f>IFERROR(IF(F611="am",VLOOKUP(C611,'[1]meteo-am'!$B$1:$E$55,3,FALSE),IF(F611="pm",VLOOKUP(C611,'[1]meteo-pm'!$B$1:$E$55,3,FALSE),"")),"")</f>
        <v>92</v>
      </c>
      <c r="H611" s="1">
        <f>IFERROR(IF(F611="am",VLOOKUP(C611,'[1]meteo-am'!$B$1:$E$55,4,FALSE),IF(F611="pm",VLOOKUP(C611,'[1]meteo-pm'!$B$1:$E$55,4,FALSE),"")),"")</f>
        <v>0.77499999999999991</v>
      </c>
      <c r="I611" s="1">
        <f>IFERROR(IF(F611="am",VLOOKUP(C611,'[1]meteo-am'!$B$1:$E$55,2,FALSE),IF(F611="pm",VLOOKUP(C611,'[1]meteo-pm'!$B$1:$E$55,2,FALSE),"")),"")</f>
        <v>14.475</v>
      </c>
      <c r="J611" t="str">
        <f>IFERROR(VLOOKUP(C611,[1]factors!$F$1:$Q$101,3,FALSE),"")</f>
        <v>crescent</v>
      </c>
      <c r="K611" t="str">
        <f>IFERROR(VLOOKUP(C611,[1]factors!$F$1:$Q$101,4,FALSE),"")</f>
        <v>1.0</v>
      </c>
      <c r="L611" t="str">
        <f>IFERROR(VLOOKUP(C611,[1]factors!$F$1:$Q$101,6,FALSE),"")</f>
        <v xml:space="preserve">culture </v>
      </c>
      <c r="N611" t="str">
        <f>IFERROR(VLOOKUP(C611,[1]factors!$F$1:$Q$101,7,FALSE),"")</f>
        <v>75.45</v>
      </c>
      <c r="O611">
        <f>IFERROR(VLOOKUP($C$2,[1]factors!$F$1:$Q$101,8,FALSE),"")</f>
        <v>5</v>
      </c>
      <c r="P611" t="str">
        <f>IFERROR(VLOOKUP($C$2,[1]factors!$F$1:$Q$101,9,FALSE),"")</f>
        <v>514.85</v>
      </c>
      <c r="Q611" t="str">
        <f>IFERROR(VLOOKUP($C$2,[1]factors!$F$1:$Q$101,10,FALSE),"")</f>
        <v>483.31</v>
      </c>
      <c r="R611">
        <f>IFERROR(VLOOKUP($C$2,[1]factors!$F$1:$Q$101,11,FALSE),"")</f>
        <v>2</v>
      </c>
    </row>
    <row r="612" spans="1:18" ht="18" x14ac:dyDescent="0.25">
      <c r="A612" t="s">
        <v>18</v>
      </c>
      <c r="B612">
        <v>1</v>
      </c>
      <c r="C612" s="2">
        <v>20210908</v>
      </c>
      <c r="D612">
        <v>12</v>
      </c>
      <c r="F612" t="s">
        <v>29</v>
      </c>
      <c r="G612" s="1">
        <f>IFERROR(IF(F612="am",VLOOKUP(C612,'[1]meteo-am'!$B$1:$E$55,3,FALSE),IF(F612="pm",VLOOKUP(C612,'[1]meteo-pm'!$B$1:$E$55,3,FALSE),"")),"")</f>
        <v>92</v>
      </c>
      <c r="H612" s="1">
        <f>IFERROR(IF(F612="am",VLOOKUP(C612,'[1]meteo-am'!$B$1:$E$55,4,FALSE),IF(F612="pm",VLOOKUP(C612,'[1]meteo-pm'!$B$1:$E$55,4,FALSE),"")),"")</f>
        <v>0.77499999999999991</v>
      </c>
      <c r="I612" s="1">
        <f>IFERROR(IF(F612="am",VLOOKUP(C612,'[1]meteo-am'!$B$1:$E$55,2,FALSE),IF(F612="pm",VLOOKUP(C612,'[1]meteo-pm'!$B$1:$E$55,2,FALSE),"")),"")</f>
        <v>14.475</v>
      </c>
      <c r="J612" t="str">
        <f>IFERROR(VLOOKUP(C612,[1]factors!$F$1:$Q$101,3,FALSE),"")</f>
        <v>crescent</v>
      </c>
      <c r="K612" t="str">
        <f>IFERROR(VLOOKUP(C612,[1]factors!$F$1:$Q$101,4,FALSE),"")</f>
        <v>1.0</v>
      </c>
      <c r="L612" t="str">
        <f>IFERROR(VLOOKUP(C612,[1]factors!$F$1:$Q$101,6,FALSE),"")</f>
        <v xml:space="preserve">culture </v>
      </c>
      <c r="N612" t="str">
        <f>IFERROR(VLOOKUP(C612,[1]factors!$F$1:$Q$101,7,FALSE),"")</f>
        <v>75.45</v>
      </c>
      <c r="O612">
        <f>IFERROR(VLOOKUP($C$2,[1]factors!$F$1:$Q$101,8,FALSE),"")</f>
        <v>5</v>
      </c>
      <c r="P612" t="str">
        <f>IFERROR(VLOOKUP($C$2,[1]factors!$F$1:$Q$101,9,FALSE),"")</f>
        <v>514.85</v>
      </c>
      <c r="Q612" t="str">
        <f>IFERROR(VLOOKUP($C$2,[1]factors!$F$1:$Q$101,10,FALSE),"")</f>
        <v>483.31</v>
      </c>
      <c r="R612">
        <f>IFERROR(VLOOKUP($C$2,[1]factors!$F$1:$Q$101,11,FALSE),"")</f>
        <v>2</v>
      </c>
    </row>
    <row r="613" spans="1:18" ht="18" x14ac:dyDescent="0.25">
      <c r="A613" t="s">
        <v>20</v>
      </c>
      <c r="B613">
        <v>1</v>
      </c>
      <c r="C613" s="2">
        <v>20210908</v>
      </c>
      <c r="D613">
        <v>12</v>
      </c>
      <c r="F613" t="s">
        <v>29</v>
      </c>
      <c r="G613" s="1">
        <f>IFERROR(IF(F613="am",VLOOKUP(C613,'[1]meteo-am'!$B$1:$E$55,3,FALSE),IF(F613="pm",VLOOKUP(C613,'[1]meteo-pm'!$B$1:$E$55,3,FALSE),"")),"")</f>
        <v>92</v>
      </c>
      <c r="H613" s="1">
        <f>IFERROR(IF(F613="am",VLOOKUP(C613,'[1]meteo-am'!$B$1:$E$55,4,FALSE),IF(F613="pm",VLOOKUP(C613,'[1]meteo-pm'!$B$1:$E$55,4,FALSE),"")),"")</f>
        <v>0.77499999999999991</v>
      </c>
      <c r="I613" s="1">
        <f>IFERROR(IF(F613="am",VLOOKUP(C613,'[1]meteo-am'!$B$1:$E$55,2,FALSE),IF(F613="pm",VLOOKUP(C613,'[1]meteo-pm'!$B$1:$E$55,2,FALSE),"")),"")</f>
        <v>14.475</v>
      </c>
      <c r="J613" t="str">
        <f>IFERROR(VLOOKUP(C613,[1]factors!$F$1:$Q$101,3,FALSE),"")</f>
        <v>crescent</v>
      </c>
      <c r="K613" t="str">
        <f>IFERROR(VLOOKUP(C613,[1]factors!$F$1:$Q$101,4,FALSE),"")</f>
        <v>1.0</v>
      </c>
      <c r="L613" t="str">
        <f>IFERROR(VLOOKUP(C613,[1]factors!$F$1:$Q$101,6,FALSE),"")</f>
        <v xml:space="preserve">culture </v>
      </c>
      <c r="N613" t="str">
        <f>IFERROR(VLOOKUP(C613,[1]factors!$F$1:$Q$101,7,FALSE),"")</f>
        <v>75.45</v>
      </c>
      <c r="O613">
        <f>IFERROR(VLOOKUP($C$2,[1]factors!$F$1:$Q$101,8,FALSE),"")</f>
        <v>5</v>
      </c>
      <c r="P613" t="str">
        <f>IFERROR(VLOOKUP($C$2,[1]factors!$F$1:$Q$101,9,FALSE),"")</f>
        <v>514.85</v>
      </c>
      <c r="Q613" t="str">
        <f>IFERROR(VLOOKUP($C$2,[1]factors!$F$1:$Q$101,10,FALSE),"")</f>
        <v>483.31</v>
      </c>
      <c r="R613">
        <f>IFERROR(VLOOKUP($C$2,[1]factors!$F$1:$Q$101,11,FALSE),"")</f>
        <v>2</v>
      </c>
    </row>
    <row r="614" spans="1:18" ht="18" x14ac:dyDescent="0.25">
      <c r="A614" t="s">
        <v>21</v>
      </c>
      <c r="B614">
        <v>1</v>
      </c>
      <c r="C614" s="2">
        <v>20210908</v>
      </c>
      <c r="D614">
        <v>12</v>
      </c>
      <c r="F614" t="s">
        <v>29</v>
      </c>
      <c r="G614" s="1">
        <f>IFERROR(IF(F614="am",VLOOKUP(C614,'[1]meteo-am'!$B$1:$E$55,3,FALSE),IF(F614="pm",VLOOKUP(C614,'[1]meteo-pm'!$B$1:$E$55,3,FALSE),"")),"")</f>
        <v>92</v>
      </c>
      <c r="H614" s="1">
        <f>IFERROR(IF(F614="am",VLOOKUP(C614,'[1]meteo-am'!$B$1:$E$55,4,FALSE),IF(F614="pm",VLOOKUP(C614,'[1]meteo-pm'!$B$1:$E$55,4,FALSE),"")),"")</f>
        <v>0.77499999999999991</v>
      </c>
      <c r="I614" s="1">
        <f>IFERROR(IF(F614="am",VLOOKUP(C614,'[1]meteo-am'!$B$1:$E$55,2,FALSE),IF(F614="pm",VLOOKUP(C614,'[1]meteo-pm'!$B$1:$E$55,2,FALSE),"")),"")</f>
        <v>14.475</v>
      </c>
      <c r="J614" t="str">
        <f>IFERROR(VLOOKUP(C614,[1]factors!$F$1:$Q$101,3,FALSE),"")</f>
        <v>crescent</v>
      </c>
      <c r="K614" t="str">
        <f>IFERROR(VLOOKUP(C614,[1]factors!$F$1:$Q$101,4,FALSE),"")</f>
        <v>1.0</v>
      </c>
      <c r="L614" t="str">
        <f>IFERROR(VLOOKUP(C614,[1]factors!$F$1:$Q$101,6,FALSE),"")</f>
        <v xml:space="preserve">culture </v>
      </c>
      <c r="N614" t="str">
        <f>IFERROR(VLOOKUP(C614,[1]factors!$F$1:$Q$101,7,FALSE),"")</f>
        <v>75.45</v>
      </c>
      <c r="O614">
        <f>IFERROR(VLOOKUP($C$2,[1]factors!$F$1:$Q$101,8,FALSE),"")</f>
        <v>5</v>
      </c>
      <c r="P614" t="str">
        <f>IFERROR(VLOOKUP($C$2,[1]factors!$F$1:$Q$101,9,FALSE),"")</f>
        <v>514.85</v>
      </c>
      <c r="Q614" t="str">
        <f>IFERROR(VLOOKUP($C$2,[1]factors!$F$1:$Q$101,10,FALSE),"")</f>
        <v>483.31</v>
      </c>
      <c r="R614">
        <f>IFERROR(VLOOKUP($C$2,[1]factors!$F$1:$Q$101,11,FALSE),"")</f>
        <v>2</v>
      </c>
    </row>
    <row r="615" spans="1:18" ht="18" x14ac:dyDescent="0.25">
      <c r="A615" t="s">
        <v>22</v>
      </c>
      <c r="B615">
        <v>1</v>
      </c>
      <c r="C615" s="2">
        <v>20210908</v>
      </c>
      <c r="D615">
        <v>12</v>
      </c>
      <c r="F615" t="s">
        <v>29</v>
      </c>
      <c r="G615" s="1">
        <f>IFERROR(IF(F615="am",VLOOKUP(C615,'[1]meteo-am'!$B$1:$E$55,3,FALSE),IF(F615="pm",VLOOKUP(C615,'[1]meteo-pm'!$B$1:$E$55,3,FALSE),"")),"")</f>
        <v>92</v>
      </c>
      <c r="H615" s="1">
        <f>IFERROR(IF(F615="am",VLOOKUP(C615,'[1]meteo-am'!$B$1:$E$55,4,FALSE),IF(F615="pm",VLOOKUP(C615,'[1]meteo-pm'!$B$1:$E$55,4,FALSE),"")),"")</f>
        <v>0.77499999999999991</v>
      </c>
      <c r="I615" s="1">
        <f>IFERROR(IF(F615="am",VLOOKUP(C615,'[1]meteo-am'!$B$1:$E$55,2,FALSE),IF(F615="pm",VLOOKUP(C615,'[1]meteo-pm'!$B$1:$E$55,2,FALSE),"")),"")</f>
        <v>14.475</v>
      </c>
      <c r="J615" t="str">
        <f>IFERROR(VLOOKUP(C615,[1]factors!$F$1:$Q$101,3,FALSE),"")</f>
        <v>crescent</v>
      </c>
      <c r="K615" t="str">
        <f>IFERROR(VLOOKUP(C615,[1]factors!$F$1:$Q$101,4,FALSE),"")</f>
        <v>1.0</v>
      </c>
      <c r="L615" t="str">
        <f>IFERROR(VLOOKUP(C615,[1]factors!$F$1:$Q$101,6,FALSE),"")</f>
        <v xml:space="preserve">culture </v>
      </c>
      <c r="N615" t="str">
        <f>IFERROR(VLOOKUP(C615,[1]factors!$F$1:$Q$101,7,FALSE),"")</f>
        <v>75.45</v>
      </c>
      <c r="O615">
        <f>IFERROR(VLOOKUP($C$2,[1]factors!$F$1:$Q$101,8,FALSE),"")</f>
        <v>5</v>
      </c>
      <c r="P615" t="str">
        <f>IFERROR(VLOOKUP($C$2,[1]factors!$F$1:$Q$101,9,FALSE),"")</f>
        <v>514.85</v>
      </c>
      <c r="Q615" t="str">
        <f>IFERROR(VLOOKUP($C$2,[1]factors!$F$1:$Q$101,10,FALSE),"")</f>
        <v>483.31</v>
      </c>
      <c r="R615">
        <f>IFERROR(VLOOKUP($C$2,[1]factors!$F$1:$Q$101,11,FALSE),"")</f>
        <v>2</v>
      </c>
    </row>
    <row r="616" spans="1:18" ht="18" x14ac:dyDescent="0.25">
      <c r="A616" t="s">
        <v>23</v>
      </c>
      <c r="B616">
        <v>1</v>
      </c>
      <c r="C616" s="2">
        <v>20210908</v>
      </c>
      <c r="D616">
        <v>12</v>
      </c>
      <c r="F616" t="s">
        <v>29</v>
      </c>
      <c r="G616" s="1">
        <f>IFERROR(IF(F616="am",VLOOKUP(C616,'[1]meteo-am'!$B$1:$E$55,3,FALSE),IF(F616="pm",VLOOKUP(C616,'[1]meteo-pm'!$B$1:$E$55,3,FALSE),"")),"")</f>
        <v>92</v>
      </c>
      <c r="H616" s="1">
        <f>IFERROR(IF(F616="am",VLOOKUP(C616,'[1]meteo-am'!$B$1:$E$55,4,FALSE),IF(F616="pm",VLOOKUP(C616,'[1]meteo-pm'!$B$1:$E$55,4,FALSE),"")),"")</f>
        <v>0.77499999999999991</v>
      </c>
      <c r="I616" s="1">
        <f>IFERROR(IF(F616="am",VLOOKUP(C616,'[1]meteo-am'!$B$1:$E$55,2,FALSE),IF(F616="pm",VLOOKUP(C616,'[1]meteo-pm'!$B$1:$E$55,2,FALSE),"")),"")</f>
        <v>14.475</v>
      </c>
      <c r="J616" t="str">
        <f>IFERROR(VLOOKUP(C616,[1]factors!$F$1:$Q$101,3,FALSE),"")</f>
        <v>crescent</v>
      </c>
      <c r="K616" t="str">
        <f>IFERROR(VLOOKUP(C616,[1]factors!$F$1:$Q$101,4,FALSE),"")</f>
        <v>1.0</v>
      </c>
      <c r="L616" t="str">
        <f>IFERROR(VLOOKUP(C616,[1]factors!$F$1:$Q$101,6,FALSE),"")</f>
        <v xml:space="preserve">culture </v>
      </c>
      <c r="N616" t="str">
        <f>IFERROR(VLOOKUP(C616,[1]factors!$F$1:$Q$101,7,FALSE),"")</f>
        <v>75.45</v>
      </c>
      <c r="O616">
        <f>IFERROR(VLOOKUP($C$2,[1]factors!$F$1:$Q$101,8,FALSE),"")</f>
        <v>5</v>
      </c>
      <c r="P616" t="str">
        <f>IFERROR(VLOOKUP($C$2,[1]factors!$F$1:$Q$101,9,FALSE),"")</f>
        <v>514.85</v>
      </c>
      <c r="Q616" t="str">
        <f>IFERROR(VLOOKUP($C$2,[1]factors!$F$1:$Q$101,10,FALSE),"")</f>
        <v>483.31</v>
      </c>
      <c r="R616">
        <f>IFERROR(VLOOKUP($C$2,[1]factors!$F$1:$Q$101,11,FALSE),"")</f>
        <v>2</v>
      </c>
    </row>
    <row r="617" spans="1:18" ht="18" x14ac:dyDescent="0.25">
      <c r="A617" t="s">
        <v>24</v>
      </c>
      <c r="B617">
        <v>1</v>
      </c>
      <c r="C617" s="2">
        <v>20210908</v>
      </c>
      <c r="D617">
        <v>12</v>
      </c>
      <c r="F617" t="s">
        <v>29</v>
      </c>
      <c r="G617" s="1">
        <f>IFERROR(IF(F617="am",VLOOKUP(C617,'[1]meteo-am'!$B$1:$E$55,3,FALSE),IF(F617="pm",VLOOKUP(C617,'[1]meteo-pm'!$B$1:$E$55,3,FALSE),"")),"")</f>
        <v>92</v>
      </c>
      <c r="H617" s="1">
        <f>IFERROR(IF(F617="am",VLOOKUP(C617,'[1]meteo-am'!$B$1:$E$55,4,FALSE),IF(F617="pm",VLOOKUP(C617,'[1]meteo-pm'!$B$1:$E$55,4,FALSE),"")),"")</f>
        <v>0.77499999999999991</v>
      </c>
      <c r="I617" s="1">
        <f>IFERROR(IF(F617="am",VLOOKUP(C617,'[1]meteo-am'!$B$1:$E$55,2,FALSE),IF(F617="pm",VLOOKUP(C617,'[1]meteo-pm'!$B$1:$E$55,2,FALSE),"")),"")</f>
        <v>14.475</v>
      </c>
      <c r="J617" t="str">
        <f>IFERROR(VLOOKUP(C617,[1]factors!$F$1:$Q$101,3,FALSE),"")</f>
        <v>crescent</v>
      </c>
      <c r="K617" t="str">
        <f>IFERROR(VLOOKUP(C617,[1]factors!$F$1:$Q$101,4,FALSE),"")</f>
        <v>1.0</v>
      </c>
      <c r="L617" t="str">
        <f>IFERROR(VLOOKUP(C617,[1]factors!$F$1:$Q$101,6,FALSE),"")</f>
        <v xml:space="preserve">culture </v>
      </c>
      <c r="N617" t="str">
        <f>IFERROR(VLOOKUP(C617,[1]factors!$F$1:$Q$101,7,FALSE),"")</f>
        <v>75.45</v>
      </c>
      <c r="O617">
        <f>IFERROR(VLOOKUP($C$2,[1]factors!$F$1:$Q$101,8,FALSE),"")</f>
        <v>5</v>
      </c>
      <c r="P617" t="str">
        <f>IFERROR(VLOOKUP($C$2,[1]factors!$F$1:$Q$101,9,FALSE),"")</f>
        <v>514.85</v>
      </c>
      <c r="Q617" t="str">
        <f>IFERROR(VLOOKUP($C$2,[1]factors!$F$1:$Q$101,10,FALSE),"")</f>
        <v>483.31</v>
      </c>
      <c r="R617">
        <f>IFERROR(VLOOKUP($C$2,[1]factors!$F$1:$Q$101,11,FALSE),"")</f>
        <v>2</v>
      </c>
    </row>
    <row r="618" spans="1:18" ht="18" x14ac:dyDescent="0.25">
      <c r="A618" t="s">
        <v>25</v>
      </c>
      <c r="B618">
        <v>1</v>
      </c>
      <c r="C618" s="2">
        <v>20210908</v>
      </c>
      <c r="D618">
        <v>12</v>
      </c>
      <c r="F618" t="s">
        <v>29</v>
      </c>
      <c r="G618" s="1">
        <f>IFERROR(IF(F618="am",VLOOKUP(C618,'[1]meteo-am'!$B$1:$E$55,3,FALSE),IF(F618="pm",VLOOKUP(C618,'[1]meteo-pm'!$B$1:$E$55,3,FALSE),"")),"")</f>
        <v>92</v>
      </c>
      <c r="H618" s="1">
        <f>IFERROR(IF(F618="am",VLOOKUP(C618,'[1]meteo-am'!$B$1:$E$55,4,FALSE),IF(F618="pm",VLOOKUP(C618,'[1]meteo-pm'!$B$1:$E$55,4,FALSE),"")),"")</f>
        <v>0.77499999999999991</v>
      </c>
      <c r="I618" s="1">
        <f>IFERROR(IF(F618="am",VLOOKUP(C618,'[1]meteo-am'!$B$1:$E$55,2,FALSE),IF(F618="pm",VLOOKUP(C618,'[1]meteo-pm'!$B$1:$E$55,2,FALSE),"")),"")</f>
        <v>14.475</v>
      </c>
      <c r="J618" t="str">
        <f>IFERROR(VLOOKUP(C618,[1]factors!$F$1:$Q$101,3,FALSE),"")</f>
        <v>crescent</v>
      </c>
      <c r="K618" t="str">
        <f>IFERROR(VLOOKUP(C618,[1]factors!$F$1:$Q$101,4,FALSE),"")</f>
        <v>1.0</v>
      </c>
      <c r="L618" t="str">
        <f>IFERROR(VLOOKUP(C618,[1]factors!$F$1:$Q$101,6,FALSE),"")</f>
        <v xml:space="preserve">culture </v>
      </c>
      <c r="N618" t="str">
        <f>IFERROR(VLOOKUP(C618,[1]factors!$F$1:$Q$101,7,FALSE),"")</f>
        <v>75.45</v>
      </c>
      <c r="O618">
        <f>IFERROR(VLOOKUP($C$2,[1]factors!$F$1:$Q$101,8,FALSE),"")</f>
        <v>5</v>
      </c>
      <c r="P618" t="str">
        <f>IFERROR(VLOOKUP($C$2,[1]factors!$F$1:$Q$101,9,FALSE),"")</f>
        <v>514.85</v>
      </c>
      <c r="Q618" t="str">
        <f>IFERROR(VLOOKUP($C$2,[1]factors!$F$1:$Q$101,10,FALSE),"")</f>
        <v>483.31</v>
      </c>
      <c r="R618">
        <f>IFERROR(VLOOKUP($C$2,[1]factors!$F$1:$Q$101,11,FALSE),"")</f>
        <v>2</v>
      </c>
    </row>
    <row r="619" spans="1:18" ht="18" x14ac:dyDescent="0.25">
      <c r="A619" t="s">
        <v>26</v>
      </c>
      <c r="B619">
        <v>1</v>
      </c>
      <c r="C619" s="2">
        <v>20210908</v>
      </c>
      <c r="D619">
        <v>12</v>
      </c>
      <c r="F619" t="s">
        <v>29</v>
      </c>
      <c r="G619" s="1">
        <f>IFERROR(IF(F619="am",VLOOKUP(C619,'[1]meteo-am'!$B$1:$E$55,3,FALSE),IF(F619="pm",VLOOKUP(C619,'[1]meteo-pm'!$B$1:$E$55,3,FALSE),"")),"")</f>
        <v>92</v>
      </c>
      <c r="H619" s="1">
        <f>IFERROR(IF(F619="am",VLOOKUP(C619,'[1]meteo-am'!$B$1:$E$55,4,FALSE),IF(F619="pm",VLOOKUP(C619,'[1]meteo-pm'!$B$1:$E$55,4,FALSE),"")),"")</f>
        <v>0.77499999999999991</v>
      </c>
      <c r="I619" s="1">
        <f>IFERROR(IF(F619="am",VLOOKUP(C619,'[1]meteo-am'!$B$1:$E$55,2,FALSE),IF(F619="pm",VLOOKUP(C619,'[1]meteo-pm'!$B$1:$E$55,2,FALSE),"")),"")</f>
        <v>14.475</v>
      </c>
      <c r="J619" t="str">
        <f>IFERROR(VLOOKUP(C619,[1]factors!$F$1:$Q$101,3,FALSE),"")</f>
        <v>crescent</v>
      </c>
      <c r="K619" t="str">
        <f>IFERROR(VLOOKUP(C619,[1]factors!$F$1:$Q$101,4,FALSE),"")</f>
        <v>1.0</v>
      </c>
      <c r="L619" t="str">
        <f>IFERROR(VLOOKUP(C619,[1]factors!$F$1:$Q$101,6,FALSE),"")</f>
        <v xml:space="preserve">culture </v>
      </c>
      <c r="N619" t="str">
        <f>IFERROR(VLOOKUP(C619,[1]factors!$F$1:$Q$101,7,FALSE),"")</f>
        <v>75.45</v>
      </c>
      <c r="O619">
        <f>IFERROR(VLOOKUP($C$2,[1]factors!$F$1:$Q$101,8,FALSE),"")</f>
        <v>5</v>
      </c>
      <c r="P619" t="str">
        <f>IFERROR(VLOOKUP($C$2,[1]factors!$F$1:$Q$101,9,FALSE),"")</f>
        <v>514.85</v>
      </c>
      <c r="Q619" t="str">
        <f>IFERROR(VLOOKUP($C$2,[1]factors!$F$1:$Q$101,10,FALSE),"")</f>
        <v>483.31</v>
      </c>
      <c r="R619">
        <f>IFERROR(VLOOKUP($C$2,[1]factors!$F$1:$Q$101,11,FALSE),"")</f>
        <v>2</v>
      </c>
    </row>
    <row r="620" spans="1:18" ht="18" x14ac:dyDescent="0.25">
      <c r="A620" t="s">
        <v>27</v>
      </c>
      <c r="B620">
        <v>1</v>
      </c>
      <c r="C620" s="2">
        <v>20210908</v>
      </c>
      <c r="D620">
        <v>12</v>
      </c>
      <c r="F620" t="s">
        <v>29</v>
      </c>
      <c r="G620" s="1">
        <f>IFERROR(IF(F620="am",VLOOKUP(C620,'[1]meteo-am'!$B$1:$E$55,3,FALSE),IF(F620="pm",VLOOKUP(C620,'[1]meteo-pm'!$B$1:$E$55,3,FALSE),"")),"")</f>
        <v>92</v>
      </c>
      <c r="H620" s="1">
        <f>IFERROR(IF(F620="am",VLOOKUP(C620,'[1]meteo-am'!$B$1:$E$55,4,FALSE),IF(F620="pm",VLOOKUP(C620,'[1]meteo-pm'!$B$1:$E$55,4,FALSE),"")),"")</f>
        <v>0.77499999999999991</v>
      </c>
      <c r="I620" s="1">
        <f>IFERROR(IF(F620="am",VLOOKUP(C620,'[1]meteo-am'!$B$1:$E$55,2,FALSE),IF(F620="pm",VLOOKUP(C620,'[1]meteo-pm'!$B$1:$E$55,2,FALSE),"")),"")</f>
        <v>14.475</v>
      </c>
      <c r="J620" t="str">
        <f>IFERROR(VLOOKUP(C620,[1]factors!$F$1:$Q$101,3,FALSE),"")</f>
        <v>crescent</v>
      </c>
      <c r="K620" t="str">
        <f>IFERROR(VLOOKUP(C620,[1]factors!$F$1:$Q$101,4,FALSE),"")</f>
        <v>1.0</v>
      </c>
      <c r="L620" t="str">
        <f>IFERROR(VLOOKUP(C620,[1]factors!$F$1:$Q$101,6,FALSE),"")</f>
        <v xml:space="preserve">culture </v>
      </c>
      <c r="N620" t="str">
        <f>IFERROR(VLOOKUP(C620,[1]factors!$F$1:$Q$101,7,FALSE),"")</f>
        <v>75.45</v>
      </c>
      <c r="O620">
        <f>IFERROR(VLOOKUP($C$2,[1]factors!$F$1:$Q$101,8,FALSE),"")</f>
        <v>5</v>
      </c>
      <c r="P620" t="str">
        <f>IFERROR(VLOOKUP($C$2,[1]factors!$F$1:$Q$101,9,FALSE),"")</f>
        <v>514.85</v>
      </c>
      <c r="Q620" t="str">
        <f>IFERROR(VLOOKUP($C$2,[1]factors!$F$1:$Q$101,10,FALSE),"")</f>
        <v>483.31</v>
      </c>
      <c r="R620">
        <f>IFERROR(VLOOKUP($C$2,[1]factors!$F$1:$Q$101,11,FALSE),"")</f>
        <v>2</v>
      </c>
    </row>
    <row r="621" spans="1:18" ht="18" x14ac:dyDescent="0.25">
      <c r="A621" t="s">
        <v>28</v>
      </c>
      <c r="B621">
        <v>1</v>
      </c>
      <c r="C621" s="2">
        <v>20210908</v>
      </c>
      <c r="D621">
        <v>12</v>
      </c>
      <c r="F621" t="s">
        <v>29</v>
      </c>
      <c r="G621" s="1">
        <f>IFERROR(IF(F621="am",VLOOKUP(C621,'[1]meteo-am'!$B$1:$E$55,3,FALSE),IF(F621="pm",VLOOKUP(C621,'[1]meteo-pm'!$B$1:$E$55,3,FALSE),"")),"")</f>
        <v>92</v>
      </c>
      <c r="H621" s="1">
        <f>IFERROR(IF(F621="am",VLOOKUP(C621,'[1]meteo-am'!$B$1:$E$55,4,FALSE),IF(F621="pm",VLOOKUP(C621,'[1]meteo-pm'!$B$1:$E$55,4,FALSE),"")),"")</f>
        <v>0.77499999999999991</v>
      </c>
      <c r="I621" s="1">
        <f>IFERROR(IF(F621="am",VLOOKUP(C621,'[1]meteo-am'!$B$1:$E$55,2,FALSE),IF(F621="pm",VLOOKUP(C621,'[1]meteo-pm'!$B$1:$E$55,2,FALSE),"")),"")</f>
        <v>14.475</v>
      </c>
      <c r="J621" t="str">
        <f>IFERROR(VLOOKUP(C621,[1]factors!$F$1:$Q$101,3,FALSE),"")</f>
        <v>crescent</v>
      </c>
      <c r="K621" t="str">
        <f>IFERROR(VLOOKUP(C621,[1]factors!$F$1:$Q$101,4,FALSE),"")</f>
        <v>1.0</v>
      </c>
      <c r="L621" t="str">
        <f>IFERROR(VLOOKUP(C621,[1]factors!$F$1:$Q$101,6,FALSE),"")</f>
        <v xml:space="preserve">culture </v>
      </c>
      <c r="N621" t="str">
        <f>IFERROR(VLOOKUP(C621,[1]factors!$F$1:$Q$101,7,FALSE),"")</f>
        <v>75.45</v>
      </c>
      <c r="O621">
        <f>IFERROR(VLOOKUP($C$2,[1]factors!$F$1:$Q$101,8,FALSE),"")</f>
        <v>5</v>
      </c>
      <c r="P621" t="str">
        <f>IFERROR(VLOOKUP($C$2,[1]factors!$F$1:$Q$101,9,FALSE),"")</f>
        <v>514.85</v>
      </c>
      <c r="Q621" t="str">
        <f>IFERROR(VLOOKUP($C$2,[1]factors!$F$1:$Q$101,10,FALSE),"")</f>
        <v>483.31</v>
      </c>
      <c r="R621">
        <f>IFERROR(VLOOKUP($C$2,[1]factors!$F$1:$Q$101,11,FALSE),"")</f>
        <v>2</v>
      </c>
    </row>
    <row r="622" spans="1:18" ht="18" x14ac:dyDescent="0.25">
      <c r="A622" t="s">
        <v>18</v>
      </c>
      <c r="B622">
        <v>1</v>
      </c>
      <c r="C622" s="2">
        <v>20210908</v>
      </c>
      <c r="D622">
        <v>13</v>
      </c>
      <c r="F622" t="s">
        <v>29</v>
      </c>
      <c r="G622" s="1">
        <f>IFERROR(IF(F622="am",VLOOKUP(C622,'[1]meteo-am'!$B$1:$E$55,3,FALSE),IF(F622="pm",VLOOKUP(C622,'[1]meteo-pm'!$B$1:$E$55,3,FALSE),"")),"")</f>
        <v>92</v>
      </c>
      <c r="H622" s="1">
        <f>IFERROR(IF(F622="am",VLOOKUP(C622,'[1]meteo-am'!$B$1:$E$55,4,FALSE),IF(F622="pm",VLOOKUP(C622,'[1]meteo-pm'!$B$1:$E$55,4,FALSE),"")),"")</f>
        <v>0.77499999999999991</v>
      </c>
      <c r="I622" s="1">
        <f>IFERROR(IF(F622="am",VLOOKUP(C622,'[1]meteo-am'!$B$1:$E$55,2,FALSE),IF(F622="pm",VLOOKUP(C622,'[1]meteo-pm'!$B$1:$E$55,2,FALSE),"")),"")</f>
        <v>14.475</v>
      </c>
      <c r="J622" t="str">
        <f>IFERROR(VLOOKUP(C622,[1]factors!$F$1:$Q$101,3,FALSE),"")</f>
        <v>crescent</v>
      </c>
      <c r="K622" t="str">
        <f>IFERROR(VLOOKUP(C622,[1]factors!$F$1:$Q$101,4,FALSE),"")</f>
        <v>1.0</v>
      </c>
      <c r="L622" t="str">
        <f>IFERROR(VLOOKUP(C622,[1]factors!$F$1:$Q$101,6,FALSE),"")</f>
        <v xml:space="preserve">culture </v>
      </c>
      <c r="N622" t="str">
        <f>IFERROR(VLOOKUP(C622,[1]factors!$F$1:$Q$101,7,FALSE),"")</f>
        <v>75.45</v>
      </c>
      <c r="O622">
        <f>IFERROR(VLOOKUP($C$2,[1]factors!$F$1:$Q$101,8,FALSE),"")</f>
        <v>5</v>
      </c>
      <c r="P622" t="str">
        <f>IFERROR(VLOOKUP($C$2,[1]factors!$F$1:$Q$101,9,FALSE),"")</f>
        <v>514.85</v>
      </c>
      <c r="Q622" t="str">
        <f>IFERROR(VLOOKUP($C$2,[1]factors!$F$1:$Q$101,10,FALSE),"")</f>
        <v>483.31</v>
      </c>
      <c r="R622">
        <f>IFERROR(VLOOKUP($C$2,[1]factors!$F$1:$Q$101,11,FALSE),"")</f>
        <v>2</v>
      </c>
    </row>
    <row r="623" spans="1:18" ht="18" x14ac:dyDescent="0.25">
      <c r="A623" t="s">
        <v>20</v>
      </c>
      <c r="B623">
        <v>1</v>
      </c>
      <c r="C623" s="2">
        <v>20210908</v>
      </c>
      <c r="D623">
        <v>13</v>
      </c>
      <c r="F623" t="s">
        <v>29</v>
      </c>
      <c r="G623" s="1">
        <f>IFERROR(IF(F623="am",VLOOKUP(C623,'[1]meteo-am'!$B$1:$E$55,3,FALSE),IF(F623="pm",VLOOKUP(C623,'[1]meteo-pm'!$B$1:$E$55,3,FALSE),"")),"")</f>
        <v>92</v>
      </c>
      <c r="H623" s="1">
        <f>IFERROR(IF(F623="am",VLOOKUP(C623,'[1]meteo-am'!$B$1:$E$55,4,FALSE),IF(F623="pm",VLOOKUP(C623,'[1]meteo-pm'!$B$1:$E$55,4,FALSE),"")),"")</f>
        <v>0.77499999999999991</v>
      </c>
      <c r="I623" s="1">
        <f>IFERROR(IF(F623="am",VLOOKUP(C623,'[1]meteo-am'!$B$1:$E$55,2,FALSE),IF(F623="pm",VLOOKUP(C623,'[1]meteo-pm'!$B$1:$E$55,2,FALSE),"")),"")</f>
        <v>14.475</v>
      </c>
      <c r="J623" t="str">
        <f>IFERROR(VLOOKUP(C623,[1]factors!$F$1:$Q$101,3,FALSE),"")</f>
        <v>crescent</v>
      </c>
      <c r="K623" t="str">
        <f>IFERROR(VLOOKUP(C623,[1]factors!$F$1:$Q$101,4,FALSE),"")</f>
        <v>1.0</v>
      </c>
      <c r="L623" t="str">
        <f>IFERROR(VLOOKUP(C623,[1]factors!$F$1:$Q$101,6,FALSE),"")</f>
        <v xml:space="preserve">culture </v>
      </c>
      <c r="N623" t="str">
        <f>IFERROR(VLOOKUP(C623,[1]factors!$F$1:$Q$101,7,FALSE),"")</f>
        <v>75.45</v>
      </c>
      <c r="O623">
        <f>IFERROR(VLOOKUP($C$2,[1]factors!$F$1:$Q$101,8,FALSE),"")</f>
        <v>5</v>
      </c>
      <c r="P623" t="str">
        <f>IFERROR(VLOOKUP($C$2,[1]factors!$F$1:$Q$101,9,FALSE),"")</f>
        <v>514.85</v>
      </c>
      <c r="Q623" t="str">
        <f>IFERROR(VLOOKUP($C$2,[1]factors!$F$1:$Q$101,10,FALSE),"")</f>
        <v>483.31</v>
      </c>
      <c r="R623">
        <f>IFERROR(VLOOKUP($C$2,[1]factors!$F$1:$Q$101,11,FALSE),"")</f>
        <v>2</v>
      </c>
    </row>
    <row r="624" spans="1:18" ht="18" x14ac:dyDescent="0.25">
      <c r="A624" t="s">
        <v>21</v>
      </c>
      <c r="B624">
        <v>1</v>
      </c>
      <c r="C624" s="2">
        <v>20210908</v>
      </c>
      <c r="D624">
        <v>13</v>
      </c>
      <c r="F624" t="s">
        <v>29</v>
      </c>
      <c r="G624" s="1">
        <f>IFERROR(IF(F624="am",VLOOKUP(C624,'[1]meteo-am'!$B$1:$E$55,3,FALSE),IF(F624="pm",VLOOKUP(C624,'[1]meteo-pm'!$B$1:$E$55,3,FALSE),"")),"")</f>
        <v>92</v>
      </c>
      <c r="H624" s="1">
        <f>IFERROR(IF(F624="am",VLOOKUP(C624,'[1]meteo-am'!$B$1:$E$55,4,FALSE),IF(F624="pm",VLOOKUP(C624,'[1]meteo-pm'!$B$1:$E$55,4,FALSE),"")),"")</f>
        <v>0.77499999999999991</v>
      </c>
      <c r="I624" s="1">
        <f>IFERROR(IF(F624="am",VLOOKUP(C624,'[1]meteo-am'!$B$1:$E$55,2,FALSE),IF(F624="pm",VLOOKUP(C624,'[1]meteo-pm'!$B$1:$E$55,2,FALSE),"")),"")</f>
        <v>14.475</v>
      </c>
      <c r="J624" t="str">
        <f>IFERROR(VLOOKUP(C624,[1]factors!$F$1:$Q$101,3,FALSE),"")</f>
        <v>crescent</v>
      </c>
      <c r="K624" t="str">
        <f>IFERROR(VLOOKUP(C624,[1]factors!$F$1:$Q$101,4,FALSE),"")</f>
        <v>1.0</v>
      </c>
      <c r="L624" t="str">
        <f>IFERROR(VLOOKUP(C624,[1]factors!$F$1:$Q$101,6,FALSE),"")</f>
        <v xml:space="preserve">culture </v>
      </c>
      <c r="N624" t="str">
        <f>IFERROR(VLOOKUP(C624,[1]factors!$F$1:$Q$101,7,FALSE),"")</f>
        <v>75.45</v>
      </c>
      <c r="O624">
        <f>IFERROR(VLOOKUP($C$2,[1]factors!$F$1:$Q$101,8,FALSE),"")</f>
        <v>5</v>
      </c>
      <c r="P624" t="str">
        <f>IFERROR(VLOOKUP($C$2,[1]factors!$F$1:$Q$101,9,FALSE),"")</f>
        <v>514.85</v>
      </c>
      <c r="Q624" t="str">
        <f>IFERROR(VLOOKUP($C$2,[1]factors!$F$1:$Q$101,10,FALSE),"")</f>
        <v>483.31</v>
      </c>
      <c r="R624">
        <f>IFERROR(VLOOKUP($C$2,[1]factors!$F$1:$Q$101,11,FALSE),"")</f>
        <v>2</v>
      </c>
    </row>
    <row r="625" spans="1:18" ht="18" x14ac:dyDescent="0.25">
      <c r="A625" t="s">
        <v>22</v>
      </c>
      <c r="B625">
        <v>1</v>
      </c>
      <c r="C625" s="2">
        <v>20210908</v>
      </c>
      <c r="D625">
        <v>13</v>
      </c>
      <c r="F625" t="s">
        <v>29</v>
      </c>
      <c r="G625" s="1">
        <f>IFERROR(IF(F625="am",VLOOKUP(C625,'[1]meteo-am'!$B$1:$E$55,3,FALSE),IF(F625="pm",VLOOKUP(C625,'[1]meteo-pm'!$B$1:$E$55,3,FALSE),"")),"")</f>
        <v>92</v>
      </c>
      <c r="H625" s="1">
        <f>IFERROR(IF(F625="am",VLOOKUP(C625,'[1]meteo-am'!$B$1:$E$55,4,FALSE),IF(F625="pm",VLOOKUP(C625,'[1]meteo-pm'!$B$1:$E$55,4,FALSE),"")),"")</f>
        <v>0.77499999999999991</v>
      </c>
      <c r="I625" s="1">
        <f>IFERROR(IF(F625="am",VLOOKUP(C625,'[1]meteo-am'!$B$1:$E$55,2,FALSE),IF(F625="pm",VLOOKUP(C625,'[1]meteo-pm'!$B$1:$E$55,2,FALSE),"")),"")</f>
        <v>14.475</v>
      </c>
      <c r="J625" t="str">
        <f>IFERROR(VLOOKUP(C625,[1]factors!$F$1:$Q$101,3,FALSE),"")</f>
        <v>crescent</v>
      </c>
      <c r="K625" t="str">
        <f>IFERROR(VLOOKUP(C625,[1]factors!$F$1:$Q$101,4,FALSE),"")</f>
        <v>1.0</v>
      </c>
      <c r="L625" t="str">
        <f>IFERROR(VLOOKUP(C625,[1]factors!$F$1:$Q$101,6,FALSE),"")</f>
        <v xml:space="preserve">culture </v>
      </c>
      <c r="N625" t="str">
        <f>IFERROR(VLOOKUP(C625,[1]factors!$F$1:$Q$101,7,FALSE),"")</f>
        <v>75.45</v>
      </c>
      <c r="O625">
        <f>IFERROR(VLOOKUP($C$2,[1]factors!$F$1:$Q$101,8,FALSE),"")</f>
        <v>5</v>
      </c>
      <c r="P625" t="str">
        <f>IFERROR(VLOOKUP($C$2,[1]factors!$F$1:$Q$101,9,FALSE),"")</f>
        <v>514.85</v>
      </c>
      <c r="Q625" t="str">
        <f>IFERROR(VLOOKUP($C$2,[1]factors!$F$1:$Q$101,10,FALSE),"")</f>
        <v>483.31</v>
      </c>
      <c r="R625">
        <f>IFERROR(VLOOKUP($C$2,[1]factors!$F$1:$Q$101,11,FALSE),"")</f>
        <v>2</v>
      </c>
    </row>
    <row r="626" spans="1:18" ht="18" x14ac:dyDescent="0.25">
      <c r="A626" t="s">
        <v>23</v>
      </c>
      <c r="B626">
        <v>1</v>
      </c>
      <c r="C626" s="2">
        <v>20210908</v>
      </c>
      <c r="D626">
        <v>13</v>
      </c>
      <c r="F626" t="s">
        <v>29</v>
      </c>
      <c r="G626" s="1">
        <f>IFERROR(IF(F626="am",VLOOKUP(C626,'[1]meteo-am'!$B$1:$E$55,3,FALSE),IF(F626="pm",VLOOKUP(C626,'[1]meteo-pm'!$B$1:$E$55,3,FALSE),"")),"")</f>
        <v>92</v>
      </c>
      <c r="H626" s="1">
        <f>IFERROR(IF(F626="am",VLOOKUP(C626,'[1]meteo-am'!$B$1:$E$55,4,FALSE),IF(F626="pm",VLOOKUP(C626,'[1]meteo-pm'!$B$1:$E$55,4,FALSE),"")),"")</f>
        <v>0.77499999999999991</v>
      </c>
      <c r="I626" s="1">
        <f>IFERROR(IF(F626="am",VLOOKUP(C626,'[1]meteo-am'!$B$1:$E$55,2,FALSE),IF(F626="pm",VLOOKUP(C626,'[1]meteo-pm'!$B$1:$E$55,2,FALSE),"")),"")</f>
        <v>14.475</v>
      </c>
      <c r="J626" t="str">
        <f>IFERROR(VLOOKUP(C626,[1]factors!$F$1:$Q$101,3,FALSE),"")</f>
        <v>crescent</v>
      </c>
      <c r="K626" t="str">
        <f>IFERROR(VLOOKUP(C626,[1]factors!$F$1:$Q$101,4,FALSE),"")</f>
        <v>1.0</v>
      </c>
      <c r="L626" t="str">
        <f>IFERROR(VLOOKUP(C626,[1]factors!$F$1:$Q$101,6,FALSE),"")</f>
        <v xml:space="preserve">culture </v>
      </c>
      <c r="N626" t="str">
        <f>IFERROR(VLOOKUP(C626,[1]factors!$F$1:$Q$101,7,FALSE),"")</f>
        <v>75.45</v>
      </c>
      <c r="O626">
        <f>IFERROR(VLOOKUP($C$2,[1]factors!$F$1:$Q$101,8,FALSE),"")</f>
        <v>5</v>
      </c>
      <c r="P626" t="str">
        <f>IFERROR(VLOOKUP($C$2,[1]factors!$F$1:$Q$101,9,FALSE),"")</f>
        <v>514.85</v>
      </c>
      <c r="Q626" t="str">
        <f>IFERROR(VLOOKUP($C$2,[1]factors!$F$1:$Q$101,10,FALSE),"")</f>
        <v>483.31</v>
      </c>
      <c r="R626">
        <f>IFERROR(VLOOKUP($C$2,[1]factors!$F$1:$Q$101,11,FALSE),"")</f>
        <v>2</v>
      </c>
    </row>
    <row r="627" spans="1:18" ht="18" x14ac:dyDescent="0.25">
      <c r="A627" t="s">
        <v>24</v>
      </c>
      <c r="B627">
        <v>1</v>
      </c>
      <c r="C627" s="2">
        <v>20210908</v>
      </c>
      <c r="D627">
        <v>13</v>
      </c>
      <c r="F627" t="s">
        <v>29</v>
      </c>
      <c r="G627" s="1">
        <f>IFERROR(IF(F627="am",VLOOKUP(C627,'[1]meteo-am'!$B$1:$E$55,3,FALSE),IF(F627="pm",VLOOKUP(C627,'[1]meteo-pm'!$B$1:$E$55,3,FALSE),"")),"")</f>
        <v>92</v>
      </c>
      <c r="H627" s="1">
        <f>IFERROR(IF(F627="am",VLOOKUP(C627,'[1]meteo-am'!$B$1:$E$55,4,FALSE),IF(F627="pm",VLOOKUP(C627,'[1]meteo-pm'!$B$1:$E$55,4,FALSE),"")),"")</f>
        <v>0.77499999999999991</v>
      </c>
      <c r="I627" s="1">
        <f>IFERROR(IF(F627="am",VLOOKUP(C627,'[1]meteo-am'!$B$1:$E$55,2,FALSE),IF(F627="pm",VLOOKUP(C627,'[1]meteo-pm'!$B$1:$E$55,2,FALSE),"")),"")</f>
        <v>14.475</v>
      </c>
      <c r="J627" t="str">
        <f>IFERROR(VLOOKUP(C627,[1]factors!$F$1:$Q$101,3,FALSE),"")</f>
        <v>crescent</v>
      </c>
      <c r="K627" t="str">
        <f>IFERROR(VLOOKUP(C627,[1]factors!$F$1:$Q$101,4,FALSE),"")</f>
        <v>1.0</v>
      </c>
      <c r="L627" t="str">
        <f>IFERROR(VLOOKUP(C627,[1]factors!$F$1:$Q$101,6,FALSE),"")</f>
        <v xml:space="preserve">culture </v>
      </c>
      <c r="N627" t="str">
        <f>IFERROR(VLOOKUP(C627,[1]factors!$F$1:$Q$101,7,FALSE),"")</f>
        <v>75.45</v>
      </c>
      <c r="O627">
        <f>IFERROR(VLOOKUP($C$2,[1]factors!$F$1:$Q$101,8,FALSE),"")</f>
        <v>5</v>
      </c>
      <c r="P627" t="str">
        <f>IFERROR(VLOOKUP($C$2,[1]factors!$F$1:$Q$101,9,FALSE),"")</f>
        <v>514.85</v>
      </c>
      <c r="Q627" t="str">
        <f>IFERROR(VLOOKUP($C$2,[1]factors!$F$1:$Q$101,10,FALSE),"")</f>
        <v>483.31</v>
      </c>
      <c r="R627">
        <f>IFERROR(VLOOKUP($C$2,[1]factors!$F$1:$Q$101,11,FALSE),"")</f>
        <v>2</v>
      </c>
    </row>
    <row r="628" spans="1:18" ht="18" x14ac:dyDescent="0.25">
      <c r="A628" t="s">
        <v>25</v>
      </c>
      <c r="B628">
        <v>1</v>
      </c>
      <c r="C628" s="2">
        <v>20210908</v>
      </c>
      <c r="D628">
        <v>13</v>
      </c>
      <c r="F628" t="s">
        <v>29</v>
      </c>
      <c r="G628" s="1">
        <f>IFERROR(IF(F628="am",VLOOKUP(C628,'[1]meteo-am'!$B$1:$E$55,3,FALSE),IF(F628="pm",VLOOKUP(C628,'[1]meteo-pm'!$B$1:$E$55,3,FALSE),"")),"")</f>
        <v>92</v>
      </c>
      <c r="H628" s="1">
        <f>IFERROR(IF(F628="am",VLOOKUP(C628,'[1]meteo-am'!$B$1:$E$55,4,FALSE),IF(F628="pm",VLOOKUP(C628,'[1]meteo-pm'!$B$1:$E$55,4,FALSE),"")),"")</f>
        <v>0.77499999999999991</v>
      </c>
      <c r="I628" s="1">
        <f>IFERROR(IF(F628="am",VLOOKUP(C628,'[1]meteo-am'!$B$1:$E$55,2,FALSE),IF(F628="pm",VLOOKUP(C628,'[1]meteo-pm'!$B$1:$E$55,2,FALSE),"")),"")</f>
        <v>14.475</v>
      </c>
      <c r="J628" t="str">
        <f>IFERROR(VLOOKUP(C628,[1]factors!$F$1:$Q$101,3,FALSE),"")</f>
        <v>crescent</v>
      </c>
      <c r="K628" t="str">
        <f>IFERROR(VLOOKUP(C628,[1]factors!$F$1:$Q$101,4,FALSE),"")</f>
        <v>1.0</v>
      </c>
      <c r="L628" t="str">
        <f>IFERROR(VLOOKUP(C628,[1]factors!$F$1:$Q$101,6,FALSE),"")</f>
        <v xml:space="preserve">culture </v>
      </c>
      <c r="N628" t="str">
        <f>IFERROR(VLOOKUP(C628,[1]factors!$F$1:$Q$101,7,FALSE),"")</f>
        <v>75.45</v>
      </c>
      <c r="O628">
        <f>IFERROR(VLOOKUP($C$2,[1]factors!$F$1:$Q$101,8,FALSE),"")</f>
        <v>5</v>
      </c>
      <c r="P628" t="str">
        <f>IFERROR(VLOOKUP($C$2,[1]factors!$F$1:$Q$101,9,FALSE),"")</f>
        <v>514.85</v>
      </c>
      <c r="Q628" t="str">
        <f>IFERROR(VLOOKUP($C$2,[1]factors!$F$1:$Q$101,10,FALSE),"")</f>
        <v>483.31</v>
      </c>
      <c r="R628">
        <f>IFERROR(VLOOKUP($C$2,[1]factors!$F$1:$Q$101,11,FALSE),"")</f>
        <v>2</v>
      </c>
    </row>
    <row r="629" spans="1:18" ht="18" x14ac:dyDescent="0.25">
      <c r="A629" t="s">
        <v>26</v>
      </c>
      <c r="B629">
        <v>1</v>
      </c>
      <c r="C629" s="2">
        <v>20210908</v>
      </c>
      <c r="D629">
        <v>13</v>
      </c>
      <c r="F629" t="s">
        <v>29</v>
      </c>
      <c r="G629" s="1">
        <f>IFERROR(IF(F629="am",VLOOKUP(C629,'[1]meteo-am'!$B$1:$E$55,3,FALSE),IF(F629="pm",VLOOKUP(C629,'[1]meteo-pm'!$B$1:$E$55,3,FALSE),"")),"")</f>
        <v>92</v>
      </c>
      <c r="H629" s="1">
        <f>IFERROR(IF(F629="am",VLOOKUP(C629,'[1]meteo-am'!$B$1:$E$55,4,FALSE),IF(F629="pm",VLOOKUP(C629,'[1]meteo-pm'!$B$1:$E$55,4,FALSE),"")),"")</f>
        <v>0.77499999999999991</v>
      </c>
      <c r="I629" s="1">
        <f>IFERROR(IF(F629="am",VLOOKUP(C629,'[1]meteo-am'!$B$1:$E$55,2,FALSE),IF(F629="pm",VLOOKUP(C629,'[1]meteo-pm'!$B$1:$E$55,2,FALSE),"")),"")</f>
        <v>14.475</v>
      </c>
      <c r="J629" t="str">
        <f>IFERROR(VLOOKUP(C629,[1]factors!$F$1:$Q$101,3,FALSE),"")</f>
        <v>crescent</v>
      </c>
      <c r="K629" t="str">
        <f>IFERROR(VLOOKUP(C629,[1]factors!$F$1:$Q$101,4,FALSE),"")</f>
        <v>1.0</v>
      </c>
      <c r="L629" t="str">
        <f>IFERROR(VLOOKUP(C629,[1]factors!$F$1:$Q$101,6,FALSE),"")</f>
        <v xml:space="preserve">culture </v>
      </c>
      <c r="N629" t="str">
        <f>IFERROR(VLOOKUP(C629,[1]factors!$F$1:$Q$101,7,FALSE),"")</f>
        <v>75.45</v>
      </c>
      <c r="O629">
        <f>IFERROR(VLOOKUP($C$2,[1]factors!$F$1:$Q$101,8,FALSE),"")</f>
        <v>5</v>
      </c>
      <c r="P629" t="str">
        <f>IFERROR(VLOOKUP($C$2,[1]factors!$F$1:$Q$101,9,FALSE),"")</f>
        <v>514.85</v>
      </c>
      <c r="Q629" t="str">
        <f>IFERROR(VLOOKUP($C$2,[1]factors!$F$1:$Q$101,10,FALSE),"")</f>
        <v>483.31</v>
      </c>
      <c r="R629">
        <f>IFERROR(VLOOKUP($C$2,[1]factors!$F$1:$Q$101,11,FALSE),"")</f>
        <v>2</v>
      </c>
    </row>
    <row r="630" spans="1:18" ht="18" x14ac:dyDescent="0.25">
      <c r="A630" t="s">
        <v>27</v>
      </c>
      <c r="B630">
        <v>1</v>
      </c>
      <c r="C630" s="2">
        <v>20210908</v>
      </c>
      <c r="D630">
        <v>13</v>
      </c>
      <c r="F630" t="s">
        <v>29</v>
      </c>
      <c r="G630" s="1">
        <f>IFERROR(IF(F630="am",VLOOKUP(C630,'[1]meteo-am'!$B$1:$E$55,3,FALSE),IF(F630="pm",VLOOKUP(C630,'[1]meteo-pm'!$B$1:$E$55,3,FALSE),"")),"")</f>
        <v>92</v>
      </c>
      <c r="H630" s="1">
        <f>IFERROR(IF(F630="am",VLOOKUP(C630,'[1]meteo-am'!$B$1:$E$55,4,FALSE),IF(F630="pm",VLOOKUP(C630,'[1]meteo-pm'!$B$1:$E$55,4,FALSE),"")),"")</f>
        <v>0.77499999999999991</v>
      </c>
      <c r="I630" s="1">
        <f>IFERROR(IF(F630="am",VLOOKUP(C630,'[1]meteo-am'!$B$1:$E$55,2,FALSE),IF(F630="pm",VLOOKUP(C630,'[1]meteo-pm'!$B$1:$E$55,2,FALSE),"")),"")</f>
        <v>14.475</v>
      </c>
      <c r="J630" t="str">
        <f>IFERROR(VLOOKUP(C630,[1]factors!$F$1:$Q$101,3,FALSE),"")</f>
        <v>crescent</v>
      </c>
      <c r="K630" t="str">
        <f>IFERROR(VLOOKUP(C630,[1]factors!$F$1:$Q$101,4,FALSE),"")</f>
        <v>1.0</v>
      </c>
      <c r="L630" t="str">
        <f>IFERROR(VLOOKUP(C630,[1]factors!$F$1:$Q$101,6,FALSE),"")</f>
        <v xml:space="preserve">culture </v>
      </c>
      <c r="N630" t="str">
        <f>IFERROR(VLOOKUP(C630,[1]factors!$F$1:$Q$101,7,FALSE),"")</f>
        <v>75.45</v>
      </c>
      <c r="O630">
        <f>IFERROR(VLOOKUP($C$2,[1]factors!$F$1:$Q$101,8,FALSE),"")</f>
        <v>5</v>
      </c>
      <c r="P630" t="str">
        <f>IFERROR(VLOOKUP($C$2,[1]factors!$F$1:$Q$101,9,FALSE),"")</f>
        <v>514.85</v>
      </c>
      <c r="Q630" t="str">
        <f>IFERROR(VLOOKUP($C$2,[1]factors!$F$1:$Q$101,10,FALSE),"")</f>
        <v>483.31</v>
      </c>
      <c r="R630">
        <f>IFERROR(VLOOKUP($C$2,[1]factors!$F$1:$Q$101,11,FALSE),"")</f>
        <v>2</v>
      </c>
    </row>
    <row r="631" spans="1:18" ht="18" x14ac:dyDescent="0.25">
      <c r="A631" t="s">
        <v>28</v>
      </c>
      <c r="B631">
        <v>1</v>
      </c>
      <c r="C631" s="2">
        <v>20210908</v>
      </c>
      <c r="D631">
        <v>13</v>
      </c>
      <c r="F631" t="s">
        <v>29</v>
      </c>
      <c r="G631" s="1">
        <f>IFERROR(IF(F631="am",VLOOKUP(C631,'[1]meteo-am'!$B$1:$E$55,3,FALSE),IF(F631="pm",VLOOKUP(C631,'[1]meteo-pm'!$B$1:$E$55,3,FALSE),"")),"")</f>
        <v>92</v>
      </c>
      <c r="H631" s="1">
        <f>IFERROR(IF(F631="am",VLOOKUP(C631,'[1]meteo-am'!$B$1:$E$55,4,FALSE),IF(F631="pm",VLOOKUP(C631,'[1]meteo-pm'!$B$1:$E$55,4,FALSE),"")),"")</f>
        <v>0.77499999999999991</v>
      </c>
      <c r="I631" s="1">
        <f>IFERROR(IF(F631="am",VLOOKUP(C631,'[1]meteo-am'!$B$1:$E$55,2,FALSE),IF(F631="pm",VLOOKUP(C631,'[1]meteo-pm'!$B$1:$E$55,2,FALSE),"")),"")</f>
        <v>14.475</v>
      </c>
      <c r="J631" t="str">
        <f>IFERROR(VLOOKUP(C631,[1]factors!$F$1:$Q$101,3,FALSE),"")</f>
        <v>crescent</v>
      </c>
      <c r="K631" t="str">
        <f>IFERROR(VLOOKUP(C631,[1]factors!$F$1:$Q$101,4,FALSE),"")</f>
        <v>1.0</v>
      </c>
      <c r="L631" t="str">
        <f>IFERROR(VLOOKUP(C631,[1]factors!$F$1:$Q$101,6,FALSE),"")</f>
        <v xml:space="preserve">culture </v>
      </c>
      <c r="N631" t="str">
        <f>IFERROR(VLOOKUP(C631,[1]factors!$F$1:$Q$101,7,FALSE),"")</f>
        <v>75.45</v>
      </c>
      <c r="O631">
        <f>IFERROR(VLOOKUP($C$2,[1]factors!$F$1:$Q$101,8,FALSE),"")</f>
        <v>5</v>
      </c>
      <c r="P631" t="str">
        <f>IFERROR(VLOOKUP($C$2,[1]factors!$F$1:$Q$101,9,FALSE),"")</f>
        <v>514.85</v>
      </c>
      <c r="Q631" t="str">
        <f>IFERROR(VLOOKUP($C$2,[1]factors!$F$1:$Q$101,10,FALSE),"")</f>
        <v>483.31</v>
      </c>
      <c r="R631">
        <f>IFERROR(VLOOKUP($C$2,[1]factors!$F$1:$Q$101,11,FALSE),"")</f>
        <v>2</v>
      </c>
    </row>
    <row r="632" spans="1:18" ht="18" x14ac:dyDescent="0.25">
      <c r="A632" t="s">
        <v>18</v>
      </c>
      <c r="B632">
        <v>1</v>
      </c>
      <c r="C632" s="2">
        <v>20210908</v>
      </c>
      <c r="D632">
        <v>14</v>
      </c>
      <c r="F632" t="s">
        <v>29</v>
      </c>
      <c r="G632" s="1">
        <f>IFERROR(IF(F632="am",VLOOKUP(C632,'[1]meteo-am'!$B$1:$E$55,3,FALSE),IF(F632="pm",VLOOKUP(C632,'[1]meteo-pm'!$B$1:$E$55,3,FALSE),"")),"")</f>
        <v>92</v>
      </c>
      <c r="H632" s="1">
        <f>IFERROR(IF(F632="am",VLOOKUP(C632,'[1]meteo-am'!$B$1:$E$55,4,FALSE),IF(F632="pm",VLOOKUP(C632,'[1]meteo-pm'!$B$1:$E$55,4,FALSE),"")),"")</f>
        <v>0.77499999999999991</v>
      </c>
      <c r="I632" s="1">
        <f>IFERROR(IF(F632="am",VLOOKUP(C632,'[1]meteo-am'!$B$1:$E$55,2,FALSE),IF(F632="pm",VLOOKUP(C632,'[1]meteo-pm'!$B$1:$E$55,2,FALSE),"")),"")</f>
        <v>14.475</v>
      </c>
      <c r="J632" t="str">
        <f>IFERROR(VLOOKUP(C632,[1]factors!$F$1:$Q$101,3,FALSE),"")</f>
        <v>crescent</v>
      </c>
      <c r="K632" t="str">
        <f>IFERROR(VLOOKUP(C632,[1]factors!$F$1:$Q$101,4,FALSE),"")</f>
        <v>1.0</v>
      </c>
      <c r="L632" t="str">
        <f>IFERROR(VLOOKUP(C632,[1]factors!$F$1:$Q$101,6,FALSE),"")</f>
        <v xml:space="preserve">culture </v>
      </c>
      <c r="N632" t="str">
        <f>IFERROR(VLOOKUP(C632,[1]factors!$F$1:$Q$101,7,FALSE),"")</f>
        <v>75.45</v>
      </c>
      <c r="O632">
        <f>IFERROR(VLOOKUP($C$2,[1]factors!$F$1:$Q$101,8,FALSE),"")</f>
        <v>5</v>
      </c>
      <c r="P632" t="str">
        <f>IFERROR(VLOOKUP($C$2,[1]factors!$F$1:$Q$101,9,FALSE),"")</f>
        <v>514.85</v>
      </c>
      <c r="Q632" t="str">
        <f>IFERROR(VLOOKUP($C$2,[1]factors!$F$1:$Q$101,10,FALSE),"")</f>
        <v>483.31</v>
      </c>
      <c r="R632">
        <f>IFERROR(VLOOKUP($C$2,[1]factors!$F$1:$Q$101,11,FALSE),"")</f>
        <v>2</v>
      </c>
    </row>
    <row r="633" spans="1:18" ht="18" x14ac:dyDescent="0.25">
      <c r="A633" t="s">
        <v>20</v>
      </c>
      <c r="B633">
        <v>1</v>
      </c>
      <c r="C633" s="2">
        <v>20210908</v>
      </c>
      <c r="D633">
        <v>14</v>
      </c>
      <c r="F633" t="s">
        <v>29</v>
      </c>
      <c r="G633" s="1">
        <f>IFERROR(IF(F633="am",VLOOKUP(C633,'[1]meteo-am'!$B$1:$E$55,3,FALSE),IF(F633="pm",VLOOKUP(C633,'[1]meteo-pm'!$B$1:$E$55,3,FALSE),"")),"")</f>
        <v>92</v>
      </c>
      <c r="H633" s="1">
        <f>IFERROR(IF(F633="am",VLOOKUP(C633,'[1]meteo-am'!$B$1:$E$55,4,FALSE),IF(F633="pm",VLOOKUP(C633,'[1]meteo-pm'!$B$1:$E$55,4,FALSE),"")),"")</f>
        <v>0.77499999999999991</v>
      </c>
      <c r="I633" s="1">
        <f>IFERROR(IF(F633="am",VLOOKUP(C633,'[1]meteo-am'!$B$1:$E$55,2,FALSE),IF(F633="pm",VLOOKUP(C633,'[1]meteo-pm'!$B$1:$E$55,2,FALSE),"")),"")</f>
        <v>14.475</v>
      </c>
      <c r="J633" t="str">
        <f>IFERROR(VLOOKUP(C633,[1]factors!$F$1:$Q$101,3,FALSE),"")</f>
        <v>crescent</v>
      </c>
      <c r="K633" t="str">
        <f>IFERROR(VLOOKUP(C633,[1]factors!$F$1:$Q$101,4,FALSE),"")</f>
        <v>1.0</v>
      </c>
      <c r="L633" t="str">
        <f>IFERROR(VLOOKUP(C633,[1]factors!$F$1:$Q$101,6,FALSE),"")</f>
        <v xml:space="preserve">culture </v>
      </c>
      <c r="N633" t="str">
        <f>IFERROR(VLOOKUP(C633,[1]factors!$F$1:$Q$101,7,FALSE),"")</f>
        <v>75.45</v>
      </c>
      <c r="O633">
        <f>IFERROR(VLOOKUP($C$2,[1]factors!$F$1:$Q$101,8,FALSE),"")</f>
        <v>5</v>
      </c>
      <c r="P633" t="str">
        <f>IFERROR(VLOOKUP($C$2,[1]factors!$F$1:$Q$101,9,FALSE),"")</f>
        <v>514.85</v>
      </c>
      <c r="Q633" t="str">
        <f>IFERROR(VLOOKUP($C$2,[1]factors!$F$1:$Q$101,10,FALSE),"")</f>
        <v>483.31</v>
      </c>
      <c r="R633">
        <f>IFERROR(VLOOKUP($C$2,[1]factors!$F$1:$Q$101,11,FALSE),"")</f>
        <v>2</v>
      </c>
    </row>
    <row r="634" spans="1:18" ht="18" x14ac:dyDescent="0.25">
      <c r="A634" t="s">
        <v>21</v>
      </c>
      <c r="B634">
        <v>1</v>
      </c>
      <c r="C634" s="2">
        <v>20210908</v>
      </c>
      <c r="D634">
        <v>14</v>
      </c>
      <c r="F634" t="s">
        <v>29</v>
      </c>
      <c r="G634" s="1">
        <f>IFERROR(IF(F634="am",VLOOKUP(C634,'[1]meteo-am'!$B$1:$E$55,3,FALSE),IF(F634="pm",VLOOKUP(C634,'[1]meteo-pm'!$B$1:$E$55,3,FALSE),"")),"")</f>
        <v>92</v>
      </c>
      <c r="H634" s="1">
        <f>IFERROR(IF(F634="am",VLOOKUP(C634,'[1]meteo-am'!$B$1:$E$55,4,FALSE),IF(F634="pm",VLOOKUP(C634,'[1]meteo-pm'!$B$1:$E$55,4,FALSE),"")),"")</f>
        <v>0.77499999999999991</v>
      </c>
      <c r="I634" s="1">
        <f>IFERROR(IF(F634="am",VLOOKUP(C634,'[1]meteo-am'!$B$1:$E$55,2,FALSE),IF(F634="pm",VLOOKUP(C634,'[1]meteo-pm'!$B$1:$E$55,2,FALSE),"")),"")</f>
        <v>14.475</v>
      </c>
      <c r="J634" t="str">
        <f>IFERROR(VLOOKUP(C634,[1]factors!$F$1:$Q$101,3,FALSE),"")</f>
        <v>crescent</v>
      </c>
      <c r="K634" t="str">
        <f>IFERROR(VLOOKUP(C634,[1]factors!$F$1:$Q$101,4,FALSE),"")</f>
        <v>1.0</v>
      </c>
      <c r="L634" t="str">
        <f>IFERROR(VLOOKUP(C634,[1]factors!$F$1:$Q$101,6,FALSE),"")</f>
        <v xml:space="preserve">culture </v>
      </c>
      <c r="N634" t="str">
        <f>IFERROR(VLOOKUP(C634,[1]factors!$F$1:$Q$101,7,FALSE),"")</f>
        <v>75.45</v>
      </c>
      <c r="O634">
        <f>IFERROR(VLOOKUP($C$2,[1]factors!$F$1:$Q$101,8,FALSE),"")</f>
        <v>5</v>
      </c>
      <c r="P634" t="str">
        <f>IFERROR(VLOOKUP($C$2,[1]factors!$F$1:$Q$101,9,FALSE),"")</f>
        <v>514.85</v>
      </c>
      <c r="Q634" t="str">
        <f>IFERROR(VLOOKUP($C$2,[1]factors!$F$1:$Q$101,10,FALSE),"")</f>
        <v>483.31</v>
      </c>
      <c r="R634">
        <f>IFERROR(VLOOKUP($C$2,[1]factors!$F$1:$Q$101,11,FALSE),"")</f>
        <v>2</v>
      </c>
    </row>
    <row r="635" spans="1:18" ht="18" x14ac:dyDescent="0.25">
      <c r="A635" t="s">
        <v>22</v>
      </c>
      <c r="B635">
        <v>1</v>
      </c>
      <c r="C635" s="2">
        <v>20210908</v>
      </c>
      <c r="D635">
        <v>14</v>
      </c>
      <c r="F635" t="s">
        <v>29</v>
      </c>
      <c r="G635" s="1">
        <f>IFERROR(IF(F635="am",VLOOKUP(C635,'[1]meteo-am'!$B$1:$E$55,3,FALSE),IF(F635="pm",VLOOKUP(C635,'[1]meteo-pm'!$B$1:$E$55,3,FALSE),"")),"")</f>
        <v>92</v>
      </c>
      <c r="H635" s="1">
        <f>IFERROR(IF(F635="am",VLOOKUP(C635,'[1]meteo-am'!$B$1:$E$55,4,FALSE),IF(F635="pm",VLOOKUP(C635,'[1]meteo-pm'!$B$1:$E$55,4,FALSE),"")),"")</f>
        <v>0.77499999999999991</v>
      </c>
      <c r="I635" s="1">
        <f>IFERROR(IF(F635="am",VLOOKUP(C635,'[1]meteo-am'!$B$1:$E$55,2,FALSE),IF(F635="pm",VLOOKUP(C635,'[1]meteo-pm'!$B$1:$E$55,2,FALSE),"")),"")</f>
        <v>14.475</v>
      </c>
      <c r="J635" t="str">
        <f>IFERROR(VLOOKUP(C635,[1]factors!$F$1:$Q$101,3,FALSE),"")</f>
        <v>crescent</v>
      </c>
      <c r="K635" t="str">
        <f>IFERROR(VLOOKUP(C635,[1]factors!$F$1:$Q$101,4,FALSE),"")</f>
        <v>1.0</v>
      </c>
      <c r="L635" t="str">
        <f>IFERROR(VLOOKUP(C635,[1]factors!$F$1:$Q$101,6,FALSE),"")</f>
        <v xml:space="preserve">culture </v>
      </c>
      <c r="N635" t="str">
        <f>IFERROR(VLOOKUP(C635,[1]factors!$F$1:$Q$101,7,FALSE),"")</f>
        <v>75.45</v>
      </c>
      <c r="O635">
        <f>IFERROR(VLOOKUP($C$2,[1]factors!$F$1:$Q$101,8,FALSE),"")</f>
        <v>5</v>
      </c>
      <c r="P635" t="str">
        <f>IFERROR(VLOOKUP($C$2,[1]factors!$F$1:$Q$101,9,FALSE),"")</f>
        <v>514.85</v>
      </c>
      <c r="Q635" t="str">
        <f>IFERROR(VLOOKUP($C$2,[1]factors!$F$1:$Q$101,10,FALSE),"")</f>
        <v>483.31</v>
      </c>
      <c r="R635">
        <f>IFERROR(VLOOKUP($C$2,[1]factors!$F$1:$Q$101,11,FALSE),"")</f>
        <v>2</v>
      </c>
    </row>
    <row r="636" spans="1:18" ht="18" x14ac:dyDescent="0.25">
      <c r="A636" t="s">
        <v>23</v>
      </c>
      <c r="B636">
        <v>1</v>
      </c>
      <c r="C636" s="2">
        <v>20210908</v>
      </c>
      <c r="D636">
        <v>14</v>
      </c>
      <c r="F636" t="s">
        <v>29</v>
      </c>
      <c r="G636" s="1">
        <f>IFERROR(IF(F636="am",VLOOKUP(C636,'[1]meteo-am'!$B$1:$E$55,3,FALSE),IF(F636="pm",VLOOKUP(C636,'[1]meteo-pm'!$B$1:$E$55,3,FALSE),"")),"")</f>
        <v>92</v>
      </c>
      <c r="H636" s="1">
        <f>IFERROR(IF(F636="am",VLOOKUP(C636,'[1]meteo-am'!$B$1:$E$55,4,FALSE),IF(F636="pm",VLOOKUP(C636,'[1]meteo-pm'!$B$1:$E$55,4,FALSE),"")),"")</f>
        <v>0.77499999999999991</v>
      </c>
      <c r="I636" s="1">
        <f>IFERROR(IF(F636="am",VLOOKUP(C636,'[1]meteo-am'!$B$1:$E$55,2,FALSE),IF(F636="pm",VLOOKUP(C636,'[1]meteo-pm'!$B$1:$E$55,2,FALSE),"")),"")</f>
        <v>14.475</v>
      </c>
      <c r="J636" t="str">
        <f>IFERROR(VLOOKUP(C636,[1]factors!$F$1:$Q$101,3,FALSE),"")</f>
        <v>crescent</v>
      </c>
      <c r="K636" t="str">
        <f>IFERROR(VLOOKUP(C636,[1]factors!$F$1:$Q$101,4,FALSE),"")</f>
        <v>1.0</v>
      </c>
      <c r="L636" t="str">
        <f>IFERROR(VLOOKUP(C636,[1]factors!$F$1:$Q$101,6,FALSE),"")</f>
        <v xml:space="preserve">culture </v>
      </c>
      <c r="N636" t="str">
        <f>IFERROR(VLOOKUP(C636,[1]factors!$F$1:$Q$101,7,FALSE),"")</f>
        <v>75.45</v>
      </c>
      <c r="O636">
        <f>IFERROR(VLOOKUP($C$2,[1]factors!$F$1:$Q$101,8,FALSE),"")</f>
        <v>5</v>
      </c>
      <c r="P636" t="str">
        <f>IFERROR(VLOOKUP($C$2,[1]factors!$F$1:$Q$101,9,FALSE),"")</f>
        <v>514.85</v>
      </c>
      <c r="Q636" t="str">
        <f>IFERROR(VLOOKUP($C$2,[1]factors!$F$1:$Q$101,10,FALSE),"")</f>
        <v>483.31</v>
      </c>
      <c r="R636">
        <f>IFERROR(VLOOKUP($C$2,[1]factors!$F$1:$Q$101,11,FALSE),"")</f>
        <v>2</v>
      </c>
    </row>
    <row r="637" spans="1:18" ht="18" x14ac:dyDescent="0.25">
      <c r="A637" t="s">
        <v>24</v>
      </c>
      <c r="B637">
        <v>1</v>
      </c>
      <c r="C637" s="2">
        <v>20210908</v>
      </c>
      <c r="D637">
        <v>14</v>
      </c>
      <c r="F637" t="s">
        <v>29</v>
      </c>
      <c r="G637" s="1">
        <f>IFERROR(IF(F637="am",VLOOKUP(C637,'[1]meteo-am'!$B$1:$E$55,3,FALSE),IF(F637="pm",VLOOKUP(C637,'[1]meteo-pm'!$B$1:$E$55,3,FALSE),"")),"")</f>
        <v>92</v>
      </c>
      <c r="H637" s="1">
        <f>IFERROR(IF(F637="am",VLOOKUP(C637,'[1]meteo-am'!$B$1:$E$55,4,FALSE),IF(F637="pm",VLOOKUP(C637,'[1]meteo-pm'!$B$1:$E$55,4,FALSE),"")),"")</f>
        <v>0.77499999999999991</v>
      </c>
      <c r="I637" s="1">
        <f>IFERROR(IF(F637="am",VLOOKUP(C637,'[1]meteo-am'!$B$1:$E$55,2,FALSE),IF(F637="pm",VLOOKUP(C637,'[1]meteo-pm'!$B$1:$E$55,2,FALSE),"")),"")</f>
        <v>14.475</v>
      </c>
      <c r="J637" t="str">
        <f>IFERROR(VLOOKUP(C637,[1]factors!$F$1:$Q$101,3,FALSE),"")</f>
        <v>crescent</v>
      </c>
      <c r="K637" t="str">
        <f>IFERROR(VLOOKUP(C637,[1]factors!$F$1:$Q$101,4,FALSE),"")</f>
        <v>1.0</v>
      </c>
      <c r="L637" t="str">
        <f>IFERROR(VLOOKUP(C637,[1]factors!$F$1:$Q$101,6,FALSE),"")</f>
        <v xml:space="preserve">culture </v>
      </c>
      <c r="N637" t="str">
        <f>IFERROR(VLOOKUP(C637,[1]factors!$F$1:$Q$101,7,FALSE),"")</f>
        <v>75.45</v>
      </c>
      <c r="O637">
        <f>IFERROR(VLOOKUP($C$2,[1]factors!$F$1:$Q$101,8,FALSE),"")</f>
        <v>5</v>
      </c>
      <c r="P637" t="str">
        <f>IFERROR(VLOOKUP($C$2,[1]factors!$F$1:$Q$101,9,FALSE),"")</f>
        <v>514.85</v>
      </c>
      <c r="Q637" t="str">
        <f>IFERROR(VLOOKUP($C$2,[1]factors!$F$1:$Q$101,10,FALSE),"")</f>
        <v>483.31</v>
      </c>
      <c r="R637">
        <f>IFERROR(VLOOKUP($C$2,[1]factors!$F$1:$Q$101,11,FALSE),"")</f>
        <v>2</v>
      </c>
    </row>
    <row r="638" spans="1:18" ht="18" x14ac:dyDescent="0.25">
      <c r="A638" t="s">
        <v>25</v>
      </c>
      <c r="B638">
        <v>1</v>
      </c>
      <c r="C638" s="2">
        <v>20210908</v>
      </c>
      <c r="D638">
        <v>14</v>
      </c>
      <c r="F638" t="s">
        <v>29</v>
      </c>
      <c r="G638" s="1">
        <f>IFERROR(IF(F638="am",VLOOKUP(C638,'[1]meteo-am'!$B$1:$E$55,3,FALSE),IF(F638="pm",VLOOKUP(C638,'[1]meteo-pm'!$B$1:$E$55,3,FALSE),"")),"")</f>
        <v>92</v>
      </c>
      <c r="H638" s="1">
        <f>IFERROR(IF(F638="am",VLOOKUP(C638,'[1]meteo-am'!$B$1:$E$55,4,FALSE),IF(F638="pm",VLOOKUP(C638,'[1]meteo-pm'!$B$1:$E$55,4,FALSE),"")),"")</f>
        <v>0.77499999999999991</v>
      </c>
      <c r="I638" s="1">
        <f>IFERROR(IF(F638="am",VLOOKUP(C638,'[1]meteo-am'!$B$1:$E$55,2,FALSE),IF(F638="pm",VLOOKUP(C638,'[1]meteo-pm'!$B$1:$E$55,2,FALSE),"")),"")</f>
        <v>14.475</v>
      </c>
      <c r="J638" t="str">
        <f>IFERROR(VLOOKUP(C638,[1]factors!$F$1:$Q$101,3,FALSE),"")</f>
        <v>crescent</v>
      </c>
      <c r="K638" t="str">
        <f>IFERROR(VLOOKUP(C638,[1]factors!$F$1:$Q$101,4,FALSE),"")</f>
        <v>1.0</v>
      </c>
      <c r="L638" t="str">
        <f>IFERROR(VLOOKUP(C638,[1]factors!$F$1:$Q$101,6,FALSE),"")</f>
        <v xml:space="preserve">culture </v>
      </c>
      <c r="N638" t="str">
        <f>IFERROR(VLOOKUP(C638,[1]factors!$F$1:$Q$101,7,FALSE),"")</f>
        <v>75.45</v>
      </c>
      <c r="O638">
        <f>IFERROR(VLOOKUP($C$2,[1]factors!$F$1:$Q$101,8,FALSE),"")</f>
        <v>5</v>
      </c>
      <c r="P638" t="str">
        <f>IFERROR(VLOOKUP($C$2,[1]factors!$F$1:$Q$101,9,FALSE),"")</f>
        <v>514.85</v>
      </c>
      <c r="Q638" t="str">
        <f>IFERROR(VLOOKUP($C$2,[1]factors!$F$1:$Q$101,10,FALSE),"")</f>
        <v>483.31</v>
      </c>
      <c r="R638">
        <f>IFERROR(VLOOKUP($C$2,[1]factors!$F$1:$Q$101,11,FALSE),"")</f>
        <v>2</v>
      </c>
    </row>
    <row r="639" spans="1:18" ht="18" x14ac:dyDescent="0.25">
      <c r="A639" t="s">
        <v>26</v>
      </c>
      <c r="B639">
        <v>1</v>
      </c>
      <c r="C639" s="2">
        <v>20210908</v>
      </c>
      <c r="D639">
        <v>14</v>
      </c>
      <c r="F639" t="s">
        <v>29</v>
      </c>
      <c r="G639" s="1">
        <f>IFERROR(IF(F639="am",VLOOKUP(C639,'[1]meteo-am'!$B$1:$E$55,3,FALSE),IF(F639="pm",VLOOKUP(C639,'[1]meteo-pm'!$B$1:$E$55,3,FALSE),"")),"")</f>
        <v>92</v>
      </c>
      <c r="H639" s="1">
        <f>IFERROR(IF(F639="am",VLOOKUP(C639,'[1]meteo-am'!$B$1:$E$55,4,FALSE),IF(F639="pm",VLOOKUP(C639,'[1]meteo-pm'!$B$1:$E$55,4,FALSE),"")),"")</f>
        <v>0.77499999999999991</v>
      </c>
      <c r="I639" s="1">
        <f>IFERROR(IF(F639="am",VLOOKUP(C639,'[1]meteo-am'!$B$1:$E$55,2,FALSE),IF(F639="pm",VLOOKUP(C639,'[1]meteo-pm'!$B$1:$E$55,2,FALSE),"")),"")</f>
        <v>14.475</v>
      </c>
      <c r="J639" t="str">
        <f>IFERROR(VLOOKUP(C639,[1]factors!$F$1:$Q$101,3,FALSE),"")</f>
        <v>crescent</v>
      </c>
      <c r="K639" t="str">
        <f>IFERROR(VLOOKUP(C639,[1]factors!$F$1:$Q$101,4,FALSE),"")</f>
        <v>1.0</v>
      </c>
      <c r="L639" t="str">
        <f>IFERROR(VLOOKUP(C639,[1]factors!$F$1:$Q$101,6,FALSE),"")</f>
        <v xml:space="preserve">culture </v>
      </c>
      <c r="N639" t="str">
        <f>IFERROR(VLOOKUP(C639,[1]factors!$F$1:$Q$101,7,FALSE),"")</f>
        <v>75.45</v>
      </c>
      <c r="O639">
        <f>IFERROR(VLOOKUP($C$2,[1]factors!$F$1:$Q$101,8,FALSE),"")</f>
        <v>5</v>
      </c>
      <c r="P639" t="str">
        <f>IFERROR(VLOOKUP($C$2,[1]factors!$F$1:$Q$101,9,FALSE),"")</f>
        <v>514.85</v>
      </c>
      <c r="Q639" t="str">
        <f>IFERROR(VLOOKUP($C$2,[1]factors!$F$1:$Q$101,10,FALSE),"")</f>
        <v>483.31</v>
      </c>
      <c r="R639">
        <f>IFERROR(VLOOKUP($C$2,[1]factors!$F$1:$Q$101,11,FALSE),"")</f>
        <v>2</v>
      </c>
    </row>
    <row r="640" spans="1:18" ht="18" x14ac:dyDescent="0.25">
      <c r="A640" t="s">
        <v>27</v>
      </c>
      <c r="B640">
        <v>1</v>
      </c>
      <c r="C640" s="2">
        <v>20210908</v>
      </c>
      <c r="D640">
        <v>14</v>
      </c>
      <c r="F640" t="s">
        <v>29</v>
      </c>
      <c r="G640" s="1">
        <f>IFERROR(IF(F640="am",VLOOKUP(C640,'[1]meteo-am'!$B$1:$E$55,3,FALSE),IF(F640="pm",VLOOKUP(C640,'[1]meteo-pm'!$B$1:$E$55,3,FALSE),"")),"")</f>
        <v>92</v>
      </c>
      <c r="H640" s="1">
        <f>IFERROR(IF(F640="am",VLOOKUP(C640,'[1]meteo-am'!$B$1:$E$55,4,FALSE),IF(F640="pm",VLOOKUP(C640,'[1]meteo-pm'!$B$1:$E$55,4,FALSE),"")),"")</f>
        <v>0.77499999999999991</v>
      </c>
      <c r="I640" s="1">
        <f>IFERROR(IF(F640="am",VLOOKUP(C640,'[1]meteo-am'!$B$1:$E$55,2,FALSE),IF(F640="pm",VLOOKUP(C640,'[1]meteo-pm'!$B$1:$E$55,2,FALSE),"")),"")</f>
        <v>14.475</v>
      </c>
      <c r="J640" t="str">
        <f>IFERROR(VLOOKUP(C640,[1]factors!$F$1:$Q$101,3,FALSE),"")</f>
        <v>crescent</v>
      </c>
      <c r="K640" t="str">
        <f>IFERROR(VLOOKUP(C640,[1]factors!$F$1:$Q$101,4,FALSE),"")</f>
        <v>1.0</v>
      </c>
      <c r="L640" t="str">
        <f>IFERROR(VLOOKUP(C640,[1]factors!$F$1:$Q$101,6,FALSE),"")</f>
        <v xml:space="preserve">culture </v>
      </c>
      <c r="N640" t="str">
        <f>IFERROR(VLOOKUP(C640,[1]factors!$F$1:$Q$101,7,FALSE),"")</f>
        <v>75.45</v>
      </c>
      <c r="O640">
        <f>IFERROR(VLOOKUP($C$2,[1]factors!$F$1:$Q$101,8,FALSE),"")</f>
        <v>5</v>
      </c>
      <c r="P640" t="str">
        <f>IFERROR(VLOOKUP($C$2,[1]factors!$F$1:$Q$101,9,FALSE),"")</f>
        <v>514.85</v>
      </c>
      <c r="Q640" t="str">
        <f>IFERROR(VLOOKUP($C$2,[1]factors!$F$1:$Q$101,10,FALSE),"")</f>
        <v>483.31</v>
      </c>
      <c r="R640">
        <f>IFERROR(VLOOKUP($C$2,[1]factors!$F$1:$Q$101,11,FALSE),"")</f>
        <v>2</v>
      </c>
    </row>
    <row r="641" spans="1:18" ht="18" x14ac:dyDescent="0.25">
      <c r="A641" t="s">
        <v>28</v>
      </c>
      <c r="B641">
        <v>1</v>
      </c>
      <c r="C641" s="2">
        <v>20210908</v>
      </c>
      <c r="D641">
        <v>14</v>
      </c>
      <c r="F641" t="s">
        <v>29</v>
      </c>
      <c r="G641" s="1">
        <f>IFERROR(IF(F641="am",VLOOKUP(C641,'[1]meteo-am'!$B$1:$E$55,3,FALSE),IF(F641="pm",VLOOKUP(C641,'[1]meteo-pm'!$B$1:$E$55,3,FALSE),"")),"")</f>
        <v>92</v>
      </c>
      <c r="H641" s="1">
        <f>IFERROR(IF(F641="am",VLOOKUP(C641,'[1]meteo-am'!$B$1:$E$55,4,FALSE),IF(F641="pm",VLOOKUP(C641,'[1]meteo-pm'!$B$1:$E$55,4,FALSE),"")),"")</f>
        <v>0.77499999999999991</v>
      </c>
      <c r="I641" s="1">
        <f>IFERROR(IF(F641="am",VLOOKUP(C641,'[1]meteo-am'!$B$1:$E$55,2,FALSE),IF(F641="pm",VLOOKUP(C641,'[1]meteo-pm'!$B$1:$E$55,2,FALSE),"")),"")</f>
        <v>14.475</v>
      </c>
      <c r="J641" t="str">
        <f>IFERROR(VLOOKUP(C641,[1]factors!$F$1:$Q$101,3,FALSE),"")</f>
        <v>crescent</v>
      </c>
      <c r="K641" t="str">
        <f>IFERROR(VLOOKUP(C641,[1]factors!$F$1:$Q$101,4,FALSE),"")</f>
        <v>1.0</v>
      </c>
      <c r="L641" t="str">
        <f>IFERROR(VLOOKUP(C641,[1]factors!$F$1:$Q$101,6,FALSE),"")</f>
        <v xml:space="preserve">culture </v>
      </c>
      <c r="N641" t="str">
        <f>IFERROR(VLOOKUP(C641,[1]factors!$F$1:$Q$101,7,FALSE),"")</f>
        <v>75.45</v>
      </c>
      <c r="O641">
        <f>IFERROR(VLOOKUP($C$2,[1]factors!$F$1:$Q$101,8,FALSE),"")</f>
        <v>5</v>
      </c>
      <c r="P641" t="str">
        <f>IFERROR(VLOOKUP($C$2,[1]factors!$F$1:$Q$101,9,FALSE),"")</f>
        <v>514.85</v>
      </c>
      <c r="Q641" t="str">
        <f>IFERROR(VLOOKUP($C$2,[1]factors!$F$1:$Q$101,10,FALSE),"")</f>
        <v>483.31</v>
      </c>
      <c r="R641">
        <f>IFERROR(VLOOKUP($C$2,[1]factors!$F$1:$Q$101,11,FALSE),"")</f>
        <v>2</v>
      </c>
    </row>
    <row r="642" spans="1:18" ht="18" x14ac:dyDescent="0.25">
      <c r="A642" t="s">
        <v>18</v>
      </c>
      <c r="B642">
        <v>1</v>
      </c>
      <c r="C642" s="2">
        <v>20210908</v>
      </c>
      <c r="D642">
        <v>15</v>
      </c>
      <c r="F642" t="s">
        <v>29</v>
      </c>
      <c r="G642" s="1">
        <f>IFERROR(IF(F642="am",VLOOKUP(C642,'[1]meteo-am'!$B$1:$E$55,3,FALSE),IF(F642="pm",VLOOKUP(C642,'[1]meteo-pm'!$B$1:$E$55,3,FALSE),"")),"")</f>
        <v>92</v>
      </c>
      <c r="H642" s="1">
        <f>IFERROR(IF(F642="am",VLOOKUP(C642,'[1]meteo-am'!$B$1:$E$55,4,FALSE),IF(F642="pm",VLOOKUP(C642,'[1]meteo-pm'!$B$1:$E$55,4,FALSE),"")),"")</f>
        <v>0.77499999999999991</v>
      </c>
      <c r="I642" s="1">
        <f>IFERROR(IF(F642="am",VLOOKUP(C642,'[1]meteo-am'!$B$1:$E$55,2,FALSE),IF(F642="pm",VLOOKUP(C642,'[1]meteo-pm'!$B$1:$E$55,2,FALSE),"")),"")</f>
        <v>14.475</v>
      </c>
      <c r="J642" t="str">
        <f>IFERROR(VLOOKUP(C642,[1]factors!$F$1:$Q$101,3,FALSE),"")</f>
        <v>crescent</v>
      </c>
      <c r="K642" t="str">
        <f>IFERROR(VLOOKUP(C642,[1]factors!$F$1:$Q$101,4,FALSE),"")</f>
        <v>1.0</v>
      </c>
      <c r="L642" t="str">
        <f>IFERROR(VLOOKUP(C642,[1]factors!$F$1:$Q$101,6,FALSE),"")</f>
        <v xml:space="preserve">culture </v>
      </c>
      <c r="N642" t="str">
        <f>IFERROR(VLOOKUP(C642,[1]factors!$F$1:$Q$101,7,FALSE),"")</f>
        <v>75.45</v>
      </c>
      <c r="O642">
        <f>IFERROR(VLOOKUP($C$2,[1]factors!$F$1:$Q$101,8,FALSE),"")</f>
        <v>5</v>
      </c>
      <c r="P642" t="str">
        <f>IFERROR(VLOOKUP($C$2,[1]factors!$F$1:$Q$101,9,FALSE),"")</f>
        <v>514.85</v>
      </c>
      <c r="Q642" t="str">
        <f>IFERROR(VLOOKUP($C$2,[1]factors!$F$1:$Q$101,10,FALSE),"")</f>
        <v>483.31</v>
      </c>
      <c r="R642">
        <f>IFERROR(VLOOKUP($C$2,[1]factors!$F$1:$Q$101,11,FALSE),"")</f>
        <v>2</v>
      </c>
    </row>
    <row r="643" spans="1:18" ht="18" x14ac:dyDescent="0.25">
      <c r="A643" t="s">
        <v>20</v>
      </c>
      <c r="B643">
        <v>1</v>
      </c>
      <c r="C643" s="2">
        <v>20210908</v>
      </c>
      <c r="D643">
        <v>15</v>
      </c>
      <c r="F643" t="s">
        <v>29</v>
      </c>
      <c r="G643" s="1">
        <f>IFERROR(IF(F643="am",VLOOKUP(C643,'[1]meteo-am'!$B$1:$E$55,3,FALSE),IF(F643="pm",VLOOKUP(C643,'[1]meteo-pm'!$B$1:$E$55,3,FALSE),"")),"")</f>
        <v>92</v>
      </c>
      <c r="H643" s="1">
        <f>IFERROR(IF(F643="am",VLOOKUP(C643,'[1]meteo-am'!$B$1:$E$55,4,FALSE),IF(F643="pm",VLOOKUP(C643,'[1]meteo-pm'!$B$1:$E$55,4,FALSE),"")),"")</f>
        <v>0.77499999999999991</v>
      </c>
      <c r="I643" s="1">
        <f>IFERROR(IF(F643="am",VLOOKUP(C643,'[1]meteo-am'!$B$1:$E$55,2,FALSE),IF(F643="pm",VLOOKUP(C643,'[1]meteo-pm'!$B$1:$E$55,2,FALSE),"")),"")</f>
        <v>14.475</v>
      </c>
      <c r="J643" t="str">
        <f>IFERROR(VLOOKUP(C643,[1]factors!$F$1:$Q$101,3,FALSE),"")</f>
        <v>crescent</v>
      </c>
      <c r="K643" t="str">
        <f>IFERROR(VLOOKUP(C643,[1]factors!$F$1:$Q$101,4,FALSE),"")</f>
        <v>1.0</v>
      </c>
      <c r="L643" t="str">
        <f>IFERROR(VLOOKUP(C643,[1]factors!$F$1:$Q$101,6,FALSE),"")</f>
        <v xml:space="preserve">culture </v>
      </c>
      <c r="N643" t="str">
        <f>IFERROR(VLOOKUP(C643,[1]factors!$F$1:$Q$101,7,FALSE),"")</f>
        <v>75.45</v>
      </c>
      <c r="O643">
        <f>IFERROR(VLOOKUP($C$2,[1]factors!$F$1:$Q$101,8,FALSE),"")</f>
        <v>5</v>
      </c>
      <c r="P643" t="str">
        <f>IFERROR(VLOOKUP($C$2,[1]factors!$F$1:$Q$101,9,FALSE),"")</f>
        <v>514.85</v>
      </c>
      <c r="Q643" t="str">
        <f>IFERROR(VLOOKUP($C$2,[1]factors!$F$1:$Q$101,10,FALSE),"")</f>
        <v>483.31</v>
      </c>
      <c r="R643">
        <f>IFERROR(VLOOKUP($C$2,[1]factors!$F$1:$Q$101,11,FALSE),"")</f>
        <v>2</v>
      </c>
    </row>
    <row r="644" spans="1:18" ht="18" x14ac:dyDescent="0.25">
      <c r="A644" t="s">
        <v>21</v>
      </c>
      <c r="B644">
        <v>1</v>
      </c>
      <c r="C644" s="2">
        <v>20210908</v>
      </c>
      <c r="D644">
        <v>15</v>
      </c>
      <c r="F644" t="s">
        <v>29</v>
      </c>
      <c r="G644" s="1">
        <f>IFERROR(IF(F644="am",VLOOKUP(C644,'[1]meteo-am'!$B$1:$E$55,3,FALSE),IF(F644="pm",VLOOKUP(C644,'[1]meteo-pm'!$B$1:$E$55,3,FALSE),"")),"")</f>
        <v>92</v>
      </c>
      <c r="H644" s="1">
        <f>IFERROR(IF(F644="am",VLOOKUP(C644,'[1]meteo-am'!$B$1:$E$55,4,FALSE),IF(F644="pm",VLOOKUP(C644,'[1]meteo-pm'!$B$1:$E$55,4,FALSE),"")),"")</f>
        <v>0.77499999999999991</v>
      </c>
      <c r="I644" s="1">
        <f>IFERROR(IF(F644="am",VLOOKUP(C644,'[1]meteo-am'!$B$1:$E$55,2,FALSE),IF(F644="pm",VLOOKUP(C644,'[1]meteo-pm'!$B$1:$E$55,2,FALSE),"")),"")</f>
        <v>14.475</v>
      </c>
      <c r="J644" t="str">
        <f>IFERROR(VLOOKUP(C644,[1]factors!$F$1:$Q$101,3,FALSE),"")</f>
        <v>crescent</v>
      </c>
      <c r="K644" t="str">
        <f>IFERROR(VLOOKUP(C644,[1]factors!$F$1:$Q$101,4,FALSE),"")</f>
        <v>1.0</v>
      </c>
      <c r="L644" t="str">
        <f>IFERROR(VLOOKUP(C644,[1]factors!$F$1:$Q$101,6,FALSE),"")</f>
        <v xml:space="preserve">culture </v>
      </c>
      <c r="N644" t="str">
        <f>IFERROR(VLOOKUP(C644,[1]factors!$F$1:$Q$101,7,FALSE),"")</f>
        <v>75.45</v>
      </c>
      <c r="O644">
        <f>IFERROR(VLOOKUP($C$2,[1]factors!$F$1:$Q$101,8,FALSE),"")</f>
        <v>5</v>
      </c>
      <c r="P644" t="str">
        <f>IFERROR(VLOOKUP($C$2,[1]factors!$F$1:$Q$101,9,FALSE),"")</f>
        <v>514.85</v>
      </c>
      <c r="Q644" t="str">
        <f>IFERROR(VLOOKUP($C$2,[1]factors!$F$1:$Q$101,10,FALSE),"")</f>
        <v>483.31</v>
      </c>
      <c r="R644">
        <f>IFERROR(VLOOKUP($C$2,[1]factors!$F$1:$Q$101,11,FALSE),"")</f>
        <v>2</v>
      </c>
    </row>
    <row r="645" spans="1:18" ht="18" x14ac:dyDescent="0.25">
      <c r="A645" t="s">
        <v>22</v>
      </c>
      <c r="B645">
        <v>1</v>
      </c>
      <c r="C645" s="2">
        <v>20210908</v>
      </c>
      <c r="D645">
        <v>15</v>
      </c>
      <c r="F645" t="s">
        <v>29</v>
      </c>
      <c r="G645" s="1">
        <f>IFERROR(IF(F645="am",VLOOKUP(C645,'[1]meteo-am'!$B$1:$E$55,3,FALSE),IF(F645="pm",VLOOKUP(C645,'[1]meteo-pm'!$B$1:$E$55,3,FALSE),"")),"")</f>
        <v>92</v>
      </c>
      <c r="H645" s="1">
        <f>IFERROR(IF(F645="am",VLOOKUP(C645,'[1]meteo-am'!$B$1:$E$55,4,FALSE),IF(F645="pm",VLOOKUP(C645,'[1]meteo-pm'!$B$1:$E$55,4,FALSE),"")),"")</f>
        <v>0.77499999999999991</v>
      </c>
      <c r="I645" s="1">
        <f>IFERROR(IF(F645="am",VLOOKUP(C645,'[1]meteo-am'!$B$1:$E$55,2,FALSE),IF(F645="pm",VLOOKUP(C645,'[1]meteo-pm'!$B$1:$E$55,2,FALSE),"")),"")</f>
        <v>14.475</v>
      </c>
      <c r="J645" t="str">
        <f>IFERROR(VLOOKUP(C645,[1]factors!$F$1:$Q$101,3,FALSE),"")</f>
        <v>crescent</v>
      </c>
      <c r="K645" t="str">
        <f>IFERROR(VLOOKUP(C645,[1]factors!$F$1:$Q$101,4,FALSE),"")</f>
        <v>1.0</v>
      </c>
      <c r="L645" t="str">
        <f>IFERROR(VLOOKUP(C645,[1]factors!$F$1:$Q$101,6,FALSE),"")</f>
        <v xml:space="preserve">culture </v>
      </c>
      <c r="N645" t="str">
        <f>IFERROR(VLOOKUP(C645,[1]factors!$F$1:$Q$101,7,FALSE),"")</f>
        <v>75.45</v>
      </c>
      <c r="O645">
        <f>IFERROR(VLOOKUP($C$2,[1]factors!$F$1:$Q$101,8,FALSE),"")</f>
        <v>5</v>
      </c>
      <c r="P645" t="str">
        <f>IFERROR(VLOOKUP($C$2,[1]factors!$F$1:$Q$101,9,FALSE),"")</f>
        <v>514.85</v>
      </c>
      <c r="Q645" t="str">
        <f>IFERROR(VLOOKUP($C$2,[1]factors!$F$1:$Q$101,10,FALSE),"")</f>
        <v>483.31</v>
      </c>
      <c r="R645">
        <f>IFERROR(VLOOKUP($C$2,[1]factors!$F$1:$Q$101,11,FALSE),"")</f>
        <v>2</v>
      </c>
    </row>
    <row r="646" spans="1:18" ht="18" x14ac:dyDescent="0.25">
      <c r="A646" t="s">
        <v>23</v>
      </c>
      <c r="B646">
        <v>1</v>
      </c>
      <c r="C646" s="2">
        <v>20210908</v>
      </c>
      <c r="D646">
        <v>15</v>
      </c>
      <c r="F646" t="s">
        <v>29</v>
      </c>
      <c r="G646" s="1">
        <f>IFERROR(IF(F646="am",VLOOKUP(C646,'[1]meteo-am'!$B$1:$E$55,3,FALSE),IF(F646="pm",VLOOKUP(C646,'[1]meteo-pm'!$B$1:$E$55,3,FALSE),"")),"")</f>
        <v>92</v>
      </c>
      <c r="H646" s="1">
        <f>IFERROR(IF(F646="am",VLOOKUP(C646,'[1]meteo-am'!$B$1:$E$55,4,FALSE),IF(F646="pm",VLOOKUP(C646,'[1]meteo-pm'!$B$1:$E$55,4,FALSE),"")),"")</f>
        <v>0.77499999999999991</v>
      </c>
      <c r="I646" s="1">
        <f>IFERROR(IF(F646="am",VLOOKUP(C646,'[1]meteo-am'!$B$1:$E$55,2,FALSE),IF(F646="pm",VLOOKUP(C646,'[1]meteo-pm'!$B$1:$E$55,2,FALSE),"")),"")</f>
        <v>14.475</v>
      </c>
      <c r="J646" t="str">
        <f>IFERROR(VLOOKUP(C646,[1]factors!$F$1:$Q$101,3,FALSE),"")</f>
        <v>crescent</v>
      </c>
      <c r="K646" t="str">
        <f>IFERROR(VLOOKUP(C646,[1]factors!$F$1:$Q$101,4,FALSE),"")</f>
        <v>1.0</v>
      </c>
      <c r="L646" t="str">
        <f>IFERROR(VLOOKUP(C646,[1]factors!$F$1:$Q$101,6,FALSE),"")</f>
        <v xml:space="preserve">culture </v>
      </c>
      <c r="N646" t="str">
        <f>IFERROR(VLOOKUP(C646,[1]factors!$F$1:$Q$101,7,FALSE),"")</f>
        <v>75.45</v>
      </c>
      <c r="O646">
        <f>IFERROR(VLOOKUP($C$2,[1]factors!$F$1:$Q$101,8,FALSE),"")</f>
        <v>5</v>
      </c>
      <c r="P646" t="str">
        <f>IFERROR(VLOOKUP($C$2,[1]factors!$F$1:$Q$101,9,FALSE),"")</f>
        <v>514.85</v>
      </c>
      <c r="Q646" t="str">
        <f>IFERROR(VLOOKUP($C$2,[1]factors!$F$1:$Q$101,10,FALSE),"")</f>
        <v>483.31</v>
      </c>
      <c r="R646">
        <f>IFERROR(VLOOKUP($C$2,[1]factors!$F$1:$Q$101,11,FALSE),"")</f>
        <v>2</v>
      </c>
    </row>
    <row r="647" spans="1:18" ht="18" x14ac:dyDescent="0.25">
      <c r="A647" t="s">
        <v>24</v>
      </c>
      <c r="B647">
        <v>1</v>
      </c>
      <c r="C647" s="2">
        <v>20210908</v>
      </c>
      <c r="D647">
        <v>15</v>
      </c>
      <c r="F647" t="s">
        <v>29</v>
      </c>
      <c r="G647" s="1">
        <f>IFERROR(IF(F647="am",VLOOKUP(C647,'[1]meteo-am'!$B$1:$E$55,3,FALSE),IF(F647="pm",VLOOKUP(C647,'[1]meteo-pm'!$B$1:$E$55,3,FALSE),"")),"")</f>
        <v>92</v>
      </c>
      <c r="H647" s="1">
        <f>IFERROR(IF(F647="am",VLOOKUP(C647,'[1]meteo-am'!$B$1:$E$55,4,FALSE),IF(F647="pm",VLOOKUP(C647,'[1]meteo-pm'!$B$1:$E$55,4,FALSE),"")),"")</f>
        <v>0.77499999999999991</v>
      </c>
      <c r="I647" s="1">
        <f>IFERROR(IF(F647="am",VLOOKUP(C647,'[1]meteo-am'!$B$1:$E$55,2,FALSE),IF(F647="pm",VLOOKUP(C647,'[1]meteo-pm'!$B$1:$E$55,2,FALSE),"")),"")</f>
        <v>14.475</v>
      </c>
      <c r="J647" t="str">
        <f>IFERROR(VLOOKUP(C647,[1]factors!$F$1:$Q$101,3,FALSE),"")</f>
        <v>crescent</v>
      </c>
      <c r="K647" t="str">
        <f>IFERROR(VLOOKUP(C647,[1]factors!$F$1:$Q$101,4,FALSE),"")</f>
        <v>1.0</v>
      </c>
      <c r="L647" t="str">
        <f>IFERROR(VLOOKUP(C647,[1]factors!$F$1:$Q$101,6,FALSE),"")</f>
        <v xml:space="preserve">culture </v>
      </c>
      <c r="N647" t="str">
        <f>IFERROR(VLOOKUP(C647,[1]factors!$F$1:$Q$101,7,FALSE),"")</f>
        <v>75.45</v>
      </c>
      <c r="O647">
        <f>IFERROR(VLOOKUP($C$2,[1]factors!$F$1:$Q$101,8,FALSE),"")</f>
        <v>5</v>
      </c>
      <c r="P647" t="str">
        <f>IFERROR(VLOOKUP($C$2,[1]factors!$F$1:$Q$101,9,FALSE),"")</f>
        <v>514.85</v>
      </c>
      <c r="Q647" t="str">
        <f>IFERROR(VLOOKUP($C$2,[1]factors!$F$1:$Q$101,10,FALSE),"")</f>
        <v>483.31</v>
      </c>
      <c r="R647">
        <f>IFERROR(VLOOKUP($C$2,[1]factors!$F$1:$Q$101,11,FALSE),"")</f>
        <v>2</v>
      </c>
    </row>
    <row r="648" spans="1:18" ht="18" x14ac:dyDescent="0.25">
      <c r="A648" t="s">
        <v>25</v>
      </c>
      <c r="B648">
        <v>1</v>
      </c>
      <c r="C648" s="2">
        <v>20210908</v>
      </c>
      <c r="D648">
        <v>15</v>
      </c>
      <c r="F648" t="s">
        <v>29</v>
      </c>
      <c r="G648" s="1">
        <f>IFERROR(IF(F648="am",VLOOKUP(C648,'[1]meteo-am'!$B$1:$E$55,3,FALSE),IF(F648="pm",VLOOKUP(C648,'[1]meteo-pm'!$B$1:$E$55,3,FALSE),"")),"")</f>
        <v>92</v>
      </c>
      <c r="H648" s="1">
        <f>IFERROR(IF(F648="am",VLOOKUP(C648,'[1]meteo-am'!$B$1:$E$55,4,FALSE),IF(F648="pm",VLOOKUP(C648,'[1]meteo-pm'!$B$1:$E$55,4,FALSE),"")),"")</f>
        <v>0.77499999999999991</v>
      </c>
      <c r="I648" s="1">
        <f>IFERROR(IF(F648="am",VLOOKUP(C648,'[1]meteo-am'!$B$1:$E$55,2,FALSE),IF(F648="pm",VLOOKUP(C648,'[1]meteo-pm'!$B$1:$E$55,2,FALSE),"")),"")</f>
        <v>14.475</v>
      </c>
      <c r="J648" t="str">
        <f>IFERROR(VLOOKUP(C648,[1]factors!$F$1:$Q$101,3,FALSE),"")</f>
        <v>crescent</v>
      </c>
      <c r="K648" t="str">
        <f>IFERROR(VLOOKUP(C648,[1]factors!$F$1:$Q$101,4,FALSE),"")</f>
        <v>1.0</v>
      </c>
      <c r="L648" t="str">
        <f>IFERROR(VLOOKUP(C648,[1]factors!$F$1:$Q$101,6,FALSE),"")</f>
        <v xml:space="preserve">culture </v>
      </c>
      <c r="N648" t="str">
        <f>IFERROR(VLOOKUP(C648,[1]factors!$F$1:$Q$101,7,FALSE),"")</f>
        <v>75.45</v>
      </c>
      <c r="O648">
        <f>IFERROR(VLOOKUP($C$2,[1]factors!$F$1:$Q$101,8,FALSE),"")</f>
        <v>5</v>
      </c>
      <c r="P648" t="str">
        <f>IFERROR(VLOOKUP($C$2,[1]factors!$F$1:$Q$101,9,FALSE),"")</f>
        <v>514.85</v>
      </c>
      <c r="Q648" t="str">
        <f>IFERROR(VLOOKUP($C$2,[1]factors!$F$1:$Q$101,10,FALSE),"")</f>
        <v>483.31</v>
      </c>
      <c r="R648">
        <f>IFERROR(VLOOKUP($C$2,[1]factors!$F$1:$Q$101,11,FALSE),"")</f>
        <v>2</v>
      </c>
    </row>
    <row r="649" spans="1:18" ht="18" x14ac:dyDescent="0.25">
      <c r="A649" t="s">
        <v>26</v>
      </c>
      <c r="B649">
        <v>1</v>
      </c>
      <c r="C649" s="2">
        <v>20210908</v>
      </c>
      <c r="D649">
        <v>15</v>
      </c>
      <c r="F649" t="s">
        <v>29</v>
      </c>
      <c r="G649" s="1">
        <f>IFERROR(IF(F649="am",VLOOKUP(C649,'[1]meteo-am'!$B$1:$E$55,3,FALSE),IF(F649="pm",VLOOKUP(C649,'[1]meteo-pm'!$B$1:$E$55,3,FALSE),"")),"")</f>
        <v>92</v>
      </c>
      <c r="H649" s="1">
        <f>IFERROR(IF(F649="am",VLOOKUP(C649,'[1]meteo-am'!$B$1:$E$55,4,FALSE),IF(F649="pm",VLOOKUP(C649,'[1]meteo-pm'!$B$1:$E$55,4,FALSE),"")),"")</f>
        <v>0.77499999999999991</v>
      </c>
      <c r="I649" s="1">
        <f>IFERROR(IF(F649="am",VLOOKUP(C649,'[1]meteo-am'!$B$1:$E$55,2,FALSE),IF(F649="pm",VLOOKUP(C649,'[1]meteo-pm'!$B$1:$E$55,2,FALSE),"")),"")</f>
        <v>14.475</v>
      </c>
      <c r="J649" t="str">
        <f>IFERROR(VLOOKUP(C649,[1]factors!$F$1:$Q$101,3,FALSE),"")</f>
        <v>crescent</v>
      </c>
      <c r="K649" t="str">
        <f>IFERROR(VLOOKUP(C649,[1]factors!$F$1:$Q$101,4,FALSE),"")</f>
        <v>1.0</v>
      </c>
      <c r="L649" t="str">
        <f>IFERROR(VLOOKUP(C649,[1]factors!$F$1:$Q$101,6,FALSE),"")</f>
        <v xml:space="preserve">culture </v>
      </c>
      <c r="N649" t="str">
        <f>IFERROR(VLOOKUP(C649,[1]factors!$F$1:$Q$101,7,FALSE),"")</f>
        <v>75.45</v>
      </c>
      <c r="O649">
        <f>IFERROR(VLOOKUP($C$2,[1]factors!$F$1:$Q$101,8,FALSE),"")</f>
        <v>5</v>
      </c>
      <c r="P649" t="str">
        <f>IFERROR(VLOOKUP($C$2,[1]factors!$F$1:$Q$101,9,FALSE),"")</f>
        <v>514.85</v>
      </c>
      <c r="Q649" t="str">
        <f>IFERROR(VLOOKUP($C$2,[1]factors!$F$1:$Q$101,10,FALSE),"")</f>
        <v>483.31</v>
      </c>
      <c r="R649">
        <f>IFERROR(VLOOKUP($C$2,[1]factors!$F$1:$Q$101,11,FALSE),"")</f>
        <v>2</v>
      </c>
    </row>
    <row r="650" spans="1:18" ht="18" x14ac:dyDescent="0.25">
      <c r="A650" t="s">
        <v>27</v>
      </c>
      <c r="B650">
        <v>1</v>
      </c>
      <c r="C650" s="2">
        <v>20210908</v>
      </c>
      <c r="D650">
        <v>15</v>
      </c>
      <c r="F650" t="s">
        <v>29</v>
      </c>
      <c r="G650" s="1">
        <f>IFERROR(IF(F650="am",VLOOKUP(C650,'[1]meteo-am'!$B$1:$E$55,3,FALSE),IF(F650="pm",VLOOKUP(C650,'[1]meteo-pm'!$B$1:$E$55,3,FALSE),"")),"")</f>
        <v>92</v>
      </c>
      <c r="H650" s="1">
        <f>IFERROR(IF(F650="am",VLOOKUP(C650,'[1]meteo-am'!$B$1:$E$55,4,FALSE),IF(F650="pm",VLOOKUP(C650,'[1]meteo-pm'!$B$1:$E$55,4,FALSE),"")),"")</f>
        <v>0.77499999999999991</v>
      </c>
      <c r="I650" s="1">
        <f>IFERROR(IF(F650="am",VLOOKUP(C650,'[1]meteo-am'!$B$1:$E$55,2,FALSE),IF(F650="pm",VLOOKUP(C650,'[1]meteo-pm'!$B$1:$E$55,2,FALSE),"")),"")</f>
        <v>14.475</v>
      </c>
      <c r="J650" t="str">
        <f>IFERROR(VLOOKUP(C650,[1]factors!$F$1:$Q$101,3,FALSE),"")</f>
        <v>crescent</v>
      </c>
      <c r="K650" t="str">
        <f>IFERROR(VLOOKUP(C650,[1]factors!$F$1:$Q$101,4,FALSE),"")</f>
        <v>1.0</v>
      </c>
      <c r="L650" t="str">
        <f>IFERROR(VLOOKUP(C650,[1]factors!$F$1:$Q$101,6,FALSE),"")</f>
        <v xml:space="preserve">culture </v>
      </c>
      <c r="N650" t="str">
        <f>IFERROR(VLOOKUP(C650,[1]factors!$F$1:$Q$101,7,FALSE),"")</f>
        <v>75.45</v>
      </c>
      <c r="O650">
        <f>IFERROR(VLOOKUP($C$2,[1]factors!$F$1:$Q$101,8,FALSE),"")</f>
        <v>5</v>
      </c>
      <c r="P650" t="str">
        <f>IFERROR(VLOOKUP($C$2,[1]factors!$F$1:$Q$101,9,FALSE),"")</f>
        <v>514.85</v>
      </c>
      <c r="Q650" t="str">
        <f>IFERROR(VLOOKUP($C$2,[1]factors!$F$1:$Q$101,10,FALSE),"")</f>
        <v>483.31</v>
      </c>
      <c r="R650">
        <f>IFERROR(VLOOKUP($C$2,[1]factors!$F$1:$Q$101,11,FALSE),"")</f>
        <v>2</v>
      </c>
    </row>
    <row r="651" spans="1:18" ht="18" x14ac:dyDescent="0.25">
      <c r="A651" t="s">
        <v>28</v>
      </c>
      <c r="B651">
        <v>1</v>
      </c>
      <c r="C651" s="2">
        <v>20210908</v>
      </c>
      <c r="D651">
        <v>15</v>
      </c>
      <c r="F651" t="s">
        <v>29</v>
      </c>
      <c r="G651" s="1">
        <f>IFERROR(IF(F651="am",VLOOKUP(C651,'[1]meteo-am'!$B$1:$E$55,3,FALSE),IF(F651="pm",VLOOKUP(C651,'[1]meteo-pm'!$B$1:$E$55,3,FALSE),"")),"")</f>
        <v>92</v>
      </c>
      <c r="H651" s="1">
        <f>IFERROR(IF(F651="am",VLOOKUP(C651,'[1]meteo-am'!$B$1:$E$55,4,FALSE),IF(F651="pm",VLOOKUP(C651,'[1]meteo-pm'!$B$1:$E$55,4,FALSE),"")),"")</f>
        <v>0.77499999999999991</v>
      </c>
      <c r="I651" s="1">
        <f>IFERROR(IF(F651="am",VLOOKUP(C651,'[1]meteo-am'!$B$1:$E$55,2,FALSE),IF(F651="pm",VLOOKUP(C651,'[1]meteo-pm'!$B$1:$E$55,2,FALSE),"")),"")</f>
        <v>14.475</v>
      </c>
      <c r="J651" t="str">
        <f>IFERROR(VLOOKUP(C651,[1]factors!$F$1:$Q$101,3,FALSE),"")</f>
        <v>crescent</v>
      </c>
      <c r="K651" t="str">
        <f>IFERROR(VLOOKUP(C651,[1]factors!$F$1:$Q$101,4,FALSE),"")</f>
        <v>1.0</v>
      </c>
      <c r="L651" t="str">
        <f>IFERROR(VLOOKUP(C651,[1]factors!$F$1:$Q$101,6,FALSE),"")</f>
        <v xml:space="preserve">culture </v>
      </c>
      <c r="N651" t="str">
        <f>IFERROR(VLOOKUP(C651,[1]factors!$F$1:$Q$101,7,FALSE),"")</f>
        <v>75.45</v>
      </c>
      <c r="O651">
        <f>IFERROR(VLOOKUP($C$2,[1]factors!$F$1:$Q$101,8,FALSE),"")</f>
        <v>5</v>
      </c>
      <c r="P651" t="str">
        <f>IFERROR(VLOOKUP($C$2,[1]factors!$F$1:$Q$101,9,FALSE),"")</f>
        <v>514.85</v>
      </c>
      <c r="Q651" t="str">
        <f>IFERROR(VLOOKUP($C$2,[1]factors!$F$1:$Q$101,10,FALSE),"")</f>
        <v>483.31</v>
      </c>
      <c r="R651">
        <f>IFERROR(VLOOKUP($C$2,[1]factors!$F$1:$Q$101,11,FALSE),"")</f>
        <v>2</v>
      </c>
    </row>
    <row r="652" spans="1:18" ht="18" x14ac:dyDescent="0.25">
      <c r="A652" t="s">
        <v>18</v>
      </c>
      <c r="B652">
        <v>1</v>
      </c>
      <c r="C652" s="2">
        <v>20210908</v>
      </c>
      <c r="D652">
        <v>16</v>
      </c>
      <c r="F652" t="s">
        <v>29</v>
      </c>
      <c r="G652" s="1">
        <f>IFERROR(IF(F652="am",VLOOKUP(C652,'[1]meteo-am'!$B$1:$E$55,3,FALSE),IF(F652="pm",VLOOKUP(C652,'[1]meteo-pm'!$B$1:$E$55,3,FALSE),"")),"")</f>
        <v>92</v>
      </c>
      <c r="H652" s="1">
        <f>IFERROR(IF(F652="am",VLOOKUP(C652,'[1]meteo-am'!$B$1:$E$55,4,FALSE),IF(F652="pm",VLOOKUP(C652,'[1]meteo-pm'!$B$1:$E$55,4,FALSE),"")),"")</f>
        <v>0.77499999999999991</v>
      </c>
      <c r="I652" s="1">
        <f>IFERROR(IF(F652="am",VLOOKUP(C652,'[1]meteo-am'!$B$1:$E$55,2,FALSE),IF(F652="pm",VLOOKUP(C652,'[1]meteo-pm'!$B$1:$E$55,2,FALSE),"")),"")</f>
        <v>14.475</v>
      </c>
      <c r="J652" t="str">
        <f>IFERROR(VLOOKUP(C652,[1]factors!$F$1:$Q$101,3,FALSE),"")</f>
        <v>crescent</v>
      </c>
      <c r="K652" t="str">
        <f>IFERROR(VLOOKUP(C652,[1]factors!$F$1:$Q$101,4,FALSE),"")</f>
        <v>1.0</v>
      </c>
      <c r="L652" t="str">
        <f>IFERROR(VLOOKUP(C652,[1]factors!$F$1:$Q$101,6,FALSE),"")</f>
        <v xml:space="preserve">culture </v>
      </c>
      <c r="N652" t="str">
        <f>IFERROR(VLOOKUP(C652,[1]factors!$F$1:$Q$101,7,FALSE),"")</f>
        <v>75.45</v>
      </c>
      <c r="O652">
        <f>IFERROR(VLOOKUP($C$2,[1]factors!$F$1:$Q$101,8,FALSE),"")</f>
        <v>5</v>
      </c>
      <c r="P652" t="str">
        <f>IFERROR(VLOOKUP($C$2,[1]factors!$F$1:$Q$101,9,FALSE),"")</f>
        <v>514.85</v>
      </c>
      <c r="Q652" t="str">
        <f>IFERROR(VLOOKUP($C$2,[1]factors!$F$1:$Q$101,10,FALSE),"")</f>
        <v>483.31</v>
      </c>
      <c r="R652">
        <f>IFERROR(VLOOKUP($C$2,[1]factors!$F$1:$Q$101,11,FALSE),"")</f>
        <v>2</v>
      </c>
    </row>
    <row r="653" spans="1:18" ht="18" x14ac:dyDescent="0.25">
      <c r="A653" t="s">
        <v>20</v>
      </c>
      <c r="B653">
        <v>1</v>
      </c>
      <c r="C653" s="2">
        <v>20210908</v>
      </c>
      <c r="D653">
        <v>16</v>
      </c>
      <c r="F653" t="s">
        <v>29</v>
      </c>
      <c r="G653" s="1">
        <f>IFERROR(IF(F653="am",VLOOKUP(C653,'[1]meteo-am'!$B$1:$E$55,3,FALSE),IF(F653="pm",VLOOKUP(C653,'[1]meteo-pm'!$B$1:$E$55,3,FALSE),"")),"")</f>
        <v>92</v>
      </c>
      <c r="H653" s="1">
        <f>IFERROR(IF(F653="am",VLOOKUP(C653,'[1]meteo-am'!$B$1:$E$55,4,FALSE),IF(F653="pm",VLOOKUP(C653,'[1]meteo-pm'!$B$1:$E$55,4,FALSE),"")),"")</f>
        <v>0.77499999999999991</v>
      </c>
      <c r="I653" s="1">
        <f>IFERROR(IF(F653="am",VLOOKUP(C653,'[1]meteo-am'!$B$1:$E$55,2,FALSE),IF(F653="pm",VLOOKUP(C653,'[1]meteo-pm'!$B$1:$E$55,2,FALSE),"")),"")</f>
        <v>14.475</v>
      </c>
      <c r="J653" t="str">
        <f>IFERROR(VLOOKUP(C653,[1]factors!$F$1:$Q$101,3,FALSE),"")</f>
        <v>crescent</v>
      </c>
      <c r="K653" t="str">
        <f>IFERROR(VLOOKUP(C653,[1]factors!$F$1:$Q$101,4,FALSE),"")</f>
        <v>1.0</v>
      </c>
      <c r="L653" t="str">
        <f>IFERROR(VLOOKUP(C653,[1]factors!$F$1:$Q$101,6,FALSE),"")</f>
        <v xml:space="preserve">culture </v>
      </c>
      <c r="N653" t="str">
        <f>IFERROR(VLOOKUP(C653,[1]factors!$F$1:$Q$101,7,FALSE),"")</f>
        <v>75.45</v>
      </c>
      <c r="O653">
        <f>IFERROR(VLOOKUP($C$2,[1]factors!$F$1:$Q$101,8,FALSE),"")</f>
        <v>5</v>
      </c>
      <c r="P653" t="str">
        <f>IFERROR(VLOOKUP($C$2,[1]factors!$F$1:$Q$101,9,FALSE),"")</f>
        <v>514.85</v>
      </c>
      <c r="Q653" t="str">
        <f>IFERROR(VLOOKUP($C$2,[1]factors!$F$1:$Q$101,10,FALSE),"")</f>
        <v>483.31</v>
      </c>
      <c r="R653">
        <f>IFERROR(VLOOKUP($C$2,[1]factors!$F$1:$Q$101,11,FALSE),"")</f>
        <v>2</v>
      </c>
    </row>
    <row r="654" spans="1:18" ht="18" x14ac:dyDescent="0.25">
      <c r="A654" t="s">
        <v>21</v>
      </c>
      <c r="B654">
        <v>1</v>
      </c>
      <c r="C654" s="2">
        <v>20210908</v>
      </c>
      <c r="D654">
        <v>16</v>
      </c>
      <c r="F654" t="s">
        <v>29</v>
      </c>
      <c r="G654" s="1">
        <f>IFERROR(IF(F654="am",VLOOKUP(C654,'[1]meteo-am'!$B$1:$E$55,3,FALSE),IF(F654="pm",VLOOKUP(C654,'[1]meteo-pm'!$B$1:$E$55,3,FALSE),"")),"")</f>
        <v>92</v>
      </c>
      <c r="H654" s="1">
        <f>IFERROR(IF(F654="am",VLOOKUP(C654,'[1]meteo-am'!$B$1:$E$55,4,FALSE),IF(F654="pm",VLOOKUP(C654,'[1]meteo-pm'!$B$1:$E$55,4,FALSE),"")),"")</f>
        <v>0.77499999999999991</v>
      </c>
      <c r="I654" s="1">
        <f>IFERROR(IF(F654="am",VLOOKUP(C654,'[1]meteo-am'!$B$1:$E$55,2,FALSE),IF(F654="pm",VLOOKUP(C654,'[1]meteo-pm'!$B$1:$E$55,2,FALSE),"")),"")</f>
        <v>14.475</v>
      </c>
      <c r="J654" t="str">
        <f>IFERROR(VLOOKUP(C654,[1]factors!$F$1:$Q$101,3,FALSE),"")</f>
        <v>crescent</v>
      </c>
      <c r="K654" t="str">
        <f>IFERROR(VLOOKUP(C654,[1]factors!$F$1:$Q$101,4,FALSE),"")</f>
        <v>1.0</v>
      </c>
      <c r="L654" t="str">
        <f>IFERROR(VLOOKUP(C654,[1]factors!$F$1:$Q$101,6,FALSE),"")</f>
        <v xml:space="preserve">culture </v>
      </c>
      <c r="N654" t="str">
        <f>IFERROR(VLOOKUP(C654,[1]factors!$F$1:$Q$101,7,FALSE),"")</f>
        <v>75.45</v>
      </c>
      <c r="O654">
        <f>IFERROR(VLOOKUP($C$2,[1]factors!$F$1:$Q$101,8,FALSE),"")</f>
        <v>5</v>
      </c>
      <c r="P654" t="str">
        <f>IFERROR(VLOOKUP($C$2,[1]factors!$F$1:$Q$101,9,FALSE),"")</f>
        <v>514.85</v>
      </c>
      <c r="Q654" t="str">
        <f>IFERROR(VLOOKUP($C$2,[1]factors!$F$1:$Q$101,10,FALSE),"")</f>
        <v>483.31</v>
      </c>
      <c r="R654">
        <f>IFERROR(VLOOKUP($C$2,[1]factors!$F$1:$Q$101,11,FALSE),"")</f>
        <v>2</v>
      </c>
    </row>
    <row r="655" spans="1:18" ht="18" x14ac:dyDescent="0.25">
      <c r="A655" t="s">
        <v>22</v>
      </c>
      <c r="B655">
        <v>1</v>
      </c>
      <c r="C655" s="2">
        <v>20210908</v>
      </c>
      <c r="D655">
        <v>16</v>
      </c>
      <c r="F655" t="s">
        <v>29</v>
      </c>
      <c r="G655" s="1">
        <f>IFERROR(IF(F655="am",VLOOKUP(C655,'[1]meteo-am'!$B$1:$E$55,3,FALSE),IF(F655="pm",VLOOKUP(C655,'[1]meteo-pm'!$B$1:$E$55,3,FALSE),"")),"")</f>
        <v>92</v>
      </c>
      <c r="H655" s="1">
        <f>IFERROR(IF(F655="am",VLOOKUP(C655,'[1]meteo-am'!$B$1:$E$55,4,FALSE),IF(F655="pm",VLOOKUP(C655,'[1]meteo-pm'!$B$1:$E$55,4,FALSE),"")),"")</f>
        <v>0.77499999999999991</v>
      </c>
      <c r="I655" s="1">
        <f>IFERROR(IF(F655="am",VLOOKUP(C655,'[1]meteo-am'!$B$1:$E$55,2,FALSE),IF(F655="pm",VLOOKUP(C655,'[1]meteo-pm'!$B$1:$E$55,2,FALSE),"")),"")</f>
        <v>14.475</v>
      </c>
      <c r="J655" t="str">
        <f>IFERROR(VLOOKUP(C655,[1]factors!$F$1:$Q$101,3,FALSE),"")</f>
        <v>crescent</v>
      </c>
      <c r="K655" t="str">
        <f>IFERROR(VLOOKUP(C655,[1]factors!$F$1:$Q$101,4,FALSE),"")</f>
        <v>1.0</v>
      </c>
      <c r="L655" t="str">
        <f>IFERROR(VLOOKUP(C655,[1]factors!$F$1:$Q$101,6,FALSE),"")</f>
        <v xml:space="preserve">culture </v>
      </c>
      <c r="N655" t="str">
        <f>IFERROR(VLOOKUP(C655,[1]factors!$F$1:$Q$101,7,FALSE),"")</f>
        <v>75.45</v>
      </c>
      <c r="O655">
        <f>IFERROR(VLOOKUP($C$2,[1]factors!$F$1:$Q$101,8,FALSE),"")</f>
        <v>5</v>
      </c>
      <c r="P655" t="str">
        <f>IFERROR(VLOOKUP($C$2,[1]factors!$F$1:$Q$101,9,FALSE),"")</f>
        <v>514.85</v>
      </c>
      <c r="Q655" t="str">
        <f>IFERROR(VLOOKUP($C$2,[1]factors!$F$1:$Q$101,10,FALSE),"")</f>
        <v>483.31</v>
      </c>
      <c r="R655">
        <f>IFERROR(VLOOKUP($C$2,[1]factors!$F$1:$Q$101,11,FALSE),"")</f>
        <v>2</v>
      </c>
    </row>
    <row r="656" spans="1:18" ht="18" x14ac:dyDescent="0.25">
      <c r="A656" t="s">
        <v>23</v>
      </c>
      <c r="B656">
        <v>1</v>
      </c>
      <c r="C656" s="2">
        <v>20210908</v>
      </c>
      <c r="D656">
        <v>16</v>
      </c>
      <c r="F656" t="s">
        <v>29</v>
      </c>
      <c r="G656" s="1">
        <f>IFERROR(IF(F656="am",VLOOKUP(C656,'[1]meteo-am'!$B$1:$E$55,3,FALSE),IF(F656="pm",VLOOKUP(C656,'[1]meteo-pm'!$B$1:$E$55,3,FALSE),"")),"")</f>
        <v>92</v>
      </c>
      <c r="H656" s="1">
        <f>IFERROR(IF(F656="am",VLOOKUP(C656,'[1]meteo-am'!$B$1:$E$55,4,FALSE),IF(F656="pm",VLOOKUP(C656,'[1]meteo-pm'!$B$1:$E$55,4,FALSE),"")),"")</f>
        <v>0.77499999999999991</v>
      </c>
      <c r="I656" s="1">
        <f>IFERROR(IF(F656="am",VLOOKUP(C656,'[1]meteo-am'!$B$1:$E$55,2,FALSE),IF(F656="pm",VLOOKUP(C656,'[1]meteo-pm'!$B$1:$E$55,2,FALSE),"")),"")</f>
        <v>14.475</v>
      </c>
      <c r="J656" t="str">
        <f>IFERROR(VLOOKUP(C656,[1]factors!$F$1:$Q$101,3,FALSE),"")</f>
        <v>crescent</v>
      </c>
      <c r="K656" t="str">
        <f>IFERROR(VLOOKUP(C656,[1]factors!$F$1:$Q$101,4,FALSE),"")</f>
        <v>1.0</v>
      </c>
      <c r="L656" t="str">
        <f>IFERROR(VLOOKUP(C656,[1]factors!$F$1:$Q$101,6,FALSE),"")</f>
        <v xml:space="preserve">culture </v>
      </c>
      <c r="N656" t="str">
        <f>IFERROR(VLOOKUP(C656,[1]factors!$F$1:$Q$101,7,FALSE),"")</f>
        <v>75.45</v>
      </c>
      <c r="O656">
        <f>IFERROR(VLOOKUP($C$2,[1]factors!$F$1:$Q$101,8,FALSE),"")</f>
        <v>5</v>
      </c>
      <c r="P656" t="str">
        <f>IFERROR(VLOOKUP($C$2,[1]factors!$F$1:$Q$101,9,FALSE),"")</f>
        <v>514.85</v>
      </c>
      <c r="Q656" t="str">
        <f>IFERROR(VLOOKUP($C$2,[1]factors!$F$1:$Q$101,10,FALSE),"")</f>
        <v>483.31</v>
      </c>
      <c r="R656">
        <f>IFERROR(VLOOKUP($C$2,[1]factors!$F$1:$Q$101,11,FALSE),"")</f>
        <v>2</v>
      </c>
    </row>
    <row r="657" spans="1:18" ht="18" x14ac:dyDescent="0.25">
      <c r="A657" t="s">
        <v>24</v>
      </c>
      <c r="B657">
        <v>1</v>
      </c>
      <c r="C657" s="2">
        <v>20210908</v>
      </c>
      <c r="D657">
        <v>16</v>
      </c>
      <c r="F657" t="s">
        <v>29</v>
      </c>
      <c r="G657" s="1">
        <f>IFERROR(IF(F657="am",VLOOKUP(C657,'[1]meteo-am'!$B$1:$E$55,3,FALSE),IF(F657="pm",VLOOKUP(C657,'[1]meteo-pm'!$B$1:$E$55,3,FALSE),"")),"")</f>
        <v>92</v>
      </c>
      <c r="H657" s="1">
        <f>IFERROR(IF(F657="am",VLOOKUP(C657,'[1]meteo-am'!$B$1:$E$55,4,FALSE),IF(F657="pm",VLOOKUP(C657,'[1]meteo-pm'!$B$1:$E$55,4,FALSE),"")),"")</f>
        <v>0.77499999999999991</v>
      </c>
      <c r="I657" s="1">
        <f>IFERROR(IF(F657="am",VLOOKUP(C657,'[1]meteo-am'!$B$1:$E$55,2,FALSE),IF(F657="pm",VLOOKUP(C657,'[1]meteo-pm'!$B$1:$E$55,2,FALSE),"")),"")</f>
        <v>14.475</v>
      </c>
      <c r="J657" t="str">
        <f>IFERROR(VLOOKUP(C657,[1]factors!$F$1:$Q$101,3,FALSE),"")</f>
        <v>crescent</v>
      </c>
      <c r="K657" t="str">
        <f>IFERROR(VLOOKUP(C657,[1]factors!$F$1:$Q$101,4,FALSE),"")</f>
        <v>1.0</v>
      </c>
      <c r="L657" t="str">
        <f>IFERROR(VLOOKUP(C657,[1]factors!$F$1:$Q$101,6,FALSE),"")</f>
        <v xml:space="preserve">culture </v>
      </c>
      <c r="N657" t="str">
        <f>IFERROR(VLOOKUP(C657,[1]factors!$F$1:$Q$101,7,FALSE),"")</f>
        <v>75.45</v>
      </c>
      <c r="O657">
        <f>IFERROR(VLOOKUP($C$2,[1]factors!$F$1:$Q$101,8,FALSE),"")</f>
        <v>5</v>
      </c>
      <c r="P657" t="str">
        <f>IFERROR(VLOOKUP($C$2,[1]factors!$F$1:$Q$101,9,FALSE),"")</f>
        <v>514.85</v>
      </c>
      <c r="Q657" t="str">
        <f>IFERROR(VLOOKUP($C$2,[1]factors!$F$1:$Q$101,10,FALSE),"")</f>
        <v>483.31</v>
      </c>
      <c r="R657">
        <f>IFERROR(VLOOKUP($C$2,[1]factors!$F$1:$Q$101,11,FALSE),"")</f>
        <v>2</v>
      </c>
    </row>
    <row r="658" spans="1:18" ht="18" x14ac:dyDescent="0.25">
      <c r="A658" t="s">
        <v>25</v>
      </c>
      <c r="B658">
        <v>1</v>
      </c>
      <c r="C658" s="2">
        <v>20210908</v>
      </c>
      <c r="D658">
        <v>16</v>
      </c>
      <c r="F658" t="s">
        <v>29</v>
      </c>
      <c r="G658" s="1">
        <f>IFERROR(IF(F658="am",VLOOKUP(C658,'[1]meteo-am'!$B$1:$E$55,3,FALSE),IF(F658="pm",VLOOKUP(C658,'[1]meteo-pm'!$B$1:$E$55,3,FALSE),"")),"")</f>
        <v>92</v>
      </c>
      <c r="H658" s="1">
        <f>IFERROR(IF(F658="am",VLOOKUP(C658,'[1]meteo-am'!$B$1:$E$55,4,FALSE),IF(F658="pm",VLOOKUP(C658,'[1]meteo-pm'!$B$1:$E$55,4,FALSE),"")),"")</f>
        <v>0.77499999999999991</v>
      </c>
      <c r="I658" s="1">
        <f>IFERROR(IF(F658="am",VLOOKUP(C658,'[1]meteo-am'!$B$1:$E$55,2,FALSE),IF(F658="pm",VLOOKUP(C658,'[1]meteo-pm'!$B$1:$E$55,2,FALSE),"")),"")</f>
        <v>14.475</v>
      </c>
      <c r="J658" t="str">
        <f>IFERROR(VLOOKUP(C658,[1]factors!$F$1:$Q$101,3,FALSE),"")</f>
        <v>crescent</v>
      </c>
      <c r="K658" t="str">
        <f>IFERROR(VLOOKUP(C658,[1]factors!$F$1:$Q$101,4,FALSE),"")</f>
        <v>1.0</v>
      </c>
      <c r="L658" t="str">
        <f>IFERROR(VLOOKUP(C658,[1]factors!$F$1:$Q$101,6,FALSE),"")</f>
        <v xml:space="preserve">culture </v>
      </c>
      <c r="N658" t="str">
        <f>IFERROR(VLOOKUP(C658,[1]factors!$F$1:$Q$101,7,FALSE),"")</f>
        <v>75.45</v>
      </c>
      <c r="O658">
        <f>IFERROR(VLOOKUP($C$2,[1]factors!$F$1:$Q$101,8,FALSE),"")</f>
        <v>5</v>
      </c>
      <c r="P658" t="str">
        <f>IFERROR(VLOOKUP($C$2,[1]factors!$F$1:$Q$101,9,FALSE),"")</f>
        <v>514.85</v>
      </c>
      <c r="Q658" t="str">
        <f>IFERROR(VLOOKUP($C$2,[1]factors!$F$1:$Q$101,10,FALSE),"")</f>
        <v>483.31</v>
      </c>
      <c r="R658">
        <f>IFERROR(VLOOKUP($C$2,[1]factors!$F$1:$Q$101,11,FALSE),"")</f>
        <v>2</v>
      </c>
    </row>
    <row r="659" spans="1:18" ht="18" x14ac:dyDescent="0.25">
      <c r="A659" t="s">
        <v>26</v>
      </c>
      <c r="B659">
        <v>1</v>
      </c>
      <c r="C659" s="2">
        <v>20210908</v>
      </c>
      <c r="D659">
        <v>16</v>
      </c>
      <c r="F659" t="s">
        <v>29</v>
      </c>
      <c r="G659" s="1">
        <f>IFERROR(IF(F659="am",VLOOKUP(C659,'[1]meteo-am'!$B$1:$E$55,3,FALSE),IF(F659="pm",VLOOKUP(C659,'[1]meteo-pm'!$B$1:$E$55,3,FALSE),"")),"")</f>
        <v>92</v>
      </c>
      <c r="H659" s="1">
        <f>IFERROR(IF(F659="am",VLOOKUP(C659,'[1]meteo-am'!$B$1:$E$55,4,FALSE),IF(F659="pm",VLOOKUP(C659,'[1]meteo-pm'!$B$1:$E$55,4,FALSE),"")),"")</f>
        <v>0.77499999999999991</v>
      </c>
      <c r="I659" s="1">
        <f>IFERROR(IF(F659="am",VLOOKUP(C659,'[1]meteo-am'!$B$1:$E$55,2,FALSE),IF(F659="pm",VLOOKUP(C659,'[1]meteo-pm'!$B$1:$E$55,2,FALSE),"")),"")</f>
        <v>14.475</v>
      </c>
      <c r="J659" t="str">
        <f>IFERROR(VLOOKUP(C659,[1]factors!$F$1:$Q$101,3,FALSE),"")</f>
        <v>crescent</v>
      </c>
      <c r="K659" t="str">
        <f>IFERROR(VLOOKUP(C659,[1]factors!$F$1:$Q$101,4,FALSE),"")</f>
        <v>1.0</v>
      </c>
      <c r="L659" t="str">
        <f>IFERROR(VLOOKUP(C659,[1]factors!$F$1:$Q$101,6,FALSE),"")</f>
        <v xml:space="preserve">culture </v>
      </c>
      <c r="N659" t="str">
        <f>IFERROR(VLOOKUP(C659,[1]factors!$F$1:$Q$101,7,FALSE),"")</f>
        <v>75.45</v>
      </c>
      <c r="O659">
        <f>IFERROR(VLOOKUP($C$2,[1]factors!$F$1:$Q$101,8,FALSE),"")</f>
        <v>5</v>
      </c>
      <c r="P659" t="str">
        <f>IFERROR(VLOOKUP($C$2,[1]factors!$F$1:$Q$101,9,FALSE),"")</f>
        <v>514.85</v>
      </c>
      <c r="Q659" t="str">
        <f>IFERROR(VLOOKUP($C$2,[1]factors!$F$1:$Q$101,10,FALSE),"")</f>
        <v>483.31</v>
      </c>
      <c r="R659">
        <f>IFERROR(VLOOKUP($C$2,[1]factors!$F$1:$Q$101,11,FALSE),"")</f>
        <v>2</v>
      </c>
    </row>
    <row r="660" spans="1:18" ht="18" x14ac:dyDescent="0.25">
      <c r="A660" t="s">
        <v>27</v>
      </c>
      <c r="B660">
        <v>1</v>
      </c>
      <c r="C660" s="2">
        <v>20210908</v>
      </c>
      <c r="D660">
        <v>16</v>
      </c>
      <c r="F660" t="s">
        <v>29</v>
      </c>
      <c r="G660" s="1">
        <f>IFERROR(IF(F660="am",VLOOKUP(C660,'[1]meteo-am'!$B$1:$E$55,3,FALSE),IF(F660="pm",VLOOKUP(C660,'[1]meteo-pm'!$B$1:$E$55,3,FALSE),"")),"")</f>
        <v>92</v>
      </c>
      <c r="H660" s="1">
        <f>IFERROR(IF(F660="am",VLOOKUP(C660,'[1]meteo-am'!$B$1:$E$55,4,FALSE),IF(F660="pm",VLOOKUP(C660,'[1]meteo-pm'!$B$1:$E$55,4,FALSE),"")),"")</f>
        <v>0.77499999999999991</v>
      </c>
      <c r="I660" s="1">
        <f>IFERROR(IF(F660="am",VLOOKUP(C660,'[1]meteo-am'!$B$1:$E$55,2,FALSE),IF(F660="pm",VLOOKUP(C660,'[1]meteo-pm'!$B$1:$E$55,2,FALSE),"")),"")</f>
        <v>14.475</v>
      </c>
      <c r="J660" t="str">
        <f>IFERROR(VLOOKUP(C660,[1]factors!$F$1:$Q$101,3,FALSE),"")</f>
        <v>crescent</v>
      </c>
      <c r="K660" t="str">
        <f>IFERROR(VLOOKUP(C660,[1]factors!$F$1:$Q$101,4,FALSE),"")</f>
        <v>1.0</v>
      </c>
      <c r="L660" t="str">
        <f>IFERROR(VLOOKUP(C660,[1]factors!$F$1:$Q$101,6,FALSE),"")</f>
        <v xml:space="preserve">culture </v>
      </c>
      <c r="N660" t="str">
        <f>IFERROR(VLOOKUP(C660,[1]factors!$F$1:$Q$101,7,FALSE),"")</f>
        <v>75.45</v>
      </c>
      <c r="O660">
        <f>IFERROR(VLOOKUP($C$2,[1]factors!$F$1:$Q$101,8,FALSE),"")</f>
        <v>5</v>
      </c>
      <c r="P660" t="str">
        <f>IFERROR(VLOOKUP($C$2,[1]factors!$F$1:$Q$101,9,FALSE),"")</f>
        <v>514.85</v>
      </c>
      <c r="Q660" t="str">
        <f>IFERROR(VLOOKUP($C$2,[1]factors!$F$1:$Q$101,10,FALSE),"")</f>
        <v>483.31</v>
      </c>
      <c r="R660">
        <f>IFERROR(VLOOKUP($C$2,[1]factors!$F$1:$Q$101,11,FALSE),"")</f>
        <v>2</v>
      </c>
    </row>
    <row r="661" spans="1:18" ht="18" x14ac:dyDescent="0.25">
      <c r="A661" t="s">
        <v>28</v>
      </c>
      <c r="B661">
        <v>1</v>
      </c>
      <c r="C661" s="2">
        <v>20210908</v>
      </c>
      <c r="D661">
        <v>16</v>
      </c>
      <c r="F661" t="s">
        <v>29</v>
      </c>
      <c r="G661" s="1">
        <f>IFERROR(IF(F661="am",VLOOKUP(C661,'[1]meteo-am'!$B$1:$E$55,3,FALSE),IF(F661="pm",VLOOKUP(C661,'[1]meteo-pm'!$B$1:$E$55,3,FALSE),"")),"")</f>
        <v>92</v>
      </c>
      <c r="H661" s="1">
        <f>IFERROR(IF(F661="am",VLOOKUP(C661,'[1]meteo-am'!$B$1:$E$55,4,FALSE),IF(F661="pm",VLOOKUP(C661,'[1]meteo-pm'!$B$1:$E$55,4,FALSE),"")),"")</f>
        <v>0.77499999999999991</v>
      </c>
      <c r="I661" s="1">
        <f>IFERROR(IF(F661="am",VLOOKUP(C661,'[1]meteo-am'!$B$1:$E$55,2,FALSE),IF(F661="pm",VLOOKUP(C661,'[1]meteo-pm'!$B$1:$E$55,2,FALSE),"")),"")</f>
        <v>14.475</v>
      </c>
      <c r="J661" t="str">
        <f>IFERROR(VLOOKUP(C661,[1]factors!$F$1:$Q$101,3,FALSE),"")</f>
        <v>crescent</v>
      </c>
      <c r="K661" t="str">
        <f>IFERROR(VLOOKUP(C661,[1]factors!$F$1:$Q$101,4,FALSE),"")</f>
        <v>1.0</v>
      </c>
      <c r="L661" t="str">
        <f>IFERROR(VLOOKUP(C661,[1]factors!$F$1:$Q$101,6,FALSE),"")</f>
        <v xml:space="preserve">culture </v>
      </c>
      <c r="N661" t="str">
        <f>IFERROR(VLOOKUP(C661,[1]factors!$F$1:$Q$101,7,FALSE),"")</f>
        <v>75.45</v>
      </c>
      <c r="O661">
        <f>IFERROR(VLOOKUP($C$2,[1]factors!$F$1:$Q$101,8,FALSE),"")</f>
        <v>5</v>
      </c>
      <c r="P661" t="str">
        <f>IFERROR(VLOOKUP($C$2,[1]factors!$F$1:$Q$101,9,FALSE),"")</f>
        <v>514.85</v>
      </c>
      <c r="Q661" t="str">
        <f>IFERROR(VLOOKUP($C$2,[1]factors!$F$1:$Q$101,10,FALSE),"")</f>
        <v>483.31</v>
      </c>
      <c r="R661">
        <f>IFERROR(VLOOKUP($C$2,[1]factors!$F$1:$Q$101,11,FALSE),"")</f>
        <v>2</v>
      </c>
    </row>
    <row r="662" spans="1:18" ht="18" x14ac:dyDescent="0.25">
      <c r="A662" t="s">
        <v>18</v>
      </c>
      <c r="B662">
        <v>1</v>
      </c>
      <c r="C662" s="2">
        <v>20210908</v>
      </c>
      <c r="D662">
        <v>17</v>
      </c>
      <c r="F662" t="s">
        <v>29</v>
      </c>
      <c r="G662" s="1">
        <f>IFERROR(IF(F662="am",VLOOKUP(C662,'[1]meteo-am'!$B$1:$E$55,3,FALSE),IF(F662="pm",VLOOKUP(C662,'[1]meteo-pm'!$B$1:$E$55,3,FALSE),"")),"")</f>
        <v>92</v>
      </c>
      <c r="H662" s="1">
        <f>IFERROR(IF(F662="am",VLOOKUP(C662,'[1]meteo-am'!$B$1:$E$55,4,FALSE),IF(F662="pm",VLOOKUP(C662,'[1]meteo-pm'!$B$1:$E$55,4,FALSE),"")),"")</f>
        <v>0.77499999999999991</v>
      </c>
      <c r="I662" s="1">
        <f>IFERROR(IF(F662="am",VLOOKUP(C662,'[1]meteo-am'!$B$1:$E$55,2,FALSE),IF(F662="pm",VLOOKUP(C662,'[1]meteo-pm'!$B$1:$E$55,2,FALSE),"")),"")</f>
        <v>14.475</v>
      </c>
      <c r="J662" t="str">
        <f>IFERROR(VLOOKUP(C662,[1]factors!$F$1:$Q$101,3,FALSE),"")</f>
        <v>crescent</v>
      </c>
      <c r="K662" t="str">
        <f>IFERROR(VLOOKUP(C662,[1]factors!$F$1:$Q$101,4,FALSE),"")</f>
        <v>1.0</v>
      </c>
      <c r="L662" t="str">
        <f>IFERROR(VLOOKUP(C662,[1]factors!$F$1:$Q$101,6,FALSE),"")</f>
        <v xml:space="preserve">culture </v>
      </c>
      <c r="N662" t="str">
        <f>IFERROR(VLOOKUP(C662,[1]factors!$F$1:$Q$101,7,FALSE),"")</f>
        <v>75.45</v>
      </c>
      <c r="O662">
        <f>IFERROR(VLOOKUP($C$2,[1]factors!$F$1:$Q$101,8,FALSE),"")</f>
        <v>5</v>
      </c>
      <c r="P662" t="str">
        <f>IFERROR(VLOOKUP($C$2,[1]factors!$F$1:$Q$101,9,FALSE),"")</f>
        <v>514.85</v>
      </c>
      <c r="Q662" t="str">
        <f>IFERROR(VLOOKUP($C$2,[1]factors!$F$1:$Q$101,10,FALSE),"")</f>
        <v>483.31</v>
      </c>
      <c r="R662">
        <f>IFERROR(VLOOKUP($C$2,[1]factors!$F$1:$Q$101,11,FALSE),"")</f>
        <v>2</v>
      </c>
    </row>
    <row r="663" spans="1:18" ht="18" x14ac:dyDescent="0.25">
      <c r="A663" t="s">
        <v>20</v>
      </c>
      <c r="B663">
        <v>1</v>
      </c>
      <c r="C663" s="2">
        <v>20210908</v>
      </c>
      <c r="D663">
        <v>17</v>
      </c>
      <c r="F663" t="s">
        <v>29</v>
      </c>
      <c r="G663" s="1">
        <f>IFERROR(IF(F663="am",VLOOKUP(C663,'[1]meteo-am'!$B$1:$E$55,3,FALSE),IF(F663="pm",VLOOKUP(C663,'[1]meteo-pm'!$B$1:$E$55,3,FALSE),"")),"")</f>
        <v>92</v>
      </c>
      <c r="H663" s="1">
        <f>IFERROR(IF(F663="am",VLOOKUP(C663,'[1]meteo-am'!$B$1:$E$55,4,FALSE),IF(F663="pm",VLOOKUP(C663,'[1]meteo-pm'!$B$1:$E$55,4,FALSE),"")),"")</f>
        <v>0.77499999999999991</v>
      </c>
      <c r="I663" s="1">
        <f>IFERROR(IF(F663="am",VLOOKUP(C663,'[1]meteo-am'!$B$1:$E$55,2,FALSE),IF(F663="pm",VLOOKUP(C663,'[1]meteo-pm'!$B$1:$E$55,2,FALSE),"")),"")</f>
        <v>14.475</v>
      </c>
      <c r="J663" t="str">
        <f>IFERROR(VLOOKUP(C663,[1]factors!$F$1:$Q$101,3,FALSE),"")</f>
        <v>crescent</v>
      </c>
      <c r="K663" t="str">
        <f>IFERROR(VLOOKUP(C663,[1]factors!$F$1:$Q$101,4,FALSE),"")</f>
        <v>1.0</v>
      </c>
      <c r="L663" t="str">
        <f>IFERROR(VLOOKUP(C663,[1]factors!$F$1:$Q$101,6,FALSE),"")</f>
        <v xml:space="preserve">culture </v>
      </c>
      <c r="N663" t="str">
        <f>IFERROR(VLOOKUP(C663,[1]factors!$F$1:$Q$101,7,FALSE),"")</f>
        <v>75.45</v>
      </c>
      <c r="O663">
        <f>IFERROR(VLOOKUP($C$2,[1]factors!$F$1:$Q$101,8,FALSE),"")</f>
        <v>5</v>
      </c>
      <c r="P663" t="str">
        <f>IFERROR(VLOOKUP($C$2,[1]factors!$F$1:$Q$101,9,FALSE),"")</f>
        <v>514.85</v>
      </c>
      <c r="Q663" t="str">
        <f>IFERROR(VLOOKUP($C$2,[1]factors!$F$1:$Q$101,10,FALSE),"")</f>
        <v>483.31</v>
      </c>
      <c r="R663">
        <f>IFERROR(VLOOKUP($C$2,[1]factors!$F$1:$Q$101,11,FALSE),"")</f>
        <v>2</v>
      </c>
    </row>
    <row r="664" spans="1:18" ht="18" x14ac:dyDescent="0.25">
      <c r="A664" t="s">
        <v>21</v>
      </c>
      <c r="B664">
        <v>1</v>
      </c>
      <c r="C664" s="2">
        <v>20210908</v>
      </c>
      <c r="D664">
        <v>17</v>
      </c>
      <c r="F664" t="s">
        <v>29</v>
      </c>
      <c r="G664" s="1">
        <f>IFERROR(IF(F664="am",VLOOKUP(C664,'[1]meteo-am'!$B$1:$E$55,3,FALSE),IF(F664="pm",VLOOKUP(C664,'[1]meteo-pm'!$B$1:$E$55,3,FALSE),"")),"")</f>
        <v>92</v>
      </c>
      <c r="H664" s="1">
        <f>IFERROR(IF(F664="am",VLOOKUP(C664,'[1]meteo-am'!$B$1:$E$55,4,FALSE),IF(F664="pm",VLOOKUP(C664,'[1]meteo-pm'!$B$1:$E$55,4,FALSE),"")),"")</f>
        <v>0.77499999999999991</v>
      </c>
      <c r="I664" s="1">
        <f>IFERROR(IF(F664="am",VLOOKUP(C664,'[1]meteo-am'!$B$1:$E$55,2,FALSE),IF(F664="pm",VLOOKUP(C664,'[1]meteo-pm'!$B$1:$E$55,2,FALSE),"")),"")</f>
        <v>14.475</v>
      </c>
      <c r="J664" t="str">
        <f>IFERROR(VLOOKUP(C664,[1]factors!$F$1:$Q$101,3,FALSE),"")</f>
        <v>crescent</v>
      </c>
      <c r="K664" t="str">
        <f>IFERROR(VLOOKUP(C664,[1]factors!$F$1:$Q$101,4,FALSE),"")</f>
        <v>1.0</v>
      </c>
      <c r="L664" t="str">
        <f>IFERROR(VLOOKUP(C664,[1]factors!$F$1:$Q$101,6,FALSE),"")</f>
        <v xml:space="preserve">culture </v>
      </c>
      <c r="N664" t="str">
        <f>IFERROR(VLOOKUP(C664,[1]factors!$F$1:$Q$101,7,FALSE),"")</f>
        <v>75.45</v>
      </c>
      <c r="O664">
        <f>IFERROR(VLOOKUP($C$2,[1]factors!$F$1:$Q$101,8,FALSE),"")</f>
        <v>5</v>
      </c>
      <c r="P664" t="str">
        <f>IFERROR(VLOOKUP($C$2,[1]factors!$F$1:$Q$101,9,FALSE),"")</f>
        <v>514.85</v>
      </c>
      <c r="Q664" t="str">
        <f>IFERROR(VLOOKUP($C$2,[1]factors!$F$1:$Q$101,10,FALSE),"")</f>
        <v>483.31</v>
      </c>
      <c r="R664">
        <f>IFERROR(VLOOKUP($C$2,[1]factors!$F$1:$Q$101,11,FALSE),"")</f>
        <v>2</v>
      </c>
    </row>
    <row r="665" spans="1:18" ht="18" x14ac:dyDescent="0.25">
      <c r="A665" t="s">
        <v>22</v>
      </c>
      <c r="B665">
        <v>1</v>
      </c>
      <c r="C665" s="2">
        <v>20210908</v>
      </c>
      <c r="D665">
        <v>17</v>
      </c>
      <c r="F665" t="s">
        <v>29</v>
      </c>
      <c r="G665" s="1">
        <f>IFERROR(IF(F665="am",VLOOKUP(C665,'[1]meteo-am'!$B$1:$E$55,3,FALSE),IF(F665="pm",VLOOKUP(C665,'[1]meteo-pm'!$B$1:$E$55,3,FALSE),"")),"")</f>
        <v>92</v>
      </c>
      <c r="H665" s="1">
        <f>IFERROR(IF(F665="am",VLOOKUP(C665,'[1]meteo-am'!$B$1:$E$55,4,FALSE),IF(F665="pm",VLOOKUP(C665,'[1]meteo-pm'!$B$1:$E$55,4,FALSE),"")),"")</f>
        <v>0.77499999999999991</v>
      </c>
      <c r="I665" s="1">
        <f>IFERROR(IF(F665="am",VLOOKUP(C665,'[1]meteo-am'!$B$1:$E$55,2,FALSE),IF(F665="pm",VLOOKUP(C665,'[1]meteo-pm'!$B$1:$E$55,2,FALSE),"")),"")</f>
        <v>14.475</v>
      </c>
      <c r="J665" t="str">
        <f>IFERROR(VLOOKUP(C665,[1]factors!$F$1:$Q$101,3,FALSE),"")</f>
        <v>crescent</v>
      </c>
      <c r="K665" t="str">
        <f>IFERROR(VLOOKUP(C665,[1]factors!$F$1:$Q$101,4,FALSE),"")</f>
        <v>1.0</v>
      </c>
      <c r="L665" t="str">
        <f>IFERROR(VLOOKUP(C665,[1]factors!$F$1:$Q$101,6,FALSE),"")</f>
        <v xml:space="preserve">culture </v>
      </c>
      <c r="N665" t="str">
        <f>IFERROR(VLOOKUP(C665,[1]factors!$F$1:$Q$101,7,FALSE),"")</f>
        <v>75.45</v>
      </c>
      <c r="O665">
        <f>IFERROR(VLOOKUP($C$2,[1]factors!$F$1:$Q$101,8,FALSE),"")</f>
        <v>5</v>
      </c>
      <c r="P665" t="str">
        <f>IFERROR(VLOOKUP($C$2,[1]factors!$F$1:$Q$101,9,FALSE),"")</f>
        <v>514.85</v>
      </c>
      <c r="Q665" t="str">
        <f>IFERROR(VLOOKUP($C$2,[1]factors!$F$1:$Q$101,10,FALSE),"")</f>
        <v>483.31</v>
      </c>
      <c r="R665">
        <f>IFERROR(VLOOKUP($C$2,[1]factors!$F$1:$Q$101,11,FALSE),"")</f>
        <v>2</v>
      </c>
    </row>
    <row r="666" spans="1:18" ht="18" x14ac:dyDescent="0.25">
      <c r="A666" t="s">
        <v>23</v>
      </c>
      <c r="B666">
        <v>1</v>
      </c>
      <c r="C666" s="2">
        <v>20210908</v>
      </c>
      <c r="D666">
        <v>17</v>
      </c>
      <c r="F666" t="s">
        <v>29</v>
      </c>
      <c r="G666" s="1">
        <f>IFERROR(IF(F666="am",VLOOKUP(C666,'[1]meteo-am'!$B$1:$E$55,3,FALSE),IF(F666="pm",VLOOKUP(C666,'[1]meteo-pm'!$B$1:$E$55,3,FALSE),"")),"")</f>
        <v>92</v>
      </c>
      <c r="H666" s="1">
        <f>IFERROR(IF(F666="am",VLOOKUP(C666,'[1]meteo-am'!$B$1:$E$55,4,FALSE),IF(F666="pm",VLOOKUP(C666,'[1]meteo-pm'!$B$1:$E$55,4,FALSE),"")),"")</f>
        <v>0.77499999999999991</v>
      </c>
      <c r="I666" s="1">
        <f>IFERROR(IF(F666="am",VLOOKUP(C666,'[1]meteo-am'!$B$1:$E$55,2,FALSE),IF(F666="pm",VLOOKUP(C666,'[1]meteo-pm'!$B$1:$E$55,2,FALSE),"")),"")</f>
        <v>14.475</v>
      </c>
      <c r="J666" t="str">
        <f>IFERROR(VLOOKUP(C666,[1]factors!$F$1:$Q$101,3,FALSE),"")</f>
        <v>crescent</v>
      </c>
      <c r="K666" t="str">
        <f>IFERROR(VLOOKUP(C666,[1]factors!$F$1:$Q$101,4,FALSE),"")</f>
        <v>1.0</v>
      </c>
      <c r="L666" t="str">
        <f>IFERROR(VLOOKUP(C666,[1]factors!$F$1:$Q$101,6,FALSE),"")</f>
        <v xml:space="preserve">culture </v>
      </c>
      <c r="N666" t="str">
        <f>IFERROR(VLOOKUP(C666,[1]factors!$F$1:$Q$101,7,FALSE),"")</f>
        <v>75.45</v>
      </c>
      <c r="O666">
        <f>IFERROR(VLOOKUP($C$2,[1]factors!$F$1:$Q$101,8,FALSE),"")</f>
        <v>5</v>
      </c>
      <c r="P666" t="str">
        <f>IFERROR(VLOOKUP($C$2,[1]factors!$F$1:$Q$101,9,FALSE),"")</f>
        <v>514.85</v>
      </c>
      <c r="Q666" t="str">
        <f>IFERROR(VLOOKUP($C$2,[1]factors!$F$1:$Q$101,10,FALSE),"")</f>
        <v>483.31</v>
      </c>
      <c r="R666">
        <f>IFERROR(VLOOKUP($C$2,[1]factors!$F$1:$Q$101,11,FALSE),"")</f>
        <v>2</v>
      </c>
    </row>
    <row r="667" spans="1:18" ht="18" x14ac:dyDescent="0.25">
      <c r="A667" t="s">
        <v>24</v>
      </c>
      <c r="B667">
        <v>1</v>
      </c>
      <c r="C667" s="2">
        <v>20210908</v>
      </c>
      <c r="D667">
        <v>17</v>
      </c>
      <c r="F667" t="s">
        <v>29</v>
      </c>
      <c r="G667" s="1">
        <f>IFERROR(IF(F667="am",VLOOKUP(C667,'[1]meteo-am'!$B$1:$E$55,3,FALSE),IF(F667="pm",VLOOKUP(C667,'[1]meteo-pm'!$B$1:$E$55,3,FALSE),"")),"")</f>
        <v>92</v>
      </c>
      <c r="H667" s="1">
        <f>IFERROR(IF(F667="am",VLOOKUP(C667,'[1]meteo-am'!$B$1:$E$55,4,FALSE),IF(F667="pm",VLOOKUP(C667,'[1]meteo-pm'!$B$1:$E$55,4,FALSE),"")),"")</f>
        <v>0.77499999999999991</v>
      </c>
      <c r="I667" s="1">
        <f>IFERROR(IF(F667="am",VLOOKUP(C667,'[1]meteo-am'!$B$1:$E$55,2,FALSE),IF(F667="pm",VLOOKUP(C667,'[1]meteo-pm'!$B$1:$E$55,2,FALSE),"")),"")</f>
        <v>14.475</v>
      </c>
      <c r="J667" t="str">
        <f>IFERROR(VLOOKUP(C667,[1]factors!$F$1:$Q$101,3,FALSE),"")</f>
        <v>crescent</v>
      </c>
      <c r="K667" t="str">
        <f>IFERROR(VLOOKUP(C667,[1]factors!$F$1:$Q$101,4,FALSE),"")</f>
        <v>1.0</v>
      </c>
      <c r="L667" t="str">
        <f>IFERROR(VLOOKUP(C667,[1]factors!$F$1:$Q$101,6,FALSE),"")</f>
        <v xml:space="preserve">culture </v>
      </c>
      <c r="N667" t="str">
        <f>IFERROR(VLOOKUP(C667,[1]factors!$F$1:$Q$101,7,FALSE),"")</f>
        <v>75.45</v>
      </c>
      <c r="O667">
        <f>IFERROR(VLOOKUP($C$2,[1]factors!$F$1:$Q$101,8,FALSE),"")</f>
        <v>5</v>
      </c>
      <c r="P667" t="str">
        <f>IFERROR(VLOOKUP($C$2,[1]factors!$F$1:$Q$101,9,FALSE),"")</f>
        <v>514.85</v>
      </c>
      <c r="Q667" t="str">
        <f>IFERROR(VLOOKUP($C$2,[1]factors!$F$1:$Q$101,10,FALSE),"")</f>
        <v>483.31</v>
      </c>
      <c r="R667">
        <f>IFERROR(VLOOKUP($C$2,[1]factors!$F$1:$Q$101,11,FALSE),"")</f>
        <v>2</v>
      </c>
    </row>
    <row r="668" spans="1:18" ht="18" x14ac:dyDescent="0.25">
      <c r="A668" t="s">
        <v>25</v>
      </c>
      <c r="B668">
        <v>1</v>
      </c>
      <c r="C668" s="2">
        <v>20210908</v>
      </c>
      <c r="D668">
        <v>17</v>
      </c>
      <c r="F668" t="s">
        <v>29</v>
      </c>
      <c r="G668" s="1">
        <f>IFERROR(IF(F668="am",VLOOKUP(C668,'[1]meteo-am'!$B$1:$E$55,3,FALSE),IF(F668="pm",VLOOKUP(C668,'[1]meteo-pm'!$B$1:$E$55,3,FALSE),"")),"")</f>
        <v>92</v>
      </c>
      <c r="H668" s="1">
        <f>IFERROR(IF(F668="am",VLOOKUP(C668,'[1]meteo-am'!$B$1:$E$55,4,FALSE),IF(F668="pm",VLOOKUP(C668,'[1]meteo-pm'!$B$1:$E$55,4,FALSE),"")),"")</f>
        <v>0.77499999999999991</v>
      </c>
      <c r="I668" s="1">
        <f>IFERROR(IF(F668="am",VLOOKUP(C668,'[1]meteo-am'!$B$1:$E$55,2,FALSE),IF(F668="pm",VLOOKUP(C668,'[1]meteo-pm'!$B$1:$E$55,2,FALSE),"")),"")</f>
        <v>14.475</v>
      </c>
      <c r="J668" t="str">
        <f>IFERROR(VLOOKUP(C668,[1]factors!$F$1:$Q$101,3,FALSE),"")</f>
        <v>crescent</v>
      </c>
      <c r="K668" t="str">
        <f>IFERROR(VLOOKUP(C668,[1]factors!$F$1:$Q$101,4,FALSE),"")</f>
        <v>1.0</v>
      </c>
      <c r="L668" t="str">
        <f>IFERROR(VLOOKUP(C668,[1]factors!$F$1:$Q$101,6,FALSE),"")</f>
        <v xml:space="preserve">culture </v>
      </c>
      <c r="N668" t="str">
        <f>IFERROR(VLOOKUP(C668,[1]factors!$F$1:$Q$101,7,FALSE),"")</f>
        <v>75.45</v>
      </c>
      <c r="O668">
        <f>IFERROR(VLOOKUP($C$2,[1]factors!$F$1:$Q$101,8,FALSE),"")</f>
        <v>5</v>
      </c>
      <c r="P668" t="str">
        <f>IFERROR(VLOOKUP($C$2,[1]factors!$F$1:$Q$101,9,FALSE),"")</f>
        <v>514.85</v>
      </c>
      <c r="Q668" t="str">
        <f>IFERROR(VLOOKUP($C$2,[1]factors!$F$1:$Q$101,10,FALSE),"")</f>
        <v>483.31</v>
      </c>
      <c r="R668">
        <f>IFERROR(VLOOKUP($C$2,[1]factors!$F$1:$Q$101,11,FALSE),"")</f>
        <v>2</v>
      </c>
    </row>
    <row r="669" spans="1:18" ht="18" x14ac:dyDescent="0.25">
      <c r="A669" t="s">
        <v>26</v>
      </c>
      <c r="B669">
        <v>1</v>
      </c>
      <c r="C669" s="2">
        <v>20210908</v>
      </c>
      <c r="D669">
        <v>17</v>
      </c>
      <c r="F669" t="s">
        <v>29</v>
      </c>
      <c r="G669" s="1">
        <f>IFERROR(IF(F669="am",VLOOKUP(C669,'[1]meteo-am'!$B$1:$E$55,3,FALSE),IF(F669="pm",VLOOKUP(C669,'[1]meteo-pm'!$B$1:$E$55,3,FALSE),"")),"")</f>
        <v>92</v>
      </c>
      <c r="H669" s="1">
        <f>IFERROR(IF(F669="am",VLOOKUP(C669,'[1]meteo-am'!$B$1:$E$55,4,FALSE),IF(F669="pm",VLOOKUP(C669,'[1]meteo-pm'!$B$1:$E$55,4,FALSE),"")),"")</f>
        <v>0.77499999999999991</v>
      </c>
      <c r="I669" s="1">
        <f>IFERROR(IF(F669="am",VLOOKUP(C669,'[1]meteo-am'!$B$1:$E$55,2,FALSE),IF(F669="pm",VLOOKUP(C669,'[1]meteo-pm'!$B$1:$E$55,2,FALSE),"")),"")</f>
        <v>14.475</v>
      </c>
      <c r="J669" t="str">
        <f>IFERROR(VLOOKUP(C669,[1]factors!$F$1:$Q$101,3,FALSE),"")</f>
        <v>crescent</v>
      </c>
      <c r="K669" t="str">
        <f>IFERROR(VLOOKUP(C669,[1]factors!$F$1:$Q$101,4,FALSE),"")</f>
        <v>1.0</v>
      </c>
      <c r="L669" t="str">
        <f>IFERROR(VLOOKUP(C669,[1]factors!$F$1:$Q$101,6,FALSE),"")</f>
        <v xml:space="preserve">culture </v>
      </c>
      <c r="N669" t="str">
        <f>IFERROR(VLOOKUP(C669,[1]factors!$F$1:$Q$101,7,FALSE),"")</f>
        <v>75.45</v>
      </c>
      <c r="O669">
        <f>IFERROR(VLOOKUP($C$2,[1]factors!$F$1:$Q$101,8,FALSE),"")</f>
        <v>5</v>
      </c>
      <c r="P669" t="str">
        <f>IFERROR(VLOOKUP($C$2,[1]factors!$F$1:$Q$101,9,FALSE),"")</f>
        <v>514.85</v>
      </c>
      <c r="Q669" t="str">
        <f>IFERROR(VLOOKUP($C$2,[1]factors!$F$1:$Q$101,10,FALSE),"")</f>
        <v>483.31</v>
      </c>
      <c r="R669">
        <f>IFERROR(VLOOKUP($C$2,[1]factors!$F$1:$Q$101,11,FALSE),"")</f>
        <v>2</v>
      </c>
    </row>
    <row r="670" spans="1:18" ht="18" x14ac:dyDescent="0.25">
      <c r="A670" t="s">
        <v>27</v>
      </c>
      <c r="B670">
        <v>1</v>
      </c>
      <c r="C670" s="2">
        <v>20210908</v>
      </c>
      <c r="D670">
        <v>17</v>
      </c>
      <c r="F670" t="s">
        <v>29</v>
      </c>
      <c r="G670" s="1">
        <f>IFERROR(IF(F670="am",VLOOKUP(C670,'[1]meteo-am'!$B$1:$E$55,3,FALSE),IF(F670="pm",VLOOKUP(C670,'[1]meteo-pm'!$B$1:$E$55,3,FALSE),"")),"")</f>
        <v>92</v>
      </c>
      <c r="H670" s="1">
        <f>IFERROR(IF(F670="am",VLOOKUP(C670,'[1]meteo-am'!$B$1:$E$55,4,FALSE),IF(F670="pm",VLOOKUP(C670,'[1]meteo-pm'!$B$1:$E$55,4,FALSE),"")),"")</f>
        <v>0.77499999999999991</v>
      </c>
      <c r="I670" s="1">
        <f>IFERROR(IF(F670="am",VLOOKUP(C670,'[1]meteo-am'!$B$1:$E$55,2,FALSE),IF(F670="pm",VLOOKUP(C670,'[1]meteo-pm'!$B$1:$E$55,2,FALSE),"")),"")</f>
        <v>14.475</v>
      </c>
      <c r="J670" t="str">
        <f>IFERROR(VLOOKUP(C670,[1]factors!$F$1:$Q$101,3,FALSE),"")</f>
        <v>crescent</v>
      </c>
      <c r="K670" t="str">
        <f>IFERROR(VLOOKUP(C670,[1]factors!$F$1:$Q$101,4,FALSE),"")</f>
        <v>1.0</v>
      </c>
      <c r="L670" t="str">
        <f>IFERROR(VLOOKUP(C670,[1]factors!$F$1:$Q$101,6,FALSE),"")</f>
        <v xml:space="preserve">culture </v>
      </c>
      <c r="N670" t="str">
        <f>IFERROR(VLOOKUP(C670,[1]factors!$F$1:$Q$101,7,FALSE),"")</f>
        <v>75.45</v>
      </c>
      <c r="O670">
        <f>IFERROR(VLOOKUP($C$2,[1]factors!$F$1:$Q$101,8,FALSE),"")</f>
        <v>5</v>
      </c>
      <c r="P670" t="str">
        <f>IFERROR(VLOOKUP($C$2,[1]factors!$F$1:$Q$101,9,FALSE),"")</f>
        <v>514.85</v>
      </c>
      <c r="Q670" t="str">
        <f>IFERROR(VLOOKUP($C$2,[1]factors!$F$1:$Q$101,10,FALSE),"")</f>
        <v>483.31</v>
      </c>
      <c r="R670">
        <f>IFERROR(VLOOKUP($C$2,[1]factors!$F$1:$Q$101,11,FALSE),"")</f>
        <v>2</v>
      </c>
    </row>
    <row r="671" spans="1:18" ht="18" x14ac:dyDescent="0.25">
      <c r="A671" t="s">
        <v>28</v>
      </c>
      <c r="B671">
        <v>1</v>
      </c>
      <c r="C671" s="2">
        <v>20210908</v>
      </c>
      <c r="D671">
        <v>17</v>
      </c>
      <c r="F671" t="s">
        <v>29</v>
      </c>
      <c r="G671" s="1">
        <f>IFERROR(IF(F671="am",VLOOKUP(C671,'[1]meteo-am'!$B$1:$E$55,3,FALSE),IF(F671="pm",VLOOKUP(C671,'[1]meteo-pm'!$B$1:$E$55,3,FALSE),"")),"")</f>
        <v>92</v>
      </c>
      <c r="H671" s="1">
        <f>IFERROR(IF(F671="am",VLOOKUP(C671,'[1]meteo-am'!$B$1:$E$55,4,FALSE),IF(F671="pm",VLOOKUP(C671,'[1]meteo-pm'!$B$1:$E$55,4,FALSE),"")),"")</f>
        <v>0.77499999999999991</v>
      </c>
      <c r="I671" s="1">
        <f>IFERROR(IF(F671="am",VLOOKUP(C671,'[1]meteo-am'!$B$1:$E$55,2,FALSE),IF(F671="pm",VLOOKUP(C671,'[1]meteo-pm'!$B$1:$E$55,2,FALSE),"")),"")</f>
        <v>14.475</v>
      </c>
      <c r="J671" t="str">
        <f>IFERROR(VLOOKUP(C671,[1]factors!$F$1:$Q$101,3,FALSE),"")</f>
        <v>crescent</v>
      </c>
      <c r="K671" t="str">
        <f>IFERROR(VLOOKUP(C671,[1]factors!$F$1:$Q$101,4,FALSE),"")</f>
        <v>1.0</v>
      </c>
      <c r="L671" t="str">
        <f>IFERROR(VLOOKUP(C671,[1]factors!$F$1:$Q$101,6,FALSE),"")</f>
        <v xml:space="preserve">culture </v>
      </c>
      <c r="N671" t="str">
        <f>IFERROR(VLOOKUP(C671,[1]factors!$F$1:$Q$101,7,FALSE),"")</f>
        <v>75.45</v>
      </c>
      <c r="O671">
        <f>IFERROR(VLOOKUP($C$2,[1]factors!$F$1:$Q$101,8,FALSE),"")</f>
        <v>5</v>
      </c>
      <c r="P671" t="str">
        <f>IFERROR(VLOOKUP($C$2,[1]factors!$F$1:$Q$101,9,FALSE),"")</f>
        <v>514.85</v>
      </c>
      <c r="Q671" t="str">
        <f>IFERROR(VLOOKUP($C$2,[1]factors!$F$1:$Q$101,10,FALSE),"")</f>
        <v>483.31</v>
      </c>
      <c r="R671">
        <f>IFERROR(VLOOKUP($C$2,[1]factors!$F$1:$Q$101,11,FALSE),"")</f>
        <v>2</v>
      </c>
    </row>
    <row r="672" spans="1:18" ht="18" x14ac:dyDescent="0.25">
      <c r="A672" t="s">
        <v>18</v>
      </c>
      <c r="B672">
        <v>1</v>
      </c>
      <c r="C672" s="2">
        <v>20210908</v>
      </c>
      <c r="D672">
        <v>18</v>
      </c>
      <c r="F672" t="s">
        <v>29</v>
      </c>
      <c r="G672" s="1">
        <f>IFERROR(IF(F672="am",VLOOKUP(C672,'[1]meteo-am'!$B$1:$E$55,3,FALSE),IF(F672="pm",VLOOKUP(C672,'[1]meteo-pm'!$B$1:$E$55,3,FALSE),"")),"")</f>
        <v>92</v>
      </c>
      <c r="H672" s="1">
        <f>IFERROR(IF(F672="am",VLOOKUP(C672,'[1]meteo-am'!$B$1:$E$55,4,FALSE),IF(F672="pm",VLOOKUP(C672,'[1]meteo-pm'!$B$1:$E$55,4,FALSE),"")),"")</f>
        <v>0.77499999999999991</v>
      </c>
      <c r="I672" s="1">
        <f>IFERROR(IF(F672="am",VLOOKUP(C672,'[1]meteo-am'!$B$1:$E$55,2,FALSE),IF(F672="pm",VLOOKUP(C672,'[1]meteo-pm'!$B$1:$E$55,2,FALSE),"")),"")</f>
        <v>14.475</v>
      </c>
      <c r="J672" t="str">
        <f>IFERROR(VLOOKUP(C672,[1]factors!$F$1:$Q$101,3,FALSE),"")</f>
        <v>crescent</v>
      </c>
      <c r="K672" t="str">
        <f>IFERROR(VLOOKUP(C672,[1]factors!$F$1:$Q$101,4,FALSE),"")</f>
        <v>1.0</v>
      </c>
      <c r="L672" t="str">
        <f>IFERROR(VLOOKUP(C672,[1]factors!$F$1:$Q$101,6,FALSE),"")</f>
        <v xml:space="preserve">culture </v>
      </c>
      <c r="N672" t="str">
        <f>IFERROR(VLOOKUP(C672,[1]factors!$F$1:$Q$101,7,FALSE),"")</f>
        <v>75.45</v>
      </c>
      <c r="O672">
        <f>IFERROR(VLOOKUP($C$2,[1]factors!$F$1:$Q$101,8,FALSE),"")</f>
        <v>5</v>
      </c>
      <c r="P672" t="str">
        <f>IFERROR(VLOOKUP($C$2,[1]factors!$F$1:$Q$101,9,FALSE),"")</f>
        <v>514.85</v>
      </c>
      <c r="Q672" t="str">
        <f>IFERROR(VLOOKUP($C$2,[1]factors!$F$1:$Q$101,10,FALSE),"")</f>
        <v>483.31</v>
      </c>
      <c r="R672">
        <f>IFERROR(VLOOKUP($C$2,[1]factors!$F$1:$Q$101,11,FALSE),"")</f>
        <v>2</v>
      </c>
    </row>
    <row r="673" spans="1:18" ht="18" x14ac:dyDescent="0.25">
      <c r="A673" t="s">
        <v>20</v>
      </c>
      <c r="B673">
        <v>1</v>
      </c>
      <c r="C673" s="2">
        <v>20210908</v>
      </c>
      <c r="D673">
        <v>18</v>
      </c>
      <c r="F673" t="s">
        <v>29</v>
      </c>
      <c r="G673" s="1">
        <f>IFERROR(IF(F673="am",VLOOKUP(C673,'[1]meteo-am'!$B$1:$E$55,3,FALSE),IF(F673="pm",VLOOKUP(C673,'[1]meteo-pm'!$B$1:$E$55,3,FALSE),"")),"")</f>
        <v>92</v>
      </c>
      <c r="H673" s="1">
        <f>IFERROR(IF(F673="am",VLOOKUP(C673,'[1]meteo-am'!$B$1:$E$55,4,FALSE),IF(F673="pm",VLOOKUP(C673,'[1]meteo-pm'!$B$1:$E$55,4,FALSE),"")),"")</f>
        <v>0.77499999999999991</v>
      </c>
      <c r="I673" s="1">
        <f>IFERROR(IF(F673="am",VLOOKUP(C673,'[1]meteo-am'!$B$1:$E$55,2,FALSE),IF(F673="pm",VLOOKUP(C673,'[1]meteo-pm'!$B$1:$E$55,2,FALSE),"")),"")</f>
        <v>14.475</v>
      </c>
      <c r="J673" t="str">
        <f>IFERROR(VLOOKUP(C673,[1]factors!$F$1:$Q$101,3,FALSE),"")</f>
        <v>crescent</v>
      </c>
      <c r="K673" t="str">
        <f>IFERROR(VLOOKUP(C673,[1]factors!$F$1:$Q$101,4,FALSE),"")</f>
        <v>1.0</v>
      </c>
      <c r="L673" t="str">
        <f>IFERROR(VLOOKUP(C673,[1]factors!$F$1:$Q$101,6,FALSE),"")</f>
        <v xml:space="preserve">culture </v>
      </c>
      <c r="N673" t="str">
        <f>IFERROR(VLOOKUP(C673,[1]factors!$F$1:$Q$101,7,FALSE),"")</f>
        <v>75.45</v>
      </c>
      <c r="O673">
        <f>IFERROR(VLOOKUP($C$2,[1]factors!$F$1:$Q$101,8,FALSE),"")</f>
        <v>5</v>
      </c>
      <c r="P673" t="str">
        <f>IFERROR(VLOOKUP($C$2,[1]factors!$F$1:$Q$101,9,FALSE),"")</f>
        <v>514.85</v>
      </c>
      <c r="Q673" t="str">
        <f>IFERROR(VLOOKUP($C$2,[1]factors!$F$1:$Q$101,10,FALSE),"")</f>
        <v>483.31</v>
      </c>
      <c r="R673">
        <f>IFERROR(VLOOKUP($C$2,[1]factors!$F$1:$Q$101,11,FALSE),"")</f>
        <v>2</v>
      </c>
    </row>
    <row r="674" spans="1:18" ht="18" x14ac:dyDescent="0.25">
      <c r="A674" t="s">
        <v>21</v>
      </c>
      <c r="B674">
        <v>1</v>
      </c>
      <c r="C674" s="2">
        <v>20210908</v>
      </c>
      <c r="D674">
        <v>18</v>
      </c>
      <c r="F674" t="s">
        <v>29</v>
      </c>
      <c r="G674" s="1">
        <f>IFERROR(IF(F674="am",VLOOKUP(C674,'[1]meteo-am'!$B$1:$E$55,3,FALSE),IF(F674="pm",VLOOKUP(C674,'[1]meteo-pm'!$B$1:$E$55,3,FALSE),"")),"")</f>
        <v>92</v>
      </c>
      <c r="H674" s="1">
        <f>IFERROR(IF(F674="am",VLOOKUP(C674,'[1]meteo-am'!$B$1:$E$55,4,FALSE),IF(F674="pm",VLOOKUP(C674,'[1]meteo-pm'!$B$1:$E$55,4,FALSE),"")),"")</f>
        <v>0.77499999999999991</v>
      </c>
      <c r="I674" s="1">
        <f>IFERROR(IF(F674="am",VLOOKUP(C674,'[1]meteo-am'!$B$1:$E$55,2,FALSE),IF(F674="pm",VLOOKUP(C674,'[1]meteo-pm'!$B$1:$E$55,2,FALSE),"")),"")</f>
        <v>14.475</v>
      </c>
      <c r="J674" t="str">
        <f>IFERROR(VLOOKUP(C674,[1]factors!$F$1:$Q$101,3,FALSE),"")</f>
        <v>crescent</v>
      </c>
      <c r="K674" t="str">
        <f>IFERROR(VLOOKUP(C674,[1]factors!$F$1:$Q$101,4,FALSE),"")</f>
        <v>1.0</v>
      </c>
      <c r="L674" t="str">
        <f>IFERROR(VLOOKUP(C674,[1]factors!$F$1:$Q$101,6,FALSE),"")</f>
        <v xml:space="preserve">culture </v>
      </c>
      <c r="N674" t="str">
        <f>IFERROR(VLOOKUP(C674,[1]factors!$F$1:$Q$101,7,FALSE),"")</f>
        <v>75.45</v>
      </c>
      <c r="O674">
        <f>IFERROR(VLOOKUP($C$2,[1]factors!$F$1:$Q$101,8,FALSE),"")</f>
        <v>5</v>
      </c>
      <c r="P674" t="str">
        <f>IFERROR(VLOOKUP($C$2,[1]factors!$F$1:$Q$101,9,FALSE),"")</f>
        <v>514.85</v>
      </c>
      <c r="Q674" t="str">
        <f>IFERROR(VLOOKUP($C$2,[1]factors!$F$1:$Q$101,10,FALSE),"")</f>
        <v>483.31</v>
      </c>
      <c r="R674">
        <f>IFERROR(VLOOKUP($C$2,[1]factors!$F$1:$Q$101,11,FALSE),"")</f>
        <v>2</v>
      </c>
    </row>
    <row r="675" spans="1:18" ht="18" x14ac:dyDescent="0.25">
      <c r="A675" t="s">
        <v>22</v>
      </c>
      <c r="B675">
        <v>1</v>
      </c>
      <c r="C675" s="2">
        <v>20210908</v>
      </c>
      <c r="D675">
        <v>18</v>
      </c>
      <c r="F675" t="s">
        <v>29</v>
      </c>
      <c r="G675" s="1">
        <f>IFERROR(IF(F675="am",VLOOKUP(C675,'[1]meteo-am'!$B$1:$E$55,3,FALSE),IF(F675="pm",VLOOKUP(C675,'[1]meteo-pm'!$B$1:$E$55,3,FALSE),"")),"")</f>
        <v>92</v>
      </c>
      <c r="H675" s="1">
        <f>IFERROR(IF(F675="am",VLOOKUP(C675,'[1]meteo-am'!$B$1:$E$55,4,FALSE),IF(F675="pm",VLOOKUP(C675,'[1]meteo-pm'!$B$1:$E$55,4,FALSE),"")),"")</f>
        <v>0.77499999999999991</v>
      </c>
      <c r="I675" s="1">
        <f>IFERROR(IF(F675="am",VLOOKUP(C675,'[1]meteo-am'!$B$1:$E$55,2,FALSE),IF(F675="pm",VLOOKUP(C675,'[1]meteo-pm'!$B$1:$E$55,2,FALSE),"")),"")</f>
        <v>14.475</v>
      </c>
      <c r="J675" t="str">
        <f>IFERROR(VLOOKUP(C675,[1]factors!$F$1:$Q$101,3,FALSE),"")</f>
        <v>crescent</v>
      </c>
      <c r="K675" t="str">
        <f>IFERROR(VLOOKUP(C675,[1]factors!$F$1:$Q$101,4,FALSE),"")</f>
        <v>1.0</v>
      </c>
      <c r="L675" t="str">
        <f>IFERROR(VLOOKUP(C675,[1]factors!$F$1:$Q$101,6,FALSE),"")</f>
        <v xml:space="preserve">culture </v>
      </c>
      <c r="N675" t="str">
        <f>IFERROR(VLOOKUP(C675,[1]factors!$F$1:$Q$101,7,FALSE),"")</f>
        <v>75.45</v>
      </c>
      <c r="O675">
        <f>IFERROR(VLOOKUP($C$2,[1]factors!$F$1:$Q$101,8,FALSE),"")</f>
        <v>5</v>
      </c>
      <c r="P675" t="str">
        <f>IFERROR(VLOOKUP($C$2,[1]factors!$F$1:$Q$101,9,FALSE),"")</f>
        <v>514.85</v>
      </c>
      <c r="Q675" t="str">
        <f>IFERROR(VLOOKUP($C$2,[1]factors!$F$1:$Q$101,10,FALSE),"")</f>
        <v>483.31</v>
      </c>
      <c r="R675">
        <f>IFERROR(VLOOKUP($C$2,[1]factors!$F$1:$Q$101,11,FALSE),"")</f>
        <v>2</v>
      </c>
    </row>
    <row r="676" spans="1:18" ht="18" x14ac:dyDescent="0.25">
      <c r="A676" t="s">
        <v>23</v>
      </c>
      <c r="B676">
        <v>1</v>
      </c>
      <c r="C676" s="2">
        <v>20210908</v>
      </c>
      <c r="D676">
        <v>18</v>
      </c>
      <c r="F676" t="s">
        <v>29</v>
      </c>
      <c r="G676" s="1">
        <f>IFERROR(IF(F676="am",VLOOKUP(C676,'[1]meteo-am'!$B$1:$E$55,3,FALSE),IF(F676="pm",VLOOKUP(C676,'[1]meteo-pm'!$B$1:$E$55,3,FALSE),"")),"")</f>
        <v>92</v>
      </c>
      <c r="H676" s="1">
        <f>IFERROR(IF(F676="am",VLOOKUP(C676,'[1]meteo-am'!$B$1:$E$55,4,FALSE),IF(F676="pm",VLOOKUP(C676,'[1]meteo-pm'!$B$1:$E$55,4,FALSE),"")),"")</f>
        <v>0.77499999999999991</v>
      </c>
      <c r="I676" s="1">
        <f>IFERROR(IF(F676="am",VLOOKUP(C676,'[1]meteo-am'!$B$1:$E$55,2,FALSE),IF(F676="pm",VLOOKUP(C676,'[1]meteo-pm'!$B$1:$E$55,2,FALSE),"")),"")</f>
        <v>14.475</v>
      </c>
      <c r="J676" t="str">
        <f>IFERROR(VLOOKUP(C676,[1]factors!$F$1:$Q$101,3,FALSE),"")</f>
        <v>crescent</v>
      </c>
      <c r="K676" t="str">
        <f>IFERROR(VLOOKUP(C676,[1]factors!$F$1:$Q$101,4,FALSE),"")</f>
        <v>1.0</v>
      </c>
      <c r="L676" t="str">
        <f>IFERROR(VLOOKUP(C676,[1]factors!$F$1:$Q$101,6,FALSE),"")</f>
        <v xml:space="preserve">culture </v>
      </c>
      <c r="N676" t="str">
        <f>IFERROR(VLOOKUP(C676,[1]factors!$F$1:$Q$101,7,FALSE),"")</f>
        <v>75.45</v>
      </c>
      <c r="O676">
        <f>IFERROR(VLOOKUP($C$2,[1]factors!$F$1:$Q$101,8,FALSE),"")</f>
        <v>5</v>
      </c>
      <c r="P676" t="str">
        <f>IFERROR(VLOOKUP($C$2,[1]factors!$F$1:$Q$101,9,FALSE),"")</f>
        <v>514.85</v>
      </c>
      <c r="Q676" t="str">
        <f>IFERROR(VLOOKUP($C$2,[1]factors!$F$1:$Q$101,10,FALSE),"")</f>
        <v>483.31</v>
      </c>
      <c r="R676">
        <f>IFERROR(VLOOKUP($C$2,[1]factors!$F$1:$Q$101,11,FALSE),"")</f>
        <v>2</v>
      </c>
    </row>
    <row r="677" spans="1:18" ht="18" x14ac:dyDescent="0.25">
      <c r="A677" t="s">
        <v>24</v>
      </c>
      <c r="B677">
        <v>1</v>
      </c>
      <c r="C677" s="2">
        <v>20210908</v>
      </c>
      <c r="D677">
        <v>18</v>
      </c>
      <c r="F677" t="s">
        <v>29</v>
      </c>
      <c r="G677" s="1">
        <f>IFERROR(IF(F677="am",VLOOKUP(C677,'[1]meteo-am'!$B$1:$E$55,3,FALSE),IF(F677="pm",VLOOKUP(C677,'[1]meteo-pm'!$B$1:$E$55,3,FALSE),"")),"")</f>
        <v>92</v>
      </c>
      <c r="H677" s="1">
        <f>IFERROR(IF(F677="am",VLOOKUP(C677,'[1]meteo-am'!$B$1:$E$55,4,FALSE),IF(F677="pm",VLOOKUP(C677,'[1]meteo-pm'!$B$1:$E$55,4,FALSE),"")),"")</f>
        <v>0.77499999999999991</v>
      </c>
      <c r="I677" s="1">
        <f>IFERROR(IF(F677="am",VLOOKUP(C677,'[1]meteo-am'!$B$1:$E$55,2,FALSE),IF(F677="pm",VLOOKUP(C677,'[1]meteo-pm'!$B$1:$E$55,2,FALSE),"")),"")</f>
        <v>14.475</v>
      </c>
      <c r="J677" t="str">
        <f>IFERROR(VLOOKUP(C677,[1]factors!$F$1:$Q$101,3,FALSE),"")</f>
        <v>crescent</v>
      </c>
      <c r="K677" t="str">
        <f>IFERROR(VLOOKUP(C677,[1]factors!$F$1:$Q$101,4,FALSE),"")</f>
        <v>1.0</v>
      </c>
      <c r="L677" t="str">
        <f>IFERROR(VLOOKUP(C677,[1]factors!$F$1:$Q$101,6,FALSE),"")</f>
        <v xml:space="preserve">culture </v>
      </c>
      <c r="N677" t="str">
        <f>IFERROR(VLOOKUP(C677,[1]factors!$F$1:$Q$101,7,FALSE),"")</f>
        <v>75.45</v>
      </c>
      <c r="O677">
        <f>IFERROR(VLOOKUP($C$2,[1]factors!$F$1:$Q$101,8,FALSE),"")</f>
        <v>5</v>
      </c>
      <c r="P677" t="str">
        <f>IFERROR(VLOOKUP($C$2,[1]factors!$F$1:$Q$101,9,FALSE),"")</f>
        <v>514.85</v>
      </c>
      <c r="Q677" t="str">
        <f>IFERROR(VLOOKUP($C$2,[1]factors!$F$1:$Q$101,10,FALSE),"")</f>
        <v>483.31</v>
      </c>
      <c r="R677">
        <f>IFERROR(VLOOKUP($C$2,[1]factors!$F$1:$Q$101,11,FALSE),"")</f>
        <v>2</v>
      </c>
    </row>
    <row r="678" spans="1:18" ht="18" x14ac:dyDescent="0.25">
      <c r="A678" t="s">
        <v>25</v>
      </c>
      <c r="B678">
        <v>1</v>
      </c>
      <c r="C678" s="2">
        <v>20210908</v>
      </c>
      <c r="D678">
        <v>18</v>
      </c>
      <c r="F678" t="s">
        <v>29</v>
      </c>
      <c r="G678" s="1">
        <f>IFERROR(IF(F678="am",VLOOKUP(C678,'[1]meteo-am'!$B$1:$E$55,3,FALSE),IF(F678="pm",VLOOKUP(C678,'[1]meteo-pm'!$B$1:$E$55,3,FALSE),"")),"")</f>
        <v>92</v>
      </c>
      <c r="H678" s="1">
        <f>IFERROR(IF(F678="am",VLOOKUP(C678,'[1]meteo-am'!$B$1:$E$55,4,FALSE),IF(F678="pm",VLOOKUP(C678,'[1]meteo-pm'!$B$1:$E$55,4,FALSE),"")),"")</f>
        <v>0.77499999999999991</v>
      </c>
      <c r="I678" s="1">
        <f>IFERROR(IF(F678="am",VLOOKUP(C678,'[1]meteo-am'!$B$1:$E$55,2,FALSE),IF(F678="pm",VLOOKUP(C678,'[1]meteo-pm'!$B$1:$E$55,2,FALSE),"")),"")</f>
        <v>14.475</v>
      </c>
      <c r="J678" t="str">
        <f>IFERROR(VLOOKUP(C678,[1]factors!$F$1:$Q$101,3,FALSE),"")</f>
        <v>crescent</v>
      </c>
      <c r="K678" t="str">
        <f>IFERROR(VLOOKUP(C678,[1]factors!$F$1:$Q$101,4,FALSE),"")</f>
        <v>1.0</v>
      </c>
      <c r="L678" t="str">
        <f>IFERROR(VLOOKUP(C678,[1]factors!$F$1:$Q$101,6,FALSE),"")</f>
        <v xml:space="preserve">culture </v>
      </c>
      <c r="N678" t="str">
        <f>IFERROR(VLOOKUP(C678,[1]factors!$F$1:$Q$101,7,FALSE),"")</f>
        <v>75.45</v>
      </c>
      <c r="O678">
        <f>IFERROR(VLOOKUP($C$2,[1]factors!$F$1:$Q$101,8,FALSE),"")</f>
        <v>5</v>
      </c>
      <c r="P678" t="str">
        <f>IFERROR(VLOOKUP($C$2,[1]factors!$F$1:$Q$101,9,FALSE),"")</f>
        <v>514.85</v>
      </c>
      <c r="Q678" t="str">
        <f>IFERROR(VLOOKUP($C$2,[1]factors!$F$1:$Q$101,10,FALSE),"")</f>
        <v>483.31</v>
      </c>
      <c r="R678">
        <f>IFERROR(VLOOKUP($C$2,[1]factors!$F$1:$Q$101,11,FALSE),"")</f>
        <v>2</v>
      </c>
    </row>
    <row r="679" spans="1:18" ht="18" x14ac:dyDescent="0.25">
      <c r="A679" t="s">
        <v>26</v>
      </c>
      <c r="B679">
        <v>1</v>
      </c>
      <c r="C679" s="2">
        <v>20210908</v>
      </c>
      <c r="D679">
        <v>18</v>
      </c>
      <c r="F679" t="s">
        <v>29</v>
      </c>
      <c r="G679" s="1">
        <f>IFERROR(IF(F679="am",VLOOKUP(C679,'[1]meteo-am'!$B$1:$E$55,3,FALSE),IF(F679="pm",VLOOKUP(C679,'[1]meteo-pm'!$B$1:$E$55,3,FALSE),"")),"")</f>
        <v>92</v>
      </c>
      <c r="H679" s="1">
        <f>IFERROR(IF(F679="am",VLOOKUP(C679,'[1]meteo-am'!$B$1:$E$55,4,FALSE),IF(F679="pm",VLOOKUP(C679,'[1]meteo-pm'!$B$1:$E$55,4,FALSE),"")),"")</f>
        <v>0.77499999999999991</v>
      </c>
      <c r="I679" s="1">
        <f>IFERROR(IF(F679="am",VLOOKUP(C679,'[1]meteo-am'!$B$1:$E$55,2,FALSE),IF(F679="pm",VLOOKUP(C679,'[1]meteo-pm'!$B$1:$E$55,2,FALSE),"")),"")</f>
        <v>14.475</v>
      </c>
      <c r="J679" t="str">
        <f>IFERROR(VLOOKUP(C679,[1]factors!$F$1:$Q$101,3,FALSE),"")</f>
        <v>crescent</v>
      </c>
      <c r="K679" t="str">
        <f>IFERROR(VLOOKUP(C679,[1]factors!$F$1:$Q$101,4,FALSE),"")</f>
        <v>1.0</v>
      </c>
      <c r="L679" t="str">
        <f>IFERROR(VLOOKUP(C679,[1]factors!$F$1:$Q$101,6,FALSE),"")</f>
        <v xml:space="preserve">culture </v>
      </c>
      <c r="N679" t="str">
        <f>IFERROR(VLOOKUP(C679,[1]factors!$F$1:$Q$101,7,FALSE),"")</f>
        <v>75.45</v>
      </c>
      <c r="O679">
        <f>IFERROR(VLOOKUP($C$2,[1]factors!$F$1:$Q$101,8,FALSE),"")</f>
        <v>5</v>
      </c>
      <c r="P679" t="str">
        <f>IFERROR(VLOOKUP($C$2,[1]factors!$F$1:$Q$101,9,FALSE),"")</f>
        <v>514.85</v>
      </c>
      <c r="Q679" t="str">
        <f>IFERROR(VLOOKUP($C$2,[1]factors!$F$1:$Q$101,10,FALSE),"")</f>
        <v>483.31</v>
      </c>
      <c r="R679">
        <f>IFERROR(VLOOKUP($C$2,[1]factors!$F$1:$Q$101,11,FALSE),"")</f>
        <v>2</v>
      </c>
    </row>
    <row r="680" spans="1:18" ht="18" x14ac:dyDescent="0.25">
      <c r="A680" t="s">
        <v>27</v>
      </c>
      <c r="B680">
        <v>1</v>
      </c>
      <c r="C680" s="2">
        <v>20210908</v>
      </c>
      <c r="D680">
        <v>18</v>
      </c>
      <c r="F680" t="s">
        <v>29</v>
      </c>
      <c r="G680" s="1">
        <f>IFERROR(IF(F680="am",VLOOKUP(C680,'[1]meteo-am'!$B$1:$E$55,3,FALSE),IF(F680="pm",VLOOKUP(C680,'[1]meteo-pm'!$B$1:$E$55,3,FALSE),"")),"")</f>
        <v>92</v>
      </c>
      <c r="H680" s="1">
        <f>IFERROR(IF(F680="am",VLOOKUP(C680,'[1]meteo-am'!$B$1:$E$55,4,FALSE),IF(F680="pm",VLOOKUP(C680,'[1]meteo-pm'!$B$1:$E$55,4,FALSE),"")),"")</f>
        <v>0.77499999999999991</v>
      </c>
      <c r="I680" s="1">
        <f>IFERROR(IF(F680="am",VLOOKUP(C680,'[1]meteo-am'!$B$1:$E$55,2,FALSE),IF(F680="pm",VLOOKUP(C680,'[1]meteo-pm'!$B$1:$E$55,2,FALSE),"")),"")</f>
        <v>14.475</v>
      </c>
      <c r="J680" t="str">
        <f>IFERROR(VLOOKUP(C680,[1]factors!$F$1:$Q$101,3,FALSE),"")</f>
        <v>crescent</v>
      </c>
      <c r="K680" t="str">
        <f>IFERROR(VLOOKUP(C680,[1]factors!$F$1:$Q$101,4,FALSE),"")</f>
        <v>1.0</v>
      </c>
      <c r="L680" t="str">
        <f>IFERROR(VLOOKUP(C680,[1]factors!$F$1:$Q$101,6,FALSE),"")</f>
        <v xml:space="preserve">culture </v>
      </c>
      <c r="N680" t="str">
        <f>IFERROR(VLOOKUP(C680,[1]factors!$F$1:$Q$101,7,FALSE),"")</f>
        <v>75.45</v>
      </c>
      <c r="O680">
        <f>IFERROR(VLOOKUP($C$2,[1]factors!$F$1:$Q$101,8,FALSE),"")</f>
        <v>5</v>
      </c>
      <c r="P680" t="str">
        <f>IFERROR(VLOOKUP($C$2,[1]factors!$F$1:$Q$101,9,FALSE),"")</f>
        <v>514.85</v>
      </c>
      <c r="Q680" t="str">
        <f>IFERROR(VLOOKUP($C$2,[1]factors!$F$1:$Q$101,10,FALSE),"")</f>
        <v>483.31</v>
      </c>
      <c r="R680">
        <f>IFERROR(VLOOKUP($C$2,[1]factors!$F$1:$Q$101,11,FALSE),"")</f>
        <v>2</v>
      </c>
    </row>
    <row r="681" spans="1:18" ht="18" x14ac:dyDescent="0.25">
      <c r="A681" t="s">
        <v>28</v>
      </c>
      <c r="B681">
        <v>1</v>
      </c>
      <c r="C681" s="2">
        <v>20210908</v>
      </c>
      <c r="D681">
        <v>18</v>
      </c>
      <c r="F681" t="s">
        <v>29</v>
      </c>
      <c r="G681" s="1">
        <f>IFERROR(IF(F681="am",VLOOKUP(C681,'[1]meteo-am'!$B$1:$E$55,3,FALSE),IF(F681="pm",VLOOKUP(C681,'[1]meteo-pm'!$B$1:$E$55,3,FALSE),"")),"")</f>
        <v>92</v>
      </c>
      <c r="H681" s="1">
        <f>IFERROR(IF(F681="am",VLOOKUP(C681,'[1]meteo-am'!$B$1:$E$55,4,FALSE),IF(F681="pm",VLOOKUP(C681,'[1]meteo-pm'!$B$1:$E$55,4,FALSE),"")),"")</f>
        <v>0.77499999999999991</v>
      </c>
      <c r="I681" s="1">
        <f>IFERROR(IF(F681="am",VLOOKUP(C681,'[1]meteo-am'!$B$1:$E$55,2,FALSE),IF(F681="pm",VLOOKUP(C681,'[1]meteo-pm'!$B$1:$E$55,2,FALSE),"")),"")</f>
        <v>14.475</v>
      </c>
      <c r="J681" t="str">
        <f>IFERROR(VLOOKUP(C681,[1]factors!$F$1:$Q$101,3,FALSE),"")</f>
        <v>crescent</v>
      </c>
      <c r="K681" t="str">
        <f>IFERROR(VLOOKUP(C681,[1]factors!$F$1:$Q$101,4,FALSE),"")</f>
        <v>1.0</v>
      </c>
      <c r="L681" t="str">
        <f>IFERROR(VLOOKUP(C681,[1]factors!$F$1:$Q$101,6,FALSE),"")</f>
        <v xml:space="preserve">culture </v>
      </c>
      <c r="N681" t="str">
        <f>IFERROR(VLOOKUP(C681,[1]factors!$F$1:$Q$101,7,FALSE),"")</f>
        <v>75.45</v>
      </c>
      <c r="O681">
        <f>IFERROR(VLOOKUP($C$2,[1]factors!$F$1:$Q$101,8,FALSE),"")</f>
        <v>5</v>
      </c>
      <c r="P681" t="str">
        <f>IFERROR(VLOOKUP($C$2,[1]factors!$F$1:$Q$101,9,FALSE),"")</f>
        <v>514.85</v>
      </c>
      <c r="Q681" t="str">
        <f>IFERROR(VLOOKUP($C$2,[1]factors!$F$1:$Q$101,10,FALSE),"")</f>
        <v>483.31</v>
      </c>
      <c r="R681">
        <f>IFERROR(VLOOKUP($C$2,[1]factors!$F$1:$Q$101,11,FALSE),"")</f>
        <v>2</v>
      </c>
    </row>
    <row r="682" spans="1:18" ht="18" x14ac:dyDescent="0.25">
      <c r="A682" t="s">
        <v>18</v>
      </c>
      <c r="B682">
        <v>1</v>
      </c>
      <c r="C682" s="2">
        <v>20210908</v>
      </c>
      <c r="D682">
        <v>19</v>
      </c>
      <c r="F682" t="s">
        <v>29</v>
      </c>
      <c r="G682" s="1">
        <f>IFERROR(IF(F682="am",VLOOKUP(C682,'[1]meteo-am'!$B$1:$E$55,3,FALSE),IF(F682="pm",VLOOKUP(C682,'[1]meteo-pm'!$B$1:$E$55,3,FALSE),"")),"")</f>
        <v>92</v>
      </c>
      <c r="H682" s="1">
        <f>IFERROR(IF(F682="am",VLOOKUP(C682,'[1]meteo-am'!$B$1:$E$55,4,FALSE),IF(F682="pm",VLOOKUP(C682,'[1]meteo-pm'!$B$1:$E$55,4,FALSE),"")),"")</f>
        <v>0.77499999999999991</v>
      </c>
      <c r="I682" s="1">
        <f>IFERROR(IF(F682="am",VLOOKUP(C682,'[1]meteo-am'!$B$1:$E$55,2,FALSE),IF(F682="pm",VLOOKUP(C682,'[1]meteo-pm'!$B$1:$E$55,2,FALSE),"")),"")</f>
        <v>14.475</v>
      </c>
      <c r="J682" t="str">
        <f>IFERROR(VLOOKUP(C682,[1]factors!$F$1:$Q$101,3,FALSE),"")</f>
        <v>crescent</v>
      </c>
      <c r="K682" t="str">
        <f>IFERROR(VLOOKUP(C682,[1]factors!$F$1:$Q$101,4,FALSE),"")</f>
        <v>1.0</v>
      </c>
      <c r="L682" t="str">
        <f>IFERROR(VLOOKUP(C682,[1]factors!$F$1:$Q$101,6,FALSE),"")</f>
        <v xml:space="preserve">culture </v>
      </c>
      <c r="N682" t="str">
        <f>IFERROR(VLOOKUP(C682,[1]factors!$F$1:$Q$101,7,FALSE),"")</f>
        <v>75.45</v>
      </c>
      <c r="O682">
        <f>IFERROR(VLOOKUP($C$2,[1]factors!$F$1:$Q$101,8,FALSE),"")</f>
        <v>5</v>
      </c>
      <c r="P682" t="str">
        <f>IFERROR(VLOOKUP($C$2,[1]factors!$F$1:$Q$101,9,FALSE),"")</f>
        <v>514.85</v>
      </c>
      <c r="Q682" t="str">
        <f>IFERROR(VLOOKUP($C$2,[1]factors!$F$1:$Q$101,10,FALSE),"")</f>
        <v>483.31</v>
      </c>
      <c r="R682">
        <f>IFERROR(VLOOKUP($C$2,[1]factors!$F$1:$Q$101,11,FALSE),"")</f>
        <v>2</v>
      </c>
    </row>
    <row r="683" spans="1:18" ht="18" x14ac:dyDescent="0.25">
      <c r="A683" t="s">
        <v>20</v>
      </c>
      <c r="B683">
        <v>1</v>
      </c>
      <c r="C683" s="2">
        <v>20210908</v>
      </c>
      <c r="D683">
        <v>19</v>
      </c>
      <c r="F683" t="s">
        <v>29</v>
      </c>
      <c r="G683" s="1">
        <f>IFERROR(IF(F683="am",VLOOKUP(C683,'[1]meteo-am'!$B$1:$E$55,3,FALSE),IF(F683="pm",VLOOKUP(C683,'[1]meteo-pm'!$B$1:$E$55,3,FALSE),"")),"")</f>
        <v>92</v>
      </c>
      <c r="H683" s="1">
        <f>IFERROR(IF(F683="am",VLOOKUP(C683,'[1]meteo-am'!$B$1:$E$55,4,FALSE),IF(F683="pm",VLOOKUP(C683,'[1]meteo-pm'!$B$1:$E$55,4,FALSE),"")),"")</f>
        <v>0.77499999999999991</v>
      </c>
      <c r="I683" s="1">
        <f>IFERROR(IF(F683="am",VLOOKUP(C683,'[1]meteo-am'!$B$1:$E$55,2,FALSE),IF(F683="pm",VLOOKUP(C683,'[1]meteo-pm'!$B$1:$E$55,2,FALSE),"")),"")</f>
        <v>14.475</v>
      </c>
      <c r="J683" t="str">
        <f>IFERROR(VLOOKUP(C683,[1]factors!$F$1:$Q$101,3,FALSE),"")</f>
        <v>crescent</v>
      </c>
      <c r="K683" t="str">
        <f>IFERROR(VLOOKUP(C683,[1]factors!$F$1:$Q$101,4,FALSE),"")</f>
        <v>1.0</v>
      </c>
      <c r="L683" t="str">
        <f>IFERROR(VLOOKUP(C683,[1]factors!$F$1:$Q$101,6,FALSE),"")</f>
        <v xml:space="preserve">culture </v>
      </c>
      <c r="N683" t="str">
        <f>IFERROR(VLOOKUP(C683,[1]factors!$F$1:$Q$101,7,FALSE),"")</f>
        <v>75.45</v>
      </c>
      <c r="O683">
        <f>IFERROR(VLOOKUP($C$2,[1]factors!$F$1:$Q$101,8,FALSE),"")</f>
        <v>5</v>
      </c>
      <c r="P683" t="str">
        <f>IFERROR(VLOOKUP($C$2,[1]factors!$F$1:$Q$101,9,FALSE),"")</f>
        <v>514.85</v>
      </c>
      <c r="Q683" t="str">
        <f>IFERROR(VLOOKUP($C$2,[1]factors!$F$1:$Q$101,10,FALSE),"")</f>
        <v>483.31</v>
      </c>
      <c r="R683">
        <f>IFERROR(VLOOKUP($C$2,[1]factors!$F$1:$Q$101,11,FALSE),"")</f>
        <v>2</v>
      </c>
    </row>
    <row r="684" spans="1:18" ht="18" x14ac:dyDescent="0.25">
      <c r="A684" t="s">
        <v>21</v>
      </c>
      <c r="B684">
        <v>1</v>
      </c>
      <c r="C684" s="2">
        <v>20210908</v>
      </c>
      <c r="D684">
        <v>19</v>
      </c>
      <c r="F684" t="s">
        <v>29</v>
      </c>
      <c r="G684" s="1">
        <f>IFERROR(IF(F684="am",VLOOKUP(C684,'[1]meteo-am'!$B$1:$E$55,3,FALSE),IF(F684="pm",VLOOKUP(C684,'[1]meteo-pm'!$B$1:$E$55,3,FALSE),"")),"")</f>
        <v>92</v>
      </c>
      <c r="H684" s="1">
        <f>IFERROR(IF(F684="am",VLOOKUP(C684,'[1]meteo-am'!$B$1:$E$55,4,FALSE),IF(F684="pm",VLOOKUP(C684,'[1]meteo-pm'!$B$1:$E$55,4,FALSE),"")),"")</f>
        <v>0.77499999999999991</v>
      </c>
      <c r="I684" s="1">
        <f>IFERROR(IF(F684="am",VLOOKUP(C684,'[1]meteo-am'!$B$1:$E$55,2,FALSE),IF(F684="pm",VLOOKUP(C684,'[1]meteo-pm'!$B$1:$E$55,2,FALSE),"")),"")</f>
        <v>14.475</v>
      </c>
      <c r="J684" t="str">
        <f>IFERROR(VLOOKUP(C684,[1]factors!$F$1:$Q$101,3,FALSE),"")</f>
        <v>crescent</v>
      </c>
      <c r="K684" t="str">
        <f>IFERROR(VLOOKUP(C684,[1]factors!$F$1:$Q$101,4,FALSE),"")</f>
        <v>1.0</v>
      </c>
      <c r="L684" t="str">
        <f>IFERROR(VLOOKUP(C684,[1]factors!$F$1:$Q$101,6,FALSE),"")</f>
        <v xml:space="preserve">culture </v>
      </c>
      <c r="N684" t="str">
        <f>IFERROR(VLOOKUP(C684,[1]factors!$F$1:$Q$101,7,FALSE),"")</f>
        <v>75.45</v>
      </c>
      <c r="O684">
        <f>IFERROR(VLOOKUP($C$2,[1]factors!$F$1:$Q$101,8,FALSE),"")</f>
        <v>5</v>
      </c>
      <c r="P684" t="str">
        <f>IFERROR(VLOOKUP($C$2,[1]factors!$F$1:$Q$101,9,FALSE),"")</f>
        <v>514.85</v>
      </c>
      <c r="Q684" t="str">
        <f>IFERROR(VLOOKUP($C$2,[1]factors!$F$1:$Q$101,10,FALSE),"")</f>
        <v>483.31</v>
      </c>
      <c r="R684">
        <f>IFERROR(VLOOKUP($C$2,[1]factors!$F$1:$Q$101,11,FALSE),"")</f>
        <v>2</v>
      </c>
    </row>
    <row r="685" spans="1:18" ht="18" x14ac:dyDescent="0.25">
      <c r="A685" t="s">
        <v>22</v>
      </c>
      <c r="B685">
        <v>1</v>
      </c>
      <c r="C685" s="2">
        <v>20210908</v>
      </c>
      <c r="D685">
        <v>19</v>
      </c>
      <c r="F685" t="s">
        <v>29</v>
      </c>
      <c r="G685" s="1">
        <f>IFERROR(IF(F685="am",VLOOKUP(C685,'[1]meteo-am'!$B$1:$E$55,3,FALSE),IF(F685="pm",VLOOKUP(C685,'[1]meteo-pm'!$B$1:$E$55,3,FALSE),"")),"")</f>
        <v>92</v>
      </c>
      <c r="H685" s="1">
        <f>IFERROR(IF(F685="am",VLOOKUP(C685,'[1]meteo-am'!$B$1:$E$55,4,FALSE),IF(F685="pm",VLOOKUP(C685,'[1]meteo-pm'!$B$1:$E$55,4,FALSE),"")),"")</f>
        <v>0.77499999999999991</v>
      </c>
      <c r="I685" s="1">
        <f>IFERROR(IF(F685="am",VLOOKUP(C685,'[1]meteo-am'!$B$1:$E$55,2,FALSE),IF(F685="pm",VLOOKUP(C685,'[1]meteo-pm'!$B$1:$E$55,2,FALSE),"")),"")</f>
        <v>14.475</v>
      </c>
      <c r="J685" t="str">
        <f>IFERROR(VLOOKUP(C685,[1]factors!$F$1:$Q$101,3,FALSE),"")</f>
        <v>crescent</v>
      </c>
      <c r="K685" t="str">
        <f>IFERROR(VLOOKUP(C685,[1]factors!$F$1:$Q$101,4,FALSE),"")</f>
        <v>1.0</v>
      </c>
      <c r="L685" t="str">
        <f>IFERROR(VLOOKUP(C685,[1]factors!$F$1:$Q$101,6,FALSE),"")</f>
        <v xml:space="preserve">culture </v>
      </c>
      <c r="N685" t="str">
        <f>IFERROR(VLOOKUP(C685,[1]factors!$F$1:$Q$101,7,FALSE),"")</f>
        <v>75.45</v>
      </c>
      <c r="O685">
        <f>IFERROR(VLOOKUP($C$2,[1]factors!$F$1:$Q$101,8,FALSE),"")</f>
        <v>5</v>
      </c>
      <c r="P685" t="str">
        <f>IFERROR(VLOOKUP($C$2,[1]factors!$F$1:$Q$101,9,FALSE),"")</f>
        <v>514.85</v>
      </c>
      <c r="Q685" t="str">
        <f>IFERROR(VLOOKUP($C$2,[1]factors!$F$1:$Q$101,10,FALSE),"")</f>
        <v>483.31</v>
      </c>
      <c r="R685">
        <f>IFERROR(VLOOKUP($C$2,[1]factors!$F$1:$Q$101,11,FALSE),"")</f>
        <v>2</v>
      </c>
    </row>
    <row r="686" spans="1:18" ht="18" x14ac:dyDescent="0.25">
      <c r="A686" t="s">
        <v>23</v>
      </c>
      <c r="B686">
        <v>1</v>
      </c>
      <c r="C686" s="2">
        <v>20210908</v>
      </c>
      <c r="D686">
        <v>19</v>
      </c>
      <c r="F686" t="s">
        <v>29</v>
      </c>
      <c r="G686" s="1">
        <f>IFERROR(IF(F686="am",VLOOKUP(C686,'[1]meteo-am'!$B$1:$E$55,3,FALSE),IF(F686="pm",VLOOKUP(C686,'[1]meteo-pm'!$B$1:$E$55,3,FALSE),"")),"")</f>
        <v>92</v>
      </c>
      <c r="H686" s="1">
        <f>IFERROR(IF(F686="am",VLOOKUP(C686,'[1]meteo-am'!$B$1:$E$55,4,FALSE),IF(F686="pm",VLOOKUP(C686,'[1]meteo-pm'!$B$1:$E$55,4,FALSE),"")),"")</f>
        <v>0.77499999999999991</v>
      </c>
      <c r="I686" s="1">
        <f>IFERROR(IF(F686="am",VLOOKUP(C686,'[1]meteo-am'!$B$1:$E$55,2,FALSE),IF(F686="pm",VLOOKUP(C686,'[1]meteo-pm'!$B$1:$E$55,2,FALSE),"")),"")</f>
        <v>14.475</v>
      </c>
      <c r="J686" t="str">
        <f>IFERROR(VLOOKUP(C686,[1]factors!$F$1:$Q$101,3,FALSE),"")</f>
        <v>crescent</v>
      </c>
      <c r="K686" t="str">
        <f>IFERROR(VLOOKUP(C686,[1]factors!$F$1:$Q$101,4,FALSE),"")</f>
        <v>1.0</v>
      </c>
      <c r="L686" t="str">
        <f>IFERROR(VLOOKUP(C686,[1]factors!$F$1:$Q$101,6,FALSE),"")</f>
        <v xml:space="preserve">culture </v>
      </c>
      <c r="N686" t="str">
        <f>IFERROR(VLOOKUP(C686,[1]factors!$F$1:$Q$101,7,FALSE),"")</f>
        <v>75.45</v>
      </c>
      <c r="O686">
        <f>IFERROR(VLOOKUP($C$2,[1]factors!$F$1:$Q$101,8,FALSE),"")</f>
        <v>5</v>
      </c>
      <c r="P686" t="str">
        <f>IFERROR(VLOOKUP($C$2,[1]factors!$F$1:$Q$101,9,FALSE),"")</f>
        <v>514.85</v>
      </c>
      <c r="Q686" t="str">
        <f>IFERROR(VLOOKUP($C$2,[1]factors!$F$1:$Q$101,10,FALSE),"")</f>
        <v>483.31</v>
      </c>
      <c r="R686">
        <f>IFERROR(VLOOKUP($C$2,[1]factors!$F$1:$Q$101,11,FALSE),"")</f>
        <v>2</v>
      </c>
    </row>
    <row r="687" spans="1:18" ht="18" x14ac:dyDescent="0.25">
      <c r="A687" t="s">
        <v>24</v>
      </c>
      <c r="B687">
        <v>1</v>
      </c>
      <c r="C687" s="2">
        <v>20210908</v>
      </c>
      <c r="D687">
        <v>19</v>
      </c>
      <c r="F687" t="s">
        <v>29</v>
      </c>
      <c r="G687" s="1">
        <f>IFERROR(IF(F687="am",VLOOKUP(C687,'[1]meteo-am'!$B$1:$E$55,3,FALSE),IF(F687="pm",VLOOKUP(C687,'[1]meteo-pm'!$B$1:$E$55,3,FALSE),"")),"")</f>
        <v>92</v>
      </c>
      <c r="H687" s="1">
        <f>IFERROR(IF(F687="am",VLOOKUP(C687,'[1]meteo-am'!$B$1:$E$55,4,FALSE),IF(F687="pm",VLOOKUP(C687,'[1]meteo-pm'!$B$1:$E$55,4,FALSE),"")),"")</f>
        <v>0.77499999999999991</v>
      </c>
      <c r="I687" s="1">
        <f>IFERROR(IF(F687="am",VLOOKUP(C687,'[1]meteo-am'!$B$1:$E$55,2,FALSE),IF(F687="pm",VLOOKUP(C687,'[1]meteo-pm'!$B$1:$E$55,2,FALSE),"")),"")</f>
        <v>14.475</v>
      </c>
      <c r="J687" t="str">
        <f>IFERROR(VLOOKUP(C687,[1]factors!$F$1:$Q$101,3,FALSE),"")</f>
        <v>crescent</v>
      </c>
      <c r="K687" t="str">
        <f>IFERROR(VLOOKUP(C687,[1]factors!$F$1:$Q$101,4,FALSE),"")</f>
        <v>1.0</v>
      </c>
      <c r="L687" t="str">
        <f>IFERROR(VLOOKUP(C687,[1]factors!$F$1:$Q$101,6,FALSE),"")</f>
        <v xml:space="preserve">culture </v>
      </c>
      <c r="N687" t="str">
        <f>IFERROR(VLOOKUP(C687,[1]factors!$F$1:$Q$101,7,FALSE),"")</f>
        <v>75.45</v>
      </c>
      <c r="O687">
        <f>IFERROR(VLOOKUP($C$2,[1]factors!$F$1:$Q$101,8,FALSE),"")</f>
        <v>5</v>
      </c>
      <c r="P687" t="str">
        <f>IFERROR(VLOOKUP($C$2,[1]factors!$F$1:$Q$101,9,FALSE),"")</f>
        <v>514.85</v>
      </c>
      <c r="Q687" t="str">
        <f>IFERROR(VLOOKUP($C$2,[1]factors!$F$1:$Q$101,10,FALSE),"")</f>
        <v>483.31</v>
      </c>
      <c r="R687">
        <f>IFERROR(VLOOKUP($C$2,[1]factors!$F$1:$Q$101,11,FALSE),"")</f>
        <v>2</v>
      </c>
    </row>
    <row r="688" spans="1:18" ht="18" x14ac:dyDescent="0.25">
      <c r="A688" t="s">
        <v>25</v>
      </c>
      <c r="B688">
        <v>1</v>
      </c>
      <c r="C688" s="2">
        <v>20210908</v>
      </c>
      <c r="D688">
        <v>19</v>
      </c>
      <c r="F688" t="s">
        <v>29</v>
      </c>
      <c r="G688" s="1">
        <f>IFERROR(IF(F688="am",VLOOKUP(C688,'[1]meteo-am'!$B$1:$E$55,3,FALSE),IF(F688="pm",VLOOKUP(C688,'[1]meteo-pm'!$B$1:$E$55,3,FALSE),"")),"")</f>
        <v>92</v>
      </c>
      <c r="H688" s="1">
        <f>IFERROR(IF(F688="am",VLOOKUP(C688,'[1]meteo-am'!$B$1:$E$55,4,FALSE),IF(F688="pm",VLOOKUP(C688,'[1]meteo-pm'!$B$1:$E$55,4,FALSE),"")),"")</f>
        <v>0.77499999999999991</v>
      </c>
      <c r="I688" s="1">
        <f>IFERROR(IF(F688="am",VLOOKUP(C688,'[1]meteo-am'!$B$1:$E$55,2,FALSE),IF(F688="pm",VLOOKUP(C688,'[1]meteo-pm'!$B$1:$E$55,2,FALSE),"")),"")</f>
        <v>14.475</v>
      </c>
      <c r="J688" t="str">
        <f>IFERROR(VLOOKUP(C688,[1]factors!$F$1:$Q$101,3,FALSE),"")</f>
        <v>crescent</v>
      </c>
      <c r="K688" t="str">
        <f>IFERROR(VLOOKUP(C688,[1]factors!$F$1:$Q$101,4,FALSE),"")</f>
        <v>1.0</v>
      </c>
      <c r="L688" t="str">
        <f>IFERROR(VLOOKUP(C688,[1]factors!$F$1:$Q$101,6,FALSE),"")</f>
        <v xml:space="preserve">culture </v>
      </c>
      <c r="N688" t="str">
        <f>IFERROR(VLOOKUP(C688,[1]factors!$F$1:$Q$101,7,FALSE),"")</f>
        <v>75.45</v>
      </c>
      <c r="O688">
        <f>IFERROR(VLOOKUP($C$2,[1]factors!$F$1:$Q$101,8,FALSE),"")</f>
        <v>5</v>
      </c>
      <c r="P688" t="str">
        <f>IFERROR(VLOOKUP($C$2,[1]factors!$F$1:$Q$101,9,FALSE),"")</f>
        <v>514.85</v>
      </c>
      <c r="Q688" t="str">
        <f>IFERROR(VLOOKUP($C$2,[1]factors!$F$1:$Q$101,10,FALSE),"")</f>
        <v>483.31</v>
      </c>
      <c r="R688">
        <f>IFERROR(VLOOKUP($C$2,[1]factors!$F$1:$Q$101,11,FALSE),"")</f>
        <v>2</v>
      </c>
    </row>
    <row r="689" spans="1:18" ht="18" x14ac:dyDescent="0.25">
      <c r="A689" t="s">
        <v>26</v>
      </c>
      <c r="B689">
        <v>1</v>
      </c>
      <c r="C689" s="2">
        <v>20210908</v>
      </c>
      <c r="D689">
        <v>19</v>
      </c>
      <c r="F689" t="s">
        <v>29</v>
      </c>
      <c r="G689" s="1">
        <f>IFERROR(IF(F689="am",VLOOKUP(C689,'[1]meteo-am'!$B$1:$E$55,3,FALSE),IF(F689="pm",VLOOKUP(C689,'[1]meteo-pm'!$B$1:$E$55,3,FALSE),"")),"")</f>
        <v>92</v>
      </c>
      <c r="H689" s="1">
        <f>IFERROR(IF(F689="am",VLOOKUP(C689,'[1]meteo-am'!$B$1:$E$55,4,FALSE),IF(F689="pm",VLOOKUP(C689,'[1]meteo-pm'!$B$1:$E$55,4,FALSE),"")),"")</f>
        <v>0.77499999999999991</v>
      </c>
      <c r="I689" s="1">
        <f>IFERROR(IF(F689="am",VLOOKUP(C689,'[1]meteo-am'!$B$1:$E$55,2,FALSE),IF(F689="pm",VLOOKUP(C689,'[1]meteo-pm'!$B$1:$E$55,2,FALSE),"")),"")</f>
        <v>14.475</v>
      </c>
      <c r="J689" t="str">
        <f>IFERROR(VLOOKUP(C689,[1]factors!$F$1:$Q$101,3,FALSE),"")</f>
        <v>crescent</v>
      </c>
      <c r="K689" t="str">
        <f>IFERROR(VLOOKUP(C689,[1]factors!$F$1:$Q$101,4,FALSE),"")</f>
        <v>1.0</v>
      </c>
      <c r="L689" t="str">
        <f>IFERROR(VLOOKUP(C689,[1]factors!$F$1:$Q$101,6,FALSE),"")</f>
        <v xml:space="preserve">culture </v>
      </c>
      <c r="N689" t="str">
        <f>IFERROR(VLOOKUP(C689,[1]factors!$F$1:$Q$101,7,FALSE),"")</f>
        <v>75.45</v>
      </c>
      <c r="O689">
        <f>IFERROR(VLOOKUP($C$2,[1]factors!$F$1:$Q$101,8,FALSE),"")</f>
        <v>5</v>
      </c>
      <c r="P689" t="str">
        <f>IFERROR(VLOOKUP($C$2,[1]factors!$F$1:$Q$101,9,FALSE),"")</f>
        <v>514.85</v>
      </c>
      <c r="Q689" t="str">
        <f>IFERROR(VLOOKUP($C$2,[1]factors!$F$1:$Q$101,10,FALSE),"")</f>
        <v>483.31</v>
      </c>
      <c r="R689">
        <f>IFERROR(VLOOKUP($C$2,[1]factors!$F$1:$Q$101,11,FALSE),"")</f>
        <v>2</v>
      </c>
    </row>
    <row r="690" spans="1:18" ht="18" x14ac:dyDescent="0.25">
      <c r="A690" t="s">
        <v>27</v>
      </c>
      <c r="B690">
        <v>1</v>
      </c>
      <c r="C690" s="2">
        <v>20210908</v>
      </c>
      <c r="D690">
        <v>19</v>
      </c>
      <c r="F690" t="s">
        <v>29</v>
      </c>
      <c r="G690" s="1">
        <f>IFERROR(IF(F690="am",VLOOKUP(C690,'[1]meteo-am'!$B$1:$E$55,3,FALSE),IF(F690="pm",VLOOKUP(C690,'[1]meteo-pm'!$B$1:$E$55,3,FALSE),"")),"")</f>
        <v>92</v>
      </c>
      <c r="H690" s="1">
        <f>IFERROR(IF(F690="am",VLOOKUP(C690,'[1]meteo-am'!$B$1:$E$55,4,FALSE),IF(F690="pm",VLOOKUP(C690,'[1]meteo-pm'!$B$1:$E$55,4,FALSE),"")),"")</f>
        <v>0.77499999999999991</v>
      </c>
      <c r="I690" s="1">
        <f>IFERROR(IF(F690="am",VLOOKUP(C690,'[1]meteo-am'!$B$1:$E$55,2,FALSE),IF(F690="pm",VLOOKUP(C690,'[1]meteo-pm'!$B$1:$E$55,2,FALSE),"")),"")</f>
        <v>14.475</v>
      </c>
      <c r="J690" t="str">
        <f>IFERROR(VLOOKUP(C690,[1]factors!$F$1:$Q$101,3,FALSE),"")</f>
        <v>crescent</v>
      </c>
      <c r="K690" t="str">
        <f>IFERROR(VLOOKUP(C690,[1]factors!$F$1:$Q$101,4,FALSE),"")</f>
        <v>1.0</v>
      </c>
      <c r="L690" t="str">
        <f>IFERROR(VLOOKUP(C690,[1]factors!$F$1:$Q$101,6,FALSE),"")</f>
        <v xml:space="preserve">culture </v>
      </c>
      <c r="N690" t="str">
        <f>IFERROR(VLOOKUP(C690,[1]factors!$F$1:$Q$101,7,FALSE),"")</f>
        <v>75.45</v>
      </c>
      <c r="O690">
        <f>IFERROR(VLOOKUP($C$2,[1]factors!$F$1:$Q$101,8,FALSE),"")</f>
        <v>5</v>
      </c>
      <c r="P690" t="str">
        <f>IFERROR(VLOOKUP($C$2,[1]factors!$F$1:$Q$101,9,FALSE),"")</f>
        <v>514.85</v>
      </c>
      <c r="Q690" t="str">
        <f>IFERROR(VLOOKUP($C$2,[1]factors!$F$1:$Q$101,10,FALSE),"")</f>
        <v>483.31</v>
      </c>
      <c r="R690">
        <f>IFERROR(VLOOKUP($C$2,[1]factors!$F$1:$Q$101,11,FALSE),"")</f>
        <v>2</v>
      </c>
    </row>
    <row r="691" spans="1:18" ht="18" x14ac:dyDescent="0.25">
      <c r="A691" t="s">
        <v>28</v>
      </c>
      <c r="B691">
        <v>1</v>
      </c>
      <c r="C691" s="2">
        <v>20210908</v>
      </c>
      <c r="D691">
        <v>19</v>
      </c>
      <c r="F691" t="s">
        <v>29</v>
      </c>
      <c r="G691" s="1">
        <f>IFERROR(IF(F691="am",VLOOKUP(C691,'[1]meteo-am'!$B$1:$E$55,3,FALSE),IF(F691="pm",VLOOKUP(C691,'[1]meteo-pm'!$B$1:$E$55,3,FALSE),"")),"")</f>
        <v>92</v>
      </c>
      <c r="H691" s="1">
        <f>IFERROR(IF(F691="am",VLOOKUP(C691,'[1]meteo-am'!$B$1:$E$55,4,FALSE),IF(F691="pm",VLOOKUP(C691,'[1]meteo-pm'!$B$1:$E$55,4,FALSE),"")),"")</f>
        <v>0.77499999999999991</v>
      </c>
      <c r="I691" s="1">
        <f>IFERROR(IF(F691="am",VLOOKUP(C691,'[1]meteo-am'!$B$1:$E$55,2,FALSE),IF(F691="pm",VLOOKUP(C691,'[1]meteo-pm'!$B$1:$E$55,2,FALSE),"")),"")</f>
        <v>14.475</v>
      </c>
      <c r="J691" t="str">
        <f>IFERROR(VLOOKUP(C691,[1]factors!$F$1:$Q$101,3,FALSE),"")</f>
        <v>crescent</v>
      </c>
      <c r="K691" t="str">
        <f>IFERROR(VLOOKUP(C691,[1]factors!$F$1:$Q$101,4,FALSE),"")</f>
        <v>1.0</v>
      </c>
      <c r="L691" t="str">
        <f>IFERROR(VLOOKUP(C691,[1]factors!$F$1:$Q$101,6,FALSE),"")</f>
        <v xml:space="preserve">culture </v>
      </c>
      <c r="N691" t="str">
        <f>IFERROR(VLOOKUP(C691,[1]factors!$F$1:$Q$101,7,FALSE),"")</f>
        <v>75.45</v>
      </c>
      <c r="O691">
        <f>IFERROR(VLOOKUP($C$2,[1]factors!$F$1:$Q$101,8,FALSE),"")</f>
        <v>5</v>
      </c>
      <c r="P691" t="str">
        <f>IFERROR(VLOOKUP($C$2,[1]factors!$F$1:$Q$101,9,FALSE),"")</f>
        <v>514.85</v>
      </c>
      <c r="Q691" t="str">
        <f>IFERROR(VLOOKUP($C$2,[1]factors!$F$1:$Q$101,10,FALSE),"")</f>
        <v>483.31</v>
      </c>
      <c r="R691">
        <f>IFERROR(VLOOKUP($C$2,[1]factors!$F$1:$Q$101,11,FALSE),"")</f>
        <v>2</v>
      </c>
    </row>
    <row r="692" spans="1:18" ht="18" x14ac:dyDescent="0.25">
      <c r="A692" t="s">
        <v>18</v>
      </c>
      <c r="B692">
        <v>1</v>
      </c>
      <c r="C692" s="2">
        <v>20210908</v>
      </c>
      <c r="D692">
        <v>20</v>
      </c>
      <c r="F692" t="s">
        <v>29</v>
      </c>
      <c r="G692" s="1">
        <f>IFERROR(IF(F692="am",VLOOKUP(C692,'[1]meteo-am'!$B$1:$E$55,3,FALSE),IF(F692="pm",VLOOKUP(C692,'[1]meteo-pm'!$B$1:$E$55,3,FALSE),"")),"")</f>
        <v>92</v>
      </c>
      <c r="H692" s="1">
        <f>IFERROR(IF(F692="am",VLOOKUP(C692,'[1]meteo-am'!$B$1:$E$55,4,FALSE),IF(F692="pm",VLOOKUP(C692,'[1]meteo-pm'!$B$1:$E$55,4,FALSE),"")),"")</f>
        <v>0.77499999999999991</v>
      </c>
      <c r="I692" s="1">
        <f>IFERROR(IF(F692="am",VLOOKUP(C692,'[1]meteo-am'!$B$1:$E$55,2,FALSE),IF(F692="pm",VLOOKUP(C692,'[1]meteo-pm'!$B$1:$E$55,2,FALSE),"")),"")</f>
        <v>14.475</v>
      </c>
      <c r="J692" t="str">
        <f>IFERROR(VLOOKUP(C692,[1]factors!$F$1:$Q$101,3,FALSE),"")</f>
        <v>crescent</v>
      </c>
      <c r="K692" t="str">
        <f>IFERROR(VLOOKUP(C692,[1]factors!$F$1:$Q$101,4,FALSE),"")</f>
        <v>1.0</v>
      </c>
      <c r="L692" t="str">
        <f>IFERROR(VLOOKUP(C692,[1]factors!$F$1:$Q$101,6,FALSE),"")</f>
        <v xml:space="preserve">culture </v>
      </c>
      <c r="N692" t="str">
        <f>IFERROR(VLOOKUP(C692,[1]factors!$F$1:$Q$101,7,FALSE),"")</f>
        <v>75.45</v>
      </c>
      <c r="O692">
        <f>IFERROR(VLOOKUP($C$2,[1]factors!$F$1:$Q$101,8,FALSE),"")</f>
        <v>5</v>
      </c>
      <c r="P692" t="str">
        <f>IFERROR(VLOOKUP($C$2,[1]factors!$F$1:$Q$101,9,FALSE),"")</f>
        <v>514.85</v>
      </c>
      <c r="Q692" t="str">
        <f>IFERROR(VLOOKUP($C$2,[1]factors!$F$1:$Q$101,10,FALSE),"")</f>
        <v>483.31</v>
      </c>
      <c r="R692">
        <f>IFERROR(VLOOKUP($C$2,[1]factors!$F$1:$Q$101,11,FALSE),"")</f>
        <v>2</v>
      </c>
    </row>
    <row r="693" spans="1:18" ht="18" x14ac:dyDescent="0.25">
      <c r="A693" t="s">
        <v>20</v>
      </c>
      <c r="B693">
        <v>1</v>
      </c>
      <c r="C693" s="2">
        <v>20210908</v>
      </c>
      <c r="D693">
        <v>20</v>
      </c>
      <c r="F693" t="s">
        <v>29</v>
      </c>
      <c r="G693" s="1">
        <f>IFERROR(IF(F693="am",VLOOKUP(C693,'[1]meteo-am'!$B$1:$E$55,3,FALSE),IF(F693="pm",VLOOKUP(C693,'[1]meteo-pm'!$B$1:$E$55,3,FALSE),"")),"")</f>
        <v>92</v>
      </c>
      <c r="H693" s="1">
        <f>IFERROR(IF(F693="am",VLOOKUP(C693,'[1]meteo-am'!$B$1:$E$55,4,FALSE),IF(F693="pm",VLOOKUP(C693,'[1]meteo-pm'!$B$1:$E$55,4,FALSE),"")),"")</f>
        <v>0.77499999999999991</v>
      </c>
      <c r="I693" s="1">
        <f>IFERROR(IF(F693="am",VLOOKUP(C693,'[1]meteo-am'!$B$1:$E$55,2,FALSE),IF(F693="pm",VLOOKUP(C693,'[1]meteo-pm'!$B$1:$E$55,2,FALSE),"")),"")</f>
        <v>14.475</v>
      </c>
      <c r="J693" t="str">
        <f>IFERROR(VLOOKUP(C693,[1]factors!$F$1:$Q$101,3,FALSE),"")</f>
        <v>crescent</v>
      </c>
      <c r="K693" t="str">
        <f>IFERROR(VLOOKUP(C693,[1]factors!$F$1:$Q$101,4,FALSE),"")</f>
        <v>1.0</v>
      </c>
      <c r="L693" t="str">
        <f>IFERROR(VLOOKUP(C693,[1]factors!$F$1:$Q$101,6,FALSE),"")</f>
        <v xml:space="preserve">culture </v>
      </c>
      <c r="N693" t="str">
        <f>IFERROR(VLOOKUP(C693,[1]factors!$F$1:$Q$101,7,FALSE),"")</f>
        <v>75.45</v>
      </c>
      <c r="O693">
        <f>IFERROR(VLOOKUP($C$2,[1]factors!$F$1:$Q$101,8,FALSE),"")</f>
        <v>5</v>
      </c>
      <c r="P693" t="str">
        <f>IFERROR(VLOOKUP($C$2,[1]factors!$F$1:$Q$101,9,FALSE),"")</f>
        <v>514.85</v>
      </c>
      <c r="Q693" t="str">
        <f>IFERROR(VLOOKUP($C$2,[1]factors!$F$1:$Q$101,10,FALSE),"")</f>
        <v>483.31</v>
      </c>
      <c r="R693">
        <f>IFERROR(VLOOKUP($C$2,[1]factors!$F$1:$Q$101,11,FALSE),"")</f>
        <v>2</v>
      </c>
    </row>
    <row r="694" spans="1:18" ht="18" x14ac:dyDescent="0.25">
      <c r="A694" t="s">
        <v>21</v>
      </c>
      <c r="B694">
        <v>1</v>
      </c>
      <c r="C694" s="2">
        <v>20210908</v>
      </c>
      <c r="D694">
        <v>20</v>
      </c>
      <c r="F694" t="s">
        <v>29</v>
      </c>
      <c r="G694" s="1">
        <f>IFERROR(IF(F694="am",VLOOKUP(C694,'[1]meteo-am'!$B$1:$E$55,3,FALSE),IF(F694="pm",VLOOKUP(C694,'[1]meteo-pm'!$B$1:$E$55,3,FALSE),"")),"")</f>
        <v>92</v>
      </c>
      <c r="H694" s="1">
        <f>IFERROR(IF(F694="am",VLOOKUP(C694,'[1]meteo-am'!$B$1:$E$55,4,FALSE),IF(F694="pm",VLOOKUP(C694,'[1]meteo-pm'!$B$1:$E$55,4,FALSE),"")),"")</f>
        <v>0.77499999999999991</v>
      </c>
      <c r="I694" s="1">
        <f>IFERROR(IF(F694="am",VLOOKUP(C694,'[1]meteo-am'!$B$1:$E$55,2,FALSE),IF(F694="pm",VLOOKUP(C694,'[1]meteo-pm'!$B$1:$E$55,2,FALSE),"")),"")</f>
        <v>14.475</v>
      </c>
      <c r="J694" t="str">
        <f>IFERROR(VLOOKUP(C694,[1]factors!$F$1:$Q$101,3,FALSE),"")</f>
        <v>crescent</v>
      </c>
      <c r="K694" t="str">
        <f>IFERROR(VLOOKUP(C694,[1]factors!$F$1:$Q$101,4,FALSE),"")</f>
        <v>1.0</v>
      </c>
      <c r="L694" t="str">
        <f>IFERROR(VLOOKUP(C694,[1]factors!$F$1:$Q$101,6,FALSE),"")</f>
        <v xml:space="preserve">culture </v>
      </c>
      <c r="N694" t="str">
        <f>IFERROR(VLOOKUP(C694,[1]factors!$F$1:$Q$101,7,FALSE),"")</f>
        <v>75.45</v>
      </c>
      <c r="O694">
        <f>IFERROR(VLOOKUP($C$2,[1]factors!$F$1:$Q$101,8,FALSE),"")</f>
        <v>5</v>
      </c>
      <c r="P694" t="str">
        <f>IFERROR(VLOOKUP($C$2,[1]factors!$F$1:$Q$101,9,FALSE),"")</f>
        <v>514.85</v>
      </c>
      <c r="Q694" t="str">
        <f>IFERROR(VLOOKUP($C$2,[1]factors!$F$1:$Q$101,10,FALSE),"")</f>
        <v>483.31</v>
      </c>
      <c r="R694">
        <f>IFERROR(VLOOKUP($C$2,[1]factors!$F$1:$Q$101,11,FALSE),"")</f>
        <v>2</v>
      </c>
    </row>
    <row r="695" spans="1:18" ht="18" x14ac:dyDescent="0.25">
      <c r="A695" t="s">
        <v>22</v>
      </c>
      <c r="B695">
        <v>1</v>
      </c>
      <c r="C695" s="2">
        <v>20210908</v>
      </c>
      <c r="D695">
        <v>20</v>
      </c>
      <c r="F695" t="s">
        <v>29</v>
      </c>
      <c r="G695" s="1">
        <f>IFERROR(IF(F695="am",VLOOKUP(C695,'[1]meteo-am'!$B$1:$E$55,3,FALSE),IF(F695="pm",VLOOKUP(C695,'[1]meteo-pm'!$B$1:$E$55,3,FALSE),"")),"")</f>
        <v>92</v>
      </c>
      <c r="H695" s="1">
        <f>IFERROR(IF(F695="am",VLOOKUP(C695,'[1]meteo-am'!$B$1:$E$55,4,FALSE),IF(F695="pm",VLOOKUP(C695,'[1]meteo-pm'!$B$1:$E$55,4,FALSE),"")),"")</f>
        <v>0.77499999999999991</v>
      </c>
      <c r="I695" s="1">
        <f>IFERROR(IF(F695="am",VLOOKUP(C695,'[1]meteo-am'!$B$1:$E$55,2,FALSE),IF(F695="pm",VLOOKUP(C695,'[1]meteo-pm'!$B$1:$E$55,2,FALSE),"")),"")</f>
        <v>14.475</v>
      </c>
      <c r="J695" t="str">
        <f>IFERROR(VLOOKUP(C695,[1]factors!$F$1:$Q$101,3,FALSE),"")</f>
        <v>crescent</v>
      </c>
      <c r="K695" t="str">
        <f>IFERROR(VLOOKUP(C695,[1]factors!$F$1:$Q$101,4,FALSE),"")</f>
        <v>1.0</v>
      </c>
      <c r="L695" t="str">
        <f>IFERROR(VLOOKUP(C695,[1]factors!$F$1:$Q$101,6,FALSE),"")</f>
        <v xml:space="preserve">culture </v>
      </c>
      <c r="N695" t="str">
        <f>IFERROR(VLOOKUP(C695,[1]factors!$F$1:$Q$101,7,FALSE),"")</f>
        <v>75.45</v>
      </c>
      <c r="O695">
        <f>IFERROR(VLOOKUP($C$2,[1]factors!$F$1:$Q$101,8,FALSE),"")</f>
        <v>5</v>
      </c>
      <c r="P695" t="str">
        <f>IFERROR(VLOOKUP($C$2,[1]factors!$F$1:$Q$101,9,FALSE),"")</f>
        <v>514.85</v>
      </c>
      <c r="Q695" t="str">
        <f>IFERROR(VLOOKUP($C$2,[1]factors!$F$1:$Q$101,10,FALSE),"")</f>
        <v>483.31</v>
      </c>
      <c r="R695">
        <f>IFERROR(VLOOKUP($C$2,[1]factors!$F$1:$Q$101,11,FALSE),"")</f>
        <v>2</v>
      </c>
    </row>
    <row r="696" spans="1:18" ht="18" x14ac:dyDescent="0.25">
      <c r="A696" t="s">
        <v>23</v>
      </c>
      <c r="B696">
        <v>1</v>
      </c>
      <c r="C696" s="2">
        <v>20210908</v>
      </c>
      <c r="D696">
        <v>20</v>
      </c>
      <c r="F696" t="s">
        <v>29</v>
      </c>
      <c r="G696" s="1">
        <f>IFERROR(IF(F696="am",VLOOKUP(C696,'[1]meteo-am'!$B$1:$E$55,3,FALSE),IF(F696="pm",VLOOKUP(C696,'[1]meteo-pm'!$B$1:$E$55,3,FALSE),"")),"")</f>
        <v>92</v>
      </c>
      <c r="H696" s="1">
        <f>IFERROR(IF(F696="am",VLOOKUP(C696,'[1]meteo-am'!$B$1:$E$55,4,FALSE),IF(F696="pm",VLOOKUP(C696,'[1]meteo-pm'!$B$1:$E$55,4,FALSE),"")),"")</f>
        <v>0.77499999999999991</v>
      </c>
      <c r="I696" s="1">
        <f>IFERROR(IF(F696="am",VLOOKUP(C696,'[1]meteo-am'!$B$1:$E$55,2,FALSE),IF(F696="pm",VLOOKUP(C696,'[1]meteo-pm'!$B$1:$E$55,2,FALSE),"")),"")</f>
        <v>14.475</v>
      </c>
      <c r="J696" t="str">
        <f>IFERROR(VLOOKUP(C696,[1]factors!$F$1:$Q$101,3,FALSE),"")</f>
        <v>crescent</v>
      </c>
      <c r="K696" t="str">
        <f>IFERROR(VLOOKUP(C696,[1]factors!$F$1:$Q$101,4,FALSE),"")</f>
        <v>1.0</v>
      </c>
      <c r="L696" t="str">
        <f>IFERROR(VLOOKUP(C696,[1]factors!$F$1:$Q$101,6,FALSE),"")</f>
        <v xml:space="preserve">culture </v>
      </c>
      <c r="N696" t="str">
        <f>IFERROR(VLOOKUP(C696,[1]factors!$F$1:$Q$101,7,FALSE),"")</f>
        <v>75.45</v>
      </c>
      <c r="O696">
        <f>IFERROR(VLOOKUP($C$2,[1]factors!$F$1:$Q$101,8,FALSE),"")</f>
        <v>5</v>
      </c>
      <c r="P696" t="str">
        <f>IFERROR(VLOOKUP($C$2,[1]factors!$F$1:$Q$101,9,FALSE),"")</f>
        <v>514.85</v>
      </c>
      <c r="Q696" t="str">
        <f>IFERROR(VLOOKUP($C$2,[1]factors!$F$1:$Q$101,10,FALSE),"")</f>
        <v>483.31</v>
      </c>
      <c r="R696">
        <f>IFERROR(VLOOKUP($C$2,[1]factors!$F$1:$Q$101,11,FALSE),"")</f>
        <v>2</v>
      </c>
    </row>
    <row r="697" spans="1:18" ht="18" x14ac:dyDescent="0.25">
      <c r="A697" t="s">
        <v>24</v>
      </c>
      <c r="B697">
        <v>1</v>
      </c>
      <c r="C697" s="2">
        <v>20210908</v>
      </c>
      <c r="D697">
        <v>20</v>
      </c>
      <c r="F697" t="s">
        <v>29</v>
      </c>
      <c r="G697" s="1">
        <f>IFERROR(IF(F697="am",VLOOKUP(C697,'[1]meteo-am'!$B$1:$E$55,3,FALSE),IF(F697="pm",VLOOKUP(C697,'[1]meteo-pm'!$B$1:$E$55,3,FALSE),"")),"")</f>
        <v>92</v>
      </c>
      <c r="H697" s="1">
        <f>IFERROR(IF(F697="am",VLOOKUP(C697,'[1]meteo-am'!$B$1:$E$55,4,FALSE),IF(F697="pm",VLOOKUP(C697,'[1]meteo-pm'!$B$1:$E$55,4,FALSE),"")),"")</f>
        <v>0.77499999999999991</v>
      </c>
      <c r="I697" s="1">
        <f>IFERROR(IF(F697="am",VLOOKUP(C697,'[1]meteo-am'!$B$1:$E$55,2,FALSE),IF(F697="pm",VLOOKUP(C697,'[1]meteo-pm'!$B$1:$E$55,2,FALSE),"")),"")</f>
        <v>14.475</v>
      </c>
      <c r="J697" t="str">
        <f>IFERROR(VLOOKUP(C697,[1]factors!$F$1:$Q$101,3,FALSE),"")</f>
        <v>crescent</v>
      </c>
      <c r="K697" t="str">
        <f>IFERROR(VLOOKUP(C697,[1]factors!$F$1:$Q$101,4,FALSE),"")</f>
        <v>1.0</v>
      </c>
      <c r="L697" t="str">
        <f>IFERROR(VLOOKUP(C697,[1]factors!$F$1:$Q$101,6,FALSE),"")</f>
        <v xml:space="preserve">culture </v>
      </c>
      <c r="N697" t="str">
        <f>IFERROR(VLOOKUP(C697,[1]factors!$F$1:$Q$101,7,FALSE),"")</f>
        <v>75.45</v>
      </c>
      <c r="O697">
        <f>IFERROR(VLOOKUP($C$2,[1]factors!$F$1:$Q$101,8,FALSE),"")</f>
        <v>5</v>
      </c>
      <c r="P697" t="str">
        <f>IFERROR(VLOOKUP($C$2,[1]factors!$F$1:$Q$101,9,FALSE),"")</f>
        <v>514.85</v>
      </c>
      <c r="Q697" t="str">
        <f>IFERROR(VLOOKUP($C$2,[1]factors!$F$1:$Q$101,10,FALSE),"")</f>
        <v>483.31</v>
      </c>
      <c r="R697">
        <f>IFERROR(VLOOKUP($C$2,[1]factors!$F$1:$Q$101,11,FALSE),"")</f>
        <v>2</v>
      </c>
    </row>
    <row r="698" spans="1:18" ht="18" x14ac:dyDescent="0.25">
      <c r="A698" t="s">
        <v>25</v>
      </c>
      <c r="B698">
        <v>1</v>
      </c>
      <c r="C698" s="2">
        <v>20210908</v>
      </c>
      <c r="D698">
        <v>20</v>
      </c>
      <c r="F698" t="s">
        <v>29</v>
      </c>
      <c r="G698" s="1">
        <f>IFERROR(IF(F698="am",VLOOKUP(C698,'[1]meteo-am'!$B$1:$E$55,3,FALSE),IF(F698="pm",VLOOKUP(C698,'[1]meteo-pm'!$B$1:$E$55,3,FALSE),"")),"")</f>
        <v>92</v>
      </c>
      <c r="H698" s="1">
        <f>IFERROR(IF(F698="am",VLOOKUP(C698,'[1]meteo-am'!$B$1:$E$55,4,FALSE),IF(F698="pm",VLOOKUP(C698,'[1]meteo-pm'!$B$1:$E$55,4,FALSE),"")),"")</f>
        <v>0.77499999999999991</v>
      </c>
      <c r="I698" s="1">
        <f>IFERROR(IF(F698="am",VLOOKUP(C698,'[1]meteo-am'!$B$1:$E$55,2,FALSE),IF(F698="pm",VLOOKUP(C698,'[1]meteo-pm'!$B$1:$E$55,2,FALSE),"")),"")</f>
        <v>14.475</v>
      </c>
      <c r="J698" t="str">
        <f>IFERROR(VLOOKUP(C698,[1]factors!$F$1:$Q$101,3,FALSE),"")</f>
        <v>crescent</v>
      </c>
      <c r="K698" t="str">
        <f>IFERROR(VLOOKUP(C698,[1]factors!$F$1:$Q$101,4,FALSE),"")</f>
        <v>1.0</v>
      </c>
      <c r="L698" t="str">
        <f>IFERROR(VLOOKUP(C698,[1]factors!$F$1:$Q$101,6,FALSE),"")</f>
        <v xml:space="preserve">culture </v>
      </c>
      <c r="N698" t="str">
        <f>IFERROR(VLOOKUP(C698,[1]factors!$F$1:$Q$101,7,FALSE),"")</f>
        <v>75.45</v>
      </c>
      <c r="O698">
        <f>IFERROR(VLOOKUP($C$2,[1]factors!$F$1:$Q$101,8,FALSE),"")</f>
        <v>5</v>
      </c>
      <c r="P698" t="str">
        <f>IFERROR(VLOOKUP($C$2,[1]factors!$F$1:$Q$101,9,FALSE),"")</f>
        <v>514.85</v>
      </c>
      <c r="Q698" t="str">
        <f>IFERROR(VLOOKUP($C$2,[1]factors!$F$1:$Q$101,10,FALSE),"")</f>
        <v>483.31</v>
      </c>
      <c r="R698">
        <f>IFERROR(VLOOKUP($C$2,[1]factors!$F$1:$Q$101,11,FALSE),"")</f>
        <v>2</v>
      </c>
    </row>
    <row r="699" spans="1:18" ht="18" x14ac:dyDescent="0.25">
      <c r="A699" t="s">
        <v>26</v>
      </c>
      <c r="B699">
        <v>1</v>
      </c>
      <c r="C699" s="2">
        <v>20210908</v>
      </c>
      <c r="D699">
        <v>20</v>
      </c>
      <c r="F699" t="s">
        <v>29</v>
      </c>
      <c r="G699" s="1">
        <f>IFERROR(IF(F699="am",VLOOKUP(C699,'[1]meteo-am'!$B$1:$E$55,3,FALSE),IF(F699="pm",VLOOKUP(C699,'[1]meteo-pm'!$B$1:$E$55,3,FALSE),"")),"")</f>
        <v>92</v>
      </c>
      <c r="H699" s="1">
        <f>IFERROR(IF(F699="am",VLOOKUP(C699,'[1]meteo-am'!$B$1:$E$55,4,FALSE),IF(F699="pm",VLOOKUP(C699,'[1]meteo-pm'!$B$1:$E$55,4,FALSE),"")),"")</f>
        <v>0.77499999999999991</v>
      </c>
      <c r="I699" s="1">
        <f>IFERROR(IF(F699="am",VLOOKUP(C699,'[1]meteo-am'!$B$1:$E$55,2,FALSE),IF(F699="pm",VLOOKUP(C699,'[1]meteo-pm'!$B$1:$E$55,2,FALSE),"")),"")</f>
        <v>14.475</v>
      </c>
      <c r="J699" t="str">
        <f>IFERROR(VLOOKUP(C699,[1]factors!$F$1:$Q$101,3,FALSE),"")</f>
        <v>crescent</v>
      </c>
      <c r="K699" t="str">
        <f>IFERROR(VLOOKUP(C699,[1]factors!$F$1:$Q$101,4,FALSE),"")</f>
        <v>1.0</v>
      </c>
      <c r="L699" t="str">
        <f>IFERROR(VLOOKUP(C699,[1]factors!$F$1:$Q$101,6,FALSE),"")</f>
        <v xml:space="preserve">culture </v>
      </c>
      <c r="N699" t="str">
        <f>IFERROR(VLOOKUP(C699,[1]factors!$F$1:$Q$101,7,FALSE),"")</f>
        <v>75.45</v>
      </c>
      <c r="O699">
        <f>IFERROR(VLOOKUP($C$2,[1]factors!$F$1:$Q$101,8,FALSE),"")</f>
        <v>5</v>
      </c>
      <c r="P699" t="str">
        <f>IFERROR(VLOOKUP($C$2,[1]factors!$F$1:$Q$101,9,FALSE),"")</f>
        <v>514.85</v>
      </c>
      <c r="Q699" t="str">
        <f>IFERROR(VLOOKUP($C$2,[1]factors!$F$1:$Q$101,10,FALSE),"")</f>
        <v>483.31</v>
      </c>
      <c r="R699">
        <f>IFERROR(VLOOKUP($C$2,[1]factors!$F$1:$Q$101,11,FALSE),"")</f>
        <v>2</v>
      </c>
    </row>
    <row r="700" spans="1:18" ht="18" x14ac:dyDescent="0.25">
      <c r="A700" t="s">
        <v>27</v>
      </c>
      <c r="B700">
        <v>1</v>
      </c>
      <c r="C700" s="2">
        <v>20210908</v>
      </c>
      <c r="D700">
        <v>20</v>
      </c>
      <c r="F700" t="s">
        <v>29</v>
      </c>
      <c r="G700" s="1">
        <f>IFERROR(IF(F700="am",VLOOKUP(C700,'[1]meteo-am'!$B$1:$E$55,3,FALSE),IF(F700="pm",VLOOKUP(C700,'[1]meteo-pm'!$B$1:$E$55,3,FALSE),"")),"")</f>
        <v>92</v>
      </c>
      <c r="H700" s="1">
        <f>IFERROR(IF(F700="am",VLOOKUP(C700,'[1]meteo-am'!$B$1:$E$55,4,FALSE),IF(F700="pm",VLOOKUP(C700,'[1]meteo-pm'!$B$1:$E$55,4,FALSE),"")),"")</f>
        <v>0.77499999999999991</v>
      </c>
      <c r="I700" s="1">
        <f>IFERROR(IF(F700="am",VLOOKUP(C700,'[1]meteo-am'!$B$1:$E$55,2,FALSE),IF(F700="pm",VLOOKUP(C700,'[1]meteo-pm'!$B$1:$E$55,2,FALSE),"")),"")</f>
        <v>14.475</v>
      </c>
      <c r="J700" t="str">
        <f>IFERROR(VLOOKUP(C700,[1]factors!$F$1:$Q$101,3,FALSE),"")</f>
        <v>crescent</v>
      </c>
      <c r="K700" t="str">
        <f>IFERROR(VLOOKUP(C700,[1]factors!$F$1:$Q$101,4,FALSE),"")</f>
        <v>1.0</v>
      </c>
      <c r="L700" t="str">
        <f>IFERROR(VLOOKUP(C700,[1]factors!$F$1:$Q$101,6,FALSE),"")</f>
        <v xml:space="preserve">culture </v>
      </c>
      <c r="N700" t="str">
        <f>IFERROR(VLOOKUP(C700,[1]factors!$F$1:$Q$101,7,FALSE),"")</f>
        <v>75.45</v>
      </c>
      <c r="O700">
        <f>IFERROR(VLOOKUP($C$2,[1]factors!$F$1:$Q$101,8,FALSE),"")</f>
        <v>5</v>
      </c>
      <c r="P700" t="str">
        <f>IFERROR(VLOOKUP($C$2,[1]factors!$F$1:$Q$101,9,FALSE),"")</f>
        <v>514.85</v>
      </c>
      <c r="Q700" t="str">
        <f>IFERROR(VLOOKUP($C$2,[1]factors!$F$1:$Q$101,10,FALSE),"")</f>
        <v>483.31</v>
      </c>
      <c r="R700">
        <f>IFERROR(VLOOKUP($C$2,[1]factors!$F$1:$Q$101,11,FALSE),"")</f>
        <v>2</v>
      </c>
    </row>
    <row r="701" spans="1:18" ht="18" x14ac:dyDescent="0.25">
      <c r="A701" t="s">
        <v>28</v>
      </c>
      <c r="B701">
        <v>1</v>
      </c>
      <c r="C701" s="2">
        <v>20210908</v>
      </c>
      <c r="D701">
        <v>20</v>
      </c>
      <c r="F701" t="s">
        <v>29</v>
      </c>
      <c r="G701" s="1">
        <f>IFERROR(IF(F701="am",VLOOKUP(C701,'[1]meteo-am'!$B$1:$E$55,3,FALSE),IF(F701="pm",VLOOKUP(C701,'[1]meteo-pm'!$B$1:$E$55,3,FALSE),"")),"")</f>
        <v>92</v>
      </c>
      <c r="H701" s="1">
        <f>IFERROR(IF(F701="am",VLOOKUP(C701,'[1]meteo-am'!$B$1:$E$55,4,FALSE),IF(F701="pm",VLOOKUP(C701,'[1]meteo-pm'!$B$1:$E$55,4,FALSE),"")),"")</f>
        <v>0.77499999999999991</v>
      </c>
      <c r="I701" s="1">
        <f>IFERROR(IF(F701="am",VLOOKUP(C701,'[1]meteo-am'!$B$1:$E$55,2,FALSE),IF(F701="pm",VLOOKUP(C701,'[1]meteo-pm'!$B$1:$E$55,2,FALSE),"")),"")</f>
        <v>14.475</v>
      </c>
      <c r="J701" t="str">
        <f>IFERROR(VLOOKUP(C701,[1]factors!$F$1:$Q$101,3,FALSE),"")</f>
        <v>crescent</v>
      </c>
      <c r="K701" t="str">
        <f>IFERROR(VLOOKUP(C701,[1]factors!$F$1:$Q$101,4,FALSE),"")</f>
        <v>1.0</v>
      </c>
      <c r="L701" t="str">
        <f>IFERROR(VLOOKUP(C701,[1]factors!$F$1:$Q$101,6,FALSE),"")</f>
        <v xml:space="preserve">culture </v>
      </c>
      <c r="N701" t="str">
        <f>IFERROR(VLOOKUP(C701,[1]factors!$F$1:$Q$101,7,FALSE),"")</f>
        <v>75.45</v>
      </c>
      <c r="O701">
        <f>IFERROR(VLOOKUP($C$2,[1]factors!$F$1:$Q$101,8,FALSE),"")</f>
        <v>5</v>
      </c>
      <c r="P701" t="str">
        <f>IFERROR(VLOOKUP($C$2,[1]factors!$F$1:$Q$101,9,FALSE),"")</f>
        <v>514.85</v>
      </c>
      <c r="Q701" t="str">
        <f>IFERROR(VLOOKUP($C$2,[1]factors!$F$1:$Q$101,10,FALSE),"")</f>
        <v>483.31</v>
      </c>
      <c r="R701">
        <f>IFERROR(VLOOKUP($C$2,[1]factors!$F$1:$Q$101,11,FALSE),"")</f>
        <v>2</v>
      </c>
    </row>
    <row r="702" spans="1:18" ht="18" x14ac:dyDescent="0.25">
      <c r="A702" t="s">
        <v>18</v>
      </c>
      <c r="B702">
        <v>1</v>
      </c>
      <c r="C702" s="2">
        <v>20210908</v>
      </c>
      <c r="D702">
        <v>21</v>
      </c>
      <c r="F702" t="s">
        <v>29</v>
      </c>
      <c r="G702" s="1">
        <f>IFERROR(IF(F702="am",VLOOKUP(C702,'[1]meteo-am'!$B$1:$E$55,3,FALSE),IF(F702="pm",VLOOKUP(C702,'[1]meteo-pm'!$B$1:$E$55,3,FALSE),"")),"")</f>
        <v>92</v>
      </c>
      <c r="H702" s="1">
        <f>IFERROR(IF(F702="am",VLOOKUP(C702,'[1]meteo-am'!$B$1:$E$55,4,FALSE),IF(F702="pm",VLOOKUP(C702,'[1]meteo-pm'!$B$1:$E$55,4,FALSE),"")),"")</f>
        <v>0.77499999999999991</v>
      </c>
      <c r="I702" s="1">
        <f>IFERROR(IF(F702="am",VLOOKUP(C702,'[1]meteo-am'!$B$1:$E$55,2,FALSE),IF(F702="pm",VLOOKUP(C702,'[1]meteo-pm'!$B$1:$E$55,2,FALSE),"")),"")</f>
        <v>14.475</v>
      </c>
      <c r="J702" t="str">
        <f>IFERROR(VLOOKUP(C702,[1]factors!$F$1:$Q$101,3,FALSE),"")</f>
        <v>crescent</v>
      </c>
      <c r="K702" t="str">
        <f>IFERROR(VLOOKUP(C702,[1]factors!$F$1:$Q$101,4,FALSE),"")</f>
        <v>1.0</v>
      </c>
      <c r="L702" t="str">
        <f>IFERROR(VLOOKUP(C702,[1]factors!$F$1:$Q$101,6,FALSE),"")</f>
        <v xml:space="preserve">culture </v>
      </c>
      <c r="N702" t="str">
        <f>IFERROR(VLOOKUP(C702,[1]factors!$F$1:$Q$101,7,FALSE),"")</f>
        <v>75.45</v>
      </c>
      <c r="O702">
        <f>IFERROR(VLOOKUP($C$2,[1]factors!$F$1:$Q$101,8,FALSE),"")</f>
        <v>5</v>
      </c>
      <c r="P702" t="str">
        <f>IFERROR(VLOOKUP($C$2,[1]factors!$F$1:$Q$101,9,FALSE),"")</f>
        <v>514.85</v>
      </c>
      <c r="Q702" t="str">
        <f>IFERROR(VLOOKUP($C$2,[1]factors!$F$1:$Q$101,10,FALSE),"")</f>
        <v>483.31</v>
      </c>
      <c r="R702">
        <f>IFERROR(VLOOKUP($C$2,[1]factors!$F$1:$Q$101,11,FALSE),"")</f>
        <v>2</v>
      </c>
    </row>
    <row r="703" spans="1:18" ht="18" x14ac:dyDescent="0.25">
      <c r="A703" t="s">
        <v>20</v>
      </c>
      <c r="B703">
        <v>1</v>
      </c>
      <c r="C703" s="2">
        <v>20210908</v>
      </c>
      <c r="D703">
        <v>21</v>
      </c>
      <c r="F703" t="s">
        <v>29</v>
      </c>
      <c r="G703" s="1">
        <f>IFERROR(IF(F703="am",VLOOKUP(C703,'[1]meteo-am'!$B$1:$E$55,3,FALSE),IF(F703="pm",VLOOKUP(C703,'[1]meteo-pm'!$B$1:$E$55,3,FALSE),"")),"")</f>
        <v>92</v>
      </c>
      <c r="H703" s="1">
        <f>IFERROR(IF(F703="am",VLOOKUP(C703,'[1]meteo-am'!$B$1:$E$55,4,FALSE),IF(F703="pm",VLOOKUP(C703,'[1]meteo-pm'!$B$1:$E$55,4,FALSE),"")),"")</f>
        <v>0.77499999999999991</v>
      </c>
      <c r="I703" s="1">
        <f>IFERROR(IF(F703="am",VLOOKUP(C703,'[1]meteo-am'!$B$1:$E$55,2,FALSE),IF(F703="pm",VLOOKUP(C703,'[1]meteo-pm'!$B$1:$E$55,2,FALSE),"")),"")</f>
        <v>14.475</v>
      </c>
      <c r="J703" t="str">
        <f>IFERROR(VLOOKUP(C703,[1]factors!$F$1:$Q$101,3,FALSE),"")</f>
        <v>crescent</v>
      </c>
      <c r="K703" t="str">
        <f>IFERROR(VLOOKUP(C703,[1]factors!$F$1:$Q$101,4,FALSE),"")</f>
        <v>1.0</v>
      </c>
      <c r="L703" t="str">
        <f>IFERROR(VLOOKUP(C703,[1]factors!$F$1:$Q$101,6,FALSE),"")</f>
        <v xml:space="preserve">culture </v>
      </c>
      <c r="N703" t="str">
        <f>IFERROR(VLOOKUP(C703,[1]factors!$F$1:$Q$101,7,FALSE),"")</f>
        <v>75.45</v>
      </c>
      <c r="O703">
        <f>IFERROR(VLOOKUP($C$2,[1]factors!$F$1:$Q$101,8,FALSE),"")</f>
        <v>5</v>
      </c>
      <c r="P703" t="str">
        <f>IFERROR(VLOOKUP($C$2,[1]factors!$F$1:$Q$101,9,FALSE),"")</f>
        <v>514.85</v>
      </c>
      <c r="Q703" t="str">
        <f>IFERROR(VLOOKUP($C$2,[1]factors!$F$1:$Q$101,10,FALSE),"")</f>
        <v>483.31</v>
      </c>
      <c r="R703">
        <f>IFERROR(VLOOKUP($C$2,[1]factors!$F$1:$Q$101,11,FALSE),"")</f>
        <v>2</v>
      </c>
    </row>
    <row r="704" spans="1:18" ht="18" x14ac:dyDescent="0.25">
      <c r="A704" t="s">
        <v>21</v>
      </c>
      <c r="B704">
        <v>1</v>
      </c>
      <c r="C704" s="2">
        <v>20210908</v>
      </c>
      <c r="D704">
        <v>21</v>
      </c>
      <c r="F704" t="s">
        <v>29</v>
      </c>
      <c r="G704" s="1">
        <f>IFERROR(IF(F704="am",VLOOKUP(C704,'[1]meteo-am'!$B$1:$E$55,3,FALSE),IF(F704="pm",VLOOKUP(C704,'[1]meteo-pm'!$B$1:$E$55,3,FALSE),"")),"")</f>
        <v>92</v>
      </c>
      <c r="H704" s="1">
        <f>IFERROR(IF(F704="am",VLOOKUP(C704,'[1]meteo-am'!$B$1:$E$55,4,FALSE),IF(F704="pm",VLOOKUP(C704,'[1]meteo-pm'!$B$1:$E$55,4,FALSE),"")),"")</f>
        <v>0.77499999999999991</v>
      </c>
      <c r="I704" s="1">
        <f>IFERROR(IF(F704="am",VLOOKUP(C704,'[1]meteo-am'!$B$1:$E$55,2,FALSE),IF(F704="pm",VLOOKUP(C704,'[1]meteo-pm'!$B$1:$E$55,2,FALSE),"")),"")</f>
        <v>14.475</v>
      </c>
      <c r="J704" t="str">
        <f>IFERROR(VLOOKUP(C704,[1]factors!$F$1:$Q$101,3,FALSE),"")</f>
        <v>crescent</v>
      </c>
      <c r="K704" t="str">
        <f>IFERROR(VLOOKUP(C704,[1]factors!$F$1:$Q$101,4,FALSE),"")</f>
        <v>1.0</v>
      </c>
      <c r="L704" t="str">
        <f>IFERROR(VLOOKUP(C704,[1]factors!$F$1:$Q$101,6,FALSE),"")</f>
        <v xml:space="preserve">culture </v>
      </c>
      <c r="N704" t="str">
        <f>IFERROR(VLOOKUP(C704,[1]factors!$F$1:$Q$101,7,FALSE),"")</f>
        <v>75.45</v>
      </c>
      <c r="O704">
        <f>IFERROR(VLOOKUP($C$2,[1]factors!$F$1:$Q$101,8,FALSE),"")</f>
        <v>5</v>
      </c>
      <c r="P704" t="str">
        <f>IFERROR(VLOOKUP($C$2,[1]factors!$F$1:$Q$101,9,FALSE),"")</f>
        <v>514.85</v>
      </c>
      <c r="Q704" t="str">
        <f>IFERROR(VLOOKUP($C$2,[1]factors!$F$1:$Q$101,10,FALSE),"")</f>
        <v>483.31</v>
      </c>
      <c r="R704">
        <f>IFERROR(VLOOKUP($C$2,[1]factors!$F$1:$Q$101,11,FALSE),"")</f>
        <v>2</v>
      </c>
    </row>
    <row r="705" spans="1:18" ht="18" x14ac:dyDescent="0.25">
      <c r="A705" t="s">
        <v>22</v>
      </c>
      <c r="B705">
        <v>1</v>
      </c>
      <c r="C705" s="2">
        <v>20210908</v>
      </c>
      <c r="D705">
        <v>21</v>
      </c>
      <c r="F705" t="s">
        <v>29</v>
      </c>
      <c r="G705" s="1">
        <f>IFERROR(IF(F705="am",VLOOKUP(C705,'[1]meteo-am'!$B$1:$E$55,3,FALSE),IF(F705="pm",VLOOKUP(C705,'[1]meteo-pm'!$B$1:$E$55,3,FALSE),"")),"")</f>
        <v>92</v>
      </c>
      <c r="H705" s="1">
        <f>IFERROR(IF(F705="am",VLOOKUP(C705,'[1]meteo-am'!$B$1:$E$55,4,FALSE),IF(F705="pm",VLOOKUP(C705,'[1]meteo-pm'!$B$1:$E$55,4,FALSE),"")),"")</f>
        <v>0.77499999999999991</v>
      </c>
      <c r="I705" s="1">
        <f>IFERROR(IF(F705="am",VLOOKUP(C705,'[1]meteo-am'!$B$1:$E$55,2,FALSE),IF(F705="pm",VLOOKUP(C705,'[1]meteo-pm'!$B$1:$E$55,2,FALSE),"")),"")</f>
        <v>14.475</v>
      </c>
      <c r="J705" t="str">
        <f>IFERROR(VLOOKUP(C705,[1]factors!$F$1:$Q$101,3,FALSE),"")</f>
        <v>crescent</v>
      </c>
      <c r="K705" t="str">
        <f>IFERROR(VLOOKUP(C705,[1]factors!$F$1:$Q$101,4,FALSE),"")</f>
        <v>1.0</v>
      </c>
      <c r="L705" t="str">
        <f>IFERROR(VLOOKUP(C705,[1]factors!$F$1:$Q$101,6,FALSE),"")</f>
        <v xml:space="preserve">culture </v>
      </c>
      <c r="N705" t="str">
        <f>IFERROR(VLOOKUP(C705,[1]factors!$F$1:$Q$101,7,FALSE),"")</f>
        <v>75.45</v>
      </c>
      <c r="O705">
        <f>IFERROR(VLOOKUP($C$2,[1]factors!$F$1:$Q$101,8,FALSE),"")</f>
        <v>5</v>
      </c>
      <c r="P705" t="str">
        <f>IFERROR(VLOOKUP($C$2,[1]factors!$F$1:$Q$101,9,FALSE),"")</f>
        <v>514.85</v>
      </c>
      <c r="Q705" t="str">
        <f>IFERROR(VLOOKUP($C$2,[1]factors!$F$1:$Q$101,10,FALSE),"")</f>
        <v>483.31</v>
      </c>
      <c r="R705">
        <f>IFERROR(VLOOKUP($C$2,[1]factors!$F$1:$Q$101,11,FALSE),"")</f>
        <v>2</v>
      </c>
    </row>
    <row r="706" spans="1:18" ht="18" x14ac:dyDescent="0.25">
      <c r="A706" t="s">
        <v>23</v>
      </c>
      <c r="B706">
        <v>1</v>
      </c>
      <c r="C706" s="2">
        <v>20210908</v>
      </c>
      <c r="D706">
        <v>21</v>
      </c>
      <c r="F706" t="s">
        <v>29</v>
      </c>
      <c r="G706" s="1">
        <f>IFERROR(IF(F706="am",VLOOKUP(C706,'[1]meteo-am'!$B$1:$E$55,3,FALSE),IF(F706="pm",VLOOKUP(C706,'[1]meteo-pm'!$B$1:$E$55,3,FALSE),"")),"")</f>
        <v>92</v>
      </c>
      <c r="H706" s="1">
        <f>IFERROR(IF(F706="am",VLOOKUP(C706,'[1]meteo-am'!$B$1:$E$55,4,FALSE),IF(F706="pm",VLOOKUP(C706,'[1]meteo-pm'!$B$1:$E$55,4,FALSE),"")),"")</f>
        <v>0.77499999999999991</v>
      </c>
      <c r="I706" s="1">
        <f>IFERROR(IF(F706="am",VLOOKUP(C706,'[1]meteo-am'!$B$1:$E$55,2,FALSE),IF(F706="pm",VLOOKUP(C706,'[1]meteo-pm'!$B$1:$E$55,2,FALSE),"")),"")</f>
        <v>14.475</v>
      </c>
      <c r="J706" t="str">
        <f>IFERROR(VLOOKUP(C706,[1]factors!$F$1:$Q$101,3,FALSE),"")</f>
        <v>crescent</v>
      </c>
      <c r="K706" t="str">
        <f>IFERROR(VLOOKUP(C706,[1]factors!$F$1:$Q$101,4,FALSE),"")</f>
        <v>1.0</v>
      </c>
      <c r="L706" t="str">
        <f>IFERROR(VLOOKUP(C706,[1]factors!$F$1:$Q$101,6,FALSE),"")</f>
        <v xml:space="preserve">culture </v>
      </c>
      <c r="N706" t="str">
        <f>IFERROR(VLOOKUP(C706,[1]factors!$F$1:$Q$101,7,FALSE),"")</f>
        <v>75.45</v>
      </c>
      <c r="O706">
        <f>IFERROR(VLOOKUP($C$2,[1]factors!$F$1:$Q$101,8,FALSE),"")</f>
        <v>5</v>
      </c>
      <c r="P706" t="str">
        <f>IFERROR(VLOOKUP($C$2,[1]factors!$F$1:$Q$101,9,FALSE),"")</f>
        <v>514.85</v>
      </c>
      <c r="Q706" t="str">
        <f>IFERROR(VLOOKUP($C$2,[1]factors!$F$1:$Q$101,10,FALSE),"")</f>
        <v>483.31</v>
      </c>
      <c r="R706">
        <f>IFERROR(VLOOKUP($C$2,[1]factors!$F$1:$Q$101,11,FALSE),"")</f>
        <v>2</v>
      </c>
    </row>
    <row r="707" spans="1:18" ht="18" x14ac:dyDescent="0.25">
      <c r="A707" t="s">
        <v>24</v>
      </c>
      <c r="B707">
        <v>1</v>
      </c>
      <c r="C707" s="2">
        <v>20210908</v>
      </c>
      <c r="D707">
        <v>21</v>
      </c>
      <c r="F707" t="s">
        <v>29</v>
      </c>
      <c r="G707" s="1">
        <f>IFERROR(IF(F707="am",VLOOKUP(C707,'[1]meteo-am'!$B$1:$E$55,3,FALSE),IF(F707="pm",VLOOKUP(C707,'[1]meteo-pm'!$B$1:$E$55,3,FALSE),"")),"")</f>
        <v>92</v>
      </c>
      <c r="H707" s="1">
        <f>IFERROR(IF(F707="am",VLOOKUP(C707,'[1]meteo-am'!$B$1:$E$55,4,FALSE),IF(F707="pm",VLOOKUP(C707,'[1]meteo-pm'!$B$1:$E$55,4,FALSE),"")),"")</f>
        <v>0.77499999999999991</v>
      </c>
      <c r="I707" s="1">
        <f>IFERROR(IF(F707="am",VLOOKUP(C707,'[1]meteo-am'!$B$1:$E$55,2,FALSE),IF(F707="pm",VLOOKUP(C707,'[1]meteo-pm'!$B$1:$E$55,2,FALSE),"")),"")</f>
        <v>14.475</v>
      </c>
      <c r="J707" t="str">
        <f>IFERROR(VLOOKUP(C707,[1]factors!$F$1:$Q$101,3,FALSE),"")</f>
        <v>crescent</v>
      </c>
      <c r="K707" t="str">
        <f>IFERROR(VLOOKUP(C707,[1]factors!$F$1:$Q$101,4,FALSE),"")</f>
        <v>1.0</v>
      </c>
      <c r="L707" t="str">
        <f>IFERROR(VLOOKUP(C707,[1]factors!$F$1:$Q$101,6,FALSE),"")</f>
        <v xml:space="preserve">culture </v>
      </c>
      <c r="N707" t="str">
        <f>IFERROR(VLOOKUP(C707,[1]factors!$F$1:$Q$101,7,FALSE),"")</f>
        <v>75.45</v>
      </c>
      <c r="O707">
        <f>IFERROR(VLOOKUP($C$2,[1]factors!$F$1:$Q$101,8,FALSE),"")</f>
        <v>5</v>
      </c>
      <c r="P707" t="str">
        <f>IFERROR(VLOOKUP($C$2,[1]factors!$F$1:$Q$101,9,FALSE),"")</f>
        <v>514.85</v>
      </c>
      <c r="Q707" t="str">
        <f>IFERROR(VLOOKUP($C$2,[1]factors!$F$1:$Q$101,10,FALSE),"")</f>
        <v>483.31</v>
      </c>
      <c r="R707">
        <f>IFERROR(VLOOKUP($C$2,[1]factors!$F$1:$Q$101,11,FALSE),"")</f>
        <v>2</v>
      </c>
    </row>
    <row r="708" spans="1:18" ht="18" x14ac:dyDescent="0.25">
      <c r="A708" t="s">
        <v>25</v>
      </c>
      <c r="B708">
        <v>1</v>
      </c>
      <c r="C708" s="2">
        <v>20210908</v>
      </c>
      <c r="D708">
        <v>21</v>
      </c>
      <c r="F708" t="s">
        <v>29</v>
      </c>
      <c r="G708" s="1">
        <f>IFERROR(IF(F708="am",VLOOKUP(C708,'[1]meteo-am'!$B$1:$E$55,3,FALSE),IF(F708="pm",VLOOKUP(C708,'[1]meteo-pm'!$B$1:$E$55,3,FALSE),"")),"")</f>
        <v>92</v>
      </c>
      <c r="H708" s="1">
        <f>IFERROR(IF(F708="am",VLOOKUP(C708,'[1]meteo-am'!$B$1:$E$55,4,FALSE),IF(F708="pm",VLOOKUP(C708,'[1]meteo-pm'!$B$1:$E$55,4,FALSE),"")),"")</f>
        <v>0.77499999999999991</v>
      </c>
      <c r="I708" s="1">
        <f>IFERROR(IF(F708="am",VLOOKUP(C708,'[1]meteo-am'!$B$1:$E$55,2,FALSE),IF(F708="pm",VLOOKUP(C708,'[1]meteo-pm'!$B$1:$E$55,2,FALSE),"")),"")</f>
        <v>14.475</v>
      </c>
      <c r="J708" t="str">
        <f>IFERROR(VLOOKUP(C708,[1]factors!$F$1:$Q$101,3,FALSE),"")</f>
        <v>crescent</v>
      </c>
      <c r="K708" t="str">
        <f>IFERROR(VLOOKUP(C708,[1]factors!$F$1:$Q$101,4,FALSE),"")</f>
        <v>1.0</v>
      </c>
      <c r="L708" t="str">
        <f>IFERROR(VLOOKUP(C708,[1]factors!$F$1:$Q$101,6,FALSE),"")</f>
        <v xml:space="preserve">culture </v>
      </c>
      <c r="N708" t="str">
        <f>IFERROR(VLOOKUP(C708,[1]factors!$F$1:$Q$101,7,FALSE),"")</f>
        <v>75.45</v>
      </c>
      <c r="O708">
        <f>IFERROR(VLOOKUP($C$2,[1]factors!$F$1:$Q$101,8,FALSE),"")</f>
        <v>5</v>
      </c>
      <c r="P708" t="str">
        <f>IFERROR(VLOOKUP($C$2,[1]factors!$F$1:$Q$101,9,FALSE),"")</f>
        <v>514.85</v>
      </c>
      <c r="Q708" t="str">
        <f>IFERROR(VLOOKUP($C$2,[1]factors!$F$1:$Q$101,10,FALSE),"")</f>
        <v>483.31</v>
      </c>
      <c r="R708">
        <f>IFERROR(VLOOKUP($C$2,[1]factors!$F$1:$Q$101,11,FALSE),"")</f>
        <v>2</v>
      </c>
    </row>
    <row r="709" spans="1:18" ht="18" x14ac:dyDescent="0.25">
      <c r="A709" t="s">
        <v>26</v>
      </c>
      <c r="B709">
        <v>1</v>
      </c>
      <c r="C709" s="2">
        <v>20210908</v>
      </c>
      <c r="D709">
        <v>21</v>
      </c>
      <c r="F709" t="s">
        <v>29</v>
      </c>
      <c r="G709" s="1">
        <f>IFERROR(IF(F709="am",VLOOKUP(C709,'[1]meteo-am'!$B$1:$E$55,3,FALSE),IF(F709="pm",VLOOKUP(C709,'[1]meteo-pm'!$B$1:$E$55,3,FALSE),"")),"")</f>
        <v>92</v>
      </c>
      <c r="H709" s="1">
        <f>IFERROR(IF(F709="am",VLOOKUP(C709,'[1]meteo-am'!$B$1:$E$55,4,FALSE),IF(F709="pm",VLOOKUP(C709,'[1]meteo-pm'!$B$1:$E$55,4,FALSE),"")),"")</f>
        <v>0.77499999999999991</v>
      </c>
      <c r="I709" s="1">
        <f>IFERROR(IF(F709="am",VLOOKUP(C709,'[1]meteo-am'!$B$1:$E$55,2,FALSE),IF(F709="pm",VLOOKUP(C709,'[1]meteo-pm'!$B$1:$E$55,2,FALSE),"")),"")</f>
        <v>14.475</v>
      </c>
      <c r="J709" t="str">
        <f>IFERROR(VLOOKUP(C709,[1]factors!$F$1:$Q$101,3,FALSE),"")</f>
        <v>crescent</v>
      </c>
      <c r="K709" t="str">
        <f>IFERROR(VLOOKUP(C709,[1]factors!$F$1:$Q$101,4,FALSE),"")</f>
        <v>1.0</v>
      </c>
      <c r="L709" t="str">
        <f>IFERROR(VLOOKUP(C709,[1]factors!$F$1:$Q$101,6,FALSE),"")</f>
        <v xml:space="preserve">culture </v>
      </c>
      <c r="N709" t="str">
        <f>IFERROR(VLOOKUP(C709,[1]factors!$F$1:$Q$101,7,FALSE),"")</f>
        <v>75.45</v>
      </c>
      <c r="O709">
        <f>IFERROR(VLOOKUP($C$2,[1]factors!$F$1:$Q$101,8,FALSE),"")</f>
        <v>5</v>
      </c>
      <c r="P709" t="str">
        <f>IFERROR(VLOOKUP($C$2,[1]factors!$F$1:$Q$101,9,FALSE),"")</f>
        <v>514.85</v>
      </c>
      <c r="Q709" t="str">
        <f>IFERROR(VLOOKUP($C$2,[1]factors!$F$1:$Q$101,10,FALSE),"")</f>
        <v>483.31</v>
      </c>
      <c r="R709">
        <f>IFERROR(VLOOKUP($C$2,[1]factors!$F$1:$Q$101,11,FALSE),"")</f>
        <v>2</v>
      </c>
    </row>
    <row r="710" spans="1:18" ht="18" x14ac:dyDescent="0.25">
      <c r="A710" t="s">
        <v>27</v>
      </c>
      <c r="B710">
        <v>1</v>
      </c>
      <c r="C710" s="2">
        <v>20210908</v>
      </c>
      <c r="D710">
        <v>21</v>
      </c>
      <c r="F710" t="s">
        <v>29</v>
      </c>
      <c r="G710" s="1">
        <f>IFERROR(IF(F710="am",VLOOKUP(C710,'[1]meteo-am'!$B$1:$E$55,3,FALSE),IF(F710="pm",VLOOKUP(C710,'[1]meteo-pm'!$B$1:$E$55,3,FALSE),"")),"")</f>
        <v>92</v>
      </c>
      <c r="H710" s="1">
        <f>IFERROR(IF(F710="am",VLOOKUP(C710,'[1]meteo-am'!$B$1:$E$55,4,FALSE),IF(F710="pm",VLOOKUP(C710,'[1]meteo-pm'!$B$1:$E$55,4,FALSE),"")),"")</f>
        <v>0.77499999999999991</v>
      </c>
      <c r="I710" s="1">
        <f>IFERROR(IF(F710="am",VLOOKUP(C710,'[1]meteo-am'!$B$1:$E$55,2,FALSE),IF(F710="pm",VLOOKUP(C710,'[1]meteo-pm'!$B$1:$E$55,2,FALSE),"")),"")</f>
        <v>14.475</v>
      </c>
      <c r="J710" t="str">
        <f>IFERROR(VLOOKUP(C710,[1]factors!$F$1:$Q$101,3,FALSE),"")</f>
        <v>crescent</v>
      </c>
      <c r="K710" t="str">
        <f>IFERROR(VLOOKUP(C710,[1]factors!$F$1:$Q$101,4,FALSE),"")</f>
        <v>1.0</v>
      </c>
      <c r="L710" t="str">
        <f>IFERROR(VLOOKUP(C710,[1]factors!$F$1:$Q$101,6,FALSE),"")</f>
        <v xml:space="preserve">culture </v>
      </c>
      <c r="N710" t="str">
        <f>IFERROR(VLOOKUP(C710,[1]factors!$F$1:$Q$101,7,FALSE),"")</f>
        <v>75.45</v>
      </c>
      <c r="O710">
        <f>IFERROR(VLOOKUP($C$2,[1]factors!$F$1:$Q$101,8,FALSE),"")</f>
        <v>5</v>
      </c>
      <c r="P710" t="str">
        <f>IFERROR(VLOOKUP($C$2,[1]factors!$F$1:$Q$101,9,FALSE),"")</f>
        <v>514.85</v>
      </c>
      <c r="Q710" t="str">
        <f>IFERROR(VLOOKUP($C$2,[1]factors!$F$1:$Q$101,10,FALSE),"")</f>
        <v>483.31</v>
      </c>
      <c r="R710">
        <f>IFERROR(VLOOKUP($C$2,[1]factors!$F$1:$Q$101,11,FALSE),"")</f>
        <v>2</v>
      </c>
    </row>
    <row r="711" spans="1:18" ht="18" x14ac:dyDescent="0.25">
      <c r="A711" t="s">
        <v>28</v>
      </c>
      <c r="B711">
        <v>1</v>
      </c>
      <c r="C711" s="2">
        <v>20210908</v>
      </c>
      <c r="D711">
        <v>21</v>
      </c>
      <c r="F711" t="s">
        <v>29</v>
      </c>
      <c r="G711" s="1">
        <f>IFERROR(IF(F711="am",VLOOKUP(C711,'[1]meteo-am'!$B$1:$E$55,3,FALSE),IF(F711="pm",VLOOKUP(C711,'[1]meteo-pm'!$B$1:$E$55,3,FALSE),"")),"")</f>
        <v>92</v>
      </c>
      <c r="H711" s="1">
        <f>IFERROR(IF(F711="am",VLOOKUP(C711,'[1]meteo-am'!$B$1:$E$55,4,FALSE),IF(F711="pm",VLOOKUP(C711,'[1]meteo-pm'!$B$1:$E$55,4,FALSE),"")),"")</f>
        <v>0.77499999999999991</v>
      </c>
      <c r="I711" s="1">
        <f>IFERROR(IF(F711="am",VLOOKUP(C711,'[1]meteo-am'!$B$1:$E$55,2,FALSE),IF(F711="pm",VLOOKUP(C711,'[1]meteo-pm'!$B$1:$E$55,2,FALSE),"")),"")</f>
        <v>14.475</v>
      </c>
      <c r="J711" t="str">
        <f>IFERROR(VLOOKUP(C711,[1]factors!$F$1:$Q$101,3,FALSE),"")</f>
        <v>crescent</v>
      </c>
      <c r="K711" t="str">
        <f>IFERROR(VLOOKUP(C711,[1]factors!$F$1:$Q$101,4,FALSE),"")</f>
        <v>1.0</v>
      </c>
      <c r="L711" t="str">
        <f>IFERROR(VLOOKUP(C711,[1]factors!$F$1:$Q$101,6,FALSE),"")</f>
        <v xml:space="preserve">culture </v>
      </c>
      <c r="N711" t="str">
        <f>IFERROR(VLOOKUP(C711,[1]factors!$F$1:$Q$101,7,FALSE),"")</f>
        <v>75.45</v>
      </c>
      <c r="O711">
        <f>IFERROR(VLOOKUP($C$2,[1]factors!$F$1:$Q$101,8,FALSE),"")</f>
        <v>5</v>
      </c>
      <c r="P711" t="str">
        <f>IFERROR(VLOOKUP($C$2,[1]factors!$F$1:$Q$101,9,FALSE),"")</f>
        <v>514.85</v>
      </c>
      <c r="Q711" t="str">
        <f>IFERROR(VLOOKUP($C$2,[1]factors!$F$1:$Q$101,10,FALSE),"")</f>
        <v>483.31</v>
      </c>
      <c r="R711">
        <f>IFERROR(VLOOKUP($C$2,[1]factors!$F$1:$Q$101,11,FALSE),"")</f>
        <v>2</v>
      </c>
    </row>
    <row r="712" spans="1:18" ht="18" x14ac:dyDescent="0.25">
      <c r="A712" t="s">
        <v>18</v>
      </c>
      <c r="B712">
        <v>1</v>
      </c>
      <c r="C712" s="2">
        <v>20210908</v>
      </c>
      <c r="D712">
        <v>22</v>
      </c>
      <c r="F712" t="s">
        <v>29</v>
      </c>
      <c r="G712" s="1">
        <f>IFERROR(IF(F712="am",VLOOKUP(C712,'[1]meteo-am'!$B$1:$E$55,3,FALSE),IF(F712="pm",VLOOKUP(C712,'[1]meteo-pm'!$B$1:$E$55,3,FALSE),"")),"")</f>
        <v>92</v>
      </c>
      <c r="H712" s="1">
        <f>IFERROR(IF(F712="am",VLOOKUP(C712,'[1]meteo-am'!$B$1:$E$55,4,FALSE),IF(F712="pm",VLOOKUP(C712,'[1]meteo-pm'!$B$1:$E$55,4,FALSE),"")),"")</f>
        <v>0.77499999999999991</v>
      </c>
      <c r="I712" s="1">
        <f>IFERROR(IF(F712="am",VLOOKUP(C712,'[1]meteo-am'!$B$1:$E$55,2,FALSE),IF(F712="pm",VLOOKUP(C712,'[1]meteo-pm'!$B$1:$E$55,2,FALSE),"")),"")</f>
        <v>14.475</v>
      </c>
      <c r="J712" t="str">
        <f>IFERROR(VLOOKUP(C712,[1]factors!$F$1:$Q$101,3,FALSE),"")</f>
        <v>crescent</v>
      </c>
      <c r="K712" t="str">
        <f>IFERROR(VLOOKUP(C712,[1]factors!$F$1:$Q$101,4,FALSE),"")</f>
        <v>1.0</v>
      </c>
      <c r="L712" t="str">
        <f>IFERROR(VLOOKUP(C712,[1]factors!$F$1:$Q$101,6,FALSE),"")</f>
        <v xml:space="preserve">culture </v>
      </c>
      <c r="N712" t="str">
        <f>IFERROR(VLOOKUP(C712,[1]factors!$F$1:$Q$101,7,FALSE),"")</f>
        <v>75.45</v>
      </c>
      <c r="O712">
        <f>IFERROR(VLOOKUP($C$2,[1]factors!$F$1:$Q$101,8,FALSE),"")</f>
        <v>5</v>
      </c>
      <c r="P712" t="str">
        <f>IFERROR(VLOOKUP($C$2,[1]factors!$F$1:$Q$101,9,FALSE),"")</f>
        <v>514.85</v>
      </c>
      <c r="Q712" t="str">
        <f>IFERROR(VLOOKUP($C$2,[1]factors!$F$1:$Q$101,10,FALSE),"")</f>
        <v>483.31</v>
      </c>
      <c r="R712">
        <f>IFERROR(VLOOKUP($C$2,[1]factors!$F$1:$Q$101,11,FALSE),"")</f>
        <v>2</v>
      </c>
    </row>
    <row r="713" spans="1:18" ht="18" x14ac:dyDescent="0.25">
      <c r="A713" t="s">
        <v>20</v>
      </c>
      <c r="B713">
        <v>1</v>
      </c>
      <c r="C713" s="2">
        <v>20210908</v>
      </c>
      <c r="D713">
        <v>22</v>
      </c>
      <c r="F713" t="s">
        <v>29</v>
      </c>
      <c r="G713" s="1">
        <f>IFERROR(IF(F713="am",VLOOKUP(C713,'[1]meteo-am'!$B$1:$E$55,3,FALSE),IF(F713="pm",VLOOKUP(C713,'[1]meteo-pm'!$B$1:$E$55,3,FALSE),"")),"")</f>
        <v>92</v>
      </c>
      <c r="H713" s="1">
        <f>IFERROR(IF(F713="am",VLOOKUP(C713,'[1]meteo-am'!$B$1:$E$55,4,FALSE),IF(F713="pm",VLOOKUP(C713,'[1]meteo-pm'!$B$1:$E$55,4,FALSE),"")),"")</f>
        <v>0.77499999999999991</v>
      </c>
      <c r="I713" s="1">
        <f>IFERROR(IF(F713="am",VLOOKUP(C713,'[1]meteo-am'!$B$1:$E$55,2,FALSE),IF(F713="pm",VLOOKUP(C713,'[1]meteo-pm'!$B$1:$E$55,2,FALSE),"")),"")</f>
        <v>14.475</v>
      </c>
      <c r="J713" t="str">
        <f>IFERROR(VLOOKUP(C713,[1]factors!$F$1:$Q$101,3,FALSE),"")</f>
        <v>crescent</v>
      </c>
      <c r="K713" t="str">
        <f>IFERROR(VLOOKUP(C713,[1]factors!$F$1:$Q$101,4,FALSE),"")</f>
        <v>1.0</v>
      </c>
      <c r="L713" t="str">
        <f>IFERROR(VLOOKUP(C713,[1]factors!$F$1:$Q$101,6,FALSE),"")</f>
        <v xml:space="preserve">culture </v>
      </c>
      <c r="N713" t="str">
        <f>IFERROR(VLOOKUP(C713,[1]factors!$F$1:$Q$101,7,FALSE),"")</f>
        <v>75.45</v>
      </c>
      <c r="O713">
        <f>IFERROR(VLOOKUP($C$2,[1]factors!$F$1:$Q$101,8,FALSE),"")</f>
        <v>5</v>
      </c>
      <c r="P713" t="str">
        <f>IFERROR(VLOOKUP($C$2,[1]factors!$F$1:$Q$101,9,FALSE),"")</f>
        <v>514.85</v>
      </c>
      <c r="Q713" t="str">
        <f>IFERROR(VLOOKUP($C$2,[1]factors!$F$1:$Q$101,10,FALSE),"")</f>
        <v>483.31</v>
      </c>
      <c r="R713">
        <f>IFERROR(VLOOKUP($C$2,[1]factors!$F$1:$Q$101,11,FALSE),"")</f>
        <v>2</v>
      </c>
    </row>
    <row r="714" spans="1:18" ht="18" x14ac:dyDescent="0.25">
      <c r="A714" t="s">
        <v>21</v>
      </c>
      <c r="B714">
        <v>1</v>
      </c>
      <c r="C714" s="2">
        <v>20210908</v>
      </c>
      <c r="D714">
        <v>22</v>
      </c>
      <c r="F714" t="s">
        <v>29</v>
      </c>
      <c r="G714" s="1">
        <f>IFERROR(IF(F714="am",VLOOKUP(C714,'[1]meteo-am'!$B$1:$E$55,3,FALSE),IF(F714="pm",VLOOKUP(C714,'[1]meteo-pm'!$B$1:$E$55,3,FALSE),"")),"")</f>
        <v>92</v>
      </c>
      <c r="H714" s="1">
        <f>IFERROR(IF(F714="am",VLOOKUP(C714,'[1]meteo-am'!$B$1:$E$55,4,FALSE),IF(F714="pm",VLOOKUP(C714,'[1]meteo-pm'!$B$1:$E$55,4,FALSE),"")),"")</f>
        <v>0.77499999999999991</v>
      </c>
      <c r="I714" s="1">
        <f>IFERROR(IF(F714="am",VLOOKUP(C714,'[1]meteo-am'!$B$1:$E$55,2,FALSE),IF(F714="pm",VLOOKUP(C714,'[1]meteo-pm'!$B$1:$E$55,2,FALSE),"")),"")</f>
        <v>14.475</v>
      </c>
      <c r="J714" t="str">
        <f>IFERROR(VLOOKUP(C714,[1]factors!$F$1:$Q$101,3,FALSE),"")</f>
        <v>crescent</v>
      </c>
      <c r="K714" t="str">
        <f>IFERROR(VLOOKUP(C714,[1]factors!$F$1:$Q$101,4,FALSE),"")</f>
        <v>1.0</v>
      </c>
      <c r="L714" t="str">
        <f>IFERROR(VLOOKUP(C714,[1]factors!$F$1:$Q$101,6,FALSE),"")</f>
        <v xml:space="preserve">culture </v>
      </c>
      <c r="N714" t="str">
        <f>IFERROR(VLOOKUP(C714,[1]factors!$F$1:$Q$101,7,FALSE),"")</f>
        <v>75.45</v>
      </c>
      <c r="O714">
        <f>IFERROR(VLOOKUP($C$2,[1]factors!$F$1:$Q$101,8,FALSE),"")</f>
        <v>5</v>
      </c>
      <c r="P714" t="str">
        <f>IFERROR(VLOOKUP($C$2,[1]factors!$F$1:$Q$101,9,FALSE),"")</f>
        <v>514.85</v>
      </c>
      <c r="Q714" t="str">
        <f>IFERROR(VLOOKUP($C$2,[1]factors!$F$1:$Q$101,10,FALSE),"")</f>
        <v>483.31</v>
      </c>
      <c r="R714">
        <f>IFERROR(VLOOKUP($C$2,[1]factors!$F$1:$Q$101,11,FALSE),"")</f>
        <v>2</v>
      </c>
    </row>
    <row r="715" spans="1:18" ht="18" x14ac:dyDescent="0.25">
      <c r="A715" t="s">
        <v>22</v>
      </c>
      <c r="B715">
        <v>1</v>
      </c>
      <c r="C715" s="2">
        <v>20210908</v>
      </c>
      <c r="D715">
        <v>22</v>
      </c>
      <c r="F715" t="s">
        <v>29</v>
      </c>
      <c r="G715" s="1">
        <f>IFERROR(IF(F715="am",VLOOKUP(C715,'[1]meteo-am'!$B$1:$E$55,3,FALSE),IF(F715="pm",VLOOKUP(C715,'[1]meteo-pm'!$B$1:$E$55,3,FALSE),"")),"")</f>
        <v>92</v>
      </c>
      <c r="H715" s="1">
        <f>IFERROR(IF(F715="am",VLOOKUP(C715,'[1]meteo-am'!$B$1:$E$55,4,FALSE),IF(F715="pm",VLOOKUP(C715,'[1]meteo-pm'!$B$1:$E$55,4,FALSE),"")),"")</f>
        <v>0.77499999999999991</v>
      </c>
      <c r="I715" s="1">
        <f>IFERROR(IF(F715="am",VLOOKUP(C715,'[1]meteo-am'!$B$1:$E$55,2,FALSE),IF(F715="pm",VLOOKUP(C715,'[1]meteo-pm'!$B$1:$E$55,2,FALSE),"")),"")</f>
        <v>14.475</v>
      </c>
      <c r="J715" t="str">
        <f>IFERROR(VLOOKUP(C715,[1]factors!$F$1:$Q$101,3,FALSE),"")</f>
        <v>crescent</v>
      </c>
      <c r="K715" t="str">
        <f>IFERROR(VLOOKUP(C715,[1]factors!$F$1:$Q$101,4,FALSE),"")</f>
        <v>1.0</v>
      </c>
      <c r="L715" t="str">
        <f>IFERROR(VLOOKUP(C715,[1]factors!$F$1:$Q$101,6,FALSE),"")</f>
        <v xml:space="preserve">culture </v>
      </c>
      <c r="N715" t="str">
        <f>IFERROR(VLOOKUP(C715,[1]factors!$F$1:$Q$101,7,FALSE),"")</f>
        <v>75.45</v>
      </c>
      <c r="O715">
        <f>IFERROR(VLOOKUP($C$2,[1]factors!$F$1:$Q$101,8,FALSE),"")</f>
        <v>5</v>
      </c>
      <c r="P715" t="str">
        <f>IFERROR(VLOOKUP($C$2,[1]factors!$F$1:$Q$101,9,FALSE),"")</f>
        <v>514.85</v>
      </c>
      <c r="Q715" t="str">
        <f>IFERROR(VLOOKUP($C$2,[1]factors!$F$1:$Q$101,10,FALSE),"")</f>
        <v>483.31</v>
      </c>
      <c r="R715">
        <f>IFERROR(VLOOKUP($C$2,[1]factors!$F$1:$Q$101,11,FALSE),"")</f>
        <v>2</v>
      </c>
    </row>
    <row r="716" spans="1:18" ht="18" x14ac:dyDescent="0.25">
      <c r="A716" t="s">
        <v>23</v>
      </c>
      <c r="B716">
        <v>1</v>
      </c>
      <c r="C716" s="2">
        <v>20210908</v>
      </c>
      <c r="D716">
        <v>22</v>
      </c>
      <c r="F716" t="s">
        <v>29</v>
      </c>
      <c r="G716" s="1">
        <f>IFERROR(IF(F716="am",VLOOKUP(C716,'[1]meteo-am'!$B$1:$E$55,3,FALSE),IF(F716="pm",VLOOKUP(C716,'[1]meteo-pm'!$B$1:$E$55,3,FALSE),"")),"")</f>
        <v>92</v>
      </c>
      <c r="H716" s="1">
        <f>IFERROR(IF(F716="am",VLOOKUP(C716,'[1]meteo-am'!$B$1:$E$55,4,FALSE),IF(F716="pm",VLOOKUP(C716,'[1]meteo-pm'!$B$1:$E$55,4,FALSE),"")),"")</f>
        <v>0.77499999999999991</v>
      </c>
      <c r="I716" s="1">
        <f>IFERROR(IF(F716="am",VLOOKUP(C716,'[1]meteo-am'!$B$1:$E$55,2,FALSE),IF(F716="pm",VLOOKUP(C716,'[1]meteo-pm'!$B$1:$E$55,2,FALSE),"")),"")</f>
        <v>14.475</v>
      </c>
      <c r="J716" t="str">
        <f>IFERROR(VLOOKUP(C716,[1]factors!$F$1:$Q$101,3,FALSE),"")</f>
        <v>crescent</v>
      </c>
      <c r="K716" t="str">
        <f>IFERROR(VLOOKUP(C716,[1]factors!$F$1:$Q$101,4,FALSE),"")</f>
        <v>1.0</v>
      </c>
      <c r="L716" t="str">
        <f>IFERROR(VLOOKUP(C716,[1]factors!$F$1:$Q$101,6,FALSE),"")</f>
        <v xml:space="preserve">culture </v>
      </c>
      <c r="N716" t="str">
        <f>IFERROR(VLOOKUP(C716,[1]factors!$F$1:$Q$101,7,FALSE),"")</f>
        <v>75.45</v>
      </c>
      <c r="O716">
        <f>IFERROR(VLOOKUP($C$2,[1]factors!$F$1:$Q$101,8,FALSE),"")</f>
        <v>5</v>
      </c>
      <c r="P716" t="str">
        <f>IFERROR(VLOOKUP($C$2,[1]factors!$F$1:$Q$101,9,FALSE),"")</f>
        <v>514.85</v>
      </c>
      <c r="Q716" t="str">
        <f>IFERROR(VLOOKUP($C$2,[1]factors!$F$1:$Q$101,10,FALSE),"")</f>
        <v>483.31</v>
      </c>
      <c r="R716">
        <f>IFERROR(VLOOKUP($C$2,[1]factors!$F$1:$Q$101,11,FALSE),"")</f>
        <v>2</v>
      </c>
    </row>
    <row r="717" spans="1:18" ht="18" x14ac:dyDescent="0.25">
      <c r="A717" t="s">
        <v>24</v>
      </c>
      <c r="B717">
        <v>1</v>
      </c>
      <c r="C717" s="2">
        <v>20210908</v>
      </c>
      <c r="D717">
        <v>22</v>
      </c>
      <c r="F717" t="s">
        <v>29</v>
      </c>
      <c r="G717" s="1">
        <f>IFERROR(IF(F717="am",VLOOKUP(C717,'[1]meteo-am'!$B$1:$E$55,3,FALSE),IF(F717="pm",VLOOKUP(C717,'[1]meteo-pm'!$B$1:$E$55,3,FALSE),"")),"")</f>
        <v>92</v>
      </c>
      <c r="H717" s="1">
        <f>IFERROR(IF(F717="am",VLOOKUP(C717,'[1]meteo-am'!$B$1:$E$55,4,FALSE),IF(F717="pm",VLOOKUP(C717,'[1]meteo-pm'!$B$1:$E$55,4,FALSE),"")),"")</f>
        <v>0.77499999999999991</v>
      </c>
      <c r="I717" s="1">
        <f>IFERROR(IF(F717="am",VLOOKUP(C717,'[1]meteo-am'!$B$1:$E$55,2,FALSE),IF(F717="pm",VLOOKUP(C717,'[1]meteo-pm'!$B$1:$E$55,2,FALSE),"")),"")</f>
        <v>14.475</v>
      </c>
      <c r="J717" t="str">
        <f>IFERROR(VLOOKUP(C717,[1]factors!$F$1:$Q$101,3,FALSE),"")</f>
        <v>crescent</v>
      </c>
      <c r="K717" t="str">
        <f>IFERROR(VLOOKUP(C717,[1]factors!$F$1:$Q$101,4,FALSE),"")</f>
        <v>1.0</v>
      </c>
      <c r="L717" t="str">
        <f>IFERROR(VLOOKUP(C717,[1]factors!$F$1:$Q$101,6,FALSE),"")</f>
        <v xml:space="preserve">culture </v>
      </c>
      <c r="N717" t="str">
        <f>IFERROR(VLOOKUP(C717,[1]factors!$F$1:$Q$101,7,FALSE),"")</f>
        <v>75.45</v>
      </c>
      <c r="O717">
        <f>IFERROR(VLOOKUP($C$2,[1]factors!$F$1:$Q$101,8,FALSE),"")</f>
        <v>5</v>
      </c>
      <c r="P717" t="str">
        <f>IFERROR(VLOOKUP($C$2,[1]factors!$F$1:$Q$101,9,FALSE),"")</f>
        <v>514.85</v>
      </c>
      <c r="Q717" t="str">
        <f>IFERROR(VLOOKUP($C$2,[1]factors!$F$1:$Q$101,10,FALSE),"")</f>
        <v>483.31</v>
      </c>
      <c r="R717">
        <f>IFERROR(VLOOKUP($C$2,[1]factors!$F$1:$Q$101,11,FALSE),"")</f>
        <v>2</v>
      </c>
    </row>
    <row r="718" spans="1:18" ht="18" x14ac:dyDescent="0.25">
      <c r="A718" t="s">
        <v>25</v>
      </c>
      <c r="B718">
        <v>1</v>
      </c>
      <c r="C718" s="2">
        <v>20210908</v>
      </c>
      <c r="D718">
        <v>22</v>
      </c>
      <c r="F718" t="s">
        <v>29</v>
      </c>
      <c r="G718" s="1">
        <f>IFERROR(IF(F718="am",VLOOKUP(C718,'[1]meteo-am'!$B$1:$E$55,3,FALSE),IF(F718="pm",VLOOKUP(C718,'[1]meteo-pm'!$B$1:$E$55,3,FALSE),"")),"")</f>
        <v>92</v>
      </c>
      <c r="H718" s="1">
        <f>IFERROR(IF(F718="am",VLOOKUP(C718,'[1]meteo-am'!$B$1:$E$55,4,FALSE),IF(F718="pm",VLOOKUP(C718,'[1]meteo-pm'!$B$1:$E$55,4,FALSE),"")),"")</f>
        <v>0.77499999999999991</v>
      </c>
      <c r="I718" s="1">
        <f>IFERROR(IF(F718="am",VLOOKUP(C718,'[1]meteo-am'!$B$1:$E$55,2,FALSE),IF(F718="pm",VLOOKUP(C718,'[1]meteo-pm'!$B$1:$E$55,2,FALSE),"")),"")</f>
        <v>14.475</v>
      </c>
      <c r="J718" t="str">
        <f>IFERROR(VLOOKUP(C718,[1]factors!$F$1:$Q$101,3,FALSE),"")</f>
        <v>crescent</v>
      </c>
      <c r="K718" t="str">
        <f>IFERROR(VLOOKUP(C718,[1]factors!$F$1:$Q$101,4,FALSE),"")</f>
        <v>1.0</v>
      </c>
      <c r="L718" t="str">
        <f>IFERROR(VLOOKUP(C718,[1]factors!$F$1:$Q$101,6,FALSE),"")</f>
        <v xml:space="preserve">culture </v>
      </c>
      <c r="N718" t="str">
        <f>IFERROR(VLOOKUP(C718,[1]factors!$F$1:$Q$101,7,FALSE),"")</f>
        <v>75.45</v>
      </c>
      <c r="O718">
        <f>IFERROR(VLOOKUP($C$2,[1]factors!$F$1:$Q$101,8,FALSE),"")</f>
        <v>5</v>
      </c>
      <c r="P718" t="str">
        <f>IFERROR(VLOOKUP($C$2,[1]factors!$F$1:$Q$101,9,FALSE),"")</f>
        <v>514.85</v>
      </c>
      <c r="Q718" t="str">
        <f>IFERROR(VLOOKUP($C$2,[1]factors!$F$1:$Q$101,10,FALSE),"")</f>
        <v>483.31</v>
      </c>
      <c r="R718">
        <f>IFERROR(VLOOKUP($C$2,[1]factors!$F$1:$Q$101,11,FALSE),"")</f>
        <v>2</v>
      </c>
    </row>
    <row r="719" spans="1:18" ht="18" x14ac:dyDescent="0.25">
      <c r="A719" t="s">
        <v>26</v>
      </c>
      <c r="B719">
        <v>1</v>
      </c>
      <c r="C719" s="2">
        <v>20210908</v>
      </c>
      <c r="D719">
        <v>22</v>
      </c>
      <c r="F719" t="s">
        <v>29</v>
      </c>
      <c r="G719" s="1">
        <f>IFERROR(IF(F719="am",VLOOKUP(C719,'[1]meteo-am'!$B$1:$E$55,3,FALSE),IF(F719="pm",VLOOKUP(C719,'[1]meteo-pm'!$B$1:$E$55,3,FALSE),"")),"")</f>
        <v>92</v>
      </c>
      <c r="H719" s="1">
        <f>IFERROR(IF(F719="am",VLOOKUP(C719,'[1]meteo-am'!$B$1:$E$55,4,FALSE),IF(F719="pm",VLOOKUP(C719,'[1]meteo-pm'!$B$1:$E$55,4,FALSE),"")),"")</f>
        <v>0.77499999999999991</v>
      </c>
      <c r="I719" s="1">
        <f>IFERROR(IF(F719="am",VLOOKUP(C719,'[1]meteo-am'!$B$1:$E$55,2,FALSE),IF(F719="pm",VLOOKUP(C719,'[1]meteo-pm'!$B$1:$E$55,2,FALSE),"")),"")</f>
        <v>14.475</v>
      </c>
      <c r="J719" t="str">
        <f>IFERROR(VLOOKUP(C719,[1]factors!$F$1:$Q$101,3,FALSE),"")</f>
        <v>crescent</v>
      </c>
      <c r="K719" t="str">
        <f>IFERROR(VLOOKUP(C719,[1]factors!$F$1:$Q$101,4,FALSE),"")</f>
        <v>1.0</v>
      </c>
      <c r="L719" t="str">
        <f>IFERROR(VLOOKUP(C719,[1]factors!$F$1:$Q$101,6,FALSE),"")</f>
        <v xml:space="preserve">culture </v>
      </c>
      <c r="N719" t="str">
        <f>IFERROR(VLOOKUP(C719,[1]factors!$F$1:$Q$101,7,FALSE),"")</f>
        <v>75.45</v>
      </c>
      <c r="O719">
        <f>IFERROR(VLOOKUP($C$2,[1]factors!$F$1:$Q$101,8,FALSE),"")</f>
        <v>5</v>
      </c>
      <c r="P719" t="str">
        <f>IFERROR(VLOOKUP($C$2,[1]factors!$F$1:$Q$101,9,FALSE),"")</f>
        <v>514.85</v>
      </c>
      <c r="Q719" t="str">
        <f>IFERROR(VLOOKUP($C$2,[1]factors!$F$1:$Q$101,10,FALSE),"")</f>
        <v>483.31</v>
      </c>
      <c r="R719">
        <f>IFERROR(VLOOKUP($C$2,[1]factors!$F$1:$Q$101,11,FALSE),"")</f>
        <v>2</v>
      </c>
    </row>
    <row r="720" spans="1:18" ht="18" x14ac:dyDescent="0.25">
      <c r="A720" t="s">
        <v>27</v>
      </c>
      <c r="B720">
        <v>1</v>
      </c>
      <c r="C720" s="2">
        <v>20210908</v>
      </c>
      <c r="D720">
        <v>22</v>
      </c>
      <c r="F720" t="s">
        <v>29</v>
      </c>
      <c r="G720" s="1">
        <f>IFERROR(IF(F720="am",VLOOKUP(C720,'[1]meteo-am'!$B$1:$E$55,3,FALSE),IF(F720="pm",VLOOKUP(C720,'[1]meteo-pm'!$B$1:$E$55,3,FALSE),"")),"")</f>
        <v>92</v>
      </c>
      <c r="H720" s="1">
        <f>IFERROR(IF(F720="am",VLOOKUP(C720,'[1]meteo-am'!$B$1:$E$55,4,FALSE),IF(F720="pm",VLOOKUP(C720,'[1]meteo-pm'!$B$1:$E$55,4,FALSE),"")),"")</f>
        <v>0.77499999999999991</v>
      </c>
      <c r="I720" s="1">
        <f>IFERROR(IF(F720="am",VLOOKUP(C720,'[1]meteo-am'!$B$1:$E$55,2,FALSE),IF(F720="pm",VLOOKUP(C720,'[1]meteo-pm'!$B$1:$E$55,2,FALSE),"")),"")</f>
        <v>14.475</v>
      </c>
      <c r="J720" t="str">
        <f>IFERROR(VLOOKUP(C720,[1]factors!$F$1:$Q$101,3,FALSE),"")</f>
        <v>crescent</v>
      </c>
      <c r="K720" t="str">
        <f>IFERROR(VLOOKUP(C720,[1]factors!$F$1:$Q$101,4,FALSE),"")</f>
        <v>1.0</v>
      </c>
      <c r="L720" t="str">
        <f>IFERROR(VLOOKUP(C720,[1]factors!$F$1:$Q$101,6,FALSE),"")</f>
        <v xml:space="preserve">culture </v>
      </c>
      <c r="N720" t="str">
        <f>IFERROR(VLOOKUP(C720,[1]factors!$F$1:$Q$101,7,FALSE),"")</f>
        <v>75.45</v>
      </c>
      <c r="O720">
        <f>IFERROR(VLOOKUP($C$2,[1]factors!$F$1:$Q$101,8,FALSE),"")</f>
        <v>5</v>
      </c>
      <c r="P720" t="str">
        <f>IFERROR(VLOOKUP($C$2,[1]factors!$F$1:$Q$101,9,FALSE),"")</f>
        <v>514.85</v>
      </c>
      <c r="Q720" t="str">
        <f>IFERROR(VLOOKUP($C$2,[1]factors!$F$1:$Q$101,10,FALSE),"")</f>
        <v>483.31</v>
      </c>
      <c r="R720">
        <f>IFERROR(VLOOKUP($C$2,[1]factors!$F$1:$Q$101,11,FALSE),"")</f>
        <v>2</v>
      </c>
    </row>
    <row r="721" spans="1:18" ht="18" x14ac:dyDescent="0.25">
      <c r="A721" t="s">
        <v>28</v>
      </c>
      <c r="B721">
        <v>1</v>
      </c>
      <c r="C721" s="2">
        <v>20210908</v>
      </c>
      <c r="D721">
        <v>22</v>
      </c>
      <c r="F721" t="s">
        <v>29</v>
      </c>
      <c r="G721" s="1">
        <f>IFERROR(IF(F721="am",VLOOKUP(C721,'[1]meteo-am'!$B$1:$E$55,3,FALSE),IF(F721="pm",VLOOKUP(C721,'[1]meteo-pm'!$B$1:$E$55,3,FALSE),"")),"")</f>
        <v>92</v>
      </c>
      <c r="H721" s="1">
        <f>IFERROR(IF(F721="am",VLOOKUP(C721,'[1]meteo-am'!$B$1:$E$55,4,FALSE),IF(F721="pm",VLOOKUP(C721,'[1]meteo-pm'!$B$1:$E$55,4,FALSE),"")),"")</f>
        <v>0.77499999999999991</v>
      </c>
      <c r="I721" s="1">
        <f>IFERROR(IF(F721="am",VLOOKUP(C721,'[1]meteo-am'!$B$1:$E$55,2,FALSE),IF(F721="pm",VLOOKUP(C721,'[1]meteo-pm'!$B$1:$E$55,2,FALSE),"")),"")</f>
        <v>14.475</v>
      </c>
      <c r="J721" t="str">
        <f>IFERROR(VLOOKUP(C721,[1]factors!$F$1:$Q$101,3,FALSE),"")</f>
        <v>crescent</v>
      </c>
      <c r="K721" t="str">
        <f>IFERROR(VLOOKUP(C721,[1]factors!$F$1:$Q$101,4,FALSE),"")</f>
        <v>1.0</v>
      </c>
      <c r="L721" t="str">
        <f>IFERROR(VLOOKUP(C721,[1]factors!$F$1:$Q$101,6,FALSE),"")</f>
        <v xml:space="preserve">culture </v>
      </c>
      <c r="N721" t="str">
        <f>IFERROR(VLOOKUP(C721,[1]factors!$F$1:$Q$101,7,FALSE),"")</f>
        <v>75.45</v>
      </c>
      <c r="O721">
        <f>IFERROR(VLOOKUP($C$2,[1]factors!$F$1:$Q$101,8,FALSE),"")</f>
        <v>5</v>
      </c>
      <c r="P721" t="str">
        <f>IFERROR(VLOOKUP($C$2,[1]factors!$F$1:$Q$101,9,FALSE),"")</f>
        <v>514.85</v>
      </c>
      <c r="Q721" t="str">
        <f>IFERROR(VLOOKUP($C$2,[1]factors!$F$1:$Q$101,10,FALSE),"")</f>
        <v>483.31</v>
      </c>
      <c r="R721">
        <f>IFERROR(VLOOKUP($C$2,[1]factors!$F$1:$Q$101,11,FALSE),"")</f>
        <v>2</v>
      </c>
    </row>
    <row r="722" spans="1:18" ht="18" x14ac:dyDescent="0.25">
      <c r="A722" t="s">
        <v>18</v>
      </c>
      <c r="B722">
        <v>1</v>
      </c>
      <c r="C722" s="2">
        <v>20210908</v>
      </c>
      <c r="D722">
        <v>23</v>
      </c>
      <c r="F722" t="s">
        <v>29</v>
      </c>
      <c r="G722" s="1">
        <f>IFERROR(IF(F722="am",VLOOKUP(C722,'[1]meteo-am'!$B$1:$E$55,3,FALSE),IF(F722="pm",VLOOKUP(C722,'[1]meteo-pm'!$B$1:$E$55,3,FALSE),"")),"")</f>
        <v>92</v>
      </c>
      <c r="H722" s="1">
        <f>IFERROR(IF(F722="am",VLOOKUP(C722,'[1]meteo-am'!$B$1:$E$55,4,FALSE),IF(F722="pm",VLOOKUP(C722,'[1]meteo-pm'!$B$1:$E$55,4,FALSE),"")),"")</f>
        <v>0.77499999999999991</v>
      </c>
      <c r="I722" s="1">
        <f>IFERROR(IF(F722="am",VLOOKUP(C722,'[1]meteo-am'!$B$1:$E$55,2,FALSE),IF(F722="pm",VLOOKUP(C722,'[1]meteo-pm'!$B$1:$E$55,2,FALSE),"")),"")</f>
        <v>14.475</v>
      </c>
      <c r="J722" t="str">
        <f>IFERROR(VLOOKUP(C722,[1]factors!$F$1:$Q$101,3,FALSE),"")</f>
        <v>crescent</v>
      </c>
      <c r="K722" t="str">
        <f>IFERROR(VLOOKUP(C722,[1]factors!$F$1:$Q$101,4,FALSE),"")</f>
        <v>1.0</v>
      </c>
      <c r="L722" t="str">
        <f>IFERROR(VLOOKUP(C722,[1]factors!$F$1:$Q$101,6,FALSE),"")</f>
        <v xml:space="preserve">culture </v>
      </c>
      <c r="N722" t="str">
        <f>IFERROR(VLOOKUP(C722,[1]factors!$F$1:$Q$101,7,FALSE),"")</f>
        <v>75.45</v>
      </c>
      <c r="O722">
        <f>IFERROR(VLOOKUP($C$2,[1]factors!$F$1:$Q$101,8,FALSE),"")</f>
        <v>5</v>
      </c>
      <c r="P722" t="str">
        <f>IFERROR(VLOOKUP($C$2,[1]factors!$F$1:$Q$101,9,FALSE),"")</f>
        <v>514.85</v>
      </c>
      <c r="Q722" t="str">
        <f>IFERROR(VLOOKUP($C$2,[1]factors!$F$1:$Q$101,10,FALSE),"")</f>
        <v>483.31</v>
      </c>
      <c r="R722">
        <f>IFERROR(VLOOKUP($C$2,[1]factors!$F$1:$Q$101,11,FALSE),"")</f>
        <v>2</v>
      </c>
    </row>
    <row r="723" spans="1:18" ht="18" x14ac:dyDescent="0.25">
      <c r="A723" t="s">
        <v>20</v>
      </c>
      <c r="B723">
        <v>1</v>
      </c>
      <c r="C723" s="2">
        <v>20210908</v>
      </c>
      <c r="D723">
        <v>23</v>
      </c>
      <c r="F723" t="s">
        <v>29</v>
      </c>
      <c r="G723" s="1">
        <f>IFERROR(IF(F723="am",VLOOKUP(C723,'[1]meteo-am'!$B$1:$E$55,3,FALSE),IF(F723="pm",VLOOKUP(C723,'[1]meteo-pm'!$B$1:$E$55,3,FALSE),"")),"")</f>
        <v>92</v>
      </c>
      <c r="H723" s="1">
        <f>IFERROR(IF(F723="am",VLOOKUP(C723,'[1]meteo-am'!$B$1:$E$55,4,FALSE),IF(F723="pm",VLOOKUP(C723,'[1]meteo-pm'!$B$1:$E$55,4,FALSE),"")),"")</f>
        <v>0.77499999999999991</v>
      </c>
      <c r="I723" s="1">
        <f>IFERROR(IF(F723="am",VLOOKUP(C723,'[1]meteo-am'!$B$1:$E$55,2,FALSE),IF(F723="pm",VLOOKUP(C723,'[1]meteo-pm'!$B$1:$E$55,2,FALSE),"")),"")</f>
        <v>14.475</v>
      </c>
      <c r="J723" t="str">
        <f>IFERROR(VLOOKUP(C723,[1]factors!$F$1:$Q$101,3,FALSE),"")</f>
        <v>crescent</v>
      </c>
      <c r="K723" t="str">
        <f>IFERROR(VLOOKUP(C723,[1]factors!$F$1:$Q$101,4,FALSE),"")</f>
        <v>1.0</v>
      </c>
      <c r="L723" t="str">
        <f>IFERROR(VLOOKUP(C723,[1]factors!$F$1:$Q$101,6,FALSE),"")</f>
        <v xml:space="preserve">culture </v>
      </c>
      <c r="N723" t="str">
        <f>IFERROR(VLOOKUP(C723,[1]factors!$F$1:$Q$101,7,FALSE),"")</f>
        <v>75.45</v>
      </c>
      <c r="O723">
        <f>IFERROR(VLOOKUP($C$2,[1]factors!$F$1:$Q$101,8,FALSE),"")</f>
        <v>5</v>
      </c>
      <c r="P723" t="str">
        <f>IFERROR(VLOOKUP($C$2,[1]factors!$F$1:$Q$101,9,FALSE),"")</f>
        <v>514.85</v>
      </c>
      <c r="Q723" t="str">
        <f>IFERROR(VLOOKUP($C$2,[1]factors!$F$1:$Q$101,10,FALSE),"")</f>
        <v>483.31</v>
      </c>
      <c r="R723">
        <f>IFERROR(VLOOKUP($C$2,[1]factors!$F$1:$Q$101,11,FALSE),"")</f>
        <v>2</v>
      </c>
    </row>
    <row r="724" spans="1:18" ht="18" x14ac:dyDescent="0.25">
      <c r="A724" t="s">
        <v>21</v>
      </c>
      <c r="B724">
        <v>1</v>
      </c>
      <c r="C724" s="2">
        <v>20210908</v>
      </c>
      <c r="D724">
        <v>23</v>
      </c>
      <c r="F724" t="s">
        <v>29</v>
      </c>
      <c r="G724" s="1">
        <f>IFERROR(IF(F724="am",VLOOKUP(C724,'[1]meteo-am'!$B$1:$E$55,3,FALSE),IF(F724="pm",VLOOKUP(C724,'[1]meteo-pm'!$B$1:$E$55,3,FALSE),"")),"")</f>
        <v>92</v>
      </c>
      <c r="H724" s="1">
        <f>IFERROR(IF(F724="am",VLOOKUP(C724,'[1]meteo-am'!$B$1:$E$55,4,FALSE),IF(F724="pm",VLOOKUP(C724,'[1]meteo-pm'!$B$1:$E$55,4,FALSE),"")),"")</f>
        <v>0.77499999999999991</v>
      </c>
      <c r="I724" s="1">
        <f>IFERROR(IF(F724="am",VLOOKUP(C724,'[1]meteo-am'!$B$1:$E$55,2,FALSE),IF(F724="pm",VLOOKUP(C724,'[1]meteo-pm'!$B$1:$E$55,2,FALSE),"")),"")</f>
        <v>14.475</v>
      </c>
      <c r="J724" t="str">
        <f>IFERROR(VLOOKUP(C724,[1]factors!$F$1:$Q$101,3,FALSE),"")</f>
        <v>crescent</v>
      </c>
      <c r="K724" t="str">
        <f>IFERROR(VLOOKUP(C724,[1]factors!$F$1:$Q$101,4,FALSE),"")</f>
        <v>1.0</v>
      </c>
      <c r="L724" t="str">
        <f>IFERROR(VLOOKUP(C724,[1]factors!$F$1:$Q$101,6,FALSE),"")</f>
        <v xml:space="preserve">culture </v>
      </c>
      <c r="N724" t="str">
        <f>IFERROR(VLOOKUP(C724,[1]factors!$F$1:$Q$101,7,FALSE),"")</f>
        <v>75.45</v>
      </c>
      <c r="O724">
        <f>IFERROR(VLOOKUP($C$2,[1]factors!$F$1:$Q$101,8,FALSE),"")</f>
        <v>5</v>
      </c>
      <c r="P724" t="str">
        <f>IFERROR(VLOOKUP($C$2,[1]factors!$F$1:$Q$101,9,FALSE),"")</f>
        <v>514.85</v>
      </c>
      <c r="Q724" t="str">
        <f>IFERROR(VLOOKUP($C$2,[1]factors!$F$1:$Q$101,10,FALSE),"")</f>
        <v>483.31</v>
      </c>
      <c r="R724">
        <f>IFERROR(VLOOKUP($C$2,[1]factors!$F$1:$Q$101,11,FALSE),"")</f>
        <v>2</v>
      </c>
    </row>
    <row r="725" spans="1:18" ht="18" x14ac:dyDescent="0.25">
      <c r="A725" t="s">
        <v>22</v>
      </c>
      <c r="B725">
        <v>1</v>
      </c>
      <c r="C725" s="2">
        <v>20210908</v>
      </c>
      <c r="D725">
        <v>23</v>
      </c>
      <c r="F725" t="s">
        <v>29</v>
      </c>
      <c r="G725" s="1">
        <f>IFERROR(IF(F725="am",VLOOKUP(C725,'[1]meteo-am'!$B$1:$E$55,3,FALSE),IF(F725="pm",VLOOKUP(C725,'[1]meteo-pm'!$B$1:$E$55,3,FALSE),"")),"")</f>
        <v>92</v>
      </c>
      <c r="H725" s="1">
        <f>IFERROR(IF(F725="am",VLOOKUP(C725,'[1]meteo-am'!$B$1:$E$55,4,FALSE),IF(F725="pm",VLOOKUP(C725,'[1]meteo-pm'!$B$1:$E$55,4,FALSE),"")),"")</f>
        <v>0.77499999999999991</v>
      </c>
      <c r="I725" s="1">
        <f>IFERROR(IF(F725="am",VLOOKUP(C725,'[1]meteo-am'!$B$1:$E$55,2,FALSE),IF(F725="pm",VLOOKUP(C725,'[1]meteo-pm'!$B$1:$E$55,2,FALSE),"")),"")</f>
        <v>14.475</v>
      </c>
      <c r="J725" t="str">
        <f>IFERROR(VLOOKUP(C725,[1]factors!$F$1:$Q$101,3,FALSE),"")</f>
        <v>crescent</v>
      </c>
      <c r="K725" t="str">
        <f>IFERROR(VLOOKUP(C725,[1]factors!$F$1:$Q$101,4,FALSE),"")</f>
        <v>1.0</v>
      </c>
      <c r="L725" t="str">
        <f>IFERROR(VLOOKUP(C725,[1]factors!$F$1:$Q$101,6,FALSE),"")</f>
        <v xml:space="preserve">culture </v>
      </c>
      <c r="N725" t="str">
        <f>IFERROR(VLOOKUP(C725,[1]factors!$F$1:$Q$101,7,FALSE),"")</f>
        <v>75.45</v>
      </c>
      <c r="O725">
        <f>IFERROR(VLOOKUP($C$2,[1]factors!$F$1:$Q$101,8,FALSE),"")</f>
        <v>5</v>
      </c>
      <c r="P725" t="str">
        <f>IFERROR(VLOOKUP($C$2,[1]factors!$F$1:$Q$101,9,FALSE),"")</f>
        <v>514.85</v>
      </c>
      <c r="Q725" t="str">
        <f>IFERROR(VLOOKUP($C$2,[1]factors!$F$1:$Q$101,10,FALSE),"")</f>
        <v>483.31</v>
      </c>
      <c r="R725">
        <f>IFERROR(VLOOKUP($C$2,[1]factors!$F$1:$Q$101,11,FALSE),"")</f>
        <v>2</v>
      </c>
    </row>
    <row r="726" spans="1:18" ht="18" x14ac:dyDescent="0.25">
      <c r="A726" t="s">
        <v>23</v>
      </c>
      <c r="B726">
        <v>1</v>
      </c>
      <c r="C726" s="2">
        <v>20210908</v>
      </c>
      <c r="D726">
        <v>23</v>
      </c>
      <c r="F726" t="s">
        <v>29</v>
      </c>
      <c r="G726" s="1">
        <f>IFERROR(IF(F726="am",VLOOKUP(C726,'[1]meteo-am'!$B$1:$E$55,3,FALSE),IF(F726="pm",VLOOKUP(C726,'[1]meteo-pm'!$B$1:$E$55,3,FALSE),"")),"")</f>
        <v>92</v>
      </c>
      <c r="H726" s="1">
        <f>IFERROR(IF(F726="am",VLOOKUP(C726,'[1]meteo-am'!$B$1:$E$55,4,FALSE),IF(F726="pm",VLOOKUP(C726,'[1]meteo-pm'!$B$1:$E$55,4,FALSE),"")),"")</f>
        <v>0.77499999999999991</v>
      </c>
      <c r="I726" s="1">
        <f>IFERROR(IF(F726="am",VLOOKUP(C726,'[1]meteo-am'!$B$1:$E$55,2,FALSE),IF(F726="pm",VLOOKUP(C726,'[1]meteo-pm'!$B$1:$E$55,2,FALSE),"")),"")</f>
        <v>14.475</v>
      </c>
      <c r="J726" t="str">
        <f>IFERROR(VLOOKUP(C726,[1]factors!$F$1:$Q$101,3,FALSE),"")</f>
        <v>crescent</v>
      </c>
      <c r="K726" t="str">
        <f>IFERROR(VLOOKUP(C726,[1]factors!$F$1:$Q$101,4,FALSE),"")</f>
        <v>1.0</v>
      </c>
      <c r="L726" t="str">
        <f>IFERROR(VLOOKUP(C726,[1]factors!$F$1:$Q$101,6,FALSE),"")</f>
        <v xml:space="preserve">culture </v>
      </c>
      <c r="N726" t="str">
        <f>IFERROR(VLOOKUP(C726,[1]factors!$F$1:$Q$101,7,FALSE),"")</f>
        <v>75.45</v>
      </c>
      <c r="O726">
        <f>IFERROR(VLOOKUP($C$2,[1]factors!$F$1:$Q$101,8,FALSE),"")</f>
        <v>5</v>
      </c>
      <c r="P726" t="str">
        <f>IFERROR(VLOOKUP($C$2,[1]factors!$F$1:$Q$101,9,FALSE),"")</f>
        <v>514.85</v>
      </c>
      <c r="Q726" t="str">
        <f>IFERROR(VLOOKUP($C$2,[1]factors!$F$1:$Q$101,10,FALSE),"")</f>
        <v>483.31</v>
      </c>
      <c r="R726">
        <f>IFERROR(VLOOKUP($C$2,[1]factors!$F$1:$Q$101,11,FALSE),"")</f>
        <v>2</v>
      </c>
    </row>
    <row r="727" spans="1:18" ht="18" x14ac:dyDescent="0.25">
      <c r="A727" t="s">
        <v>24</v>
      </c>
      <c r="B727">
        <v>1</v>
      </c>
      <c r="C727" s="2">
        <v>20210908</v>
      </c>
      <c r="D727">
        <v>23</v>
      </c>
      <c r="F727" t="s">
        <v>29</v>
      </c>
      <c r="G727" s="1">
        <f>IFERROR(IF(F727="am",VLOOKUP(C727,'[1]meteo-am'!$B$1:$E$55,3,FALSE),IF(F727="pm",VLOOKUP(C727,'[1]meteo-pm'!$B$1:$E$55,3,FALSE),"")),"")</f>
        <v>92</v>
      </c>
      <c r="H727" s="1">
        <f>IFERROR(IF(F727="am",VLOOKUP(C727,'[1]meteo-am'!$B$1:$E$55,4,FALSE),IF(F727="pm",VLOOKUP(C727,'[1]meteo-pm'!$B$1:$E$55,4,FALSE),"")),"")</f>
        <v>0.77499999999999991</v>
      </c>
      <c r="I727" s="1">
        <f>IFERROR(IF(F727="am",VLOOKUP(C727,'[1]meteo-am'!$B$1:$E$55,2,FALSE),IF(F727="pm",VLOOKUP(C727,'[1]meteo-pm'!$B$1:$E$55,2,FALSE),"")),"")</f>
        <v>14.475</v>
      </c>
      <c r="J727" t="str">
        <f>IFERROR(VLOOKUP(C727,[1]factors!$F$1:$Q$101,3,FALSE),"")</f>
        <v>crescent</v>
      </c>
      <c r="K727" t="str">
        <f>IFERROR(VLOOKUP(C727,[1]factors!$F$1:$Q$101,4,FALSE),"")</f>
        <v>1.0</v>
      </c>
      <c r="L727" t="str">
        <f>IFERROR(VLOOKUP(C727,[1]factors!$F$1:$Q$101,6,FALSE),"")</f>
        <v xml:space="preserve">culture </v>
      </c>
      <c r="N727" t="str">
        <f>IFERROR(VLOOKUP(C727,[1]factors!$F$1:$Q$101,7,FALSE),"")</f>
        <v>75.45</v>
      </c>
      <c r="O727">
        <f>IFERROR(VLOOKUP($C$2,[1]factors!$F$1:$Q$101,8,FALSE),"")</f>
        <v>5</v>
      </c>
      <c r="P727" t="str">
        <f>IFERROR(VLOOKUP($C$2,[1]factors!$F$1:$Q$101,9,FALSE),"")</f>
        <v>514.85</v>
      </c>
      <c r="Q727" t="str">
        <f>IFERROR(VLOOKUP($C$2,[1]factors!$F$1:$Q$101,10,FALSE),"")</f>
        <v>483.31</v>
      </c>
      <c r="R727">
        <f>IFERROR(VLOOKUP($C$2,[1]factors!$F$1:$Q$101,11,FALSE),"")</f>
        <v>2</v>
      </c>
    </row>
    <row r="728" spans="1:18" ht="18" x14ac:dyDescent="0.25">
      <c r="A728" t="s">
        <v>25</v>
      </c>
      <c r="B728">
        <v>1</v>
      </c>
      <c r="C728" s="2">
        <v>20210908</v>
      </c>
      <c r="D728">
        <v>23</v>
      </c>
      <c r="F728" t="s">
        <v>29</v>
      </c>
      <c r="G728" s="1">
        <f>IFERROR(IF(F728="am",VLOOKUP(C728,'[1]meteo-am'!$B$1:$E$55,3,FALSE),IF(F728="pm",VLOOKUP(C728,'[1]meteo-pm'!$B$1:$E$55,3,FALSE),"")),"")</f>
        <v>92</v>
      </c>
      <c r="H728" s="1">
        <f>IFERROR(IF(F728="am",VLOOKUP(C728,'[1]meteo-am'!$B$1:$E$55,4,FALSE),IF(F728="pm",VLOOKUP(C728,'[1]meteo-pm'!$B$1:$E$55,4,FALSE),"")),"")</f>
        <v>0.77499999999999991</v>
      </c>
      <c r="I728" s="1">
        <f>IFERROR(IF(F728="am",VLOOKUP(C728,'[1]meteo-am'!$B$1:$E$55,2,FALSE),IF(F728="pm",VLOOKUP(C728,'[1]meteo-pm'!$B$1:$E$55,2,FALSE),"")),"")</f>
        <v>14.475</v>
      </c>
      <c r="J728" t="str">
        <f>IFERROR(VLOOKUP(C728,[1]factors!$F$1:$Q$101,3,FALSE),"")</f>
        <v>crescent</v>
      </c>
      <c r="K728" t="str">
        <f>IFERROR(VLOOKUP(C728,[1]factors!$F$1:$Q$101,4,FALSE),"")</f>
        <v>1.0</v>
      </c>
      <c r="L728" t="str">
        <f>IFERROR(VLOOKUP(C728,[1]factors!$F$1:$Q$101,6,FALSE),"")</f>
        <v xml:space="preserve">culture </v>
      </c>
      <c r="N728" t="str">
        <f>IFERROR(VLOOKUP(C728,[1]factors!$F$1:$Q$101,7,FALSE),"")</f>
        <v>75.45</v>
      </c>
      <c r="O728">
        <f>IFERROR(VLOOKUP($C$2,[1]factors!$F$1:$Q$101,8,FALSE),"")</f>
        <v>5</v>
      </c>
      <c r="P728" t="str">
        <f>IFERROR(VLOOKUP($C$2,[1]factors!$F$1:$Q$101,9,FALSE),"")</f>
        <v>514.85</v>
      </c>
      <c r="Q728" t="str">
        <f>IFERROR(VLOOKUP($C$2,[1]factors!$F$1:$Q$101,10,FALSE),"")</f>
        <v>483.31</v>
      </c>
      <c r="R728">
        <f>IFERROR(VLOOKUP($C$2,[1]factors!$F$1:$Q$101,11,FALSE),"")</f>
        <v>2</v>
      </c>
    </row>
    <row r="729" spans="1:18" ht="18" x14ac:dyDescent="0.25">
      <c r="A729" t="s">
        <v>26</v>
      </c>
      <c r="B729">
        <v>1</v>
      </c>
      <c r="C729" s="2">
        <v>20210908</v>
      </c>
      <c r="D729">
        <v>23</v>
      </c>
      <c r="F729" t="s">
        <v>29</v>
      </c>
      <c r="G729" s="1">
        <f>IFERROR(IF(F729="am",VLOOKUP(C729,'[1]meteo-am'!$B$1:$E$55,3,FALSE),IF(F729="pm",VLOOKUP(C729,'[1]meteo-pm'!$B$1:$E$55,3,FALSE),"")),"")</f>
        <v>92</v>
      </c>
      <c r="H729" s="1">
        <f>IFERROR(IF(F729="am",VLOOKUP(C729,'[1]meteo-am'!$B$1:$E$55,4,FALSE),IF(F729="pm",VLOOKUP(C729,'[1]meteo-pm'!$B$1:$E$55,4,FALSE),"")),"")</f>
        <v>0.77499999999999991</v>
      </c>
      <c r="I729" s="1">
        <f>IFERROR(IF(F729="am",VLOOKUP(C729,'[1]meteo-am'!$B$1:$E$55,2,FALSE),IF(F729="pm",VLOOKUP(C729,'[1]meteo-pm'!$B$1:$E$55,2,FALSE),"")),"")</f>
        <v>14.475</v>
      </c>
      <c r="J729" t="str">
        <f>IFERROR(VLOOKUP(C729,[1]factors!$F$1:$Q$101,3,FALSE),"")</f>
        <v>crescent</v>
      </c>
      <c r="K729" t="str">
        <f>IFERROR(VLOOKUP(C729,[1]factors!$F$1:$Q$101,4,FALSE),"")</f>
        <v>1.0</v>
      </c>
      <c r="L729" t="str">
        <f>IFERROR(VLOOKUP(C729,[1]factors!$F$1:$Q$101,6,FALSE),"")</f>
        <v xml:space="preserve">culture </v>
      </c>
      <c r="N729" t="str">
        <f>IFERROR(VLOOKUP(C729,[1]factors!$F$1:$Q$101,7,FALSE),"")</f>
        <v>75.45</v>
      </c>
      <c r="O729">
        <f>IFERROR(VLOOKUP($C$2,[1]factors!$F$1:$Q$101,8,FALSE),"")</f>
        <v>5</v>
      </c>
      <c r="P729" t="str">
        <f>IFERROR(VLOOKUP($C$2,[1]factors!$F$1:$Q$101,9,FALSE),"")</f>
        <v>514.85</v>
      </c>
      <c r="Q729" t="str">
        <f>IFERROR(VLOOKUP($C$2,[1]factors!$F$1:$Q$101,10,FALSE),"")</f>
        <v>483.31</v>
      </c>
      <c r="R729">
        <f>IFERROR(VLOOKUP($C$2,[1]factors!$F$1:$Q$101,11,FALSE),"")</f>
        <v>2</v>
      </c>
    </row>
    <row r="730" spans="1:18" ht="18" x14ac:dyDescent="0.25">
      <c r="A730" t="s">
        <v>27</v>
      </c>
      <c r="B730">
        <v>1</v>
      </c>
      <c r="C730" s="2">
        <v>20210908</v>
      </c>
      <c r="D730">
        <v>23</v>
      </c>
      <c r="F730" t="s">
        <v>29</v>
      </c>
      <c r="G730" s="1">
        <f>IFERROR(IF(F730="am",VLOOKUP(C730,'[1]meteo-am'!$B$1:$E$55,3,FALSE),IF(F730="pm",VLOOKUP(C730,'[1]meteo-pm'!$B$1:$E$55,3,FALSE),"")),"")</f>
        <v>92</v>
      </c>
      <c r="H730" s="1">
        <f>IFERROR(IF(F730="am",VLOOKUP(C730,'[1]meteo-am'!$B$1:$E$55,4,FALSE),IF(F730="pm",VLOOKUP(C730,'[1]meteo-pm'!$B$1:$E$55,4,FALSE),"")),"")</f>
        <v>0.77499999999999991</v>
      </c>
      <c r="I730" s="1">
        <f>IFERROR(IF(F730="am",VLOOKUP(C730,'[1]meteo-am'!$B$1:$E$55,2,FALSE),IF(F730="pm",VLOOKUP(C730,'[1]meteo-pm'!$B$1:$E$55,2,FALSE),"")),"")</f>
        <v>14.475</v>
      </c>
      <c r="J730" t="str">
        <f>IFERROR(VLOOKUP(C730,[1]factors!$F$1:$Q$101,3,FALSE),"")</f>
        <v>crescent</v>
      </c>
      <c r="K730" t="str">
        <f>IFERROR(VLOOKUP(C730,[1]factors!$F$1:$Q$101,4,FALSE),"")</f>
        <v>1.0</v>
      </c>
      <c r="L730" t="str">
        <f>IFERROR(VLOOKUP(C730,[1]factors!$F$1:$Q$101,6,FALSE),"")</f>
        <v xml:space="preserve">culture </v>
      </c>
      <c r="N730" t="str">
        <f>IFERROR(VLOOKUP(C730,[1]factors!$F$1:$Q$101,7,FALSE),"")</f>
        <v>75.45</v>
      </c>
      <c r="O730">
        <f>IFERROR(VLOOKUP($C$2,[1]factors!$F$1:$Q$101,8,FALSE),"")</f>
        <v>5</v>
      </c>
      <c r="P730" t="str">
        <f>IFERROR(VLOOKUP($C$2,[1]factors!$F$1:$Q$101,9,FALSE),"")</f>
        <v>514.85</v>
      </c>
      <c r="Q730" t="str">
        <f>IFERROR(VLOOKUP($C$2,[1]factors!$F$1:$Q$101,10,FALSE),"")</f>
        <v>483.31</v>
      </c>
      <c r="R730">
        <f>IFERROR(VLOOKUP($C$2,[1]factors!$F$1:$Q$101,11,FALSE),"")</f>
        <v>2</v>
      </c>
    </row>
    <row r="731" spans="1:18" ht="18" x14ac:dyDescent="0.25">
      <c r="A731" t="s">
        <v>28</v>
      </c>
      <c r="B731">
        <v>1</v>
      </c>
      <c r="C731" s="2">
        <v>20210908</v>
      </c>
      <c r="D731">
        <v>23</v>
      </c>
      <c r="F731" t="s">
        <v>29</v>
      </c>
      <c r="G731" s="1">
        <f>IFERROR(IF(F731="am",VLOOKUP(C731,'[1]meteo-am'!$B$1:$E$55,3,FALSE),IF(F731="pm",VLOOKUP(C731,'[1]meteo-pm'!$B$1:$E$55,3,FALSE),"")),"")</f>
        <v>92</v>
      </c>
      <c r="H731" s="1">
        <f>IFERROR(IF(F731="am",VLOOKUP(C731,'[1]meteo-am'!$B$1:$E$55,4,FALSE),IF(F731="pm",VLOOKUP(C731,'[1]meteo-pm'!$B$1:$E$55,4,FALSE),"")),"")</f>
        <v>0.77499999999999991</v>
      </c>
      <c r="I731" s="1">
        <f>IFERROR(IF(F731="am",VLOOKUP(C731,'[1]meteo-am'!$B$1:$E$55,2,FALSE),IF(F731="pm",VLOOKUP(C731,'[1]meteo-pm'!$B$1:$E$55,2,FALSE),"")),"")</f>
        <v>14.475</v>
      </c>
      <c r="J731" t="str">
        <f>IFERROR(VLOOKUP(C731,[1]factors!$F$1:$Q$101,3,FALSE),"")</f>
        <v>crescent</v>
      </c>
      <c r="K731" t="str">
        <f>IFERROR(VLOOKUP(C731,[1]factors!$F$1:$Q$101,4,FALSE),"")</f>
        <v>1.0</v>
      </c>
      <c r="L731" t="str">
        <f>IFERROR(VLOOKUP(C731,[1]factors!$F$1:$Q$101,6,FALSE),"")</f>
        <v xml:space="preserve">culture </v>
      </c>
      <c r="N731" t="str">
        <f>IFERROR(VLOOKUP(C731,[1]factors!$F$1:$Q$101,7,FALSE),"")</f>
        <v>75.45</v>
      </c>
      <c r="O731">
        <f>IFERROR(VLOOKUP($C$2,[1]factors!$F$1:$Q$101,8,FALSE),"")</f>
        <v>5</v>
      </c>
      <c r="P731" t="str">
        <f>IFERROR(VLOOKUP($C$2,[1]factors!$F$1:$Q$101,9,FALSE),"")</f>
        <v>514.85</v>
      </c>
      <c r="Q731" t="str">
        <f>IFERROR(VLOOKUP($C$2,[1]factors!$F$1:$Q$101,10,FALSE),"")</f>
        <v>483.31</v>
      </c>
      <c r="R731">
        <f>IFERROR(VLOOKUP($C$2,[1]factors!$F$1:$Q$101,11,FALSE),"")</f>
        <v>2</v>
      </c>
    </row>
    <row r="732" spans="1:18" ht="18" x14ac:dyDescent="0.25">
      <c r="A732" t="s">
        <v>18</v>
      </c>
      <c r="B732">
        <v>1</v>
      </c>
      <c r="C732" s="2">
        <v>20210908</v>
      </c>
      <c r="D732">
        <v>24</v>
      </c>
      <c r="F732" t="s">
        <v>29</v>
      </c>
      <c r="G732" s="1">
        <f>IFERROR(IF(F732="am",VLOOKUP(C732,'[1]meteo-am'!$B$1:$E$55,3,FALSE),IF(F732="pm",VLOOKUP(C732,'[1]meteo-pm'!$B$1:$E$55,3,FALSE),"")),"")</f>
        <v>92</v>
      </c>
      <c r="H732" s="1">
        <f>IFERROR(IF(F732="am",VLOOKUP(C732,'[1]meteo-am'!$B$1:$E$55,4,FALSE),IF(F732="pm",VLOOKUP(C732,'[1]meteo-pm'!$B$1:$E$55,4,FALSE),"")),"")</f>
        <v>0.77499999999999991</v>
      </c>
      <c r="I732" s="1">
        <f>IFERROR(IF(F732="am",VLOOKUP(C732,'[1]meteo-am'!$B$1:$E$55,2,FALSE),IF(F732="pm",VLOOKUP(C732,'[1]meteo-pm'!$B$1:$E$55,2,FALSE),"")),"")</f>
        <v>14.475</v>
      </c>
      <c r="J732" t="str">
        <f>IFERROR(VLOOKUP(C732,[1]factors!$F$1:$Q$101,3,FALSE),"")</f>
        <v>crescent</v>
      </c>
      <c r="K732" t="str">
        <f>IFERROR(VLOOKUP(C732,[1]factors!$F$1:$Q$101,4,FALSE),"")</f>
        <v>1.0</v>
      </c>
      <c r="L732" t="str">
        <f>IFERROR(VLOOKUP(C732,[1]factors!$F$1:$Q$101,6,FALSE),"")</f>
        <v xml:space="preserve">culture </v>
      </c>
      <c r="N732" t="str">
        <f>IFERROR(VLOOKUP(C732,[1]factors!$F$1:$Q$101,7,FALSE),"")</f>
        <v>75.45</v>
      </c>
      <c r="O732">
        <f>IFERROR(VLOOKUP($C$2,[1]factors!$F$1:$Q$101,8,FALSE),"")</f>
        <v>5</v>
      </c>
      <c r="P732" t="str">
        <f>IFERROR(VLOOKUP($C$2,[1]factors!$F$1:$Q$101,9,FALSE),"")</f>
        <v>514.85</v>
      </c>
      <c r="Q732" t="str">
        <f>IFERROR(VLOOKUP($C$2,[1]factors!$F$1:$Q$101,10,FALSE),"")</f>
        <v>483.31</v>
      </c>
      <c r="R732">
        <f>IFERROR(VLOOKUP($C$2,[1]factors!$F$1:$Q$101,11,FALSE),"")</f>
        <v>2</v>
      </c>
    </row>
    <row r="733" spans="1:18" ht="18" x14ac:dyDescent="0.25">
      <c r="A733" t="s">
        <v>20</v>
      </c>
      <c r="B733">
        <v>1</v>
      </c>
      <c r="C733" s="2">
        <v>20210908</v>
      </c>
      <c r="D733">
        <v>24</v>
      </c>
      <c r="F733" t="s">
        <v>29</v>
      </c>
      <c r="G733" s="1">
        <f>IFERROR(IF(F733="am",VLOOKUP(C733,'[1]meteo-am'!$B$1:$E$55,3,FALSE),IF(F733="pm",VLOOKUP(C733,'[1]meteo-pm'!$B$1:$E$55,3,FALSE),"")),"")</f>
        <v>92</v>
      </c>
      <c r="H733" s="1">
        <f>IFERROR(IF(F733="am",VLOOKUP(C733,'[1]meteo-am'!$B$1:$E$55,4,FALSE),IF(F733="pm",VLOOKUP(C733,'[1]meteo-pm'!$B$1:$E$55,4,FALSE),"")),"")</f>
        <v>0.77499999999999991</v>
      </c>
      <c r="I733" s="1">
        <f>IFERROR(IF(F733="am",VLOOKUP(C733,'[1]meteo-am'!$B$1:$E$55,2,FALSE),IF(F733="pm",VLOOKUP(C733,'[1]meteo-pm'!$B$1:$E$55,2,FALSE),"")),"")</f>
        <v>14.475</v>
      </c>
      <c r="J733" t="str">
        <f>IFERROR(VLOOKUP(C733,[1]factors!$F$1:$Q$101,3,FALSE),"")</f>
        <v>crescent</v>
      </c>
      <c r="K733" t="str">
        <f>IFERROR(VLOOKUP(C733,[1]factors!$F$1:$Q$101,4,FALSE),"")</f>
        <v>1.0</v>
      </c>
      <c r="L733" t="str">
        <f>IFERROR(VLOOKUP(C733,[1]factors!$F$1:$Q$101,6,FALSE),"")</f>
        <v xml:space="preserve">culture </v>
      </c>
      <c r="N733" t="str">
        <f>IFERROR(VLOOKUP(C733,[1]factors!$F$1:$Q$101,7,FALSE),"")</f>
        <v>75.45</v>
      </c>
      <c r="O733">
        <f>IFERROR(VLOOKUP($C$2,[1]factors!$F$1:$Q$101,8,FALSE),"")</f>
        <v>5</v>
      </c>
      <c r="P733" t="str">
        <f>IFERROR(VLOOKUP($C$2,[1]factors!$F$1:$Q$101,9,FALSE),"")</f>
        <v>514.85</v>
      </c>
      <c r="Q733" t="str">
        <f>IFERROR(VLOOKUP($C$2,[1]factors!$F$1:$Q$101,10,FALSE),"")</f>
        <v>483.31</v>
      </c>
      <c r="R733">
        <f>IFERROR(VLOOKUP($C$2,[1]factors!$F$1:$Q$101,11,FALSE),"")</f>
        <v>2</v>
      </c>
    </row>
    <row r="734" spans="1:18" ht="18" x14ac:dyDescent="0.25">
      <c r="A734" t="s">
        <v>21</v>
      </c>
      <c r="B734">
        <v>1</v>
      </c>
      <c r="C734" s="2">
        <v>20210908</v>
      </c>
      <c r="D734">
        <v>24</v>
      </c>
      <c r="F734" t="s">
        <v>29</v>
      </c>
      <c r="G734" s="1">
        <f>IFERROR(IF(F734="am",VLOOKUP(C734,'[1]meteo-am'!$B$1:$E$55,3,FALSE),IF(F734="pm",VLOOKUP(C734,'[1]meteo-pm'!$B$1:$E$55,3,FALSE),"")),"")</f>
        <v>92</v>
      </c>
      <c r="H734" s="1">
        <f>IFERROR(IF(F734="am",VLOOKUP(C734,'[1]meteo-am'!$B$1:$E$55,4,FALSE),IF(F734="pm",VLOOKUP(C734,'[1]meteo-pm'!$B$1:$E$55,4,FALSE),"")),"")</f>
        <v>0.77499999999999991</v>
      </c>
      <c r="I734" s="1">
        <f>IFERROR(IF(F734="am",VLOOKUP(C734,'[1]meteo-am'!$B$1:$E$55,2,FALSE),IF(F734="pm",VLOOKUP(C734,'[1]meteo-pm'!$B$1:$E$55,2,FALSE),"")),"")</f>
        <v>14.475</v>
      </c>
      <c r="J734" t="str">
        <f>IFERROR(VLOOKUP(C734,[1]factors!$F$1:$Q$101,3,FALSE),"")</f>
        <v>crescent</v>
      </c>
      <c r="K734" t="str">
        <f>IFERROR(VLOOKUP(C734,[1]factors!$F$1:$Q$101,4,FALSE),"")</f>
        <v>1.0</v>
      </c>
      <c r="L734" t="str">
        <f>IFERROR(VLOOKUP(C734,[1]factors!$F$1:$Q$101,6,FALSE),"")</f>
        <v xml:space="preserve">culture </v>
      </c>
      <c r="N734" t="str">
        <f>IFERROR(VLOOKUP(C734,[1]factors!$F$1:$Q$101,7,FALSE),"")</f>
        <v>75.45</v>
      </c>
      <c r="O734">
        <f>IFERROR(VLOOKUP($C$2,[1]factors!$F$1:$Q$101,8,FALSE),"")</f>
        <v>5</v>
      </c>
      <c r="P734" t="str">
        <f>IFERROR(VLOOKUP($C$2,[1]factors!$F$1:$Q$101,9,FALSE),"")</f>
        <v>514.85</v>
      </c>
      <c r="Q734" t="str">
        <f>IFERROR(VLOOKUP($C$2,[1]factors!$F$1:$Q$101,10,FALSE),"")</f>
        <v>483.31</v>
      </c>
      <c r="R734">
        <f>IFERROR(VLOOKUP($C$2,[1]factors!$F$1:$Q$101,11,FALSE),"")</f>
        <v>2</v>
      </c>
    </row>
    <row r="735" spans="1:18" ht="18" x14ac:dyDescent="0.25">
      <c r="A735" t="s">
        <v>22</v>
      </c>
      <c r="B735">
        <v>1</v>
      </c>
      <c r="C735" s="2">
        <v>20210908</v>
      </c>
      <c r="D735">
        <v>24</v>
      </c>
      <c r="F735" t="s">
        <v>29</v>
      </c>
      <c r="G735" s="1">
        <f>IFERROR(IF(F735="am",VLOOKUP(C735,'[1]meteo-am'!$B$1:$E$55,3,FALSE),IF(F735="pm",VLOOKUP(C735,'[1]meteo-pm'!$B$1:$E$55,3,FALSE),"")),"")</f>
        <v>92</v>
      </c>
      <c r="H735" s="1">
        <f>IFERROR(IF(F735="am",VLOOKUP(C735,'[1]meteo-am'!$B$1:$E$55,4,FALSE),IF(F735="pm",VLOOKUP(C735,'[1]meteo-pm'!$B$1:$E$55,4,FALSE),"")),"")</f>
        <v>0.77499999999999991</v>
      </c>
      <c r="I735" s="1">
        <f>IFERROR(IF(F735="am",VLOOKUP(C735,'[1]meteo-am'!$B$1:$E$55,2,FALSE),IF(F735="pm",VLOOKUP(C735,'[1]meteo-pm'!$B$1:$E$55,2,FALSE),"")),"")</f>
        <v>14.475</v>
      </c>
      <c r="J735" t="str">
        <f>IFERROR(VLOOKUP(C735,[1]factors!$F$1:$Q$101,3,FALSE),"")</f>
        <v>crescent</v>
      </c>
      <c r="K735" t="str">
        <f>IFERROR(VLOOKUP(C735,[1]factors!$F$1:$Q$101,4,FALSE),"")</f>
        <v>1.0</v>
      </c>
      <c r="L735" t="str">
        <f>IFERROR(VLOOKUP(C735,[1]factors!$F$1:$Q$101,6,FALSE),"")</f>
        <v xml:space="preserve">culture </v>
      </c>
      <c r="N735" t="str">
        <f>IFERROR(VLOOKUP(C735,[1]factors!$F$1:$Q$101,7,FALSE),"")</f>
        <v>75.45</v>
      </c>
      <c r="O735">
        <f>IFERROR(VLOOKUP($C$2,[1]factors!$F$1:$Q$101,8,FALSE),"")</f>
        <v>5</v>
      </c>
      <c r="P735" t="str">
        <f>IFERROR(VLOOKUP($C$2,[1]factors!$F$1:$Q$101,9,FALSE),"")</f>
        <v>514.85</v>
      </c>
      <c r="Q735" t="str">
        <f>IFERROR(VLOOKUP($C$2,[1]factors!$F$1:$Q$101,10,FALSE),"")</f>
        <v>483.31</v>
      </c>
      <c r="R735">
        <f>IFERROR(VLOOKUP($C$2,[1]factors!$F$1:$Q$101,11,FALSE),"")</f>
        <v>2</v>
      </c>
    </row>
    <row r="736" spans="1:18" ht="18" x14ac:dyDescent="0.25">
      <c r="A736" t="s">
        <v>23</v>
      </c>
      <c r="B736">
        <v>1</v>
      </c>
      <c r="C736" s="2">
        <v>20210908</v>
      </c>
      <c r="D736">
        <v>24</v>
      </c>
      <c r="F736" t="s">
        <v>29</v>
      </c>
      <c r="G736" s="1">
        <f>IFERROR(IF(F736="am",VLOOKUP(C736,'[1]meteo-am'!$B$1:$E$55,3,FALSE),IF(F736="pm",VLOOKUP(C736,'[1]meteo-pm'!$B$1:$E$55,3,FALSE),"")),"")</f>
        <v>92</v>
      </c>
      <c r="H736" s="1">
        <f>IFERROR(IF(F736="am",VLOOKUP(C736,'[1]meteo-am'!$B$1:$E$55,4,FALSE),IF(F736="pm",VLOOKUP(C736,'[1]meteo-pm'!$B$1:$E$55,4,FALSE),"")),"")</f>
        <v>0.77499999999999991</v>
      </c>
      <c r="I736" s="1">
        <f>IFERROR(IF(F736="am",VLOOKUP(C736,'[1]meteo-am'!$B$1:$E$55,2,FALSE),IF(F736="pm",VLOOKUP(C736,'[1]meteo-pm'!$B$1:$E$55,2,FALSE),"")),"")</f>
        <v>14.475</v>
      </c>
      <c r="J736" t="str">
        <f>IFERROR(VLOOKUP(C736,[1]factors!$F$1:$Q$101,3,FALSE),"")</f>
        <v>crescent</v>
      </c>
      <c r="K736" t="str">
        <f>IFERROR(VLOOKUP(C736,[1]factors!$F$1:$Q$101,4,FALSE),"")</f>
        <v>1.0</v>
      </c>
      <c r="L736" t="str">
        <f>IFERROR(VLOOKUP(C736,[1]factors!$F$1:$Q$101,6,FALSE),"")</f>
        <v xml:space="preserve">culture </v>
      </c>
      <c r="N736" t="str">
        <f>IFERROR(VLOOKUP(C736,[1]factors!$F$1:$Q$101,7,FALSE),"")</f>
        <v>75.45</v>
      </c>
      <c r="O736">
        <f>IFERROR(VLOOKUP($C$2,[1]factors!$F$1:$Q$101,8,FALSE),"")</f>
        <v>5</v>
      </c>
      <c r="P736" t="str">
        <f>IFERROR(VLOOKUP($C$2,[1]factors!$F$1:$Q$101,9,FALSE),"")</f>
        <v>514.85</v>
      </c>
      <c r="Q736" t="str">
        <f>IFERROR(VLOOKUP($C$2,[1]factors!$F$1:$Q$101,10,FALSE),"")</f>
        <v>483.31</v>
      </c>
      <c r="R736">
        <f>IFERROR(VLOOKUP($C$2,[1]factors!$F$1:$Q$101,11,FALSE),"")</f>
        <v>2</v>
      </c>
    </row>
    <row r="737" spans="1:18" ht="18" x14ac:dyDescent="0.25">
      <c r="A737" t="s">
        <v>24</v>
      </c>
      <c r="B737">
        <v>1</v>
      </c>
      <c r="C737" s="2">
        <v>20210908</v>
      </c>
      <c r="D737">
        <v>24</v>
      </c>
      <c r="F737" t="s">
        <v>29</v>
      </c>
      <c r="G737" s="1">
        <f>IFERROR(IF(F737="am",VLOOKUP(C737,'[1]meteo-am'!$B$1:$E$55,3,FALSE),IF(F737="pm",VLOOKUP(C737,'[1]meteo-pm'!$B$1:$E$55,3,FALSE),"")),"")</f>
        <v>92</v>
      </c>
      <c r="H737" s="1">
        <f>IFERROR(IF(F737="am",VLOOKUP(C737,'[1]meteo-am'!$B$1:$E$55,4,FALSE),IF(F737="pm",VLOOKUP(C737,'[1]meteo-pm'!$B$1:$E$55,4,FALSE),"")),"")</f>
        <v>0.77499999999999991</v>
      </c>
      <c r="I737" s="1">
        <f>IFERROR(IF(F737="am",VLOOKUP(C737,'[1]meteo-am'!$B$1:$E$55,2,FALSE),IF(F737="pm",VLOOKUP(C737,'[1]meteo-pm'!$B$1:$E$55,2,FALSE),"")),"")</f>
        <v>14.475</v>
      </c>
      <c r="J737" t="str">
        <f>IFERROR(VLOOKUP(C737,[1]factors!$F$1:$Q$101,3,FALSE),"")</f>
        <v>crescent</v>
      </c>
      <c r="K737" t="str">
        <f>IFERROR(VLOOKUP(C737,[1]factors!$F$1:$Q$101,4,FALSE),"")</f>
        <v>1.0</v>
      </c>
      <c r="L737" t="str">
        <f>IFERROR(VLOOKUP(C737,[1]factors!$F$1:$Q$101,6,FALSE),"")</f>
        <v xml:space="preserve">culture </v>
      </c>
      <c r="N737" t="str">
        <f>IFERROR(VLOOKUP(C737,[1]factors!$F$1:$Q$101,7,FALSE),"")</f>
        <v>75.45</v>
      </c>
      <c r="O737">
        <f>IFERROR(VLOOKUP($C$2,[1]factors!$F$1:$Q$101,8,FALSE),"")</f>
        <v>5</v>
      </c>
      <c r="P737" t="str">
        <f>IFERROR(VLOOKUP($C$2,[1]factors!$F$1:$Q$101,9,FALSE),"")</f>
        <v>514.85</v>
      </c>
      <c r="Q737" t="str">
        <f>IFERROR(VLOOKUP($C$2,[1]factors!$F$1:$Q$101,10,FALSE),"")</f>
        <v>483.31</v>
      </c>
      <c r="R737">
        <f>IFERROR(VLOOKUP($C$2,[1]factors!$F$1:$Q$101,11,FALSE),"")</f>
        <v>2</v>
      </c>
    </row>
    <row r="738" spans="1:18" ht="18" x14ac:dyDescent="0.25">
      <c r="A738" t="s">
        <v>25</v>
      </c>
      <c r="B738">
        <v>1</v>
      </c>
      <c r="C738" s="2">
        <v>20210908</v>
      </c>
      <c r="D738">
        <v>24</v>
      </c>
      <c r="F738" t="s">
        <v>29</v>
      </c>
      <c r="G738" s="1">
        <f>IFERROR(IF(F738="am",VLOOKUP(C738,'[1]meteo-am'!$B$1:$E$55,3,FALSE),IF(F738="pm",VLOOKUP(C738,'[1]meteo-pm'!$B$1:$E$55,3,FALSE),"")),"")</f>
        <v>92</v>
      </c>
      <c r="H738" s="1">
        <f>IFERROR(IF(F738="am",VLOOKUP(C738,'[1]meteo-am'!$B$1:$E$55,4,FALSE),IF(F738="pm",VLOOKUP(C738,'[1]meteo-pm'!$B$1:$E$55,4,FALSE),"")),"")</f>
        <v>0.77499999999999991</v>
      </c>
      <c r="I738" s="1">
        <f>IFERROR(IF(F738="am",VLOOKUP(C738,'[1]meteo-am'!$B$1:$E$55,2,FALSE),IF(F738="pm",VLOOKUP(C738,'[1]meteo-pm'!$B$1:$E$55,2,FALSE),"")),"")</f>
        <v>14.475</v>
      </c>
      <c r="J738" t="str">
        <f>IFERROR(VLOOKUP(C738,[1]factors!$F$1:$Q$101,3,FALSE),"")</f>
        <v>crescent</v>
      </c>
      <c r="K738" t="str">
        <f>IFERROR(VLOOKUP(C738,[1]factors!$F$1:$Q$101,4,FALSE),"")</f>
        <v>1.0</v>
      </c>
      <c r="L738" t="str">
        <f>IFERROR(VLOOKUP(C738,[1]factors!$F$1:$Q$101,6,FALSE),"")</f>
        <v xml:space="preserve">culture </v>
      </c>
      <c r="N738" t="str">
        <f>IFERROR(VLOOKUP(C738,[1]factors!$F$1:$Q$101,7,FALSE),"")</f>
        <v>75.45</v>
      </c>
      <c r="O738">
        <f>IFERROR(VLOOKUP($C$2,[1]factors!$F$1:$Q$101,8,FALSE),"")</f>
        <v>5</v>
      </c>
      <c r="P738" t="str">
        <f>IFERROR(VLOOKUP($C$2,[1]factors!$F$1:$Q$101,9,FALSE),"")</f>
        <v>514.85</v>
      </c>
      <c r="Q738" t="str">
        <f>IFERROR(VLOOKUP($C$2,[1]factors!$F$1:$Q$101,10,FALSE),"")</f>
        <v>483.31</v>
      </c>
      <c r="R738">
        <f>IFERROR(VLOOKUP($C$2,[1]factors!$F$1:$Q$101,11,FALSE),"")</f>
        <v>2</v>
      </c>
    </row>
    <row r="739" spans="1:18" ht="18" x14ac:dyDescent="0.25">
      <c r="A739" t="s">
        <v>26</v>
      </c>
      <c r="B739">
        <v>1</v>
      </c>
      <c r="C739" s="2">
        <v>20210908</v>
      </c>
      <c r="D739">
        <v>24</v>
      </c>
      <c r="F739" t="s">
        <v>29</v>
      </c>
      <c r="G739" s="1">
        <f>IFERROR(IF(F739="am",VLOOKUP(C739,'[1]meteo-am'!$B$1:$E$55,3,FALSE),IF(F739="pm",VLOOKUP(C739,'[1]meteo-pm'!$B$1:$E$55,3,FALSE),"")),"")</f>
        <v>92</v>
      </c>
      <c r="H739" s="1">
        <f>IFERROR(IF(F739="am",VLOOKUP(C739,'[1]meteo-am'!$B$1:$E$55,4,FALSE),IF(F739="pm",VLOOKUP(C739,'[1]meteo-pm'!$B$1:$E$55,4,FALSE),"")),"")</f>
        <v>0.77499999999999991</v>
      </c>
      <c r="I739" s="1">
        <f>IFERROR(IF(F739="am",VLOOKUP(C739,'[1]meteo-am'!$B$1:$E$55,2,FALSE),IF(F739="pm",VLOOKUP(C739,'[1]meteo-pm'!$B$1:$E$55,2,FALSE),"")),"")</f>
        <v>14.475</v>
      </c>
      <c r="J739" t="str">
        <f>IFERROR(VLOOKUP(C739,[1]factors!$F$1:$Q$101,3,FALSE),"")</f>
        <v>crescent</v>
      </c>
      <c r="K739" t="str">
        <f>IFERROR(VLOOKUP(C739,[1]factors!$F$1:$Q$101,4,FALSE),"")</f>
        <v>1.0</v>
      </c>
      <c r="L739" t="str">
        <f>IFERROR(VLOOKUP(C739,[1]factors!$F$1:$Q$101,6,FALSE),"")</f>
        <v xml:space="preserve">culture </v>
      </c>
      <c r="N739" t="str">
        <f>IFERROR(VLOOKUP(C739,[1]factors!$F$1:$Q$101,7,FALSE),"")</f>
        <v>75.45</v>
      </c>
      <c r="O739">
        <f>IFERROR(VLOOKUP($C$2,[1]factors!$F$1:$Q$101,8,FALSE),"")</f>
        <v>5</v>
      </c>
      <c r="P739" t="str">
        <f>IFERROR(VLOOKUP($C$2,[1]factors!$F$1:$Q$101,9,FALSE),"")</f>
        <v>514.85</v>
      </c>
      <c r="Q739" t="str">
        <f>IFERROR(VLOOKUP($C$2,[1]factors!$F$1:$Q$101,10,FALSE),"")</f>
        <v>483.31</v>
      </c>
      <c r="R739">
        <f>IFERROR(VLOOKUP($C$2,[1]factors!$F$1:$Q$101,11,FALSE),"")</f>
        <v>2</v>
      </c>
    </row>
    <row r="740" spans="1:18" ht="18" x14ac:dyDescent="0.25">
      <c r="A740" t="s">
        <v>27</v>
      </c>
      <c r="B740">
        <v>1</v>
      </c>
      <c r="C740" s="2">
        <v>20210908</v>
      </c>
      <c r="D740">
        <v>24</v>
      </c>
      <c r="F740" t="s">
        <v>29</v>
      </c>
      <c r="G740" s="1">
        <f>IFERROR(IF(F740="am",VLOOKUP(C740,'[1]meteo-am'!$B$1:$E$55,3,FALSE),IF(F740="pm",VLOOKUP(C740,'[1]meteo-pm'!$B$1:$E$55,3,FALSE),"")),"")</f>
        <v>92</v>
      </c>
      <c r="H740" s="1">
        <f>IFERROR(IF(F740="am",VLOOKUP(C740,'[1]meteo-am'!$B$1:$E$55,4,FALSE),IF(F740="pm",VLOOKUP(C740,'[1]meteo-pm'!$B$1:$E$55,4,FALSE),"")),"")</f>
        <v>0.77499999999999991</v>
      </c>
      <c r="I740" s="1">
        <f>IFERROR(IF(F740="am",VLOOKUP(C740,'[1]meteo-am'!$B$1:$E$55,2,FALSE),IF(F740="pm",VLOOKUP(C740,'[1]meteo-pm'!$B$1:$E$55,2,FALSE),"")),"")</f>
        <v>14.475</v>
      </c>
      <c r="J740" t="str">
        <f>IFERROR(VLOOKUP(C740,[1]factors!$F$1:$Q$101,3,FALSE),"")</f>
        <v>crescent</v>
      </c>
      <c r="K740" t="str">
        <f>IFERROR(VLOOKUP(C740,[1]factors!$F$1:$Q$101,4,FALSE),"")</f>
        <v>1.0</v>
      </c>
      <c r="L740" t="str">
        <f>IFERROR(VLOOKUP(C740,[1]factors!$F$1:$Q$101,6,FALSE),"")</f>
        <v xml:space="preserve">culture </v>
      </c>
      <c r="N740" t="str">
        <f>IFERROR(VLOOKUP(C740,[1]factors!$F$1:$Q$101,7,FALSE),"")</f>
        <v>75.45</v>
      </c>
      <c r="O740">
        <f>IFERROR(VLOOKUP($C$2,[1]factors!$F$1:$Q$101,8,FALSE),"")</f>
        <v>5</v>
      </c>
      <c r="P740" t="str">
        <f>IFERROR(VLOOKUP($C$2,[1]factors!$F$1:$Q$101,9,FALSE),"")</f>
        <v>514.85</v>
      </c>
      <c r="Q740" t="str">
        <f>IFERROR(VLOOKUP($C$2,[1]factors!$F$1:$Q$101,10,FALSE),"")</f>
        <v>483.31</v>
      </c>
      <c r="R740">
        <f>IFERROR(VLOOKUP($C$2,[1]factors!$F$1:$Q$101,11,FALSE),"")</f>
        <v>2</v>
      </c>
    </row>
    <row r="741" spans="1:18" ht="18" x14ac:dyDescent="0.25">
      <c r="A741" t="s">
        <v>28</v>
      </c>
      <c r="B741">
        <v>1</v>
      </c>
      <c r="C741" s="2">
        <v>20210908</v>
      </c>
      <c r="D741">
        <v>24</v>
      </c>
      <c r="F741" t="s">
        <v>29</v>
      </c>
      <c r="G741" s="1">
        <f>IFERROR(IF(F741="am",VLOOKUP(C741,'[1]meteo-am'!$B$1:$E$55,3,FALSE),IF(F741="pm",VLOOKUP(C741,'[1]meteo-pm'!$B$1:$E$55,3,FALSE),"")),"")</f>
        <v>92</v>
      </c>
      <c r="H741" s="1">
        <f>IFERROR(IF(F741="am",VLOOKUP(C741,'[1]meteo-am'!$B$1:$E$55,4,FALSE),IF(F741="pm",VLOOKUP(C741,'[1]meteo-pm'!$B$1:$E$55,4,FALSE),"")),"")</f>
        <v>0.77499999999999991</v>
      </c>
      <c r="I741" s="1">
        <f>IFERROR(IF(F741="am",VLOOKUP(C741,'[1]meteo-am'!$B$1:$E$55,2,FALSE),IF(F741="pm",VLOOKUP(C741,'[1]meteo-pm'!$B$1:$E$55,2,FALSE),"")),"")</f>
        <v>14.475</v>
      </c>
      <c r="J741" t="str">
        <f>IFERROR(VLOOKUP(C741,[1]factors!$F$1:$Q$101,3,FALSE),"")</f>
        <v>crescent</v>
      </c>
      <c r="K741" t="str">
        <f>IFERROR(VLOOKUP(C741,[1]factors!$F$1:$Q$101,4,FALSE),"")</f>
        <v>1.0</v>
      </c>
      <c r="L741" t="str">
        <f>IFERROR(VLOOKUP(C741,[1]factors!$F$1:$Q$101,6,FALSE),"")</f>
        <v xml:space="preserve">culture </v>
      </c>
      <c r="N741" t="str">
        <f>IFERROR(VLOOKUP(C741,[1]factors!$F$1:$Q$101,7,FALSE),"")</f>
        <v>75.45</v>
      </c>
      <c r="O741">
        <f>IFERROR(VLOOKUP($C$2,[1]factors!$F$1:$Q$101,8,FALSE),"")</f>
        <v>5</v>
      </c>
      <c r="P741" t="str">
        <f>IFERROR(VLOOKUP($C$2,[1]factors!$F$1:$Q$101,9,FALSE),"")</f>
        <v>514.85</v>
      </c>
      <c r="Q741" t="str">
        <f>IFERROR(VLOOKUP($C$2,[1]factors!$F$1:$Q$101,10,FALSE),"")</f>
        <v>483.31</v>
      </c>
      <c r="R741">
        <f>IFERROR(VLOOKUP($C$2,[1]factors!$F$1:$Q$101,11,FALSE),"")</f>
        <v>2</v>
      </c>
    </row>
    <row r="742" spans="1:18" ht="18" x14ac:dyDescent="0.25">
      <c r="A742" t="s">
        <v>18</v>
      </c>
      <c r="B742">
        <v>1</v>
      </c>
      <c r="C742" s="2">
        <v>20210908</v>
      </c>
      <c r="D742">
        <v>25</v>
      </c>
      <c r="F742" t="s">
        <v>29</v>
      </c>
      <c r="G742" s="1">
        <f>IFERROR(IF(F742="am",VLOOKUP(C742,'[1]meteo-am'!$B$1:$E$55,3,FALSE),IF(F742="pm",VLOOKUP(C742,'[1]meteo-pm'!$B$1:$E$55,3,FALSE),"")),"")</f>
        <v>92</v>
      </c>
      <c r="H742" s="1">
        <f>IFERROR(IF(F742="am",VLOOKUP(C742,'[1]meteo-am'!$B$1:$E$55,4,FALSE),IF(F742="pm",VLOOKUP(C742,'[1]meteo-pm'!$B$1:$E$55,4,FALSE),"")),"")</f>
        <v>0.77499999999999991</v>
      </c>
      <c r="I742" s="1">
        <f>IFERROR(IF(F742="am",VLOOKUP(C742,'[1]meteo-am'!$B$1:$E$55,2,FALSE),IF(F742="pm",VLOOKUP(C742,'[1]meteo-pm'!$B$1:$E$55,2,FALSE),"")),"")</f>
        <v>14.475</v>
      </c>
      <c r="J742" t="str">
        <f>IFERROR(VLOOKUP(C742,[1]factors!$F$1:$Q$101,3,FALSE),"")</f>
        <v>crescent</v>
      </c>
      <c r="K742" t="str">
        <f>IFERROR(VLOOKUP(C742,[1]factors!$F$1:$Q$101,4,FALSE),"")</f>
        <v>1.0</v>
      </c>
      <c r="L742" t="str">
        <f>IFERROR(VLOOKUP(C742,[1]factors!$F$1:$Q$101,6,FALSE),"")</f>
        <v xml:space="preserve">culture </v>
      </c>
      <c r="N742" t="str">
        <f>IFERROR(VLOOKUP(C742,[1]factors!$F$1:$Q$101,7,FALSE),"")</f>
        <v>75.45</v>
      </c>
      <c r="O742">
        <f>IFERROR(VLOOKUP($C$2,[1]factors!$F$1:$Q$101,8,FALSE),"")</f>
        <v>5</v>
      </c>
      <c r="P742" t="str">
        <f>IFERROR(VLOOKUP($C$2,[1]factors!$F$1:$Q$101,9,FALSE),"")</f>
        <v>514.85</v>
      </c>
      <c r="Q742" t="str">
        <f>IFERROR(VLOOKUP($C$2,[1]factors!$F$1:$Q$101,10,FALSE),"")</f>
        <v>483.31</v>
      </c>
      <c r="R742">
        <f>IFERROR(VLOOKUP($C$2,[1]factors!$F$1:$Q$101,11,FALSE),"")</f>
        <v>2</v>
      </c>
    </row>
    <row r="743" spans="1:18" ht="18" x14ac:dyDescent="0.25">
      <c r="A743" t="s">
        <v>20</v>
      </c>
      <c r="B743">
        <v>1</v>
      </c>
      <c r="C743" s="2">
        <v>20210908</v>
      </c>
      <c r="D743">
        <v>25</v>
      </c>
      <c r="F743" t="s">
        <v>29</v>
      </c>
      <c r="G743" s="1">
        <f>IFERROR(IF(F743="am",VLOOKUP(C743,'[1]meteo-am'!$B$1:$E$55,3,FALSE),IF(F743="pm",VLOOKUP(C743,'[1]meteo-pm'!$B$1:$E$55,3,FALSE),"")),"")</f>
        <v>92</v>
      </c>
      <c r="H743" s="1">
        <f>IFERROR(IF(F743="am",VLOOKUP(C743,'[1]meteo-am'!$B$1:$E$55,4,FALSE),IF(F743="pm",VLOOKUP(C743,'[1]meteo-pm'!$B$1:$E$55,4,FALSE),"")),"")</f>
        <v>0.77499999999999991</v>
      </c>
      <c r="I743" s="1">
        <f>IFERROR(IF(F743="am",VLOOKUP(C743,'[1]meteo-am'!$B$1:$E$55,2,FALSE),IF(F743="pm",VLOOKUP(C743,'[1]meteo-pm'!$B$1:$E$55,2,FALSE),"")),"")</f>
        <v>14.475</v>
      </c>
      <c r="J743" t="str">
        <f>IFERROR(VLOOKUP(C743,[1]factors!$F$1:$Q$101,3,FALSE),"")</f>
        <v>crescent</v>
      </c>
      <c r="K743" t="str">
        <f>IFERROR(VLOOKUP(C743,[1]factors!$F$1:$Q$101,4,FALSE),"")</f>
        <v>1.0</v>
      </c>
      <c r="L743" t="str">
        <f>IFERROR(VLOOKUP(C743,[1]factors!$F$1:$Q$101,6,FALSE),"")</f>
        <v xml:space="preserve">culture </v>
      </c>
      <c r="N743" t="str">
        <f>IFERROR(VLOOKUP(C743,[1]factors!$F$1:$Q$101,7,FALSE),"")</f>
        <v>75.45</v>
      </c>
      <c r="O743">
        <f>IFERROR(VLOOKUP($C$2,[1]factors!$F$1:$Q$101,8,FALSE),"")</f>
        <v>5</v>
      </c>
      <c r="P743" t="str">
        <f>IFERROR(VLOOKUP($C$2,[1]factors!$F$1:$Q$101,9,FALSE),"")</f>
        <v>514.85</v>
      </c>
      <c r="Q743" t="str">
        <f>IFERROR(VLOOKUP($C$2,[1]factors!$F$1:$Q$101,10,FALSE),"")</f>
        <v>483.31</v>
      </c>
      <c r="R743">
        <f>IFERROR(VLOOKUP($C$2,[1]factors!$F$1:$Q$101,11,FALSE),"")</f>
        <v>2</v>
      </c>
    </row>
    <row r="744" spans="1:18" ht="18" x14ac:dyDescent="0.25">
      <c r="A744" t="s">
        <v>21</v>
      </c>
      <c r="B744">
        <v>1</v>
      </c>
      <c r="C744" s="2">
        <v>20210908</v>
      </c>
      <c r="D744">
        <v>25</v>
      </c>
      <c r="F744" t="s">
        <v>29</v>
      </c>
      <c r="G744" s="1">
        <f>IFERROR(IF(F744="am",VLOOKUP(C744,'[1]meteo-am'!$B$1:$E$55,3,FALSE),IF(F744="pm",VLOOKUP(C744,'[1]meteo-pm'!$B$1:$E$55,3,FALSE),"")),"")</f>
        <v>92</v>
      </c>
      <c r="H744" s="1">
        <f>IFERROR(IF(F744="am",VLOOKUP(C744,'[1]meteo-am'!$B$1:$E$55,4,FALSE),IF(F744="pm",VLOOKUP(C744,'[1]meteo-pm'!$B$1:$E$55,4,FALSE),"")),"")</f>
        <v>0.77499999999999991</v>
      </c>
      <c r="I744" s="1">
        <f>IFERROR(IF(F744="am",VLOOKUP(C744,'[1]meteo-am'!$B$1:$E$55,2,FALSE),IF(F744="pm",VLOOKUP(C744,'[1]meteo-pm'!$B$1:$E$55,2,FALSE),"")),"")</f>
        <v>14.475</v>
      </c>
      <c r="J744" t="str">
        <f>IFERROR(VLOOKUP(C744,[1]factors!$F$1:$Q$101,3,FALSE),"")</f>
        <v>crescent</v>
      </c>
      <c r="K744" t="str">
        <f>IFERROR(VLOOKUP(C744,[1]factors!$F$1:$Q$101,4,FALSE),"")</f>
        <v>1.0</v>
      </c>
      <c r="L744" t="str">
        <f>IFERROR(VLOOKUP(C744,[1]factors!$F$1:$Q$101,6,FALSE),"")</f>
        <v xml:space="preserve">culture </v>
      </c>
      <c r="N744" t="str">
        <f>IFERROR(VLOOKUP(C744,[1]factors!$F$1:$Q$101,7,FALSE),"")</f>
        <v>75.45</v>
      </c>
      <c r="O744">
        <f>IFERROR(VLOOKUP($C$2,[1]factors!$F$1:$Q$101,8,FALSE),"")</f>
        <v>5</v>
      </c>
      <c r="P744" t="str">
        <f>IFERROR(VLOOKUP($C$2,[1]factors!$F$1:$Q$101,9,FALSE),"")</f>
        <v>514.85</v>
      </c>
      <c r="Q744" t="str">
        <f>IFERROR(VLOOKUP($C$2,[1]factors!$F$1:$Q$101,10,FALSE),"")</f>
        <v>483.31</v>
      </c>
      <c r="R744">
        <f>IFERROR(VLOOKUP($C$2,[1]factors!$F$1:$Q$101,11,FALSE),"")</f>
        <v>2</v>
      </c>
    </row>
    <row r="745" spans="1:18" ht="18" x14ac:dyDescent="0.25">
      <c r="A745" t="s">
        <v>22</v>
      </c>
      <c r="B745">
        <v>1</v>
      </c>
      <c r="C745" s="2">
        <v>20210908</v>
      </c>
      <c r="D745">
        <v>25</v>
      </c>
      <c r="F745" t="s">
        <v>29</v>
      </c>
      <c r="G745" s="1">
        <f>IFERROR(IF(F745="am",VLOOKUP(C745,'[1]meteo-am'!$B$1:$E$55,3,FALSE),IF(F745="pm",VLOOKUP(C745,'[1]meteo-pm'!$B$1:$E$55,3,FALSE),"")),"")</f>
        <v>92</v>
      </c>
      <c r="H745" s="1">
        <f>IFERROR(IF(F745="am",VLOOKUP(C745,'[1]meteo-am'!$B$1:$E$55,4,FALSE),IF(F745="pm",VLOOKUP(C745,'[1]meteo-pm'!$B$1:$E$55,4,FALSE),"")),"")</f>
        <v>0.77499999999999991</v>
      </c>
      <c r="I745" s="1">
        <f>IFERROR(IF(F745="am",VLOOKUP(C745,'[1]meteo-am'!$B$1:$E$55,2,FALSE),IF(F745="pm",VLOOKUP(C745,'[1]meteo-pm'!$B$1:$E$55,2,FALSE),"")),"")</f>
        <v>14.475</v>
      </c>
      <c r="J745" t="str">
        <f>IFERROR(VLOOKUP(C745,[1]factors!$F$1:$Q$101,3,FALSE),"")</f>
        <v>crescent</v>
      </c>
      <c r="K745" t="str">
        <f>IFERROR(VLOOKUP(C745,[1]factors!$F$1:$Q$101,4,FALSE),"")</f>
        <v>1.0</v>
      </c>
      <c r="L745" t="str">
        <f>IFERROR(VLOOKUP(C745,[1]factors!$F$1:$Q$101,6,FALSE),"")</f>
        <v xml:space="preserve">culture </v>
      </c>
      <c r="N745" t="str">
        <f>IFERROR(VLOOKUP(C745,[1]factors!$F$1:$Q$101,7,FALSE),"")</f>
        <v>75.45</v>
      </c>
      <c r="O745">
        <f>IFERROR(VLOOKUP($C$2,[1]factors!$F$1:$Q$101,8,FALSE),"")</f>
        <v>5</v>
      </c>
      <c r="P745" t="str">
        <f>IFERROR(VLOOKUP($C$2,[1]factors!$F$1:$Q$101,9,FALSE),"")</f>
        <v>514.85</v>
      </c>
      <c r="Q745" t="str">
        <f>IFERROR(VLOOKUP($C$2,[1]factors!$F$1:$Q$101,10,FALSE),"")</f>
        <v>483.31</v>
      </c>
      <c r="R745">
        <f>IFERROR(VLOOKUP($C$2,[1]factors!$F$1:$Q$101,11,FALSE),"")</f>
        <v>2</v>
      </c>
    </row>
    <row r="746" spans="1:18" ht="18" x14ac:dyDescent="0.25">
      <c r="A746" t="s">
        <v>23</v>
      </c>
      <c r="B746">
        <v>1</v>
      </c>
      <c r="C746" s="2">
        <v>20210908</v>
      </c>
      <c r="D746">
        <v>25</v>
      </c>
      <c r="F746" t="s">
        <v>29</v>
      </c>
      <c r="G746" s="1">
        <f>IFERROR(IF(F746="am",VLOOKUP(C746,'[1]meteo-am'!$B$1:$E$55,3,FALSE),IF(F746="pm",VLOOKUP(C746,'[1]meteo-pm'!$B$1:$E$55,3,FALSE),"")),"")</f>
        <v>92</v>
      </c>
      <c r="H746" s="1">
        <f>IFERROR(IF(F746="am",VLOOKUP(C746,'[1]meteo-am'!$B$1:$E$55,4,FALSE),IF(F746="pm",VLOOKUP(C746,'[1]meteo-pm'!$B$1:$E$55,4,FALSE),"")),"")</f>
        <v>0.77499999999999991</v>
      </c>
      <c r="I746" s="1">
        <f>IFERROR(IF(F746="am",VLOOKUP(C746,'[1]meteo-am'!$B$1:$E$55,2,FALSE),IF(F746="pm",VLOOKUP(C746,'[1]meteo-pm'!$B$1:$E$55,2,FALSE),"")),"")</f>
        <v>14.475</v>
      </c>
      <c r="J746" t="str">
        <f>IFERROR(VLOOKUP(C746,[1]factors!$F$1:$Q$101,3,FALSE),"")</f>
        <v>crescent</v>
      </c>
      <c r="K746" t="str">
        <f>IFERROR(VLOOKUP(C746,[1]factors!$F$1:$Q$101,4,FALSE),"")</f>
        <v>1.0</v>
      </c>
      <c r="L746" t="str">
        <f>IFERROR(VLOOKUP(C746,[1]factors!$F$1:$Q$101,6,FALSE),"")</f>
        <v xml:space="preserve">culture </v>
      </c>
      <c r="N746" t="str">
        <f>IFERROR(VLOOKUP(C746,[1]factors!$F$1:$Q$101,7,FALSE),"")</f>
        <v>75.45</v>
      </c>
      <c r="O746">
        <f>IFERROR(VLOOKUP($C$2,[1]factors!$F$1:$Q$101,8,FALSE),"")</f>
        <v>5</v>
      </c>
      <c r="P746" t="str">
        <f>IFERROR(VLOOKUP($C$2,[1]factors!$F$1:$Q$101,9,FALSE),"")</f>
        <v>514.85</v>
      </c>
      <c r="Q746" t="str">
        <f>IFERROR(VLOOKUP($C$2,[1]factors!$F$1:$Q$101,10,FALSE),"")</f>
        <v>483.31</v>
      </c>
      <c r="R746">
        <f>IFERROR(VLOOKUP($C$2,[1]factors!$F$1:$Q$101,11,FALSE),"")</f>
        <v>2</v>
      </c>
    </row>
    <row r="747" spans="1:18" ht="18" x14ac:dyDescent="0.25">
      <c r="A747" t="s">
        <v>24</v>
      </c>
      <c r="B747">
        <v>1</v>
      </c>
      <c r="C747" s="2">
        <v>20210908</v>
      </c>
      <c r="D747">
        <v>25</v>
      </c>
      <c r="F747" t="s">
        <v>29</v>
      </c>
      <c r="G747" s="1">
        <f>IFERROR(IF(F747="am",VLOOKUP(C747,'[1]meteo-am'!$B$1:$E$55,3,FALSE),IF(F747="pm",VLOOKUP(C747,'[1]meteo-pm'!$B$1:$E$55,3,FALSE),"")),"")</f>
        <v>92</v>
      </c>
      <c r="H747" s="1">
        <f>IFERROR(IF(F747="am",VLOOKUP(C747,'[1]meteo-am'!$B$1:$E$55,4,FALSE),IF(F747="pm",VLOOKUP(C747,'[1]meteo-pm'!$B$1:$E$55,4,FALSE),"")),"")</f>
        <v>0.77499999999999991</v>
      </c>
      <c r="I747" s="1">
        <f>IFERROR(IF(F747="am",VLOOKUP(C747,'[1]meteo-am'!$B$1:$E$55,2,FALSE),IF(F747="pm",VLOOKUP(C747,'[1]meteo-pm'!$B$1:$E$55,2,FALSE),"")),"")</f>
        <v>14.475</v>
      </c>
      <c r="J747" t="str">
        <f>IFERROR(VLOOKUP(C747,[1]factors!$F$1:$Q$101,3,FALSE),"")</f>
        <v>crescent</v>
      </c>
      <c r="K747" t="str">
        <f>IFERROR(VLOOKUP(C747,[1]factors!$F$1:$Q$101,4,FALSE),"")</f>
        <v>1.0</v>
      </c>
      <c r="L747" t="str">
        <f>IFERROR(VLOOKUP(C747,[1]factors!$F$1:$Q$101,6,FALSE),"")</f>
        <v xml:space="preserve">culture </v>
      </c>
      <c r="N747" t="str">
        <f>IFERROR(VLOOKUP(C747,[1]factors!$F$1:$Q$101,7,FALSE),"")</f>
        <v>75.45</v>
      </c>
      <c r="O747">
        <f>IFERROR(VLOOKUP($C$2,[1]factors!$F$1:$Q$101,8,FALSE),"")</f>
        <v>5</v>
      </c>
      <c r="P747" t="str">
        <f>IFERROR(VLOOKUP($C$2,[1]factors!$F$1:$Q$101,9,FALSE),"")</f>
        <v>514.85</v>
      </c>
      <c r="Q747" t="str">
        <f>IFERROR(VLOOKUP($C$2,[1]factors!$F$1:$Q$101,10,FALSE),"")</f>
        <v>483.31</v>
      </c>
      <c r="R747">
        <f>IFERROR(VLOOKUP($C$2,[1]factors!$F$1:$Q$101,11,FALSE),"")</f>
        <v>2</v>
      </c>
    </row>
    <row r="748" spans="1:18" ht="18" x14ac:dyDescent="0.25">
      <c r="A748" t="s">
        <v>25</v>
      </c>
      <c r="B748">
        <v>1</v>
      </c>
      <c r="C748" s="2">
        <v>20210908</v>
      </c>
      <c r="D748">
        <v>25</v>
      </c>
      <c r="F748" t="s">
        <v>29</v>
      </c>
      <c r="G748" s="1">
        <f>IFERROR(IF(F748="am",VLOOKUP(C748,'[1]meteo-am'!$B$1:$E$55,3,FALSE),IF(F748="pm",VLOOKUP(C748,'[1]meteo-pm'!$B$1:$E$55,3,FALSE),"")),"")</f>
        <v>92</v>
      </c>
      <c r="H748" s="1">
        <f>IFERROR(IF(F748="am",VLOOKUP(C748,'[1]meteo-am'!$B$1:$E$55,4,FALSE),IF(F748="pm",VLOOKUP(C748,'[1]meteo-pm'!$B$1:$E$55,4,FALSE),"")),"")</f>
        <v>0.77499999999999991</v>
      </c>
      <c r="I748" s="1">
        <f>IFERROR(IF(F748="am",VLOOKUP(C748,'[1]meteo-am'!$B$1:$E$55,2,FALSE),IF(F748="pm",VLOOKUP(C748,'[1]meteo-pm'!$B$1:$E$55,2,FALSE),"")),"")</f>
        <v>14.475</v>
      </c>
      <c r="J748" t="str">
        <f>IFERROR(VLOOKUP(C748,[1]factors!$F$1:$Q$101,3,FALSE),"")</f>
        <v>crescent</v>
      </c>
      <c r="K748" t="str">
        <f>IFERROR(VLOOKUP(C748,[1]factors!$F$1:$Q$101,4,FALSE),"")</f>
        <v>1.0</v>
      </c>
      <c r="L748" t="str">
        <f>IFERROR(VLOOKUP(C748,[1]factors!$F$1:$Q$101,6,FALSE),"")</f>
        <v xml:space="preserve">culture </v>
      </c>
      <c r="N748" t="str">
        <f>IFERROR(VLOOKUP(C748,[1]factors!$F$1:$Q$101,7,FALSE),"")</f>
        <v>75.45</v>
      </c>
      <c r="O748">
        <f>IFERROR(VLOOKUP($C$2,[1]factors!$F$1:$Q$101,8,FALSE),"")</f>
        <v>5</v>
      </c>
      <c r="P748" t="str">
        <f>IFERROR(VLOOKUP($C$2,[1]factors!$F$1:$Q$101,9,FALSE),"")</f>
        <v>514.85</v>
      </c>
      <c r="Q748" t="str">
        <f>IFERROR(VLOOKUP($C$2,[1]factors!$F$1:$Q$101,10,FALSE),"")</f>
        <v>483.31</v>
      </c>
      <c r="R748">
        <f>IFERROR(VLOOKUP($C$2,[1]factors!$F$1:$Q$101,11,FALSE),"")</f>
        <v>2</v>
      </c>
    </row>
    <row r="749" spans="1:18" ht="18" x14ac:dyDescent="0.25">
      <c r="A749" t="s">
        <v>26</v>
      </c>
      <c r="B749">
        <v>1</v>
      </c>
      <c r="C749" s="2">
        <v>20210908</v>
      </c>
      <c r="D749">
        <v>25</v>
      </c>
      <c r="F749" t="s">
        <v>29</v>
      </c>
      <c r="G749" s="1">
        <f>IFERROR(IF(F749="am",VLOOKUP(C749,'[1]meteo-am'!$B$1:$E$55,3,FALSE),IF(F749="pm",VLOOKUP(C749,'[1]meteo-pm'!$B$1:$E$55,3,FALSE),"")),"")</f>
        <v>92</v>
      </c>
      <c r="H749" s="1">
        <f>IFERROR(IF(F749="am",VLOOKUP(C749,'[1]meteo-am'!$B$1:$E$55,4,FALSE),IF(F749="pm",VLOOKUP(C749,'[1]meteo-pm'!$B$1:$E$55,4,FALSE),"")),"")</f>
        <v>0.77499999999999991</v>
      </c>
      <c r="I749" s="1">
        <f>IFERROR(IF(F749="am",VLOOKUP(C749,'[1]meteo-am'!$B$1:$E$55,2,FALSE),IF(F749="pm",VLOOKUP(C749,'[1]meteo-pm'!$B$1:$E$55,2,FALSE),"")),"")</f>
        <v>14.475</v>
      </c>
      <c r="J749" t="str">
        <f>IFERROR(VLOOKUP(C749,[1]factors!$F$1:$Q$101,3,FALSE),"")</f>
        <v>crescent</v>
      </c>
      <c r="K749" t="str">
        <f>IFERROR(VLOOKUP(C749,[1]factors!$F$1:$Q$101,4,FALSE),"")</f>
        <v>1.0</v>
      </c>
      <c r="L749" t="str">
        <f>IFERROR(VLOOKUP(C749,[1]factors!$F$1:$Q$101,6,FALSE),"")</f>
        <v xml:space="preserve">culture </v>
      </c>
      <c r="N749" t="str">
        <f>IFERROR(VLOOKUP(C749,[1]factors!$F$1:$Q$101,7,FALSE),"")</f>
        <v>75.45</v>
      </c>
      <c r="O749">
        <f>IFERROR(VLOOKUP($C$2,[1]factors!$F$1:$Q$101,8,FALSE),"")</f>
        <v>5</v>
      </c>
      <c r="P749" t="str">
        <f>IFERROR(VLOOKUP($C$2,[1]factors!$F$1:$Q$101,9,FALSE),"")</f>
        <v>514.85</v>
      </c>
      <c r="Q749" t="str">
        <f>IFERROR(VLOOKUP($C$2,[1]factors!$F$1:$Q$101,10,FALSE),"")</f>
        <v>483.31</v>
      </c>
      <c r="R749">
        <f>IFERROR(VLOOKUP($C$2,[1]factors!$F$1:$Q$101,11,FALSE),"")</f>
        <v>2</v>
      </c>
    </row>
    <row r="750" spans="1:18" ht="18" x14ac:dyDescent="0.25">
      <c r="A750" t="s">
        <v>27</v>
      </c>
      <c r="B750">
        <v>1</v>
      </c>
      <c r="C750" s="2">
        <v>20210908</v>
      </c>
      <c r="D750">
        <v>25</v>
      </c>
      <c r="F750" t="s">
        <v>29</v>
      </c>
      <c r="G750" s="1">
        <f>IFERROR(IF(F750="am",VLOOKUP(C750,'[1]meteo-am'!$B$1:$E$55,3,FALSE),IF(F750="pm",VLOOKUP(C750,'[1]meteo-pm'!$B$1:$E$55,3,FALSE),"")),"")</f>
        <v>92</v>
      </c>
      <c r="H750" s="1">
        <f>IFERROR(IF(F750="am",VLOOKUP(C750,'[1]meteo-am'!$B$1:$E$55,4,FALSE),IF(F750="pm",VLOOKUP(C750,'[1]meteo-pm'!$B$1:$E$55,4,FALSE),"")),"")</f>
        <v>0.77499999999999991</v>
      </c>
      <c r="I750" s="1">
        <f>IFERROR(IF(F750="am",VLOOKUP(C750,'[1]meteo-am'!$B$1:$E$55,2,FALSE),IF(F750="pm",VLOOKUP(C750,'[1]meteo-pm'!$B$1:$E$55,2,FALSE),"")),"")</f>
        <v>14.475</v>
      </c>
      <c r="J750" t="str">
        <f>IFERROR(VLOOKUP(C750,[1]factors!$F$1:$Q$101,3,FALSE),"")</f>
        <v>crescent</v>
      </c>
      <c r="K750" t="str">
        <f>IFERROR(VLOOKUP(C750,[1]factors!$F$1:$Q$101,4,FALSE),"")</f>
        <v>1.0</v>
      </c>
      <c r="L750" t="str">
        <f>IFERROR(VLOOKUP(C750,[1]factors!$F$1:$Q$101,6,FALSE),"")</f>
        <v xml:space="preserve">culture </v>
      </c>
      <c r="N750" t="str">
        <f>IFERROR(VLOOKUP(C750,[1]factors!$F$1:$Q$101,7,FALSE),"")</f>
        <v>75.45</v>
      </c>
      <c r="O750">
        <f>IFERROR(VLOOKUP($C$2,[1]factors!$F$1:$Q$101,8,FALSE),"")</f>
        <v>5</v>
      </c>
      <c r="P750" t="str">
        <f>IFERROR(VLOOKUP($C$2,[1]factors!$F$1:$Q$101,9,FALSE),"")</f>
        <v>514.85</v>
      </c>
      <c r="Q750" t="str">
        <f>IFERROR(VLOOKUP($C$2,[1]factors!$F$1:$Q$101,10,FALSE),"")</f>
        <v>483.31</v>
      </c>
      <c r="R750">
        <f>IFERROR(VLOOKUP($C$2,[1]factors!$F$1:$Q$101,11,FALSE),"")</f>
        <v>2</v>
      </c>
    </row>
    <row r="751" spans="1:18" ht="18" x14ac:dyDescent="0.25">
      <c r="A751" t="s">
        <v>28</v>
      </c>
      <c r="B751">
        <v>1</v>
      </c>
      <c r="C751" s="2">
        <v>20210908</v>
      </c>
      <c r="D751">
        <v>25</v>
      </c>
      <c r="F751" t="s">
        <v>29</v>
      </c>
      <c r="G751" s="1">
        <f>IFERROR(IF(F751="am",VLOOKUP(C751,'[1]meteo-am'!$B$1:$E$55,3,FALSE),IF(F751="pm",VLOOKUP(C751,'[1]meteo-pm'!$B$1:$E$55,3,FALSE),"")),"")</f>
        <v>92</v>
      </c>
      <c r="H751" s="1">
        <f>IFERROR(IF(F751="am",VLOOKUP(C751,'[1]meteo-am'!$B$1:$E$55,4,FALSE),IF(F751="pm",VLOOKUP(C751,'[1]meteo-pm'!$B$1:$E$55,4,FALSE),"")),"")</f>
        <v>0.77499999999999991</v>
      </c>
      <c r="I751" s="1">
        <f>IFERROR(IF(F751="am",VLOOKUP(C751,'[1]meteo-am'!$B$1:$E$55,2,FALSE),IF(F751="pm",VLOOKUP(C751,'[1]meteo-pm'!$B$1:$E$55,2,FALSE),"")),"")</f>
        <v>14.475</v>
      </c>
      <c r="J751" t="str">
        <f>IFERROR(VLOOKUP(C751,[1]factors!$F$1:$Q$101,3,FALSE),"")</f>
        <v>crescent</v>
      </c>
      <c r="K751" t="str">
        <f>IFERROR(VLOOKUP(C751,[1]factors!$F$1:$Q$101,4,FALSE),"")</f>
        <v>1.0</v>
      </c>
      <c r="L751" t="str">
        <f>IFERROR(VLOOKUP(C751,[1]factors!$F$1:$Q$101,6,FALSE),"")</f>
        <v xml:space="preserve">culture </v>
      </c>
      <c r="N751" t="str">
        <f>IFERROR(VLOOKUP(C751,[1]factors!$F$1:$Q$101,7,FALSE),"")</f>
        <v>75.45</v>
      </c>
      <c r="O751">
        <f>IFERROR(VLOOKUP($C$2,[1]factors!$F$1:$Q$101,8,FALSE),"")</f>
        <v>5</v>
      </c>
      <c r="P751" t="str">
        <f>IFERROR(VLOOKUP($C$2,[1]factors!$F$1:$Q$101,9,FALSE),"")</f>
        <v>514.85</v>
      </c>
      <c r="Q751" t="str">
        <f>IFERROR(VLOOKUP($C$2,[1]factors!$F$1:$Q$101,10,FALSE),"")</f>
        <v>483.31</v>
      </c>
      <c r="R751">
        <f>IFERROR(VLOOKUP($C$2,[1]factors!$F$1:$Q$101,11,FALSE),"")</f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E214E9-2BED-9249-9052-B0F6CB4A5E92}">
  <dimension ref="A1:M433"/>
  <sheetViews>
    <sheetView workbookViewId="0">
      <selection activeCell="A10" sqref="A10"/>
    </sheetView>
  </sheetViews>
  <sheetFormatPr baseColWidth="10" defaultRowHeight="16" x14ac:dyDescent="0.2"/>
  <cols>
    <col min="1" max="2" width="22.83203125" customWidth="1"/>
    <col min="3" max="3" width="11.6640625" bestFit="1" customWidth="1"/>
  </cols>
  <sheetData>
    <row r="1" spans="1:13" x14ac:dyDescent="0.2">
      <c r="A1" t="s">
        <v>30</v>
      </c>
      <c r="B1" t="s">
        <v>3</v>
      </c>
      <c r="C1" t="s">
        <v>31</v>
      </c>
      <c r="D1" t="s">
        <v>23</v>
      </c>
      <c r="E1" t="s">
        <v>22</v>
      </c>
      <c r="F1" t="s">
        <v>26</v>
      </c>
      <c r="G1" t="s">
        <v>20</v>
      </c>
      <c r="H1" t="s">
        <v>32</v>
      </c>
      <c r="I1" t="s">
        <v>21</v>
      </c>
      <c r="J1" t="s">
        <v>18</v>
      </c>
      <c r="K1" t="s">
        <v>24</v>
      </c>
      <c r="L1" t="s">
        <v>27</v>
      </c>
      <c r="M1" t="s">
        <v>25</v>
      </c>
    </row>
    <row r="2" spans="1:13" x14ac:dyDescent="0.2">
      <c r="A2" s="3">
        <v>0</v>
      </c>
      <c r="B2" s="2">
        <v>11</v>
      </c>
      <c r="C2">
        <v>20210903</v>
      </c>
      <c r="D2">
        <v>0</v>
      </c>
      <c r="E2">
        <v>0</v>
      </c>
      <c r="F2">
        <v>0</v>
      </c>
      <c r="G2">
        <v>6</v>
      </c>
      <c r="H2">
        <v>0</v>
      </c>
      <c r="I2">
        <v>0</v>
      </c>
      <c r="J2">
        <v>28</v>
      </c>
      <c r="K2">
        <v>0</v>
      </c>
      <c r="L2">
        <v>0</v>
      </c>
      <c r="M2">
        <v>0</v>
      </c>
    </row>
    <row r="3" spans="1:13" x14ac:dyDescent="0.2">
      <c r="A3" s="3">
        <v>2.0833333333333332E-2</v>
      </c>
      <c r="B3" s="2">
        <v>12</v>
      </c>
      <c r="C3">
        <v>20210903</v>
      </c>
      <c r="D3">
        <v>0</v>
      </c>
      <c r="E3">
        <v>0</v>
      </c>
      <c r="F3">
        <v>0</v>
      </c>
      <c r="G3">
        <v>1</v>
      </c>
      <c r="H3">
        <v>0</v>
      </c>
      <c r="I3">
        <v>0</v>
      </c>
      <c r="J3">
        <v>49</v>
      </c>
      <c r="K3">
        <v>0</v>
      </c>
      <c r="L3">
        <v>0</v>
      </c>
      <c r="M3">
        <v>0</v>
      </c>
    </row>
    <row r="4" spans="1:13" x14ac:dyDescent="0.2">
      <c r="A4" s="3">
        <v>4.1666666666666664E-2</v>
      </c>
      <c r="B4" s="2">
        <v>13</v>
      </c>
      <c r="C4">
        <v>20210903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24</v>
      </c>
      <c r="K4">
        <v>0</v>
      </c>
      <c r="L4">
        <v>0</v>
      </c>
      <c r="M4">
        <v>0</v>
      </c>
    </row>
    <row r="5" spans="1:13" x14ac:dyDescent="0.2">
      <c r="A5" s="3">
        <v>6.25E-2</v>
      </c>
      <c r="B5" s="2">
        <v>14</v>
      </c>
      <c r="C5">
        <v>20210903</v>
      </c>
      <c r="D5">
        <v>0</v>
      </c>
      <c r="E5">
        <v>0</v>
      </c>
      <c r="F5">
        <v>0</v>
      </c>
      <c r="G5">
        <v>2</v>
      </c>
      <c r="H5">
        <v>0</v>
      </c>
      <c r="I5">
        <v>0</v>
      </c>
      <c r="J5">
        <v>47</v>
      </c>
      <c r="K5">
        <v>0</v>
      </c>
      <c r="L5">
        <v>0</v>
      </c>
      <c r="M5">
        <v>0</v>
      </c>
    </row>
    <row r="6" spans="1:13" x14ac:dyDescent="0.2">
      <c r="A6" s="3">
        <v>8.3333333333333329E-2</v>
      </c>
      <c r="B6" s="2">
        <v>15</v>
      </c>
      <c r="C6">
        <v>20210903</v>
      </c>
      <c r="D6">
        <v>0</v>
      </c>
      <c r="E6">
        <v>0</v>
      </c>
      <c r="F6">
        <v>0</v>
      </c>
      <c r="G6">
        <v>2</v>
      </c>
      <c r="H6">
        <v>0</v>
      </c>
      <c r="I6">
        <v>0</v>
      </c>
      <c r="J6">
        <v>48</v>
      </c>
      <c r="K6">
        <v>0</v>
      </c>
      <c r="L6">
        <v>0</v>
      </c>
      <c r="M6">
        <v>0</v>
      </c>
    </row>
    <row r="7" spans="1:13" x14ac:dyDescent="0.2">
      <c r="A7" s="3">
        <v>0.10416666666666667</v>
      </c>
      <c r="B7" s="2">
        <v>16</v>
      </c>
      <c r="C7">
        <v>20210903</v>
      </c>
      <c r="D7">
        <v>0</v>
      </c>
      <c r="E7">
        <v>0</v>
      </c>
      <c r="F7">
        <v>1</v>
      </c>
      <c r="G7">
        <v>2</v>
      </c>
      <c r="H7">
        <v>0</v>
      </c>
      <c r="I7">
        <v>1</v>
      </c>
      <c r="J7">
        <v>47</v>
      </c>
      <c r="K7">
        <v>0</v>
      </c>
      <c r="L7">
        <v>0</v>
      </c>
      <c r="M7">
        <v>0</v>
      </c>
    </row>
    <row r="8" spans="1:13" x14ac:dyDescent="0.2">
      <c r="A8" s="3">
        <v>0.125</v>
      </c>
      <c r="B8" s="2">
        <v>17</v>
      </c>
      <c r="C8">
        <v>20210903</v>
      </c>
      <c r="D8">
        <v>1</v>
      </c>
      <c r="E8">
        <v>0</v>
      </c>
      <c r="F8">
        <v>0</v>
      </c>
      <c r="G8">
        <v>5</v>
      </c>
      <c r="H8">
        <v>1</v>
      </c>
      <c r="I8">
        <v>1</v>
      </c>
      <c r="J8">
        <v>48</v>
      </c>
      <c r="K8">
        <v>0</v>
      </c>
      <c r="L8">
        <v>0</v>
      </c>
      <c r="M8">
        <v>0</v>
      </c>
    </row>
    <row r="9" spans="1:13" x14ac:dyDescent="0.2">
      <c r="A9" s="3">
        <v>0.14583333333333334</v>
      </c>
      <c r="B9" s="2">
        <v>18</v>
      </c>
      <c r="C9">
        <v>20210903</v>
      </c>
      <c r="D9">
        <v>0</v>
      </c>
      <c r="E9">
        <v>0</v>
      </c>
      <c r="F9">
        <v>0</v>
      </c>
      <c r="G9">
        <v>2</v>
      </c>
      <c r="H9">
        <v>0</v>
      </c>
      <c r="I9">
        <v>0</v>
      </c>
      <c r="J9">
        <v>64</v>
      </c>
      <c r="K9">
        <v>0</v>
      </c>
      <c r="L9">
        <v>0</v>
      </c>
      <c r="M9">
        <v>0</v>
      </c>
    </row>
    <row r="10" spans="1:13" x14ac:dyDescent="0.2">
      <c r="A10" s="3">
        <v>0.16666666666666666</v>
      </c>
      <c r="B10" s="2">
        <v>19</v>
      </c>
      <c r="C10">
        <v>20210903</v>
      </c>
      <c r="D10">
        <v>0</v>
      </c>
      <c r="E10">
        <v>0</v>
      </c>
      <c r="F10">
        <v>0</v>
      </c>
      <c r="G10">
        <v>3</v>
      </c>
      <c r="H10">
        <v>0</v>
      </c>
      <c r="I10">
        <v>6</v>
      </c>
      <c r="J10">
        <v>70</v>
      </c>
      <c r="K10">
        <v>0</v>
      </c>
      <c r="L10">
        <v>0</v>
      </c>
      <c r="M10">
        <v>0</v>
      </c>
    </row>
    <row r="11" spans="1:13" x14ac:dyDescent="0.2">
      <c r="A11" s="3">
        <v>0.1875</v>
      </c>
      <c r="B11" s="2">
        <v>20</v>
      </c>
      <c r="C11">
        <v>20210903</v>
      </c>
      <c r="D11">
        <v>0</v>
      </c>
      <c r="E11">
        <v>0</v>
      </c>
      <c r="F11">
        <v>0</v>
      </c>
      <c r="G11">
        <v>1</v>
      </c>
      <c r="H11">
        <v>0</v>
      </c>
      <c r="I11">
        <v>1</v>
      </c>
      <c r="J11">
        <v>87</v>
      </c>
      <c r="K11">
        <v>0</v>
      </c>
      <c r="L11">
        <v>0</v>
      </c>
      <c r="M11">
        <v>0</v>
      </c>
    </row>
    <row r="12" spans="1:13" x14ac:dyDescent="0.2">
      <c r="A12" s="3">
        <v>0.20833333333333334</v>
      </c>
      <c r="B12" s="2">
        <v>21</v>
      </c>
      <c r="C12">
        <v>20210903</v>
      </c>
      <c r="D12">
        <v>0</v>
      </c>
      <c r="E12">
        <v>0</v>
      </c>
      <c r="F12">
        <v>0</v>
      </c>
      <c r="G12">
        <v>1</v>
      </c>
      <c r="H12">
        <v>0</v>
      </c>
      <c r="I12">
        <v>0</v>
      </c>
      <c r="J12">
        <v>8</v>
      </c>
      <c r="K12">
        <v>0</v>
      </c>
      <c r="L12">
        <v>0</v>
      </c>
      <c r="M12">
        <v>0</v>
      </c>
    </row>
    <row r="13" spans="1:13" x14ac:dyDescent="0.2">
      <c r="A13" s="3">
        <v>0.22916666666666666</v>
      </c>
      <c r="B13" s="2">
        <v>22</v>
      </c>
      <c r="C13">
        <v>20210903</v>
      </c>
      <c r="D13">
        <v>0</v>
      </c>
      <c r="E13">
        <v>0</v>
      </c>
      <c r="F13">
        <v>0</v>
      </c>
      <c r="G13">
        <v>0</v>
      </c>
      <c r="H13">
        <v>0</v>
      </c>
      <c r="I13">
        <v>1</v>
      </c>
      <c r="J13">
        <v>31</v>
      </c>
      <c r="K13">
        <v>0</v>
      </c>
      <c r="L13">
        <v>0</v>
      </c>
      <c r="M13">
        <v>0</v>
      </c>
    </row>
    <row r="14" spans="1:13" x14ac:dyDescent="0.2">
      <c r="A14" s="3">
        <v>0.25</v>
      </c>
      <c r="B14" s="2">
        <v>23</v>
      </c>
      <c r="C14">
        <v>20210903</v>
      </c>
      <c r="D14">
        <v>0</v>
      </c>
      <c r="E14">
        <v>0</v>
      </c>
      <c r="F14">
        <v>0</v>
      </c>
      <c r="G14">
        <v>1</v>
      </c>
      <c r="H14">
        <v>0</v>
      </c>
      <c r="I14">
        <v>0</v>
      </c>
      <c r="J14">
        <v>19</v>
      </c>
      <c r="K14">
        <v>0</v>
      </c>
      <c r="L14">
        <v>0</v>
      </c>
      <c r="M14">
        <v>0</v>
      </c>
    </row>
    <row r="15" spans="1:13" x14ac:dyDescent="0.2">
      <c r="A15" s="3">
        <v>0.27083333333333331</v>
      </c>
      <c r="B15" s="2">
        <v>24</v>
      </c>
      <c r="C15">
        <v>20210903</v>
      </c>
      <c r="D15">
        <v>0</v>
      </c>
      <c r="E15">
        <v>0</v>
      </c>
      <c r="F15">
        <v>0</v>
      </c>
      <c r="G15">
        <v>0</v>
      </c>
      <c r="H15">
        <v>0</v>
      </c>
      <c r="I15">
        <v>0</v>
      </c>
      <c r="J15">
        <v>88</v>
      </c>
      <c r="K15">
        <v>0</v>
      </c>
      <c r="L15">
        <v>0</v>
      </c>
      <c r="M15">
        <v>0</v>
      </c>
    </row>
    <row r="16" spans="1:13" x14ac:dyDescent="0.2">
      <c r="A16" s="3">
        <v>0.83333333333333337</v>
      </c>
      <c r="B16" s="2">
        <v>3</v>
      </c>
      <c r="C16">
        <v>20210903</v>
      </c>
      <c r="D16">
        <v>0</v>
      </c>
      <c r="E16">
        <v>0</v>
      </c>
      <c r="F16">
        <v>0</v>
      </c>
      <c r="G16">
        <v>0</v>
      </c>
      <c r="H16">
        <v>0</v>
      </c>
      <c r="I16">
        <v>0</v>
      </c>
      <c r="J16">
        <v>35</v>
      </c>
      <c r="K16">
        <v>0</v>
      </c>
      <c r="L16">
        <v>0</v>
      </c>
      <c r="M16">
        <v>0</v>
      </c>
    </row>
    <row r="17" spans="1:13" x14ac:dyDescent="0.2">
      <c r="A17" s="3">
        <v>0.85416666666666663</v>
      </c>
      <c r="B17" s="2">
        <v>4</v>
      </c>
      <c r="C17">
        <v>20210903</v>
      </c>
      <c r="D17">
        <v>0</v>
      </c>
      <c r="E17">
        <v>0</v>
      </c>
      <c r="F17">
        <v>0</v>
      </c>
      <c r="G17">
        <v>4</v>
      </c>
      <c r="H17">
        <v>0</v>
      </c>
      <c r="I17">
        <v>0</v>
      </c>
      <c r="J17">
        <v>119</v>
      </c>
      <c r="K17">
        <v>0</v>
      </c>
      <c r="L17">
        <v>0</v>
      </c>
      <c r="M17">
        <v>0</v>
      </c>
    </row>
    <row r="18" spans="1:13" x14ac:dyDescent="0.2">
      <c r="A18" s="3">
        <v>0.875</v>
      </c>
      <c r="B18" s="2">
        <v>5</v>
      </c>
      <c r="C18">
        <v>20210903</v>
      </c>
      <c r="D18">
        <v>0</v>
      </c>
      <c r="E18">
        <v>1</v>
      </c>
      <c r="F18">
        <v>0</v>
      </c>
      <c r="G18">
        <v>2</v>
      </c>
      <c r="H18">
        <v>0</v>
      </c>
      <c r="I18">
        <v>0</v>
      </c>
      <c r="J18">
        <v>25</v>
      </c>
      <c r="K18">
        <v>0</v>
      </c>
      <c r="L18">
        <v>0</v>
      </c>
      <c r="M18">
        <v>0</v>
      </c>
    </row>
    <row r="19" spans="1:13" x14ac:dyDescent="0.2">
      <c r="A19" s="3">
        <v>0.89583333333333337</v>
      </c>
      <c r="B19" s="2">
        <v>6</v>
      </c>
      <c r="C19">
        <v>20210903</v>
      </c>
      <c r="D19">
        <v>0</v>
      </c>
      <c r="E19">
        <v>0</v>
      </c>
      <c r="F19">
        <v>0</v>
      </c>
      <c r="G19">
        <v>0</v>
      </c>
      <c r="H19">
        <v>0</v>
      </c>
      <c r="I19">
        <v>0</v>
      </c>
      <c r="J19">
        <v>16</v>
      </c>
      <c r="K19">
        <v>0</v>
      </c>
      <c r="L19">
        <v>0</v>
      </c>
      <c r="M19">
        <v>0</v>
      </c>
    </row>
    <row r="20" spans="1:13" x14ac:dyDescent="0.2">
      <c r="A20" s="3">
        <v>0.91666666666666663</v>
      </c>
      <c r="B20" s="2">
        <v>7</v>
      </c>
      <c r="C20">
        <v>20210903</v>
      </c>
      <c r="D20">
        <v>0</v>
      </c>
      <c r="E20">
        <v>0</v>
      </c>
      <c r="F20">
        <v>1</v>
      </c>
      <c r="G20">
        <v>2</v>
      </c>
      <c r="H20">
        <v>0</v>
      </c>
      <c r="I20">
        <v>0</v>
      </c>
      <c r="J20">
        <v>24</v>
      </c>
      <c r="K20">
        <v>0</v>
      </c>
      <c r="L20">
        <v>0</v>
      </c>
      <c r="M20">
        <v>0</v>
      </c>
    </row>
    <row r="21" spans="1:13" x14ac:dyDescent="0.2">
      <c r="A21" s="3">
        <v>0.9375</v>
      </c>
      <c r="B21" s="2">
        <v>8</v>
      </c>
      <c r="C21">
        <v>20210903</v>
      </c>
      <c r="D21">
        <v>0</v>
      </c>
      <c r="E21">
        <v>0</v>
      </c>
      <c r="F21">
        <v>0</v>
      </c>
      <c r="G21">
        <v>0</v>
      </c>
      <c r="H21">
        <v>0</v>
      </c>
      <c r="I21">
        <v>0</v>
      </c>
      <c r="J21">
        <v>65</v>
      </c>
      <c r="K21">
        <v>0</v>
      </c>
      <c r="L21">
        <v>0</v>
      </c>
      <c r="M21">
        <v>0</v>
      </c>
    </row>
    <row r="22" spans="1:13" x14ac:dyDescent="0.2">
      <c r="A22" s="3">
        <v>0.95833333333333337</v>
      </c>
      <c r="B22" s="2">
        <v>9</v>
      </c>
      <c r="C22">
        <v>20210903</v>
      </c>
      <c r="D22">
        <v>0</v>
      </c>
      <c r="E22">
        <v>0</v>
      </c>
      <c r="F22">
        <v>0</v>
      </c>
      <c r="G22">
        <v>1</v>
      </c>
      <c r="H22">
        <v>0</v>
      </c>
      <c r="I22">
        <v>0</v>
      </c>
      <c r="J22">
        <v>50</v>
      </c>
      <c r="K22">
        <v>0</v>
      </c>
      <c r="L22">
        <v>0</v>
      </c>
      <c r="M22">
        <v>0</v>
      </c>
    </row>
    <row r="23" spans="1:13" x14ac:dyDescent="0.2">
      <c r="A23" s="3">
        <v>0.97916666666666663</v>
      </c>
      <c r="B23" s="2">
        <v>10</v>
      </c>
      <c r="C23">
        <v>20210903</v>
      </c>
      <c r="D23">
        <v>0</v>
      </c>
      <c r="E23">
        <v>0</v>
      </c>
      <c r="F23">
        <v>0</v>
      </c>
      <c r="G23">
        <v>1</v>
      </c>
      <c r="H23">
        <v>0</v>
      </c>
      <c r="I23">
        <v>0</v>
      </c>
      <c r="J23">
        <v>27</v>
      </c>
      <c r="K23">
        <v>0</v>
      </c>
      <c r="L23">
        <v>0</v>
      </c>
      <c r="M23">
        <v>0</v>
      </c>
    </row>
    <row r="24" spans="1:13" x14ac:dyDescent="0.2">
      <c r="A24" s="3">
        <v>0</v>
      </c>
      <c r="B24" s="2">
        <v>11</v>
      </c>
      <c r="C24">
        <v>20210907</v>
      </c>
      <c r="D24">
        <v>0</v>
      </c>
      <c r="E24">
        <v>0</v>
      </c>
      <c r="F24">
        <v>0</v>
      </c>
      <c r="G24">
        <v>2</v>
      </c>
      <c r="H24">
        <v>0</v>
      </c>
      <c r="I24">
        <v>0</v>
      </c>
      <c r="J24">
        <v>7</v>
      </c>
      <c r="K24">
        <v>0</v>
      </c>
      <c r="L24">
        <v>0</v>
      </c>
      <c r="M24">
        <v>0</v>
      </c>
    </row>
    <row r="25" spans="1:13" x14ac:dyDescent="0.2">
      <c r="A25" s="3">
        <v>2.0833333333333332E-2</v>
      </c>
      <c r="B25" s="2">
        <v>12</v>
      </c>
      <c r="C25">
        <v>20210907</v>
      </c>
      <c r="D25">
        <v>1</v>
      </c>
      <c r="E25">
        <v>0</v>
      </c>
      <c r="F25">
        <v>0</v>
      </c>
      <c r="G25">
        <v>0</v>
      </c>
      <c r="H25">
        <v>0</v>
      </c>
      <c r="I25">
        <v>0</v>
      </c>
      <c r="J25">
        <v>32</v>
      </c>
      <c r="K25">
        <v>0</v>
      </c>
      <c r="L25">
        <v>0</v>
      </c>
      <c r="M25">
        <v>0</v>
      </c>
    </row>
    <row r="26" spans="1:13" x14ac:dyDescent="0.2">
      <c r="A26" s="3">
        <v>4.1666666666666664E-2</v>
      </c>
      <c r="B26" s="2">
        <v>13</v>
      </c>
      <c r="C26">
        <v>20210907</v>
      </c>
      <c r="D26">
        <v>0</v>
      </c>
      <c r="E26">
        <v>0</v>
      </c>
      <c r="F26">
        <v>0</v>
      </c>
      <c r="G26">
        <v>11</v>
      </c>
      <c r="H26">
        <v>0</v>
      </c>
      <c r="I26">
        <v>0</v>
      </c>
      <c r="J26">
        <v>23</v>
      </c>
      <c r="K26">
        <v>0</v>
      </c>
      <c r="L26">
        <v>0</v>
      </c>
      <c r="M26">
        <v>0</v>
      </c>
    </row>
    <row r="27" spans="1:13" x14ac:dyDescent="0.2">
      <c r="A27" s="3">
        <v>6.25E-2</v>
      </c>
      <c r="B27" s="2">
        <v>14</v>
      </c>
      <c r="C27">
        <v>20210907</v>
      </c>
      <c r="D27">
        <v>0</v>
      </c>
      <c r="E27">
        <v>0</v>
      </c>
      <c r="F27">
        <v>0</v>
      </c>
      <c r="G27">
        <v>1</v>
      </c>
      <c r="H27">
        <v>0</v>
      </c>
      <c r="I27">
        <v>0</v>
      </c>
      <c r="J27">
        <v>13</v>
      </c>
      <c r="K27">
        <v>0</v>
      </c>
      <c r="L27">
        <v>0</v>
      </c>
      <c r="M27">
        <v>0</v>
      </c>
    </row>
    <row r="28" spans="1:13" x14ac:dyDescent="0.2">
      <c r="A28" s="3">
        <v>8.3333333333333329E-2</v>
      </c>
      <c r="B28" s="2">
        <v>15</v>
      </c>
      <c r="C28">
        <v>20210907</v>
      </c>
      <c r="D28">
        <v>0</v>
      </c>
      <c r="E28">
        <v>0</v>
      </c>
      <c r="F28">
        <v>0</v>
      </c>
      <c r="G28">
        <v>0</v>
      </c>
      <c r="H28">
        <v>0</v>
      </c>
      <c r="I28">
        <v>0</v>
      </c>
      <c r="J28">
        <v>9</v>
      </c>
      <c r="K28">
        <v>0</v>
      </c>
      <c r="L28">
        <v>0</v>
      </c>
      <c r="M28">
        <v>0</v>
      </c>
    </row>
    <row r="29" spans="1:13" x14ac:dyDescent="0.2">
      <c r="A29" s="3">
        <v>0.10416666666666667</v>
      </c>
      <c r="B29" s="2">
        <v>16</v>
      </c>
      <c r="C29">
        <v>20210907</v>
      </c>
      <c r="D29">
        <v>0</v>
      </c>
      <c r="E29">
        <v>0</v>
      </c>
      <c r="F29">
        <v>0</v>
      </c>
      <c r="G29">
        <v>0</v>
      </c>
      <c r="H29">
        <v>0</v>
      </c>
      <c r="I29">
        <v>0</v>
      </c>
      <c r="J29">
        <v>5</v>
      </c>
      <c r="K29">
        <v>0</v>
      </c>
      <c r="L29">
        <v>0</v>
      </c>
      <c r="M29">
        <v>0</v>
      </c>
    </row>
    <row r="30" spans="1:13" x14ac:dyDescent="0.2">
      <c r="A30" s="3">
        <v>0.125</v>
      </c>
      <c r="B30" s="2">
        <v>17</v>
      </c>
      <c r="C30">
        <v>20210907</v>
      </c>
      <c r="D30">
        <v>7</v>
      </c>
      <c r="E30">
        <v>0</v>
      </c>
      <c r="F30">
        <v>0</v>
      </c>
      <c r="G30">
        <v>1</v>
      </c>
      <c r="H30">
        <v>0</v>
      </c>
      <c r="I30">
        <v>0</v>
      </c>
      <c r="J30">
        <v>11</v>
      </c>
      <c r="K30">
        <v>0</v>
      </c>
      <c r="L30">
        <v>0</v>
      </c>
      <c r="M30">
        <v>0</v>
      </c>
    </row>
    <row r="31" spans="1:13" x14ac:dyDescent="0.2">
      <c r="A31" s="3">
        <v>0.14583333333333334</v>
      </c>
      <c r="B31" s="2">
        <v>18</v>
      </c>
      <c r="C31">
        <v>20210907</v>
      </c>
      <c r="D31">
        <v>0</v>
      </c>
      <c r="E31">
        <v>0</v>
      </c>
      <c r="F31">
        <v>0</v>
      </c>
      <c r="G31">
        <v>0</v>
      </c>
      <c r="H31">
        <v>0</v>
      </c>
      <c r="I31">
        <v>0</v>
      </c>
      <c r="J31">
        <v>5</v>
      </c>
      <c r="K31">
        <v>0</v>
      </c>
      <c r="L31">
        <v>0</v>
      </c>
      <c r="M31">
        <v>0</v>
      </c>
    </row>
    <row r="32" spans="1:13" x14ac:dyDescent="0.2">
      <c r="A32" s="3">
        <v>0.16666666666666666</v>
      </c>
      <c r="B32" s="2">
        <v>19</v>
      </c>
      <c r="C32">
        <v>20210907</v>
      </c>
      <c r="D32">
        <v>0</v>
      </c>
      <c r="E32">
        <v>0</v>
      </c>
      <c r="F32">
        <v>0</v>
      </c>
      <c r="G32">
        <v>0</v>
      </c>
      <c r="H32">
        <v>0</v>
      </c>
      <c r="I32">
        <v>0</v>
      </c>
      <c r="J32">
        <v>4</v>
      </c>
      <c r="K32">
        <v>0</v>
      </c>
      <c r="L32">
        <v>0</v>
      </c>
      <c r="M32">
        <v>0</v>
      </c>
    </row>
    <row r="33" spans="1:13" x14ac:dyDescent="0.2">
      <c r="A33" s="3">
        <v>0.1875</v>
      </c>
      <c r="B33" s="2">
        <v>20</v>
      </c>
      <c r="C33">
        <v>20210907</v>
      </c>
      <c r="D33">
        <v>0</v>
      </c>
      <c r="E33">
        <v>0</v>
      </c>
      <c r="F33">
        <v>0</v>
      </c>
      <c r="G33">
        <v>0</v>
      </c>
      <c r="H33">
        <v>0</v>
      </c>
      <c r="I33">
        <v>0</v>
      </c>
      <c r="J33">
        <v>3</v>
      </c>
      <c r="K33">
        <v>0</v>
      </c>
      <c r="L33">
        <v>0</v>
      </c>
      <c r="M33">
        <v>0</v>
      </c>
    </row>
    <row r="34" spans="1:13" x14ac:dyDescent="0.2">
      <c r="A34" s="3">
        <v>0.20833333333333334</v>
      </c>
      <c r="B34" s="2">
        <v>21</v>
      </c>
      <c r="C34">
        <v>20210907</v>
      </c>
      <c r="D34">
        <v>0</v>
      </c>
      <c r="E34">
        <v>0</v>
      </c>
      <c r="F34">
        <v>0</v>
      </c>
      <c r="G34">
        <v>1</v>
      </c>
      <c r="H34">
        <v>0</v>
      </c>
      <c r="I34">
        <v>0</v>
      </c>
      <c r="J34">
        <v>3</v>
      </c>
      <c r="K34">
        <v>0</v>
      </c>
      <c r="L34">
        <v>0</v>
      </c>
      <c r="M34">
        <v>0</v>
      </c>
    </row>
    <row r="35" spans="1:13" x14ac:dyDescent="0.2">
      <c r="A35" s="3">
        <v>0.22916666666666666</v>
      </c>
      <c r="B35" s="2">
        <v>22</v>
      </c>
      <c r="C35">
        <v>20210907</v>
      </c>
      <c r="D35">
        <v>0</v>
      </c>
      <c r="E35">
        <v>0</v>
      </c>
      <c r="F35">
        <v>0</v>
      </c>
      <c r="G35">
        <v>0</v>
      </c>
      <c r="H35">
        <v>0</v>
      </c>
      <c r="I35">
        <v>0</v>
      </c>
      <c r="J35">
        <v>12</v>
      </c>
      <c r="K35">
        <v>0</v>
      </c>
      <c r="L35">
        <v>0</v>
      </c>
      <c r="M35">
        <v>0</v>
      </c>
    </row>
    <row r="36" spans="1:13" x14ac:dyDescent="0.2">
      <c r="A36" s="3">
        <v>0.25</v>
      </c>
      <c r="B36" s="2">
        <v>23</v>
      </c>
      <c r="C36">
        <v>20210907</v>
      </c>
      <c r="D36">
        <v>0</v>
      </c>
      <c r="E36">
        <v>0</v>
      </c>
      <c r="F36">
        <v>0</v>
      </c>
      <c r="G36">
        <v>0</v>
      </c>
      <c r="H36">
        <v>0</v>
      </c>
      <c r="I36">
        <v>0</v>
      </c>
      <c r="J36">
        <v>12</v>
      </c>
      <c r="K36">
        <v>0</v>
      </c>
      <c r="L36">
        <v>0</v>
      </c>
      <c r="M36">
        <v>0</v>
      </c>
    </row>
    <row r="37" spans="1:13" x14ac:dyDescent="0.2">
      <c r="A37" s="3">
        <v>0.27083333333333331</v>
      </c>
      <c r="B37" s="2">
        <v>24</v>
      </c>
      <c r="C37">
        <v>20210907</v>
      </c>
      <c r="D37">
        <v>0</v>
      </c>
      <c r="E37">
        <v>0</v>
      </c>
      <c r="F37">
        <v>0</v>
      </c>
      <c r="G37">
        <v>0</v>
      </c>
      <c r="H37">
        <v>0</v>
      </c>
      <c r="I37">
        <v>0</v>
      </c>
      <c r="J37">
        <v>54</v>
      </c>
      <c r="K37">
        <v>0</v>
      </c>
      <c r="L37">
        <v>0</v>
      </c>
      <c r="M37">
        <v>0</v>
      </c>
    </row>
    <row r="38" spans="1:13" x14ac:dyDescent="0.2">
      <c r="A38" s="3">
        <v>0.83333333333333337</v>
      </c>
      <c r="B38" s="2">
        <v>3</v>
      </c>
      <c r="C38">
        <v>20210907</v>
      </c>
      <c r="D38">
        <v>0</v>
      </c>
      <c r="E38">
        <v>0</v>
      </c>
      <c r="F38">
        <v>0</v>
      </c>
      <c r="G38">
        <v>0</v>
      </c>
      <c r="H38">
        <v>0</v>
      </c>
      <c r="I38">
        <v>0</v>
      </c>
      <c r="J38">
        <v>153</v>
      </c>
      <c r="K38">
        <v>0</v>
      </c>
      <c r="L38">
        <v>0</v>
      </c>
      <c r="M38">
        <v>0</v>
      </c>
    </row>
    <row r="39" spans="1:13" x14ac:dyDescent="0.2">
      <c r="A39" s="3">
        <v>0.85416666666666663</v>
      </c>
      <c r="B39" s="2">
        <v>4</v>
      </c>
      <c r="C39">
        <v>20210907</v>
      </c>
      <c r="D39">
        <v>0</v>
      </c>
      <c r="E39">
        <v>0</v>
      </c>
      <c r="F39">
        <v>0</v>
      </c>
      <c r="G39">
        <v>1</v>
      </c>
      <c r="H39">
        <v>0</v>
      </c>
      <c r="I39">
        <v>0</v>
      </c>
      <c r="J39">
        <v>50</v>
      </c>
      <c r="K39">
        <v>2</v>
      </c>
      <c r="L39">
        <v>0</v>
      </c>
      <c r="M39">
        <v>0</v>
      </c>
    </row>
    <row r="40" spans="1:13" x14ac:dyDescent="0.2">
      <c r="A40" s="3">
        <v>0.875</v>
      </c>
      <c r="B40" s="2">
        <v>5</v>
      </c>
      <c r="C40">
        <v>20210907</v>
      </c>
      <c r="D40">
        <v>0</v>
      </c>
      <c r="E40">
        <v>0</v>
      </c>
      <c r="F40">
        <v>0</v>
      </c>
      <c r="G40">
        <v>1</v>
      </c>
      <c r="H40">
        <v>0</v>
      </c>
      <c r="I40">
        <v>0</v>
      </c>
      <c r="J40">
        <v>25</v>
      </c>
      <c r="K40">
        <v>0</v>
      </c>
      <c r="L40">
        <v>0</v>
      </c>
      <c r="M40">
        <v>0</v>
      </c>
    </row>
    <row r="41" spans="1:13" x14ac:dyDescent="0.2">
      <c r="A41" s="3">
        <v>0.89583333333333337</v>
      </c>
      <c r="B41" s="2">
        <v>6</v>
      </c>
      <c r="C41">
        <v>20210907</v>
      </c>
      <c r="D41">
        <v>0</v>
      </c>
      <c r="E41">
        <v>0</v>
      </c>
      <c r="F41">
        <v>0</v>
      </c>
      <c r="G41">
        <v>0</v>
      </c>
      <c r="H41">
        <v>0</v>
      </c>
      <c r="I41">
        <v>0</v>
      </c>
      <c r="J41">
        <v>14</v>
      </c>
      <c r="K41">
        <v>0</v>
      </c>
      <c r="L41">
        <v>0</v>
      </c>
      <c r="M41">
        <v>0</v>
      </c>
    </row>
    <row r="42" spans="1:13" x14ac:dyDescent="0.2">
      <c r="A42" s="3">
        <v>0.91666666666666663</v>
      </c>
      <c r="B42" s="2">
        <v>7</v>
      </c>
      <c r="C42">
        <v>20210907</v>
      </c>
      <c r="D42">
        <v>0</v>
      </c>
      <c r="E42">
        <v>0</v>
      </c>
      <c r="F42">
        <v>0</v>
      </c>
      <c r="G42">
        <v>4</v>
      </c>
      <c r="H42">
        <v>0</v>
      </c>
      <c r="I42">
        <v>0</v>
      </c>
      <c r="J42">
        <v>10</v>
      </c>
      <c r="K42">
        <v>0</v>
      </c>
      <c r="L42">
        <v>0</v>
      </c>
      <c r="M42">
        <v>0</v>
      </c>
    </row>
    <row r="43" spans="1:13" x14ac:dyDescent="0.2">
      <c r="A43" s="3">
        <v>0.9375</v>
      </c>
      <c r="B43" s="2">
        <v>8</v>
      </c>
      <c r="C43">
        <v>20210907</v>
      </c>
      <c r="D43">
        <v>0</v>
      </c>
      <c r="E43">
        <v>0</v>
      </c>
      <c r="F43">
        <v>0</v>
      </c>
      <c r="G43">
        <v>0</v>
      </c>
      <c r="H43">
        <v>0</v>
      </c>
      <c r="I43">
        <v>0</v>
      </c>
      <c r="J43">
        <v>15</v>
      </c>
      <c r="K43">
        <v>2</v>
      </c>
      <c r="L43">
        <v>0</v>
      </c>
      <c r="M43">
        <v>0</v>
      </c>
    </row>
    <row r="44" spans="1:13" x14ac:dyDescent="0.2">
      <c r="A44" s="3">
        <v>0.95833333333333337</v>
      </c>
      <c r="B44" s="2">
        <v>9</v>
      </c>
      <c r="C44">
        <v>20210907</v>
      </c>
      <c r="D44">
        <v>0</v>
      </c>
      <c r="E44">
        <v>0</v>
      </c>
      <c r="F44">
        <v>0</v>
      </c>
      <c r="G44">
        <v>2</v>
      </c>
      <c r="H44">
        <v>0</v>
      </c>
      <c r="I44">
        <v>0</v>
      </c>
      <c r="J44">
        <v>9</v>
      </c>
      <c r="K44">
        <v>0</v>
      </c>
      <c r="L44">
        <v>0</v>
      </c>
      <c r="M44">
        <v>0</v>
      </c>
    </row>
    <row r="45" spans="1:13" x14ac:dyDescent="0.2">
      <c r="A45" s="3">
        <v>0.97916666666666663</v>
      </c>
      <c r="B45" s="2">
        <v>10</v>
      </c>
      <c r="C45">
        <v>20210907</v>
      </c>
      <c r="D45">
        <v>0</v>
      </c>
      <c r="E45">
        <v>0</v>
      </c>
      <c r="F45">
        <v>0</v>
      </c>
      <c r="G45">
        <v>0</v>
      </c>
      <c r="H45">
        <v>0</v>
      </c>
      <c r="I45">
        <v>0</v>
      </c>
      <c r="J45">
        <v>4</v>
      </c>
      <c r="K45">
        <v>0</v>
      </c>
      <c r="L45">
        <v>0</v>
      </c>
      <c r="M45">
        <v>0</v>
      </c>
    </row>
    <row r="46" spans="1:13" x14ac:dyDescent="0.2">
      <c r="A46" s="3">
        <v>0</v>
      </c>
      <c r="B46" s="2">
        <v>11</v>
      </c>
      <c r="C46">
        <v>20210908</v>
      </c>
      <c r="D46">
        <v>0</v>
      </c>
      <c r="E46">
        <v>0</v>
      </c>
      <c r="F46">
        <v>0</v>
      </c>
      <c r="G46">
        <v>3</v>
      </c>
      <c r="H46">
        <v>0</v>
      </c>
      <c r="I46">
        <v>0</v>
      </c>
      <c r="J46">
        <v>8</v>
      </c>
      <c r="K46">
        <v>0</v>
      </c>
      <c r="L46">
        <v>0</v>
      </c>
      <c r="M46">
        <v>0</v>
      </c>
    </row>
    <row r="47" spans="1:13" x14ac:dyDescent="0.2">
      <c r="A47" s="3">
        <v>2.0833333333333332E-2</v>
      </c>
      <c r="B47" s="2">
        <v>12</v>
      </c>
      <c r="C47">
        <v>20210908</v>
      </c>
      <c r="D47">
        <v>0</v>
      </c>
      <c r="E47">
        <v>0</v>
      </c>
      <c r="F47">
        <v>0</v>
      </c>
      <c r="G47">
        <v>1</v>
      </c>
      <c r="H47">
        <v>0</v>
      </c>
      <c r="I47">
        <v>1</v>
      </c>
      <c r="J47">
        <v>17</v>
      </c>
      <c r="K47">
        <v>0</v>
      </c>
      <c r="L47">
        <v>0</v>
      </c>
      <c r="M47">
        <v>0</v>
      </c>
    </row>
    <row r="48" spans="1:13" x14ac:dyDescent="0.2">
      <c r="A48" s="3">
        <v>4.1666666666666664E-2</v>
      </c>
      <c r="B48" s="2">
        <v>13</v>
      </c>
      <c r="C48">
        <v>20210908</v>
      </c>
      <c r="D48">
        <v>0</v>
      </c>
      <c r="E48">
        <v>0</v>
      </c>
      <c r="F48">
        <v>0</v>
      </c>
      <c r="G48">
        <v>0</v>
      </c>
      <c r="H48">
        <v>0</v>
      </c>
      <c r="I48">
        <v>0</v>
      </c>
      <c r="J48">
        <v>24</v>
      </c>
      <c r="K48">
        <v>0</v>
      </c>
      <c r="L48">
        <v>0</v>
      </c>
      <c r="M48">
        <v>0</v>
      </c>
    </row>
    <row r="49" spans="1:13" x14ac:dyDescent="0.2">
      <c r="A49" s="3">
        <v>6.25E-2</v>
      </c>
      <c r="B49" s="2">
        <v>14</v>
      </c>
      <c r="C49">
        <v>20210908</v>
      </c>
      <c r="D49">
        <v>3</v>
      </c>
      <c r="E49">
        <v>0</v>
      </c>
      <c r="F49">
        <v>0</v>
      </c>
      <c r="G49">
        <v>0</v>
      </c>
      <c r="H49">
        <v>0</v>
      </c>
      <c r="I49">
        <v>0</v>
      </c>
      <c r="J49">
        <v>17</v>
      </c>
      <c r="K49">
        <v>0</v>
      </c>
      <c r="L49">
        <v>0</v>
      </c>
      <c r="M49">
        <v>0</v>
      </c>
    </row>
    <row r="50" spans="1:13" x14ac:dyDescent="0.2">
      <c r="A50" s="3">
        <v>8.3333333333333329E-2</v>
      </c>
      <c r="B50" s="2">
        <v>15</v>
      </c>
      <c r="C50">
        <v>20210908</v>
      </c>
      <c r="D50">
        <v>0</v>
      </c>
      <c r="E50">
        <v>0</v>
      </c>
      <c r="F50">
        <v>0</v>
      </c>
      <c r="G50">
        <v>2</v>
      </c>
      <c r="H50">
        <v>4</v>
      </c>
      <c r="I50">
        <v>10</v>
      </c>
      <c r="J50">
        <v>12</v>
      </c>
      <c r="K50">
        <v>0</v>
      </c>
      <c r="L50">
        <v>0</v>
      </c>
      <c r="M50">
        <v>0</v>
      </c>
    </row>
    <row r="51" spans="1:13" x14ac:dyDescent="0.2">
      <c r="A51" s="3">
        <v>0.10416666666666667</v>
      </c>
      <c r="B51" s="2">
        <v>16</v>
      </c>
      <c r="C51">
        <v>20210908</v>
      </c>
      <c r="D51">
        <v>0</v>
      </c>
      <c r="E51">
        <v>0</v>
      </c>
      <c r="F51">
        <v>0</v>
      </c>
      <c r="G51">
        <v>0</v>
      </c>
      <c r="H51">
        <v>0</v>
      </c>
      <c r="I51">
        <v>0</v>
      </c>
      <c r="J51">
        <v>14</v>
      </c>
      <c r="K51">
        <v>0</v>
      </c>
      <c r="L51">
        <v>0</v>
      </c>
      <c r="M51">
        <v>0</v>
      </c>
    </row>
    <row r="52" spans="1:13" x14ac:dyDescent="0.2">
      <c r="A52" s="3">
        <v>0.125</v>
      </c>
      <c r="B52" s="2">
        <v>17</v>
      </c>
      <c r="C52">
        <v>20210908</v>
      </c>
      <c r="D52">
        <v>0</v>
      </c>
      <c r="E52">
        <v>0</v>
      </c>
      <c r="F52">
        <v>0</v>
      </c>
      <c r="G52">
        <v>2</v>
      </c>
      <c r="H52">
        <v>0</v>
      </c>
      <c r="I52">
        <v>0</v>
      </c>
      <c r="J52">
        <v>0</v>
      </c>
      <c r="K52">
        <v>0</v>
      </c>
      <c r="L52">
        <v>0</v>
      </c>
      <c r="M52">
        <v>0</v>
      </c>
    </row>
    <row r="53" spans="1:13" x14ac:dyDescent="0.2">
      <c r="A53" s="3">
        <v>0.14583333333333334</v>
      </c>
      <c r="B53" s="2">
        <v>18</v>
      </c>
      <c r="C53">
        <v>20210908</v>
      </c>
      <c r="D53">
        <v>0</v>
      </c>
      <c r="E53">
        <v>0</v>
      </c>
      <c r="F53">
        <v>0</v>
      </c>
      <c r="G53">
        <v>2</v>
      </c>
      <c r="H53">
        <v>0</v>
      </c>
      <c r="I53">
        <v>0</v>
      </c>
      <c r="J53">
        <v>14</v>
      </c>
      <c r="K53">
        <v>0</v>
      </c>
      <c r="L53">
        <v>0</v>
      </c>
      <c r="M53">
        <v>0</v>
      </c>
    </row>
    <row r="54" spans="1:13" x14ac:dyDescent="0.2">
      <c r="A54" s="3">
        <v>0.16666666666666666</v>
      </c>
      <c r="B54" s="2">
        <v>19</v>
      </c>
      <c r="C54">
        <v>20210908</v>
      </c>
      <c r="D54">
        <v>0</v>
      </c>
      <c r="E54">
        <v>0</v>
      </c>
      <c r="F54">
        <v>0</v>
      </c>
      <c r="G54">
        <v>0</v>
      </c>
      <c r="H54">
        <v>0</v>
      </c>
      <c r="I54">
        <v>0</v>
      </c>
      <c r="J54">
        <v>4</v>
      </c>
      <c r="K54">
        <v>2</v>
      </c>
      <c r="L54">
        <v>0</v>
      </c>
      <c r="M54">
        <v>0</v>
      </c>
    </row>
    <row r="55" spans="1:13" x14ac:dyDescent="0.2">
      <c r="A55" s="3">
        <v>0.1875</v>
      </c>
      <c r="B55" s="2">
        <v>20</v>
      </c>
      <c r="C55">
        <v>20210908</v>
      </c>
      <c r="D55">
        <v>0</v>
      </c>
      <c r="E55">
        <v>0</v>
      </c>
      <c r="F55">
        <v>0</v>
      </c>
      <c r="G55">
        <v>2</v>
      </c>
      <c r="H55">
        <v>0</v>
      </c>
      <c r="I55">
        <v>0</v>
      </c>
      <c r="J55">
        <v>11</v>
      </c>
      <c r="K55">
        <v>0</v>
      </c>
      <c r="L55">
        <v>0</v>
      </c>
      <c r="M55">
        <v>0</v>
      </c>
    </row>
    <row r="56" spans="1:13" x14ac:dyDescent="0.2">
      <c r="A56" s="3">
        <v>0.20833333333333334</v>
      </c>
      <c r="B56" s="2">
        <v>21</v>
      </c>
      <c r="C56">
        <v>20210908</v>
      </c>
      <c r="D56">
        <v>0</v>
      </c>
      <c r="E56">
        <v>0</v>
      </c>
      <c r="F56">
        <v>0</v>
      </c>
      <c r="G56">
        <v>5</v>
      </c>
      <c r="H56">
        <v>0</v>
      </c>
      <c r="I56">
        <v>0</v>
      </c>
      <c r="J56">
        <v>17</v>
      </c>
      <c r="K56">
        <v>0</v>
      </c>
      <c r="L56">
        <v>0</v>
      </c>
      <c r="M56">
        <v>0</v>
      </c>
    </row>
    <row r="57" spans="1:13" x14ac:dyDescent="0.2">
      <c r="A57" s="3">
        <v>0.22916666666666666</v>
      </c>
      <c r="B57" s="2">
        <v>22</v>
      </c>
      <c r="C57">
        <v>20210908</v>
      </c>
      <c r="D57">
        <v>0</v>
      </c>
      <c r="E57">
        <v>0</v>
      </c>
      <c r="F57">
        <v>0</v>
      </c>
      <c r="G57">
        <v>0</v>
      </c>
      <c r="H57">
        <v>0</v>
      </c>
      <c r="I57">
        <v>0</v>
      </c>
      <c r="J57">
        <v>17</v>
      </c>
      <c r="K57">
        <v>0</v>
      </c>
      <c r="L57">
        <v>0</v>
      </c>
      <c r="M57">
        <v>0</v>
      </c>
    </row>
    <row r="58" spans="1:13" x14ac:dyDescent="0.2">
      <c r="A58" s="3">
        <v>0.25</v>
      </c>
      <c r="B58" s="2">
        <v>23</v>
      </c>
      <c r="C58">
        <v>20210908</v>
      </c>
      <c r="D58">
        <v>0</v>
      </c>
      <c r="E58">
        <v>0</v>
      </c>
      <c r="F58">
        <v>0</v>
      </c>
      <c r="G58">
        <v>3</v>
      </c>
      <c r="H58">
        <v>0</v>
      </c>
      <c r="I58">
        <v>0</v>
      </c>
      <c r="J58">
        <v>34</v>
      </c>
      <c r="K58">
        <v>0</v>
      </c>
      <c r="L58">
        <v>0</v>
      </c>
      <c r="M58">
        <v>0</v>
      </c>
    </row>
    <row r="59" spans="1:13" x14ac:dyDescent="0.2">
      <c r="A59" s="3">
        <v>0.27083333333333331</v>
      </c>
      <c r="B59" s="2">
        <v>24</v>
      </c>
      <c r="C59">
        <v>20210908</v>
      </c>
      <c r="D59">
        <v>0</v>
      </c>
      <c r="E59">
        <v>0</v>
      </c>
      <c r="F59">
        <v>0</v>
      </c>
      <c r="G59">
        <v>0</v>
      </c>
      <c r="H59">
        <v>0</v>
      </c>
      <c r="I59">
        <v>0</v>
      </c>
      <c r="J59">
        <v>87</v>
      </c>
      <c r="K59">
        <v>0</v>
      </c>
      <c r="L59">
        <v>0</v>
      </c>
      <c r="M59">
        <v>0</v>
      </c>
    </row>
    <row r="60" spans="1:13" x14ac:dyDescent="0.2">
      <c r="A60" s="3">
        <v>0.83333333333333337</v>
      </c>
      <c r="B60" s="2">
        <v>3</v>
      </c>
      <c r="C60">
        <v>20210908</v>
      </c>
      <c r="D60">
        <v>0</v>
      </c>
      <c r="E60">
        <v>0</v>
      </c>
      <c r="F60">
        <v>0</v>
      </c>
      <c r="G60">
        <v>0</v>
      </c>
      <c r="H60">
        <v>0</v>
      </c>
      <c r="I60">
        <v>0</v>
      </c>
      <c r="J60">
        <v>155</v>
      </c>
      <c r="K60">
        <v>0</v>
      </c>
      <c r="L60">
        <v>0</v>
      </c>
      <c r="M60">
        <v>0</v>
      </c>
    </row>
    <row r="61" spans="1:13" x14ac:dyDescent="0.2">
      <c r="A61" s="3">
        <v>0.85416666666666663</v>
      </c>
      <c r="B61" s="2">
        <v>4</v>
      </c>
      <c r="C61">
        <v>20210908</v>
      </c>
      <c r="D61">
        <v>0</v>
      </c>
      <c r="E61">
        <v>0</v>
      </c>
      <c r="F61">
        <v>0</v>
      </c>
      <c r="G61">
        <v>3</v>
      </c>
      <c r="H61">
        <v>0</v>
      </c>
      <c r="I61">
        <v>0</v>
      </c>
      <c r="J61">
        <v>44</v>
      </c>
      <c r="K61">
        <v>0</v>
      </c>
      <c r="L61">
        <v>0</v>
      </c>
      <c r="M61">
        <v>0</v>
      </c>
    </row>
    <row r="62" spans="1:13" x14ac:dyDescent="0.2">
      <c r="A62" s="3">
        <v>0.875</v>
      </c>
      <c r="B62" s="2">
        <v>5</v>
      </c>
      <c r="C62">
        <v>20210908</v>
      </c>
      <c r="D62">
        <v>0</v>
      </c>
      <c r="E62">
        <v>0</v>
      </c>
      <c r="F62">
        <v>0</v>
      </c>
      <c r="G62">
        <v>0</v>
      </c>
      <c r="H62">
        <v>1</v>
      </c>
      <c r="I62">
        <v>0</v>
      </c>
      <c r="J62">
        <v>6</v>
      </c>
      <c r="K62">
        <v>0</v>
      </c>
      <c r="L62">
        <v>0</v>
      </c>
      <c r="M62">
        <v>0</v>
      </c>
    </row>
    <row r="63" spans="1:13" x14ac:dyDescent="0.2">
      <c r="A63" s="3">
        <v>0.89583333333333337</v>
      </c>
      <c r="B63" s="2">
        <v>6</v>
      </c>
      <c r="C63">
        <v>20210908</v>
      </c>
      <c r="D63">
        <v>0</v>
      </c>
      <c r="E63">
        <v>0</v>
      </c>
      <c r="F63">
        <v>0</v>
      </c>
      <c r="G63">
        <v>3</v>
      </c>
      <c r="H63">
        <v>0</v>
      </c>
      <c r="I63">
        <v>0</v>
      </c>
      <c r="J63">
        <v>15</v>
      </c>
      <c r="K63">
        <v>0</v>
      </c>
      <c r="L63">
        <v>0</v>
      </c>
      <c r="M63">
        <v>0</v>
      </c>
    </row>
    <row r="64" spans="1:13" x14ac:dyDescent="0.2">
      <c r="A64" s="3">
        <v>0.91666666666666663</v>
      </c>
      <c r="B64" s="2">
        <v>7</v>
      </c>
      <c r="C64">
        <v>20210908</v>
      </c>
      <c r="D64">
        <v>0</v>
      </c>
      <c r="E64">
        <v>0</v>
      </c>
      <c r="F64">
        <v>0</v>
      </c>
      <c r="G64">
        <v>2</v>
      </c>
      <c r="H64">
        <v>0</v>
      </c>
      <c r="I64">
        <v>0</v>
      </c>
      <c r="J64">
        <v>14</v>
      </c>
      <c r="K64">
        <v>0</v>
      </c>
      <c r="L64">
        <v>0</v>
      </c>
      <c r="M64">
        <v>0</v>
      </c>
    </row>
    <row r="65" spans="1:13" x14ac:dyDescent="0.2">
      <c r="A65" s="3">
        <v>0.9375</v>
      </c>
      <c r="B65" s="2">
        <v>8</v>
      </c>
      <c r="C65">
        <v>20210908</v>
      </c>
      <c r="D65">
        <v>0</v>
      </c>
      <c r="E65">
        <v>0</v>
      </c>
      <c r="F65">
        <v>0</v>
      </c>
      <c r="G65">
        <v>0</v>
      </c>
      <c r="H65">
        <v>0</v>
      </c>
      <c r="I65">
        <v>2</v>
      </c>
      <c r="J65">
        <v>19</v>
      </c>
      <c r="K65">
        <v>0</v>
      </c>
      <c r="L65">
        <v>0</v>
      </c>
      <c r="M65">
        <v>0</v>
      </c>
    </row>
    <row r="66" spans="1:13" x14ac:dyDescent="0.2">
      <c r="A66" s="3">
        <v>0.95833333333333337</v>
      </c>
      <c r="B66" s="2">
        <v>9</v>
      </c>
      <c r="C66">
        <v>20210908</v>
      </c>
      <c r="D66">
        <v>0</v>
      </c>
      <c r="E66">
        <v>0</v>
      </c>
      <c r="F66">
        <v>0</v>
      </c>
      <c r="G66">
        <v>4</v>
      </c>
      <c r="H66">
        <v>0</v>
      </c>
      <c r="I66">
        <v>0</v>
      </c>
      <c r="J66">
        <v>8</v>
      </c>
      <c r="K66">
        <v>0</v>
      </c>
      <c r="L66">
        <v>0</v>
      </c>
      <c r="M66">
        <v>0</v>
      </c>
    </row>
    <row r="67" spans="1:13" x14ac:dyDescent="0.2">
      <c r="A67" s="3">
        <v>0.97916666666666663</v>
      </c>
      <c r="B67" s="2">
        <v>10</v>
      </c>
      <c r="C67">
        <v>20210908</v>
      </c>
      <c r="D67">
        <v>0</v>
      </c>
      <c r="E67">
        <v>0</v>
      </c>
      <c r="F67">
        <v>0</v>
      </c>
      <c r="G67">
        <v>3</v>
      </c>
      <c r="H67">
        <v>0</v>
      </c>
      <c r="I67">
        <v>2</v>
      </c>
      <c r="J67">
        <v>19</v>
      </c>
      <c r="K67">
        <v>0</v>
      </c>
      <c r="L67">
        <v>0</v>
      </c>
      <c r="M67">
        <v>0</v>
      </c>
    </row>
    <row r="68" spans="1:13" x14ac:dyDescent="0.2">
      <c r="A68" s="3">
        <v>0</v>
      </c>
      <c r="B68" s="2">
        <v>11</v>
      </c>
      <c r="C68">
        <v>20210913</v>
      </c>
      <c r="D68">
        <v>1</v>
      </c>
      <c r="E68">
        <v>0</v>
      </c>
      <c r="F68">
        <v>0</v>
      </c>
      <c r="G68">
        <v>1</v>
      </c>
      <c r="H68">
        <v>0</v>
      </c>
      <c r="I68">
        <v>1</v>
      </c>
      <c r="J68">
        <v>580</v>
      </c>
      <c r="K68">
        <v>0</v>
      </c>
      <c r="L68">
        <v>0</v>
      </c>
      <c r="M68">
        <v>0</v>
      </c>
    </row>
    <row r="69" spans="1:13" x14ac:dyDescent="0.2">
      <c r="A69" s="3">
        <v>2.0833333333333332E-2</v>
      </c>
      <c r="B69" s="2">
        <v>12</v>
      </c>
      <c r="C69">
        <v>20210913</v>
      </c>
      <c r="D69">
        <v>0</v>
      </c>
      <c r="E69">
        <v>0</v>
      </c>
      <c r="F69">
        <v>0</v>
      </c>
      <c r="G69">
        <v>4</v>
      </c>
      <c r="H69">
        <v>0</v>
      </c>
      <c r="I69">
        <v>0</v>
      </c>
      <c r="J69">
        <v>399</v>
      </c>
      <c r="K69">
        <v>0</v>
      </c>
      <c r="L69">
        <v>0</v>
      </c>
      <c r="M69">
        <v>0</v>
      </c>
    </row>
    <row r="70" spans="1:13" x14ac:dyDescent="0.2">
      <c r="A70" s="3">
        <v>4.1666666666666664E-2</v>
      </c>
      <c r="B70" s="2">
        <v>13</v>
      </c>
      <c r="C70">
        <v>20210913</v>
      </c>
      <c r="D70">
        <v>0</v>
      </c>
      <c r="E70">
        <v>0</v>
      </c>
      <c r="F70">
        <v>0</v>
      </c>
      <c r="G70">
        <v>0</v>
      </c>
      <c r="H70">
        <v>0</v>
      </c>
      <c r="I70">
        <v>0</v>
      </c>
      <c r="J70">
        <v>411</v>
      </c>
      <c r="K70">
        <v>0</v>
      </c>
      <c r="L70">
        <v>0</v>
      </c>
      <c r="M70">
        <v>0</v>
      </c>
    </row>
    <row r="71" spans="1:13" x14ac:dyDescent="0.2">
      <c r="A71" s="3">
        <v>6.25E-2</v>
      </c>
      <c r="B71" s="2">
        <v>14</v>
      </c>
      <c r="C71">
        <v>20210913</v>
      </c>
      <c r="D71">
        <v>0</v>
      </c>
      <c r="E71">
        <v>0</v>
      </c>
      <c r="F71">
        <v>0</v>
      </c>
      <c r="G71">
        <v>0</v>
      </c>
      <c r="H71">
        <v>0</v>
      </c>
      <c r="I71">
        <v>0</v>
      </c>
      <c r="J71">
        <v>482</v>
      </c>
      <c r="K71">
        <v>0</v>
      </c>
      <c r="L71">
        <v>0</v>
      </c>
      <c r="M71">
        <v>0</v>
      </c>
    </row>
    <row r="72" spans="1:13" x14ac:dyDescent="0.2">
      <c r="A72" s="3">
        <v>8.3333333333333329E-2</v>
      </c>
      <c r="B72" s="2">
        <v>15</v>
      </c>
      <c r="C72">
        <v>20210913</v>
      </c>
      <c r="D72">
        <v>0</v>
      </c>
      <c r="E72">
        <v>0</v>
      </c>
      <c r="F72">
        <v>0</v>
      </c>
      <c r="G72">
        <v>2</v>
      </c>
      <c r="H72">
        <v>0</v>
      </c>
      <c r="I72">
        <v>0</v>
      </c>
      <c r="J72">
        <v>405</v>
      </c>
      <c r="K72">
        <v>0</v>
      </c>
      <c r="L72">
        <v>0</v>
      </c>
      <c r="M72">
        <v>0</v>
      </c>
    </row>
    <row r="73" spans="1:13" x14ac:dyDescent="0.2">
      <c r="A73" s="3">
        <v>0.10416666666666667</v>
      </c>
      <c r="B73" s="2">
        <v>16</v>
      </c>
      <c r="C73">
        <v>20210913</v>
      </c>
      <c r="D73">
        <v>0</v>
      </c>
      <c r="E73">
        <v>0</v>
      </c>
      <c r="F73">
        <v>0</v>
      </c>
      <c r="G73">
        <v>1</v>
      </c>
      <c r="H73">
        <v>0</v>
      </c>
      <c r="I73">
        <v>0</v>
      </c>
      <c r="J73">
        <v>533</v>
      </c>
      <c r="K73">
        <v>0</v>
      </c>
      <c r="L73">
        <v>0</v>
      </c>
      <c r="M73">
        <v>0</v>
      </c>
    </row>
    <row r="74" spans="1:13" x14ac:dyDescent="0.2">
      <c r="A74" s="3">
        <v>0.125</v>
      </c>
      <c r="B74" s="2">
        <v>17</v>
      </c>
      <c r="C74">
        <v>20210913</v>
      </c>
      <c r="D74">
        <v>0</v>
      </c>
      <c r="E74">
        <v>0</v>
      </c>
      <c r="F74">
        <v>0</v>
      </c>
      <c r="G74">
        <v>1</v>
      </c>
      <c r="H74">
        <v>0</v>
      </c>
      <c r="I74">
        <v>0</v>
      </c>
      <c r="J74">
        <v>524</v>
      </c>
      <c r="K74">
        <v>0</v>
      </c>
      <c r="L74">
        <v>0</v>
      </c>
      <c r="M74">
        <v>0</v>
      </c>
    </row>
    <row r="75" spans="1:13" x14ac:dyDescent="0.2">
      <c r="A75" s="3">
        <v>0.14583333333333334</v>
      </c>
      <c r="B75" s="2">
        <v>18</v>
      </c>
      <c r="C75">
        <v>20210913</v>
      </c>
      <c r="D75">
        <v>0</v>
      </c>
      <c r="E75">
        <v>0</v>
      </c>
      <c r="F75">
        <v>0</v>
      </c>
      <c r="G75">
        <v>4</v>
      </c>
      <c r="H75">
        <v>0</v>
      </c>
      <c r="I75">
        <v>0</v>
      </c>
      <c r="J75">
        <v>414</v>
      </c>
      <c r="K75">
        <v>0</v>
      </c>
      <c r="L75">
        <v>0</v>
      </c>
      <c r="M75">
        <v>0</v>
      </c>
    </row>
    <row r="76" spans="1:13" x14ac:dyDescent="0.2">
      <c r="A76" s="3">
        <v>0.16666666666666666</v>
      </c>
      <c r="B76" s="2">
        <v>19</v>
      </c>
      <c r="C76">
        <v>20210913</v>
      </c>
      <c r="D76">
        <v>0</v>
      </c>
      <c r="E76">
        <v>0</v>
      </c>
      <c r="F76">
        <v>0</v>
      </c>
      <c r="G76">
        <v>2</v>
      </c>
      <c r="H76">
        <v>0</v>
      </c>
      <c r="I76">
        <v>0</v>
      </c>
      <c r="J76">
        <v>417</v>
      </c>
      <c r="K76">
        <v>0</v>
      </c>
      <c r="L76">
        <v>0</v>
      </c>
      <c r="M76">
        <v>0</v>
      </c>
    </row>
    <row r="77" spans="1:13" x14ac:dyDescent="0.2">
      <c r="A77" s="3">
        <v>0.1875</v>
      </c>
      <c r="B77" s="2">
        <v>20</v>
      </c>
      <c r="C77">
        <v>20210913</v>
      </c>
      <c r="D77">
        <v>0</v>
      </c>
      <c r="E77">
        <v>0</v>
      </c>
      <c r="F77">
        <v>0</v>
      </c>
      <c r="G77">
        <v>1</v>
      </c>
      <c r="H77">
        <v>0</v>
      </c>
      <c r="I77">
        <v>0</v>
      </c>
      <c r="J77">
        <v>38</v>
      </c>
      <c r="K77">
        <v>0</v>
      </c>
      <c r="L77">
        <v>0</v>
      </c>
      <c r="M77">
        <v>0</v>
      </c>
    </row>
    <row r="78" spans="1:13" x14ac:dyDescent="0.2">
      <c r="A78" s="3">
        <v>0.20833333333333334</v>
      </c>
      <c r="B78" s="2">
        <v>21</v>
      </c>
      <c r="C78">
        <v>20210913</v>
      </c>
      <c r="D78">
        <v>0</v>
      </c>
      <c r="E78">
        <v>0</v>
      </c>
      <c r="F78">
        <v>0</v>
      </c>
      <c r="G78">
        <v>3</v>
      </c>
      <c r="H78">
        <v>0</v>
      </c>
      <c r="I78">
        <v>1</v>
      </c>
      <c r="J78">
        <v>17</v>
      </c>
      <c r="K78">
        <v>0</v>
      </c>
      <c r="L78">
        <v>0</v>
      </c>
      <c r="M78">
        <v>0</v>
      </c>
    </row>
    <row r="79" spans="1:13" x14ac:dyDescent="0.2">
      <c r="A79" s="3">
        <v>0.22916666666666666</v>
      </c>
      <c r="B79" s="2">
        <v>22</v>
      </c>
      <c r="C79">
        <v>20210913</v>
      </c>
      <c r="D79">
        <v>0</v>
      </c>
      <c r="E79">
        <v>0</v>
      </c>
      <c r="F79">
        <v>0</v>
      </c>
      <c r="G79">
        <v>1</v>
      </c>
      <c r="H79">
        <v>0</v>
      </c>
      <c r="I79">
        <v>0</v>
      </c>
      <c r="J79">
        <v>7</v>
      </c>
      <c r="K79">
        <v>0</v>
      </c>
      <c r="L79">
        <v>0</v>
      </c>
      <c r="M79">
        <v>0</v>
      </c>
    </row>
    <row r="80" spans="1:13" x14ac:dyDescent="0.2">
      <c r="A80" s="3">
        <v>0.25</v>
      </c>
      <c r="B80" s="2">
        <v>23</v>
      </c>
      <c r="C80">
        <v>20210913</v>
      </c>
      <c r="D80">
        <v>0</v>
      </c>
      <c r="E80">
        <v>0</v>
      </c>
      <c r="F80">
        <v>0</v>
      </c>
      <c r="G80">
        <v>0</v>
      </c>
      <c r="H80">
        <v>0</v>
      </c>
      <c r="I80">
        <v>4</v>
      </c>
      <c r="J80">
        <v>0</v>
      </c>
      <c r="K80">
        <v>0</v>
      </c>
      <c r="L80">
        <v>0</v>
      </c>
      <c r="M80">
        <v>0</v>
      </c>
    </row>
    <row r="81" spans="1:13" x14ac:dyDescent="0.2">
      <c r="A81" s="3">
        <v>0.27083333333333331</v>
      </c>
      <c r="B81" s="2">
        <v>24</v>
      </c>
      <c r="C81">
        <v>20210913</v>
      </c>
      <c r="D81">
        <v>0</v>
      </c>
      <c r="E81">
        <v>0</v>
      </c>
      <c r="F81">
        <v>0</v>
      </c>
      <c r="G81">
        <v>0</v>
      </c>
      <c r="H81">
        <v>0</v>
      </c>
      <c r="I81">
        <v>107</v>
      </c>
      <c r="J81">
        <v>75</v>
      </c>
      <c r="K81">
        <v>0</v>
      </c>
      <c r="L81">
        <v>0</v>
      </c>
      <c r="M81">
        <v>0</v>
      </c>
    </row>
    <row r="82" spans="1:13" x14ac:dyDescent="0.2">
      <c r="A82" s="3">
        <v>0.8125</v>
      </c>
      <c r="B82" s="2">
        <v>2</v>
      </c>
      <c r="C82">
        <v>20210913</v>
      </c>
      <c r="D82">
        <v>0</v>
      </c>
      <c r="E82">
        <v>0</v>
      </c>
      <c r="F82">
        <v>0</v>
      </c>
      <c r="G82">
        <v>0</v>
      </c>
      <c r="H82">
        <v>0</v>
      </c>
      <c r="I82">
        <v>0</v>
      </c>
      <c r="J82">
        <v>1</v>
      </c>
      <c r="K82">
        <v>0</v>
      </c>
      <c r="L82">
        <v>0</v>
      </c>
      <c r="M82">
        <v>0</v>
      </c>
    </row>
    <row r="83" spans="1:13" x14ac:dyDescent="0.2">
      <c r="A83" s="3">
        <v>0.83333333333333337</v>
      </c>
      <c r="B83" s="2">
        <v>3</v>
      </c>
      <c r="C83">
        <v>20210913</v>
      </c>
      <c r="D83">
        <v>0</v>
      </c>
      <c r="E83">
        <v>1</v>
      </c>
      <c r="F83">
        <v>0</v>
      </c>
      <c r="G83">
        <v>0</v>
      </c>
      <c r="H83">
        <v>0</v>
      </c>
      <c r="I83">
        <v>1</v>
      </c>
      <c r="J83">
        <v>42</v>
      </c>
      <c r="K83">
        <v>0</v>
      </c>
      <c r="L83">
        <v>0</v>
      </c>
      <c r="M83">
        <v>0</v>
      </c>
    </row>
    <row r="84" spans="1:13" x14ac:dyDescent="0.2">
      <c r="A84" s="3">
        <v>0.85416666666666663</v>
      </c>
      <c r="B84" s="2">
        <v>4</v>
      </c>
      <c r="C84">
        <v>20210913</v>
      </c>
      <c r="D84">
        <v>0</v>
      </c>
      <c r="E84">
        <v>3</v>
      </c>
      <c r="F84">
        <v>0</v>
      </c>
      <c r="G84">
        <v>3</v>
      </c>
      <c r="H84">
        <v>0</v>
      </c>
      <c r="I84">
        <v>0</v>
      </c>
      <c r="J84">
        <v>74</v>
      </c>
      <c r="K84">
        <v>0</v>
      </c>
      <c r="L84">
        <v>0</v>
      </c>
      <c r="M84">
        <v>0</v>
      </c>
    </row>
    <row r="85" spans="1:13" x14ac:dyDescent="0.2">
      <c r="A85" s="3">
        <v>0.875</v>
      </c>
      <c r="B85" s="2">
        <v>5</v>
      </c>
      <c r="C85">
        <v>20210913</v>
      </c>
      <c r="D85">
        <v>0</v>
      </c>
      <c r="E85">
        <v>0</v>
      </c>
      <c r="F85">
        <v>0</v>
      </c>
      <c r="G85">
        <v>2</v>
      </c>
      <c r="H85">
        <v>0</v>
      </c>
      <c r="I85">
        <v>0</v>
      </c>
      <c r="J85">
        <v>71</v>
      </c>
      <c r="K85">
        <v>0</v>
      </c>
      <c r="L85">
        <v>0</v>
      </c>
      <c r="M85">
        <v>0</v>
      </c>
    </row>
    <row r="86" spans="1:13" x14ac:dyDescent="0.2">
      <c r="A86" s="3">
        <v>0.89583333333333337</v>
      </c>
      <c r="B86" s="2">
        <v>6</v>
      </c>
      <c r="C86">
        <v>20210913</v>
      </c>
      <c r="D86">
        <v>0</v>
      </c>
      <c r="E86">
        <v>0</v>
      </c>
      <c r="F86">
        <v>0</v>
      </c>
      <c r="G86">
        <v>4</v>
      </c>
      <c r="H86">
        <v>0</v>
      </c>
      <c r="I86">
        <v>0</v>
      </c>
      <c r="J86">
        <v>71</v>
      </c>
      <c r="K86">
        <v>0</v>
      </c>
      <c r="L86">
        <v>0</v>
      </c>
      <c r="M86">
        <v>0</v>
      </c>
    </row>
    <row r="87" spans="1:13" x14ac:dyDescent="0.2">
      <c r="A87" s="3">
        <v>0.91666666666666663</v>
      </c>
      <c r="B87" s="2">
        <v>7</v>
      </c>
      <c r="C87">
        <v>20210913</v>
      </c>
      <c r="D87">
        <v>0</v>
      </c>
      <c r="E87">
        <v>0</v>
      </c>
      <c r="F87">
        <v>0</v>
      </c>
      <c r="G87">
        <v>3</v>
      </c>
      <c r="H87">
        <v>0</v>
      </c>
      <c r="I87">
        <v>1</v>
      </c>
      <c r="J87">
        <v>149</v>
      </c>
      <c r="K87">
        <v>0</v>
      </c>
      <c r="L87">
        <v>0</v>
      </c>
      <c r="M87">
        <v>0</v>
      </c>
    </row>
    <row r="88" spans="1:13" x14ac:dyDescent="0.2">
      <c r="A88" s="3">
        <v>0.9375</v>
      </c>
      <c r="B88" s="2">
        <v>8</v>
      </c>
      <c r="C88">
        <v>20210913</v>
      </c>
      <c r="D88">
        <v>0</v>
      </c>
      <c r="E88">
        <v>0</v>
      </c>
      <c r="F88">
        <v>0</v>
      </c>
      <c r="G88">
        <v>10</v>
      </c>
      <c r="H88">
        <v>0</v>
      </c>
      <c r="I88">
        <v>0</v>
      </c>
      <c r="J88">
        <v>462</v>
      </c>
      <c r="K88">
        <v>0</v>
      </c>
      <c r="L88">
        <v>0</v>
      </c>
      <c r="M88">
        <v>0</v>
      </c>
    </row>
    <row r="89" spans="1:13" x14ac:dyDescent="0.2">
      <c r="A89" s="3">
        <v>0.95833333333333337</v>
      </c>
      <c r="B89" s="2">
        <v>9</v>
      </c>
      <c r="C89">
        <v>20210913</v>
      </c>
      <c r="D89">
        <v>0</v>
      </c>
      <c r="E89">
        <v>0</v>
      </c>
      <c r="F89">
        <v>0</v>
      </c>
      <c r="G89">
        <v>8</v>
      </c>
      <c r="H89">
        <v>0</v>
      </c>
      <c r="I89">
        <v>0</v>
      </c>
      <c r="J89">
        <v>532</v>
      </c>
      <c r="K89">
        <v>0</v>
      </c>
      <c r="L89">
        <v>0</v>
      </c>
      <c r="M89">
        <v>0</v>
      </c>
    </row>
    <row r="90" spans="1:13" x14ac:dyDescent="0.2">
      <c r="A90" s="3">
        <v>0.97916666666666663</v>
      </c>
      <c r="B90" s="2">
        <v>10</v>
      </c>
      <c r="C90">
        <v>20210913</v>
      </c>
      <c r="D90">
        <v>0</v>
      </c>
      <c r="E90">
        <v>0</v>
      </c>
      <c r="F90">
        <v>0</v>
      </c>
      <c r="G90">
        <v>11</v>
      </c>
      <c r="H90">
        <v>0</v>
      </c>
      <c r="I90">
        <v>0</v>
      </c>
      <c r="J90">
        <v>598</v>
      </c>
      <c r="K90">
        <v>1</v>
      </c>
      <c r="L90">
        <v>0</v>
      </c>
      <c r="M90">
        <v>0</v>
      </c>
    </row>
    <row r="91" spans="1:13" x14ac:dyDescent="0.2">
      <c r="A91" s="3">
        <v>0</v>
      </c>
      <c r="B91" s="2">
        <v>11</v>
      </c>
      <c r="C91">
        <v>20210914</v>
      </c>
      <c r="D91">
        <v>0</v>
      </c>
      <c r="E91">
        <v>0</v>
      </c>
      <c r="F91">
        <v>0</v>
      </c>
      <c r="G91">
        <v>0</v>
      </c>
      <c r="H91">
        <v>0</v>
      </c>
      <c r="I91">
        <v>0</v>
      </c>
      <c r="J91">
        <v>75</v>
      </c>
      <c r="K91">
        <v>0</v>
      </c>
      <c r="L91">
        <v>0</v>
      </c>
      <c r="M91">
        <v>0</v>
      </c>
    </row>
    <row r="92" spans="1:13" x14ac:dyDescent="0.2">
      <c r="A92" s="3">
        <v>2.0833333333333332E-2</v>
      </c>
      <c r="B92" s="2">
        <v>12</v>
      </c>
      <c r="C92">
        <v>20210914</v>
      </c>
      <c r="D92">
        <v>1</v>
      </c>
      <c r="E92">
        <v>0</v>
      </c>
      <c r="F92">
        <v>0</v>
      </c>
      <c r="G92">
        <v>0</v>
      </c>
      <c r="H92">
        <v>0</v>
      </c>
      <c r="I92">
        <v>0</v>
      </c>
      <c r="J92">
        <v>15</v>
      </c>
      <c r="K92">
        <v>0</v>
      </c>
      <c r="L92">
        <v>0</v>
      </c>
      <c r="M92">
        <v>0</v>
      </c>
    </row>
    <row r="93" spans="1:13" x14ac:dyDescent="0.2">
      <c r="A93" s="3">
        <v>4.1666666666666664E-2</v>
      </c>
      <c r="B93" s="2">
        <v>13</v>
      </c>
      <c r="C93">
        <v>20210914</v>
      </c>
      <c r="D93">
        <v>0</v>
      </c>
      <c r="E93">
        <v>0</v>
      </c>
      <c r="F93">
        <v>0</v>
      </c>
      <c r="G93">
        <v>0</v>
      </c>
      <c r="H93">
        <v>0</v>
      </c>
      <c r="I93">
        <v>0</v>
      </c>
      <c r="J93">
        <v>31</v>
      </c>
      <c r="K93">
        <v>0</v>
      </c>
      <c r="L93">
        <v>0</v>
      </c>
      <c r="M93">
        <v>0</v>
      </c>
    </row>
    <row r="94" spans="1:13" x14ac:dyDescent="0.2">
      <c r="A94" s="3">
        <v>6.25E-2</v>
      </c>
      <c r="B94" s="2">
        <v>14</v>
      </c>
      <c r="C94">
        <v>20210914</v>
      </c>
      <c r="D94">
        <v>0</v>
      </c>
      <c r="E94">
        <v>0</v>
      </c>
      <c r="F94">
        <v>0</v>
      </c>
      <c r="G94">
        <v>1</v>
      </c>
      <c r="H94">
        <v>0</v>
      </c>
      <c r="I94">
        <v>0</v>
      </c>
      <c r="J94">
        <v>20</v>
      </c>
      <c r="K94">
        <v>0</v>
      </c>
      <c r="L94">
        <v>0</v>
      </c>
      <c r="M94">
        <v>0</v>
      </c>
    </row>
    <row r="95" spans="1:13" x14ac:dyDescent="0.2">
      <c r="A95" s="3">
        <v>8.3333333333333329E-2</v>
      </c>
      <c r="B95" s="2">
        <v>15</v>
      </c>
      <c r="C95">
        <v>20210914</v>
      </c>
      <c r="D95">
        <v>0</v>
      </c>
      <c r="E95">
        <v>0</v>
      </c>
      <c r="F95">
        <v>0</v>
      </c>
      <c r="G95">
        <v>0</v>
      </c>
      <c r="H95">
        <v>0</v>
      </c>
      <c r="I95">
        <v>0</v>
      </c>
      <c r="J95">
        <v>9</v>
      </c>
      <c r="K95">
        <v>0</v>
      </c>
      <c r="L95">
        <v>0</v>
      </c>
      <c r="M95">
        <v>0</v>
      </c>
    </row>
    <row r="96" spans="1:13" x14ac:dyDescent="0.2">
      <c r="A96" s="3">
        <v>0.10416666666666667</v>
      </c>
      <c r="B96" s="2">
        <v>16</v>
      </c>
      <c r="C96">
        <v>20210914</v>
      </c>
      <c r="D96">
        <v>0</v>
      </c>
      <c r="E96">
        <v>0</v>
      </c>
      <c r="F96">
        <v>0</v>
      </c>
      <c r="G96">
        <v>1</v>
      </c>
      <c r="H96">
        <v>0</v>
      </c>
      <c r="I96">
        <v>0</v>
      </c>
      <c r="J96">
        <v>12</v>
      </c>
      <c r="K96">
        <v>0</v>
      </c>
      <c r="L96">
        <v>0</v>
      </c>
      <c r="M96">
        <v>0</v>
      </c>
    </row>
    <row r="97" spans="1:13" x14ac:dyDescent="0.2">
      <c r="A97" s="3">
        <v>0.125</v>
      </c>
      <c r="B97" s="2">
        <v>17</v>
      </c>
      <c r="C97">
        <v>20210914</v>
      </c>
      <c r="D97">
        <v>0</v>
      </c>
      <c r="E97">
        <v>0</v>
      </c>
      <c r="F97">
        <v>0</v>
      </c>
      <c r="G97">
        <v>0</v>
      </c>
      <c r="H97">
        <v>2</v>
      </c>
      <c r="I97">
        <v>0</v>
      </c>
      <c r="J97">
        <v>14</v>
      </c>
      <c r="K97">
        <v>0</v>
      </c>
      <c r="L97">
        <v>0</v>
      </c>
      <c r="M97">
        <v>0</v>
      </c>
    </row>
    <row r="98" spans="1:13" x14ac:dyDescent="0.2">
      <c r="A98" s="3">
        <v>0.14583333333333334</v>
      </c>
      <c r="B98" s="2">
        <v>18</v>
      </c>
      <c r="C98">
        <v>20210914</v>
      </c>
      <c r="D98">
        <v>0</v>
      </c>
      <c r="E98">
        <v>0</v>
      </c>
      <c r="F98">
        <v>0</v>
      </c>
      <c r="G98">
        <v>1</v>
      </c>
      <c r="H98">
        <v>0</v>
      </c>
      <c r="I98">
        <v>0</v>
      </c>
      <c r="J98">
        <v>23</v>
      </c>
      <c r="K98">
        <v>0</v>
      </c>
      <c r="L98">
        <v>0</v>
      </c>
      <c r="M98">
        <v>0</v>
      </c>
    </row>
    <row r="99" spans="1:13" x14ac:dyDescent="0.2">
      <c r="A99" s="3">
        <v>0.16666666666666666</v>
      </c>
      <c r="B99" s="2">
        <v>19</v>
      </c>
      <c r="C99">
        <v>20210914</v>
      </c>
      <c r="D99">
        <v>0</v>
      </c>
      <c r="E99">
        <v>0</v>
      </c>
      <c r="F99">
        <v>0</v>
      </c>
      <c r="G99">
        <v>0</v>
      </c>
      <c r="H99">
        <v>0</v>
      </c>
      <c r="I99">
        <v>0</v>
      </c>
      <c r="J99">
        <v>3</v>
      </c>
      <c r="K99">
        <v>0</v>
      </c>
      <c r="L99">
        <v>0</v>
      </c>
      <c r="M99">
        <v>0</v>
      </c>
    </row>
    <row r="100" spans="1:13" x14ac:dyDescent="0.2">
      <c r="A100" s="3">
        <v>0.1875</v>
      </c>
      <c r="B100" s="2">
        <v>20</v>
      </c>
      <c r="C100">
        <v>20210914</v>
      </c>
      <c r="D100">
        <v>0</v>
      </c>
      <c r="E100">
        <v>0</v>
      </c>
      <c r="F100">
        <v>0</v>
      </c>
      <c r="G100">
        <v>1</v>
      </c>
      <c r="H100">
        <v>0</v>
      </c>
      <c r="I100">
        <v>0</v>
      </c>
      <c r="J100">
        <v>13</v>
      </c>
      <c r="K100">
        <v>0</v>
      </c>
      <c r="L100">
        <v>0</v>
      </c>
      <c r="M100">
        <v>0</v>
      </c>
    </row>
    <row r="101" spans="1:13" x14ac:dyDescent="0.2">
      <c r="A101" s="3">
        <v>0.20833333333333334</v>
      </c>
      <c r="B101" s="2">
        <v>21</v>
      </c>
      <c r="C101">
        <v>20210914</v>
      </c>
      <c r="D101">
        <v>0</v>
      </c>
      <c r="E101">
        <v>0</v>
      </c>
      <c r="F101">
        <v>0</v>
      </c>
      <c r="G101">
        <v>0</v>
      </c>
      <c r="H101">
        <v>0</v>
      </c>
      <c r="I101">
        <v>0</v>
      </c>
      <c r="J101">
        <v>2</v>
      </c>
      <c r="K101">
        <v>0</v>
      </c>
      <c r="L101">
        <v>0</v>
      </c>
      <c r="M101">
        <v>0</v>
      </c>
    </row>
    <row r="102" spans="1:13" x14ac:dyDescent="0.2">
      <c r="A102" s="3">
        <v>0.22916666666666666</v>
      </c>
      <c r="B102" s="2">
        <v>22</v>
      </c>
      <c r="C102">
        <v>20210914</v>
      </c>
      <c r="D102">
        <v>0</v>
      </c>
      <c r="E102">
        <v>0</v>
      </c>
      <c r="F102">
        <v>0</v>
      </c>
      <c r="G102">
        <v>1</v>
      </c>
      <c r="H102">
        <v>0</v>
      </c>
      <c r="I102">
        <v>0</v>
      </c>
      <c r="J102">
        <v>5</v>
      </c>
      <c r="K102">
        <v>0</v>
      </c>
      <c r="L102">
        <v>0</v>
      </c>
      <c r="M102">
        <v>0</v>
      </c>
    </row>
    <row r="103" spans="1:13" x14ac:dyDescent="0.2">
      <c r="A103" s="3">
        <v>0.25</v>
      </c>
      <c r="B103" s="2">
        <v>23</v>
      </c>
      <c r="C103">
        <v>20210914</v>
      </c>
      <c r="D103">
        <v>0</v>
      </c>
      <c r="E103">
        <v>0</v>
      </c>
      <c r="F103">
        <v>0</v>
      </c>
      <c r="G103">
        <v>0</v>
      </c>
      <c r="H103">
        <v>0</v>
      </c>
      <c r="I103">
        <v>0</v>
      </c>
      <c r="J103">
        <v>5</v>
      </c>
      <c r="K103">
        <v>0</v>
      </c>
      <c r="L103">
        <v>0</v>
      </c>
      <c r="M103">
        <v>0</v>
      </c>
    </row>
    <row r="104" spans="1:13" x14ac:dyDescent="0.2">
      <c r="A104" s="3">
        <v>0.27083333333333331</v>
      </c>
      <c r="B104" s="2">
        <v>24</v>
      </c>
      <c r="C104">
        <v>20210914</v>
      </c>
      <c r="D104">
        <v>0</v>
      </c>
      <c r="E104">
        <v>0</v>
      </c>
      <c r="F104">
        <v>0</v>
      </c>
      <c r="G104">
        <v>0</v>
      </c>
      <c r="H104">
        <v>0</v>
      </c>
      <c r="I104">
        <v>1</v>
      </c>
      <c r="J104">
        <v>5</v>
      </c>
      <c r="K104">
        <v>0</v>
      </c>
      <c r="L104">
        <v>0</v>
      </c>
      <c r="M104">
        <v>0</v>
      </c>
    </row>
    <row r="105" spans="1:13" x14ac:dyDescent="0.2">
      <c r="A105" s="3">
        <v>0.8125</v>
      </c>
      <c r="B105" s="2">
        <v>2</v>
      </c>
      <c r="C105">
        <v>20210914</v>
      </c>
      <c r="D105">
        <v>0</v>
      </c>
      <c r="E105">
        <v>2</v>
      </c>
      <c r="F105">
        <v>0</v>
      </c>
      <c r="G105">
        <v>0</v>
      </c>
      <c r="H105">
        <v>1</v>
      </c>
      <c r="I105">
        <v>2</v>
      </c>
      <c r="J105">
        <v>10</v>
      </c>
      <c r="K105">
        <v>0</v>
      </c>
      <c r="L105">
        <v>0</v>
      </c>
      <c r="M105">
        <v>0</v>
      </c>
    </row>
    <row r="106" spans="1:13" x14ac:dyDescent="0.2">
      <c r="A106" s="3">
        <v>0.83333333333333337</v>
      </c>
      <c r="B106" s="2">
        <v>3</v>
      </c>
      <c r="C106">
        <v>20210914</v>
      </c>
      <c r="D106">
        <v>0</v>
      </c>
      <c r="E106">
        <v>2</v>
      </c>
      <c r="F106">
        <v>0</v>
      </c>
      <c r="G106">
        <v>2</v>
      </c>
      <c r="H106">
        <v>0</v>
      </c>
      <c r="I106">
        <v>0</v>
      </c>
      <c r="J106">
        <v>54</v>
      </c>
      <c r="K106">
        <v>0</v>
      </c>
      <c r="L106">
        <v>0</v>
      </c>
      <c r="M106">
        <v>0</v>
      </c>
    </row>
    <row r="107" spans="1:13" x14ac:dyDescent="0.2">
      <c r="A107" s="3">
        <v>0.85416666666666663</v>
      </c>
      <c r="B107" s="2">
        <v>4</v>
      </c>
      <c r="C107">
        <v>20210914</v>
      </c>
      <c r="D107">
        <v>0</v>
      </c>
      <c r="E107">
        <v>0</v>
      </c>
      <c r="F107">
        <v>0</v>
      </c>
      <c r="G107">
        <v>2</v>
      </c>
      <c r="H107">
        <v>1</v>
      </c>
      <c r="I107">
        <v>16</v>
      </c>
      <c r="J107">
        <v>26</v>
      </c>
      <c r="K107">
        <v>0</v>
      </c>
      <c r="L107">
        <v>0</v>
      </c>
      <c r="M107">
        <v>0</v>
      </c>
    </row>
    <row r="108" spans="1:13" x14ac:dyDescent="0.2">
      <c r="A108" s="3">
        <v>0.875</v>
      </c>
      <c r="B108" s="2">
        <v>5</v>
      </c>
      <c r="C108">
        <v>20210914</v>
      </c>
      <c r="D108">
        <v>0</v>
      </c>
      <c r="E108">
        <v>1</v>
      </c>
      <c r="F108">
        <v>0</v>
      </c>
      <c r="G108">
        <v>3</v>
      </c>
      <c r="H108">
        <v>4</v>
      </c>
      <c r="I108">
        <v>12</v>
      </c>
      <c r="J108">
        <v>52</v>
      </c>
      <c r="K108">
        <v>0</v>
      </c>
      <c r="L108">
        <v>0</v>
      </c>
      <c r="M108">
        <v>0</v>
      </c>
    </row>
    <row r="109" spans="1:13" x14ac:dyDescent="0.2">
      <c r="A109" s="3">
        <v>0.89583333333333337</v>
      </c>
      <c r="B109" s="2">
        <v>6</v>
      </c>
      <c r="C109">
        <v>20210914</v>
      </c>
      <c r="D109">
        <v>0</v>
      </c>
      <c r="E109">
        <v>0</v>
      </c>
      <c r="F109">
        <v>0</v>
      </c>
      <c r="G109">
        <v>0</v>
      </c>
      <c r="H109">
        <v>0</v>
      </c>
      <c r="I109">
        <v>0</v>
      </c>
      <c r="J109">
        <v>2</v>
      </c>
      <c r="K109">
        <v>0</v>
      </c>
      <c r="L109">
        <v>0</v>
      </c>
      <c r="M109">
        <v>0</v>
      </c>
    </row>
    <row r="110" spans="1:13" x14ac:dyDescent="0.2">
      <c r="A110" s="3">
        <v>0.91666666666666663</v>
      </c>
      <c r="B110" s="2">
        <v>7</v>
      </c>
      <c r="C110">
        <v>20210914</v>
      </c>
      <c r="D110">
        <v>0</v>
      </c>
      <c r="E110">
        <v>0</v>
      </c>
      <c r="F110">
        <v>0</v>
      </c>
      <c r="G110">
        <v>1</v>
      </c>
      <c r="H110">
        <v>1</v>
      </c>
      <c r="I110">
        <v>0</v>
      </c>
      <c r="J110">
        <v>14</v>
      </c>
      <c r="K110">
        <v>1</v>
      </c>
      <c r="L110">
        <v>0</v>
      </c>
      <c r="M110">
        <v>0</v>
      </c>
    </row>
    <row r="111" spans="1:13" x14ac:dyDescent="0.2">
      <c r="A111" s="3">
        <v>0.9375</v>
      </c>
      <c r="B111" s="2">
        <v>8</v>
      </c>
      <c r="C111">
        <v>20210914</v>
      </c>
      <c r="D111">
        <v>0</v>
      </c>
      <c r="E111">
        <v>0</v>
      </c>
      <c r="F111">
        <v>0</v>
      </c>
      <c r="G111">
        <v>2</v>
      </c>
      <c r="H111">
        <v>0</v>
      </c>
      <c r="I111">
        <v>0</v>
      </c>
      <c r="J111">
        <v>55</v>
      </c>
      <c r="K111">
        <v>0</v>
      </c>
      <c r="L111">
        <v>0</v>
      </c>
      <c r="M111">
        <v>0</v>
      </c>
    </row>
    <row r="112" spans="1:13" x14ac:dyDescent="0.2">
      <c r="A112" s="3">
        <v>0.95833333333333337</v>
      </c>
      <c r="B112" s="2">
        <v>9</v>
      </c>
      <c r="C112">
        <v>20210914</v>
      </c>
      <c r="D112">
        <v>1</v>
      </c>
      <c r="E112">
        <v>0</v>
      </c>
      <c r="F112">
        <v>0</v>
      </c>
      <c r="G112">
        <v>0</v>
      </c>
      <c r="H112">
        <v>0</v>
      </c>
      <c r="I112">
        <v>0</v>
      </c>
      <c r="J112">
        <v>21</v>
      </c>
      <c r="K112">
        <v>0</v>
      </c>
      <c r="L112">
        <v>0</v>
      </c>
      <c r="M112">
        <v>0</v>
      </c>
    </row>
    <row r="113" spans="1:13" x14ac:dyDescent="0.2">
      <c r="A113" s="3">
        <v>0.97916666666666663</v>
      </c>
      <c r="B113" s="2">
        <v>10</v>
      </c>
      <c r="C113">
        <v>20210914</v>
      </c>
      <c r="D113">
        <v>0</v>
      </c>
      <c r="E113">
        <v>0</v>
      </c>
      <c r="F113">
        <v>0</v>
      </c>
      <c r="G113">
        <v>1</v>
      </c>
      <c r="H113">
        <v>0</v>
      </c>
      <c r="I113">
        <v>0</v>
      </c>
      <c r="J113">
        <v>43</v>
      </c>
      <c r="K113">
        <v>0</v>
      </c>
      <c r="L113">
        <v>1</v>
      </c>
      <c r="M113">
        <v>0</v>
      </c>
    </row>
    <row r="114" spans="1:13" x14ac:dyDescent="0.2">
      <c r="A114" s="3">
        <v>0</v>
      </c>
      <c r="B114" s="2">
        <v>11</v>
      </c>
      <c r="C114">
        <v>20210916</v>
      </c>
      <c r="D114">
        <v>0</v>
      </c>
      <c r="E114">
        <v>0</v>
      </c>
      <c r="F114">
        <v>0</v>
      </c>
      <c r="G114">
        <v>0</v>
      </c>
      <c r="H114">
        <v>0</v>
      </c>
      <c r="I114">
        <v>0</v>
      </c>
      <c r="J114">
        <v>8</v>
      </c>
      <c r="K114">
        <v>0</v>
      </c>
      <c r="L114">
        <v>0</v>
      </c>
      <c r="M114">
        <v>0</v>
      </c>
    </row>
    <row r="115" spans="1:13" x14ac:dyDescent="0.2">
      <c r="A115" s="3">
        <v>2.0833333333333332E-2</v>
      </c>
      <c r="B115" s="2">
        <v>12</v>
      </c>
      <c r="C115">
        <v>20210916</v>
      </c>
      <c r="D115">
        <v>2</v>
      </c>
      <c r="E115">
        <v>0</v>
      </c>
      <c r="F115">
        <v>0</v>
      </c>
      <c r="G115">
        <v>1</v>
      </c>
      <c r="H115">
        <v>0</v>
      </c>
      <c r="I115">
        <v>0</v>
      </c>
      <c r="J115">
        <v>11</v>
      </c>
      <c r="K115">
        <v>0</v>
      </c>
      <c r="L115">
        <v>0</v>
      </c>
      <c r="M115">
        <v>0</v>
      </c>
    </row>
    <row r="116" spans="1:13" x14ac:dyDescent="0.2">
      <c r="A116" s="3">
        <v>4.1666666666666664E-2</v>
      </c>
      <c r="B116" s="2">
        <v>13</v>
      </c>
      <c r="C116">
        <v>20210916</v>
      </c>
      <c r="D116">
        <v>0</v>
      </c>
      <c r="E116">
        <v>0</v>
      </c>
      <c r="F116">
        <v>0</v>
      </c>
      <c r="G116">
        <v>0</v>
      </c>
      <c r="H116">
        <v>0</v>
      </c>
      <c r="I116">
        <v>0</v>
      </c>
      <c r="J116">
        <v>16</v>
      </c>
      <c r="K116">
        <v>0</v>
      </c>
      <c r="L116">
        <v>0</v>
      </c>
      <c r="M116">
        <v>0</v>
      </c>
    </row>
    <row r="117" spans="1:13" x14ac:dyDescent="0.2">
      <c r="A117" s="3">
        <v>6.25E-2</v>
      </c>
      <c r="B117" s="2">
        <v>14</v>
      </c>
      <c r="C117">
        <v>20210916</v>
      </c>
      <c r="D117">
        <v>0</v>
      </c>
      <c r="E117">
        <v>0</v>
      </c>
      <c r="F117">
        <v>0</v>
      </c>
      <c r="G117">
        <v>0</v>
      </c>
      <c r="H117">
        <v>0</v>
      </c>
      <c r="I117">
        <v>0</v>
      </c>
      <c r="J117">
        <v>23</v>
      </c>
      <c r="K117">
        <v>0</v>
      </c>
      <c r="L117">
        <v>0</v>
      </c>
      <c r="M117">
        <v>0</v>
      </c>
    </row>
    <row r="118" spans="1:13" x14ac:dyDescent="0.2">
      <c r="A118" s="3">
        <v>8.3333333333333329E-2</v>
      </c>
      <c r="B118" s="2">
        <v>15</v>
      </c>
      <c r="C118">
        <v>20210916</v>
      </c>
      <c r="D118">
        <v>0</v>
      </c>
      <c r="E118">
        <v>0</v>
      </c>
      <c r="F118">
        <v>0</v>
      </c>
      <c r="G118">
        <v>3</v>
      </c>
      <c r="H118">
        <v>0</v>
      </c>
      <c r="I118">
        <v>0</v>
      </c>
      <c r="J118">
        <v>10</v>
      </c>
      <c r="K118">
        <v>0</v>
      </c>
      <c r="L118">
        <v>0</v>
      </c>
      <c r="M118">
        <v>0</v>
      </c>
    </row>
    <row r="119" spans="1:13" x14ac:dyDescent="0.2">
      <c r="A119" s="3">
        <v>0.125</v>
      </c>
      <c r="B119" s="2">
        <v>17</v>
      </c>
      <c r="C119">
        <v>20210916</v>
      </c>
      <c r="D119">
        <v>0</v>
      </c>
      <c r="E119">
        <v>0</v>
      </c>
      <c r="F119">
        <v>0</v>
      </c>
      <c r="G119">
        <v>1</v>
      </c>
      <c r="H119">
        <v>2</v>
      </c>
      <c r="I119">
        <v>1</v>
      </c>
      <c r="J119">
        <v>0</v>
      </c>
      <c r="K119">
        <v>0</v>
      </c>
      <c r="L119">
        <v>0</v>
      </c>
      <c r="M119">
        <v>0</v>
      </c>
    </row>
    <row r="120" spans="1:13" x14ac:dyDescent="0.2">
      <c r="A120" s="3">
        <v>0.14583333333333334</v>
      </c>
      <c r="B120" s="2">
        <v>18</v>
      </c>
      <c r="C120">
        <v>20210916</v>
      </c>
      <c r="D120">
        <v>0</v>
      </c>
      <c r="E120">
        <v>0</v>
      </c>
      <c r="F120">
        <v>0</v>
      </c>
      <c r="G120">
        <v>0</v>
      </c>
      <c r="H120">
        <v>0</v>
      </c>
      <c r="I120">
        <v>0</v>
      </c>
      <c r="J120">
        <v>4</v>
      </c>
      <c r="K120">
        <v>0</v>
      </c>
      <c r="L120">
        <v>0</v>
      </c>
      <c r="M120">
        <v>0</v>
      </c>
    </row>
    <row r="121" spans="1:13" x14ac:dyDescent="0.2">
      <c r="A121" s="3">
        <v>0.1875</v>
      </c>
      <c r="B121" s="2">
        <v>20</v>
      </c>
      <c r="C121">
        <v>20210916</v>
      </c>
      <c r="D121">
        <v>0</v>
      </c>
      <c r="E121">
        <v>0</v>
      </c>
      <c r="F121">
        <v>0</v>
      </c>
      <c r="G121">
        <v>1</v>
      </c>
      <c r="H121">
        <v>0</v>
      </c>
      <c r="I121">
        <v>0</v>
      </c>
      <c r="J121">
        <v>1</v>
      </c>
      <c r="K121">
        <v>0</v>
      </c>
      <c r="L121">
        <v>0</v>
      </c>
      <c r="M121">
        <v>0</v>
      </c>
    </row>
    <row r="122" spans="1:13" x14ac:dyDescent="0.2">
      <c r="A122" s="3">
        <v>0.20833333333333334</v>
      </c>
      <c r="B122" s="2">
        <v>21</v>
      </c>
      <c r="C122">
        <v>20210916</v>
      </c>
      <c r="D122">
        <v>0</v>
      </c>
      <c r="E122">
        <v>0</v>
      </c>
      <c r="F122">
        <v>0</v>
      </c>
      <c r="G122">
        <v>2</v>
      </c>
      <c r="H122">
        <v>0</v>
      </c>
      <c r="I122">
        <v>0</v>
      </c>
      <c r="J122">
        <v>3</v>
      </c>
      <c r="K122">
        <v>0</v>
      </c>
      <c r="L122">
        <v>0</v>
      </c>
      <c r="M122">
        <v>0</v>
      </c>
    </row>
    <row r="123" spans="1:13" x14ac:dyDescent="0.2">
      <c r="A123" s="3">
        <v>0.22916666666666666</v>
      </c>
      <c r="B123" s="2">
        <v>22</v>
      </c>
      <c r="C123">
        <v>20210916</v>
      </c>
      <c r="D123">
        <v>0</v>
      </c>
      <c r="E123">
        <v>0</v>
      </c>
      <c r="F123">
        <v>0</v>
      </c>
      <c r="G123">
        <v>2</v>
      </c>
      <c r="H123">
        <v>0</v>
      </c>
      <c r="I123">
        <v>0</v>
      </c>
      <c r="J123">
        <v>2</v>
      </c>
      <c r="K123">
        <v>0</v>
      </c>
      <c r="L123">
        <v>0</v>
      </c>
      <c r="M123">
        <v>0</v>
      </c>
    </row>
    <row r="124" spans="1:13" x14ac:dyDescent="0.2">
      <c r="A124" s="3">
        <v>0.25</v>
      </c>
      <c r="B124" s="2">
        <v>23</v>
      </c>
      <c r="C124">
        <v>20210916</v>
      </c>
      <c r="D124">
        <v>0</v>
      </c>
      <c r="E124">
        <v>0</v>
      </c>
      <c r="F124">
        <v>0</v>
      </c>
      <c r="G124">
        <v>1</v>
      </c>
      <c r="H124">
        <v>0</v>
      </c>
      <c r="I124">
        <v>0</v>
      </c>
      <c r="J124">
        <v>0</v>
      </c>
      <c r="K124">
        <v>0</v>
      </c>
      <c r="L124">
        <v>0</v>
      </c>
      <c r="M124">
        <v>0</v>
      </c>
    </row>
    <row r="125" spans="1:13" x14ac:dyDescent="0.2">
      <c r="A125" s="3">
        <v>0.27083333333333331</v>
      </c>
      <c r="B125" s="2">
        <v>24</v>
      </c>
      <c r="C125">
        <v>20210916</v>
      </c>
      <c r="D125">
        <v>0</v>
      </c>
      <c r="E125">
        <v>0</v>
      </c>
      <c r="F125">
        <v>0</v>
      </c>
      <c r="G125">
        <v>0</v>
      </c>
      <c r="H125">
        <v>0</v>
      </c>
      <c r="I125">
        <v>2</v>
      </c>
      <c r="J125">
        <v>0</v>
      </c>
      <c r="K125">
        <v>0</v>
      </c>
      <c r="L125">
        <v>0</v>
      </c>
      <c r="M125">
        <v>0</v>
      </c>
    </row>
    <row r="126" spans="1:13" x14ac:dyDescent="0.2">
      <c r="A126" s="3">
        <v>0.83333333333333337</v>
      </c>
      <c r="B126" s="2">
        <v>3</v>
      </c>
      <c r="C126">
        <v>20210916</v>
      </c>
      <c r="D126">
        <v>0</v>
      </c>
      <c r="E126">
        <v>0</v>
      </c>
      <c r="F126">
        <v>0</v>
      </c>
      <c r="G126">
        <v>0</v>
      </c>
      <c r="H126">
        <v>0</v>
      </c>
      <c r="I126">
        <v>0</v>
      </c>
      <c r="J126">
        <v>58</v>
      </c>
      <c r="K126">
        <v>0</v>
      </c>
      <c r="L126">
        <v>0</v>
      </c>
      <c r="M126">
        <v>0</v>
      </c>
    </row>
    <row r="127" spans="1:13" x14ac:dyDescent="0.2">
      <c r="A127" s="3">
        <v>0.85416666666666663</v>
      </c>
      <c r="B127" s="2">
        <v>4</v>
      </c>
      <c r="C127">
        <v>20210916</v>
      </c>
      <c r="D127">
        <v>0</v>
      </c>
      <c r="E127">
        <v>0</v>
      </c>
      <c r="F127">
        <v>0</v>
      </c>
      <c r="G127">
        <v>0</v>
      </c>
      <c r="H127">
        <v>0</v>
      </c>
      <c r="I127">
        <v>0</v>
      </c>
      <c r="J127">
        <v>113</v>
      </c>
      <c r="K127">
        <v>0</v>
      </c>
      <c r="L127">
        <v>0</v>
      </c>
      <c r="M127">
        <v>0</v>
      </c>
    </row>
    <row r="128" spans="1:13" x14ac:dyDescent="0.2">
      <c r="A128" s="3">
        <v>0.875</v>
      </c>
      <c r="B128" s="2">
        <v>5</v>
      </c>
      <c r="C128">
        <v>20210916</v>
      </c>
      <c r="D128">
        <v>0</v>
      </c>
      <c r="E128">
        <v>0</v>
      </c>
      <c r="F128">
        <v>0</v>
      </c>
      <c r="G128">
        <v>0</v>
      </c>
      <c r="H128">
        <v>0</v>
      </c>
      <c r="I128">
        <v>0</v>
      </c>
      <c r="J128">
        <v>118</v>
      </c>
      <c r="K128">
        <v>0</v>
      </c>
      <c r="L128">
        <v>0</v>
      </c>
      <c r="M128">
        <v>0</v>
      </c>
    </row>
    <row r="129" spans="1:13" x14ac:dyDescent="0.2">
      <c r="A129" s="3">
        <v>0.89583333333333337</v>
      </c>
      <c r="B129" s="2">
        <v>6</v>
      </c>
      <c r="C129">
        <v>20210916</v>
      </c>
      <c r="D129">
        <v>0</v>
      </c>
      <c r="E129">
        <v>0</v>
      </c>
      <c r="F129">
        <v>0</v>
      </c>
      <c r="G129">
        <v>0</v>
      </c>
      <c r="H129">
        <v>0</v>
      </c>
      <c r="I129">
        <v>0</v>
      </c>
      <c r="J129">
        <v>21</v>
      </c>
      <c r="K129">
        <v>0</v>
      </c>
      <c r="L129">
        <v>0</v>
      </c>
      <c r="M129">
        <v>0</v>
      </c>
    </row>
    <row r="130" spans="1:13" x14ac:dyDescent="0.2">
      <c r="A130" s="3">
        <v>0.91666666666666663</v>
      </c>
      <c r="B130" s="2">
        <v>7</v>
      </c>
      <c r="C130">
        <v>20210916</v>
      </c>
      <c r="D130">
        <v>0</v>
      </c>
      <c r="E130">
        <v>0</v>
      </c>
      <c r="F130">
        <v>0</v>
      </c>
      <c r="G130">
        <v>0</v>
      </c>
      <c r="H130">
        <v>0</v>
      </c>
      <c r="I130">
        <v>0</v>
      </c>
      <c r="J130">
        <v>10</v>
      </c>
      <c r="K130">
        <v>0</v>
      </c>
      <c r="L130">
        <v>0</v>
      </c>
      <c r="M130">
        <v>0</v>
      </c>
    </row>
    <row r="131" spans="1:13" x14ac:dyDescent="0.2">
      <c r="A131" s="3">
        <v>0.9375</v>
      </c>
      <c r="B131" s="2">
        <v>8</v>
      </c>
      <c r="C131">
        <v>20210916</v>
      </c>
      <c r="D131">
        <v>0</v>
      </c>
      <c r="E131">
        <v>0</v>
      </c>
      <c r="F131">
        <v>0</v>
      </c>
      <c r="G131">
        <v>1</v>
      </c>
      <c r="H131">
        <v>0</v>
      </c>
      <c r="I131">
        <v>0</v>
      </c>
      <c r="J131">
        <v>19</v>
      </c>
      <c r="K131">
        <v>0</v>
      </c>
      <c r="L131">
        <v>0</v>
      </c>
      <c r="M131">
        <v>0</v>
      </c>
    </row>
    <row r="132" spans="1:13" x14ac:dyDescent="0.2">
      <c r="A132" s="3">
        <v>0.95833333333333337</v>
      </c>
      <c r="B132" s="2">
        <v>9</v>
      </c>
      <c r="C132">
        <v>20210916</v>
      </c>
      <c r="D132">
        <v>0</v>
      </c>
      <c r="E132">
        <v>0</v>
      </c>
      <c r="F132">
        <v>0</v>
      </c>
      <c r="G132">
        <v>3</v>
      </c>
      <c r="H132">
        <v>0</v>
      </c>
      <c r="I132">
        <v>0</v>
      </c>
      <c r="J132">
        <v>4</v>
      </c>
      <c r="K132">
        <v>0</v>
      </c>
      <c r="L132">
        <v>0</v>
      </c>
      <c r="M132">
        <v>0</v>
      </c>
    </row>
    <row r="133" spans="1:13" x14ac:dyDescent="0.2">
      <c r="A133" s="3">
        <v>0.97916666666666663</v>
      </c>
      <c r="B133" s="2">
        <v>10</v>
      </c>
      <c r="C133">
        <v>20210916</v>
      </c>
      <c r="D133">
        <v>0</v>
      </c>
      <c r="E133">
        <v>0</v>
      </c>
      <c r="F133">
        <v>0</v>
      </c>
      <c r="G133">
        <v>0</v>
      </c>
      <c r="H133">
        <v>0</v>
      </c>
      <c r="I133">
        <v>0</v>
      </c>
      <c r="J133">
        <v>15</v>
      </c>
      <c r="K133">
        <v>0</v>
      </c>
      <c r="L133">
        <v>0</v>
      </c>
      <c r="M133">
        <v>0</v>
      </c>
    </row>
    <row r="134" spans="1:13" x14ac:dyDescent="0.2">
      <c r="A134" s="3">
        <v>0</v>
      </c>
      <c r="B134" s="2">
        <v>11</v>
      </c>
      <c r="C134">
        <v>20210922</v>
      </c>
      <c r="D134">
        <v>0</v>
      </c>
      <c r="E134">
        <v>0</v>
      </c>
      <c r="F134">
        <v>0</v>
      </c>
      <c r="G134">
        <v>0</v>
      </c>
      <c r="H134">
        <v>0</v>
      </c>
      <c r="I134">
        <v>0</v>
      </c>
      <c r="J134">
        <v>3</v>
      </c>
      <c r="K134">
        <v>0</v>
      </c>
      <c r="L134">
        <v>0</v>
      </c>
      <c r="M134">
        <v>0</v>
      </c>
    </row>
    <row r="135" spans="1:13" x14ac:dyDescent="0.2">
      <c r="A135" s="3">
        <v>2.0833333333333332E-2</v>
      </c>
      <c r="B135" s="2">
        <v>12</v>
      </c>
      <c r="C135">
        <v>20210922</v>
      </c>
      <c r="D135">
        <v>0</v>
      </c>
      <c r="E135">
        <v>0</v>
      </c>
      <c r="F135">
        <v>0</v>
      </c>
      <c r="G135">
        <v>0</v>
      </c>
      <c r="H135">
        <v>0</v>
      </c>
      <c r="I135">
        <v>0</v>
      </c>
      <c r="J135">
        <v>3</v>
      </c>
      <c r="K135">
        <v>0</v>
      </c>
      <c r="L135">
        <v>0</v>
      </c>
      <c r="M135">
        <v>0</v>
      </c>
    </row>
    <row r="136" spans="1:13" x14ac:dyDescent="0.2">
      <c r="A136" s="3">
        <v>6.25E-2</v>
      </c>
      <c r="B136" s="2">
        <v>14</v>
      </c>
      <c r="C136">
        <v>20210922</v>
      </c>
      <c r="D136">
        <v>0</v>
      </c>
      <c r="E136">
        <v>0</v>
      </c>
      <c r="F136">
        <v>0</v>
      </c>
      <c r="G136">
        <v>0</v>
      </c>
      <c r="H136">
        <v>0</v>
      </c>
      <c r="I136">
        <v>0</v>
      </c>
      <c r="J136">
        <v>1</v>
      </c>
      <c r="K136">
        <v>0</v>
      </c>
      <c r="L136">
        <v>0</v>
      </c>
      <c r="M136">
        <v>0</v>
      </c>
    </row>
    <row r="137" spans="1:13" x14ac:dyDescent="0.2">
      <c r="A137" s="3">
        <v>0.125</v>
      </c>
      <c r="B137" s="2">
        <v>17</v>
      </c>
      <c r="C137">
        <v>20210922</v>
      </c>
      <c r="D137">
        <v>0</v>
      </c>
      <c r="E137">
        <v>0</v>
      </c>
      <c r="F137">
        <v>0</v>
      </c>
      <c r="G137">
        <v>0</v>
      </c>
      <c r="H137">
        <v>0</v>
      </c>
      <c r="I137">
        <v>0</v>
      </c>
      <c r="J137">
        <v>4</v>
      </c>
      <c r="K137">
        <v>0</v>
      </c>
      <c r="L137">
        <v>0</v>
      </c>
      <c r="M137">
        <v>0</v>
      </c>
    </row>
    <row r="138" spans="1:13" x14ac:dyDescent="0.2">
      <c r="A138" s="3">
        <v>0.27083333333333331</v>
      </c>
      <c r="B138" s="2">
        <v>24</v>
      </c>
      <c r="C138">
        <v>20210922</v>
      </c>
      <c r="D138">
        <v>0</v>
      </c>
      <c r="E138">
        <v>0</v>
      </c>
      <c r="F138">
        <v>0</v>
      </c>
      <c r="G138">
        <v>0</v>
      </c>
      <c r="H138">
        <v>0</v>
      </c>
      <c r="I138">
        <v>0</v>
      </c>
      <c r="J138">
        <v>1</v>
      </c>
      <c r="K138">
        <v>0</v>
      </c>
      <c r="L138">
        <v>0</v>
      </c>
      <c r="M138">
        <v>0</v>
      </c>
    </row>
    <row r="139" spans="1:13" x14ac:dyDescent="0.2">
      <c r="A139" s="3">
        <v>0.8125</v>
      </c>
      <c r="B139" s="2">
        <v>2</v>
      </c>
      <c r="C139">
        <v>20210922</v>
      </c>
      <c r="D139">
        <v>0</v>
      </c>
      <c r="E139">
        <v>0</v>
      </c>
      <c r="F139">
        <v>0</v>
      </c>
      <c r="G139">
        <v>0</v>
      </c>
      <c r="H139">
        <v>0</v>
      </c>
      <c r="I139">
        <v>0</v>
      </c>
      <c r="J139">
        <v>4</v>
      </c>
      <c r="K139">
        <v>0</v>
      </c>
      <c r="L139">
        <v>0</v>
      </c>
      <c r="M139">
        <v>0</v>
      </c>
    </row>
    <row r="140" spans="1:13" x14ac:dyDescent="0.2">
      <c r="A140" s="3">
        <v>0.83333333333333337</v>
      </c>
      <c r="B140" s="2">
        <v>3</v>
      </c>
      <c r="C140">
        <v>20210922</v>
      </c>
      <c r="D140">
        <v>0</v>
      </c>
      <c r="E140">
        <v>0</v>
      </c>
      <c r="F140">
        <v>0</v>
      </c>
      <c r="G140">
        <v>0</v>
      </c>
      <c r="H140">
        <v>0</v>
      </c>
      <c r="I140">
        <v>0</v>
      </c>
      <c r="J140">
        <v>1</v>
      </c>
      <c r="K140">
        <v>0</v>
      </c>
      <c r="L140">
        <v>0</v>
      </c>
      <c r="M140">
        <v>0</v>
      </c>
    </row>
    <row r="141" spans="1:13" x14ac:dyDescent="0.2">
      <c r="A141" s="3">
        <v>0.85416666666666663</v>
      </c>
      <c r="B141" s="2">
        <v>4</v>
      </c>
      <c r="C141">
        <v>20210922</v>
      </c>
      <c r="D141">
        <v>0</v>
      </c>
      <c r="E141">
        <v>0</v>
      </c>
      <c r="F141">
        <v>0</v>
      </c>
      <c r="G141">
        <v>1</v>
      </c>
      <c r="H141">
        <v>0</v>
      </c>
      <c r="I141">
        <v>0</v>
      </c>
      <c r="J141">
        <v>9</v>
      </c>
      <c r="K141">
        <v>0</v>
      </c>
      <c r="L141">
        <v>0</v>
      </c>
      <c r="M141">
        <v>0</v>
      </c>
    </row>
    <row r="142" spans="1:13" x14ac:dyDescent="0.2">
      <c r="A142" s="3">
        <v>0.875</v>
      </c>
      <c r="B142" s="2">
        <v>5</v>
      </c>
      <c r="C142">
        <v>20210922</v>
      </c>
      <c r="D142">
        <v>0</v>
      </c>
      <c r="E142">
        <v>0</v>
      </c>
      <c r="F142">
        <v>0</v>
      </c>
      <c r="G142">
        <v>0</v>
      </c>
      <c r="H142">
        <v>0</v>
      </c>
      <c r="I142">
        <v>0</v>
      </c>
      <c r="J142">
        <v>3</v>
      </c>
      <c r="K142">
        <v>0</v>
      </c>
      <c r="L142">
        <v>0</v>
      </c>
      <c r="M142">
        <v>0</v>
      </c>
    </row>
    <row r="143" spans="1:13" x14ac:dyDescent="0.2">
      <c r="A143" s="3">
        <v>0.89583333333333337</v>
      </c>
      <c r="B143" s="2">
        <v>6</v>
      </c>
      <c r="C143">
        <v>20210922</v>
      </c>
      <c r="D143">
        <v>0</v>
      </c>
      <c r="E143">
        <v>0</v>
      </c>
      <c r="F143">
        <v>0</v>
      </c>
      <c r="G143">
        <v>0</v>
      </c>
      <c r="H143">
        <v>0</v>
      </c>
      <c r="I143">
        <v>0</v>
      </c>
      <c r="J143">
        <v>3</v>
      </c>
      <c r="K143">
        <v>0</v>
      </c>
      <c r="L143">
        <v>0</v>
      </c>
      <c r="M143">
        <v>0</v>
      </c>
    </row>
    <row r="144" spans="1:13" x14ac:dyDescent="0.2">
      <c r="A144" s="3">
        <v>0.91666666666666663</v>
      </c>
      <c r="B144" s="2">
        <v>7</v>
      </c>
      <c r="C144">
        <v>20210922</v>
      </c>
      <c r="D144">
        <v>0</v>
      </c>
      <c r="E144">
        <v>0</v>
      </c>
      <c r="F144">
        <v>0</v>
      </c>
      <c r="G144">
        <v>0</v>
      </c>
      <c r="H144">
        <v>0</v>
      </c>
      <c r="I144">
        <v>0</v>
      </c>
      <c r="J144">
        <v>1</v>
      </c>
      <c r="K144">
        <v>0</v>
      </c>
      <c r="L144">
        <v>0</v>
      </c>
      <c r="M144">
        <v>0</v>
      </c>
    </row>
    <row r="145" spans="1:13" x14ac:dyDescent="0.2">
      <c r="A145" s="3">
        <v>0.9375</v>
      </c>
      <c r="B145" s="2">
        <v>8</v>
      </c>
      <c r="C145">
        <v>20210922</v>
      </c>
      <c r="D145">
        <v>0</v>
      </c>
      <c r="E145">
        <v>0</v>
      </c>
      <c r="F145">
        <v>0</v>
      </c>
      <c r="G145">
        <v>0</v>
      </c>
      <c r="H145">
        <v>0</v>
      </c>
      <c r="I145">
        <v>0</v>
      </c>
      <c r="J145">
        <v>3</v>
      </c>
      <c r="K145">
        <v>0</v>
      </c>
      <c r="L145">
        <v>0</v>
      </c>
      <c r="M145">
        <v>0</v>
      </c>
    </row>
    <row r="146" spans="1:13" x14ac:dyDescent="0.2">
      <c r="A146" s="3">
        <v>0.95833333333333337</v>
      </c>
      <c r="B146" s="2">
        <v>9</v>
      </c>
      <c r="C146">
        <v>20210922</v>
      </c>
      <c r="D146">
        <v>0</v>
      </c>
      <c r="E146">
        <v>0</v>
      </c>
      <c r="F146">
        <v>0</v>
      </c>
      <c r="G146">
        <v>0</v>
      </c>
      <c r="H146">
        <v>0</v>
      </c>
      <c r="I146">
        <v>0</v>
      </c>
      <c r="J146">
        <v>9</v>
      </c>
      <c r="K146">
        <v>0</v>
      </c>
      <c r="L146">
        <v>0</v>
      </c>
      <c r="M146">
        <v>0</v>
      </c>
    </row>
    <row r="147" spans="1:13" x14ac:dyDescent="0.2">
      <c r="A147" s="3">
        <v>0.97916666666666663</v>
      </c>
      <c r="B147" s="2">
        <v>10</v>
      </c>
      <c r="C147">
        <v>20210922</v>
      </c>
      <c r="D147">
        <v>0</v>
      </c>
      <c r="E147">
        <v>0</v>
      </c>
      <c r="F147">
        <v>0</v>
      </c>
      <c r="G147">
        <v>0</v>
      </c>
      <c r="H147">
        <v>0</v>
      </c>
      <c r="I147">
        <v>3</v>
      </c>
      <c r="J147">
        <v>4</v>
      </c>
      <c r="K147">
        <v>0</v>
      </c>
      <c r="L147">
        <v>0</v>
      </c>
      <c r="M147">
        <v>0</v>
      </c>
    </row>
    <row r="148" spans="1:13" x14ac:dyDescent="0.2">
      <c r="A148" s="3">
        <v>0</v>
      </c>
      <c r="B148" s="2">
        <v>11</v>
      </c>
      <c r="C148">
        <v>20210923</v>
      </c>
      <c r="D148">
        <v>0</v>
      </c>
      <c r="E148">
        <v>0</v>
      </c>
      <c r="F148">
        <v>0</v>
      </c>
      <c r="G148">
        <v>0</v>
      </c>
      <c r="H148">
        <v>0</v>
      </c>
      <c r="I148">
        <v>0</v>
      </c>
      <c r="J148">
        <v>4</v>
      </c>
      <c r="K148">
        <v>0</v>
      </c>
      <c r="L148">
        <v>0</v>
      </c>
      <c r="M148">
        <v>0</v>
      </c>
    </row>
    <row r="149" spans="1:13" x14ac:dyDescent="0.2">
      <c r="A149" s="3">
        <v>2.0833333333333332E-2</v>
      </c>
      <c r="B149" s="2">
        <v>12</v>
      </c>
      <c r="C149">
        <v>20210923</v>
      </c>
      <c r="D149">
        <v>0</v>
      </c>
      <c r="E149">
        <v>0</v>
      </c>
      <c r="F149">
        <v>0</v>
      </c>
      <c r="G149">
        <v>0</v>
      </c>
      <c r="H149">
        <v>0</v>
      </c>
      <c r="I149">
        <v>0</v>
      </c>
      <c r="J149">
        <v>3</v>
      </c>
      <c r="K149">
        <v>0</v>
      </c>
      <c r="L149">
        <v>0</v>
      </c>
      <c r="M149">
        <v>0</v>
      </c>
    </row>
    <row r="150" spans="1:13" x14ac:dyDescent="0.2">
      <c r="A150" s="3">
        <v>4.1666666666666664E-2</v>
      </c>
      <c r="B150" s="2">
        <v>13</v>
      </c>
      <c r="C150">
        <v>20210923</v>
      </c>
      <c r="D150">
        <v>0</v>
      </c>
      <c r="E150">
        <v>0</v>
      </c>
      <c r="F150">
        <v>0</v>
      </c>
      <c r="G150">
        <v>0</v>
      </c>
      <c r="H150">
        <v>0</v>
      </c>
      <c r="I150">
        <v>0</v>
      </c>
      <c r="J150">
        <v>4</v>
      </c>
      <c r="K150">
        <v>1</v>
      </c>
      <c r="L150">
        <v>0</v>
      </c>
      <c r="M150">
        <v>0</v>
      </c>
    </row>
    <row r="151" spans="1:13" x14ac:dyDescent="0.2">
      <c r="A151" s="3">
        <v>6.25E-2</v>
      </c>
      <c r="B151" s="2">
        <v>14</v>
      </c>
      <c r="C151">
        <v>20210923</v>
      </c>
      <c r="D151">
        <v>0</v>
      </c>
      <c r="E151">
        <v>0</v>
      </c>
      <c r="F151">
        <v>0</v>
      </c>
      <c r="G151">
        <v>0</v>
      </c>
      <c r="H151">
        <v>0</v>
      </c>
      <c r="I151">
        <v>0</v>
      </c>
      <c r="J151">
        <v>12</v>
      </c>
      <c r="K151">
        <v>0</v>
      </c>
      <c r="L151">
        <v>0</v>
      </c>
      <c r="M151">
        <v>0</v>
      </c>
    </row>
    <row r="152" spans="1:13" x14ac:dyDescent="0.2">
      <c r="A152" s="3">
        <v>8.3333333333333329E-2</v>
      </c>
      <c r="B152" s="2">
        <v>15</v>
      </c>
      <c r="C152">
        <v>20210923</v>
      </c>
      <c r="D152">
        <v>0</v>
      </c>
      <c r="E152">
        <v>0</v>
      </c>
      <c r="F152">
        <v>0</v>
      </c>
      <c r="G152">
        <v>0</v>
      </c>
      <c r="H152">
        <v>0</v>
      </c>
      <c r="I152">
        <v>0</v>
      </c>
      <c r="J152">
        <v>6</v>
      </c>
      <c r="K152">
        <v>0</v>
      </c>
      <c r="L152">
        <v>0</v>
      </c>
      <c r="M152">
        <v>0</v>
      </c>
    </row>
    <row r="153" spans="1:13" x14ac:dyDescent="0.2">
      <c r="A153" s="3">
        <v>0.10416666666666667</v>
      </c>
      <c r="B153" s="2">
        <v>16</v>
      </c>
      <c r="C153">
        <v>20210923</v>
      </c>
      <c r="D153">
        <v>0</v>
      </c>
      <c r="E153">
        <v>0</v>
      </c>
      <c r="F153">
        <v>0</v>
      </c>
      <c r="G153">
        <v>0</v>
      </c>
      <c r="H153">
        <v>0</v>
      </c>
      <c r="I153">
        <v>0</v>
      </c>
      <c r="J153">
        <v>3</v>
      </c>
      <c r="K153">
        <v>0</v>
      </c>
      <c r="L153">
        <v>0</v>
      </c>
      <c r="M153">
        <v>0</v>
      </c>
    </row>
    <row r="154" spans="1:13" x14ac:dyDescent="0.2">
      <c r="A154" s="3">
        <v>0.125</v>
      </c>
      <c r="B154" s="2">
        <v>17</v>
      </c>
      <c r="C154">
        <v>20210923</v>
      </c>
      <c r="D154">
        <v>0</v>
      </c>
      <c r="E154">
        <v>0</v>
      </c>
      <c r="F154">
        <v>0</v>
      </c>
      <c r="G154">
        <v>0</v>
      </c>
      <c r="H154">
        <v>0</v>
      </c>
      <c r="I154">
        <v>0</v>
      </c>
      <c r="J154">
        <v>15</v>
      </c>
      <c r="K154">
        <v>0</v>
      </c>
      <c r="L154">
        <v>0</v>
      </c>
      <c r="M154">
        <v>0</v>
      </c>
    </row>
    <row r="155" spans="1:13" x14ac:dyDescent="0.2">
      <c r="A155" s="3">
        <v>0.8125</v>
      </c>
      <c r="B155" s="2">
        <v>2</v>
      </c>
      <c r="C155">
        <v>20210923</v>
      </c>
      <c r="D155">
        <v>0</v>
      </c>
      <c r="E155">
        <v>0</v>
      </c>
      <c r="F155">
        <v>0</v>
      </c>
      <c r="G155">
        <v>0</v>
      </c>
      <c r="H155">
        <v>0</v>
      </c>
      <c r="I155">
        <v>6</v>
      </c>
      <c r="J155">
        <v>2</v>
      </c>
      <c r="K155">
        <v>0</v>
      </c>
      <c r="L155">
        <v>0</v>
      </c>
      <c r="M155">
        <v>0</v>
      </c>
    </row>
    <row r="156" spans="1:13" x14ac:dyDescent="0.2">
      <c r="A156" s="3">
        <v>0.83333333333333337</v>
      </c>
      <c r="B156" s="2">
        <v>3</v>
      </c>
      <c r="C156">
        <v>20210923</v>
      </c>
      <c r="D156">
        <v>0</v>
      </c>
      <c r="E156">
        <v>0</v>
      </c>
      <c r="F156">
        <v>0</v>
      </c>
      <c r="G156">
        <v>0</v>
      </c>
      <c r="H156">
        <v>0</v>
      </c>
      <c r="I156">
        <v>5</v>
      </c>
      <c r="J156">
        <v>1</v>
      </c>
      <c r="K156">
        <v>1</v>
      </c>
      <c r="L156">
        <v>0</v>
      </c>
      <c r="M156">
        <v>0</v>
      </c>
    </row>
    <row r="157" spans="1:13" x14ac:dyDescent="0.2">
      <c r="A157" s="3">
        <v>0.875</v>
      </c>
      <c r="B157" s="2">
        <v>5</v>
      </c>
      <c r="C157">
        <v>20210923</v>
      </c>
      <c r="D157">
        <v>0</v>
      </c>
      <c r="E157">
        <v>0</v>
      </c>
      <c r="F157">
        <v>0</v>
      </c>
      <c r="G157">
        <v>2</v>
      </c>
      <c r="H157">
        <v>0</v>
      </c>
      <c r="I157">
        <v>0</v>
      </c>
      <c r="J157">
        <v>3</v>
      </c>
      <c r="K157">
        <v>0</v>
      </c>
      <c r="L157">
        <v>0</v>
      </c>
      <c r="M157">
        <v>0</v>
      </c>
    </row>
    <row r="158" spans="1:13" x14ac:dyDescent="0.2">
      <c r="A158" s="3">
        <v>0.89583333333333337</v>
      </c>
      <c r="B158" s="2">
        <v>6</v>
      </c>
      <c r="C158">
        <v>20210923</v>
      </c>
      <c r="D158">
        <v>0</v>
      </c>
      <c r="E158">
        <v>0</v>
      </c>
      <c r="F158">
        <v>0</v>
      </c>
      <c r="G158">
        <v>0</v>
      </c>
      <c r="H158">
        <v>0</v>
      </c>
      <c r="I158">
        <v>0</v>
      </c>
      <c r="J158">
        <v>6</v>
      </c>
      <c r="K158">
        <v>0</v>
      </c>
      <c r="L158">
        <v>0</v>
      </c>
      <c r="M158">
        <v>0</v>
      </c>
    </row>
    <row r="159" spans="1:13" x14ac:dyDescent="0.2">
      <c r="A159" s="3">
        <v>0.91666666666666663</v>
      </c>
      <c r="B159" s="2">
        <v>7</v>
      </c>
      <c r="C159">
        <v>20210923</v>
      </c>
      <c r="D159">
        <v>0</v>
      </c>
      <c r="E159">
        <v>0</v>
      </c>
      <c r="F159">
        <v>0</v>
      </c>
      <c r="G159">
        <v>0</v>
      </c>
      <c r="H159">
        <v>0</v>
      </c>
      <c r="I159">
        <v>0</v>
      </c>
      <c r="J159">
        <v>2</v>
      </c>
      <c r="K159">
        <v>0</v>
      </c>
      <c r="L159">
        <v>0</v>
      </c>
      <c r="M159">
        <v>0</v>
      </c>
    </row>
    <row r="160" spans="1:13" x14ac:dyDescent="0.2">
      <c r="A160" s="3">
        <v>0.9375</v>
      </c>
      <c r="B160" s="2">
        <v>8</v>
      </c>
      <c r="C160">
        <v>20210923</v>
      </c>
      <c r="D160">
        <v>0</v>
      </c>
      <c r="E160">
        <v>0</v>
      </c>
      <c r="F160">
        <v>0</v>
      </c>
      <c r="G160">
        <v>0</v>
      </c>
      <c r="H160">
        <v>0</v>
      </c>
      <c r="I160">
        <v>0</v>
      </c>
      <c r="J160">
        <v>4</v>
      </c>
      <c r="K160">
        <v>0</v>
      </c>
      <c r="L160">
        <v>0</v>
      </c>
      <c r="M160">
        <v>0</v>
      </c>
    </row>
    <row r="161" spans="1:13" x14ac:dyDescent="0.2">
      <c r="A161" s="3">
        <v>0.95833333333333337</v>
      </c>
      <c r="B161" s="2">
        <v>9</v>
      </c>
      <c r="C161">
        <v>20210923</v>
      </c>
      <c r="D161">
        <v>0</v>
      </c>
      <c r="E161">
        <v>0</v>
      </c>
      <c r="F161">
        <v>0</v>
      </c>
      <c r="G161">
        <v>0</v>
      </c>
      <c r="H161">
        <v>0</v>
      </c>
      <c r="I161">
        <v>0</v>
      </c>
      <c r="J161">
        <v>3</v>
      </c>
      <c r="K161">
        <v>0</v>
      </c>
      <c r="L161">
        <v>0</v>
      </c>
      <c r="M161">
        <v>0</v>
      </c>
    </row>
    <row r="162" spans="1:13" x14ac:dyDescent="0.2">
      <c r="A162" s="3">
        <v>0.97916666666666663</v>
      </c>
      <c r="B162" s="2">
        <v>10</v>
      </c>
      <c r="C162">
        <v>20210923</v>
      </c>
      <c r="D162">
        <v>0</v>
      </c>
      <c r="E162">
        <v>0</v>
      </c>
      <c r="F162">
        <v>0</v>
      </c>
      <c r="G162">
        <v>0</v>
      </c>
      <c r="H162">
        <v>0</v>
      </c>
      <c r="I162">
        <v>0</v>
      </c>
      <c r="J162">
        <v>2</v>
      </c>
      <c r="K162">
        <v>0</v>
      </c>
      <c r="L162">
        <v>0</v>
      </c>
      <c r="M162">
        <v>0</v>
      </c>
    </row>
    <row r="163" spans="1:13" x14ac:dyDescent="0.2">
      <c r="A163" s="3">
        <v>0</v>
      </c>
      <c r="B163" s="2">
        <v>11</v>
      </c>
      <c r="C163">
        <v>20210924</v>
      </c>
      <c r="D163">
        <v>0</v>
      </c>
      <c r="E163">
        <v>0</v>
      </c>
      <c r="F163">
        <v>0</v>
      </c>
      <c r="G163">
        <v>0</v>
      </c>
      <c r="H163">
        <v>0</v>
      </c>
      <c r="I163">
        <v>0</v>
      </c>
      <c r="J163">
        <v>7</v>
      </c>
      <c r="K163">
        <v>0</v>
      </c>
      <c r="L163">
        <v>0</v>
      </c>
      <c r="M163">
        <v>0</v>
      </c>
    </row>
    <row r="164" spans="1:13" x14ac:dyDescent="0.2">
      <c r="A164" s="3">
        <v>2.0833333333333332E-2</v>
      </c>
      <c r="B164" s="2">
        <v>12</v>
      </c>
      <c r="C164">
        <v>20210924</v>
      </c>
      <c r="D164">
        <v>0</v>
      </c>
      <c r="E164">
        <v>0</v>
      </c>
      <c r="F164">
        <v>0</v>
      </c>
      <c r="G164">
        <v>0</v>
      </c>
      <c r="H164">
        <v>0</v>
      </c>
      <c r="I164">
        <v>0</v>
      </c>
      <c r="J164">
        <v>5</v>
      </c>
      <c r="K164">
        <v>0</v>
      </c>
      <c r="L164">
        <v>0</v>
      </c>
      <c r="M164">
        <v>0</v>
      </c>
    </row>
    <row r="165" spans="1:13" x14ac:dyDescent="0.2">
      <c r="A165" s="3">
        <v>6.25E-2</v>
      </c>
      <c r="B165" s="2">
        <v>14</v>
      </c>
      <c r="C165">
        <v>20210924</v>
      </c>
      <c r="D165">
        <v>0</v>
      </c>
      <c r="E165">
        <v>0</v>
      </c>
      <c r="F165">
        <v>0</v>
      </c>
      <c r="G165">
        <v>1</v>
      </c>
      <c r="H165">
        <v>0</v>
      </c>
      <c r="I165">
        <v>0</v>
      </c>
      <c r="J165">
        <v>1</v>
      </c>
      <c r="K165">
        <v>0</v>
      </c>
      <c r="L165">
        <v>0</v>
      </c>
      <c r="M165">
        <v>0</v>
      </c>
    </row>
    <row r="166" spans="1:13" x14ac:dyDescent="0.2">
      <c r="A166" s="3">
        <v>8.3333333333333329E-2</v>
      </c>
      <c r="B166" s="2">
        <v>15</v>
      </c>
      <c r="C166">
        <v>20210924</v>
      </c>
      <c r="D166">
        <v>0</v>
      </c>
      <c r="E166">
        <v>0</v>
      </c>
      <c r="F166">
        <v>0</v>
      </c>
      <c r="G166">
        <v>0</v>
      </c>
      <c r="H166">
        <v>0</v>
      </c>
      <c r="I166">
        <v>0</v>
      </c>
      <c r="J166">
        <v>4</v>
      </c>
      <c r="K166">
        <v>0</v>
      </c>
      <c r="L166">
        <v>0</v>
      </c>
      <c r="M166">
        <v>0</v>
      </c>
    </row>
    <row r="167" spans="1:13" x14ac:dyDescent="0.2">
      <c r="A167" s="3">
        <v>0.10416666666666667</v>
      </c>
      <c r="B167" s="2">
        <v>16</v>
      </c>
      <c r="C167">
        <v>20210924</v>
      </c>
      <c r="D167">
        <v>0</v>
      </c>
      <c r="E167">
        <v>0</v>
      </c>
      <c r="F167">
        <v>0</v>
      </c>
      <c r="G167">
        <v>0</v>
      </c>
      <c r="H167">
        <v>0</v>
      </c>
      <c r="I167">
        <v>0</v>
      </c>
      <c r="J167">
        <v>2</v>
      </c>
      <c r="K167">
        <v>0</v>
      </c>
      <c r="L167">
        <v>0</v>
      </c>
      <c r="M167">
        <v>0</v>
      </c>
    </row>
    <row r="168" spans="1:13" x14ac:dyDescent="0.2">
      <c r="A168" s="3">
        <v>0.125</v>
      </c>
      <c r="B168" s="2">
        <v>17</v>
      </c>
      <c r="C168">
        <v>20210924</v>
      </c>
      <c r="D168">
        <v>0</v>
      </c>
      <c r="E168">
        <v>0</v>
      </c>
      <c r="F168">
        <v>0</v>
      </c>
      <c r="G168">
        <v>0</v>
      </c>
      <c r="H168">
        <v>0</v>
      </c>
      <c r="I168">
        <v>0</v>
      </c>
      <c r="J168">
        <v>0</v>
      </c>
      <c r="K168">
        <v>1</v>
      </c>
      <c r="L168">
        <v>0</v>
      </c>
      <c r="M168">
        <v>0</v>
      </c>
    </row>
    <row r="169" spans="1:13" x14ac:dyDescent="0.2">
      <c r="A169" s="3">
        <v>0.14583333333333334</v>
      </c>
      <c r="B169" s="2">
        <v>18</v>
      </c>
      <c r="C169">
        <v>20210924</v>
      </c>
      <c r="D169">
        <v>0</v>
      </c>
      <c r="E169">
        <v>0</v>
      </c>
      <c r="F169">
        <v>0</v>
      </c>
      <c r="G169">
        <v>0</v>
      </c>
      <c r="H169">
        <v>0</v>
      </c>
      <c r="I169">
        <v>0</v>
      </c>
      <c r="J169">
        <v>1</v>
      </c>
      <c r="K169">
        <v>0</v>
      </c>
      <c r="L169">
        <v>0</v>
      </c>
      <c r="M169">
        <v>0</v>
      </c>
    </row>
    <row r="170" spans="1:13" x14ac:dyDescent="0.2">
      <c r="A170" s="3">
        <v>0.16666666666666666</v>
      </c>
      <c r="B170" s="2">
        <v>19</v>
      </c>
      <c r="C170">
        <v>20210924</v>
      </c>
      <c r="D170">
        <v>0</v>
      </c>
      <c r="E170">
        <v>0</v>
      </c>
      <c r="F170">
        <v>0</v>
      </c>
      <c r="G170">
        <v>0</v>
      </c>
      <c r="H170">
        <v>0</v>
      </c>
      <c r="I170">
        <v>0</v>
      </c>
      <c r="J170">
        <v>1</v>
      </c>
      <c r="K170">
        <v>0</v>
      </c>
      <c r="L170">
        <v>0</v>
      </c>
      <c r="M170">
        <v>0</v>
      </c>
    </row>
    <row r="171" spans="1:13" x14ac:dyDescent="0.2">
      <c r="A171" s="3">
        <v>0.1875</v>
      </c>
      <c r="B171" s="2">
        <v>20</v>
      </c>
      <c r="C171">
        <v>20210924</v>
      </c>
      <c r="D171">
        <v>0</v>
      </c>
      <c r="E171">
        <v>0</v>
      </c>
      <c r="F171">
        <v>0</v>
      </c>
      <c r="G171">
        <v>0</v>
      </c>
      <c r="H171">
        <v>0</v>
      </c>
      <c r="I171">
        <v>0</v>
      </c>
      <c r="J171">
        <v>3</v>
      </c>
      <c r="K171">
        <v>0</v>
      </c>
      <c r="L171">
        <v>0</v>
      </c>
      <c r="M171">
        <v>0</v>
      </c>
    </row>
    <row r="172" spans="1:13" x14ac:dyDescent="0.2">
      <c r="A172" s="3">
        <v>0.22916666666666666</v>
      </c>
      <c r="B172" s="2">
        <v>22</v>
      </c>
      <c r="C172">
        <v>20210924</v>
      </c>
      <c r="D172">
        <v>0</v>
      </c>
      <c r="E172">
        <v>0</v>
      </c>
      <c r="F172">
        <v>0</v>
      </c>
      <c r="G172">
        <v>0</v>
      </c>
      <c r="H172">
        <v>0</v>
      </c>
      <c r="I172">
        <v>0</v>
      </c>
      <c r="J172">
        <v>1</v>
      </c>
      <c r="K172">
        <v>0</v>
      </c>
      <c r="L172">
        <v>0</v>
      </c>
      <c r="M172">
        <v>0</v>
      </c>
    </row>
    <row r="173" spans="1:13" x14ac:dyDescent="0.2">
      <c r="A173" s="3">
        <v>0.79166666666666663</v>
      </c>
      <c r="B173" s="2">
        <v>1</v>
      </c>
      <c r="C173">
        <v>20210924</v>
      </c>
      <c r="D173">
        <v>0</v>
      </c>
      <c r="E173">
        <v>0</v>
      </c>
      <c r="F173">
        <v>0</v>
      </c>
      <c r="G173">
        <v>0</v>
      </c>
      <c r="H173">
        <v>0</v>
      </c>
      <c r="I173">
        <v>1</v>
      </c>
      <c r="J173">
        <v>0</v>
      </c>
      <c r="K173">
        <v>0</v>
      </c>
      <c r="L173">
        <v>0</v>
      </c>
      <c r="M173">
        <v>0</v>
      </c>
    </row>
    <row r="174" spans="1:13" x14ac:dyDescent="0.2">
      <c r="A174" s="3">
        <v>0.8125</v>
      </c>
      <c r="B174" s="2">
        <v>2</v>
      </c>
      <c r="C174">
        <v>20210924</v>
      </c>
      <c r="D174">
        <v>0</v>
      </c>
      <c r="E174">
        <v>0</v>
      </c>
      <c r="F174">
        <v>0</v>
      </c>
      <c r="G174">
        <v>0</v>
      </c>
      <c r="H174">
        <v>0</v>
      </c>
      <c r="I174">
        <v>0</v>
      </c>
      <c r="J174">
        <v>5</v>
      </c>
      <c r="K174">
        <v>0</v>
      </c>
      <c r="L174">
        <v>0</v>
      </c>
      <c r="M174">
        <v>0</v>
      </c>
    </row>
    <row r="175" spans="1:13" x14ac:dyDescent="0.2">
      <c r="A175" s="3">
        <v>0.83333333333333337</v>
      </c>
      <c r="B175" s="2">
        <v>3</v>
      </c>
      <c r="C175">
        <v>20210924</v>
      </c>
      <c r="D175">
        <v>0</v>
      </c>
      <c r="E175">
        <v>0</v>
      </c>
      <c r="F175">
        <v>0</v>
      </c>
      <c r="G175">
        <v>0</v>
      </c>
      <c r="H175">
        <v>0</v>
      </c>
      <c r="I175">
        <v>0</v>
      </c>
      <c r="J175">
        <v>1</v>
      </c>
      <c r="K175">
        <v>0</v>
      </c>
      <c r="L175">
        <v>0</v>
      </c>
      <c r="M175">
        <v>0</v>
      </c>
    </row>
    <row r="176" spans="1:13" x14ac:dyDescent="0.2">
      <c r="A176" s="3">
        <v>0.91666666666666663</v>
      </c>
      <c r="B176" s="2">
        <v>7</v>
      </c>
      <c r="C176">
        <v>20210924</v>
      </c>
      <c r="D176">
        <v>1</v>
      </c>
      <c r="E176">
        <v>0</v>
      </c>
      <c r="F176">
        <v>0</v>
      </c>
      <c r="G176">
        <v>0</v>
      </c>
      <c r="H176">
        <v>0</v>
      </c>
      <c r="I176">
        <v>0</v>
      </c>
      <c r="J176">
        <v>0</v>
      </c>
      <c r="K176">
        <v>0</v>
      </c>
      <c r="L176">
        <v>0</v>
      </c>
      <c r="M176">
        <v>0</v>
      </c>
    </row>
    <row r="177" spans="1:13" x14ac:dyDescent="0.2">
      <c r="A177" s="3">
        <v>0.9375</v>
      </c>
      <c r="B177" s="2">
        <v>8</v>
      </c>
      <c r="C177">
        <v>20210924</v>
      </c>
      <c r="D177">
        <v>0</v>
      </c>
      <c r="E177">
        <v>0</v>
      </c>
      <c r="F177">
        <v>0</v>
      </c>
      <c r="G177">
        <v>0</v>
      </c>
      <c r="H177">
        <v>0</v>
      </c>
      <c r="I177">
        <v>0</v>
      </c>
      <c r="J177">
        <v>1</v>
      </c>
      <c r="K177">
        <v>0</v>
      </c>
      <c r="L177">
        <v>0</v>
      </c>
      <c r="M177">
        <v>0</v>
      </c>
    </row>
    <row r="178" spans="1:13" x14ac:dyDescent="0.2">
      <c r="A178" s="3">
        <v>0.95833333333333337</v>
      </c>
      <c r="B178" s="2">
        <v>9</v>
      </c>
      <c r="C178">
        <v>20210924</v>
      </c>
      <c r="D178">
        <v>0</v>
      </c>
      <c r="E178">
        <v>0</v>
      </c>
      <c r="F178">
        <v>0</v>
      </c>
      <c r="G178">
        <v>0</v>
      </c>
      <c r="H178">
        <v>0</v>
      </c>
      <c r="I178">
        <v>0</v>
      </c>
      <c r="J178">
        <v>9</v>
      </c>
      <c r="K178">
        <v>0</v>
      </c>
      <c r="L178">
        <v>0</v>
      </c>
      <c r="M178">
        <v>0</v>
      </c>
    </row>
    <row r="179" spans="1:13" x14ac:dyDescent="0.2">
      <c r="A179" s="3">
        <v>0.97916666666666663</v>
      </c>
      <c r="B179" s="2">
        <v>10</v>
      </c>
      <c r="C179">
        <v>20210924</v>
      </c>
      <c r="D179">
        <v>0</v>
      </c>
      <c r="E179">
        <v>0</v>
      </c>
      <c r="F179">
        <v>0</v>
      </c>
      <c r="G179">
        <v>0</v>
      </c>
      <c r="H179">
        <v>0</v>
      </c>
      <c r="I179">
        <v>0</v>
      </c>
      <c r="J179">
        <v>7</v>
      </c>
      <c r="K179">
        <v>0</v>
      </c>
      <c r="L179">
        <v>0</v>
      </c>
      <c r="M179">
        <v>0</v>
      </c>
    </row>
    <row r="180" spans="1:13" x14ac:dyDescent="0.2">
      <c r="A180" s="3">
        <v>0</v>
      </c>
      <c r="B180" s="2">
        <v>11</v>
      </c>
      <c r="C180">
        <v>20210926</v>
      </c>
      <c r="D180">
        <v>0</v>
      </c>
      <c r="E180">
        <v>0</v>
      </c>
      <c r="F180">
        <v>0</v>
      </c>
      <c r="G180">
        <v>0</v>
      </c>
      <c r="H180">
        <v>0</v>
      </c>
      <c r="I180">
        <v>0</v>
      </c>
      <c r="J180">
        <v>2</v>
      </c>
      <c r="K180">
        <v>0</v>
      </c>
      <c r="L180">
        <v>0</v>
      </c>
      <c r="M180">
        <v>0</v>
      </c>
    </row>
    <row r="181" spans="1:13" x14ac:dyDescent="0.2">
      <c r="A181" s="3">
        <v>4.1666666666666664E-2</v>
      </c>
      <c r="B181" s="2">
        <v>13</v>
      </c>
      <c r="C181">
        <v>20210926</v>
      </c>
      <c r="D181">
        <v>0</v>
      </c>
      <c r="E181">
        <v>0</v>
      </c>
      <c r="F181">
        <v>0</v>
      </c>
      <c r="G181">
        <v>0</v>
      </c>
      <c r="H181">
        <v>0</v>
      </c>
      <c r="I181">
        <v>0</v>
      </c>
      <c r="J181">
        <v>3</v>
      </c>
      <c r="K181">
        <v>0</v>
      </c>
      <c r="L181">
        <v>0</v>
      </c>
      <c r="M181">
        <v>0</v>
      </c>
    </row>
    <row r="182" spans="1:13" x14ac:dyDescent="0.2">
      <c r="A182" s="3">
        <v>6.25E-2</v>
      </c>
      <c r="B182" s="2">
        <v>14</v>
      </c>
      <c r="C182">
        <v>20210926</v>
      </c>
      <c r="D182">
        <v>1</v>
      </c>
      <c r="E182">
        <v>0</v>
      </c>
      <c r="F182">
        <v>0</v>
      </c>
      <c r="G182">
        <v>0</v>
      </c>
      <c r="H182">
        <v>0</v>
      </c>
      <c r="I182">
        <v>0</v>
      </c>
      <c r="J182">
        <v>1</v>
      </c>
      <c r="K182">
        <v>0</v>
      </c>
      <c r="L182">
        <v>0</v>
      </c>
      <c r="M182">
        <v>0</v>
      </c>
    </row>
    <row r="183" spans="1:13" x14ac:dyDescent="0.2">
      <c r="A183" s="3">
        <v>8.3333333333333329E-2</v>
      </c>
      <c r="B183" s="2">
        <v>15</v>
      </c>
      <c r="C183">
        <v>20210926</v>
      </c>
      <c r="D183">
        <v>0</v>
      </c>
      <c r="E183">
        <v>0</v>
      </c>
      <c r="F183">
        <v>0</v>
      </c>
      <c r="G183">
        <v>0</v>
      </c>
      <c r="H183">
        <v>0</v>
      </c>
      <c r="I183">
        <v>0</v>
      </c>
      <c r="J183">
        <v>3</v>
      </c>
      <c r="K183">
        <v>0</v>
      </c>
      <c r="L183">
        <v>0</v>
      </c>
      <c r="M183">
        <v>0</v>
      </c>
    </row>
    <row r="184" spans="1:13" x14ac:dyDescent="0.2">
      <c r="A184" s="3">
        <v>0.10416666666666667</v>
      </c>
      <c r="B184" s="2">
        <v>16</v>
      </c>
      <c r="C184">
        <v>20210926</v>
      </c>
      <c r="D184">
        <v>0</v>
      </c>
      <c r="E184">
        <v>0</v>
      </c>
      <c r="F184">
        <v>0</v>
      </c>
      <c r="G184">
        <v>0</v>
      </c>
      <c r="H184">
        <v>0</v>
      </c>
      <c r="I184">
        <v>0</v>
      </c>
      <c r="J184">
        <v>72</v>
      </c>
      <c r="K184">
        <v>0</v>
      </c>
      <c r="L184">
        <v>0</v>
      </c>
      <c r="M184">
        <v>0</v>
      </c>
    </row>
    <row r="185" spans="1:13" x14ac:dyDescent="0.2">
      <c r="A185" s="3">
        <v>0.125</v>
      </c>
      <c r="B185" s="2">
        <v>17</v>
      </c>
      <c r="C185">
        <v>20210926</v>
      </c>
      <c r="D185">
        <v>0</v>
      </c>
      <c r="E185">
        <v>0</v>
      </c>
      <c r="F185">
        <v>0</v>
      </c>
      <c r="G185">
        <v>2</v>
      </c>
      <c r="H185">
        <v>0</v>
      </c>
      <c r="I185">
        <v>0</v>
      </c>
      <c r="J185">
        <v>38</v>
      </c>
      <c r="K185">
        <v>0</v>
      </c>
      <c r="L185">
        <v>0</v>
      </c>
      <c r="M185">
        <v>0</v>
      </c>
    </row>
    <row r="186" spans="1:13" x14ac:dyDescent="0.2">
      <c r="A186" s="3">
        <v>0.1875</v>
      </c>
      <c r="B186" s="2">
        <v>20</v>
      </c>
      <c r="C186">
        <v>20210926</v>
      </c>
      <c r="D186">
        <v>0</v>
      </c>
      <c r="E186">
        <v>0</v>
      </c>
      <c r="F186">
        <v>0</v>
      </c>
      <c r="G186">
        <v>1</v>
      </c>
      <c r="H186">
        <v>0</v>
      </c>
      <c r="I186">
        <v>0</v>
      </c>
      <c r="J186">
        <v>2</v>
      </c>
      <c r="K186">
        <v>0</v>
      </c>
      <c r="L186">
        <v>0</v>
      </c>
      <c r="M186">
        <v>0</v>
      </c>
    </row>
    <row r="187" spans="1:13" x14ac:dyDescent="0.2">
      <c r="A187" s="3">
        <v>0.25</v>
      </c>
      <c r="B187" s="2">
        <v>23</v>
      </c>
      <c r="C187">
        <v>20210926</v>
      </c>
      <c r="D187">
        <v>0</v>
      </c>
      <c r="E187">
        <v>0</v>
      </c>
      <c r="F187">
        <v>0</v>
      </c>
      <c r="G187">
        <v>0</v>
      </c>
      <c r="H187">
        <v>0</v>
      </c>
      <c r="I187">
        <v>0</v>
      </c>
      <c r="J187">
        <v>20</v>
      </c>
      <c r="K187">
        <v>0</v>
      </c>
      <c r="L187">
        <v>0</v>
      </c>
      <c r="M187">
        <v>0</v>
      </c>
    </row>
    <row r="188" spans="1:13" x14ac:dyDescent="0.2">
      <c r="A188" s="3">
        <v>0.27083333333333331</v>
      </c>
      <c r="B188" s="2">
        <v>24</v>
      </c>
      <c r="C188">
        <v>20210926</v>
      </c>
      <c r="D188">
        <v>0</v>
      </c>
      <c r="E188">
        <v>0</v>
      </c>
      <c r="F188">
        <v>0</v>
      </c>
      <c r="G188">
        <v>0</v>
      </c>
      <c r="H188">
        <v>0</v>
      </c>
      <c r="I188">
        <v>0</v>
      </c>
      <c r="J188">
        <v>22</v>
      </c>
      <c r="K188">
        <v>0</v>
      </c>
      <c r="L188">
        <v>0</v>
      </c>
      <c r="M188">
        <v>0</v>
      </c>
    </row>
    <row r="189" spans="1:13" x14ac:dyDescent="0.2">
      <c r="A189" s="3">
        <v>0.8125</v>
      </c>
      <c r="B189" s="2">
        <v>2</v>
      </c>
      <c r="C189">
        <v>20210926</v>
      </c>
      <c r="D189">
        <v>0</v>
      </c>
      <c r="E189">
        <v>0</v>
      </c>
      <c r="F189">
        <v>0</v>
      </c>
      <c r="G189">
        <v>0</v>
      </c>
      <c r="H189">
        <v>0</v>
      </c>
      <c r="I189">
        <v>0</v>
      </c>
      <c r="J189">
        <v>13</v>
      </c>
      <c r="K189">
        <v>0</v>
      </c>
      <c r="L189">
        <v>0</v>
      </c>
      <c r="M189">
        <v>0</v>
      </c>
    </row>
    <row r="190" spans="1:13" x14ac:dyDescent="0.2">
      <c r="A190" s="3">
        <v>0.83333333333333337</v>
      </c>
      <c r="B190" s="2">
        <v>3</v>
      </c>
      <c r="C190">
        <v>20210926</v>
      </c>
      <c r="D190">
        <v>0</v>
      </c>
      <c r="E190">
        <v>0</v>
      </c>
      <c r="F190">
        <v>0</v>
      </c>
      <c r="G190">
        <v>0</v>
      </c>
      <c r="H190">
        <v>0</v>
      </c>
      <c r="I190">
        <v>0</v>
      </c>
      <c r="J190">
        <v>8</v>
      </c>
      <c r="K190">
        <v>0</v>
      </c>
      <c r="L190">
        <v>0</v>
      </c>
      <c r="M190">
        <v>0</v>
      </c>
    </row>
    <row r="191" spans="1:13" x14ac:dyDescent="0.2">
      <c r="A191" s="3">
        <v>0.85416666666666663</v>
      </c>
      <c r="B191" s="2">
        <v>4</v>
      </c>
      <c r="C191">
        <v>20210926</v>
      </c>
      <c r="D191">
        <v>0</v>
      </c>
      <c r="E191">
        <v>0</v>
      </c>
      <c r="F191">
        <v>0</v>
      </c>
      <c r="G191">
        <v>0</v>
      </c>
      <c r="H191">
        <v>1</v>
      </c>
      <c r="I191">
        <v>0</v>
      </c>
      <c r="J191">
        <v>4</v>
      </c>
      <c r="K191">
        <v>0</v>
      </c>
      <c r="L191">
        <v>0</v>
      </c>
      <c r="M191">
        <v>0</v>
      </c>
    </row>
    <row r="192" spans="1:13" x14ac:dyDescent="0.2">
      <c r="A192" s="3">
        <v>0.875</v>
      </c>
      <c r="B192" s="2">
        <v>5</v>
      </c>
      <c r="C192">
        <v>20210926</v>
      </c>
      <c r="D192">
        <v>2</v>
      </c>
      <c r="E192">
        <v>0</v>
      </c>
      <c r="F192">
        <v>0</v>
      </c>
      <c r="G192">
        <v>0</v>
      </c>
      <c r="H192">
        <v>0</v>
      </c>
      <c r="I192">
        <v>0</v>
      </c>
      <c r="J192">
        <v>3</v>
      </c>
      <c r="K192">
        <v>0</v>
      </c>
      <c r="L192">
        <v>0</v>
      </c>
      <c r="M192">
        <v>0</v>
      </c>
    </row>
    <row r="193" spans="1:13" x14ac:dyDescent="0.2">
      <c r="A193" s="3">
        <v>0.89583333333333337</v>
      </c>
      <c r="B193" s="2">
        <v>6</v>
      </c>
      <c r="C193">
        <v>20210926</v>
      </c>
      <c r="D193">
        <v>1</v>
      </c>
      <c r="E193">
        <v>0</v>
      </c>
      <c r="F193">
        <v>0</v>
      </c>
      <c r="G193">
        <v>0</v>
      </c>
      <c r="H193">
        <v>0</v>
      </c>
      <c r="I193">
        <v>0</v>
      </c>
      <c r="J193">
        <v>6</v>
      </c>
      <c r="K193">
        <v>0</v>
      </c>
      <c r="L193">
        <v>0</v>
      </c>
      <c r="M193">
        <v>0</v>
      </c>
    </row>
    <row r="194" spans="1:13" x14ac:dyDescent="0.2">
      <c r="A194" s="3">
        <v>0.91666666666666663</v>
      </c>
      <c r="B194" s="2">
        <v>7</v>
      </c>
      <c r="C194">
        <v>20210926</v>
      </c>
      <c r="D194">
        <v>0</v>
      </c>
      <c r="E194">
        <v>0</v>
      </c>
      <c r="F194">
        <v>0</v>
      </c>
      <c r="G194">
        <v>0</v>
      </c>
      <c r="H194">
        <v>0</v>
      </c>
      <c r="I194">
        <v>0</v>
      </c>
      <c r="J194">
        <v>4</v>
      </c>
      <c r="K194">
        <v>0</v>
      </c>
      <c r="L194">
        <v>0</v>
      </c>
      <c r="M194">
        <v>0</v>
      </c>
    </row>
    <row r="195" spans="1:13" x14ac:dyDescent="0.2">
      <c r="A195" s="3">
        <v>0.9375</v>
      </c>
      <c r="B195" s="2">
        <v>8</v>
      </c>
      <c r="C195">
        <v>20210926</v>
      </c>
      <c r="D195">
        <v>0</v>
      </c>
      <c r="E195">
        <v>0</v>
      </c>
      <c r="F195">
        <v>0</v>
      </c>
      <c r="G195">
        <v>0</v>
      </c>
      <c r="H195">
        <v>0</v>
      </c>
      <c r="I195">
        <v>0</v>
      </c>
      <c r="J195">
        <v>2</v>
      </c>
      <c r="K195">
        <v>0</v>
      </c>
      <c r="L195">
        <v>0</v>
      </c>
      <c r="M195">
        <v>0</v>
      </c>
    </row>
    <row r="196" spans="1:13" x14ac:dyDescent="0.2">
      <c r="A196" s="3">
        <v>0.95833333333333337</v>
      </c>
      <c r="B196" s="2">
        <v>9</v>
      </c>
      <c r="C196">
        <v>20210926</v>
      </c>
      <c r="D196">
        <v>2</v>
      </c>
      <c r="E196">
        <v>0</v>
      </c>
      <c r="F196">
        <v>0</v>
      </c>
      <c r="G196">
        <v>0</v>
      </c>
      <c r="H196">
        <v>0</v>
      </c>
      <c r="I196">
        <v>0</v>
      </c>
      <c r="J196">
        <v>1</v>
      </c>
      <c r="K196">
        <v>0</v>
      </c>
      <c r="L196">
        <v>0</v>
      </c>
      <c r="M196">
        <v>0</v>
      </c>
    </row>
    <row r="197" spans="1:13" x14ac:dyDescent="0.2">
      <c r="A197" s="3">
        <v>0.97916666666666663</v>
      </c>
      <c r="B197" s="2">
        <v>10</v>
      </c>
      <c r="C197">
        <v>20210926</v>
      </c>
      <c r="D197">
        <v>0</v>
      </c>
      <c r="E197">
        <v>0</v>
      </c>
      <c r="F197">
        <v>0</v>
      </c>
      <c r="G197">
        <v>0</v>
      </c>
      <c r="H197">
        <v>0</v>
      </c>
      <c r="I197">
        <v>0</v>
      </c>
      <c r="J197">
        <v>2</v>
      </c>
      <c r="K197">
        <v>0</v>
      </c>
      <c r="L197">
        <v>0</v>
      </c>
      <c r="M197">
        <v>0</v>
      </c>
    </row>
    <row r="198" spans="1:13" x14ac:dyDescent="0.2">
      <c r="A198" s="3">
        <v>0</v>
      </c>
      <c r="B198" s="2">
        <v>11</v>
      </c>
      <c r="C198">
        <v>20210927</v>
      </c>
      <c r="D198">
        <v>0</v>
      </c>
      <c r="E198">
        <v>0</v>
      </c>
      <c r="F198">
        <v>0</v>
      </c>
      <c r="G198">
        <v>0</v>
      </c>
      <c r="H198">
        <v>0</v>
      </c>
      <c r="I198">
        <v>0</v>
      </c>
      <c r="J198">
        <v>35</v>
      </c>
      <c r="K198">
        <v>0</v>
      </c>
      <c r="L198">
        <v>0</v>
      </c>
      <c r="M198">
        <v>0</v>
      </c>
    </row>
    <row r="199" spans="1:13" x14ac:dyDescent="0.2">
      <c r="A199" s="3">
        <v>2.0833333333333332E-2</v>
      </c>
      <c r="B199" s="2">
        <v>12</v>
      </c>
      <c r="C199">
        <v>20210927</v>
      </c>
      <c r="D199">
        <v>2</v>
      </c>
      <c r="E199">
        <v>0</v>
      </c>
      <c r="F199">
        <v>0</v>
      </c>
      <c r="G199">
        <v>0</v>
      </c>
      <c r="H199">
        <v>0</v>
      </c>
      <c r="I199">
        <v>0</v>
      </c>
      <c r="J199">
        <v>59</v>
      </c>
      <c r="K199">
        <v>0</v>
      </c>
      <c r="L199">
        <v>0</v>
      </c>
      <c r="M199">
        <v>0</v>
      </c>
    </row>
    <row r="200" spans="1:13" x14ac:dyDescent="0.2">
      <c r="A200" s="3">
        <v>4.1666666666666664E-2</v>
      </c>
      <c r="B200" s="2">
        <v>13</v>
      </c>
      <c r="C200">
        <v>20210927</v>
      </c>
      <c r="D200">
        <v>0</v>
      </c>
      <c r="E200">
        <v>0</v>
      </c>
      <c r="F200">
        <v>0</v>
      </c>
      <c r="G200">
        <v>6</v>
      </c>
      <c r="H200">
        <v>0</v>
      </c>
      <c r="I200">
        <v>0</v>
      </c>
      <c r="J200">
        <v>28</v>
      </c>
      <c r="K200">
        <v>0</v>
      </c>
      <c r="L200">
        <v>0</v>
      </c>
      <c r="M200">
        <v>0</v>
      </c>
    </row>
    <row r="201" spans="1:13" x14ac:dyDescent="0.2">
      <c r="A201" s="3">
        <v>6.25E-2</v>
      </c>
      <c r="B201" s="2">
        <v>14</v>
      </c>
      <c r="C201">
        <v>20210927</v>
      </c>
      <c r="D201">
        <v>0</v>
      </c>
      <c r="E201">
        <v>0</v>
      </c>
      <c r="F201">
        <v>0</v>
      </c>
      <c r="G201">
        <v>0</v>
      </c>
      <c r="H201">
        <v>0</v>
      </c>
      <c r="I201">
        <v>0</v>
      </c>
      <c r="J201">
        <v>62</v>
      </c>
      <c r="K201">
        <v>0</v>
      </c>
      <c r="L201">
        <v>0</v>
      </c>
      <c r="M201">
        <v>0</v>
      </c>
    </row>
    <row r="202" spans="1:13" x14ac:dyDescent="0.2">
      <c r="A202" s="3">
        <v>8.3333333333333329E-2</v>
      </c>
      <c r="B202" s="2">
        <v>15</v>
      </c>
      <c r="C202">
        <v>20210927</v>
      </c>
      <c r="D202">
        <v>1</v>
      </c>
      <c r="E202">
        <v>0</v>
      </c>
      <c r="F202">
        <v>0</v>
      </c>
      <c r="G202">
        <v>0</v>
      </c>
      <c r="H202">
        <v>0</v>
      </c>
      <c r="I202">
        <v>0</v>
      </c>
      <c r="J202">
        <v>50</v>
      </c>
      <c r="K202">
        <v>0</v>
      </c>
      <c r="L202">
        <v>0</v>
      </c>
      <c r="M202">
        <v>0</v>
      </c>
    </row>
    <row r="203" spans="1:13" x14ac:dyDescent="0.2">
      <c r="A203" s="3">
        <v>0.10416666666666667</v>
      </c>
      <c r="B203" s="2">
        <v>16</v>
      </c>
      <c r="C203">
        <v>20210927</v>
      </c>
      <c r="D203">
        <v>1</v>
      </c>
      <c r="E203">
        <v>0</v>
      </c>
      <c r="F203">
        <v>0</v>
      </c>
      <c r="G203">
        <v>0</v>
      </c>
      <c r="H203">
        <v>0</v>
      </c>
      <c r="I203">
        <v>0</v>
      </c>
      <c r="J203">
        <v>69</v>
      </c>
      <c r="K203">
        <v>0</v>
      </c>
      <c r="L203">
        <v>0</v>
      </c>
      <c r="M203">
        <v>0</v>
      </c>
    </row>
    <row r="204" spans="1:13" x14ac:dyDescent="0.2">
      <c r="A204" s="3">
        <v>0.125</v>
      </c>
      <c r="B204" s="2">
        <v>17</v>
      </c>
      <c r="C204">
        <v>20210927</v>
      </c>
      <c r="D204">
        <v>0</v>
      </c>
      <c r="E204">
        <v>0</v>
      </c>
      <c r="F204">
        <v>0</v>
      </c>
      <c r="G204">
        <v>0</v>
      </c>
      <c r="H204">
        <v>0</v>
      </c>
      <c r="I204">
        <v>0</v>
      </c>
      <c r="J204">
        <v>1</v>
      </c>
      <c r="K204">
        <v>0</v>
      </c>
      <c r="L204">
        <v>0</v>
      </c>
      <c r="M204">
        <v>0</v>
      </c>
    </row>
    <row r="205" spans="1:13" x14ac:dyDescent="0.2">
      <c r="A205" s="3">
        <v>0.14583333333333334</v>
      </c>
      <c r="B205" s="2">
        <v>18</v>
      </c>
      <c r="C205">
        <v>20210927</v>
      </c>
      <c r="D205">
        <v>0</v>
      </c>
      <c r="E205">
        <v>0</v>
      </c>
      <c r="F205">
        <v>0</v>
      </c>
      <c r="G205">
        <v>0</v>
      </c>
      <c r="H205">
        <v>0</v>
      </c>
      <c r="I205">
        <v>0</v>
      </c>
      <c r="J205">
        <v>1</v>
      </c>
      <c r="K205">
        <v>0</v>
      </c>
      <c r="L205">
        <v>0</v>
      </c>
      <c r="M205">
        <v>0</v>
      </c>
    </row>
    <row r="206" spans="1:13" x14ac:dyDescent="0.2">
      <c r="A206" s="3">
        <v>0.20833333333333334</v>
      </c>
      <c r="B206" s="2">
        <v>21</v>
      </c>
      <c r="C206">
        <v>20210927</v>
      </c>
      <c r="D206">
        <v>0</v>
      </c>
      <c r="E206">
        <v>0</v>
      </c>
      <c r="F206">
        <v>0</v>
      </c>
      <c r="G206">
        <v>0</v>
      </c>
      <c r="H206">
        <v>0</v>
      </c>
      <c r="I206">
        <v>0</v>
      </c>
      <c r="J206">
        <v>7</v>
      </c>
      <c r="K206">
        <v>0</v>
      </c>
      <c r="L206">
        <v>0</v>
      </c>
      <c r="M206">
        <v>0</v>
      </c>
    </row>
    <row r="207" spans="1:13" x14ac:dyDescent="0.2">
      <c r="A207" s="3">
        <v>0.25</v>
      </c>
      <c r="B207" s="2">
        <v>23</v>
      </c>
      <c r="C207">
        <v>20210927</v>
      </c>
      <c r="D207">
        <v>0</v>
      </c>
      <c r="E207">
        <v>0</v>
      </c>
      <c r="F207">
        <v>0</v>
      </c>
      <c r="G207">
        <v>0</v>
      </c>
      <c r="H207">
        <v>0</v>
      </c>
      <c r="I207">
        <v>0</v>
      </c>
      <c r="J207">
        <v>1</v>
      </c>
      <c r="K207">
        <v>0</v>
      </c>
      <c r="L207">
        <v>0</v>
      </c>
      <c r="M207">
        <v>0</v>
      </c>
    </row>
    <row r="208" spans="1:13" x14ac:dyDescent="0.2">
      <c r="A208" s="3">
        <v>0.27083333333333331</v>
      </c>
      <c r="B208" s="2">
        <v>24</v>
      </c>
      <c r="C208">
        <v>20210927</v>
      </c>
      <c r="D208">
        <v>0</v>
      </c>
      <c r="E208">
        <v>0</v>
      </c>
      <c r="F208">
        <v>0</v>
      </c>
      <c r="G208">
        <v>0</v>
      </c>
      <c r="H208">
        <v>0</v>
      </c>
      <c r="I208">
        <v>0</v>
      </c>
      <c r="J208">
        <v>2</v>
      </c>
      <c r="K208">
        <v>0</v>
      </c>
      <c r="L208">
        <v>0</v>
      </c>
      <c r="M208">
        <v>0</v>
      </c>
    </row>
    <row r="209" spans="1:13" x14ac:dyDescent="0.2">
      <c r="A209" s="3">
        <v>0.8125</v>
      </c>
      <c r="B209" s="2">
        <v>2</v>
      </c>
      <c r="C209">
        <v>20210927</v>
      </c>
      <c r="D209">
        <v>0</v>
      </c>
      <c r="E209">
        <v>0</v>
      </c>
      <c r="F209">
        <v>0</v>
      </c>
      <c r="G209">
        <v>0</v>
      </c>
      <c r="H209">
        <v>0</v>
      </c>
      <c r="I209">
        <v>0</v>
      </c>
      <c r="J209">
        <v>60</v>
      </c>
      <c r="K209">
        <v>0</v>
      </c>
      <c r="L209">
        <v>0</v>
      </c>
      <c r="M209">
        <v>0</v>
      </c>
    </row>
    <row r="210" spans="1:13" x14ac:dyDescent="0.2">
      <c r="A210" s="3">
        <v>0.83333333333333337</v>
      </c>
      <c r="B210" s="2">
        <v>3</v>
      </c>
      <c r="C210">
        <v>20210927</v>
      </c>
      <c r="D210">
        <v>0</v>
      </c>
      <c r="E210">
        <v>0</v>
      </c>
      <c r="F210">
        <v>0</v>
      </c>
      <c r="G210">
        <v>0</v>
      </c>
      <c r="H210">
        <v>1</v>
      </c>
      <c r="I210">
        <v>0</v>
      </c>
      <c r="J210">
        <v>101</v>
      </c>
      <c r="K210">
        <v>0</v>
      </c>
      <c r="L210">
        <v>0</v>
      </c>
      <c r="M210">
        <v>0</v>
      </c>
    </row>
    <row r="211" spans="1:13" x14ac:dyDescent="0.2">
      <c r="A211" s="3">
        <v>0.85416666666666663</v>
      </c>
      <c r="B211" s="2">
        <v>4</v>
      </c>
      <c r="C211">
        <v>20210927</v>
      </c>
      <c r="D211">
        <v>2</v>
      </c>
      <c r="E211">
        <v>0</v>
      </c>
      <c r="F211">
        <v>0</v>
      </c>
      <c r="G211">
        <v>0</v>
      </c>
      <c r="H211">
        <v>0</v>
      </c>
      <c r="I211">
        <v>0</v>
      </c>
      <c r="J211">
        <v>1</v>
      </c>
      <c r="K211">
        <v>0</v>
      </c>
      <c r="L211">
        <v>0</v>
      </c>
      <c r="M211">
        <v>0</v>
      </c>
    </row>
    <row r="212" spans="1:13" x14ac:dyDescent="0.2">
      <c r="A212" s="3">
        <v>0.875</v>
      </c>
      <c r="B212" s="2">
        <v>5</v>
      </c>
      <c r="C212">
        <v>20210927</v>
      </c>
      <c r="D212">
        <v>1</v>
      </c>
      <c r="E212">
        <v>0</v>
      </c>
      <c r="F212">
        <v>0</v>
      </c>
      <c r="G212">
        <v>0</v>
      </c>
      <c r="H212">
        <v>0</v>
      </c>
      <c r="I212">
        <v>0</v>
      </c>
      <c r="J212">
        <v>23</v>
      </c>
      <c r="K212">
        <v>0</v>
      </c>
      <c r="L212">
        <v>0</v>
      </c>
      <c r="M212">
        <v>0</v>
      </c>
    </row>
    <row r="213" spans="1:13" x14ac:dyDescent="0.2">
      <c r="A213" s="3">
        <v>0.89583333333333337</v>
      </c>
      <c r="B213" s="2">
        <v>6</v>
      </c>
      <c r="C213">
        <v>20210927</v>
      </c>
      <c r="D213">
        <v>2</v>
      </c>
      <c r="E213">
        <v>0</v>
      </c>
      <c r="F213">
        <v>0</v>
      </c>
      <c r="G213">
        <v>1</v>
      </c>
      <c r="H213">
        <v>0</v>
      </c>
      <c r="I213">
        <v>0</v>
      </c>
      <c r="J213">
        <v>17</v>
      </c>
      <c r="K213">
        <v>0</v>
      </c>
      <c r="L213">
        <v>0</v>
      </c>
      <c r="M213">
        <v>0</v>
      </c>
    </row>
    <row r="214" spans="1:13" x14ac:dyDescent="0.2">
      <c r="A214" s="3">
        <v>0.91666666666666663</v>
      </c>
      <c r="B214" s="2">
        <v>7</v>
      </c>
      <c r="C214">
        <v>20210927</v>
      </c>
      <c r="D214">
        <v>0</v>
      </c>
      <c r="E214">
        <v>0</v>
      </c>
      <c r="F214">
        <v>0</v>
      </c>
      <c r="G214">
        <v>0</v>
      </c>
      <c r="H214">
        <v>0</v>
      </c>
      <c r="I214">
        <v>0</v>
      </c>
      <c r="J214">
        <v>23</v>
      </c>
      <c r="K214">
        <v>0</v>
      </c>
      <c r="L214">
        <v>0</v>
      </c>
      <c r="M214">
        <v>0</v>
      </c>
    </row>
    <row r="215" spans="1:13" x14ac:dyDescent="0.2">
      <c r="A215" s="3">
        <v>0.9375</v>
      </c>
      <c r="B215" s="2">
        <v>8</v>
      </c>
      <c r="C215">
        <v>20210927</v>
      </c>
      <c r="D215">
        <v>0</v>
      </c>
      <c r="E215">
        <v>0</v>
      </c>
      <c r="F215">
        <v>0</v>
      </c>
      <c r="G215">
        <v>0</v>
      </c>
      <c r="H215">
        <v>0</v>
      </c>
      <c r="I215">
        <v>0</v>
      </c>
      <c r="J215">
        <v>34</v>
      </c>
      <c r="K215">
        <v>0</v>
      </c>
      <c r="L215">
        <v>0</v>
      </c>
      <c r="M215">
        <v>0</v>
      </c>
    </row>
    <row r="216" spans="1:13" x14ac:dyDescent="0.2">
      <c r="A216" s="3">
        <v>0.95833333333333337</v>
      </c>
      <c r="B216" s="2">
        <v>9</v>
      </c>
      <c r="C216">
        <v>20210927</v>
      </c>
      <c r="D216">
        <v>0</v>
      </c>
      <c r="E216">
        <v>0</v>
      </c>
      <c r="F216">
        <v>0</v>
      </c>
      <c r="G216">
        <v>1</v>
      </c>
      <c r="H216">
        <v>0</v>
      </c>
      <c r="I216">
        <v>0</v>
      </c>
      <c r="J216">
        <v>19</v>
      </c>
      <c r="K216">
        <v>0</v>
      </c>
      <c r="L216">
        <v>0</v>
      </c>
      <c r="M216">
        <v>0</v>
      </c>
    </row>
    <row r="217" spans="1:13" x14ac:dyDescent="0.2">
      <c r="A217" s="3">
        <v>0.97916666666666663</v>
      </c>
      <c r="B217" s="2">
        <v>10</v>
      </c>
      <c r="C217">
        <v>20210927</v>
      </c>
      <c r="D217">
        <v>1</v>
      </c>
      <c r="E217">
        <v>0</v>
      </c>
      <c r="F217">
        <v>0</v>
      </c>
      <c r="G217">
        <v>0</v>
      </c>
      <c r="H217">
        <v>0</v>
      </c>
      <c r="I217">
        <v>0</v>
      </c>
      <c r="J217">
        <v>5</v>
      </c>
      <c r="K217">
        <v>0</v>
      </c>
      <c r="L217">
        <v>0</v>
      </c>
      <c r="M217">
        <v>0</v>
      </c>
    </row>
    <row r="218" spans="1:13" x14ac:dyDescent="0.2">
      <c r="A218" s="3">
        <v>0</v>
      </c>
      <c r="B218" s="2">
        <v>11</v>
      </c>
      <c r="C218">
        <v>20210928</v>
      </c>
      <c r="D218">
        <v>0</v>
      </c>
      <c r="E218">
        <v>0</v>
      </c>
      <c r="F218">
        <v>0</v>
      </c>
      <c r="G218">
        <v>0</v>
      </c>
      <c r="H218">
        <v>0</v>
      </c>
      <c r="I218">
        <v>0</v>
      </c>
      <c r="J218">
        <v>7</v>
      </c>
      <c r="K218">
        <v>0</v>
      </c>
      <c r="L218">
        <v>0</v>
      </c>
      <c r="M218">
        <v>0</v>
      </c>
    </row>
    <row r="219" spans="1:13" x14ac:dyDescent="0.2">
      <c r="A219" s="3">
        <v>2.0833333333333332E-2</v>
      </c>
      <c r="B219" s="2">
        <v>12</v>
      </c>
      <c r="C219">
        <v>20210928</v>
      </c>
      <c r="D219">
        <v>0</v>
      </c>
      <c r="E219">
        <v>0</v>
      </c>
      <c r="F219">
        <v>0</v>
      </c>
      <c r="G219">
        <v>1</v>
      </c>
      <c r="H219">
        <v>0</v>
      </c>
      <c r="I219">
        <v>0</v>
      </c>
      <c r="J219">
        <v>0</v>
      </c>
      <c r="K219">
        <v>0</v>
      </c>
      <c r="L219">
        <v>0</v>
      </c>
      <c r="M219">
        <v>0</v>
      </c>
    </row>
    <row r="220" spans="1:13" x14ac:dyDescent="0.2">
      <c r="A220" s="3">
        <v>4.1666666666666664E-2</v>
      </c>
      <c r="B220" s="2">
        <v>13</v>
      </c>
      <c r="C220">
        <v>20210928</v>
      </c>
      <c r="D220">
        <v>0</v>
      </c>
      <c r="E220">
        <v>0</v>
      </c>
      <c r="F220">
        <v>0</v>
      </c>
      <c r="G220">
        <v>0</v>
      </c>
      <c r="H220">
        <v>0</v>
      </c>
      <c r="I220">
        <v>0</v>
      </c>
      <c r="J220">
        <v>3</v>
      </c>
      <c r="K220">
        <v>0</v>
      </c>
      <c r="L220">
        <v>0</v>
      </c>
      <c r="M220">
        <v>0</v>
      </c>
    </row>
    <row r="221" spans="1:13" x14ac:dyDescent="0.2">
      <c r="A221" s="3">
        <v>6.25E-2</v>
      </c>
      <c r="B221" s="2">
        <v>14</v>
      </c>
      <c r="C221">
        <v>20210928</v>
      </c>
      <c r="D221">
        <v>0</v>
      </c>
      <c r="E221">
        <v>0</v>
      </c>
      <c r="F221">
        <v>0</v>
      </c>
      <c r="G221">
        <v>0</v>
      </c>
      <c r="H221">
        <v>0</v>
      </c>
      <c r="I221">
        <v>0</v>
      </c>
      <c r="J221">
        <v>1</v>
      </c>
      <c r="K221">
        <v>0</v>
      </c>
      <c r="L221">
        <v>0</v>
      </c>
      <c r="M221">
        <v>0</v>
      </c>
    </row>
    <row r="222" spans="1:13" x14ac:dyDescent="0.2">
      <c r="A222" s="3">
        <v>8.3333333333333329E-2</v>
      </c>
      <c r="B222" s="2">
        <v>15</v>
      </c>
      <c r="C222">
        <v>20210928</v>
      </c>
      <c r="D222">
        <v>0</v>
      </c>
      <c r="E222">
        <v>0</v>
      </c>
      <c r="F222">
        <v>0</v>
      </c>
      <c r="G222">
        <v>3</v>
      </c>
      <c r="H222">
        <v>0</v>
      </c>
      <c r="I222">
        <v>0</v>
      </c>
      <c r="J222">
        <v>0</v>
      </c>
      <c r="K222">
        <v>0</v>
      </c>
      <c r="L222">
        <v>0</v>
      </c>
      <c r="M222">
        <v>0</v>
      </c>
    </row>
    <row r="223" spans="1:13" x14ac:dyDescent="0.2">
      <c r="A223" s="3">
        <v>0.10416666666666667</v>
      </c>
      <c r="B223" s="2">
        <v>16</v>
      </c>
      <c r="C223">
        <v>20210928</v>
      </c>
      <c r="D223">
        <v>0</v>
      </c>
      <c r="E223">
        <v>0</v>
      </c>
      <c r="F223">
        <v>0</v>
      </c>
      <c r="G223">
        <v>0</v>
      </c>
      <c r="H223">
        <v>0</v>
      </c>
      <c r="I223">
        <v>0</v>
      </c>
      <c r="J223">
        <v>17</v>
      </c>
      <c r="K223">
        <v>0</v>
      </c>
      <c r="L223">
        <v>0</v>
      </c>
      <c r="M223">
        <v>0</v>
      </c>
    </row>
    <row r="224" spans="1:13" x14ac:dyDescent="0.2">
      <c r="A224" s="3">
        <v>0.125</v>
      </c>
      <c r="B224" s="2">
        <v>17</v>
      </c>
      <c r="C224">
        <v>20210928</v>
      </c>
      <c r="D224">
        <v>0</v>
      </c>
      <c r="E224">
        <v>0</v>
      </c>
      <c r="F224">
        <v>0</v>
      </c>
      <c r="G224">
        <v>0</v>
      </c>
      <c r="H224">
        <v>0</v>
      </c>
      <c r="I224">
        <v>0</v>
      </c>
      <c r="J224">
        <v>11</v>
      </c>
      <c r="K224">
        <v>0</v>
      </c>
      <c r="L224">
        <v>0</v>
      </c>
      <c r="M224">
        <v>0</v>
      </c>
    </row>
    <row r="225" spans="1:13" x14ac:dyDescent="0.2">
      <c r="A225" s="3">
        <v>0.14583333333333334</v>
      </c>
      <c r="B225" s="2">
        <v>18</v>
      </c>
      <c r="C225">
        <v>20210928</v>
      </c>
      <c r="D225">
        <v>0</v>
      </c>
      <c r="E225">
        <v>0</v>
      </c>
      <c r="F225">
        <v>0</v>
      </c>
      <c r="G225">
        <v>2</v>
      </c>
      <c r="H225">
        <v>0</v>
      </c>
      <c r="I225">
        <v>0</v>
      </c>
      <c r="J225">
        <v>19</v>
      </c>
      <c r="K225">
        <v>0</v>
      </c>
      <c r="L225">
        <v>0</v>
      </c>
      <c r="M225">
        <v>0</v>
      </c>
    </row>
    <row r="226" spans="1:13" x14ac:dyDescent="0.2">
      <c r="A226" s="3">
        <v>0.16666666666666666</v>
      </c>
      <c r="B226" s="2">
        <v>19</v>
      </c>
      <c r="C226">
        <v>20210928</v>
      </c>
      <c r="D226">
        <v>0</v>
      </c>
      <c r="E226">
        <v>0</v>
      </c>
      <c r="F226">
        <v>0</v>
      </c>
      <c r="G226">
        <v>1</v>
      </c>
      <c r="H226">
        <v>0</v>
      </c>
      <c r="I226">
        <v>0</v>
      </c>
      <c r="J226">
        <v>0</v>
      </c>
      <c r="K226">
        <v>0</v>
      </c>
      <c r="L226">
        <v>0</v>
      </c>
      <c r="M226">
        <v>0</v>
      </c>
    </row>
    <row r="227" spans="1:13" x14ac:dyDescent="0.2">
      <c r="A227" s="3">
        <v>0.1875</v>
      </c>
      <c r="B227" s="2">
        <v>20</v>
      </c>
      <c r="C227">
        <v>20210928</v>
      </c>
      <c r="D227">
        <v>0</v>
      </c>
      <c r="E227">
        <v>0</v>
      </c>
      <c r="F227">
        <v>0</v>
      </c>
      <c r="G227">
        <v>1</v>
      </c>
      <c r="H227">
        <v>0</v>
      </c>
      <c r="I227">
        <v>0</v>
      </c>
      <c r="J227">
        <v>5</v>
      </c>
      <c r="K227">
        <v>0</v>
      </c>
      <c r="L227">
        <v>0</v>
      </c>
      <c r="M227">
        <v>0</v>
      </c>
    </row>
    <row r="228" spans="1:13" x14ac:dyDescent="0.2">
      <c r="A228" s="3">
        <v>0.20833333333333334</v>
      </c>
      <c r="B228" s="2">
        <v>21</v>
      </c>
      <c r="C228">
        <v>20210928</v>
      </c>
      <c r="D228">
        <v>0</v>
      </c>
      <c r="E228">
        <v>0</v>
      </c>
      <c r="F228">
        <v>0</v>
      </c>
      <c r="G228">
        <v>1</v>
      </c>
      <c r="H228">
        <v>0</v>
      </c>
      <c r="I228">
        <v>0</v>
      </c>
      <c r="J228">
        <v>20</v>
      </c>
      <c r="K228">
        <v>0</v>
      </c>
      <c r="L228">
        <v>0</v>
      </c>
      <c r="M228">
        <v>0</v>
      </c>
    </row>
    <row r="229" spans="1:13" x14ac:dyDescent="0.2">
      <c r="A229" s="3">
        <v>0.22916666666666666</v>
      </c>
      <c r="B229" s="2">
        <v>22</v>
      </c>
      <c r="C229">
        <v>20210928</v>
      </c>
      <c r="D229">
        <v>0</v>
      </c>
      <c r="E229">
        <v>0</v>
      </c>
      <c r="F229">
        <v>0</v>
      </c>
      <c r="G229">
        <v>3</v>
      </c>
      <c r="H229">
        <v>0</v>
      </c>
      <c r="I229">
        <v>0</v>
      </c>
      <c r="J229">
        <v>13</v>
      </c>
      <c r="K229">
        <v>0</v>
      </c>
      <c r="L229">
        <v>0</v>
      </c>
      <c r="M229">
        <v>0</v>
      </c>
    </row>
    <row r="230" spans="1:13" x14ac:dyDescent="0.2">
      <c r="A230" s="3">
        <v>0.25</v>
      </c>
      <c r="B230" s="2">
        <v>23</v>
      </c>
      <c r="C230">
        <v>20210928</v>
      </c>
      <c r="D230">
        <v>0</v>
      </c>
      <c r="E230">
        <v>0</v>
      </c>
      <c r="F230">
        <v>0</v>
      </c>
      <c r="G230">
        <v>1</v>
      </c>
      <c r="H230">
        <v>0</v>
      </c>
      <c r="I230">
        <v>0</v>
      </c>
      <c r="J230">
        <v>7</v>
      </c>
      <c r="K230">
        <v>0</v>
      </c>
      <c r="L230">
        <v>0</v>
      </c>
      <c r="M230">
        <v>0</v>
      </c>
    </row>
    <row r="231" spans="1:13" x14ac:dyDescent="0.2">
      <c r="A231" s="3">
        <v>0.27083333333333331</v>
      </c>
      <c r="B231" s="2">
        <v>24</v>
      </c>
      <c r="C231">
        <v>20210928</v>
      </c>
      <c r="D231">
        <v>0</v>
      </c>
      <c r="E231">
        <v>0</v>
      </c>
      <c r="F231">
        <v>0</v>
      </c>
      <c r="G231">
        <v>0</v>
      </c>
      <c r="H231">
        <v>0</v>
      </c>
      <c r="I231">
        <v>0</v>
      </c>
      <c r="J231">
        <v>7</v>
      </c>
      <c r="K231">
        <v>0</v>
      </c>
      <c r="L231">
        <v>0</v>
      </c>
      <c r="M231">
        <v>0</v>
      </c>
    </row>
    <row r="232" spans="1:13" x14ac:dyDescent="0.2">
      <c r="A232" s="3">
        <v>0.29166666666666669</v>
      </c>
      <c r="B232" s="2">
        <v>25</v>
      </c>
      <c r="C232">
        <v>20210928</v>
      </c>
      <c r="D232">
        <v>0</v>
      </c>
      <c r="E232">
        <v>0</v>
      </c>
      <c r="F232">
        <v>0</v>
      </c>
      <c r="G232">
        <v>0</v>
      </c>
      <c r="H232">
        <v>0</v>
      </c>
      <c r="I232">
        <v>0</v>
      </c>
      <c r="J232">
        <v>1</v>
      </c>
      <c r="K232">
        <v>0</v>
      </c>
      <c r="L232">
        <v>0</v>
      </c>
      <c r="M232">
        <v>0</v>
      </c>
    </row>
    <row r="233" spans="1:13" x14ac:dyDescent="0.2">
      <c r="A233" s="3">
        <v>0.8125</v>
      </c>
      <c r="B233" s="2">
        <v>2</v>
      </c>
      <c r="C233">
        <v>20210928</v>
      </c>
      <c r="D233">
        <v>0</v>
      </c>
      <c r="E233">
        <v>0</v>
      </c>
      <c r="F233">
        <v>0</v>
      </c>
      <c r="G233">
        <v>0</v>
      </c>
      <c r="H233">
        <v>0</v>
      </c>
      <c r="I233">
        <v>0</v>
      </c>
      <c r="J233">
        <v>24</v>
      </c>
      <c r="K233">
        <v>0</v>
      </c>
      <c r="L233">
        <v>0</v>
      </c>
      <c r="M233">
        <v>0</v>
      </c>
    </row>
    <row r="234" spans="1:13" x14ac:dyDescent="0.2">
      <c r="A234" s="3">
        <v>0.83333333333333337</v>
      </c>
      <c r="B234" s="2">
        <v>3</v>
      </c>
      <c r="C234">
        <v>20210928</v>
      </c>
      <c r="D234">
        <v>0</v>
      </c>
      <c r="E234">
        <v>0</v>
      </c>
      <c r="F234">
        <v>0</v>
      </c>
      <c r="G234">
        <v>0</v>
      </c>
      <c r="H234">
        <v>0</v>
      </c>
      <c r="I234">
        <v>0</v>
      </c>
      <c r="J234">
        <v>16</v>
      </c>
      <c r="K234">
        <v>0</v>
      </c>
      <c r="L234">
        <v>0</v>
      </c>
      <c r="M234">
        <v>0</v>
      </c>
    </row>
    <row r="235" spans="1:13" x14ac:dyDescent="0.2">
      <c r="A235" s="3">
        <v>0.85416666666666663</v>
      </c>
      <c r="B235" s="2">
        <v>4</v>
      </c>
      <c r="C235">
        <v>20210928</v>
      </c>
      <c r="D235">
        <v>0</v>
      </c>
      <c r="E235">
        <v>0</v>
      </c>
      <c r="F235">
        <v>0</v>
      </c>
      <c r="G235">
        <v>0</v>
      </c>
      <c r="H235">
        <v>0</v>
      </c>
      <c r="I235">
        <v>1</v>
      </c>
      <c r="J235">
        <v>7</v>
      </c>
      <c r="K235">
        <v>0</v>
      </c>
      <c r="L235">
        <v>0</v>
      </c>
      <c r="M235">
        <v>0</v>
      </c>
    </row>
    <row r="236" spans="1:13" x14ac:dyDescent="0.2">
      <c r="A236" s="3">
        <v>0.875</v>
      </c>
      <c r="B236" s="2">
        <v>5</v>
      </c>
      <c r="C236">
        <v>20210928</v>
      </c>
      <c r="D236">
        <v>0</v>
      </c>
      <c r="E236">
        <v>0</v>
      </c>
      <c r="F236">
        <v>0</v>
      </c>
      <c r="G236">
        <v>0</v>
      </c>
      <c r="H236">
        <v>0</v>
      </c>
      <c r="I236">
        <v>0</v>
      </c>
      <c r="J236">
        <v>1</v>
      </c>
      <c r="K236">
        <v>0</v>
      </c>
      <c r="L236">
        <v>0</v>
      </c>
      <c r="M236">
        <v>0</v>
      </c>
    </row>
    <row r="237" spans="1:13" x14ac:dyDescent="0.2">
      <c r="A237" s="3">
        <v>0.89583333333333337</v>
      </c>
      <c r="B237" s="2">
        <v>6</v>
      </c>
      <c r="C237">
        <v>20210928</v>
      </c>
      <c r="D237">
        <v>0</v>
      </c>
      <c r="E237">
        <v>0</v>
      </c>
      <c r="F237">
        <v>0</v>
      </c>
      <c r="G237">
        <v>1</v>
      </c>
      <c r="H237">
        <v>0</v>
      </c>
      <c r="I237">
        <v>0</v>
      </c>
      <c r="J237">
        <v>2</v>
      </c>
      <c r="K237">
        <v>0</v>
      </c>
      <c r="L237">
        <v>0</v>
      </c>
      <c r="M237">
        <v>0</v>
      </c>
    </row>
    <row r="238" spans="1:13" x14ac:dyDescent="0.2">
      <c r="A238" s="3">
        <v>0.91666666666666663</v>
      </c>
      <c r="B238" s="2">
        <v>7</v>
      </c>
      <c r="C238">
        <v>20210928</v>
      </c>
      <c r="D238">
        <v>0</v>
      </c>
      <c r="E238">
        <v>0</v>
      </c>
      <c r="F238">
        <v>0</v>
      </c>
      <c r="G238">
        <v>0</v>
      </c>
      <c r="H238">
        <v>0</v>
      </c>
      <c r="I238">
        <v>0</v>
      </c>
      <c r="J238">
        <v>0</v>
      </c>
      <c r="K238">
        <v>1</v>
      </c>
      <c r="L238">
        <v>0</v>
      </c>
      <c r="M238">
        <v>0</v>
      </c>
    </row>
    <row r="239" spans="1:13" x14ac:dyDescent="0.2">
      <c r="A239" s="3">
        <v>0.95833333333333337</v>
      </c>
      <c r="B239" s="2">
        <v>9</v>
      </c>
      <c r="C239">
        <v>20210928</v>
      </c>
      <c r="D239">
        <v>1</v>
      </c>
      <c r="E239">
        <v>0</v>
      </c>
      <c r="F239">
        <v>0</v>
      </c>
      <c r="G239">
        <v>0</v>
      </c>
      <c r="H239">
        <v>0</v>
      </c>
      <c r="I239">
        <v>0</v>
      </c>
      <c r="J239">
        <v>1</v>
      </c>
      <c r="K239">
        <v>0</v>
      </c>
      <c r="L239">
        <v>0</v>
      </c>
      <c r="M239">
        <v>0</v>
      </c>
    </row>
    <row r="240" spans="1:13" x14ac:dyDescent="0.2">
      <c r="A240" s="3">
        <v>0</v>
      </c>
      <c r="B240" s="2">
        <v>11</v>
      </c>
      <c r="C240">
        <v>20220620</v>
      </c>
      <c r="D240">
        <v>0</v>
      </c>
      <c r="E240">
        <v>1</v>
      </c>
      <c r="F240">
        <v>0</v>
      </c>
      <c r="G240">
        <v>0</v>
      </c>
      <c r="H240">
        <v>1</v>
      </c>
      <c r="I240">
        <v>0</v>
      </c>
      <c r="J240">
        <v>3</v>
      </c>
      <c r="K240">
        <v>0</v>
      </c>
      <c r="L240">
        <v>0</v>
      </c>
      <c r="M240">
        <v>0</v>
      </c>
    </row>
    <row r="241" spans="1:13" x14ac:dyDescent="0.2">
      <c r="A241" s="3">
        <v>2.0833333333333332E-2</v>
      </c>
      <c r="B241" s="2">
        <v>12</v>
      </c>
      <c r="C241">
        <v>20220620</v>
      </c>
      <c r="D241">
        <v>0</v>
      </c>
      <c r="E241">
        <v>0</v>
      </c>
      <c r="F241">
        <v>0</v>
      </c>
      <c r="G241">
        <v>0</v>
      </c>
      <c r="H241">
        <v>0</v>
      </c>
      <c r="I241">
        <v>0</v>
      </c>
      <c r="J241">
        <v>3</v>
      </c>
      <c r="K241">
        <v>0</v>
      </c>
      <c r="L241">
        <v>0</v>
      </c>
      <c r="M241">
        <v>0</v>
      </c>
    </row>
    <row r="242" spans="1:13" x14ac:dyDescent="0.2">
      <c r="A242" s="3">
        <v>4.1666666666666664E-2</v>
      </c>
      <c r="B242" s="2">
        <v>13</v>
      </c>
      <c r="C242">
        <v>20220620</v>
      </c>
      <c r="D242">
        <v>0</v>
      </c>
      <c r="E242">
        <v>0</v>
      </c>
      <c r="F242">
        <v>0</v>
      </c>
      <c r="G242">
        <v>1</v>
      </c>
      <c r="H242">
        <v>0</v>
      </c>
      <c r="I242">
        <v>0</v>
      </c>
      <c r="J242">
        <v>1</v>
      </c>
      <c r="K242">
        <v>0</v>
      </c>
      <c r="L242">
        <v>0</v>
      </c>
      <c r="M242">
        <v>0</v>
      </c>
    </row>
    <row r="243" spans="1:13" x14ac:dyDescent="0.2">
      <c r="A243" s="3">
        <v>8.3333333333333329E-2</v>
      </c>
      <c r="B243" s="2">
        <v>15</v>
      </c>
      <c r="C243">
        <v>20220620</v>
      </c>
      <c r="D243">
        <v>0</v>
      </c>
      <c r="E243">
        <v>0</v>
      </c>
      <c r="F243">
        <v>0</v>
      </c>
      <c r="G243">
        <v>0</v>
      </c>
      <c r="H243">
        <v>0</v>
      </c>
      <c r="I243">
        <v>4</v>
      </c>
      <c r="J243">
        <v>2</v>
      </c>
      <c r="K243">
        <v>0</v>
      </c>
      <c r="L243">
        <v>0</v>
      </c>
      <c r="M243">
        <v>0</v>
      </c>
    </row>
    <row r="244" spans="1:13" x14ac:dyDescent="0.2">
      <c r="A244" s="3">
        <v>0.10416666666666667</v>
      </c>
      <c r="B244" s="2">
        <v>16</v>
      </c>
      <c r="C244">
        <v>20220620</v>
      </c>
      <c r="D244">
        <v>0</v>
      </c>
      <c r="E244">
        <v>0</v>
      </c>
      <c r="F244">
        <v>0</v>
      </c>
      <c r="G244">
        <v>0</v>
      </c>
      <c r="H244">
        <v>0</v>
      </c>
      <c r="I244">
        <v>0</v>
      </c>
      <c r="J244">
        <v>1</v>
      </c>
      <c r="K244">
        <v>0</v>
      </c>
      <c r="L244">
        <v>0</v>
      </c>
      <c r="M244">
        <v>0</v>
      </c>
    </row>
    <row r="245" spans="1:13" x14ac:dyDescent="0.2">
      <c r="A245" s="3">
        <v>0.125</v>
      </c>
      <c r="B245" s="2">
        <v>17</v>
      </c>
      <c r="C245">
        <v>20220620</v>
      </c>
      <c r="D245">
        <v>0</v>
      </c>
      <c r="E245">
        <v>0</v>
      </c>
      <c r="F245">
        <v>0</v>
      </c>
      <c r="G245">
        <v>0</v>
      </c>
      <c r="H245">
        <v>0</v>
      </c>
      <c r="I245">
        <v>0</v>
      </c>
      <c r="J245">
        <v>1</v>
      </c>
      <c r="K245">
        <v>0</v>
      </c>
      <c r="L245">
        <v>0</v>
      </c>
      <c r="M245">
        <v>0</v>
      </c>
    </row>
    <row r="246" spans="1:13" x14ac:dyDescent="0.2">
      <c r="A246" s="3">
        <v>0.14583333333333334</v>
      </c>
      <c r="B246" s="2">
        <v>18</v>
      </c>
      <c r="C246">
        <v>20220620</v>
      </c>
      <c r="D246">
        <v>0</v>
      </c>
      <c r="E246">
        <v>0</v>
      </c>
      <c r="F246">
        <v>0</v>
      </c>
      <c r="G246">
        <v>1</v>
      </c>
      <c r="H246">
        <v>0</v>
      </c>
      <c r="I246">
        <v>0</v>
      </c>
      <c r="J246">
        <v>2</v>
      </c>
      <c r="K246">
        <v>0</v>
      </c>
      <c r="L246">
        <v>0</v>
      </c>
      <c r="M246">
        <v>0</v>
      </c>
    </row>
    <row r="247" spans="1:13" x14ac:dyDescent="0.2">
      <c r="A247" s="3">
        <v>0.16666666666666666</v>
      </c>
      <c r="B247" s="2">
        <v>19</v>
      </c>
      <c r="C247">
        <v>20220620</v>
      </c>
      <c r="D247">
        <v>0</v>
      </c>
      <c r="E247">
        <v>1</v>
      </c>
      <c r="F247">
        <v>0</v>
      </c>
      <c r="G247">
        <v>0</v>
      </c>
      <c r="H247">
        <v>0</v>
      </c>
      <c r="I247">
        <v>0</v>
      </c>
      <c r="J247">
        <v>1</v>
      </c>
      <c r="K247">
        <v>0</v>
      </c>
      <c r="L247">
        <v>0</v>
      </c>
      <c r="M247">
        <v>0</v>
      </c>
    </row>
    <row r="248" spans="1:13" x14ac:dyDescent="0.2">
      <c r="A248" s="3">
        <v>0.1875</v>
      </c>
      <c r="B248" s="2">
        <v>20</v>
      </c>
      <c r="C248">
        <v>20220620</v>
      </c>
      <c r="D248">
        <v>0</v>
      </c>
      <c r="E248">
        <v>20</v>
      </c>
      <c r="F248">
        <v>0</v>
      </c>
      <c r="G248">
        <v>0</v>
      </c>
      <c r="H248">
        <v>0</v>
      </c>
      <c r="I248">
        <v>2</v>
      </c>
      <c r="J248">
        <v>4</v>
      </c>
      <c r="K248">
        <v>0</v>
      </c>
      <c r="L248">
        <v>0</v>
      </c>
      <c r="M248">
        <v>0</v>
      </c>
    </row>
    <row r="249" spans="1:13" x14ac:dyDescent="0.2">
      <c r="A249" s="3">
        <v>0.91666666666666663</v>
      </c>
      <c r="B249" s="2">
        <v>7</v>
      </c>
      <c r="C249">
        <v>20220620</v>
      </c>
      <c r="D249">
        <v>0</v>
      </c>
      <c r="E249">
        <v>0</v>
      </c>
      <c r="F249">
        <v>0</v>
      </c>
      <c r="G249">
        <v>0</v>
      </c>
      <c r="H249">
        <v>0</v>
      </c>
      <c r="I249">
        <v>0</v>
      </c>
      <c r="J249">
        <v>19</v>
      </c>
      <c r="K249">
        <v>0</v>
      </c>
      <c r="L249">
        <v>0</v>
      </c>
      <c r="M249">
        <v>0</v>
      </c>
    </row>
    <row r="250" spans="1:13" x14ac:dyDescent="0.2">
      <c r="A250" s="3">
        <v>0.9375</v>
      </c>
      <c r="B250" s="2">
        <v>8</v>
      </c>
      <c r="C250">
        <v>20220620</v>
      </c>
      <c r="D250">
        <v>0</v>
      </c>
      <c r="E250">
        <v>13</v>
      </c>
      <c r="F250">
        <v>0</v>
      </c>
      <c r="G250">
        <v>5</v>
      </c>
      <c r="H250">
        <v>7</v>
      </c>
      <c r="I250">
        <v>1</v>
      </c>
      <c r="J250">
        <v>5</v>
      </c>
      <c r="K250">
        <v>0</v>
      </c>
      <c r="L250">
        <v>0</v>
      </c>
      <c r="M250">
        <v>0</v>
      </c>
    </row>
    <row r="251" spans="1:13" x14ac:dyDescent="0.2">
      <c r="A251" s="3">
        <v>0.95833333333333337</v>
      </c>
      <c r="B251" s="2">
        <v>9</v>
      </c>
      <c r="C251">
        <v>20220620</v>
      </c>
      <c r="D251">
        <v>0</v>
      </c>
      <c r="E251">
        <v>19</v>
      </c>
      <c r="F251">
        <v>0</v>
      </c>
      <c r="G251">
        <v>0</v>
      </c>
      <c r="H251">
        <v>1</v>
      </c>
      <c r="I251">
        <v>0</v>
      </c>
      <c r="J251">
        <v>2</v>
      </c>
      <c r="K251">
        <v>0</v>
      </c>
      <c r="L251">
        <v>0</v>
      </c>
      <c r="M251">
        <v>0</v>
      </c>
    </row>
    <row r="252" spans="1:13" x14ac:dyDescent="0.2">
      <c r="A252" s="3">
        <v>0.97916666666666663</v>
      </c>
      <c r="B252" s="2">
        <v>10</v>
      </c>
      <c r="C252">
        <v>20220620</v>
      </c>
      <c r="D252">
        <v>0</v>
      </c>
      <c r="E252">
        <v>0</v>
      </c>
      <c r="F252">
        <v>0</v>
      </c>
      <c r="G252">
        <v>0</v>
      </c>
      <c r="H252">
        <v>0</v>
      </c>
      <c r="I252">
        <v>0</v>
      </c>
      <c r="J252">
        <v>1</v>
      </c>
      <c r="K252">
        <v>0</v>
      </c>
      <c r="L252">
        <v>0</v>
      </c>
      <c r="M252">
        <v>0</v>
      </c>
    </row>
    <row r="253" spans="1:13" x14ac:dyDescent="0.2">
      <c r="A253" s="3">
        <v>0</v>
      </c>
      <c r="B253" s="2">
        <v>11</v>
      </c>
      <c r="C253">
        <v>20220622</v>
      </c>
      <c r="D253">
        <v>0</v>
      </c>
      <c r="E253">
        <v>0</v>
      </c>
      <c r="F253">
        <v>0</v>
      </c>
      <c r="G253">
        <v>0</v>
      </c>
      <c r="H253">
        <v>0</v>
      </c>
      <c r="I253">
        <v>0</v>
      </c>
      <c r="J253">
        <v>1</v>
      </c>
      <c r="K253">
        <v>0</v>
      </c>
      <c r="L253">
        <v>0</v>
      </c>
      <c r="M253">
        <v>0</v>
      </c>
    </row>
    <row r="254" spans="1:13" x14ac:dyDescent="0.2">
      <c r="A254" s="3">
        <v>2.0833333333333332E-2</v>
      </c>
      <c r="B254" s="2">
        <v>12</v>
      </c>
      <c r="C254">
        <v>20220622</v>
      </c>
      <c r="D254">
        <v>0</v>
      </c>
      <c r="E254">
        <v>2</v>
      </c>
      <c r="F254">
        <v>0</v>
      </c>
      <c r="G254">
        <v>0</v>
      </c>
      <c r="H254">
        <v>0</v>
      </c>
      <c r="I254">
        <v>0</v>
      </c>
      <c r="K254">
        <v>0</v>
      </c>
      <c r="L254">
        <v>0</v>
      </c>
      <c r="M254">
        <v>0</v>
      </c>
    </row>
    <row r="255" spans="1:13" x14ac:dyDescent="0.2">
      <c r="A255" s="3">
        <v>0.10416666666666667</v>
      </c>
      <c r="B255" s="2">
        <v>16</v>
      </c>
      <c r="C255">
        <v>20220622</v>
      </c>
      <c r="D255">
        <v>0</v>
      </c>
      <c r="E255">
        <v>0</v>
      </c>
      <c r="F255">
        <v>0</v>
      </c>
      <c r="G255">
        <v>0</v>
      </c>
      <c r="H255">
        <v>0</v>
      </c>
      <c r="I255">
        <v>0</v>
      </c>
      <c r="J255">
        <v>1</v>
      </c>
      <c r="K255">
        <v>0</v>
      </c>
      <c r="L255">
        <v>0</v>
      </c>
      <c r="M255">
        <v>0</v>
      </c>
    </row>
    <row r="256" spans="1:13" x14ac:dyDescent="0.2">
      <c r="A256" s="3">
        <v>0.125</v>
      </c>
      <c r="B256" s="2">
        <v>17</v>
      </c>
      <c r="C256">
        <v>20220622</v>
      </c>
      <c r="D256">
        <v>0</v>
      </c>
      <c r="E256">
        <v>0</v>
      </c>
      <c r="F256">
        <v>0</v>
      </c>
      <c r="G256">
        <v>0</v>
      </c>
      <c r="H256">
        <v>0</v>
      </c>
      <c r="I256">
        <v>1</v>
      </c>
      <c r="K256">
        <v>0</v>
      </c>
      <c r="L256">
        <v>0</v>
      </c>
      <c r="M256">
        <v>0</v>
      </c>
    </row>
    <row r="257" spans="1:13" x14ac:dyDescent="0.2">
      <c r="A257" s="3">
        <v>0.14583333333333334</v>
      </c>
      <c r="B257" s="2">
        <v>18</v>
      </c>
      <c r="C257">
        <v>20220622</v>
      </c>
      <c r="D257">
        <v>0</v>
      </c>
      <c r="E257">
        <v>0</v>
      </c>
      <c r="F257">
        <v>0</v>
      </c>
      <c r="G257">
        <v>0</v>
      </c>
      <c r="H257">
        <v>0</v>
      </c>
      <c r="I257">
        <v>0</v>
      </c>
      <c r="J257">
        <v>2</v>
      </c>
      <c r="K257">
        <v>0</v>
      </c>
      <c r="L257">
        <v>0</v>
      </c>
      <c r="M257">
        <v>0</v>
      </c>
    </row>
    <row r="258" spans="1:13" x14ac:dyDescent="0.2">
      <c r="A258" s="3">
        <v>0.16666666666666666</v>
      </c>
      <c r="B258" s="2">
        <v>19</v>
      </c>
      <c r="C258">
        <v>20220622</v>
      </c>
      <c r="D258">
        <v>0</v>
      </c>
      <c r="E258">
        <v>0</v>
      </c>
      <c r="F258">
        <v>0</v>
      </c>
      <c r="G258">
        <v>0</v>
      </c>
      <c r="H258">
        <v>0</v>
      </c>
      <c r="I258">
        <v>0</v>
      </c>
      <c r="J258">
        <v>2</v>
      </c>
      <c r="K258">
        <v>0</v>
      </c>
      <c r="L258">
        <v>0</v>
      </c>
      <c r="M258">
        <v>0</v>
      </c>
    </row>
    <row r="259" spans="1:13" x14ac:dyDescent="0.2">
      <c r="A259" s="3">
        <v>0.1875</v>
      </c>
      <c r="B259" s="2">
        <v>20</v>
      </c>
      <c r="C259">
        <v>20220622</v>
      </c>
      <c r="D259">
        <v>0</v>
      </c>
      <c r="E259">
        <v>0</v>
      </c>
      <c r="F259">
        <v>0</v>
      </c>
      <c r="G259">
        <v>0</v>
      </c>
      <c r="H259">
        <v>0</v>
      </c>
      <c r="I259">
        <v>1</v>
      </c>
      <c r="J259">
        <v>1</v>
      </c>
      <c r="K259">
        <v>0</v>
      </c>
      <c r="L259">
        <v>0</v>
      </c>
      <c r="M259">
        <v>0</v>
      </c>
    </row>
    <row r="260" spans="1:13" x14ac:dyDescent="0.2">
      <c r="A260" s="3">
        <v>0.89583333333333337</v>
      </c>
      <c r="B260" s="2">
        <v>6</v>
      </c>
      <c r="C260">
        <v>20220622</v>
      </c>
      <c r="D260">
        <v>0</v>
      </c>
      <c r="E260">
        <v>0</v>
      </c>
      <c r="F260">
        <v>0</v>
      </c>
      <c r="G260">
        <v>0</v>
      </c>
      <c r="H260">
        <v>0</v>
      </c>
      <c r="I260">
        <v>0</v>
      </c>
      <c r="J260">
        <v>3</v>
      </c>
      <c r="K260">
        <v>0</v>
      </c>
      <c r="L260">
        <v>0</v>
      </c>
      <c r="M260">
        <v>0</v>
      </c>
    </row>
    <row r="261" spans="1:13" x14ac:dyDescent="0.2">
      <c r="A261" s="3">
        <v>0.91666666666666663</v>
      </c>
      <c r="B261" s="2">
        <v>7</v>
      </c>
      <c r="C261">
        <v>20220622</v>
      </c>
      <c r="D261">
        <v>0</v>
      </c>
      <c r="E261">
        <v>5</v>
      </c>
      <c r="F261">
        <v>0</v>
      </c>
      <c r="G261">
        <v>0</v>
      </c>
      <c r="H261">
        <v>0</v>
      </c>
      <c r="I261">
        <v>2</v>
      </c>
      <c r="J261">
        <v>7</v>
      </c>
      <c r="K261">
        <v>0</v>
      </c>
      <c r="L261">
        <v>0</v>
      </c>
      <c r="M261">
        <v>0</v>
      </c>
    </row>
    <row r="262" spans="1:13" x14ac:dyDescent="0.2">
      <c r="A262" s="3">
        <v>0.9375</v>
      </c>
      <c r="B262" s="2">
        <v>8</v>
      </c>
      <c r="C262">
        <v>20220622</v>
      </c>
      <c r="D262">
        <v>0</v>
      </c>
      <c r="E262">
        <v>7</v>
      </c>
      <c r="F262">
        <v>0</v>
      </c>
      <c r="G262">
        <v>0</v>
      </c>
      <c r="H262">
        <v>1</v>
      </c>
      <c r="I262">
        <v>6</v>
      </c>
      <c r="J262">
        <v>1</v>
      </c>
      <c r="K262">
        <v>0</v>
      </c>
      <c r="L262">
        <v>0</v>
      </c>
      <c r="M262">
        <v>0</v>
      </c>
    </row>
    <row r="263" spans="1:13" x14ac:dyDescent="0.2">
      <c r="A263" s="3">
        <v>0.95833333333333337</v>
      </c>
      <c r="B263" s="2">
        <v>9</v>
      </c>
      <c r="C263">
        <v>20220622</v>
      </c>
      <c r="D263">
        <v>0</v>
      </c>
      <c r="E263">
        <v>0</v>
      </c>
      <c r="F263">
        <v>0</v>
      </c>
      <c r="G263">
        <v>0</v>
      </c>
      <c r="H263">
        <v>0</v>
      </c>
      <c r="I263">
        <v>0</v>
      </c>
      <c r="J263">
        <v>2</v>
      </c>
      <c r="K263">
        <v>0</v>
      </c>
      <c r="L263">
        <v>0</v>
      </c>
      <c r="M263">
        <v>0</v>
      </c>
    </row>
    <row r="264" spans="1:13" x14ac:dyDescent="0.2">
      <c r="A264" s="3">
        <v>0.97916666666666663</v>
      </c>
      <c r="B264" s="2">
        <v>10</v>
      </c>
      <c r="C264">
        <v>20220622</v>
      </c>
      <c r="D264">
        <v>0</v>
      </c>
      <c r="E264">
        <v>0</v>
      </c>
      <c r="F264">
        <v>0</v>
      </c>
      <c r="G264">
        <v>0</v>
      </c>
      <c r="H264">
        <v>0</v>
      </c>
      <c r="I264">
        <v>9</v>
      </c>
      <c r="J264">
        <v>1</v>
      </c>
      <c r="K264">
        <v>0</v>
      </c>
      <c r="L264">
        <v>0</v>
      </c>
      <c r="M264">
        <v>0</v>
      </c>
    </row>
    <row r="265" spans="1:13" x14ac:dyDescent="0.2">
      <c r="A265" s="3">
        <v>0</v>
      </c>
      <c r="B265" s="2">
        <v>11</v>
      </c>
      <c r="C265">
        <v>20220623</v>
      </c>
      <c r="D265">
        <v>0</v>
      </c>
      <c r="E265">
        <v>0</v>
      </c>
      <c r="F265">
        <v>0</v>
      </c>
      <c r="G265">
        <v>0</v>
      </c>
      <c r="H265">
        <v>0</v>
      </c>
      <c r="I265">
        <v>0</v>
      </c>
      <c r="J265">
        <v>6</v>
      </c>
      <c r="K265">
        <v>4</v>
      </c>
      <c r="L265">
        <v>0</v>
      </c>
      <c r="M265">
        <v>0</v>
      </c>
    </row>
    <row r="266" spans="1:13" x14ac:dyDescent="0.2">
      <c r="A266" s="3">
        <v>2.0833333333333332E-2</v>
      </c>
      <c r="B266" s="2">
        <v>12</v>
      </c>
      <c r="C266">
        <v>20220623</v>
      </c>
      <c r="D266">
        <v>1</v>
      </c>
      <c r="E266">
        <v>0</v>
      </c>
      <c r="F266">
        <v>0</v>
      </c>
      <c r="G266">
        <v>0</v>
      </c>
      <c r="H266">
        <v>0</v>
      </c>
      <c r="I266">
        <v>0</v>
      </c>
      <c r="J266">
        <v>3</v>
      </c>
      <c r="K266">
        <v>0</v>
      </c>
      <c r="L266">
        <v>0</v>
      </c>
      <c r="M266">
        <v>0</v>
      </c>
    </row>
    <row r="267" spans="1:13" x14ac:dyDescent="0.2">
      <c r="A267" s="3">
        <v>4.1666666666666664E-2</v>
      </c>
      <c r="B267" s="2">
        <v>13</v>
      </c>
      <c r="C267">
        <v>20220623</v>
      </c>
      <c r="D267">
        <v>0</v>
      </c>
      <c r="E267">
        <v>0</v>
      </c>
      <c r="F267">
        <v>0</v>
      </c>
      <c r="G267">
        <v>0</v>
      </c>
      <c r="H267">
        <v>0</v>
      </c>
      <c r="I267">
        <v>0</v>
      </c>
      <c r="J267">
        <v>0</v>
      </c>
      <c r="K267">
        <v>1</v>
      </c>
      <c r="L267">
        <v>0</v>
      </c>
      <c r="M267">
        <v>0</v>
      </c>
    </row>
    <row r="268" spans="1:13" x14ac:dyDescent="0.2">
      <c r="A268" s="3">
        <v>6.25E-2</v>
      </c>
      <c r="B268" s="2">
        <v>14</v>
      </c>
      <c r="C268">
        <v>20220623</v>
      </c>
      <c r="D268">
        <v>0</v>
      </c>
      <c r="E268">
        <v>0</v>
      </c>
      <c r="F268">
        <v>0</v>
      </c>
      <c r="G268">
        <v>0</v>
      </c>
      <c r="H268">
        <v>0</v>
      </c>
      <c r="I268">
        <v>0</v>
      </c>
      <c r="J268">
        <v>3</v>
      </c>
      <c r="K268">
        <v>1</v>
      </c>
      <c r="L268">
        <v>0</v>
      </c>
      <c r="M268">
        <v>0</v>
      </c>
    </row>
    <row r="269" spans="1:13" x14ac:dyDescent="0.2">
      <c r="A269" s="3">
        <v>8.3333333333333329E-2</v>
      </c>
      <c r="B269" s="2">
        <v>15</v>
      </c>
      <c r="C269">
        <v>20220623</v>
      </c>
      <c r="D269">
        <v>0</v>
      </c>
      <c r="E269">
        <v>0</v>
      </c>
      <c r="F269">
        <v>0</v>
      </c>
      <c r="G269">
        <v>1</v>
      </c>
      <c r="H269">
        <v>0</v>
      </c>
      <c r="I269">
        <v>0</v>
      </c>
      <c r="J269">
        <v>2</v>
      </c>
      <c r="K269">
        <v>1</v>
      </c>
      <c r="L269">
        <v>0</v>
      </c>
      <c r="M269">
        <v>0</v>
      </c>
    </row>
    <row r="270" spans="1:13" x14ac:dyDescent="0.2">
      <c r="A270" s="3">
        <v>0.10416666666666667</v>
      </c>
      <c r="B270" s="2">
        <v>16</v>
      </c>
      <c r="C270">
        <v>20220623</v>
      </c>
      <c r="D270">
        <v>0</v>
      </c>
      <c r="E270">
        <v>0</v>
      </c>
      <c r="F270">
        <v>0</v>
      </c>
      <c r="G270">
        <v>1</v>
      </c>
      <c r="H270">
        <v>0</v>
      </c>
      <c r="I270">
        <v>0</v>
      </c>
      <c r="J270">
        <v>1</v>
      </c>
      <c r="K270">
        <v>0</v>
      </c>
      <c r="L270">
        <v>0</v>
      </c>
      <c r="M270">
        <v>0</v>
      </c>
    </row>
    <row r="271" spans="1:13" x14ac:dyDescent="0.2">
      <c r="A271" s="3">
        <v>0.125</v>
      </c>
      <c r="B271" s="2">
        <v>17</v>
      </c>
      <c r="C271">
        <v>20220623</v>
      </c>
      <c r="D271">
        <v>0</v>
      </c>
      <c r="E271">
        <v>0</v>
      </c>
      <c r="F271">
        <v>0</v>
      </c>
      <c r="G271">
        <v>3</v>
      </c>
      <c r="H271">
        <v>0</v>
      </c>
      <c r="I271">
        <v>0</v>
      </c>
      <c r="J271">
        <v>1</v>
      </c>
      <c r="K271">
        <v>0</v>
      </c>
      <c r="L271">
        <v>0</v>
      </c>
      <c r="M271">
        <v>0</v>
      </c>
    </row>
    <row r="272" spans="1:13" x14ac:dyDescent="0.2">
      <c r="A272" s="3">
        <v>0.14583333333333334</v>
      </c>
      <c r="B272" s="2">
        <v>18</v>
      </c>
      <c r="C272">
        <v>20220623</v>
      </c>
      <c r="D272">
        <v>0</v>
      </c>
      <c r="E272">
        <v>0</v>
      </c>
      <c r="F272">
        <v>0</v>
      </c>
      <c r="G272">
        <v>17</v>
      </c>
      <c r="H272">
        <v>0</v>
      </c>
      <c r="I272">
        <v>0</v>
      </c>
      <c r="J272">
        <v>8</v>
      </c>
      <c r="K272">
        <v>0</v>
      </c>
      <c r="L272">
        <v>0</v>
      </c>
      <c r="M272">
        <v>0</v>
      </c>
    </row>
    <row r="273" spans="1:13" x14ac:dyDescent="0.2">
      <c r="A273" s="3">
        <v>0.16666666666666666</v>
      </c>
      <c r="B273" s="2">
        <v>19</v>
      </c>
      <c r="C273">
        <v>20220623</v>
      </c>
      <c r="D273">
        <v>0</v>
      </c>
      <c r="E273">
        <v>0</v>
      </c>
      <c r="F273">
        <v>0</v>
      </c>
      <c r="G273">
        <v>1</v>
      </c>
      <c r="H273">
        <v>0</v>
      </c>
      <c r="I273">
        <v>0</v>
      </c>
      <c r="J273">
        <v>8</v>
      </c>
      <c r="K273">
        <v>0</v>
      </c>
      <c r="L273">
        <v>0</v>
      </c>
      <c r="M273">
        <v>0</v>
      </c>
    </row>
    <row r="274" spans="1:13" x14ac:dyDescent="0.2">
      <c r="A274" s="3">
        <v>0.1875</v>
      </c>
      <c r="B274" s="2">
        <v>20</v>
      </c>
      <c r="C274">
        <v>20220623</v>
      </c>
      <c r="D274">
        <v>0</v>
      </c>
      <c r="E274">
        <v>0</v>
      </c>
      <c r="F274">
        <v>0</v>
      </c>
      <c r="G274">
        <v>1</v>
      </c>
      <c r="H274">
        <v>1</v>
      </c>
      <c r="I274">
        <v>5</v>
      </c>
      <c r="J274">
        <v>16</v>
      </c>
      <c r="K274">
        <v>1</v>
      </c>
      <c r="L274">
        <v>0</v>
      </c>
      <c r="M274">
        <v>0</v>
      </c>
    </row>
    <row r="275" spans="1:13" x14ac:dyDescent="0.2">
      <c r="A275" s="3">
        <v>0.89583333333333337</v>
      </c>
      <c r="B275" s="2">
        <v>6</v>
      </c>
      <c r="C275">
        <v>20220623</v>
      </c>
      <c r="D275">
        <v>0</v>
      </c>
      <c r="E275">
        <v>0</v>
      </c>
      <c r="F275">
        <v>0</v>
      </c>
      <c r="G275">
        <v>0</v>
      </c>
      <c r="H275">
        <v>0</v>
      </c>
      <c r="I275">
        <v>0</v>
      </c>
      <c r="J275">
        <v>1</v>
      </c>
      <c r="K275">
        <v>0</v>
      </c>
      <c r="L275">
        <v>0</v>
      </c>
      <c r="M275">
        <v>0</v>
      </c>
    </row>
    <row r="276" spans="1:13" x14ac:dyDescent="0.2">
      <c r="A276" s="3">
        <v>0.91666666666666663</v>
      </c>
      <c r="B276" s="2">
        <v>7</v>
      </c>
      <c r="C276">
        <v>20220623</v>
      </c>
      <c r="D276">
        <v>0</v>
      </c>
      <c r="E276">
        <v>22</v>
      </c>
      <c r="F276">
        <v>0</v>
      </c>
      <c r="G276">
        <v>2</v>
      </c>
      <c r="H276">
        <v>2</v>
      </c>
      <c r="I276">
        <v>0</v>
      </c>
      <c r="J276">
        <v>27</v>
      </c>
      <c r="K276">
        <v>0</v>
      </c>
      <c r="L276">
        <v>0</v>
      </c>
      <c r="M276">
        <v>0</v>
      </c>
    </row>
    <row r="277" spans="1:13" x14ac:dyDescent="0.2">
      <c r="A277" s="3">
        <v>0.9375</v>
      </c>
      <c r="B277" s="2">
        <v>8</v>
      </c>
      <c r="C277">
        <v>20220623</v>
      </c>
      <c r="D277">
        <v>0</v>
      </c>
      <c r="E277">
        <v>13</v>
      </c>
      <c r="F277">
        <v>0</v>
      </c>
      <c r="G277">
        <v>2</v>
      </c>
      <c r="H277">
        <v>1</v>
      </c>
      <c r="I277">
        <v>0</v>
      </c>
      <c r="J277">
        <v>4</v>
      </c>
      <c r="K277">
        <v>0</v>
      </c>
      <c r="L277">
        <v>0</v>
      </c>
      <c r="M277">
        <v>0</v>
      </c>
    </row>
    <row r="278" spans="1:13" x14ac:dyDescent="0.2">
      <c r="A278" s="3">
        <v>0.95833333333333337</v>
      </c>
      <c r="B278" s="2">
        <v>9</v>
      </c>
      <c r="C278">
        <v>20220623</v>
      </c>
      <c r="D278">
        <v>0</v>
      </c>
      <c r="E278">
        <v>1</v>
      </c>
      <c r="F278">
        <v>0</v>
      </c>
      <c r="G278">
        <v>0</v>
      </c>
      <c r="H278">
        <v>0</v>
      </c>
      <c r="I278">
        <v>0</v>
      </c>
      <c r="J278">
        <v>1</v>
      </c>
      <c r="K278">
        <v>3</v>
      </c>
      <c r="L278">
        <v>0</v>
      </c>
      <c r="M278">
        <v>0</v>
      </c>
    </row>
    <row r="279" spans="1:13" x14ac:dyDescent="0.2">
      <c r="A279" s="3">
        <v>0.97916666666666663</v>
      </c>
      <c r="B279" s="2">
        <v>10</v>
      </c>
      <c r="C279">
        <v>20220623</v>
      </c>
      <c r="D279">
        <v>0</v>
      </c>
      <c r="E279">
        <v>4</v>
      </c>
      <c r="F279">
        <v>0</v>
      </c>
      <c r="G279">
        <v>0</v>
      </c>
      <c r="H279">
        <v>0</v>
      </c>
      <c r="I279">
        <v>3</v>
      </c>
      <c r="J279">
        <v>4</v>
      </c>
      <c r="K279">
        <v>1</v>
      </c>
      <c r="L279">
        <v>0</v>
      </c>
      <c r="M279">
        <v>0</v>
      </c>
    </row>
    <row r="280" spans="1:13" x14ac:dyDescent="0.2">
      <c r="A280" s="3">
        <v>0</v>
      </c>
      <c r="B280" s="2">
        <v>11</v>
      </c>
      <c r="C280">
        <v>20220628</v>
      </c>
      <c r="D280">
        <v>0</v>
      </c>
      <c r="E280">
        <v>0</v>
      </c>
      <c r="F280">
        <v>0</v>
      </c>
      <c r="G280">
        <v>1</v>
      </c>
      <c r="H280">
        <v>0</v>
      </c>
      <c r="I280">
        <v>0</v>
      </c>
      <c r="J280">
        <v>8</v>
      </c>
      <c r="K280">
        <v>0</v>
      </c>
      <c r="L280">
        <v>0</v>
      </c>
      <c r="M280">
        <v>0</v>
      </c>
    </row>
    <row r="281" spans="1:13" x14ac:dyDescent="0.2">
      <c r="A281" s="3">
        <v>2.0833333333333332E-2</v>
      </c>
      <c r="B281" s="2">
        <v>12</v>
      </c>
      <c r="C281">
        <v>20220628</v>
      </c>
      <c r="D281">
        <v>0</v>
      </c>
      <c r="E281">
        <v>0</v>
      </c>
      <c r="F281">
        <v>0</v>
      </c>
      <c r="G281">
        <v>2</v>
      </c>
      <c r="H281">
        <v>0</v>
      </c>
      <c r="I281">
        <v>0</v>
      </c>
      <c r="J281">
        <v>6</v>
      </c>
      <c r="K281">
        <v>0</v>
      </c>
      <c r="L281">
        <v>0</v>
      </c>
      <c r="M281">
        <v>0</v>
      </c>
    </row>
    <row r="282" spans="1:13" x14ac:dyDescent="0.2">
      <c r="A282" s="3">
        <v>4.1666666666666664E-2</v>
      </c>
      <c r="B282" s="2">
        <v>13</v>
      </c>
      <c r="C282">
        <v>20220628</v>
      </c>
      <c r="D282">
        <v>0</v>
      </c>
      <c r="E282">
        <v>5</v>
      </c>
      <c r="F282">
        <v>0</v>
      </c>
      <c r="G282">
        <v>0</v>
      </c>
      <c r="H282">
        <v>0</v>
      </c>
      <c r="I282">
        <v>0</v>
      </c>
      <c r="J282">
        <v>0</v>
      </c>
      <c r="K282">
        <v>5</v>
      </c>
      <c r="L282">
        <v>0</v>
      </c>
      <c r="M282">
        <v>0</v>
      </c>
    </row>
    <row r="283" spans="1:13" x14ac:dyDescent="0.2">
      <c r="A283" s="3">
        <v>6.25E-2</v>
      </c>
      <c r="B283" s="2">
        <v>14</v>
      </c>
      <c r="C283">
        <v>20220628</v>
      </c>
      <c r="D283">
        <v>0</v>
      </c>
      <c r="E283">
        <v>0</v>
      </c>
      <c r="F283">
        <v>0</v>
      </c>
      <c r="G283">
        <v>1</v>
      </c>
      <c r="H283">
        <v>0</v>
      </c>
      <c r="I283">
        <v>0</v>
      </c>
      <c r="J283">
        <v>0</v>
      </c>
      <c r="K283">
        <v>0</v>
      </c>
      <c r="L283">
        <v>0</v>
      </c>
      <c r="M283">
        <v>0</v>
      </c>
    </row>
    <row r="284" spans="1:13" x14ac:dyDescent="0.2">
      <c r="A284" s="3">
        <v>8.3333333333333329E-2</v>
      </c>
      <c r="B284" s="2">
        <v>15</v>
      </c>
      <c r="C284">
        <v>20220628</v>
      </c>
      <c r="D284">
        <v>0</v>
      </c>
      <c r="E284">
        <v>0</v>
      </c>
      <c r="F284">
        <v>0</v>
      </c>
      <c r="G284">
        <v>2</v>
      </c>
      <c r="H284">
        <v>0</v>
      </c>
      <c r="I284">
        <v>0</v>
      </c>
      <c r="J284">
        <v>0</v>
      </c>
      <c r="K284">
        <v>2</v>
      </c>
      <c r="L284">
        <v>0</v>
      </c>
      <c r="M284">
        <v>0</v>
      </c>
    </row>
    <row r="285" spans="1:13" x14ac:dyDescent="0.2">
      <c r="A285" s="3">
        <v>0.10416666666666667</v>
      </c>
      <c r="B285" s="2">
        <v>16</v>
      </c>
      <c r="C285">
        <v>20220628</v>
      </c>
      <c r="D285">
        <v>0</v>
      </c>
      <c r="E285">
        <v>0</v>
      </c>
      <c r="F285">
        <v>0</v>
      </c>
      <c r="G285">
        <v>0</v>
      </c>
      <c r="H285">
        <v>0</v>
      </c>
      <c r="I285">
        <v>0</v>
      </c>
      <c r="J285">
        <v>3</v>
      </c>
      <c r="K285">
        <v>2</v>
      </c>
      <c r="L285">
        <v>0</v>
      </c>
      <c r="M285">
        <v>0</v>
      </c>
    </row>
    <row r="286" spans="1:13" x14ac:dyDescent="0.2">
      <c r="A286" s="3">
        <v>0.125</v>
      </c>
      <c r="B286" s="2">
        <v>17</v>
      </c>
      <c r="C286">
        <v>20220628</v>
      </c>
      <c r="D286">
        <v>0</v>
      </c>
      <c r="E286">
        <v>0</v>
      </c>
      <c r="F286">
        <v>0</v>
      </c>
      <c r="G286">
        <v>0</v>
      </c>
      <c r="H286">
        <v>2</v>
      </c>
      <c r="I286">
        <v>0</v>
      </c>
      <c r="J286">
        <v>0</v>
      </c>
      <c r="K286">
        <v>0</v>
      </c>
      <c r="L286">
        <v>0</v>
      </c>
      <c r="M286">
        <v>0</v>
      </c>
    </row>
    <row r="287" spans="1:13" x14ac:dyDescent="0.2">
      <c r="A287" s="3">
        <v>0.14583333333333334</v>
      </c>
      <c r="B287" s="2">
        <v>18</v>
      </c>
      <c r="C287">
        <v>20220628</v>
      </c>
      <c r="D287">
        <v>0</v>
      </c>
      <c r="E287">
        <v>0</v>
      </c>
      <c r="F287">
        <v>0</v>
      </c>
      <c r="G287">
        <v>0</v>
      </c>
      <c r="H287">
        <v>0</v>
      </c>
      <c r="I287">
        <v>0</v>
      </c>
      <c r="J287">
        <v>2</v>
      </c>
      <c r="K287">
        <v>0</v>
      </c>
      <c r="L287">
        <v>0</v>
      </c>
      <c r="M287">
        <v>0</v>
      </c>
    </row>
    <row r="288" spans="1:13" x14ac:dyDescent="0.2">
      <c r="A288" s="3">
        <v>0.16666666666666666</v>
      </c>
      <c r="B288" s="2">
        <v>19</v>
      </c>
      <c r="C288">
        <v>20220628</v>
      </c>
      <c r="D288">
        <v>0</v>
      </c>
      <c r="E288">
        <v>0</v>
      </c>
      <c r="F288">
        <v>0</v>
      </c>
      <c r="G288">
        <v>1</v>
      </c>
      <c r="H288">
        <v>0</v>
      </c>
      <c r="I288">
        <v>0</v>
      </c>
      <c r="J288">
        <v>2</v>
      </c>
      <c r="K288">
        <v>0</v>
      </c>
      <c r="L288">
        <v>0</v>
      </c>
      <c r="M288">
        <v>0</v>
      </c>
    </row>
    <row r="289" spans="1:13" x14ac:dyDescent="0.2">
      <c r="A289" s="3">
        <v>0.1875</v>
      </c>
      <c r="B289" s="2">
        <v>20</v>
      </c>
      <c r="C289">
        <v>20220628</v>
      </c>
      <c r="D289">
        <v>0</v>
      </c>
      <c r="E289">
        <v>0</v>
      </c>
      <c r="F289">
        <v>0</v>
      </c>
      <c r="G289">
        <v>0</v>
      </c>
      <c r="H289">
        <v>0</v>
      </c>
      <c r="I289">
        <v>0</v>
      </c>
      <c r="J289">
        <v>1</v>
      </c>
      <c r="K289">
        <v>0</v>
      </c>
      <c r="L289">
        <v>0</v>
      </c>
      <c r="M289">
        <v>0</v>
      </c>
    </row>
    <row r="290" spans="1:13" x14ac:dyDescent="0.2">
      <c r="A290" s="3">
        <v>0.20833333333333334</v>
      </c>
      <c r="B290" s="2">
        <v>21</v>
      </c>
      <c r="C290">
        <v>20220628</v>
      </c>
      <c r="D290">
        <v>0</v>
      </c>
      <c r="E290">
        <v>0</v>
      </c>
      <c r="F290">
        <v>0</v>
      </c>
      <c r="G290">
        <v>0</v>
      </c>
      <c r="H290">
        <v>0</v>
      </c>
      <c r="I290">
        <v>0</v>
      </c>
      <c r="J290">
        <v>1</v>
      </c>
      <c r="K290">
        <v>0</v>
      </c>
      <c r="L290">
        <v>0</v>
      </c>
      <c r="M290">
        <v>0</v>
      </c>
    </row>
    <row r="291" spans="1:13" x14ac:dyDescent="0.2">
      <c r="A291" s="3">
        <v>0.91666666666666663</v>
      </c>
      <c r="B291" s="2">
        <v>7</v>
      </c>
      <c r="C291">
        <v>20220628</v>
      </c>
      <c r="D291">
        <v>0</v>
      </c>
      <c r="E291">
        <v>0</v>
      </c>
      <c r="F291">
        <v>0</v>
      </c>
      <c r="G291">
        <v>6</v>
      </c>
      <c r="H291">
        <v>1</v>
      </c>
      <c r="I291">
        <v>0</v>
      </c>
      <c r="J291">
        <v>28</v>
      </c>
      <c r="K291">
        <v>0</v>
      </c>
      <c r="L291">
        <v>0</v>
      </c>
      <c r="M291">
        <v>0</v>
      </c>
    </row>
    <row r="292" spans="1:13" x14ac:dyDescent="0.2">
      <c r="A292" s="3">
        <v>0.9375</v>
      </c>
      <c r="B292" s="2">
        <v>8</v>
      </c>
      <c r="C292">
        <v>20220628</v>
      </c>
      <c r="D292">
        <v>0</v>
      </c>
      <c r="E292">
        <v>5</v>
      </c>
      <c r="F292">
        <v>0</v>
      </c>
      <c r="G292">
        <v>0</v>
      </c>
      <c r="H292">
        <v>2</v>
      </c>
      <c r="I292">
        <v>2</v>
      </c>
      <c r="J292">
        <v>37</v>
      </c>
      <c r="K292">
        <v>0</v>
      </c>
      <c r="L292">
        <v>0</v>
      </c>
      <c r="M292">
        <v>0</v>
      </c>
    </row>
    <row r="293" spans="1:13" x14ac:dyDescent="0.2">
      <c r="A293" s="3">
        <v>0.95833333333333337</v>
      </c>
      <c r="B293" s="2">
        <v>9</v>
      </c>
      <c r="C293">
        <v>20220628</v>
      </c>
      <c r="D293">
        <v>0</v>
      </c>
      <c r="E293">
        <v>9</v>
      </c>
      <c r="F293">
        <v>0</v>
      </c>
      <c r="G293">
        <v>1</v>
      </c>
      <c r="H293">
        <v>0</v>
      </c>
      <c r="I293">
        <v>0</v>
      </c>
      <c r="J293">
        <v>16</v>
      </c>
      <c r="K293">
        <v>1</v>
      </c>
      <c r="L293">
        <v>0</v>
      </c>
      <c r="M293">
        <v>0</v>
      </c>
    </row>
    <row r="294" spans="1:13" x14ac:dyDescent="0.2">
      <c r="A294" s="3">
        <v>0.97916666666666663</v>
      </c>
      <c r="B294" s="2">
        <v>10</v>
      </c>
      <c r="C294">
        <v>20220628</v>
      </c>
      <c r="D294">
        <v>0</v>
      </c>
      <c r="E294">
        <v>0</v>
      </c>
      <c r="F294">
        <v>0</v>
      </c>
      <c r="G294">
        <v>0</v>
      </c>
      <c r="H294">
        <v>0</v>
      </c>
      <c r="I294">
        <v>0</v>
      </c>
      <c r="J294">
        <v>4</v>
      </c>
      <c r="K294">
        <v>4</v>
      </c>
      <c r="L294">
        <v>0</v>
      </c>
      <c r="M294">
        <v>0</v>
      </c>
    </row>
    <row r="295" spans="1:13" x14ac:dyDescent="0.2">
      <c r="A295" s="3">
        <v>0</v>
      </c>
      <c r="B295" s="2">
        <v>11</v>
      </c>
      <c r="C295">
        <v>20220629</v>
      </c>
      <c r="D295">
        <v>0</v>
      </c>
      <c r="E295">
        <v>0</v>
      </c>
      <c r="F295">
        <v>0</v>
      </c>
      <c r="G295">
        <v>0</v>
      </c>
      <c r="H295">
        <v>0</v>
      </c>
      <c r="I295">
        <v>0</v>
      </c>
      <c r="J295">
        <v>2</v>
      </c>
      <c r="K295">
        <v>0</v>
      </c>
      <c r="L295">
        <v>0</v>
      </c>
      <c r="M295">
        <v>0</v>
      </c>
    </row>
    <row r="296" spans="1:13" x14ac:dyDescent="0.2">
      <c r="A296" s="3">
        <v>2.0833333333333332E-2</v>
      </c>
      <c r="B296" s="2">
        <v>12</v>
      </c>
      <c r="C296">
        <v>20220629</v>
      </c>
      <c r="D296">
        <v>0</v>
      </c>
      <c r="E296">
        <v>0</v>
      </c>
      <c r="F296">
        <v>0</v>
      </c>
      <c r="G296">
        <v>1</v>
      </c>
      <c r="H296">
        <v>0</v>
      </c>
      <c r="I296">
        <v>0</v>
      </c>
      <c r="J296">
        <v>0</v>
      </c>
      <c r="K296">
        <v>0</v>
      </c>
      <c r="L296">
        <v>0</v>
      </c>
      <c r="M296">
        <v>0</v>
      </c>
    </row>
    <row r="297" spans="1:13" x14ac:dyDescent="0.2">
      <c r="A297" s="3">
        <v>4.1666666666666664E-2</v>
      </c>
      <c r="B297" s="2">
        <v>13</v>
      </c>
      <c r="C297">
        <v>20220629</v>
      </c>
      <c r="D297">
        <v>0</v>
      </c>
      <c r="E297">
        <v>0</v>
      </c>
      <c r="F297">
        <v>0</v>
      </c>
      <c r="G297">
        <v>0</v>
      </c>
      <c r="H297">
        <v>0</v>
      </c>
      <c r="I297">
        <v>0</v>
      </c>
      <c r="J297">
        <v>4</v>
      </c>
      <c r="K297">
        <v>0</v>
      </c>
      <c r="L297">
        <v>0</v>
      </c>
      <c r="M297">
        <v>0</v>
      </c>
    </row>
    <row r="298" spans="1:13" x14ac:dyDescent="0.2">
      <c r="A298" s="3">
        <v>6.25E-2</v>
      </c>
      <c r="B298" s="2">
        <v>14</v>
      </c>
      <c r="C298">
        <v>20220629</v>
      </c>
      <c r="D298">
        <v>0</v>
      </c>
      <c r="E298">
        <v>0</v>
      </c>
      <c r="F298">
        <v>0</v>
      </c>
      <c r="G298">
        <v>0</v>
      </c>
      <c r="H298">
        <v>0</v>
      </c>
      <c r="I298">
        <v>0</v>
      </c>
      <c r="J298">
        <v>4</v>
      </c>
      <c r="K298">
        <v>0</v>
      </c>
      <c r="L298">
        <v>0</v>
      </c>
      <c r="M298">
        <v>0</v>
      </c>
    </row>
    <row r="299" spans="1:13" x14ac:dyDescent="0.2">
      <c r="A299" s="3">
        <v>8.3333333333333329E-2</v>
      </c>
      <c r="B299" s="2">
        <v>15</v>
      </c>
      <c r="C299">
        <v>20220629</v>
      </c>
      <c r="D299">
        <v>0</v>
      </c>
      <c r="E299">
        <v>0</v>
      </c>
      <c r="F299">
        <v>0</v>
      </c>
      <c r="G299">
        <v>1</v>
      </c>
      <c r="H299">
        <v>0</v>
      </c>
      <c r="I299">
        <v>0</v>
      </c>
      <c r="J299">
        <v>9</v>
      </c>
      <c r="K299">
        <v>0</v>
      </c>
      <c r="L299">
        <v>0</v>
      </c>
      <c r="M299">
        <v>0</v>
      </c>
    </row>
    <row r="300" spans="1:13" x14ac:dyDescent="0.2">
      <c r="A300" s="3">
        <v>0.10416666666666667</v>
      </c>
      <c r="B300" s="2">
        <v>16</v>
      </c>
      <c r="C300">
        <v>20220629</v>
      </c>
      <c r="D300">
        <v>0</v>
      </c>
      <c r="E300">
        <v>0</v>
      </c>
      <c r="F300">
        <v>0</v>
      </c>
      <c r="G300">
        <v>1</v>
      </c>
      <c r="H300">
        <v>0</v>
      </c>
      <c r="I300">
        <v>0</v>
      </c>
      <c r="J300">
        <v>11</v>
      </c>
      <c r="K300">
        <v>0</v>
      </c>
      <c r="L300">
        <v>0</v>
      </c>
      <c r="M300">
        <v>0</v>
      </c>
    </row>
    <row r="301" spans="1:13" x14ac:dyDescent="0.2">
      <c r="A301" s="3">
        <v>0.125</v>
      </c>
      <c r="B301" s="2">
        <v>17</v>
      </c>
      <c r="C301">
        <v>20220629</v>
      </c>
      <c r="D301">
        <v>0</v>
      </c>
      <c r="E301">
        <v>0</v>
      </c>
      <c r="F301">
        <v>0</v>
      </c>
      <c r="G301">
        <v>0</v>
      </c>
      <c r="H301">
        <v>0</v>
      </c>
      <c r="I301">
        <v>0</v>
      </c>
      <c r="J301">
        <v>2</v>
      </c>
      <c r="K301">
        <v>0</v>
      </c>
      <c r="L301">
        <v>0</v>
      </c>
      <c r="M301">
        <v>0</v>
      </c>
    </row>
    <row r="302" spans="1:13" x14ac:dyDescent="0.2">
      <c r="A302" s="3">
        <v>0.14583333333333334</v>
      </c>
      <c r="B302" s="2">
        <v>18</v>
      </c>
      <c r="C302">
        <v>20220629</v>
      </c>
      <c r="D302">
        <v>0</v>
      </c>
      <c r="E302">
        <v>0</v>
      </c>
      <c r="F302">
        <v>0</v>
      </c>
      <c r="G302">
        <v>1</v>
      </c>
      <c r="H302">
        <v>0</v>
      </c>
      <c r="I302">
        <v>0</v>
      </c>
      <c r="J302">
        <v>19</v>
      </c>
      <c r="K302">
        <v>0</v>
      </c>
      <c r="L302">
        <v>0</v>
      </c>
      <c r="M302">
        <v>0</v>
      </c>
    </row>
    <row r="303" spans="1:13" x14ac:dyDescent="0.2">
      <c r="A303" s="3">
        <v>0.16666666666666666</v>
      </c>
      <c r="B303" s="2">
        <v>19</v>
      </c>
      <c r="C303">
        <v>20220629</v>
      </c>
      <c r="D303">
        <v>0</v>
      </c>
      <c r="E303">
        <v>0</v>
      </c>
      <c r="F303">
        <v>0</v>
      </c>
      <c r="G303">
        <v>0</v>
      </c>
      <c r="H303">
        <v>0</v>
      </c>
      <c r="I303">
        <v>0</v>
      </c>
      <c r="J303">
        <v>4</v>
      </c>
      <c r="K303">
        <v>0</v>
      </c>
      <c r="L303">
        <v>0</v>
      </c>
      <c r="M303">
        <v>0</v>
      </c>
    </row>
    <row r="304" spans="1:13" x14ac:dyDescent="0.2">
      <c r="A304" s="3">
        <v>0.1875</v>
      </c>
      <c r="B304" s="2">
        <v>20</v>
      </c>
      <c r="C304">
        <v>20220629</v>
      </c>
      <c r="D304">
        <v>0</v>
      </c>
      <c r="E304">
        <v>3</v>
      </c>
      <c r="F304">
        <v>0</v>
      </c>
      <c r="G304">
        <v>0</v>
      </c>
      <c r="H304">
        <v>2</v>
      </c>
      <c r="I304">
        <v>0</v>
      </c>
      <c r="J304">
        <v>9</v>
      </c>
      <c r="K304">
        <v>0</v>
      </c>
      <c r="L304">
        <v>0</v>
      </c>
      <c r="M304">
        <v>0</v>
      </c>
    </row>
    <row r="305" spans="1:13" x14ac:dyDescent="0.2">
      <c r="A305" s="3">
        <v>0.20833333333333334</v>
      </c>
      <c r="B305" s="2">
        <v>21</v>
      </c>
      <c r="C305">
        <v>20220629</v>
      </c>
      <c r="D305">
        <v>0</v>
      </c>
      <c r="E305">
        <v>4</v>
      </c>
      <c r="F305">
        <v>0</v>
      </c>
      <c r="G305">
        <v>0</v>
      </c>
      <c r="H305">
        <v>3</v>
      </c>
      <c r="I305">
        <v>0</v>
      </c>
      <c r="J305">
        <v>1</v>
      </c>
      <c r="K305">
        <v>0</v>
      </c>
      <c r="L305">
        <v>0</v>
      </c>
      <c r="M305">
        <v>0</v>
      </c>
    </row>
    <row r="306" spans="1:13" x14ac:dyDescent="0.2">
      <c r="A306" s="3">
        <v>0.89583333333333337</v>
      </c>
      <c r="B306" s="2">
        <v>6</v>
      </c>
      <c r="C306">
        <v>20220629</v>
      </c>
      <c r="D306">
        <v>0</v>
      </c>
      <c r="E306">
        <v>0</v>
      </c>
      <c r="F306">
        <v>0</v>
      </c>
      <c r="G306">
        <v>0</v>
      </c>
      <c r="H306">
        <v>0</v>
      </c>
      <c r="I306">
        <v>0</v>
      </c>
      <c r="J306">
        <v>7</v>
      </c>
      <c r="K306">
        <v>0</v>
      </c>
      <c r="L306">
        <v>0</v>
      </c>
      <c r="M306">
        <v>0</v>
      </c>
    </row>
    <row r="307" spans="1:13" x14ac:dyDescent="0.2">
      <c r="A307" s="3">
        <v>0.91666666666666663</v>
      </c>
      <c r="B307" s="2">
        <v>7</v>
      </c>
      <c r="C307">
        <v>20220629</v>
      </c>
      <c r="D307">
        <v>0</v>
      </c>
      <c r="E307">
        <v>0</v>
      </c>
      <c r="F307">
        <v>0</v>
      </c>
      <c r="G307">
        <v>0</v>
      </c>
      <c r="H307">
        <v>9</v>
      </c>
      <c r="I307">
        <v>0</v>
      </c>
      <c r="J307">
        <v>119</v>
      </c>
      <c r="K307">
        <v>0</v>
      </c>
      <c r="L307">
        <v>0</v>
      </c>
      <c r="M307">
        <v>0</v>
      </c>
    </row>
    <row r="308" spans="1:13" x14ac:dyDescent="0.2">
      <c r="A308" s="3">
        <v>0.9375</v>
      </c>
      <c r="B308" s="2">
        <v>8</v>
      </c>
      <c r="C308">
        <v>20220629</v>
      </c>
      <c r="D308">
        <v>0</v>
      </c>
      <c r="E308">
        <v>0</v>
      </c>
      <c r="F308">
        <v>0</v>
      </c>
      <c r="G308">
        <v>0</v>
      </c>
      <c r="H308">
        <v>0</v>
      </c>
      <c r="I308">
        <v>0</v>
      </c>
      <c r="J308">
        <v>10</v>
      </c>
      <c r="K308">
        <v>0</v>
      </c>
      <c r="L308">
        <v>0</v>
      </c>
      <c r="M308">
        <v>0</v>
      </c>
    </row>
    <row r="309" spans="1:13" x14ac:dyDescent="0.2">
      <c r="A309" s="3">
        <v>0.95833333333333337</v>
      </c>
      <c r="B309" s="2">
        <v>9</v>
      </c>
      <c r="C309">
        <v>20220629</v>
      </c>
      <c r="D309">
        <v>0</v>
      </c>
      <c r="E309">
        <v>0</v>
      </c>
      <c r="F309">
        <v>0</v>
      </c>
      <c r="G309">
        <v>2</v>
      </c>
      <c r="H309">
        <v>0</v>
      </c>
      <c r="I309">
        <v>0</v>
      </c>
      <c r="J309">
        <v>10</v>
      </c>
      <c r="K309">
        <v>0</v>
      </c>
      <c r="L309">
        <v>0</v>
      </c>
      <c r="M309">
        <v>0</v>
      </c>
    </row>
    <row r="310" spans="1:13" x14ac:dyDescent="0.2">
      <c r="A310" s="3">
        <v>0.97916666666666663</v>
      </c>
      <c r="B310" s="2">
        <v>10</v>
      </c>
      <c r="C310">
        <v>20220629</v>
      </c>
      <c r="D310">
        <v>0</v>
      </c>
      <c r="E310">
        <v>0</v>
      </c>
      <c r="F310">
        <v>0</v>
      </c>
      <c r="G310">
        <v>1</v>
      </c>
      <c r="H310">
        <v>0</v>
      </c>
      <c r="I310">
        <v>0</v>
      </c>
      <c r="J310">
        <v>1</v>
      </c>
      <c r="K310">
        <v>0</v>
      </c>
      <c r="L310">
        <v>0</v>
      </c>
      <c r="M310">
        <v>0</v>
      </c>
    </row>
    <row r="311" spans="1:13" x14ac:dyDescent="0.2">
      <c r="A311" s="3">
        <v>0</v>
      </c>
      <c r="B311" s="2">
        <v>11</v>
      </c>
      <c r="C311">
        <v>20220701</v>
      </c>
      <c r="D311">
        <v>0</v>
      </c>
      <c r="E311">
        <v>0</v>
      </c>
      <c r="F311">
        <v>0</v>
      </c>
      <c r="G311">
        <v>1</v>
      </c>
      <c r="H311">
        <v>0</v>
      </c>
      <c r="I311">
        <v>0</v>
      </c>
      <c r="J311">
        <v>6</v>
      </c>
      <c r="K311">
        <v>0</v>
      </c>
      <c r="L311">
        <v>0</v>
      </c>
      <c r="M311">
        <v>0</v>
      </c>
    </row>
    <row r="312" spans="1:13" x14ac:dyDescent="0.2">
      <c r="A312" s="3">
        <v>2.0833333333333332E-2</v>
      </c>
      <c r="B312" s="2">
        <v>12</v>
      </c>
      <c r="C312">
        <v>20220701</v>
      </c>
      <c r="D312">
        <v>0</v>
      </c>
      <c r="E312">
        <v>0</v>
      </c>
      <c r="F312">
        <v>0</v>
      </c>
      <c r="G312">
        <v>0</v>
      </c>
      <c r="H312">
        <v>0</v>
      </c>
      <c r="I312">
        <v>0</v>
      </c>
      <c r="J312">
        <v>2</v>
      </c>
      <c r="K312">
        <v>0</v>
      </c>
      <c r="L312">
        <v>0</v>
      </c>
      <c r="M312">
        <v>0</v>
      </c>
    </row>
    <row r="313" spans="1:13" x14ac:dyDescent="0.2">
      <c r="A313" s="3">
        <v>4.1666666666666664E-2</v>
      </c>
      <c r="B313" s="2">
        <v>13</v>
      </c>
      <c r="C313">
        <v>20220701</v>
      </c>
      <c r="D313">
        <v>0</v>
      </c>
      <c r="E313">
        <v>2</v>
      </c>
      <c r="F313">
        <v>0</v>
      </c>
      <c r="G313">
        <v>2</v>
      </c>
      <c r="H313">
        <v>0</v>
      </c>
      <c r="I313">
        <v>0</v>
      </c>
      <c r="J313">
        <v>15</v>
      </c>
      <c r="K313">
        <v>0</v>
      </c>
      <c r="L313">
        <v>0</v>
      </c>
      <c r="M313">
        <v>0</v>
      </c>
    </row>
    <row r="314" spans="1:13" x14ac:dyDescent="0.2">
      <c r="A314" s="3">
        <v>6.25E-2</v>
      </c>
      <c r="B314" s="2">
        <v>14</v>
      </c>
      <c r="C314">
        <v>20220701</v>
      </c>
      <c r="D314">
        <v>0</v>
      </c>
      <c r="E314">
        <v>0</v>
      </c>
      <c r="F314">
        <v>0</v>
      </c>
      <c r="G314">
        <v>0</v>
      </c>
      <c r="H314">
        <v>0</v>
      </c>
      <c r="I314">
        <v>0</v>
      </c>
      <c r="J314">
        <v>41</v>
      </c>
      <c r="K314">
        <v>0</v>
      </c>
      <c r="L314">
        <v>0</v>
      </c>
      <c r="M314">
        <v>0</v>
      </c>
    </row>
    <row r="315" spans="1:13" x14ac:dyDescent="0.2">
      <c r="A315" s="3">
        <v>8.3333333333333329E-2</v>
      </c>
      <c r="B315" s="2">
        <v>15</v>
      </c>
      <c r="C315">
        <v>20220701</v>
      </c>
      <c r="D315">
        <v>0</v>
      </c>
      <c r="E315">
        <v>0</v>
      </c>
      <c r="F315">
        <v>0</v>
      </c>
      <c r="G315">
        <v>0</v>
      </c>
      <c r="H315">
        <v>0</v>
      </c>
      <c r="I315">
        <v>0</v>
      </c>
      <c r="J315">
        <v>23</v>
      </c>
      <c r="K315">
        <v>0</v>
      </c>
      <c r="L315">
        <v>0</v>
      </c>
      <c r="M315">
        <v>0</v>
      </c>
    </row>
    <row r="316" spans="1:13" x14ac:dyDescent="0.2">
      <c r="A316" s="3">
        <v>0.10416666666666667</v>
      </c>
      <c r="B316" s="2">
        <v>16</v>
      </c>
      <c r="C316">
        <v>20220701</v>
      </c>
      <c r="D316">
        <v>0</v>
      </c>
      <c r="E316">
        <v>0</v>
      </c>
      <c r="F316">
        <v>0</v>
      </c>
      <c r="G316">
        <v>0</v>
      </c>
      <c r="H316">
        <v>0</v>
      </c>
      <c r="I316">
        <v>0</v>
      </c>
      <c r="J316">
        <v>142</v>
      </c>
      <c r="K316">
        <v>0</v>
      </c>
      <c r="L316">
        <v>0</v>
      </c>
      <c r="M316">
        <v>0</v>
      </c>
    </row>
    <row r="317" spans="1:13" x14ac:dyDescent="0.2">
      <c r="A317" s="3">
        <v>0.125</v>
      </c>
      <c r="B317" s="2">
        <v>17</v>
      </c>
      <c r="C317">
        <v>20220701</v>
      </c>
      <c r="D317">
        <v>0</v>
      </c>
      <c r="E317">
        <v>0</v>
      </c>
      <c r="F317">
        <v>0</v>
      </c>
      <c r="G317">
        <v>0</v>
      </c>
      <c r="H317">
        <v>0</v>
      </c>
      <c r="I317">
        <v>0</v>
      </c>
      <c r="J317">
        <v>82</v>
      </c>
      <c r="K317">
        <v>0</v>
      </c>
      <c r="L317">
        <v>0</v>
      </c>
      <c r="M317">
        <v>0</v>
      </c>
    </row>
    <row r="318" spans="1:13" x14ac:dyDescent="0.2">
      <c r="A318" s="3">
        <v>0.14583333333333334</v>
      </c>
      <c r="B318" s="2">
        <v>18</v>
      </c>
      <c r="C318">
        <v>20220701</v>
      </c>
      <c r="D318">
        <v>0</v>
      </c>
      <c r="E318">
        <v>0</v>
      </c>
      <c r="F318">
        <v>0</v>
      </c>
      <c r="G318">
        <v>0</v>
      </c>
      <c r="H318">
        <v>0</v>
      </c>
      <c r="I318">
        <v>0</v>
      </c>
      <c r="J318">
        <v>1</v>
      </c>
      <c r="K318">
        <v>0</v>
      </c>
      <c r="L318">
        <v>0</v>
      </c>
      <c r="M318">
        <v>0</v>
      </c>
    </row>
    <row r="319" spans="1:13" x14ac:dyDescent="0.2">
      <c r="A319" s="3">
        <v>0.16666666666666666</v>
      </c>
      <c r="B319" s="2">
        <v>19</v>
      </c>
      <c r="C319">
        <v>20220701</v>
      </c>
      <c r="D319">
        <v>0</v>
      </c>
      <c r="E319">
        <v>0</v>
      </c>
      <c r="F319">
        <v>0</v>
      </c>
      <c r="G319">
        <v>0</v>
      </c>
      <c r="H319">
        <v>0</v>
      </c>
      <c r="I319">
        <v>0</v>
      </c>
      <c r="J319">
        <v>5</v>
      </c>
      <c r="K319">
        <v>0</v>
      </c>
      <c r="L319">
        <v>0</v>
      </c>
      <c r="M319">
        <v>0</v>
      </c>
    </row>
    <row r="320" spans="1:13" x14ac:dyDescent="0.2">
      <c r="A320" s="3">
        <v>0.1875</v>
      </c>
      <c r="B320" s="2">
        <v>20</v>
      </c>
      <c r="C320">
        <v>20220701</v>
      </c>
      <c r="D320">
        <v>0</v>
      </c>
      <c r="E320">
        <v>0</v>
      </c>
      <c r="F320">
        <v>0</v>
      </c>
      <c r="G320">
        <v>0</v>
      </c>
      <c r="H320">
        <v>0</v>
      </c>
      <c r="I320">
        <v>0</v>
      </c>
      <c r="J320">
        <v>11</v>
      </c>
      <c r="K320">
        <v>0</v>
      </c>
      <c r="L320">
        <v>0</v>
      </c>
      <c r="M320">
        <v>0</v>
      </c>
    </row>
    <row r="321" spans="1:13" x14ac:dyDescent="0.2">
      <c r="A321" s="3">
        <v>0.20833333333333334</v>
      </c>
      <c r="B321" s="2">
        <v>21</v>
      </c>
      <c r="C321">
        <v>20220701</v>
      </c>
      <c r="D321">
        <v>0</v>
      </c>
      <c r="E321">
        <v>0</v>
      </c>
      <c r="F321">
        <v>0</v>
      </c>
      <c r="G321">
        <v>0</v>
      </c>
      <c r="H321">
        <v>0</v>
      </c>
      <c r="I321">
        <v>0</v>
      </c>
      <c r="J321">
        <v>1</v>
      </c>
      <c r="K321">
        <v>0</v>
      </c>
      <c r="L321">
        <v>0</v>
      </c>
      <c r="M321">
        <v>0</v>
      </c>
    </row>
    <row r="322" spans="1:13" x14ac:dyDescent="0.2">
      <c r="A322" s="3">
        <v>0.91666666666666663</v>
      </c>
      <c r="B322" s="2">
        <v>7</v>
      </c>
      <c r="C322">
        <v>20220701</v>
      </c>
      <c r="D322">
        <v>0</v>
      </c>
      <c r="E322">
        <v>34</v>
      </c>
      <c r="F322">
        <v>0</v>
      </c>
      <c r="G322">
        <v>0</v>
      </c>
      <c r="H322">
        <v>1</v>
      </c>
      <c r="I322">
        <v>0</v>
      </c>
      <c r="J322">
        <v>36</v>
      </c>
      <c r="K322">
        <v>0</v>
      </c>
      <c r="L322">
        <v>0</v>
      </c>
      <c r="M322">
        <v>0</v>
      </c>
    </row>
    <row r="323" spans="1:13" x14ac:dyDescent="0.2">
      <c r="A323" s="3">
        <v>0.9375</v>
      </c>
      <c r="B323" s="2">
        <v>8</v>
      </c>
      <c r="C323">
        <v>20220701</v>
      </c>
      <c r="D323">
        <v>0</v>
      </c>
      <c r="E323">
        <v>0</v>
      </c>
      <c r="F323">
        <v>0</v>
      </c>
      <c r="G323">
        <v>0</v>
      </c>
      <c r="H323">
        <v>0</v>
      </c>
      <c r="I323">
        <v>0</v>
      </c>
      <c r="J323">
        <v>17</v>
      </c>
      <c r="K323">
        <v>0</v>
      </c>
      <c r="L323">
        <v>0</v>
      </c>
      <c r="M323">
        <v>0</v>
      </c>
    </row>
    <row r="324" spans="1:13" x14ac:dyDescent="0.2">
      <c r="A324" s="3">
        <v>0.95833333333333337</v>
      </c>
      <c r="B324" s="2">
        <v>9</v>
      </c>
      <c r="C324">
        <v>20220701</v>
      </c>
      <c r="D324">
        <v>0</v>
      </c>
      <c r="E324">
        <v>0</v>
      </c>
      <c r="F324">
        <v>0</v>
      </c>
      <c r="G324">
        <v>1</v>
      </c>
      <c r="H324">
        <v>0</v>
      </c>
      <c r="I324">
        <v>0</v>
      </c>
      <c r="J324">
        <v>5</v>
      </c>
      <c r="K324">
        <v>0</v>
      </c>
      <c r="L324">
        <v>0</v>
      </c>
      <c r="M324">
        <v>0</v>
      </c>
    </row>
    <row r="325" spans="1:13" x14ac:dyDescent="0.2">
      <c r="A325" s="3">
        <v>0.97916666666666663</v>
      </c>
      <c r="B325" s="2">
        <v>10</v>
      </c>
      <c r="C325">
        <v>20220701</v>
      </c>
      <c r="D325">
        <v>0</v>
      </c>
      <c r="E325">
        <v>0</v>
      </c>
      <c r="F325">
        <v>0</v>
      </c>
      <c r="G325">
        <v>0</v>
      </c>
      <c r="H325">
        <v>0</v>
      </c>
      <c r="I325">
        <v>0</v>
      </c>
      <c r="J325">
        <v>5</v>
      </c>
      <c r="K325">
        <v>0</v>
      </c>
      <c r="L325">
        <v>0</v>
      </c>
      <c r="M325">
        <v>0</v>
      </c>
    </row>
    <row r="326" spans="1:13" x14ac:dyDescent="0.2">
      <c r="A326" s="3">
        <v>0</v>
      </c>
      <c r="B326" s="2">
        <v>11</v>
      </c>
      <c r="C326">
        <v>20220702</v>
      </c>
      <c r="D326">
        <v>0</v>
      </c>
      <c r="E326">
        <v>0</v>
      </c>
      <c r="F326">
        <v>0</v>
      </c>
      <c r="G326">
        <v>0</v>
      </c>
      <c r="H326">
        <v>0</v>
      </c>
      <c r="I326">
        <v>0</v>
      </c>
      <c r="J326">
        <v>6</v>
      </c>
      <c r="K326">
        <v>0</v>
      </c>
      <c r="L326">
        <v>0</v>
      </c>
      <c r="M326">
        <v>0</v>
      </c>
    </row>
    <row r="327" spans="1:13" x14ac:dyDescent="0.2">
      <c r="A327" s="3">
        <v>2.0833333333333332E-2</v>
      </c>
      <c r="B327" s="2">
        <v>12</v>
      </c>
      <c r="C327">
        <v>20220702</v>
      </c>
      <c r="D327">
        <v>0</v>
      </c>
      <c r="E327">
        <v>10</v>
      </c>
      <c r="F327">
        <v>0</v>
      </c>
      <c r="G327">
        <v>1</v>
      </c>
      <c r="H327">
        <v>0</v>
      </c>
      <c r="I327">
        <v>0</v>
      </c>
      <c r="J327">
        <v>27</v>
      </c>
      <c r="K327">
        <v>0</v>
      </c>
      <c r="L327">
        <v>0</v>
      </c>
      <c r="M327">
        <v>0</v>
      </c>
    </row>
    <row r="328" spans="1:13" x14ac:dyDescent="0.2">
      <c r="A328" s="3">
        <v>4.1666666666666664E-2</v>
      </c>
      <c r="B328" s="2">
        <v>13</v>
      </c>
      <c r="C328">
        <v>20220702</v>
      </c>
      <c r="D328">
        <v>0</v>
      </c>
      <c r="E328">
        <v>0</v>
      </c>
      <c r="F328">
        <v>0</v>
      </c>
      <c r="G328">
        <v>1</v>
      </c>
      <c r="H328">
        <v>0</v>
      </c>
      <c r="I328">
        <v>0</v>
      </c>
      <c r="J328">
        <v>125</v>
      </c>
      <c r="K328">
        <v>0</v>
      </c>
      <c r="L328">
        <v>0</v>
      </c>
      <c r="M328">
        <v>0</v>
      </c>
    </row>
    <row r="329" spans="1:13" x14ac:dyDescent="0.2">
      <c r="A329" s="3">
        <v>6.25E-2</v>
      </c>
      <c r="B329" s="2">
        <v>14</v>
      </c>
      <c r="C329">
        <v>20220702</v>
      </c>
      <c r="D329">
        <v>0</v>
      </c>
      <c r="E329">
        <v>0</v>
      </c>
      <c r="F329">
        <v>0</v>
      </c>
      <c r="G329">
        <v>0</v>
      </c>
      <c r="H329">
        <v>0</v>
      </c>
      <c r="I329">
        <v>0</v>
      </c>
      <c r="J329">
        <v>30</v>
      </c>
      <c r="K329">
        <v>0</v>
      </c>
      <c r="L329">
        <v>0</v>
      </c>
      <c r="M329">
        <v>0</v>
      </c>
    </row>
    <row r="330" spans="1:13" x14ac:dyDescent="0.2">
      <c r="A330" s="3">
        <v>8.3333333333333329E-2</v>
      </c>
      <c r="B330" s="2">
        <v>15</v>
      </c>
      <c r="C330">
        <v>20220702</v>
      </c>
      <c r="D330">
        <v>0</v>
      </c>
      <c r="E330">
        <v>0</v>
      </c>
      <c r="F330">
        <v>0</v>
      </c>
      <c r="G330">
        <v>0</v>
      </c>
      <c r="H330">
        <v>0</v>
      </c>
      <c r="I330">
        <v>0</v>
      </c>
      <c r="J330">
        <v>2</v>
      </c>
      <c r="K330">
        <v>0</v>
      </c>
      <c r="L330">
        <v>0</v>
      </c>
      <c r="M330">
        <v>0</v>
      </c>
    </row>
    <row r="331" spans="1:13" x14ac:dyDescent="0.2">
      <c r="A331" s="3">
        <v>0.10416666666666667</v>
      </c>
      <c r="B331" s="2">
        <v>16</v>
      </c>
      <c r="C331">
        <v>20220702</v>
      </c>
      <c r="D331">
        <v>0</v>
      </c>
      <c r="E331">
        <v>0</v>
      </c>
      <c r="F331">
        <v>0</v>
      </c>
      <c r="G331">
        <v>0</v>
      </c>
      <c r="H331">
        <v>5</v>
      </c>
      <c r="I331">
        <v>0</v>
      </c>
      <c r="J331">
        <v>8</v>
      </c>
      <c r="K331">
        <v>0</v>
      </c>
      <c r="L331">
        <v>0</v>
      </c>
      <c r="M331">
        <v>0</v>
      </c>
    </row>
    <row r="332" spans="1:13" x14ac:dyDescent="0.2">
      <c r="A332" s="3">
        <v>0.125</v>
      </c>
      <c r="B332" s="2">
        <v>17</v>
      </c>
      <c r="C332">
        <v>20220702</v>
      </c>
      <c r="D332">
        <v>0</v>
      </c>
      <c r="E332">
        <v>2</v>
      </c>
      <c r="F332">
        <v>0</v>
      </c>
      <c r="G332">
        <v>1</v>
      </c>
      <c r="H332">
        <v>0</v>
      </c>
      <c r="I332">
        <v>2</v>
      </c>
      <c r="J332">
        <v>17</v>
      </c>
      <c r="K332">
        <v>0</v>
      </c>
      <c r="L332">
        <v>0</v>
      </c>
      <c r="M332">
        <v>0</v>
      </c>
    </row>
    <row r="333" spans="1:13" x14ac:dyDescent="0.2">
      <c r="A333" s="3">
        <v>0.14583333333333334</v>
      </c>
      <c r="B333" s="2">
        <v>18</v>
      </c>
      <c r="C333">
        <v>20220702</v>
      </c>
      <c r="D333">
        <v>0</v>
      </c>
      <c r="E333">
        <v>0</v>
      </c>
      <c r="F333">
        <v>0</v>
      </c>
      <c r="G333">
        <v>0</v>
      </c>
      <c r="H333">
        <v>2</v>
      </c>
      <c r="I333">
        <v>0</v>
      </c>
      <c r="J333">
        <v>10</v>
      </c>
      <c r="K333">
        <v>0</v>
      </c>
      <c r="L333">
        <v>0</v>
      </c>
      <c r="M333">
        <v>0</v>
      </c>
    </row>
    <row r="334" spans="1:13" x14ac:dyDescent="0.2">
      <c r="A334" s="3">
        <v>0.16666666666666666</v>
      </c>
      <c r="B334" s="2">
        <v>19</v>
      </c>
      <c r="C334">
        <v>20220702</v>
      </c>
      <c r="D334">
        <v>0</v>
      </c>
      <c r="E334">
        <v>0</v>
      </c>
      <c r="F334">
        <v>0</v>
      </c>
      <c r="G334">
        <v>0</v>
      </c>
      <c r="H334">
        <v>4</v>
      </c>
      <c r="I334">
        <v>4</v>
      </c>
      <c r="J334">
        <v>3</v>
      </c>
      <c r="K334">
        <v>0</v>
      </c>
      <c r="L334">
        <v>0</v>
      </c>
      <c r="M334">
        <v>0</v>
      </c>
    </row>
    <row r="335" spans="1:13" x14ac:dyDescent="0.2">
      <c r="A335" s="3">
        <v>0.1875</v>
      </c>
      <c r="B335" s="2">
        <v>20</v>
      </c>
      <c r="C335">
        <v>20220702</v>
      </c>
      <c r="D335">
        <v>0</v>
      </c>
      <c r="E335">
        <v>0</v>
      </c>
      <c r="F335">
        <v>0</v>
      </c>
      <c r="G335">
        <v>1</v>
      </c>
      <c r="H335">
        <v>0</v>
      </c>
      <c r="I335">
        <v>0</v>
      </c>
      <c r="J335">
        <v>8</v>
      </c>
      <c r="K335">
        <v>0</v>
      </c>
      <c r="L335">
        <v>0</v>
      </c>
      <c r="M335">
        <v>0</v>
      </c>
    </row>
    <row r="336" spans="1:13" x14ac:dyDescent="0.2">
      <c r="A336" s="3">
        <v>0.20833333333333334</v>
      </c>
      <c r="B336" s="2">
        <v>21</v>
      </c>
      <c r="C336">
        <v>20220702</v>
      </c>
      <c r="D336">
        <v>0</v>
      </c>
      <c r="E336">
        <v>0</v>
      </c>
      <c r="F336">
        <v>0</v>
      </c>
      <c r="G336">
        <v>0</v>
      </c>
      <c r="H336">
        <v>0</v>
      </c>
      <c r="I336">
        <v>0</v>
      </c>
      <c r="J336">
        <v>1</v>
      </c>
      <c r="K336">
        <v>0</v>
      </c>
      <c r="L336">
        <v>0</v>
      </c>
      <c r="M336">
        <v>0</v>
      </c>
    </row>
    <row r="337" spans="1:13" x14ac:dyDescent="0.2">
      <c r="A337" s="3">
        <v>0.89583333333333337</v>
      </c>
      <c r="B337" s="2">
        <v>6</v>
      </c>
      <c r="C337">
        <v>20220702</v>
      </c>
      <c r="D337">
        <v>0</v>
      </c>
      <c r="E337">
        <v>0</v>
      </c>
      <c r="F337">
        <v>0</v>
      </c>
      <c r="G337">
        <v>0</v>
      </c>
      <c r="H337">
        <v>0</v>
      </c>
      <c r="I337">
        <v>0</v>
      </c>
      <c r="J337">
        <v>5</v>
      </c>
      <c r="K337">
        <v>0</v>
      </c>
      <c r="L337">
        <v>0</v>
      </c>
      <c r="M337">
        <v>0</v>
      </c>
    </row>
    <row r="338" spans="1:13" x14ac:dyDescent="0.2">
      <c r="A338" s="3">
        <v>0.91666666666666663</v>
      </c>
      <c r="B338" s="2">
        <v>7</v>
      </c>
      <c r="C338">
        <v>20220702</v>
      </c>
      <c r="D338">
        <v>0</v>
      </c>
      <c r="E338">
        <v>5</v>
      </c>
      <c r="F338">
        <v>0</v>
      </c>
      <c r="G338">
        <v>0</v>
      </c>
      <c r="H338">
        <v>7</v>
      </c>
      <c r="I338">
        <v>0</v>
      </c>
      <c r="J338">
        <v>120</v>
      </c>
      <c r="K338">
        <v>0</v>
      </c>
      <c r="L338">
        <v>0</v>
      </c>
      <c r="M338">
        <v>0</v>
      </c>
    </row>
    <row r="339" spans="1:13" x14ac:dyDescent="0.2">
      <c r="A339" s="3">
        <v>0.9375</v>
      </c>
      <c r="B339" s="2">
        <v>8</v>
      </c>
      <c r="C339">
        <v>20220702</v>
      </c>
      <c r="D339">
        <v>0</v>
      </c>
      <c r="E339">
        <v>0</v>
      </c>
      <c r="F339">
        <v>0</v>
      </c>
      <c r="G339">
        <v>1</v>
      </c>
      <c r="H339">
        <v>0</v>
      </c>
      <c r="I339">
        <v>0</v>
      </c>
      <c r="J339">
        <v>6</v>
      </c>
      <c r="K339">
        <v>0</v>
      </c>
      <c r="L339">
        <v>0</v>
      </c>
      <c r="M339">
        <v>0</v>
      </c>
    </row>
    <row r="340" spans="1:13" x14ac:dyDescent="0.2">
      <c r="A340" s="3">
        <v>0.95833333333333337</v>
      </c>
      <c r="B340" s="2">
        <v>9</v>
      </c>
      <c r="C340">
        <v>20220702</v>
      </c>
      <c r="D340">
        <v>0</v>
      </c>
      <c r="E340">
        <v>1</v>
      </c>
      <c r="F340">
        <v>0</v>
      </c>
      <c r="G340">
        <v>0</v>
      </c>
      <c r="H340">
        <v>2</v>
      </c>
      <c r="I340">
        <v>0</v>
      </c>
      <c r="J340">
        <v>12</v>
      </c>
      <c r="K340">
        <v>0</v>
      </c>
      <c r="L340">
        <v>0</v>
      </c>
      <c r="M340">
        <v>0</v>
      </c>
    </row>
    <row r="341" spans="1:13" x14ac:dyDescent="0.2">
      <c r="A341" s="3">
        <v>0.97916666666666663</v>
      </c>
      <c r="B341" s="2">
        <v>10</v>
      </c>
      <c r="C341">
        <v>20220702</v>
      </c>
      <c r="D341">
        <v>0</v>
      </c>
      <c r="E341">
        <v>0</v>
      </c>
      <c r="F341">
        <v>0</v>
      </c>
      <c r="G341">
        <v>0</v>
      </c>
      <c r="H341">
        <v>0</v>
      </c>
      <c r="I341">
        <v>0</v>
      </c>
      <c r="J341">
        <v>21</v>
      </c>
      <c r="K341">
        <v>0</v>
      </c>
      <c r="L341">
        <v>0</v>
      </c>
      <c r="M341">
        <v>0</v>
      </c>
    </row>
    <row r="342" spans="1:13" x14ac:dyDescent="0.2">
      <c r="A342" s="3">
        <v>0</v>
      </c>
      <c r="B342" s="2">
        <v>11</v>
      </c>
      <c r="C342">
        <v>20220707</v>
      </c>
      <c r="D342">
        <v>0</v>
      </c>
      <c r="E342">
        <v>1</v>
      </c>
      <c r="F342">
        <v>0</v>
      </c>
      <c r="G342">
        <v>2</v>
      </c>
      <c r="H342">
        <v>0</v>
      </c>
      <c r="I342">
        <v>0</v>
      </c>
      <c r="J342">
        <v>5</v>
      </c>
      <c r="K342">
        <v>0</v>
      </c>
      <c r="L342">
        <v>0</v>
      </c>
      <c r="M342">
        <v>0</v>
      </c>
    </row>
    <row r="343" spans="1:13" x14ac:dyDescent="0.2">
      <c r="A343" s="3">
        <v>2.0833333333333332E-2</v>
      </c>
      <c r="B343" s="2">
        <v>12</v>
      </c>
      <c r="C343">
        <v>20220707</v>
      </c>
      <c r="D343">
        <v>0</v>
      </c>
      <c r="E343">
        <v>0</v>
      </c>
      <c r="F343">
        <v>0</v>
      </c>
      <c r="G343">
        <v>2</v>
      </c>
      <c r="H343">
        <v>0</v>
      </c>
      <c r="I343">
        <v>0</v>
      </c>
      <c r="J343">
        <v>17</v>
      </c>
      <c r="K343">
        <v>0</v>
      </c>
      <c r="L343">
        <v>0</v>
      </c>
      <c r="M343">
        <v>0</v>
      </c>
    </row>
    <row r="344" spans="1:13" x14ac:dyDescent="0.2">
      <c r="A344" s="3">
        <v>4.1666666666666664E-2</v>
      </c>
      <c r="B344" s="2">
        <v>13</v>
      </c>
      <c r="C344">
        <v>20220707</v>
      </c>
      <c r="D344">
        <v>0</v>
      </c>
      <c r="E344">
        <v>0</v>
      </c>
      <c r="F344">
        <v>0</v>
      </c>
      <c r="G344">
        <v>2</v>
      </c>
      <c r="H344">
        <v>0</v>
      </c>
      <c r="I344">
        <v>0</v>
      </c>
      <c r="J344">
        <v>48</v>
      </c>
      <c r="K344">
        <v>0</v>
      </c>
      <c r="L344">
        <v>0</v>
      </c>
      <c r="M344">
        <v>0</v>
      </c>
    </row>
    <row r="345" spans="1:13" x14ac:dyDescent="0.2">
      <c r="A345" s="3">
        <v>6.25E-2</v>
      </c>
      <c r="B345" s="2">
        <v>14</v>
      </c>
      <c r="C345">
        <v>20220707</v>
      </c>
      <c r="D345">
        <v>0</v>
      </c>
      <c r="E345">
        <v>0</v>
      </c>
      <c r="F345">
        <v>0</v>
      </c>
      <c r="G345">
        <v>0</v>
      </c>
      <c r="H345">
        <v>0</v>
      </c>
      <c r="I345">
        <v>0</v>
      </c>
      <c r="J345">
        <v>32</v>
      </c>
      <c r="K345">
        <v>0</v>
      </c>
      <c r="L345">
        <v>0</v>
      </c>
      <c r="M345">
        <v>0</v>
      </c>
    </row>
    <row r="346" spans="1:13" x14ac:dyDescent="0.2">
      <c r="A346" s="3">
        <v>8.3333333333333329E-2</v>
      </c>
      <c r="B346" s="2">
        <v>15</v>
      </c>
      <c r="C346">
        <v>20220707</v>
      </c>
      <c r="D346">
        <v>0</v>
      </c>
      <c r="E346">
        <v>2</v>
      </c>
      <c r="F346">
        <v>0</v>
      </c>
      <c r="G346">
        <v>0</v>
      </c>
      <c r="H346">
        <v>0</v>
      </c>
      <c r="I346">
        <v>0</v>
      </c>
      <c r="J346">
        <v>54</v>
      </c>
      <c r="K346">
        <v>0</v>
      </c>
      <c r="L346">
        <v>0</v>
      </c>
      <c r="M346">
        <v>0</v>
      </c>
    </row>
    <row r="347" spans="1:13" x14ac:dyDescent="0.2">
      <c r="A347" s="3">
        <v>0.10416666666666667</v>
      </c>
      <c r="B347" s="2">
        <v>16</v>
      </c>
      <c r="C347">
        <v>20220707</v>
      </c>
      <c r="D347">
        <v>0</v>
      </c>
      <c r="E347">
        <v>0</v>
      </c>
      <c r="F347">
        <v>0</v>
      </c>
      <c r="G347">
        <v>0</v>
      </c>
      <c r="H347">
        <v>0</v>
      </c>
      <c r="I347">
        <v>1</v>
      </c>
      <c r="J347">
        <v>21</v>
      </c>
      <c r="K347">
        <v>0</v>
      </c>
      <c r="L347">
        <v>0</v>
      </c>
      <c r="M347">
        <v>0</v>
      </c>
    </row>
    <row r="348" spans="1:13" x14ac:dyDescent="0.2">
      <c r="A348" s="3">
        <v>0.125</v>
      </c>
      <c r="B348" s="2">
        <v>17</v>
      </c>
      <c r="C348">
        <v>20220707</v>
      </c>
      <c r="D348">
        <v>0</v>
      </c>
      <c r="E348">
        <v>0</v>
      </c>
      <c r="F348">
        <v>0</v>
      </c>
      <c r="G348">
        <v>1</v>
      </c>
      <c r="H348">
        <v>0</v>
      </c>
      <c r="I348">
        <v>1</v>
      </c>
      <c r="J348">
        <v>5</v>
      </c>
      <c r="K348">
        <v>0</v>
      </c>
      <c r="L348">
        <v>0</v>
      </c>
      <c r="M348">
        <v>0</v>
      </c>
    </row>
    <row r="349" spans="1:13" x14ac:dyDescent="0.2">
      <c r="A349" s="3">
        <v>0.14583333333333334</v>
      </c>
      <c r="B349" s="2">
        <v>18</v>
      </c>
      <c r="C349">
        <v>20220707</v>
      </c>
      <c r="D349">
        <v>0</v>
      </c>
      <c r="E349">
        <v>1</v>
      </c>
      <c r="F349">
        <v>0</v>
      </c>
      <c r="G349">
        <v>0</v>
      </c>
      <c r="H349">
        <v>0</v>
      </c>
      <c r="I349">
        <v>0</v>
      </c>
      <c r="J349">
        <v>16</v>
      </c>
      <c r="K349">
        <v>0</v>
      </c>
      <c r="L349">
        <v>0</v>
      </c>
      <c r="M349">
        <v>0</v>
      </c>
    </row>
    <row r="350" spans="1:13" x14ac:dyDescent="0.2">
      <c r="A350" s="3">
        <v>0.16666666666666666</v>
      </c>
      <c r="B350" s="2">
        <v>19</v>
      </c>
      <c r="C350">
        <v>20220707</v>
      </c>
      <c r="D350">
        <v>0</v>
      </c>
      <c r="E350">
        <v>7</v>
      </c>
      <c r="F350">
        <v>0</v>
      </c>
      <c r="G350">
        <v>0</v>
      </c>
      <c r="H350">
        <v>0</v>
      </c>
      <c r="I350">
        <v>0</v>
      </c>
      <c r="J350">
        <v>22</v>
      </c>
      <c r="K350">
        <v>0</v>
      </c>
      <c r="L350">
        <v>0</v>
      </c>
      <c r="M350">
        <v>0</v>
      </c>
    </row>
    <row r="351" spans="1:13" x14ac:dyDescent="0.2">
      <c r="A351" s="3">
        <v>0.1875</v>
      </c>
      <c r="B351" s="2">
        <v>20</v>
      </c>
      <c r="C351">
        <v>20220707</v>
      </c>
      <c r="D351">
        <v>0</v>
      </c>
      <c r="E351">
        <v>0</v>
      </c>
      <c r="F351">
        <v>0</v>
      </c>
      <c r="G351">
        <v>0</v>
      </c>
      <c r="H351">
        <v>0</v>
      </c>
      <c r="I351">
        <v>0</v>
      </c>
      <c r="J351">
        <v>28</v>
      </c>
      <c r="K351">
        <v>0</v>
      </c>
      <c r="L351">
        <v>0</v>
      </c>
      <c r="M351">
        <v>0</v>
      </c>
    </row>
    <row r="352" spans="1:13" x14ac:dyDescent="0.2">
      <c r="A352" s="3">
        <v>0.20833333333333334</v>
      </c>
      <c r="B352" s="2">
        <v>21</v>
      </c>
      <c r="C352">
        <v>20220707</v>
      </c>
      <c r="D352">
        <v>0</v>
      </c>
      <c r="E352">
        <v>0</v>
      </c>
      <c r="F352">
        <v>0</v>
      </c>
      <c r="G352">
        <v>0</v>
      </c>
      <c r="H352">
        <v>0</v>
      </c>
      <c r="I352">
        <v>11</v>
      </c>
      <c r="J352">
        <v>15</v>
      </c>
      <c r="K352">
        <v>0</v>
      </c>
      <c r="L352">
        <v>0</v>
      </c>
      <c r="M352">
        <v>0</v>
      </c>
    </row>
    <row r="353" spans="1:13" x14ac:dyDescent="0.2">
      <c r="A353" s="3">
        <v>0.89583333333333337</v>
      </c>
      <c r="B353" s="2">
        <v>6</v>
      </c>
      <c r="C353">
        <v>20220707</v>
      </c>
      <c r="D353">
        <v>0</v>
      </c>
      <c r="E353">
        <v>0</v>
      </c>
      <c r="F353">
        <v>0</v>
      </c>
      <c r="G353">
        <v>0</v>
      </c>
      <c r="H353">
        <v>0</v>
      </c>
      <c r="I353">
        <v>0</v>
      </c>
      <c r="J353">
        <v>19</v>
      </c>
      <c r="K353">
        <v>0</v>
      </c>
      <c r="L353">
        <v>0</v>
      </c>
      <c r="M353">
        <v>0</v>
      </c>
    </row>
    <row r="354" spans="1:13" x14ac:dyDescent="0.2">
      <c r="A354" s="3">
        <v>0.91666666666666663</v>
      </c>
      <c r="B354" s="2">
        <v>7</v>
      </c>
      <c r="C354">
        <v>20220707</v>
      </c>
      <c r="D354">
        <v>0</v>
      </c>
      <c r="E354">
        <v>0</v>
      </c>
      <c r="F354">
        <v>0</v>
      </c>
      <c r="G354">
        <v>1</v>
      </c>
      <c r="H354">
        <v>5</v>
      </c>
      <c r="I354">
        <v>0</v>
      </c>
      <c r="J354">
        <v>146</v>
      </c>
      <c r="K354">
        <v>0</v>
      </c>
      <c r="L354">
        <v>0</v>
      </c>
      <c r="M354">
        <v>0</v>
      </c>
    </row>
    <row r="355" spans="1:13" x14ac:dyDescent="0.2">
      <c r="A355" s="3">
        <v>0.9375</v>
      </c>
      <c r="B355" s="2">
        <v>8</v>
      </c>
      <c r="C355">
        <v>20220707</v>
      </c>
      <c r="D355">
        <v>0</v>
      </c>
      <c r="E355">
        <v>1</v>
      </c>
      <c r="F355">
        <v>0</v>
      </c>
      <c r="G355">
        <v>0</v>
      </c>
      <c r="H355">
        <v>0</v>
      </c>
      <c r="I355">
        <v>2</v>
      </c>
      <c r="J355">
        <v>51</v>
      </c>
      <c r="K355">
        <v>0</v>
      </c>
      <c r="L355">
        <v>0</v>
      </c>
      <c r="M355">
        <v>0</v>
      </c>
    </row>
    <row r="356" spans="1:13" x14ac:dyDescent="0.2">
      <c r="A356" s="3">
        <v>0.95833333333333337</v>
      </c>
      <c r="B356" s="2">
        <v>9</v>
      </c>
      <c r="C356">
        <v>20220707</v>
      </c>
      <c r="D356">
        <v>0</v>
      </c>
      <c r="E356">
        <v>0</v>
      </c>
      <c r="F356">
        <v>0</v>
      </c>
      <c r="G356">
        <v>1</v>
      </c>
      <c r="H356">
        <v>0</v>
      </c>
      <c r="I356">
        <v>0</v>
      </c>
      <c r="J356">
        <v>1</v>
      </c>
      <c r="K356">
        <v>0</v>
      </c>
      <c r="L356">
        <v>0</v>
      </c>
      <c r="M356">
        <v>0</v>
      </c>
    </row>
    <row r="357" spans="1:13" x14ac:dyDescent="0.2">
      <c r="A357" s="3">
        <v>0.97916666666666663</v>
      </c>
      <c r="B357" s="2">
        <v>10</v>
      </c>
      <c r="C357">
        <v>20220707</v>
      </c>
      <c r="D357">
        <v>0</v>
      </c>
      <c r="E357">
        <v>0</v>
      </c>
      <c r="F357">
        <v>0</v>
      </c>
      <c r="G357">
        <v>2</v>
      </c>
      <c r="H357">
        <v>0</v>
      </c>
      <c r="I357">
        <v>0</v>
      </c>
      <c r="J357">
        <v>4</v>
      </c>
      <c r="K357">
        <v>0</v>
      </c>
      <c r="L357">
        <v>0</v>
      </c>
      <c r="M357">
        <v>0</v>
      </c>
    </row>
    <row r="358" spans="1:13" x14ac:dyDescent="0.2">
      <c r="A358" s="3">
        <v>0</v>
      </c>
      <c r="B358" s="2">
        <v>11</v>
      </c>
      <c r="C358">
        <v>20220708</v>
      </c>
      <c r="D358">
        <v>0</v>
      </c>
      <c r="E358">
        <v>0</v>
      </c>
      <c r="F358">
        <v>0</v>
      </c>
      <c r="G358">
        <v>0</v>
      </c>
      <c r="H358">
        <v>5</v>
      </c>
      <c r="I358">
        <v>2</v>
      </c>
      <c r="J358">
        <v>3</v>
      </c>
      <c r="K358">
        <v>0</v>
      </c>
      <c r="L358">
        <v>0</v>
      </c>
      <c r="M358">
        <v>0</v>
      </c>
    </row>
    <row r="359" spans="1:13" x14ac:dyDescent="0.2">
      <c r="A359" s="3">
        <v>2.0833333333333332E-2</v>
      </c>
      <c r="B359" s="2">
        <v>12</v>
      </c>
      <c r="C359">
        <v>20220708</v>
      </c>
      <c r="D359">
        <v>0</v>
      </c>
      <c r="E359">
        <v>2</v>
      </c>
      <c r="F359">
        <v>0</v>
      </c>
      <c r="G359">
        <v>0</v>
      </c>
      <c r="H359">
        <v>2</v>
      </c>
      <c r="I359">
        <v>3</v>
      </c>
      <c r="J359">
        <v>13</v>
      </c>
      <c r="K359">
        <v>0</v>
      </c>
      <c r="L359">
        <v>0</v>
      </c>
      <c r="M359">
        <v>0</v>
      </c>
    </row>
    <row r="360" spans="1:13" x14ac:dyDescent="0.2">
      <c r="A360" s="3">
        <v>4.1666666666666664E-2</v>
      </c>
      <c r="B360" s="2">
        <v>13</v>
      </c>
      <c r="C360">
        <v>20220708</v>
      </c>
      <c r="D360">
        <v>0</v>
      </c>
      <c r="E360">
        <v>0</v>
      </c>
      <c r="F360">
        <v>0</v>
      </c>
      <c r="G360">
        <v>3</v>
      </c>
      <c r="H360">
        <v>0</v>
      </c>
      <c r="I360">
        <v>0</v>
      </c>
      <c r="J360">
        <v>11</v>
      </c>
      <c r="K360">
        <v>0</v>
      </c>
      <c r="L360">
        <v>0</v>
      </c>
      <c r="M360">
        <v>0</v>
      </c>
    </row>
    <row r="361" spans="1:13" x14ac:dyDescent="0.2">
      <c r="A361" s="3">
        <v>6.25E-2</v>
      </c>
      <c r="B361" s="2">
        <v>14</v>
      </c>
      <c r="C361">
        <v>20220708</v>
      </c>
      <c r="D361">
        <v>0</v>
      </c>
      <c r="E361">
        <v>0</v>
      </c>
      <c r="F361">
        <v>0</v>
      </c>
      <c r="G361">
        <v>0</v>
      </c>
      <c r="H361">
        <v>0</v>
      </c>
      <c r="I361">
        <v>0</v>
      </c>
      <c r="J361">
        <v>8</v>
      </c>
      <c r="K361">
        <v>0</v>
      </c>
      <c r="L361">
        <v>0</v>
      </c>
      <c r="M361">
        <v>0</v>
      </c>
    </row>
    <row r="362" spans="1:13" x14ac:dyDescent="0.2">
      <c r="A362" s="3">
        <v>8.3333333333333329E-2</v>
      </c>
      <c r="B362" s="2">
        <v>15</v>
      </c>
      <c r="C362">
        <v>20220708</v>
      </c>
      <c r="D362">
        <v>0</v>
      </c>
      <c r="E362">
        <v>1</v>
      </c>
      <c r="F362">
        <v>0</v>
      </c>
      <c r="G362">
        <v>0</v>
      </c>
      <c r="H362">
        <v>1</v>
      </c>
      <c r="I362">
        <v>0</v>
      </c>
      <c r="J362">
        <v>14</v>
      </c>
      <c r="K362">
        <v>0</v>
      </c>
      <c r="L362">
        <v>0</v>
      </c>
      <c r="M362">
        <v>0</v>
      </c>
    </row>
    <row r="363" spans="1:13" x14ac:dyDescent="0.2">
      <c r="A363" s="3">
        <v>0.10416666666666667</v>
      </c>
      <c r="B363" s="2">
        <v>16</v>
      </c>
      <c r="C363">
        <v>20220708</v>
      </c>
      <c r="D363">
        <v>0</v>
      </c>
      <c r="E363">
        <v>0</v>
      </c>
      <c r="F363">
        <v>0</v>
      </c>
      <c r="G363">
        <v>0</v>
      </c>
      <c r="H363">
        <v>2</v>
      </c>
      <c r="I363">
        <v>0</v>
      </c>
      <c r="J363">
        <v>7</v>
      </c>
      <c r="K363">
        <v>0</v>
      </c>
      <c r="L363">
        <v>0</v>
      </c>
      <c r="M363">
        <v>9</v>
      </c>
    </row>
    <row r="364" spans="1:13" x14ac:dyDescent="0.2">
      <c r="A364" s="3">
        <v>0.125</v>
      </c>
      <c r="B364" s="2">
        <v>17</v>
      </c>
      <c r="C364">
        <v>20220708</v>
      </c>
      <c r="D364">
        <v>0</v>
      </c>
      <c r="E364">
        <v>3</v>
      </c>
      <c r="F364">
        <v>0</v>
      </c>
      <c r="G364">
        <v>0</v>
      </c>
      <c r="H364">
        <v>3</v>
      </c>
      <c r="I364">
        <v>1</v>
      </c>
      <c r="J364">
        <v>12</v>
      </c>
      <c r="K364">
        <v>0</v>
      </c>
      <c r="L364">
        <v>0</v>
      </c>
      <c r="M364">
        <v>0</v>
      </c>
    </row>
    <row r="365" spans="1:13" x14ac:dyDescent="0.2">
      <c r="A365" s="3">
        <v>0.14583333333333334</v>
      </c>
      <c r="B365" s="2">
        <v>18</v>
      </c>
      <c r="C365">
        <v>20220708</v>
      </c>
      <c r="D365">
        <v>1</v>
      </c>
      <c r="E365">
        <v>0</v>
      </c>
      <c r="F365">
        <v>0</v>
      </c>
      <c r="G365">
        <v>0</v>
      </c>
      <c r="H365">
        <v>0</v>
      </c>
      <c r="I365">
        <v>0</v>
      </c>
      <c r="J365">
        <v>37</v>
      </c>
      <c r="K365">
        <v>0</v>
      </c>
      <c r="L365">
        <v>0</v>
      </c>
      <c r="M365">
        <v>0</v>
      </c>
    </row>
    <row r="366" spans="1:13" x14ac:dyDescent="0.2">
      <c r="A366" s="3">
        <v>0.16666666666666666</v>
      </c>
      <c r="B366" s="2">
        <v>19</v>
      </c>
      <c r="C366">
        <v>20220708</v>
      </c>
      <c r="D366">
        <v>2</v>
      </c>
      <c r="E366">
        <v>0</v>
      </c>
      <c r="F366">
        <v>0</v>
      </c>
      <c r="G366">
        <v>0</v>
      </c>
      <c r="H366">
        <v>1</v>
      </c>
      <c r="I366">
        <v>0</v>
      </c>
      <c r="J366">
        <v>32</v>
      </c>
      <c r="K366">
        <v>0</v>
      </c>
      <c r="L366">
        <v>0</v>
      </c>
      <c r="M366">
        <v>0</v>
      </c>
    </row>
    <row r="367" spans="1:13" x14ac:dyDescent="0.2">
      <c r="A367" s="3">
        <v>0.1875</v>
      </c>
      <c r="B367" s="2">
        <v>20</v>
      </c>
      <c r="C367">
        <v>20220708</v>
      </c>
      <c r="D367">
        <v>0</v>
      </c>
      <c r="E367">
        <v>0</v>
      </c>
      <c r="F367">
        <v>0</v>
      </c>
      <c r="G367">
        <v>0</v>
      </c>
      <c r="H367">
        <v>1</v>
      </c>
      <c r="I367">
        <v>0</v>
      </c>
      <c r="J367">
        <v>46</v>
      </c>
      <c r="K367">
        <v>0</v>
      </c>
      <c r="L367">
        <v>0</v>
      </c>
      <c r="M367">
        <v>0</v>
      </c>
    </row>
    <row r="368" spans="1:13" x14ac:dyDescent="0.2">
      <c r="A368" s="3">
        <v>0.20833333333333334</v>
      </c>
      <c r="B368" s="2">
        <v>21</v>
      </c>
      <c r="C368">
        <v>20220708</v>
      </c>
      <c r="D368">
        <v>0</v>
      </c>
      <c r="E368">
        <v>0</v>
      </c>
      <c r="F368">
        <v>0</v>
      </c>
      <c r="G368">
        <v>0</v>
      </c>
      <c r="H368">
        <v>0</v>
      </c>
      <c r="I368">
        <v>7</v>
      </c>
      <c r="J368">
        <v>32</v>
      </c>
      <c r="K368">
        <v>0</v>
      </c>
      <c r="L368">
        <v>0</v>
      </c>
      <c r="M368">
        <v>0</v>
      </c>
    </row>
    <row r="369" spans="1:13" x14ac:dyDescent="0.2">
      <c r="A369" s="3">
        <v>0.89583333333333337</v>
      </c>
      <c r="B369" s="2">
        <v>6</v>
      </c>
      <c r="C369">
        <v>20220708</v>
      </c>
      <c r="D369">
        <v>0</v>
      </c>
      <c r="E369">
        <v>0</v>
      </c>
      <c r="F369">
        <v>0</v>
      </c>
      <c r="G369">
        <v>0</v>
      </c>
      <c r="H369">
        <v>0</v>
      </c>
      <c r="I369">
        <v>0</v>
      </c>
      <c r="J369">
        <v>8</v>
      </c>
      <c r="K369">
        <v>0</v>
      </c>
      <c r="L369">
        <v>0</v>
      </c>
      <c r="M369">
        <v>0</v>
      </c>
    </row>
    <row r="370" spans="1:13" x14ac:dyDescent="0.2">
      <c r="A370" s="3">
        <v>0.91666666666666663</v>
      </c>
      <c r="B370" s="2">
        <v>7</v>
      </c>
      <c r="C370">
        <v>20220708</v>
      </c>
      <c r="D370">
        <v>0</v>
      </c>
      <c r="E370">
        <v>0</v>
      </c>
      <c r="F370">
        <v>0</v>
      </c>
      <c r="G370">
        <v>0</v>
      </c>
      <c r="H370">
        <v>2</v>
      </c>
      <c r="I370">
        <v>0</v>
      </c>
      <c r="J370">
        <v>52</v>
      </c>
      <c r="K370">
        <v>0</v>
      </c>
      <c r="L370">
        <v>0</v>
      </c>
      <c r="M370">
        <v>0</v>
      </c>
    </row>
    <row r="371" spans="1:13" x14ac:dyDescent="0.2">
      <c r="A371" s="3">
        <v>0.9375</v>
      </c>
      <c r="B371" s="2">
        <v>8</v>
      </c>
      <c r="C371">
        <v>20220708</v>
      </c>
      <c r="D371">
        <v>0</v>
      </c>
      <c r="E371">
        <v>2</v>
      </c>
      <c r="F371">
        <v>0</v>
      </c>
      <c r="G371">
        <v>0</v>
      </c>
      <c r="H371">
        <v>3</v>
      </c>
      <c r="I371">
        <v>0</v>
      </c>
      <c r="J371">
        <v>18</v>
      </c>
      <c r="K371">
        <v>0</v>
      </c>
      <c r="L371">
        <v>0</v>
      </c>
      <c r="M371">
        <v>0</v>
      </c>
    </row>
    <row r="372" spans="1:13" x14ac:dyDescent="0.2">
      <c r="A372" s="3">
        <v>0.95833333333333337</v>
      </c>
      <c r="B372" s="2">
        <v>9</v>
      </c>
      <c r="C372">
        <v>20220708</v>
      </c>
      <c r="D372">
        <v>0</v>
      </c>
      <c r="E372">
        <v>0</v>
      </c>
      <c r="F372">
        <v>0</v>
      </c>
      <c r="G372">
        <v>11</v>
      </c>
      <c r="H372">
        <v>0</v>
      </c>
      <c r="I372">
        <v>3</v>
      </c>
      <c r="J372">
        <v>14</v>
      </c>
      <c r="K372">
        <v>0</v>
      </c>
      <c r="L372">
        <v>0</v>
      </c>
      <c r="M372">
        <v>0</v>
      </c>
    </row>
    <row r="373" spans="1:13" x14ac:dyDescent="0.2">
      <c r="A373" s="3">
        <v>0.97916666666666663</v>
      </c>
      <c r="B373" s="2">
        <v>10</v>
      </c>
      <c r="C373">
        <v>20220708</v>
      </c>
      <c r="D373">
        <v>0</v>
      </c>
      <c r="E373">
        <v>0</v>
      </c>
      <c r="F373">
        <v>0</v>
      </c>
      <c r="G373">
        <v>0</v>
      </c>
      <c r="H373">
        <v>4</v>
      </c>
      <c r="I373">
        <v>3</v>
      </c>
      <c r="J373">
        <v>14</v>
      </c>
      <c r="K373">
        <v>0</v>
      </c>
      <c r="L373">
        <v>0</v>
      </c>
      <c r="M373">
        <v>0</v>
      </c>
    </row>
    <row r="374" spans="1:13" x14ac:dyDescent="0.2">
      <c r="A374" s="3">
        <v>0</v>
      </c>
      <c r="B374" s="2">
        <v>11</v>
      </c>
      <c r="C374">
        <v>20220709</v>
      </c>
      <c r="D374">
        <v>0</v>
      </c>
      <c r="E374">
        <v>1</v>
      </c>
      <c r="F374">
        <v>0</v>
      </c>
      <c r="G374">
        <v>1</v>
      </c>
      <c r="H374">
        <v>5</v>
      </c>
      <c r="I374">
        <v>0</v>
      </c>
      <c r="J374">
        <v>14</v>
      </c>
      <c r="K374">
        <v>0</v>
      </c>
      <c r="L374">
        <v>0</v>
      </c>
      <c r="M374">
        <v>0</v>
      </c>
    </row>
    <row r="375" spans="1:13" x14ac:dyDescent="0.2">
      <c r="A375" s="3">
        <v>2.0833333333333332E-2</v>
      </c>
      <c r="B375" s="2">
        <v>12</v>
      </c>
      <c r="C375">
        <v>20220709</v>
      </c>
      <c r="D375">
        <v>0</v>
      </c>
      <c r="E375">
        <v>0</v>
      </c>
      <c r="F375">
        <v>0</v>
      </c>
      <c r="G375">
        <v>0</v>
      </c>
      <c r="H375">
        <v>0</v>
      </c>
      <c r="I375">
        <v>0</v>
      </c>
      <c r="J375">
        <v>13</v>
      </c>
      <c r="K375">
        <v>1</v>
      </c>
      <c r="L375">
        <v>0</v>
      </c>
      <c r="M375">
        <v>0</v>
      </c>
    </row>
    <row r="376" spans="1:13" x14ac:dyDescent="0.2">
      <c r="A376" s="3">
        <v>4.1666666666666664E-2</v>
      </c>
      <c r="B376" s="2">
        <v>13</v>
      </c>
      <c r="C376">
        <v>20220709</v>
      </c>
      <c r="D376">
        <v>0</v>
      </c>
      <c r="E376">
        <v>0</v>
      </c>
      <c r="F376">
        <v>0</v>
      </c>
      <c r="G376">
        <v>0</v>
      </c>
      <c r="H376">
        <v>0</v>
      </c>
      <c r="I376">
        <v>0</v>
      </c>
      <c r="J376">
        <v>8</v>
      </c>
      <c r="K376">
        <v>0</v>
      </c>
      <c r="L376">
        <v>0</v>
      </c>
      <c r="M376">
        <v>0</v>
      </c>
    </row>
    <row r="377" spans="1:13" x14ac:dyDescent="0.2">
      <c r="A377" s="3">
        <v>6.25E-2</v>
      </c>
      <c r="B377" s="2">
        <v>14</v>
      </c>
      <c r="C377">
        <v>20220709</v>
      </c>
      <c r="D377">
        <v>0</v>
      </c>
      <c r="E377">
        <v>0</v>
      </c>
      <c r="F377">
        <v>0</v>
      </c>
      <c r="G377">
        <v>0</v>
      </c>
      <c r="H377">
        <v>0</v>
      </c>
      <c r="I377">
        <v>0</v>
      </c>
      <c r="J377">
        <v>6</v>
      </c>
      <c r="K377">
        <v>1</v>
      </c>
      <c r="L377">
        <v>0</v>
      </c>
      <c r="M377">
        <v>0</v>
      </c>
    </row>
    <row r="378" spans="1:13" x14ac:dyDescent="0.2">
      <c r="A378" s="3">
        <v>8.3333333333333329E-2</v>
      </c>
      <c r="B378" s="2">
        <v>15</v>
      </c>
      <c r="C378">
        <v>20220709</v>
      </c>
      <c r="D378">
        <v>0</v>
      </c>
      <c r="E378">
        <v>0</v>
      </c>
      <c r="F378">
        <v>0</v>
      </c>
      <c r="G378">
        <v>0</v>
      </c>
      <c r="H378">
        <v>0</v>
      </c>
      <c r="I378">
        <v>0</v>
      </c>
      <c r="J378">
        <v>11</v>
      </c>
      <c r="K378">
        <v>0</v>
      </c>
      <c r="L378">
        <v>0</v>
      </c>
      <c r="M378">
        <v>0</v>
      </c>
    </row>
    <row r="379" spans="1:13" x14ac:dyDescent="0.2">
      <c r="A379" s="3">
        <v>0.10416666666666667</v>
      </c>
      <c r="B379" s="2">
        <v>16</v>
      </c>
      <c r="C379">
        <v>20220709</v>
      </c>
      <c r="D379">
        <v>0</v>
      </c>
      <c r="E379">
        <v>0</v>
      </c>
      <c r="F379">
        <v>0</v>
      </c>
      <c r="G379">
        <v>1</v>
      </c>
      <c r="H379">
        <v>2</v>
      </c>
      <c r="I379">
        <v>0</v>
      </c>
      <c r="J379">
        <v>13</v>
      </c>
      <c r="K379">
        <v>0</v>
      </c>
      <c r="L379">
        <v>0</v>
      </c>
      <c r="M379">
        <v>0</v>
      </c>
    </row>
    <row r="380" spans="1:13" x14ac:dyDescent="0.2">
      <c r="A380" s="3">
        <v>0.125</v>
      </c>
      <c r="B380" s="2">
        <v>17</v>
      </c>
      <c r="C380">
        <v>20220709</v>
      </c>
      <c r="D380">
        <v>2</v>
      </c>
      <c r="E380">
        <v>0</v>
      </c>
      <c r="F380">
        <v>0</v>
      </c>
      <c r="G380">
        <v>1</v>
      </c>
      <c r="H380">
        <v>4</v>
      </c>
      <c r="I380">
        <v>0</v>
      </c>
      <c r="J380">
        <v>6</v>
      </c>
      <c r="K380">
        <v>0</v>
      </c>
      <c r="L380">
        <v>0</v>
      </c>
      <c r="M380">
        <v>5</v>
      </c>
    </row>
    <row r="381" spans="1:13" x14ac:dyDescent="0.2">
      <c r="A381" s="3">
        <v>0.14583333333333334</v>
      </c>
      <c r="B381" s="2">
        <v>18</v>
      </c>
      <c r="C381">
        <v>20220709</v>
      </c>
      <c r="D381">
        <v>0</v>
      </c>
      <c r="E381">
        <v>0</v>
      </c>
      <c r="F381">
        <v>0</v>
      </c>
      <c r="G381">
        <v>0</v>
      </c>
      <c r="H381">
        <v>0</v>
      </c>
      <c r="I381">
        <v>0</v>
      </c>
      <c r="J381">
        <v>8</v>
      </c>
      <c r="K381">
        <v>0</v>
      </c>
      <c r="L381">
        <v>0</v>
      </c>
      <c r="M381">
        <v>0</v>
      </c>
    </row>
    <row r="382" spans="1:13" x14ac:dyDescent="0.2">
      <c r="A382" s="3">
        <v>0.16666666666666666</v>
      </c>
      <c r="B382" s="2">
        <v>19</v>
      </c>
      <c r="C382">
        <v>20220709</v>
      </c>
      <c r="D382">
        <v>0</v>
      </c>
      <c r="E382">
        <v>0</v>
      </c>
      <c r="F382">
        <v>0</v>
      </c>
      <c r="G382">
        <v>0</v>
      </c>
      <c r="H382">
        <v>1</v>
      </c>
      <c r="I382">
        <v>0</v>
      </c>
      <c r="J382">
        <v>5</v>
      </c>
      <c r="K382">
        <v>0</v>
      </c>
      <c r="L382">
        <v>0</v>
      </c>
      <c r="M382">
        <v>1</v>
      </c>
    </row>
    <row r="383" spans="1:13" x14ac:dyDescent="0.2">
      <c r="A383" s="3">
        <v>0.1875</v>
      </c>
      <c r="B383" s="2">
        <v>20</v>
      </c>
      <c r="C383">
        <v>20220709</v>
      </c>
      <c r="D383">
        <v>0</v>
      </c>
      <c r="E383">
        <v>0</v>
      </c>
      <c r="F383">
        <v>0</v>
      </c>
      <c r="G383">
        <v>0</v>
      </c>
      <c r="H383">
        <v>1</v>
      </c>
      <c r="I383">
        <v>0</v>
      </c>
      <c r="J383">
        <v>49</v>
      </c>
      <c r="K383">
        <v>0</v>
      </c>
      <c r="L383">
        <v>0</v>
      </c>
      <c r="M383">
        <v>0</v>
      </c>
    </row>
    <row r="384" spans="1:13" x14ac:dyDescent="0.2">
      <c r="A384" s="3">
        <v>0.20833333333333334</v>
      </c>
      <c r="B384" s="2">
        <v>21</v>
      </c>
      <c r="C384">
        <v>20220709</v>
      </c>
      <c r="D384">
        <v>0</v>
      </c>
      <c r="E384">
        <v>0</v>
      </c>
      <c r="F384">
        <v>0</v>
      </c>
      <c r="G384">
        <v>0</v>
      </c>
      <c r="H384">
        <v>0</v>
      </c>
      <c r="I384">
        <v>0</v>
      </c>
      <c r="J384">
        <v>88</v>
      </c>
      <c r="K384">
        <v>0</v>
      </c>
      <c r="L384">
        <v>0</v>
      </c>
      <c r="M384">
        <v>0</v>
      </c>
    </row>
    <row r="385" spans="1:13" x14ac:dyDescent="0.2">
      <c r="A385" s="3">
        <v>0.89583333333333337</v>
      </c>
      <c r="B385" s="2">
        <v>6</v>
      </c>
      <c r="C385">
        <v>20220709</v>
      </c>
      <c r="D385">
        <v>0</v>
      </c>
      <c r="E385">
        <v>0</v>
      </c>
      <c r="F385">
        <v>0</v>
      </c>
      <c r="G385">
        <v>0</v>
      </c>
      <c r="H385">
        <v>0</v>
      </c>
      <c r="I385">
        <v>0</v>
      </c>
      <c r="J385">
        <v>5</v>
      </c>
      <c r="K385">
        <v>0</v>
      </c>
      <c r="L385">
        <v>0</v>
      </c>
      <c r="M385">
        <v>0</v>
      </c>
    </row>
    <row r="386" spans="1:13" x14ac:dyDescent="0.2">
      <c r="A386" s="3">
        <v>0.91666666666666663</v>
      </c>
      <c r="B386" s="2">
        <v>7</v>
      </c>
      <c r="C386">
        <v>20220709</v>
      </c>
      <c r="D386">
        <v>0</v>
      </c>
      <c r="E386">
        <v>0</v>
      </c>
      <c r="F386">
        <v>0</v>
      </c>
      <c r="G386">
        <v>6</v>
      </c>
      <c r="H386">
        <v>2</v>
      </c>
      <c r="I386">
        <v>0</v>
      </c>
      <c r="J386">
        <v>45</v>
      </c>
      <c r="K386">
        <v>0</v>
      </c>
      <c r="L386">
        <v>0</v>
      </c>
      <c r="M386">
        <v>0</v>
      </c>
    </row>
    <row r="387" spans="1:13" x14ac:dyDescent="0.2">
      <c r="A387" s="3">
        <v>0.9375</v>
      </c>
      <c r="B387" s="2">
        <v>8</v>
      </c>
      <c r="C387">
        <v>20220709</v>
      </c>
      <c r="D387">
        <v>0</v>
      </c>
      <c r="E387">
        <v>1</v>
      </c>
      <c r="F387">
        <v>0</v>
      </c>
      <c r="G387">
        <v>0</v>
      </c>
      <c r="H387">
        <v>4</v>
      </c>
      <c r="I387">
        <v>0</v>
      </c>
      <c r="J387">
        <v>31</v>
      </c>
      <c r="K387">
        <v>1</v>
      </c>
      <c r="L387">
        <v>0</v>
      </c>
      <c r="M387">
        <v>0</v>
      </c>
    </row>
    <row r="388" spans="1:13" x14ac:dyDescent="0.2">
      <c r="A388" s="3">
        <v>0.95833333333333337</v>
      </c>
      <c r="B388" s="2">
        <v>9</v>
      </c>
      <c r="C388">
        <v>20220709</v>
      </c>
      <c r="D388">
        <v>1</v>
      </c>
      <c r="E388">
        <v>0</v>
      </c>
      <c r="F388">
        <v>0</v>
      </c>
      <c r="G388">
        <v>0</v>
      </c>
      <c r="H388">
        <v>4</v>
      </c>
      <c r="I388">
        <v>0</v>
      </c>
      <c r="J388">
        <v>50</v>
      </c>
      <c r="K388">
        <v>0</v>
      </c>
      <c r="L388">
        <v>0</v>
      </c>
      <c r="M388">
        <v>2</v>
      </c>
    </row>
    <row r="389" spans="1:13" x14ac:dyDescent="0.2">
      <c r="A389" s="3">
        <v>0.97916666666666663</v>
      </c>
      <c r="B389" s="2">
        <v>10</v>
      </c>
      <c r="C389">
        <v>20220709</v>
      </c>
      <c r="D389">
        <v>0</v>
      </c>
      <c r="E389">
        <v>6</v>
      </c>
      <c r="F389">
        <v>0</v>
      </c>
      <c r="G389">
        <v>2</v>
      </c>
      <c r="H389">
        <v>3</v>
      </c>
      <c r="I389">
        <v>0</v>
      </c>
      <c r="J389">
        <v>27</v>
      </c>
      <c r="K389">
        <v>1</v>
      </c>
      <c r="L389">
        <v>0</v>
      </c>
      <c r="M389">
        <v>0</v>
      </c>
    </row>
    <row r="390" spans="1:13" x14ac:dyDescent="0.2">
      <c r="A390" s="3">
        <v>0</v>
      </c>
      <c r="B390" s="2">
        <v>11</v>
      </c>
      <c r="C390">
        <v>20220710</v>
      </c>
      <c r="D390">
        <v>0</v>
      </c>
      <c r="E390">
        <v>0</v>
      </c>
      <c r="F390">
        <v>0</v>
      </c>
      <c r="G390">
        <v>0</v>
      </c>
      <c r="H390">
        <v>0</v>
      </c>
      <c r="I390">
        <v>0</v>
      </c>
      <c r="J390">
        <v>2</v>
      </c>
      <c r="K390">
        <v>0</v>
      </c>
      <c r="L390">
        <v>0</v>
      </c>
      <c r="M390">
        <v>0</v>
      </c>
    </row>
    <row r="391" spans="1:13" x14ac:dyDescent="0.2">
      <c r="A391" s="3">
        <v>2.0833333333333332E-2</v>
      </c>
      <c r="B391" s="2">
        <v>12</v>
      </c>
      <c r="C391">
        <v>20220710</v>
      </c>
      <c r="D391">
        <v>0</v>
      </c>
      <c r="E391">
        <v>0</v>
      </c>
      <c r="F391">
        <v>0</v>
      </c>
      <c r="G391">
        <v>0</v>
      </c>
      <c r="H391">
        <v>1</v>
      </c>
      <c r="I391">
        <v>3</v>
      </c>
      <c r="J391">
        <v>7</v>
      </c>
      <c r="K391">
        <v>0</v>
      </c>
      <c r="L391">
        <v>0</v>
      </c>
      <c r="M391">
        <v>0</v>
      </c>
    </row>
    <row r="392" spans="1:13" x14ac:dyDescent="0.2">
      <c r="A392" s="3">
        <v>4.1666666666666664E-2</v>
      </c>
      <c r="B392" s="2">
        <v>13</v>
      </c>
      <c r="C392">
        <v>20220710</v>
      </c>
      <c r="D392">
        <v>0</v>
      </c>
      <c r="E392">
        <v>0</v>
      </c>
      <c r="F392">
        <v>0</v>
      </c>
      <c r="G392">
        <v>1</v>
      </c>
      <c r="H392">
        <v>0</v>
      </c>
      <c r="I392">
        <v>5</v>
      </c>
      <c r="J392">
        <v>9</v>
      </c>
      <c r="K392">
        <v>0</v>
      </c>
      <c r="L392">
        <v>0</v>
      </c>
      <c r="M392">
        <v>0</v>
      </c>
    </row>
    <row r="393" spans="1:13" x14ac:dyDescent="0.2">
      <c r="A393" s="3">
        <v>8.3333333333333329E-2</v>
      </c>
      <c r="B393" s="2">
        <v>15</v>
      </c>
      <c r="C393">
        <v>20220710</v>
      </c>
      <c r="D393">
        <v>0</v>
      </c>
      <c r="E393">
        <v>0</v>
      </c>
      <c r="F393">
        <v>0</v>
      </c>
      <c r="G393">
        <v>0</v>
      </c>
      <c r="H393">
        <v>0</v>
      </c>
      <c r="I393">
        <v>0</v>
      </c>
      <c r="J393">
        <v>1</v>
      </c>
      <c r="K393">
        <v>0</v>
      </c>
      <c r="L393">
        <v>0</v>
      </c>
      <c r="M393">
        <v>0</v>
      </c>
    </row>
    <row r="394" spans="1:13" x14ac:dyDescent="0.2">
      <c r="A394" s="3">
        <v>0.10416666666666667</v>
      </c>
      <c r="B394" s="2">
        <v>16</v>
      </c>
      <c r="C394">
        <v>20220710</v>
      </c>
      <c r="D394">
        <v>0</v>
      </c>
      <c r="E394">
        <v>0</v>
      </c>
      <c r="F394">
        <v>0</v>
      </c>
      <c r="G394">
        <v>1</v>
      </c>
      <c r="H394">
        <v>0</v>
      </c>
      <c r="I394">
        <v>0</v>
      </c>
      <c r="J394">
        <v>2</v>
      </c>
      <c r="K394">
        <v>0</v>
      </c>
      <c r="L394">
        <v>0</v>
      </c>
      <c r="M394">
        <v>0</v>
      </c>
    </row>
    <row r="395" spans="1:13" x14ac:dyDescent="0.2">
      <c r="A395" s="3">
        <v>0.125</v>
      </c>
      <c r="B395" s="2">
        <v>17</v>
      </c>
      <c r="C395">
        <v>20220710</v>
      </c>
      <c r="D395">
        <v>0</v>
      </c>
      <c r="E395">
        <v>0</v>
      </c>
      <c r="F395">
        <v>0</v>
      </c>
      <c r="G395">
        <v>0</v>
      </c>
      <c r="H395">
        <v>0</v>
      </c>
      <c r="I395">
        <v>0</v>
      </c>
      <c r="J395">
        <v>13</v>
      </c>
      <c r="K395">
        <v>0</v>
      </c>
      <c r="L395">
        <v>0</v>
      </c>
      <c r="M395">
        <v>0</v>
      </c>
    </row>
    <row r="396" spans="1:13" x14ac:dyDescent="0.2">
      <c r="A396" s="3">
        <v>0.14583333333333334</v>
      </c>
      <c r="B396" s="2">
        <v>18</v>
      </c>
      <c r="C396">
        <v>20220710</v>
      </c>
      <c r="D396">
        <v>0</v>
      </c>
      <c r="E396">
        <v>0</v>
      </c>
      <c r="F396">
        <v>0</v>
      </c>
      <c r="G396">
        <v>0</v>
      </c>
      <c r="H396">
        <v>0</v>
      </c>
      <c r="I396">
        <v>0</v>
      </c>
      <c r="J396">
        <v>6</v>
      </c>
      <c r="K396">
        <v>0</v>
      </c>
      <c r="L396">
        <v>0</v>
      </c>
      <c r="M396">
        <v>0</v>
      </c>
    </row>
    <row r="397" spans="1:13" x14ac:dyDescent="0.2">
      <c r="A397" s="3">
        <v>0.16666666666666666</v>
      </c>
      <c r="B397" s="2">
        <v>19</v>
      </c>
      <c r="C397">
        <v>20220710</v>
      </c>
      <c r="D397">
        <v>0</v>
      </c>
      <c r="E397">
        <v>0</v>
      </c>
      <c r="F397">
        <v>0</v>
      </c>
      <c r="G397">
        <v>0</v>
      </c>
      <c r="H397">
        <v>0</v>
      </c>
      <c r="I397">
        <v>0</v>
      </c>
      <c r="J397">
        <v>7</v>
      </c>
      <c r="K397">
        <v>0</v>
      </c>
      <c r="L397">
        <v>0</v>
      </c>
      <c r="M397">
        <v>0</v>
      </c>
    </row>
    <row r="398" spans="1:13" x14ac:dyDescent="0.2">
      <c r="A398" s="3">
        <v>0.1875</v>
      </c>
      <c r="B398" s="2">
        <v>20</v>
      </c>
      <c r="C398">
        <v>20220710</v>
      </c>
      <c r="D398">
        <v>0</v>
      </c>
      <c r="E398">
        <v>0</v>
      </c>
      <c r="F398">
        <v>0</v>
      </c>
      <c r="G398">
        <v>0</v>
      </c>
      <c r="H398">
        <v>0</v>
      </c>
      <c r="I398">
        <v>0</v>
      </c>
      <c r="J398">
        <v>18</v>
      </c>
      <c r="K398">
        <v>0</v>
      </c>
      <c r="L398">
        <v>0</v>
      </c>
      <c r="M398">
        <v>0</v>
      </c>
    </row>
    <row r="399" spans="1:13" x14ac:dyDescent="0.2">
      <c r="A399" s="3">
        <v>0.20833333333333334</v>
      </c>
      <c r="B399" s="2">
        <v>21</v>
      </c>
      <c r="C399">
        <v>20220710</v>
      </c>
      <c r="D399">
        <v>0</v>
      </c>
      <c r="E399">
        <v>0</v>
      </c>
      <c r="F399">
        <v>0</v>
      </c>
      <c r="G399">
        <v>0</v>
      </c>
      <c r="H399">
        <v>0</v>
      </c>
      <c r="I399">
        <v>0</v>
      </c>
      <c r="J399">
        <v>1</v>
      </c>
      <c r="K399">
        <v>0</v>
      </c>
      <c r="L399">
        <v>0</v>
      </c>
      <c r="M399">
        <v>0</v>
      </c>
    </row>
    <row r="400" spans="1:13" x14ac:dyDescent="0.2">
      <c r="A400" s="3">
        <v>0.89583333333333337</v>
      </c>
      <c r="B400" s="2">
        <v>5</v>
      </c>
      <c r="C400">
        <v>20220710</v>
      </c>
      <c r="D400">
        <v>0</v>
      </c>
      <c r="E400">
        <v>0</v>
      </c>
      <c r="F400">
        <v>0</v>
      </c>
      <c r="G400">
        <v>0</v>
      </c>
      <c r="H400">
        <v>0</v>
      </c>
      <c r="I400">
        <v>0</v>
      </c>
      <c r="J400">
        <v>24</v>
      </c>
      <c r="K400">
        <v>0</v>
      </c>
      <c r="L400">
        <v>0</v>
      </c>
      <c r="M400">
        <v>0</v>
      </c>
    </row>
    <row r="401" spans="1:13" x14ac:dyDescent="0.2">
      <c r="A401" s="3">
        <v>0.91666666666666663</v>
      </c>
      <c r="B401" s="2">
        <v>6</v>
      </c>
      <c r="C401">
        <v>20220710</v>
      </c>
      <c r="D401">
        <v>0</v>
      </c>
      <c r="E401">
        <v>0</v>
      </c>
      <c r="F401">
        <v>0</v>
      </c>
      <c r="G401">
        <v>5</v>
      </c>
      <c r="H401">
        <v>1</v>
      </c>
      <c r="I401">
        <v>0</v>
      </c>
      <c r="J401">
        <v>117</v>
      </c>
      <c r="K401">
        <v>0</v>
      </c>
      <c r="L401">
        <v>0</v>
      </c>
      <c r="M401">
        <v>0</v>
      </c>
    </row>
    <row r="402" spans="1:13" x14ac:dyDescent="0.2">
      <c r="A402" s="3">
        <v>0.9375</v>
      </c>
      <c r="B402" s="2">
        <v>7</v>
      </c>
      <c r="C402">
        <v>20220710</v>
      </c>
      <c r="D402">
        <v>7</v>
      </c>
      <c r="E402">
        <v>1</v>
      </c>
      <c r="F402">
        <v>0</v>
      </c>
      <c r="G402">
        <v>7</v>
      </c>
      <c r="H402">
        <v>3</v>
      </c>
      <c r="I402">
        <v>0</v>
      </c>
      <c r="J402">
        <v>40</v>
      </c>
      <c r="K402">
        <v>2</v>
      </c>
      <c r="L402">
        <v>0</v>
      </c>
      <c r="M402">
        <v>0</v>
      </c>
    </row>
    <row r="403" spans="1:13" x14ac:dyDescent="0.2">
      <c r="A403" s="3">
        <v>0.95833333333333337</v>
      </c>
      <c r="B403" s="2">
        <v>8</v>
      </c>
      <c r="C403">
        <v>20220710</v>
      </c>
      <c r="D403">
        <v>0</v>
      </c>
      <c r="E403">
        <v>0</v>
      </c>
      <c r="F403">
        <v>0</v>
      </c>
      <c r="G403">
        <v>1</v>
      </c>
      <c r="H403">
        <v>0</v>
      </c>
      <c r="I403">
        <v>0</v>
      </c>
      <c r="J403">
        <v>0</v>
      </c>
      <c r="K403">
        <v>0</v>
      </c>
      <c r="L403">
        <v>0</v>
      </c>
      <c r="M403">
        <v>0</v>
      </c>
    </row>
    <row r="404" spans="1:13" x14ac:dyDescent="0.2">
      <c r="A404" s="3">
        <v>0.97916666666666663</v>
      </c>
      <c r="B404" s="2">
        <v>9</v>
      </c>
      <c r="C404">
        <v>20220710</v>
      </c>
      <c r="D404">
        <v>0</v>
      </c>
      <c r="E404">
        <v>0</v>
      </c>
      <c r="F404">
        <v>0</v>
      </c>
      <c r="G404">
        <v>0</v>
      </c>
      <c r="H404">
        <v>0</v>
      </c>
      <c r="I404">
        <v>2</v>
      </c>
      <c r="J404">
        <v>0</v>
      </c>
      <c r="K404">
        <v>0</v>
      </c>
      <c r="L404">
        <v>0</v>
      </c>
      <c r="M404">
        <v>0</v>
      </c>
    </row>
    <row r="405" spans="1:13" x14ac:dyDescent="0.2">
      <c r="A405" s="3">
        <v>0</v>
      </c>
      <c r="B405" s="2">
        <v>10</v>
      </c>
      <c r="C405">
        <v>20220711</v>
      </c>
      <c r="D405">
        <v>0</v>
      </c>
      <c r="E405">
        <v>0</v>
      </c>
      <c r="F405">
        <v>0</v>
      </c>
      <c r="G405">
        <v>0</v>
      </c>
      <c r="H405">
        <v>1</v>
      </c>
      <c r="I405">
        <v>0</v>
      </c>
      <c r="J405">
        <v>0</v>
      </c>
      <c r="K405">
        <v>0</v>
      </c>
      <c r="L405">
        <v>0</v>
      </c>
      <c r="M405">
        <v>0</v>
      </c>
    </row>
    <row r="406" spans="1:13" x14ac:dyDescent="0.2">
      <c r="A406" s="3">
        <v>2.0833333333333332E-2</v>
      </c>
      <c r="B406" s="2">
        <v>11</v>
      </c>
      <c r="C406">
        <v>20220711</v>
      </c>
      <c r="D406">
        <v>0</v>
      </c>
      <c r="E406">
        <v>0</v>
      </c>
      <c r="F406">
        <v>0</v>
      </c>
      <c r="G406">
        <v>0</v>
      </c>
      <c r="H406">
        <v>0</v>
      </c>
      <c r="I406">
        <v>0</v>
      </c>
      <c r="J406">
        <v>6</v>
      </c>
      <c r="K406">
        <v>1</v>
      </c>
      <c r="L406">
        <v>0</v>
      </c>
      <c r="M406">
        <v>0</v>
      </c>
    </row>
    <row r="407" spans="1:13" x14ac:dyDescent="0.2">
      <c r="A407" s="3">
        <v>4.1666666666666664E-2</v>
      </c>
      <c r="B407" s="2">
        <v>12</v>
      </c>
      <c r="C407">
        <v>20220711</v>
      </c>
      <c r="D407">
        <v>0</v>
      </c>
      <c r="E407">
        <v>0</v>
      </c>
      <c r="F407">
        <v>0</v>
      </c>
      <c r="G407">
        <v>0</v>
      </c>
      <c r="H407">
        <v>0</v>
      </c>
      <c r="I407">
        <v>0</v>
      </c>
      <c r="J407">
        <v>6</v>
      </c>
      <c r="K407">
        <v>0</v>
      </c>
      <c r="L407">
        <v>0</v>
      </c>
      <c r="M407">
        <v>0</v>
      </c>
    </row>
    <row r="408" spans="1:13" x14ac:dyDescent="0.2">
      <c r="A408" s="3">
        <v>6.25E-2</v>
      </c>
      <c r="B408" s="2">
        <v>13</v>
      </c>
      <c r="C408">
        <v>20220711</v>
      </c>
      <c r="D408">
        <v>0</v>
      </c>
      <c r="E408">
        <v>0</v>
      </c>
      <c r="F408">
        <v>0</v>
      </c>
      <c r="G408">
        <v>0</v>
      </c>
      <c r="H408">
        <v>0</v>
      </c>
      <c r="I408">
        <v>0</v>
      </c>
      <c r="J408">
        <v>6</v>
      </c>
      <c r="K408">
        <v>0</v>
      </c>
      <c r="L408">
        <v>0</v>
      </c>
      <c r="M408">
        <v>0</v>
      </c>
    </row>
    <row r="409" spans="1:13" x14ac:dyDescent="0.2">
      <c r="A409" s="3">
        <v>8.3333333333333329E-2</v>
      </c>
      <c r="B409" s="2">
        <v>14</v>
      </c>
      <c r="C409">
        <v>20220711</v>
      </c>
      <c r="D409">
        <v>0</v>
      </c>
      <c r="E409">
        <v>0</v>
      </c>
      <c r="F409">
        <v>0</v>
      </c>
      <c r="G409">
        <v>0</v>
      </c>
      <c r="H409">
        <v>4</v>
      </c>
      <c r="I409">
        <v>6</v>
      </c>
      <c r="J409">
        <v>10</v>
      </c>
      <c r="K409">
        <v>0</v>
      </c>
      <c r="L409">
        <v>0</v>
      </c>
      <c r="M409">
        <v>0</v>
      </c>
    </row>
    <row r="410" spans="1:13" x14ac:dyDescent="0.2">
      <c r="A410" s="3">
        <v>0.10416666666666667</v>
      </c>
      <c r="B410" s="2">
        <v>15</v>
      </c>
      <c r="C410">
        <v>20220711</v>
      </c>
      <c r="D410">
        <v>0</v>
      </c>
      <c r="E410">
        <v>0</v>
      </c>
      <c r="F410">
        <v>0</v>
      </c>
      <c r="G410">
        <v>0</v>
      </c>
      <c r="H410">
        <v>0</v>
      </c>
      <c r="I410">
        <v>0</v>
      </c>
      <c r="J410">
        <v>17</v>
      </c>
      <c r="K410">
        <v>0</v>
      </c>
      <c r="L410">
        <v>0</v>
      </c>
      <c r="M410">
        <v>0</v>
      </c>
    </row>
    <row r="411" spans="1:13" x14ac:dyDescent="0.2">
      <c r="A411" s="3">
        <v>0.125</v>
      </c>
      <c r="B411" s="2">
        <v>16</v>
      </c>
      <c r="C411">
        <v>20220711</v>
      </c>
      <c r="D411">
        <v>0</v>
      </c>
      <c r="E411">
        <v>0</v>
      </c>
      <c r="F411">
        <v>0</v>
      </c>
      <c r="G411">
        <v>0</v>
      </c>
      <c r="H411">
        <v>0</v>
      </c>
      <c r="I411">
        <v>0</v>
      </c>
      <c r="J411">
        <v>5</v>
      </c>
      <c r="K411">
        <v>0</v>
      </c>
      <c r="L411">
        <v>0</v>
      </c>
      <c r="M411">
        <v>0</v>
      </c>
    </row>
    <row r="412" spans="1:13" x14ac:dyDescent="0.2">
      <c r="A412" s="3">
        <v>0.14583333333333334</v>
      </c>
      <c r="B412" s="2">
        <v>17</v>
      </c>
      <c r="C412">
        <v>20220711</v>
      </c>
      <c r="D412">
        <v>0</v>
      </c>
      <c r="E412">
        <v>0</v>
      </c>
      <c r="F412">
        <v>0</v>
      </c>
      <c r="G412">
        <v>1</v>
      </c>
      <c r="H412">
        <v>0</v>
      </c>
      <c r="I412">
        <v>0</v>
      </c>
      <c r="J412">
        <v>13</v>
      </c>
      <c r="K412">
        <v>0</v>
      </c>
      <c r="L412">
        <v>0</v>
      </c>
      <c r="M412">
        <v>0</v>
      </c>
    </row>
    <row r="413" spans="1:13" x14ac:dyDescent="0.2">
      <c r="A413" s="3">
        <v>0.16666666666666666</v>
      </c>
      <c r="B413" s="2">
        <v>18</v>
      </c>
      <c r="C413">
        <v>20220711</v>
      </c>
      <c r="D413">
        <v>0</v>
      </c>
      <c r="E413">
        <v>0</v>
      </c>
      <c r="F413">
        <v>0</v>
      </c>
      <c r="G413">
        <v>0</v>
      </c>
      <c r="H413">
        <v>1</v>
      </c>
      <c r="I413">
        <v>0</v>
      </c>
      <c r="J413">
        <v>0</v>
      </c>
      <c r="K413">
        <v>0</v>
      </c>
      <c r="L413">
        <v>0</v>
      </c>
      <c r="M413">
        <v>0</v>
      </c>
    </row>
    <row r="414" spans="1:13" x14ac:dyDescent="0.2">
      <c r="A414" s="3">
        <v>0.1875</v>
      </c>
      <c r="B414" s="2">
        <v>19</v>
      </c>
      <c r="C414">
        <v>20220711</v>
      </c>
      <c r="D414">
        <v>0</v>
      </c>
      <c r="E414">
        <v>0</v>
      </c>
      <c r="F414">
        <v>0</v>
      </c>
      <c r="G414">
        <v>0</v>
      </c>
      <c r="H414">
        <v>0</v>
      </c>
      <c r="I414">
        <v>0</v>
      </c>
      <c r="J414">
        <v>21</v>
      </c>
      <c r="K414">
        <v>1</v>
      </c>
      <c r="L414">
        <v>0</v>
      </c>
      <c r="M414">
        <v>0</v>
      </c>
    </row>
    <row r="415" spans="1:13" x14ac:dyDescent="0.2">
      <c r="A415" s="3">
        <v>0.89583333333333337</v>
      </c>
      <c r="B415" s="2">
        <v>6</v>
      </c>
      <c r="C415">
        <v>20220711</v>
      </c>
      <c r="D415">
        <v>0</v>
      </c>
      <c r="E415">
        <v>0</v>
      </c>
      <c r="F415">
        <v>0</v>
      </c>
      <c r="G415">
        <v>0</v>
      </c>
      <c r="H415">
        <v>0</v>
      </c>
      <c r="I415">
        <v>0</v>
      </c>
      <c r="J415">
        <v>20</v>
      </c>
      <c r="K415">
        <v>0</v>
      </c>
      <c r="L415">
        <v>0</v>
      </c>
      <c r="M415">
        <v>0</v>
      </c>
    </row>
    <row r="416" spans="1:13" x14ac:dyDescent="0.2">
      <c r="A416" s="3">
        <v>0.91666666666666663</v>
      </c>
      <c r="B416" s="2">
        <v>7</v>
      </c>
      <c r="C416">
        <v>20220711</v>
      </c>
      <c r="D416">
        <v>0</v>
      </c>
      <c r="E416">
        <v>0</v>
      </c>
      <c r="F416">
        <v>0</v>
      </c>
      <c r="G416">
        <v>0</v>
      </c>
      <c r="H416">
        <v>0</v>
      </c>
      <c r="I416">
        <v>0</v>
      </c>
      <c r="J416">
        <v>22</v>
      </c>
      <c r="K416">
        <v>0</v>
      </c>
      <c r="L416">
        <v>0</v>
      </c>
      <c r="M416">
        <v>0</v>
      </c>
    </row>
    <row r="417" spans="1:13" x14ac:dyDescent="0.2">
      <c r="A417" s="3">
        <v>0.9375</v>
      </c>
      <c r="B417" s="2">
        <v>8</v>
      </c>
      <c r="C417">
        <v>20220711</v>
      </c>
      <c r="D417">
        <v>0</v>
      </c>
      <c r="E417">
        <v>3</v>
      </c>
      <c r="F417">
        <v>0</v>
      </c>
      <c r="G417">
        <v>1</v>
      </c>
      <c r="H417">
        <v>4</v>
      </c>
      <c r="I417">
        <v>0</v>
      </c>
      <c r="J417">
        <v>4</v>
      </c>
      <c r="K417">
        <v>0</v>
      </c>
      <c r="L417">
        <v>0</v>
      </c>
      <c r="M417">
        <v>0</v>
      </c>
    </row>
    <row r="418" spans="1:13" x14ac:dyDescent="0.2">
      <c r="A418" s="3">
        <v>0.95833333333333337</v>
      </c>
      <c r="B418" s="2">
        <v>9</v>
      </c>
      <c r="C418">
        <v>20220711</v>
      </c>
      <c r="D418">
        <v>0</v>
      </c>
      <c r="E418">
        <v>0</v>
      </c>
      <c r="F418">
        <v>0</v>
      </c>
      <c r="G418">
        <v>0</v>
      </c>
      <c r="H418">
        <v>0</v>
      </c>
      <c r="I418">
        <v>2</v>
      </c>
      <c r="J418">
        <v>2</v>
      </c>
      <c r="K418">
        <v>0</v>
      </c>
      <c r="L418">
        <v>0</v>
      </c>
      <c r="M418">
        <v>0</v>
      </c>
    </row>
    <row r="419" spans="1:13" x14ac:dyDescent="0.2">
      <c r="A419" s="3">
        <v>0.97916666666666663</v>
      </c>
      <c r="B419" s="2">
        <v>10</v>
      </c>
      <c r="C419">
        <v>20220711</v>
      </c>
      <c r="D419">
        <v>0</v>
      </c>
      <c r="E419">
        <v>0</v>
      </c>
      <c r="F419">
        <v>0</v>
      </c>
      <c r="G419">
        <v>0</v>
      </c>
      <c r="H419">
        <v>9</v>
      </c>
      <c r="I419">
        <v>0</v>
      </c>
      <c r="J419">
        <v>1</v>
      </c>
      <c r="K419">
        <v>0</v>
      </c>
      <c r="L419">
        <v>0</v>
      </c>
      <c r="M419">
        <v>0</v>
      </c>
    </row>
    <row r="420" spans="1:13" x14ac:dyDescent="0.2">
      <c r="A420" s="3">
        <v>0</v>
      </c>
      <c r="B420" s="2">
        <v>11</v>
      </c>
      <c r="C420">
        <v>20220712</v>
      </c>
      <c r="D420">
        <v>3</v>
      </c>
      <c r="E420">
        <v>0</v>
      </c>
      <c r="F420">
        <v>0</v>
      </c>
      <c r="G420">
        <v>4</v>
      </c>
      <c r="H420">
        <v>0</v>
      </c>
      <c r="I420">
        <v>0</v>
      </c>
      <c r="J420">
        <v>8</v>
      </c>
      <c r="K420">
        <v>0</v>
      </c>
      <c r="L420">
        <v>0</v>
      </c>
      <c r="M420">
        <v>0</v>
      </c>
    </row>
    <row r="421" spans="1:13" x14ac:dyDescent="0.2">
      <c r="A421" s="3">
        <v>2.0833333333333332E-2</v>
      </c>
      <c r="B421" s="2">
        <v>12</v>
      </c>
      <c r="C421">
        <v>20220712</v>
      </c>
      <c r="D421">
        <v>0</v>
      </c>
      <c r="E421">
        <v>0</v>
      </c>
      <c r="F421">
        <v>0</v>
      </c>
      <c r="G421">
        <v>0</v>
      </c>
      <c r="H421">
        <v>0</v>
      </c>
      <c r="I421">
        <v>0</v>
      </c>
      <c r="J421">
        <v>14</v>
      </c>
      <c r="K421">
        <v>0</v>
      </c>
      <c r="L421">
        <v>0</v>
      </c>
      <c r="M421">
        <v>0</v>
      </c>
    </row>
    <row r="422" spans="1:13" x14ac:dyDescent="0.2">
      <c r="A422" s="3">
        <v>4.1666666666666664E-2</v>
      </c>
      <c r="B422" s="2">
        <v>13</v>
      </c>
      <c r="C422">
        <v>20220712</v>
      </c>
      <c r="D422">
        <v>0</v>
      </c>
      <c r="E422">
        <v>0</v>
      </c>
      <c r="F422">
        <v>0</v>
      </c>
      <c r="G422">
        <v>1</v>
      </c>
      <c r="H422">
        <v>1</v>
      </c>
      <c r="I422">
        <v>0</v>
      </c>
      <c r="J422">
        <v>13</v>
      </c>
      <c r="K422">
        <v>0</v>
      </c>
      <c r="L422">
        <v>0</v>
      </c>
      <c r="M422">
        <v>0</v>
      </c>
    </row>
    <row r="423" spans="1:13" x14ac:dyDescent="0.2">
      <c r="A423" s="3">
        <v>6.25E-2</v>
      </c>
      <c r="B423" s="2">
        <v>14</v>
      </c>
      <c r="C423">
        <v>20220712</v>
      </c>
      <c r="D423">
        <v>0</v>
      </c>
      <c r="E423">
        <v>0</v>
      </c>
      <c r="F423">
        <v>0</v>
      </c>
      <c r="G423">
        <v>0</v>
      </c>
      <c r="H423">
        <v>0</v>
      </c>
      <c r="I423">
        <v>5</v>
      </c>
      <c r="J423">
        <v>0</v>
      </c>
      <c r="K423">
        <v>0</v>
      </c>
      <c r="L423">
        <v>0</v>
      </c>
      <c r="M423">
        <v>0</v>
      </c>
    </row>
    <row r="424" spans="1:13" x14ac:dyDescent="0.2">
      <c r="A424" s="3">
        <v>8.3333333333333329E-2</v>
      </c>
      <c r="B424" s="2">
        <v>15</v>
      </c>
      <c r="C424">
        <v>20220712</v>
      </c>
      <c r="D424">
        <v>0</v>
      </c>
      <c r="E424">
        <v>0</v>
      </c>
      <c r="F424">
        <v>0</v>
      </c>
      <c r="G424">
        <v>0</v>
      </c>
      <c r="H424">
        <v>0</v>
      </c>
      <c r="I424">
        <v>0</v>
      </c>
      <c r="J424">
        <v>10</v>
      </c>
      <c r="K424">
        <v>0</v>
      </c>
      <c r="L424">
        <v>0</v>
      </c>
      <c r="M424">
        <v>0</v>
      </c>
    </row>
    <row r="425" spans="1:13" x14ac:dyDescent="0.2">
      <c r="A425" s="3">
        <v>0.10416666666666667</v>
      </c>
      <c r="B425" s="2">
        <v>16</v>
      </c>
      <c r="C425">
        <v>20220712</v>
      </c>
      <c r="D425">
        <v>0</v>
      </c>
      <c r="E425">
        <v>0</v>
      </c>
      <c r="F425">
        <v>0</v>
      </c>
      <c r="G425">
        <v>0</v>
      </c>
      <c r="H425">
        <v>0</v>
      </c>
      <c r="I425">
        <v>0</v>
      </c>
      <c r="J425">
        <v>10</v>
      </c>
      <c r="K425">
        <v>0</v>
      </c>
      <c r="L425">
        <v>0</v>
      </c>
      <c r="M425">
        <v>0</v>
      </c>
    </row>
    <row r="426" spans="1:13" x14ac:dyDescent="0.2">
      <c r="A426" s="3">
        <v>0.125</v>
      </c>
      <c r="B426" s="2">
        <v>17</v>
      </c>
      <c r="C426">
        <v>20220712</v>
      </c>
      <c r="D426">
        <v>0</v>
      </c>
      <c r="E426">
        <v>0</v>
      </c>
      <c r="F426">
        <v>0</v>
      </c>
      <c r="G426">
        <v>0</v>
      </c>
      <c r="H426">
        <v>0</v>
      </c>
      <c r="I426">
        <v>0</v>
      </c>
      <c r="J426">
        <v>5</v>
      </c>
      <c r="K426">
        <v>0</v>
      </c>
      <c r="L426">
        <v>0</v>
      </c>
      <c r="M426">
        <v>0</v>
      </c>
    </row>
    <row r="427" spans="1:13" x14ac:dyDescent="0.2">
      <c r="A427" s="3">
        <v>0.16666666666666666</v>
      </c>
      <c r="B427" s="2">
        <v>19</v>
      </c>
      <c r="C427">
        <v>20220712</v>
      </c>
      <c r="D427">
        <v>0</v>
      </c>
      <c r="E427">
        <v>0</v>
      </c>
      <c r="F427">
        <v>0</v>
      </c>
      <c r="G427">
        <v>0</v>
      </c>
      <c r="H427">
        <v>0</v>
      </c>
      <c r="I427">
        <v>2</v>
      </c>
      <c r="J427">
        <v>1</v>
      </c>
      <c r="K427">
        <v>0</v>
      </c>
      <c r="L427">
        <v>0</v>
      </c>
      <c r="M427">
        <v>0</v>
      </c>
    </row>
    <row r="428" spans="1:13" x14ac:dyDescent="0.2">
      <c r="A428" s="3">
        <v>0.1875</v>
      </c>
      <c r="B428" s="2">
        <v>20</v>
      </c>
      <c r="C428">
        <v>20220712</v>
      </c>
      <c r="D428">
        <v>0</v>
      </c>
      <c r="E428">
        <v>0</v>
      </c>
      <c r="F428">
        <v>0</v>
      </c>
      <c r="G428">
        <v>2</v>
      </c>
      <c r="H428">
        <v>1</v>
      </c>
      <c r="I428">
        <v>0</v>
      </c>
      <c r="J428">
        <v>31</v>
      </c>
      <c r="K428">
        <v>0</v>
      </c>
      <c r="L428">
        <v>0</v>
      </c>
      <c r="M428">
        <v>0</v>
      </c>
    </row>
    <row r="429" spans="1:13" x14ac:dyDescent="0.2">
      <c r="A429" s="3">
        <v>0.89583333333333337</v>
      </c>
      <c r="B429" s="2">
        <v>6</v>
      </c>
      <c r="C429">
        <v>20220712</v>
      </c>
      <c r="D429">
        <v>0</v>
      </c>
      <c r="E429">
        <v>0</v>
      </c>
      <c r="F429">
        <v>0</v>
      </c>
      <c r="G429">
        <v>0</v>
      </c>
      <c r="H429">
        <v>0</v>
      </c>
      <c r="I429">
        <v>0</v>
      </c>
      <c r="J429">
        <v>22</v>
      </c>
      <c r="K429">
        <v>0</v>
      </c>
      <c r="L429">
        <v>0</v>
      </c>
      <c r="M429">
        <v>0</v>
      </c>
    </row>
    <row r="430" spans="1:13" x14ac:dyDescent="0.2">
      <c r="A430" s="3">
        <v>0.91666666666666663</v>
      </c>
      <c r="B430" s="2">
        <v>7</v>
      </c>
      <c r="C430">
        <v>20220712</v>
      </c>
      <c r="D430">
        <v>0</v>
      </c>
      <c r="E430">
        <v>0</v>
      </c>
      <c r="F430">
        <v>0</v>
      </c>
      <c r="G430">
        <v>11</v>
      </c>
      <c r="H430">
        <v>0</v>
      </c>
      <c r="I430">
        <v>0</v>
      </c>
      <c r="J430">
        <v>89</v>
      </c>
      <c r="K430">
        <v>1</v>
      </c>
      <c r="L430">
        <v>0</v>
      </c>
      <c r="M430">
        <v>0</v>
      </c>
    </row>
    <row r="431" spans="1:13" x14ac:dyDescent="0.2">
      <c r="A431" s="3">
        <v>0.9375</v>
      </c>
      <c r="B431" s="2">
        <v>8</v>
      </c>
      <c r="C431">
        <v>20220712</v>
      </c>
      <c r="D431">
        <v>0</v>
      </c>
      <c r="E431">
        <v>0</v>
      </c>
      <c r="F431">
        <v>0</v>
      </c>
      <c r="G431">
        <v>1</v>
      </c>
      <c r="H431">
        <v>0</v>
      </c>
      <c r="I431">
        <v>0</v>
      </c>
      <c r="J431">
        <v>3</v>
      </c>
      <c r="K431">
        <v>1</v>
      </c>
      <c r="L431">
        <v>0</v>
      </c>
      <c r="M431">
        <v>0</v>
      </c>
    </row>
    <row r="432" spans="1:13" x14ac:dyDescent="0.2">
      <c r="A432" s="3">
        <v>0.95833333333333337</v>
      </c>
      <c r="B432" s="2">
        <v>9</v>
      </c>
      <c r="C432">
        <v>20220712</v>
      </c>
      <c r="D432">
        <v>0</v>
      </c>
      <c r="E432">
        <v>0</v>
      </c>
      <c r="F432">
        <v>0</v>
      </c>
      <c r="G432">
        <v>0</v>
      </c>
      <c r="H432">
        <v>0</v>
      </c>
      <c r="I432">
        <v>0</v>
      </c>
      <c r="J432">
        <v>1</v>
      </c>
      <c r="K432">
        <v>1</v>
      </c>
      <c r="L432">
        <v>0</v>
      </c>
      <c r="M432">
        <v>0</v>
      </c>
    </row>
    <row r="433" spans="1:13" x14ac:dyDescent="0.2">
      <c r="A433" s="3">
        <v>0.97916666666666663</v>
      </c>
      <c r="B433" s="2">
        <v>10</v>
      </c>
      <c r="C433">
        <v>20220712</v>
      </c>
      <c r="D433">
        <v>0</v>
      </c>
      <c r="E433">
        <v>0</v>
      </c>
      <c r="F433">
        <v>0</v>
      </c>
      <c r="G433">
        <v>0</v>
      </c>
      <c r="H433">
        <v>3</v>
      </c>
      <c r="I433">
        <v>5</v>
      </c>
      <c r="J433">
        <v>1</v>
      </c>
      <c r="K433">
        <v>0</v>
      </c>
      <c r="L433">
        <v>0</v>
      </c>
      <c r="M433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265CF2-9823-9647-A013-0904A561A9DF}">
  <dimension ref="A1:C25"/>
  <sheetViews>
    <sheetView workbookViewId="0">
      <selection activeCell="F22" sqref="F22"/>
    </sheetView>
  </sheetViews>
  <sheetFormatPr baseColWidth="10" defaultRowHeight="16" x14ac:dyDescent="0.2"/>
  <sheetData>
    <row r="1" spans="1:3" x14ac:dyDescent="0.2">
      <c r="A1" s="3">
        <v>0.79166666666666663</v>
      </c>
      <c r="B1">
        <v>1</v>
      </c>
      <c r="C1" t="s">
        <v>19</v>
      </c>
    </row>
    <row r="2" spans="1:3" x14ac:dyDescent="0.2">
      <c r="A2" s="3">
        <v>0.8125</v>
      </c>
      <c r="B2">
        <v>2</v>
      </c>
      <c r="C2" t="s">
        <v>19</v>
      </c>
    </row>
    <row r="3" spans="1:3" x14ac:dyDescent="0.2">
      <c r="A3" s="3">
        <v>0.83333333333333337</v>
      </c>
      <c r="B3">
        <v>3</v>
      </c>
      <c r="C3" t="s">
        <v>19</v>
      </c>
    </row>
    <row r="4" spans="1:3" x14ac:dyDescent="0.2">
      <c r="A4" s="3">
        <v>0.85416666666666663</v>
      </c>
      <c r="B4">
        <v>4</v>
      </c>
      <c r="C4" t="s">
        <v>19</v>
      </c>
    </row>
    <row r="5" spans="1:3" x14ac:dyDescent="0.2">
      <c r="A5" s="3">
        <v>0.875</v>
      </c>
      <c r="B5">
        <v>5</v>
      </c>
      <c r="C5" t="s">
        <v>19</v>
      </c>
    </row>
    <row r="6" spans="1:3" x14ac:dyDescent="0.2">
      <c r="A6" s="3">
        <v>0.89583333333333337</v>
      </c>
      <c r="B6">
        <v>6</v>
      </c>
      <c r="C6" t="s">
        <v>19</v>
      </c>
    </row>
    <row r="7" spans="1:3" x14ac:dyDescent="0.2">
      <c r="A7" s="3">
        <v>0.91666666666666663</v>
      </c>
      <c r="B7">
        <v>7</v>
      </c>
      <c r="C7" t="s">
        <v>19</v>
      </c>
    </row>
    <row r="8" spans="1:3" x14ac:dyDescent="0.2">
      <c r="A8" s="3">
        <v>0.9375</v>
      </c>
      <c r="B8">
        <v>8</v>
      </c>
      <c r="C8" t="s">
        <v>19</v>
      </c>
    </row>
    <row r="9" spans="1:3" x14ac:dyDescent="0.2">
      <c r="A9" s="3">
        <v>0.95833333333333337</v>
      </c>
      <c r="B9">
        <v>9</v>
      </c>
      <c r="C9" t="s">
        <v>19</v>
      </c>
    </row>
    <row r="10" spans="1:3" x14ac:dyDescent="0.2">
      <c r="A10" s="3">
        <v>0.97916666666666663</v>
      </c>
      <c r="B10">
        <v>10</v>
      </c>
      <c r="C10" t="s">
        <v>19</v>
      </c>
    </row>
    <row r="11" spans="1:3" x14ac:dyDescent="0.2">
      <c r="A11" s="3">
        <v>0</v>
      </c>
      <c r="B11">
        <v>11</v>
      </c>
      <c r="C11" t="s">
        <v>29</v>
      </c>
    </row>
    <row r="12" spans="1:3" x14ac:dyDescent="0.2">
      <c r="A12" s="3">
        <v>2.0833333333333332E-2</v>
      </c>
      <c r="B12">
        <v>12</v>
      </c>
      <c r="C12" t="s">
        <v>29</v>
      </c>
    </row>
    <row r="13" spans="1:3" x14ac:dyDescent="0.2">
      <c r="A13" s="3">
        <v>4.1666666666666664E-2</v>
      </c>
      <c r="B13">
        <v>13</v>
      </c>
      <c r="C13" t="s">
        <v>29</v>
      </c>
    </row>
    <row r="14" spans="1:3" x14ac:dyDescent="0.2">
      <c r="A14" s="3">
        <v>6.25E-2</v>
      </c>
      <c r="B14">
        <v>14</v>
      </c>
      <c r="C14" t="s">
        <v>29</v>
      </c>
    </row>
    <row r="15" spans="1:3" x14ac:dyDescent="0.2">
      <c r="A15" s="3">
        <v>8.3333333333333329E-2</v>
      </c>
      <c r="B15">
        <v>15</v>
      </c>
      <c r="C15" t="s">
        <v>29</v>
      </c>
    </row>
    <row r="16" spans="1:3" x14ac:dyDescent="0.2">
      <c r="A16" s="3">
        <v>0.10416666666666667</v>
      </c>
      <c r="B16">
        <v>16</v>
      </c>
      <c r="C16" t="s">
        <v>29</v>
      </c>
    </row>
    <row r="17" spans="1:3" x14ac:dyDescent="0.2">
      <c r="A17" s="3">
        <v>0.125</v>
      </c>
      <c r="B17">
        <v>17</v>
      </c>
      <c r="C17" t="s">
        <v>29</v>
      </c>
    </row>
    <row r="18" spans="1:3" x14ac:dyDescent="0.2">
      <c r="A18" s="3">
        <v>0.14583333333333334</v>
      </c>
      <c r="B18">
        <v>18</v>
      </c>
      <c r="C18" t="s">
        <v>29</v>
      </c>
    </row>
    <row r="19" spans="1:3" x14ac:dyDescent="0.2">
      <c r="A19" s="3">
        <v>0.16666666666666666</v>
      </c>
      <c r="B19">
        <v>19</v>
      </c>
      <c r="C19" t="s">
        <v>29</v>
      </c>
    </row>
    <row r="20" spans="1:3" x14ac:dyDescent="0.2">
      <c r="A20" s="3">
        <v>0.1875</v>
      </c>
      <c r="B20">
        <v>20</v>
      </c>
      <c r="C20" t="s">
        <v>29</v>
      </c>
    </row>
    <row r="21" spans="1:3" x14ac:dyDescent="0.2">
      <c r="A21" s="3">
        <v>0.20833333333333334</v>
      </c>
      <c r="B21">
        <v>21</v>
      </c>
      <c r="C21" t="s">
        <v>29</v>
      </c>
    </row>
    <row r="22" spans="1:3" x14ac:dyDescent="0.2">
      <c r="A22" s="3">
        <v>0.22916666666666666</v>
      </c>
      <c r="B22">
        <v>22</v>
      </c>
      <c r="C22" t="s">
        <v>29</v>
      </c>
    </row>
    <row r="23" spans="1:3" x14ac:dyDescent="0.2">
      <c r="A23" s="3">
        <v>0.25</v>
      </c>
      <c r="B23">
        <v>23</v>
      </c>
      <c r="C23" t="s">
        <v>29</v>
      </c>
    </row>
    <row r="24" spans="1:3" x14ac:dyDescent="0.2">
      <c r="A24" s="3">
        <v>0.27083333333333331</v>
      </c>
      <c r="B24">
        <v>24</v>
      </c>
      <c r="C24" t="s">
        <v>29</v>
      </c>
    </row>
    <row r="25" spans="1:3" x14ac:dyDescent="0.2">
      <c r="A25" s="3">
        <v>0.29166666666666669</v>
      </c>
      <c r="B25">
        <v>25</v>
      </c>
      <c r="C25" t="s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Site 1</vt:lpstr>
      <vt:lpstr>nb-genus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2022-12-28T16:34:57Z</dcterms:created>
  <dcterms:modified xsi:type="dcterms:W3CDTF">2022-12-28T17:16:41Z</dcterms:modified>
</cp:coreProperties>
</file>