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defaultThemeVersion="124226"/>
  <bookViews>
    <workbookView xWindow="120" yWindow="105" windowWidth="19320" windowHeight="109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Feuil1!$A$5:$G$112</definedName>
    <definedName name="Design">OFFSET(Feuil1!$C$6,,,COUNTA(Ref))</definedName>
    <definedName name="Entrée">OFFSET(Feuil1!$D$6,,,COUNTA(Ref))</definedName>
    <definedName name="PA_HT">OFFSET(Feuil1!$E$6,,,COUNTA(Ref))</definedName>
    <definedName name="Portable_HP">Feuil2!$B$3</definedName>
    <definedName name="PV_HT">OFFSET(Feuil1!$G$6,,,COUNTA(Ref))</definedName>
    <definedName name="Ref">OFFSET(Feuil1!$B$6,,,COUNTA(Feuil1!$B$6:$B$6:'Feuil1'!$B$150))</definedName>
    <definedName name="Vendu">OFFSET(Feuil1!$F$6,,,COUNTA(Ref))</definedName>
  </definedNames>
  <calcPr calcId="125725"/>
  <pivotCaches>
    <pivotCache cacheId="0" r:id="rId4"/>
  </pivotCaches>
</workbook>
</file>

<file path=xl/calcChain.xml><?xml version="1.0" encoding="utf-8"?>
<calcChain xmlns="http://schemas.openxmlformats.org/spreadsheetml/2006/main">
  <c r="O7" i="1"/>
  <c r="O8"/>
  <c r="O9"/>
  <c r="O10"/>
  <c r="O6"/>
  <c r="E4" i="2"/>
  <c r="D4"/>
  <c r="C4"/>
  <c r="G4" s="1"/>
  <c r="B4"/>
  <c r="E3"/>
  <c r="D3"/>
  <c r="C3"/>
  <c r="B3"/>
  <c r="P7" i="1" s="1"/>
  <c r="F3" i="2" l="1"/>
  <c r="F4"/>
  <c r="H4"/>
  <c r="H3"/>
  <c r="G3"/>
  <c r="P6" i="1"/>
</calcChain>
</file>

<file path=xl/comments1.xml><?xml version="1.0" encoding="utf-8"?>
<comments xmlns="http://schemas.openxmlformats.org/spreadsheetml/2006/main">
  <authors>
    <author>buyse</author>
  </authors>
  <commentList>
    <comment ref="Q6" authorId="0">
      <text>
        <r>
          <rPr>
            <b/>
            <sz val="9"/>
            <color indexed="81"/>
            <rFont val="Tahoma"/>
            <family val="2"/>
          </rPr>
          <t>sur les 2 colonnes marges j'aimerai que le cadre se mette automatiquement</t>
        </r>
      </text>
    </comment>
  </commentList>
</comments>
</file>

<file path=xl/sharedStrings.xml><?xml version="1.0" encoding="utf-8"?>
<sst xmlns="http://schemas.openxmlformats.org/spreadsheetml/2006/main" count="51" uniqueCount="26">
  <si>
    <t>Référence</t>
  </si>
  <si>
    <t>Fiche de mouvement</t>
  </si>
  <si>
    <t>Valeurs</t>
  </si>
  <si>
    <t>Entrées</t>
  </si>
  <si>
    <t>Sorties</t>
  </si>
  <si>
    <t>DESIGNATION</t>
  </si>
  <si>
    <t xml:space="preserve"> Quantité vendue</t>
  </si>
  <si>
    <t>Moyenne de P.V.H.T</t>
  </si>
  <si>
    <t xml:space="preserve"> Quantité entrée</t>
  </si>
  <si>
    <t>Moyenne de P.A.H.T</t>
  </si>
  <si>
    <t>Stock disponible</t>
  </si>
  <si>
    <t>Désignation</t>
  </si>
  <si>
    <t>Quantité entrée</t>
  </si>
  <si>
    <t>P.A.H.T</t>
  </si>
  <si>
    <t>Quantité vendue</t>
  </si>
  <si>
    <t>P.V.H.T</t>
  </si>
  <si>
    <t xml:space="preserve">Portable HP </t>
  </si>
  <si>
    <t>P0001</t>
  </si>
  <si>
    <t>Ecran plat 17 pouces</t>
  </si>
  <si>
    <t>E0001</t>
  </si>
  <si>
    <t>Lot</t>
  </si>
  <si>
    <t>Lot1</t>
  </si>
  <si>
    <t>Lot2</t>
  </si>
  <si>
    <t>Marge sur Lot</t>
  </si>
  <si>
    <t>Marge sur vente</t>
  </si>
  <si>
    <t>(Plusieurs éléments)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</si>
</sst>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2"/>
      <color indexed="8"/>
      <name val="Comic Sans MS"/>
      <family val="4"/>
    </font>
    <font>
      <sz val="18"/>
      <color indexed="8"/>
      <name val="Comic Sans MS"/>
      <family val="4"/>
    </font>
    <font>
      <b/>
      <sz val="11"/>
      <color indexed="8"/>
      <name val="Comic Sans MS"/>
      <family val="4"/>
    </font>
    <font>
      <sz val="9"/>
      <color indexed="8"/>
      <name val="Comic Sans MS"/>
      <family val="4"/>
    </font>
    <font>
      <sz val="8"/>
      <name val="Calibri"/>
      <family val="2"/>
    </font>
    <font>
      <sz val="11"/>
      <color theme="1"/>
      <name val="Comic Sans MS"/>
      <family val="4"/>
    </font>
    <font>
      <b/>
      <sz val="11"/>
      <color indexed="12"/>
      <name val="Comic Sans MS"/>
      <family val="4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Continuous"/>
    </xf>
    <xf numFmtId="0" fontId="1" fillId="0" borderId="2" xfId="0" applyFont="1" applyBorder="1" applyAlignment="1">
      <alignment horizontal="centerContinuous"/>
    </xf>
    <xf numFmtId="0" fontId="1" fillId="0" borderId="3" xfId="0" applyFont="1" applyBorder="1" applyAlignment="1">
      <alignment horizontal="centerContinuous"/>
    </xf>
    <xf numFmtId="0" fontId="1" fillId="0" borderId="4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0" borderId="5" xfId="0" applyFont="1" applyBorder="1"/>
    <xf numFmtId="0" fontId="4" fillId="0" borderId="5" xfId="0" applyFont="1" applyBorder="1"/>
    <xf numFmtId="0" fontId="1" fillId="3" borderId="5" xfId="0" applyFont="1" applyFill="1" applyBorder="1"/>
    <xf numFmtId="0" fontId="4" fillId="0" borderId="6" xfId="0" applyFont="1" applyBorder="1"/>
    <xf numFmtId="0" fontId="1" fillId="3" borderId="6" xfId="0" applyFont="1" applyFill="1" applyBorder="1"/>
    <xf numFmtId="0" fontId="1" fillId="0" borderId="6" xfId="0" applyFont="1" applyBorder="1"/>
    <xf numFmtId="0" fontId="1" fillId="0" borderId="7" xfId="0" applyFont="1" applyBorder="1"/>
    <xf numFmtId="0" fontId="1" fillId="3" borderId="7" xfId="0" applyFont="1" applyFill="1" applyBorder="1"/>
    <xf numFmtId="0" fontId="4" fillId="4" borderId="5" xfId="0" applyFont="1" applyFill="1" applyBorder="1"/>
    <xf numFmtId="0" fontId="1" fillId="4" borderId="0" xfId="0" applyFont="1" applyFill="1"/>
    <xf numFmtId="0" fontId="0" fillId="4" borderId="0" xfId="0" applyFill="1"/>
    <xf numFmtId="0" fontId="4" fillId="4" borderId="6" xfId="0" applyFont="1" applyFill="1" applyBorder="1"/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0" xfId="0" pivotButton="1" applyFont="1"/>
    <xf numFmtId="0" fontId="6" fillId="0" borderId="0" xfId="0" applyFont="1"/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Fill="1"/>
    <xf numFmtId="0" fontId="0" fillId="0" borderId="0" xfId="0" applyFill="1"/>
    <xf numFmtId="0" fontId="6" fillId="0" borderId="8" xfId="0" applyFont="1" applyBorder="1" applyAlignment="1">
      <alignment horizontal="left"/>
    </xf>
    <xf numFmtId="0" fontId="6" fillId="0" borderId="9" xfId="0" applyFont="1" applyBorder="1" applyAlignment="1">
      <alignment horizontal="left"/>
    </xf>
    <xf numFmtId="0" fontId="6" fillId="0" borderId="10" xfId="0" applyNumberFormat="1" applyFont="1" applyBorder="1"/>
    <xf numFmtId="0" fontId="6" fillId="0" borderId="11" xfId="0" applyNumberFormat="1" applyFont="1" applyBorder="1"/>
    <xf numFmtId="0" fontId="6" fillId="2" borderId="12" xfId="0" applyNumberFormat="1" applyFont="1" applyFill="1" applyBorder="1"/>
    <xf numFmtId="0" fontId="6" fillId="0" borderId="13" xfId="0" applyNumberFormat="1" applyFont="1" applyBorder="1"/>
    <xf numFmtId="0" fontId="6" fillId="0" borderId="14" xfId="0" applyNumberFormat="1" applyFont="1" applyBorder="1"/>
    <xf numFmtId="0" fontId="6" fillId="2" borderId="15" xfId="0" applyNumberFormat="1" applyFont="1" applyFill="1" applyBorder="1"/>
    <xf numFmtId="0" fontId="1" fillId="3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12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fill>
        <patternFill patternType="solid">
          <bgColor indexed="52"/>
        </patternFill>
      </fill>
    </dxf>
    <dxf>
      <font>
        <name val="Comic Sans MS"/>
        <scheme val="none"/>
      </font>
    </dxf>
    <dxf>
      <alignment wrapText="1" readingOrder="0"/>
    </dxf>
    <dxf>
      <alignment wrapText="1" readingOrder="0"/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1828800</xdr:colOff>
      <xdr:row>3</xdr:row>
      <xdr:rowOff>95250</xdr:rowOff>
    </xdr:from>
    <xdr:ext cx="76200" cy="228600"/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2724150" y="9334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180975</xdr:colOff>
      <xdr:row>7</xdr:row>
      <xdr:rowOff>142875</xdr:rowOff>
    </xdr:from>
    <xdr:ext cx="76200" cy="228600"/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4400550" y="28860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752475</xdr:colOff>
      <xdr:row>10</xdr:row>
      <xdr:rowOff>200025</xdr:rowOff>
    </xdr:from>
    <xdr:ext cx="76200" cy="228600"/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4210050" y="36861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1466850</xdr:colOff>
      <xdr:row>5</xdr:row>
      <xdr:rowOff>85725</xdr:rowOff>
    </xdr:from>
    <xdr:to>
      <xdr:col>4</xdr:col>
      <xdr:colOff>514350</xdr:colOff>
      <xdr:row>8</xdr:row>
      <xdr:rowOff>0</xdr:rowOff>
    </xdr:to>
    <xdr:sp macro="" textlink="">
      <xdr:nvSpPr>
        <xdr:cNvPr id="2" name="Text Box 5"/>
        <xdr:cNvSpPr txBox="1">
          <a:spLocks noChangeArrowheads="1"/>
        </xdr:cNvSpPr>
      </xdr:nvSpPr>
      <xdr:spPr bwMode="auto">
        <a:xfrm>
          <a:off x="9496425" y="3400425"/>
          <a:ext cx="2971800" cy="657225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Marge sur lot doit être (PV*quantité)-(PA*Qté)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Marge sur vente doit être égale à (PV*qté)-(PA*qte vendue)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uyse" refreshedDate="41219.819005902777" createdVersion="3" refreshedVersion="3" minRefreshableVersion="3" recordCount="107">
  <cacheSource type="worksheet">
    <worksheetSource ref="A5:G112" sheet="Feuil1"/>
  </cacheSource>
  <cacheFields count="10">
    <cacheField name="Lot" numFmtId="0">
      <sharedItems containsBlank="1" count="3">
        <s v="Lot1"/>
        <s v="Lot2"/>
        <m/>
      </sharedItems>
    </cacheField>
    <cacheField name="Référence" numFmtId="0">
      <sharedItems containsBlank="1" count="3">
        <s v="P0001"/>
        <s v="E0001"/>
        <m/>
      </sharedItems>
    </cacheField>
    <cacheField name="Désignation" numFmtId="0">
      <sharedItems containsBlank="1" count="3">
        <s v="Portable HP "/>
        <s v="Ecran plat 17 pouces"/>
        <m/>
      </sharedItems>
    </cacheField>
    <cacheField name="Quantité entrée" numFmtId="0">
      <sharedItems containsString="0" containsBlank="1" containsNumber="1" containsInteger="1" minValue="10" maxValue="20"/>
    </cacheField>
    <cacheField name="P.A.H.T" numFmtId="0">
      <sharedItems containsString="0" containsBlank="1" containsNumber="1" containsInteger="1" minValue="15" maxValue="20"/>
    </cacheField>
    <cacheField name="Quantité vendue" numFmtId="0">
      <sharedItems containsString="0" containsBlank="1" containsNumber="1" containsInteger="1" minValue="5" maxValue="10"/>
    </cacheField>
    <cacheField name="P.V.H.T" numFmtId="0">
      <sharedItems containsString="0" containsBlank="1" containsNumber="1" containsInteger="1" minValue="20" maxValue="40"/>
    </cacheField>
    <cacheField name="Champ1" numFmtId="0" formula="'Quantité entrée'-'Quantité vendue'" databaseField="0"/>
    <cacheField name="Champ2" numFmtId="0" formula=" ('Quantité vendue'*P.V.H.T)-('Quantité entrée'*P.A.H.T)" databaseField="0"/>
    <cacheField name="Champ3" numFmtId="0" formula=" ('Quantité vendue'*P.V.H.T)-('Quantité vendue'*P.A.H.T)" databaseField="0"/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7">
  <r>
    <x v="0"/>
    <x v="0"/>
    <x v="0"/>
    <n v="10"/>
    <n v="15"/>
    <m/>
    <m/>
  </r>
  <r>
    <x v="0"/>
    <x v="1"/>
    <x v="1"/>
    <n v="20"/>
    <n v="15"/>
    <m/>
    <m/>
  </r>
  <r>
    <x v="1"/>
    <x v="0"/>
    <x v="0"/>
    <n v="15"/>
    <n v="20"/>
    <m/>
    <m/>
  </r>
  <r>
    <x v="1"/>
    <x v="1"/>
    <x v="1"/>
    <m/>
    <m/>
    <m/>
    <m/>
  </r>
  <r>
    <x v="0"/>
    <x v="0"/>
    <x v="0"/>
    <m/>
    <m/>
    <n v="10"/>
    <n v="20"/>
  </r>
  <r>
    <x v="0"/>
    <x v="1"/>
    <x v="1"/>
    <m/>
    <m/>
    <n v="5"/>
    <n v="35"/>
  </r>
  <r>
    <x v="1"/>
    <x v="0"/>
    <x v="0"/>
    <m/>
    <m/>
    <n v="10"/>
    <n v="25"/>
  </r>
  <r>
    <x v="1"/>
    <x v="1"/>
    <x v="1"/>
    <m/>
    <m/>
    <n v="5"/>
    <n v="40"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  <r>
    <x v="2"/>
    <x v="2"/>
    <x v="2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showMissing="0" updatedVersion="3" minRefreshableVersion="3" showCalcMbrs="0" rowGrandTotals="0" itemPrintTitles="1" createdVersion="3" indent="0" outline="1" outlineData="1" multipleFieldFilters="0" rowHeaderCaption="DESIGNATION">
  <location ref="I4:N7" firstHeaderRow="1" firstDataRow="2" firstDataCol="1" rowPageCount="2" colPageCount="1"/>
  <pivotFields count="10">
    <pivotField axis="axisPage" multipleItemSelectionAllowed="1" showAll="0" defaultSubtotal="0">
      <items count="3">
        <item x="0"/>
        <item x="1"/>
        <item h="1" x="2"/>
      </items>
    </pivotField>
    <pivotField axis="axisPage" multipleItemSelectionAllowed="1" showAll="0">
      <items count="4">
        <item x="1"/>
        <item x="0"/>
        <item h="1" x="2"/>
        <item t="default"/>
      </items>
    </pivotField>
    <pivotField axis="axisRow" showAll="0">
      <items count="4">
        <item x="2"/>
        <item x="0"/>
        <item x="1"/>
        <item t="default"/>
      </items>
    </pivotField>
    <pivotField dataField="1" showAll="0"/>
    <pivotField dataField="1" showAll="0"/>
    <pivotField dataField="1" showAll="0"/>
    <pivotField dataField="1" showAl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2"/>
  </rowFields>
  <rowItems count="2">
    <i>
      <x v="1"/>
    </i>
    <i>
      <x v="2"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2">
    <pageField fld="1" hier="0"/>
    <pageField fld="0" hier="-1"/>
  </pageFields>
  <dataFields count="5">
    <dataField name=" Quantité vendue" fld="5" baseField="0" baseItem="0"/>
    <dataField name="Moyenne de P.V.H.T" fld="6" subtotal="average" baseField="0" baseItem="0"/>
    <dataField name=" Quantité entrée" fld="3" baseField="0" baseItem="0"/>
    <dataField name="Moyenne de P.A.H.T" fld="4" subtotal="average" baseField="0" baseItem="0"/>
    <dataField name="Stock disponible" fld="7" baseField="0" baseItem="0"/>
  </dataFields>
  <formats count="11">
    <format dxfId="10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9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8">
      <pivotArea type="all" dataOnly="0" outline="0" collapsedLevelsAreSubtotals="1" fieldPosition="0"/>
    </format>
    <format dxfId="7">
      <pivotArea dataOnly="0" outline="0" collapsedLevelsAreSubtotals="1" fieldPosition="0">
        <references count="1">
          <reference field="4294967294" count="1">
            <x v="4"/>
          </reference>
        </references>
      </pivotArea>
    </format>
    <format dxfId="6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5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4">
      <pivotArea dataOnly="0" labelOnly="1" outline="0" fieldPosition="0">
        <references count="1">
          <reference field="4294967294" count="2">
            <x v="1"/>
            <x v="3"/>
          </reference>
        </references>
      </pivotArea>
    </format>
    <format dxfId="3">
      <pivotArea dataOnly="0" labelOnly="1" outline="0" fieldPosition="0">
        <references count="1">
          <reference field="4294967294" count="2">
            <x v="1"/>
            <x v="3"/>
          </reference>
        </references>
      </pivotArea>
    </format>
    <format dxfId="2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1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0">
      <pivotArea dataOnly="0" collapsedLevelsAreSubtotals="1" fieldPosition="0">
        <references count="1">
          <reference field="2" count="2">
            <x v="1"/>
            <x v="2"/>
          </reference>
        </references>
      </pivotArea>
    </format>
  </formats>
  <conditionalFormats count="1">
    <conditionalFormat priority="1">
      <pivotAreas count="1">
        <pivotArea type="data" collapsedLevelsAreSubtotals="1" fieldPosition="0">
          <references count="2">
            <reference field="4294967294" count="1" selected="0">
              <x v="4"/>
            </reference>
            <reference field="2" count="2">
              <x v="1"/>
              <x v="2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12"/>
  <sheetViews>
    <sheetView tabSelected="1" workbookViewId="0">
      <selection activeCell="O10" sqref="O10"/>
    </sheetView>
  </sheetViews>
  <sheetFormatPr baseColWidth="10" defaultRowHeight="19.5"/>
  <cols>
    <col min="1" max="1" width="11.42578125" style="1"/>
    <col min="2" max="2" width="13.42578125" style="1" customWidth="1"/>
    <col min="3" max="3" width="38.42578125" style="1" customWidth="1"/>
    <col min="4" max="8" width="11.42578125" style="1"/>
    <col min="9" max="9" width="24.85546875" style="1" customWidth="1"/>
    <col min="10" max="10" width="10.7109375" style="1" customWidth="1"/>
    <col min="11" max="11" width="13.140625" style="1" customWidth="1"/>
    <col min="12" max="12" width="10.140625" style="1" customWidth="1"/>
    <col min="13" max="13" width="12" style="1" customWidth="1"/>
    <col min="14" max="14" width="12.42578125" style="1" customWidth="1"/>
    <col min="15" max="15" width="10.85546875" style="1" customWidth="1"/>
    <col min="16" max="16" width="9.85546875" style="1" customWidth="1"/>
    <col min="17" max="17" width="12.5703125" style="1" bestFit="1" customWidth="1"/>
    <col min="18" max="16384" width="11.42578125" style="1"/>
  </cols>
  <sheetData>
    <row r="1" spans="1:17">
      <c r="I1" s="22" t="s">
        <v>0</v>
      </c>
      <c r="J1" s="23" t="s">
        <v>25</v>
      </c>
    </row>
    <row r="2" spans="1:17" ht="27">
      <c r="B2" s="2" t="s">
        <v>1</v>
      </c>
      <c r="C2" s="3"/>
      <c r="D2" s="3"/>
      <c r="E2" s="4"/>
      <c r="F2" s="4"/>
      <c r="G2" s="4"/>
      <c r="I2" s="22" t="s">
        <v>20</v>
      </c>
      <c r="J2" s="23" t="s">
        <v>25</v>
      </c>
    </row>
    <row r="3" spans="1:17">
      <c r="I3"/>
      <c r="J3"/>
      <c r="K3"/>
      <c r="L3"/>
      <c r="M3"/>
      <c r="N3"/>
      <c r="O3"/>
      <c r="P3"/>
    </row>
    <row r="4" spans="1:17">
      <c r="D4" s="36" t="s">
        <v>3</v>
      </c>
      <c r="E4" s="37"/>
      <c r="F4" s="38" t="s">
        <v>4</v>
      </c>
      <c r="G4" s="39"/>
      <c r="I4" s="23"/>
      <c r="J4" s="22" t="s">
        <v>2</v>
      </c>
      <c r="K4" s="23"/>
      <c r="L4" s="23"/>
      <c r="M4" s="23"/>
      <c r="N4" s="23"/>
      <c r="O4"/>
      <c r="P4"/>
    </row>
    <row r="5" spans="1:17" ht="58.5">
      <c r="A5" s="5" t="s">
        <v>20</v>
      </c>
      <c r="B5" s="5" t="s">
        <v>0</v>
      </c>
      <c r="C5" s="5" t="s">
        <v>11</v>
      </c>
      <c r="D5" s="6" t="s">
        <v>12</v>
      </c>
      <c r="E5" s="7" t="s">
        <v>13</v>
      </c>
      <c r="F5" s="6" t="s">
        <v>14</v>
      </c>
      <c r="G5" s="7" t="s">
        <v>15</v>
      </c>
      <c r="I5" s="22" t="s">
        <v>5</v>
      </c>
      <c r="J5" s="25" t="s">
        <v>6</v>
      </c>
      <c r="K5" s="25" t="s">
        <v>7</v>
      </c>
      <c r="L5" s="25" t="s">
        <v>8</v>
      </c>
      <c r="M5" s="25" t="s">
        <v>9</v>
      </c>
      <c r="N5" s="24" t="s">
        <v>10</v>
      </c>
      <c r="O5" s="20" t="s">
        <v>23</v>
      </c>
      <c r="P5" s="21" t="s">
        <v>24</v>
      </c>
    </row>
    <row r="6" spans="1:17">
      <c r="A6" s="8" t="s">
        <v>21</v>
      </c>
      <c r="B6" s="8" t="s">
        <v>17</v>
      </c>
      <c r="C6" s="9" t="s">
        <v>16</v>
      </c>
      <c r="D6" s="10">
        <v>10</v>
      </c>
      <c r="E6" s="10">
        <v>15</v>
      </c>
      <c r="F6" s="10"/>
      <c r="G6" s="10"/>
      <c r="I6" s="28" t="s">
        <v>16</v>
      </c>
      <c r="J6" s="30">
        <v>20</v>
      </c>
      <c r="K6" s="31">
        <v>22.5</v>
      </c>
      <c r="L6" s="31">
        <v>25</v>
      </c>
      <c r="M6" s="31">
        <v>17.5</v>
      </c>
      <c r="N6" s="32">
        <v>5</v>
      </c>
      <c r="O6" s="26">
        <f ca="1">IF(I6&lt;&gt;"",(K6*SUMPRODUCT((Design=$I6)*(Vendu)))-(M6*SUMPRODUCT((Design=$I6)*(Entrée))),"")</f>
        <v>12.5</v>
      </c>
      <c r="P6" s="27">
        <f ca="1">(K6*Portable_HP)-(M6*Portable_HP)</f>
        <v>100</v>
      </c>
    </row>
    <row r="7" spans="1:17">
      <c r="A7" s="8" t="s">
        <v>21</v>
      </c>
      <c r="B7" s="8" t="s">
        <v>19</v>
      </c>
      <c r="C7" s="11" t="s">
        <v>18</v>
      </c>
      <c r="D7" s="12">
        <v>20</v>
      </c>
      <c r="E7" s="12">
        <v>15</v>
      </c>
      <c r="F7" s="12"/>
      <c r="G7" s="12"/>
      <c r="I7" s="29" t="s">
        <v>18</v>
      </c>
      <c r="J7" s="33">
        <v>10</v>
      </c>
      <c r="K7" s="34">
        <v>37.5</v>
      </c>
      <c r="L7" s="34">
        <v>20</v>
      </c>
      <c r="M7" s="34">
        <v>15</v>
      </c>
      <c r="N7" s="35">
        <v>10</v>
      </c>
      <c r="O7" s="26">
        <f ca="1">IF(I7&lt;&gt;"",(K7*SUMPRODUCT((Design=$I7)*(Vendu)))-(M7*SUMPRODUCT((Design=$I7)*(Entrée))),"")</f>
        <v>75</v>
      </c>
      <c r="P7" s="27">
        <f ca="1">(K7*Portable_HP)-(M7*Portable_HP)</f>
        <v>450</v>
      </c>
      <c r="Q7"/>
    </row>
    <row r="8" spans="1:17">
      <c r="A8" s="8" t="s">
        <v>22</v>
      </c>
      <c r="B8" s="8" t="s">
        <v>17</v>
      </c>
      <c r="C8" s="9" t="s">
        <v>16</v>
      </c>
      <c r="D8" s="10">
        <v>15</v>
      </c>
      <c r="E8" s="10">
        <v>20</v>
      </c>
      <c r="F8" s="12"/>
      <c r="G8" s="12"/>
      <c r="O8" s="26" t="str">
        <f>IF(I8&lt;&gt;"",(K8*SUMPRODUCT((Design=$I8)*(Vendu)))-(M8*SUMPRODUCT((Design=$I8)*(Entrée))),"")</f>
        <v/>
      </c>
      <c r="Q8"/>
    </row>
    <row r="9" spans="1:17">
      <c r="A9" s="8" t="s">
        <v>22</v>
      </c>
      <c r="B9" s="8" t="s">
        <v>19</v>
      </c>
      <c r="C9" s="11" t="s">
        <v>18</v>
      </c>
      <c r="D9" s="12"/>
      <c r="E9" s="12"/>
      <c r="F9" s="12"/>
      <c r="G9" s="12"/>
      <c r="O9" s="26" t="str">
        <f>IF(I9&lt;&gt;"",(K9*SUMPRODUCT((Design=$I9)*(Vendu)))-(M9*SUMPRODUCT((Design=$I9)*(Entrée))),"")</f>
        <v/>
      </c>
      <c r="Q9"/>
    </row>
    <row r="10" spans="1:17">
      <c r="A10" s="8" t="s">
        <v>21</v>
      </c>
      <c r="B10" s="8" t="s">
        <v>17</v>
      </c>
      <c r="C10" s="9" t="s">
        <v>16</v>
      </c>
      <c r="D10" s="10"/>
      <c r="E10" s="12"/>
      <c r="F10" s="12">
        <v>10</v>
      </c>
      <c r="G10" s="12">
        <v>20</v>
      </c>
      <c r="O10" s="26" t="str">
        <f>IF(I10&lt;&gt;"",(K10*SUMPRODUCT((Design=$I10)*(Vendu)))-(M10*SUMPRODUCT((Design=$I10)*(Entrée))),"")</f>
        <v/>
      </c>
      <c r="Q10"/>
    </row>
    <row r="11" spans="1:17">
      <c r="A11" s="8" t="s">
        <v>21</v>
      </c>
      <c r="B11" s="8" t="s">
        <v>19</v>
      </c>
      <c r="C11" s="11" t="s">
        <v>18</v>
      </c>
      <c r="D11" s="12"/>
      <c r="E11" s="12"/>
      <c r="F11" s="12">
        <v>5</v>
      </c>
      <c r="G11" s="12">
        <v>35</v>
      </c>
      <c r="Q11"/>
    </row>
    <row r="12" spans="1:17">
      <c r="A12" s="8" t="s">
        <v>22</v>
      </c>
      <c r="B12" s="8" t="s">
        <v>17</v>
      </c>
      <c r="C12" s="9" t="s">
        <v>16</v>
      </c>
      <c r="D12" s="12"/>
      <c r="E12" s="12"/>
      <c r="F12" s="12">
        <v>10</v>
      </c>
      <c r="G12" s="12">
        <v>25</v>
      </c>
      <c r="Q12"/>
    </row>
    <row r="13" spans="1:17">
      <c r="A13" s="8" t="s">
        <v>22</v>
      </c>
      <c r="B13" s="8" t="s">
        <v>19</v>
      </c>
      <c r="C13" s="11" t="s">
        <v>18</v>
      </c>
      <c r="D13" s="12"/>
      <c r="E13" s="12"/>
      <c r="F13" s="12">
        <v>5</v>
      </c>
      <c r="G13" s="12">
        <v>40</v>
      </c>
    </row>
    <row r="14" spans="1:17">
      <c r="A14" s="13"/>
      <c r="B14" s="13"/>
      <c r="C14" s="13"/>
      <c r="D14" s="12"/>
      <c r="E14" s="12"/>
      <c r="F14" s="12"/>
      <c r="G14" s="12"/>
    </row>
    <row r="15" spans="1:17">
      <c r="A15" s="13"/>
      <c r="B15" s="13"/>
      <c r="C15" s="13"/>
      <c r="D15" s="12"/>
      <c r="E15" s="12"/>
      <c r="F15" s="12"/>
      <c r="G15" s="12"/>
    </row>
    <row r="16" spans="1:17">
      <c r="A16" s="13"/>
      <c r="B16" s="13"/>
      <c r="C16" s="13"/>
      <c r="D16" s="12"/>
      <c r="E16" s="12"/>
      <c r="F16" s="12"/>
      <c r="G16" s="12"/>
      <c r="I16"/>
      <c r="J16"/>
      <c r="K16"/>
    </row>
    <row r="17" spans="1:11">
      <c r="A17" s="13"/>
      <c r="B17" s="13"/>
      <c r="C17" s="13"/>
      <c r="D17" s="12"/>
      <c r="E17" s="12"/>
      <c r="F17" s="12"/>
      <c r="G17" s="12"/>
      <c r="I17"/>
      <c r="J17"/>
      <c r="K17"/>
    </row>
    <row r="18" spans="1:11">
      <c r="A18" s="13"/>
      <c r="B18" s="13"/>
      <c r="C18" s="13"/>
      <c r="D18" s="12"/>
      <c r="E18" s="12"/>
      <c r="F18" s="12"/>
      <c r="G18" s="12"/>
      <c r="I18"/>
      <c r="J18"/>
      <c r="K18"/>
    </row>
    <row r="19" spans="1:11">
      <c r="A19" s="13"/>
      <c r="B19" s="13"/>
      <c r="C19" s="13"/>
      <c r="D19" s="12"/>
      <c r="E19" s="12"/>
      <c r="F19" s="12"/>
      <c r="G19" s="12"/>
      <c r="I19"/>
      <c r="J19"/>
      <c r="K19"/>
    </row>
    <row r="20" spans="1:11">
      <c r="A20" s="13"/>
      <c r="B20" s="13"/>
      <c r="C20" s="13"/>
      <c r="D20" s="12"/>
      <c r="E20" s="12"/>
      <c r="F20" s="12"/>
      <c r="G20" s="12"/>
      <c r="I20"/>
      <c r="J20"/>
      <c r="K20"/>
    </row>
    <row r="21" spans="1:11">
      <c r="A21" s="13"/>
      <c r="B21" s="13"/>
      <c r="C21" s="13"/>
      <c r="D21" s="12"/>
      <c r="E21" s="12"/>
      <c r="F21" s="12"/>
      <c r="G21" s="12"/>
      <c r="I21"/>
      <c r="J21"/>
      <c r="K21"/>
    </row>
    <row r="22" spans="1:11">
      <c r="A22" s="13"/>
      <c r="B22" s="13"/>
      <c r="C22" s="13"/>
      <c r="D22" s="12"/>
      <c r="E22" s="12"/>
      <c r="F22" s="12"/>
      <c r="G22" s="12"/>
      <c r="I22"/>
      <c r="J22"/>
      <c r="K22"/>
    </row>
    <row r="23" spans="1:11">
      <c r="A23" s="13"/>
      <c r="B23" s="13"/>
      <c r="C23" s="13"/>
      <c r="D23" s="12"/>
      <c r="E23" s="12"/>
      <c r="F23" s="12"/>
      <c r="G23" s="12"/>
      <c r="I23"/>
      <c r="J23"/>
      <c r="K23"/>
    </row>
    <row r="24" spans="1:11">
      <c r="A24" s="13"/>
      <c r="B24" s="13"/>
      <c r="C24" s="13"/>
      <c r="D24" s="12"/>
      <c r="E24" s="12"/>
      <c r="F24" s="12"/>
      <c r="G24" s="12"/>
      <c r="I24"/>
      <c r="J24"/>
      <c r="K24"/>
    </row>
    <row r="25" spans="1:11">
      <c r="A25" s="13"/>
      <c r="B25" s="13"/>
      <c r="C25" s="13"/>
      <c r="D25" s="12"/>
      <c r="E25" s="12"/>
      <c r="F25" s="12"/>
      <c r="G25" s="12"/>
    </row>
    <row r="26" spans="1:11">
      <c r="A26" s="13"/>
      <c r="B26" s="13"/>
      <c r="C26" s="13"/>
      <c r="D26" s="12"/>
      <c r="E26" s="12"/>
      <c r="F26" s="12"/>
      <c r="G26" s="12"/>
    </row>
    <row r="27" spans="1:11">
      <c r="A27" s="13"/>
      <c r="B27" s="13"/>
      <c r="C27" s="13"/>
      <c r="D27" s="12"/>
      <c r="E27" s="12"/>
      <c r="F27" s="12"/>
      <c r="G27" s="12"/>
    </row>
    <row r="28" spans="1:11">
      <c r="A28" s="13"/>
      <c r="B28" s="13"/>
      <c r="C28" s="13"/>
      <c r="D28" s="12"/>
      <c r="E28" s="12"/>
      <c r="F28" s="12"/>
      <c r="G28" s="12"/>
    </row>
    <row r="29" spans="1:11">
      <c r="A29" s="13"/>
      <c r="B29" s="13"/>
      <c r="C29" s="13"/>
      <c r="D29" s="12"/>
      <c r="E29" s="12"/>
      <c r="F29" s="12"/>
      <c r="G29" s="12"/>
    </row>
    <row r="30" spans="1:11">
      <c r="A30" s="13"/>
      <c r="B30" s="13"/>
      <c r="C30" s="13"/>
      <c r="D30" s="12"/>
      <c r="E30" s="12"/>
      <c r="F30" s="12"/>
      <c r="G30" s="12"/>
    </row>
    <row r="31" spans="1:11">
      <c r="A31" s="13"/>
      <c r="B31" s="13"/>
      <c r="C31" s="13"/>
      <c r="D31" s="12"/>
      <c r="E31" s="12"/>
      <c r="F31" s="12"/>
      <c r="G31" s="12"/>
    </row>
    <row r="32" spans="1:11">
      <c r="A32" s="13"/>
      <c r="B32" s="13"/>
      <c r="C32" s="13"/>
      <c r="D32" s="12"/>
      <c r="E32" s="12"/>
      <c r="F32" s="12"/>
      <c r="G32" s="12"/>
    </row>
    <row r="33" spans="1:7">
      <c r="A33" s="13"/>
      <c r="B33" s="13"/>
      <c r="C33" s="13"/>
      <c r="D33" s="12"/>
      <c r="E33" s="12"/>
      <c r="F33" s="12"/>
      <c r="G33" s="12"/>
    </row>
    <row r="34" spans="1:7">
      <c r="A34" s="13"/>
      <c r="B34" s="13"/>
      <c r="C34" s="13"/>
      <c r="D34" s="12"/>
      <c r="E34" s="12"/>
      <c r="F34" s="12"/>
      <c r="G34" s="12"/>
    </row>
    <row r="35" spans="1:7">
      <c r="A35" s="13"/>
      <c r="B35" s="13"/>
      <c r="C35" s="13"/>
      <c r="D35" s="12"/>
      <c r="E35" s="12"/>
      <c r="F35" s="12"/>
      <c r="G35" s="12"/>
    </row>
    <row r="36" spans="1:7">
      <c r="A36" s="13"/>
      <c r="B36" s="13"/>
      <c r="C36" s="13"/>
      <c r="D36" s="12"/>
      <c r="E36" s="12"/>
      <c r="F36" s="12"/>
      <c r="G36" s="12"/>
    </row>
    <row r="37" spans="1:7">
      <c r="A37" s="13"/>
      <c r="B37" s="13"/>
      <c r="C37" s="13"/>
      <c r="D37" s="12"/>
      <c r="E37" s="12"/>
      <c r="F37" s="12"/>
      <c r="G37" s="12"/>
    </row>
    <row r="38" spans="1:7">
      <c r="A38" s="13"/>
      <c r="B38" s="13"/>
      <c r="C38" s="13"/>
      <c r="D38" s="12"/>
      <c r="E38" s="12"/>
      <c r="F38" s="12"/>
      <c r="G38" s="12"/>
    </row>
    <row r="39" spans="1:7">
      <c r="A39" s="13"/>
      <c r="B39" s="13"/>
      <c r="C39" s="13"/>
      <c r="D39" s="12"/>
      <c r="E39" s="12"/>
      <c r="F39" s="12"/>
      <c r="G39" s="12"/>
    </row>
    <row r="40" spans="1:7">
      <c r="A40" s="13"/>
      <c r="B40" s="13"/>
      <c r="C40" s="13"/>
      <c r="D40" s="12"/>
      <c r="E40" s="12"/>
      <c r="F40" s="12"/>
      <c r="G40" s="12"/>
    </row>
    <row r="41" spans="1:7">
      <c r="A41" s="13"/>
      <c r="B41" s="13"/>
      <c r="C41" s="13"/>
      <c r="D41" s="12"/>
      <c r="E41" s="12"/>
      <c r="F41" s="12"/>
      <c r="G41" s="12"/>
    </row>
    <row r="42" spans="1:7">
      <c r="A42" s="13"/>
      <c r="B42" s="13"/>
      <c r="C42" s="13"/>
      <c r="D42" s="12"/>
      <c r="E42" s="12"/>
      <c r="F42" s="12"/>
      <c r="G42" s="12"/>
    </row>
    <row r="43" spans="1:7">
      <c r="A43" s="13"/>
      <c r="B43" s="13"/>
      <c r="C43" s="13"/>
      <c r="D43" s="12"/>
      <c r="E43" s="12"/>
      <c r="F43" s="12"/>
      <c r="G43" s="12"/>
    </row>
    <row r="44" spans="1:7">
      <c r="A44" s="13"/>
      <c r="B44" s="13"/>
      <c r="C44" s="13"/>
      <c r="D44" s="12"/>
      <c r="E44" s="12"/>
      <c r="F44" s="12"/>
      <c r="G44" s="12"/>
    </row>
    <row r="45" spans="1:7">
      <c r="A45" s="13"/>
      <c r="B45" s="13"/>
      <c r="C45" s="13"/>
      <c r="D45" s="12"/>
      <c r="E45" s="12"/>
      <c r="F45" s="12"/>
      <c r="G45" s="12"/>
    </row>
    <row r="46" spans="1:7">
      <c r="A46" s="13"/>
      <c r="B46" s="13"/>
      <c r="C46" s="13"/>
      <c r="D46" s="12"/>
      <c r="E46" s="12"/>
      <c r="F46" s="12"/>
      <c r="G46" s="12"/>
    </row>
    <row r="47" spans="1:7">
      <c r="A47" s="13"/>
      <c r="B47" s="13"/>
      <c r="C47" s="13"/>
      <c r="D47" s="12"/>
      <c r="E47" s="12"/>
      <c r="F47" s="12"/>
      <c r="G47" s="12"/>
    </row>
    <row r="48" spans="1:7">
      <c r="A48" s="13"/>
      <c r="B48" s="13"/>
      <c r="C48" s="13"/>
      <c r="D48" s="12"/>
      <c r="E48" s="12"/>
      <c r="F48" s="12"/>
      <c r="G48" s="12"/>
    </row>
    <row r="49" spans="1:7">
      <c r="A49" s="13"/>
      <c r="B49" s="13"/>
      <c r="C49" s="13"/>
      <c r="D49" s="12"/>
      <c r="E49" s="12"/>
      <c r="F49" s="12"/>
      <c r="G49" s="12"/>
    </row>
    <row r="50" spans="1:7">
      <c r="A50" s="13"/>
      <c r="B50" s="13"/>
      <c r="C50" s="13"/>
      <c r="D50" s="12"/>
      <c r="E50" s="12"/>
      <c r="F50" s="12"/>
      <c r="G50" s="12"/>
    </row>
    <row r="51" spans="1:7">
      <c r="A51" s="13"/>
      <c r="B51" s="13"/>
      <c r="C51" s="13"/>
      <c r="D51" s="12"/>
      <c r="E51" s="12"/>
      <c r="F51" s="12"/>
      <c r="G51" s="12"/>
    </row>
    <row r="52" spans="1:7">
      <c r="A52" s="13"/>
      <c r="B52" s="13"/>
      <c r="C52" s="13"/>
      <c r="D52" s="12"/>
      <c r="E52" s="12"/>
      <c r="F52" s="12"/>
      <c r="G52" s="12"/>
    </row>
    <row r="53" spans="1:7">
      <c r="A53" s="13"/>
      <c r="B53" s="13"/>
      <c r="C53" s="13"/>
      <c r="D53" s="12"/>
      <c r="E53" s="12"/>
      <c r="F53" s="12"/>
      <c r="G53" s="12"/>
    </row>
    <row r="54" spans="1:7">
      <c r="A54" s="13"/>
      <c r="B54" s="13"/>
      <c r="C54" s="13"/>
      <c r="D54" s="12"/>
      <c r="E54" s="12"/>
      <c r="F54" s="12"/>
      <c r="G54" s="12"/>
    </row>
    <row r="55" spans="1:7">
      <c r="A55" s="13"/>
      <c r="B55" s="13"/>
      <c r="C55" s="13"/>
      <c r="D55" s="12"/>
      <c r="E55" s="12"/>
      <c r="F55" s="12"/>
      <c r="G55" s="12"/>
    </row>
    <row r="56" spans="1:7">
      <c r="A56" s="13"/>
      <c r="B56" s="13"/>
      <c r="C56" s="13"/>
      <c r="D56" s="12"/>
      <c r="E56" s="12"/>
      <c r="F56" s="12"/>
      <c r="G56" s="12"/>
    </row>
    <row r="57" spans="1:7">
      <c r="A57" s="13"/>
      <c r="B57" s="13"/>
      <c r="C57" s="13"/>
      <c r="D57" s="12"/>
      <c r="E57" s="12"/>
      <c r="F57" s="12"/>
      <c r="G57" s="12"/>
    </row>
    <row r="58" spans="1:7">
      <c r="A58" s="13"/>
      <c r="B58" s="13"/>
      <c r="C58" s="13"/>
      <c r="D58" s="12"/>
      <c r="E58" s="12"/>
      <c r="F58" s="12"/>
      <c r="G58" s="12"/>
    </row>
    <row r="59" spans="1:7">
      <c r="A59" s="13"/>
      <c r="B59" s="13"/>
      <c r="C59" s="13"/>
      <c r="D59" s="12"/>
      <c r="E59" s="12"/>
      <c r="F59" s="12"/>
      <c r="G59" s="12"/>
    </row>
    <row r="60" spans="1:7">
      <c r="A60" s="13"/>
      <c r="B60" s="13"/>
      <c r="C60" s="13"/>
      <c r="D60" s="12"/>
      <c r="E60" s="12"/>
      <c r="F60" s="12"/>
      <c r="G60" s="12"/>
    </row>
    <row r="61" spans="1:7">
      <c r="A61" s="13"/>
      <c r="B61" s="13"/>
      <c r="C61" s="13"/>
      <c r="D61" s="12"/>
      <c r="E61" s="12"/>
      <c r="F61" s="12"/>
      <c r="G61" s="12"/>
    </row>
    <row r="62" spans="1:7">
      <c r="A62" s="13"/>
      <c r="B62" s="13"/>
      <c r="C62" s="13"/>
      <c r="D62" s="12"/>
      <c r="E62" s="12"/>
      <c r="F62" s="12"/>
      <c r="G62" s="12"/>
    </row>
    <row r="63" spans="1:7">
      <c r="A63" s="13"/>
      <c r="B63" s="13"/>
      <c r="C63" s="13"/>
      <c r="D63" s="12"/>
      <c r="E63" s="12"/>
      <c r="F63" s="12"/>
      <c r="G63" s="12"/>
    </row>
    <row r="64" spans="1:7">
      <c r="A64" s="13"/>
      <c r="B64" s="13"/>
      <c r="C64" s="13"/>
      <c r="D64" s="12"/>
      <c r="E64" s="12"/>
      <c r="F64" s="12"/>
      <c r="G64" s="12"/>
    </row>
    <row r="65" spans="1:7">
      <c r="A65" s="13"/>
      <c r="B65" s="13"/>
      <c r="C65" s="13"/>
      <c r="D65" s="12"/>
      <c r="E65" s="12"/>
      <c r="F65" s="12"/>
      <c r="G65" s="12"/>
    </row>
    <row r="66" spans="1:7">
      <c r="A66" s="13"/>
      <c r="B66" s="13"/>
      <c r="C66" s="13"/>
      <c r="D66" s="12"/>
      <c r="E66" s="12"/>
      <c r="F66" s="12"/>
      <c r="G66" s="12"/>
    </row>
    <row r="67" spans="1:7">
      <c r="A67" s="13"/>
      <c r="B67" s="13"/>
      <c r="C67" s="13"/>
      <c r="D67" s="12"/>
      <c r="E67" s="12"/>
      <c r="F67" s="12"/>
      <c r="G67" s="12"/>
    </row>
    <row r="68" spans="1:7">
      <c r="A68" s="13"/>
      <c r="B68" s="13"/>
      <c r="C68" s="13"/>
      <c r="D68" s="12"/>
      <c r="E68" s="12"/>
      <c r="F68" s="12"/>
      <c r="G68" s="12"/>
    </row>
    <row r="69" spans="1:7">
      <c r="A69" s="13"/>
      <c r="B69" s="13"/>
      <c r="C69" s="13"/>
      <c r="D69" s="12"/>
      <c r="E69" s="12"/>
      <c r="F69" s="12"/>
      <c r="G69" s="12"/>
    </row>
    <row r="70" spans="1:7">
      <c r="A70" s="13"/>
      <c r="B70" s="13"/>
      <c r="C70" s="13"/>
      <c r="D70" s="12"/>
      <c r="E70" s="12"/>
      <c r="F70" s="12"/>
      <c r="G70" s="12"/>
    </row>
    <row r="71" spans="1:7">
      <c r="A71" s="13"/>
      <c r="B71" s="13"/>
      <c r="C71" s="13"/>
      <c r="D71" s="12"/>
      <c r="E71" s="12"/>
      <c r="F71" s="12"/>
      <c r="G71" s="12"/>
    </row>
    <row r="72" spans="1:7">
      <c r="A72" s="13"/>
      <c r="B72" s="13"/>
      <c r="C72" s="13"/>
      <c r="D72" s="12"/>
      <c r="E72" s="12"/>
      <c r="F72" s="12"/>
      <c r="G72" s="12"/>
    </row>
    <row r="73" spans="1:7">
      <c r="A73" s="13"/>
      <c r="B73" s="13"/>
      <c r="C73" s="13"/>
      <c r="D73" s="12"/>
      <c r="E73" s="12"/>
      <c r="F73" s="12"/>
      <c r="G73" s="12"/>
    </row>
    <row r="74" spans="1:7">
      <c r="A74" s="13"/>
      <c r="B74" s="13"/>
      <c r="C74" s="13"/>
      <c r="D74" s="12"/>
      <c r="E74" s="12"/>
      <c r="F74" s="12"/>
      <c r="G74" s="12"/>
    </row>
    <row r="75" spans="1:7">
      <c r="A75" s="13"/>
      <c r="B75" s="13"/>
      <c r="C75" s="13"/>
      <c r="D75" s="12"/>
      <c r="E75" s="12"/>
      <c r="F75" s="12"/>
      <c r="G75" s="12"/>
    </row>
    <row r="76" spans="1:7">
      <c r="A76" s="13"/>
      <c r="B76" s="13"/>
      <c r="C76" s="13"/>
      <c r="D76" s="12"/>
      <c r="E76" s="12"/>
      <c r="F76" s="12"/>
      <c r="G76" s="12"/>
    </row>
    <row r="77" spans="1:7">
      <c r="A77" s="13"/>
      <c r="B77" s="13"/>
      <c r="C77" s="13"/>
      <c r="D77" s="12"/>
      <c r="E77" s="12"/>
      <c r="F77" s="12"/>
      <c r="G77" s="12"/>
    </row>
    <row r="78" spans="1:7">
      <c r="A78" s="13"/>
      <c r="B78" s="13"/>
      <c r="C78" s="13"/>
      <c r="D78" s="12"/>
      <c r="E78" s="12"/>
      <c r="F78" s="12"/>
      <c r="G78" s="12"/>
    </row>
    <row r="79" spans="1:7">
      <c r="A79" s="13"/>
      <c r="B79" s="13"/>
      <c r="C79" s="13"/>
      <c r="D79" s="12"/>
      <c r="E79" s="12"/>
      <c r="F79" s="12"/>
      <c r="G79" s="12"/>
    </row>
    <row r="80" spans="1:7">
      <c r="A80" s="13"/>
      <c r="B80" s="13"/>
      <c r="C80" s="13"/>
      <c r="D80" s="12"/>
      <c r="E80" s="12"/>
      <c r="F80" s="12"/>
      <c r="G80" s="12"/>
    </row>
    <row r="81" spans="1:7">
      <c r="A81" s="13"/>
      <c r="B81" s="13"/>
      <c r="C81" s="13"/>
      <c r="D81" s="12"/>
      <c r="E81" s="12"/>
      <c r="F81" s="12"/>
      <c r="G81" s="12"/>
    </row>
    <row r="82" spans="1:7">
      <c r="A82" s="13"/>
      <c r="B82" s="13"/>
      <c r="C82" s="13"/>
      <c r="D82" s="12"/>
      <c r="E82" s="12"/>
      <c r="F82" s="12"/>
      <c r="G82" s="12"/>
    </row>
    <row r="83" spans="1:7">
      <c r="A83" s="13"/>
      <c r="B83" s="13"/>
      <c r="C83" s="13"/>
      <c r="D83" s="12"/>
      <c r="E83" s="12"/>
      <c r="F83" s="12"/>
      <c r="G83" s="12"/>
    </row>
    <row r="84" spans="1:7">
      <c r="A84" s="13"/>
      <c r="B84" s="13"/>
      <c r="C84" s="13"/>
      <c r="D84" s="12"/>
      <c r="E84" s="12"/>
      <c r="F84" s="12"/>
      <c r="G84" s="12"/>
    </row>
    <row r="85" spans="1:7">
      <c r="A85" s="13"/>
      <c r="B85" s="13"/>
      <c r="C85" s="13"/>
      <c r="D85" s="12"/>
      <c r="E85" s="12"/>
      <c r="F85" s="12"/>
      <c r="G85" s="12"/>
    </row>
    <row r="86" spans="1:7">
      <c r="A86" s="13"/>
      <c r="B86" s="13"/>
      <c r="C86" s="13"/>
      <c r="D86" s="12"/>
      <c r="E86" s="12"/>
      <c r="F86" s="12"/>
      <c r="G86" s="12"/>
    </row>
    <row r="87" spans="1:7">
      <c r="A87" s="13"/>
      <c r="B87" s="13"/>
      <c r="C87" s="13"/>
      <c r="D87" s="12"/>
      <c r="E87" s="12"/>
      <c r="F87" s="12"/>
      <c r="G87" s="12"/>
    </row>
    <row r="88" spans="1:7">
      <c r="A88" s="13"/>
      <c r="B88" s="13"/>
      <c r="C88" s="13"/>
      <c r="D88" s="12"/>
      <c r="E88" s="12"/>
      <c r="F88" s="12"/>
      <c r="G88" s="12"/>
    </row>
    <row r="89" spans="1:7">
      <c r="A89" s="13"/>
      <c r="B89" s="13"/>
      <c r="C89" s="13"/>
      <c r="D89" s="12"/>
      <c r="E89" s="12"/>
      <c r="F89" s="12"/>
      <c r="G89" s="12"/>
    </row>
    <row r="90" spans="1:7">
      <c r="A90" s="13"/>
      <c r="B90" s="13"/>
      <c r="C90" s="13"/>
      <c r="D90" s="12"/>
      <c r="E90" s="12"/>
      <c r="F90" s="12"/>
      <c r="G90" s="12"/>
    </row>
    <row r="91" spans="1:7">
      <c r="A91" s="13"/>
      <c r="B91" s="13"/>
      <c r="C91" s="13"/>
      <c r="D91" s="12"/>
      <c r="E91" s="12"/>
      <c r="F91" s="12"/>
      <c r="G91" s="12"/>
    </row>
    <row r="92" spans="1:7">
      <c r="A92" s="13"/>
      <c r="B92" s="13"/>
      <c r="C92" s="13"/>
      <c r="D92" s="12"/>
      <c r="E92" s="12"/>
      <c r="F92" s="12"/>
      <c r="G92" s="12"/>
    </row>
    <row r="93" spans="1:7">
      <c r="A93" s="13"/>
      <c r="B93" s="13"/>
      <c r="C93" s="13"/>
      <c r="D93" s="12"/>
      <c r="E93" s="12"/>
      <c r="F93" s="12"/>
      <c r="G93" s="12"/>
    </row>
    <row r="94" spans="1:7">
      <c r="A94" s="13"/>
      <c r="B94" s="13"/>
      <c r="C94" s="13"/>
      <c r="D94" s="12"/>
      <c r="E94" s="12"/>
      <c r="F94" s="12"/>
      <c r="G94" s="12"/>
    </row>
    <row r="95" spans="1:7">
      <c r="A95" s="13"/>
      <c r="B95" s="13"/>
      <c r="C95" s="13"/>
      <c r="D95" s="12"/>
      <c r="E95" s="12"/>
      <c r="F95" s="12"/>
      <c r="G95" s="12"/>
    </row>
    <row r="96" spans="1:7">
      <c r="A96" s="13"/>
      <c r="B96" s="13"/>
      <c r="C96" s="13"/>
      <c r="D96" s="12"/>
      <c r="E96" s="12"/>
      <c r="F96" s="12"/>
      <c r="G96" s="12"/>
    </row>
    <row r="97" spans="1:7">
      <c r="A97" s="13"/>
      <c r="B97" s="13"/>
      <c r="C97" s="13"/>
      <c r="D97" s="12"/>
      <c r="E97" s="12"/>
      <c r="F97" s="12"/>
      <c r="G97" s="12"/>
    </row>
    <row r="98" spans="1:7">
      <c r="A98" s="13"/>
      <c r="B98" s="13"/>
      <c r="C98" s="13"/>
      <c r="D98" s="12"/>
      <c r="E98" s="12"/>
      <c r="F98" s="12"/>
      <c r="G98" s="12"/>
    </row>
    <row r="99" spans="1:7">
      <c r="A99" s="13"/>
      <c r="B99" s="13"/>
      <c r="C99" s="13"/>
      <c r="D99" s="12"/>
      <c r="E99" s="12"/>
      <c r="F99" s="12"/>
      <c r="G99" s="12"/>
    </row>
    <row r="100" spans="1:7">
      <c r="A100" s="13"/>
      <c r="B100" s="13"/>
      <c r="C100" s="13"/>
      <c r="D100" s="12"/>
      <c r="E100" s="12"/>
      <c r="F100" s="12"/>
      <c r="G100" s="12"/>
    </row>
    <row r="101" spans="1:7">
      <c r="A101" s="13"/>
      <c r="B101" s="13"/>
      <c r="C101" s="13"/>
      <c r="D101" s="12"/>
      <c r="E101" s="12"/>
      <c r="F101" s="12"/>
      <c r="G101" s="12"/>
    </row>
    <row r="102" spans="1:7">
      <c r="A102" s="13"/>
      <c r="B102" s="13"/>
      <c r="C102" s="13"/>
      <c r="D102" s="12"/>
      <c r="E102" s="12"/>
      <c r="F102" s="12"/>
      <c r="G102" s="12"/>
    </row>
    <row r="103" spans="1:7">
      <c r="A103" s="13"/>
      <c r="B103" s="13"/>
      <c r="C103" s="13"/>
      <c r="D103" s="12"/>
      <c r="E103" s="12"/>
      <c r="F103" s="12"/>
      <c r="G103" s="12"/>
    </row>
    <row r="104" spans="1:7">
      <c r="A104" s="13"/>
      <c r="B104" s="13"/>
      <c r="C104" s="13"/>
      <c r="D104" s="12"/>
      <c r="E104" s="12"/>
      <c r="F104" s="12"/>
      <c r="G104" s="12"/>
    </row>
    <row r="105" spans="1:7">
      <c r="A105" s="13"/>
      <c r="B105" s="13"/>
      <c r="C105" s="13"/>
      <c r="D105" s="12"/>
      <c r="E105" s="12"/>
      <c r="F105" s="12"/>
      <c r="G105" s="12"/>
    </row>
    <row r="106" spans="1:7">
      <c r="A106" s="13"/>
      <c r="B106" s="13"/>
      <c r="C106" s="13"/>
      <c r="D106" s="12"/>
      <c r="E106" s="12"/>
      <c r="F106" s="12"/>
      <c r="G106" s="12"/>
    </row>
    <row r="107" spans="1:7">
      <c r="A107" s="13"/>
      <c r="B107" s="13"/>
      <c r="C107" s="13"/>
      <c r="D107" s="12"/>
      <c r="E107" s="12"/>
      <c r="F107" s="12"/>
      <c r="G107" s="12"/>
    </row>
    <row r="108" spans="1:7">
      <c r="A108" s="13"/>
      <c r="B108" s="13"/>
      <c r="C108" s="13"/>
      <c r="D108" s="12"/>
      <c r="E108" s="12"/>
      <c r="F108" s="12"/>
      <c r="G108" s="12"/>
    </row>
    <row r="109" spans="1:7">
      <c r="A109" s="13"/>
      <c r="B109" s="13"/>
      <c r="C109" s="13"/>
      <c r="D109" s="12"/>
      <c r="E109" s="12"/>
      <c r="F109" s="12"/>
      <c r="G109" s="12"/>
    </row>
    <row r="110" spans="1:7">
      <c r="A110" s="13"/>
      <c r="B110" s="13"/>
      <c r="C110" s="13"/>
      <c r="D110" s="12"/>
      <c r="E110" s="12"/>
      <c r="F110" s="12"/>
      <c r="G110" s="12"/>
    </row>
    <row r="111" spans="1:7">
      <c r="A111" s="13"/>
      <c r="B111" s="13"/>
      <c r="C111" s="13"/>
      <c r="D111" s="12"/>
      <c r="E111" s="12"/>
      <c r="F111" s="12"/>
      <c r="G111" s="12"/>
    </row>
    <row r="112" spans="1:7">
      <c r="A112" s="14"/>
      <c r="B112" s="14"/>
      <c r="C112" s="14"/>
      <c r="D112" s="15"/>
      <c r="E112" s="15"/>
      <c r="F112" s="15"/>
      <c r="G112" s="15"/>
    </row>
  </sheetData>
  <autoFilter ref="A5:G112"/>
  <mergeCells count="2">
    <mergeCell ref="D4:E4"/>
    <mergeCell ref="F4:G4"/>
  </mergeCells>
  <phoneticPr fontId="5" type="noConversion"/>
  <conditionalFormatting pivot="1" sqref="N6:N7">
    <cfRule type="cellIs" dxfId="11" priority="1" operator="lessThan">
      <formula>0</formula>
    </cfRule>
  </conditionalFormatting>
  <pageMargins left="0.7" right="0.7" top="0.75" bottom="0.75" header="0.3" footer="0.3"/>
  <pageSetup paperSize="9" orientation="portrait" horizontalDpi="0" verticalDpi="0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2:H9"/>
  <sheetViews>
    <sheetView workbookViewId="0">
      <selection activeCell="D22" sqref="D22"/>
    </sheetView>
  </sheetViews>
  <sheetFormatPr baseColWidth="10" defaultRowHeight="15"/>
  <sheetData>
    <row r="2" spans="1:8" ht="19.5">
      <c r="F2" s="1"/>
    </row>
    <row r="3" spans="1:8" ht="19.5">
      <c r="A3" s="16" t="s">
        <v>16</v>
      </c>
      <c r="B3" s="17">
        <f ca="1">SUMPRODUCT((Design=$A3)*(Vendu))</f>
        <v>20</v>
      </c>
      <c r="C3" s="17">
        <f ca="1">SUMPRODUCT((Design=$A3)*(PV_HT))/SUMPRODUCT((Design=$A3)*(ISNUMBER(PV_HT)))</f>
        <v>22.5</v>
      </c>
      <c r="D3" s="17">
        <f ca="1">SUMPRODUCT((Design=$A3)*(Entrée))</f>
        <v>25</v>
      </c>
      <c r="E3" s="17">
        <f ca="1">SUMPRODUCT((Design=$A3)*(PA_HT))/SUMPRODUCT((Design=$A3)*(ISNUMBER(PA_HT)))</f>
        <v>17.5</v>
      </c>
      <c r="F3" s="18">
        <f ca="1">D3-Portable_HP</f>
        <v>5</v>
      </c>
      <c r="G3" s="17">
        <f ca="1">(C3*SUMPRODUCT((Design=$A3)*(Entrée)))-(E3*SUMPRODUCT((Design=$A3)*(Entrée)))</f>
        <v>125</v>
      </c>
      <c r="H3" s="18">
        <f ca="1">(C3*Portable_HP)-(E3*Portable_HP)</f>
        <v>100</v>
      </c>
    </row>
    <row r="4" spans="1:8" ht="19.5">
      <c r="A4" s="19" t="s">
        <v>18</v>
      </c>
      <c r="B4" s="17">
        <f ca="1">SUMPRODUCT((Design=$A4)*(Vendu))</f>
        <v>10</v>
      </c>
      <c r="C4" s="17">
        <f ca="1">SUMPRODUCT((Design=$A4)*(PV_HT))/SUMPRODUCT((Design=$A4)*(ISNUMBER(PV_HT)))</f>
        <v>37.5</v>
      </c>
      <c r="D4" s="17">
        <f ca="1">SUMPRODUCT((Design=$A4)*(Entrée))</f>
        <v>20</v>
      </c>
      <c r="E4" s="17">
        <f ca="1">SUMPRODUCT((Design=$A4)*(PA_HT))/SUMPRODUCT((Design=$A4)*(ISNUMBER(PA_HT)))</f>
        <v>15</v>
      </c>
      <c r="F4" s="18">
        <f ca="1">D4-Portable_HP</f>
        <v>0</v>
      </c>
      <c r="G4" s="17">
        <f ca="1">(C4*SUMPRODUCT((Design=$A4)*(Entrée)))-(E4*SUMPRODUCT((Design=$A4)*(Entrée)))</f>
        <v>450</v>
      </c>
      <c r="H4" s="18">
        <f ca="1">(C4*Portable_HP)-(E4*Portable_HP)</f>
        <v>450</v>
      </c>
    </row>
    <row r="5" spans="1:8" ht="19.5">
      <c r="A5" s="1"/>
      <c r="B5" s="1"/>
      <c r="C5" s="1"/>
      <c r="D5" s="1"/>
      <c r="E5" s="1"/>
    </row>
    <row r="7" spans="1:8" ht="19.5">
      <c r="D7" s="1"/>
      <c r="E7" s="1"/>
      <c r="F7" s="1"/>
      <c r="G7" s="1"/>
      <c r="H7" s="1"/>
    </row>
    <row r="8" spans="1:8" ht="19.5">
      <c r="D8" s="1"/>
      <c r="E8" s="1"/>
      <c r="F8" s="1"/>
      <c r="G8" s="1"/>
      <c r="H8" s="1"/>
    </row>
    <row r="9" spans="1:8" ht="19.5">
      <c r="D9" s="1"/>
      <c r="E9" s="1"/>
      <c r="F9" s="1"/>
      <c r="G9" s="1"/>
      <c r="H9" s="1"/>
    </row>
  </sheetData>
  <phoneticPr fontId="5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Portable_HP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buyse</dc:creator>
  <cp:lastModifiedBy>buyse</cp:lastModifiedBy>
  <dcterms:created xsi:type="dcterms:W3CDTF">2012-10-31T17:58:33Z</dcterms:created>
  <dcterms:modified xsi:type="dcterms:W3CDTF">2012-11-06T19:27:32Z</dcterms:modified>
</cp:coreProperties>
</file>