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MPH0004\Desktop\"/>
    </mc:Choice>
  </mc:AlternateContent>
  <xr:revisionPtr revIDLastSave="0" documentId="13_ncr:1_{44B7A61B-9399-44F1-B36C-37322F61FBC7}" xr6:coauthVersionLast="41" xr6:coauthVersionMax="41" xr10:uidLastSave="{00000000-0000-0000-0000-000000000000}"/>
  <bookViews>
    <workbookView xWindow="20370" yWindow="-915" windowWidth="29040" windowHeight="15840" xr2:uid="{023AFF5F-4134-47FC-8FE4-37D34A7B49F9}"/>
  </bookViews>
  <sheets>
    <sheet name="F1" sheetId="3" r:id="rId1"/>
    <sheet name="F2" sheetId="4" r:id="rId2"/>
    <sheet name="F3" sheetId="2" r:id="rId3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1" i="3" l="1"/>
  <c r="F11" i="3"/>
  <c r="G11" i="3" s="1"/>
  <c r="L10" i="3"/>
  <c r="F10" i="3"/>
  <c r="G10" i="3" s="1"/>
  <c r="L9" i="3"/>
  <c r="F9" i="3"/>
  <c r="G9" i="3" s="1"/>
  <c r="L8" i="3"/>
  <c r="G10" i="4" s="1"/>
  <c r="F8" i="3"/>
  <c r="G8" i="3" s="1"/>
  <c r="D4" i="4"/>
  <c r="D5" i="4" s="1"/>
  <c r="D3" i="4"/>
  <c r="D2" i="4"/>
  <c r="D1" i="4"/>
  <c r="G84" i="4" l="1"/>
  <c r="C81" i="4"/>
  <c r="C76" i="4"/>
  <c r="G71" i="4"/>
  <c r="C55" i="4"/>
  <c r="G50" i="4"/>
  <c r="F35" i="4"/>
  <c r="G29" i="4"/>
  <c r="C15" i="4"/>
  <c r="B9" i="4"/>
  <c r="F84" i="4"/>
  <c r="F83" i="4"/>
  <c r="G82" i="4"/>
  <c r="G81" i="4"/>
  <c r="C80" i="4"/>
  <c r="C79" i="4"/>
  <c r="G76" i="4"/>
  <c r="F74" i="4"/>
  <c r="G73" i="4"/>
  <c r="C73" i="4"/>
  <c r="F71" i="4"/>
  <c r="C69" i="4"/>
  <c r="C68" i="4"/>
  <c r="C67" i="4"/>
  <c r="C66" i="4"/>
  <c r="C64" i="4"/>
  <c r="G61" i="4"/>
  <c r="F54" i="4"/>
  <c r="C53" i="4"/>
  <c r="F51" i="4"/>
  <c r="C50" i="4"/>
  <c r="G48" i="4"/>
  <c r="F46" i="4"/>
  <c r="F43" i="4"/>
  <c r="G40" i="4"/>
  <c r="G37" i="4"/>
  <c r="C29" i="4"/>
  <c r="C26" i="4"/>
  <c r="C23" i="4"/>
  <c r="F11" i="4"/>
  <c r="F86" i="4"/>
  <c r="G83" i="4"/>
  <c r="F78" i="4"/>
  <c r="G74" i="4"/>
  <c r="F72" i="4"/>
  <c r="F64" i="4"/>
  <c r="F56" i="4"/>
  <c r="C52" i="4"/>
  <c r="F38" i="4"/>
  <c r="G32" i="4"/>
  <c r="C18" i="4"/>
  <c r="C86" i="4"/>
  <c r="C85" i="4"/>
  <c r="F82" i="4"/>
  <c r="F81" i="4"/>
  <c r="G80" i="4"/>
  <c r="H80" i="4" s="1"/>
  <c r="G79" i="4"/>
  <c r="C78" i="4"/>
  <c r="F76" i="4"/>
  <c r="G75" i="4"/>
  <c r="C75" i="4"/>
  <c r="F73" i="4"/>
  <c r="C72" i="4"/>
  <c r="G70" i="4"/>
  <c r="G69" i="4"/>
  <c r="G67" i="4"/>
  <c r="C63" i="4"/>
  <c r="F61" i="4"/>
  <c r="C60" i="4"/>
  <c r="G58" i="4"/>
  <c r="G55" i="4"/>
  <c r="F48" i="4"/>
  <c r="G45" i="4"/>
  <c r="C37" i="4"/>
  <c r="C34" i="4"/>
  <c r="F19" i="4"/>
  <c r="F16" i="4"/>
  <c r="G13" i="4"/>
  <c r="B8" i="4"/>
  <c r="C9" i="4"/>
  <c r="G11" i="4"/>
  <c r="C13" i="4"/>
  <c r="F14" i="4"/>
  <c r="C16" i="4"/>
  <c r="G16" i="4"/>
  <c r="F17" i="4"/>
  <c r="G19" i="4"/>
  <c r="C21" i="4"/>
  <c r="F22" i="4"/>
  <c r="C24" i="4"/>
  <c r="F25" i="4"/>
  <c r="C27" i="4"/>
  <c r="G27" i="4"/>
  <c r="F28" i="4"/>
  <c r="G30" i="4"/>
  <c r="C32" i="4"/>
  <c r="F33" i="4"/>
  <c r="C35" i="4"/>
  <c r="G35" i="4"/>
  <c r="F36" i="4"/>
  <c r="G38" i="4"/>
  <c r="C40" i="4"/>
  <c r="F41" i="4"/>
  <c r="C43" i="4"/>
  <c r="G43" i="4"/>
  <c r="F44" i="4"/>
  <c r="G46" i="4"/>
  <c r="C48" i="4"/>
  <c r="F49" i="4"/>
  <c r="C51" i="4"/>
  <c r="G51" i="4"/>
  <c r="F52" i="4"/>
  <c r="G54" i="4"/>
  <c r="C56" i="4"/>
  <c r="F57" i="4"/>
  <c r="C59" i="4"/>
  <c r="G59" i="4"/>
  <c r="F60" i="4"/>
  <c r="G62" i="4"/>
  <c r="C8" i="4"/>
  <c r="F9" i="4"/>
  <c r="C11" i="4"/>
  <c r="F12" i="4"/>
  <c r="C14" i="4"/>
  <c r="G14" i="4"/>
  <c r="F15" i="4"/>
  <c r="G17" i="4"/>
  <c r="C19" i="4"/>
  <c r="F20" i="4"/>
  <c r="C22" i="4"/>
  <c r="G22" i="4"/>
  <c r="F23" i="4"/>
  <c r="C25" i="4"/>
  <c r="G25" i="4"/>
  <c r="F26" i="4"/>
  <c r="G28" i="4"/>
  <c r="C30" i="4"/>
  <c r="F31" i="4"/>
  <c r="C33" i="4"/>
  <c r="G33" i="4"/>
  <c r="F34" i="4"/>
  <c r="G36" i="4"/>
  <c r="C38" i="4"/>
  <c r="F39" i="4"/>
  <c r="C41" i="4"/>
  <c r="G41" i="4"/>
  <c r="F42" i="4"/>
  <c r="G44" i="4"/>
  <c r="C46" i="4"/>
  <c r="F47" i="4"/>
  <c r="C49" i="4"/>
  <c r="G49" i="4"/>
  <c r="F50" i="4"/>
  <c r="G52" i="4"/>
  <c r="C54" i="4"/>
  <c r="F55" i="4"/>
  <c r="C57" i="4"/>
  <c r="G57" i="4"/>
  <c r="F58" i="4"/>
  <c r="G60" i="4"/>
  <c r="C62" i="4"/>
  <c r="F63" i="4"/>
  <c r="C65" i="4"/>
  <c r="G65" i="4"/>
  <c r="F66" i="4"/>
  <c r="G68" i="4"/>
  <c r="C70" i="4"/>
  <c r="G9" i="4"/>
  <c r="F10" i="4"/>
  <c r="C12" i="4"/>
  <c r="G12" i="4"/>
  <c r="F13" i="4"/>
  <c r="G15" i="4"/>
  <c r="C17" i="4"/>
  <c r="F18" i="4"/>
  <c r="C20" i="4"/>
  <c r="G20" i="4"/>
  <c r="F21" i="4"/>
  <c r="G23" i="4"/>
  <c r="H23" i="4" s="1"/>
  <c r="F24" i="4"/>
  <c r="G26" i="4"/>
  <c r="C28" i="4"/>
  <c r="F29" i="4"/>
  <c r="C31" i="4"/>
  <c r="G31" i="4"/>
  <c r="F32" i="4"/>
  <c r="G34" i="4"/>
  <c r="H34" i="4" s="1"/>
  <c r="C36" i="4"/>
  <c r="F37" i="4"/>
  <c r="C39" i="4"/>
  <c r="G39" i="4"/>
  <c r="F40" i="4"/>
  <c r="G42" i="4"/>
  <c r="C44" i="4"/>
  <c r="F45" i="4"/>
  <c r="C47" i="4"/>
  <c r="G47" i="4"/>
  <c r="G8" i="4"/>
  <c r="F85" i="4"/>
  <c r="C82" i="4"/>
  <c r="F77" i="4"/>
  <c r="C71" i="4"/>
  <c r="F53" i="4"/>
  <c r="G86" i="4"/>
  <c r="G85" i="4"/>
  <c r="C84" i="4"/>
  <c r="C83" i="4"/>
  <c r="F80" i="4"/>
  <c r="F79" i="4"/>
  <c r="G78" i="4"/>
  <c r="H78" i="4" s="1"/>
  <c r="G77" i="4"/>
  <c r="C77" i="4"/>
  <c r="F75" i="4"/>
  <c r="C74" i="4"/>
  <c r="G72" i="4"/>
  <c r="H72" i="4" s="1"/>
  <c r="F70" i="4"/>
  <c r="F69" i="4"/>
  <c r="F68" i="4"/>
  <c r="F67" i="4"/>
  <c r="G66" i="4"/>
  <c r="H66" i="4" s="1"/>
  <c r="F65" i="4"/>
  <c r="G64" i="4"/>
  <c r="H64" i="4" s="1"/>
  <c r="G63" i="4"/>
  <c r="H63" i="4" s="1"/>
  <c r="F62" i="4"/>
  <c r="C61" i="4"/>
  <c r="F59" i="4"/>
  <c r="C58" i="4"/>
  <c r="G56" i="4"/>
  <c r="G53" i="4"/>
  <c r="C45" i="4"/>
  <c r="C42" i="4"/>
  <c r="F30" i="4"/>
  <c r="F27" i="4"/>
  <c r="G24" i="4"/>
  <c r="H24" i="4" s="1"/>
  <c r="G21" i="4"/>
  <c r="G18" i="4"/>
  <c r="C10" i="4"/>
  <c r="B38" i="4"/>
  <c r="B66" i="4"/>
  <c r="D66" i="4" s="1"/>
  <c r="B50" i="4"/>
  <c r="B46" i="4"/>
  <c r="B14" i="4"/>
  <c r="B74" i="4"/>
  <c r="B58" i="4"/>
  <c r="B42" i="4"/>
  <c r="B82" i="4"/>
  <c r="B10" i="4"/>
  <c r="B78" i="4"/>
  <c r="B62" i="4"/>
  <c r="B86" i="4"/>
  <c r="B70" i="4"/>
  <c r="B54" i="4"/>
  <c r="B13" i="4"/>
  <c r="B81" i="4"/>
  <c r="B69" i="4"/>
  <c r="B65" i="4"/>
  <c r="B57" i="4"/>
  <c r="B53" i="4"/>
  <c r="B49" i="4"/>
  <c r="B45" i="4"/>
  <c r="B41" i="4"/>
  <c r="B37" i="4"/>
  <c r="B33" i="4"/>
  <c r="B29" i="4"/>
  <c r="B25" i="4"/>
  <c r="B21" i="4"/>
  <c r="B17" i="4"/>
  <c r="B12" i="4"/>
  <c r="B84" i="4"/>
  <c r="B80" i="4"/>
  <c r="B76" i="4"/>
  <c r="D76" i="4" s="1"/>
  <c r="B72" i="4"/>
  <c r="B68" i="4"/>
  <c r="B64" i="4"/>
  <c r="B60" i="4"/>
  <c r="B56" i="4"/>
  <c r="B52" i="4"/>
  <c r="B48" i="4"/>
  <c r="B44" i="4"/>
  <c r="B40" i="4"/>
  <c r="B36" i="4"/>
  <c r="B32" i="4"/>
  <c r="B28" i="4"/>
  <c r="B24" i="4"/>
  <c r="B20" i="4"/>
  <c r="B16" i="4"/>
  <c r="B34" i="4"/>
  <c r="D34" i="4" s="1"/>
  <c r="B30" i="4"/>
  <c r="B26" i="4"/>
  <c r="B22" i="4"/>
  <c r="B18" i="4"/>
  <c r="D18" i="4" s="1"/>
  <c r="B85" i="4"/>
  <c r="B77" i="4"/>
  <c r="B73" i="4"/>
  <c r="B61" i="4"/>
  <c r="B15" i="4"/>
  <c r="D15" i="4" s="1"/>
  <c r="B11" i="4"/>
  <c r="B83" i="4"/>
  <c r="B79" i="4"/>
  <c r="B75" i="4"/>
  <c r="B71" i="4"/>
  <c r="B67" i="4"/>
  <c r="B63" i="4"/>
  <c r="D63" i="4" s="1"/>
  <c r="B59" i="4"/>
  <c r="B55" i="4"/>
  <c r="B51" i="4"/>
  <c r="B47" i="4"/>
  <c r="B43" i="4"/>
  <c r="B39" i="4"/>
  <c r="B35" i="4"/>
  <c r="B31" i="4"/>
  <c r="B27" i="4"/>
  <c r="B23" i="4"/>
  <c r="B19" i="4"/>
  <c r="D4" i="3"/>
  <c r="D5" i="3" s="1"/>
  <c r="D3" i="3"/>
  <c r="D2" i="3"/>
  <c r="D1" i="3"/>
  <c r="D29" i="4" l="1"/>
  <c r="D53" i="4"/>
  <c r="A11" i="3"/>
  <c r="D75" i="4"/>
  <c r="H60" i="4"/>
  <c r="D30" i="4"/>
  <c r="D60" i="4"/>
  <c r="A9" i="3"/>
  <c r="A10" i="3"/>
  <c r="D80" i="4"/>
  <c r="A8" i="3"/>
  <c r="H81" i="4"/>
  <c r="D11" i="4"/>
  <c r="D26" i="4"/>
  <c r="D13" i="4"/>
  <c r="H26" i="4"/>
  <c r="D31" i="4"/>
  <c r="D47" i="4"/>
  <c r="H21" i="4"/>
  <c r="H77" i="4"/>
  <c r="D24" i="4"/>
  <c r="D40" i="4"/>
  <c r="D56" i="4"/>
  <c r="D78" i="4"/>
  <c r="D27" i="4"/>
  <c r="D43" i="4"/>
  <c r="D59" i="4"/>
  <c r="D72" i="4"/>
  <c r="D12" i="4"/>
  <c r="D65" i="4"/>
  <c r="D54" i="4"/>
  <c r="D50" i="4"/>
  <c r="H18" i="4"/>
  <c r="H86" i="4"/>
  <c r="E74" i="4"/>
  <c r="E28" i="4"/>
  <c r="E17" i="4"/>
  <c r="E70" i="4"/>
  <c r="E49" i="4"/>
  <c r="E38" i="4"/>
  <c r="E33" i="4"/>
  <c r="D19" i="4"/>
  <c r="D67" i="4"/>
  <c r="D73" i="4"/>
  <c r="D16" i="4"/>
  <c r="D32" i="4"/>
  <c r="D48" i="4"/>
  <c r="D21" i="4"/>
  <c r="D86" i="4"/>
  <c r="D82" i="4"/>
  <c r="D14" i="4"/>
  <c r="E45" i="4"/>
  <c r="E44" i="4"/>
  <c r="H62" i="4"/>
  <c r="H46" i="4"/>
  <c r="H30" i="4"/>
  <c r="H19" i="4"/>
  <c r="H55" i="4"/>
  <c r="H73" i="4"/>
  <c r="D23" i="4"/>
  <c r="D39" i="4"/>
  <c r="D55" i="4"/>
  <c r="D71" i="4"/>
  <c r="D77" i="4"/>
  <c r="D20" i="4"/>
  <c r="D36" i="4"/>
  <c r="D52" i="4"/>
  <c r="D68" i="4"/>
  <c r="D84" i="4"/>
  <c r="D25" i="4"/>
  <c r="D41" i="4"/>
  <c r="D57" i="4"/>
  <c r="D62" i="4"/>
  <c r="D42" i="4"/>
  <c r="D46" i="4"/>
  <c r="E10" i="4"/>
  <c r="H53" i="4"/>
  <c r="E61" i="4"/>
  <c r="H85" i="4"/>
  <c r="H47" i="4"/>
  <c r="H42" i="4"/>
  <c r="H31" i="4"/>
  <c r="H20" i="4"/>
  <c r="H15" i="4"/>
  <c r="H68" i="4"/>
  <c r="H57" i="4"/>
  <c r="H52" i="4"/>
  <c r="H41" i="4"/>
  <c r="H36" i="4"/>
  <c r="H25" i="4"/>
  <c r="E22" i="4"/>
  <c r="E51" i="4"/>
  <c r="E35" i="4"/>
  <c r="E37" i="4"/>
  <c r="H58" i="4"/>
  <c r="H67" i="4"/>
  <c r="H32" i="4"/>
  <c r="H83" i="4"/>
  <c r="E64" i="4"/>
  <c r="E69" i="4"/>
  <c r="E9" i="4"/>
  <c r="D58" i="4"/>
  <c r="H9" i="4"/>
  <c r="H43" i="4"/>
  <c r="H27" i="4"/>
  <c r="H16" i="4"/>
  <c r="H79" i="4"/>
  <c r="E84" i="4"/>
  <c r="E71" i="4"/>
  <c r="E39" i="4"/>
  <c r="E12" i="4"/>
  <c r="E65" i="4"/>
  <c r="E54" i="4"/>
  <c r="H22" i="4"/>
  <c r="H17" i="4"/>
  <c r="H51" i="4"/>
  <c r="H35" i="4"/>
  <c r="E34" i="4"/>
  <c r="E63" i="4"/>
  <c r="E72" i="4"/>
  <c r="E18" i="4"/>
  <c r="E23" i="4"/>
  <c r="H40" i="4"/>
  <c r="E50" i="4"/>
  <c r="H61" i="4"/>
  <c r="E68" i="4"/>
  <c r="E80" i="4"/>
  <c r="E76" i="4"/>
  <c r="H50" i="4"/>
  <c r="D81" i="4"/>
  <c r="E81" i="4"/>
  <c r="D45" i="4"/>
  <c r="E40" i="4"/>
  <c r="H13" i="4"/>
  <c r="E26" i="4"/>
  <c r="D61" i="4"/>
  <c r="D28" i="4"/>
  <c r="D44" i="4"/>
  <c r="D17" i="4"/>
  <c r="D33" i="4"/>
  <c r="D49" i="4"/>
  <c r="D69" i="4"/>
  <c r="D70" i="4"/>
  <c r="D10" i="4"/>
  <c r="D74" i="4"/>
  <c r="H56" i="4"/>
  <c r="E77" i="4"/>
  <c r="E82" i="4"/>
  <c r="E47" i="4"/>
  <c r="E36" i="4"/>
  <c r="E31" i="4"/>
  <c r="E20" i="4"/>
  <c r="E62" i="4"/>
  <c r="E57" i="4"/>
  <c r="E46" i="4"/>
  <c r="E41" i="4"/>
  <c r="E30" i="4"/>
  <c r="E25" i="4"/>
  <c r="H14" i="4"/>
  <c r="H59" i="4"/>
  <c r="H54" i="4"/>
  <c r="H38" i="4"/>
  <c r="H11" i="4"/>
  <c r="H45" i="4"/>
  <c r="E60" i="4"/>
  <c r="H69" i="4"/>
  <c r="E75" i="4"/>
  <c r="D85" i="4"/>
  <c r="E85" i="4"/>
  <c r="E29" i="4"/>
  <c r="E53" i="4"/>
  <c r="E66" i="4"/>
  <c r="H76" i="4"/>
  <c r="H82" i="4"/>
  <c r="E15" i="4"/>
  <c r="E55" i="4"/>
  <c r="H84" i="4"/>
  <c r="E11" i="4"/>
  <c r="E56" i="4"/>
  <c r="E24" i="4"/>
  <c r="E13" i="4"/>
  <c r="E78" i="4"/>
  <c r="D35" i="4"/>
  <c r="D51" i="4"/>
  <c r="D22" i="4"/>
  <c r="D64" i="4"/>
  <c r="D37" i="4"/>
  <c r="D38" i="4"/>
  <c r="E42" i="4"/>
  <c r="E58" i="4"/>
  <c r="D83" i="4"/>
  <c r="E83" i="4"/>
  <c r="H39" i="4"/>
  <c r="H12" i="4"/>
  <c r="H65" i="4"/>
  <c r="H49" i="4"/>
  <c r="H44" i="4"/>
  <c r="H33" i="4"/>
  <c r="H28" i="4"/>
  <c r="E19" i="4"/>
  <c r="E14" i="4"/>
  <c r="H8" i="4"/>
  <c r="E59" i="4"/>
  <c r="E48" i="4"/>
  <c r="E43" i="4"/>
  <c r="E32" i="4"/>
  <c r="E27" i="4"/>
  <c r="E21" i="4"/>
  <c r="E16" i="4"/>
  <c r="D9" i="4"/>
  <c r="H70" i="4"/>
  <c r="H75" i="4"/>
  <c r="E86" i="4"/>
  <c r="E52" i="4"/>
  <c r="H74" i="4"/>
  <c r="H37" i="4"/>
  <c r="H48" i="4"/>
  <c r="E67" i="4"/>
  <c r="E73" i="4"/>
  <c r="D79" i="4"/>
  <c r="E79" i="4"/>
  <c r="H29" i="4"/>
  <c r="H71" i="4"/>
  <c r="H10" i="4"/>
  <c r="E8" i="4"/>
  <c r="D8" i="4"/>
  <c r="F8" i="4" l="1"/>
</calcChain>
</file>

<file path=xl/sharedStrings.xml><?xml version="1.0" encoding="utf-8"?>
<sst xmlns="http://schemas.openxmlformats.org/spreadsheetml/2006/main" count="37" uniqueCount="32">
  <si>
    <t>Date du jour</t>
  </si>
  <si>
    <t>Mois</t>
  </si>
  <si>
    <t>Année</t>
  </si>
  <si>
    <t>Quantième</t>
  </si>
  <si>
    <t>N° de lot</t>
  </si>
  <si>
    <t>Sélection de la date</t>
  </si>
  <si>
    <t>Retard</t>
  </si>
  <si>
    <t>Cellule 1</t>
  </si>
  <si>
    <t>Cellule 2</t>
  </si>
  <si>
    <t>Cellule 3</t>
  </si>
  <si>
    <t>Col A</t>
  </si>
  <si>
    <t>Col B</t>
  </si>
  <si>
    <t>Col C</t>
  </si>
  <si>
    <t>Col D</t>
  </si>
  <si>
    <t>Col E</t>
  </si>
  <si>
    <t>Col F</t>
  </si>
  <si>
    <t>Col G</t>
  </si>
  <si>
    <t>Col H</t>
  </si>
  <si>
    <t>Yamacha</t>
  </si>
  <si>
    <t>Importations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</si>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</sst>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&quot; g&quot;"/>
    <numFmt numFmtId="165" formatCode="[$-40C]mmmmm;@"/>
    <numFmt numFmtId="166" formatCode="[$-F800]dddd\,\ mmmm\ dd\,\ yyyy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b/>
      <sz val="16"/>
      <color rgb="FFFFC00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b/>
      <sz val="10"/>
      <color theme="6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7"/>
      <name val="Calibri"/>
      <family val="2"/>
      <scheme val="minor"/>
    </font>
    <font>
      <b/>
      <sz val="16"/>
      <color theme="7"/>
      <name val="Calibri"/>
      <family val="2"/>
      <scheme val="minor"/>
    </font>
    <font>
      <sz val="11"/>
      <color theme="7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49998474074526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2" borderId="0" xfId="0" applyFill="1"/>
    <xf numFmtId="0" fontId="3" fillId="2" borderId="0" xfId="0" applyFont="1" applyFill="1" applyAlignment="1">
      <alignment horizontal="right" vertical="center"/>
    </xf>
    <xf numFmtId="14" fontId="4" fillId="2" borderId="0" xfId="0" applyNumberFormat="1" applyFont="1" applyFill="1" applyAlignment="1">
      <alignment horizontal="left" vertical="center"/>
    </xf>
    <xf numFmtId="165" fontId="5" fillId="2" borderId="0" xfId="0" applyNumberFormat="1" applyFont="1" applyFill="1" applyAlignment="1">
      <alignment horizontal="left" vertical="center"/>
    </xf>
    <xf numFmtId="0" fontId="5" fillId="2" borderId="0" xfId="0" applyFont="1" applyFill="1" applyAlignment="1">
      <alignment horizontal="left" vertical="center"/>
    </xf>
    <xf numFmtId="0" fontId="5" fillId="2" borderId="0" xfId="0" applyNumberFormat="1" applyFont="1" applyFill="1" applyAlignment="1">
      <alignment horizontal="left" vertical="center"/>
    </xf>
    <xf numFmtId="0" fontId="6" fillId="3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8" fillId="2" borderId="0" xfId="0" applyFont="1" applyFill="1" applyAlignment="1">
      <alignment vertical="top"/>
    </xf>
    <xf numFmtId="0" fontId="9" fillId="2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0" fontId="11" fillId="3" borderId="0" xfId="0" applyFont="1" applyFill="1" applyAlignment="1">
      <alignment horizontal="center" vertical="center" wrapText="1"/>
    </xf>
    <xf numFmtId="0" fontId="12" fillId="3" borderId="0" xfId="0" applyFont="1" applyFill="1" applyAlignment="1">
      <alignment horizontal="center" vertical="center" wrapText="1"/>
    </xf>
    <xf numFmtId="0" fontId="12" fillId="3" borderId="0" xfId="0" applyFont="1" applyFill="1" applyAlignment="1">
      <alignment horizontal="center" vertical="center"/>
    </xf>
    <xf numFmtId="0" fontId="13" fillId="3" borderId="0" xfId="0" applyFont="1" applyFill="1" applyAlignment="1">
      <alignment horizontal="center" vertical="center"/>
    </xf>
    <xf numFmtId="166" fontId="0" fillId="0" borderId="0" xfId="0" applyNumberFormat="1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166" fontId="0" fillId="0" borderId="0" xfId="0" applyNumberFormat="1"/>
    <xf numFmtId="1" fontId="0" fillId="0" borderId="0" xfId="0" applyNumberFormat="1"/>
    <xf numFmtId="0" fontId="14" fillId="3" borderId="0" xfId="0" applyFont="1" applyFill="1" applyAlignment="1">
      <alignment horizontal="center" vertical="center" wrapText="1"/>
    </xf>
    <xf numFmtId="0" fontId="15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9" fontId="1" fillId="0" borderId="0" xfId="1" applyFont="1" applyAlignment="1">
      <alignment horizontal="center" vertical="center"/>
    </xf>
    <xf numFmtId="9" fontId="0" fillId="0" borderId="0" xfId="1" applyFont="1"/>
    <xf numFmtId="9" fontId="0" fillId="2" borderId="0" xfId="1" applyFont="1" applyFill="1"/>
  </cellXfs>
  <cellStyles count="2">
    <cellStyle name="Normal" xfId="0" builtinId="0"/>
    <cellStyle name="Pourcentage" xfId="1" builtinId="5"/>
  </cellStyles>
  <dxfs count="13">
    <dxf>
      <numFmt numFmtId="0" formatCode="General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</font>
      <numFmt numFmtId="166" formatCode="[$-F800]dddd\,\ mmmm\ dd\,\ yyyy"/>
      <alignment horizontal="center" vertical="center" textRotation="0" wrapText="0" indent="0" justifyLastLine="0" shrinkToFit="0" readingOrder="0"/>
    </dxf>
    <dxf>
      <font>
        <b val="0"/>
      </font>
      <numFmt numFmtId="164" formatCode="0&quot; g&quot;"/>
      <alignment horizontal="center" vertical="center" textRotation="0" wrapText="0" indent="0" justifyLastLine="0" shrinkToFit="0" readingOrder="0"/>
    </dxf>
    <dxf>
      <font>
        <b val="0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</font>
      <numFmt numFmtId="164" formatCode="0&quot; g&quot;"/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font>
        <b val="0"/>
      </font>
      <numFmt numFmtId="166" formatCode="[$-F800]dddd\,\ mmmm\ dd\,\ yyyy"/>
      <alignment horizontal="center" vertical="center" textRotation="0" wrapText="0" indent="0" justifyLastLine="0" shrinkToFit="0" readingOrder="0"/>
    </dxf>
    <dxf>
      <font>
        <b val="0"/>
      </font>
      <numFmt numFmtId="1" formatCode="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FFC000"/>
        <name val="Calibri"/>
        <family val="2"/>
        <scheme val="minor"/>
      </font>
      <fill>
        <patternFill patternType="solid">
          <fgColor indexed="64"/>
          <bgColor theme="8" tint="-0.499984740745262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8696B"/>
      <color rgb="FF63BE7B"/>
      <color rgb="FF74B230"/>
      <color rgb="FFDB4C2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361950</xdr:colOff>
      <xdr:row>0</xdr:row>
      <xdr:rowOff>104775</xdr:rowOff>
    </xdr:from>
    <xdr:to>
      <xdr:col>7</xdr:col>
      <xdr:colOff>1219201</xdr:colOff>
      <xdr:row>5</xdr:row>
      <xdr:rowOff>9526</xdr:rowOff>
    </xdr:to>
    <xdr:pic macro="[0]!OuvrirCalendrier">
      <xdr:nvPicPr>
        <xdr:cNvPr id="5" name="Graphique 4" descr="Calendrier mensuel">
          <a:extLst>
            <a:ext uri="{FF2B5EF4-FFF2-40B4-BE49-F238E27FC236}">
              <a16:creationId xmlns:a16="http://schemas.microsoft.com/office/drawing/2014/main" id="{904D9703-B09F-4AB9-A9BD-A4C1AB12AE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1696700" y="104775"/>
          <a:ext cx="857251" cy="857251"/>
        </a:xfrm>
        <a:prstGeom prst="rect">
          <a:avLst/>
        </a:prstGeom>
      </xdr:spPr>
    </xdr:pic>
    <xdr:clientData/>
  </xdr:twoCellAnchor>
  <xdr:twoCellAnchor editAs="oneCell">
    <xdr:from>
      <xdr:col>6</xdr:col>
      <xdr:colOff>333375</xdr:colOff>
      <xdr:row>0</xdr:row>
      <xdr:rowOff>66675</xdr:rowOff>
    </xdr:from>
    <xdr:to>
      <xdr:col>6</xdr:col>
      <xdr:colOff>1247775</xdr:colOff>
      <xdr:row>5</xdr:row>
      <xdr:rowOff>28575</xdr:rowOff>
    </xdr:to>
    <xdr:pic macro="[0]!Feuil3.ImportData">
      <xdr:nvPicPr>
        <xdr:cNvPr id="4" name="Graphique 3" descr="Dossier ouvert">
          <a:extLst>
            <a:ext uri="{FF2B5EF4-FFF2-40B4-BE49-F238E27FC236}">
              <a16:creationId xmlns:a16="http://schemas.microsoft.com/office/drawing/2014/main" id="{C1CFC6D3-742E-4215-B0D0-FB1BFB3806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0048875" y="66675"/>
          <a:ext cx="914400" cy="9144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CA0B74A-334C-4194-AFBA-9D9129880CE8}" name="Tableau6" displayName="Tableau6" ref="A7:L11" totalsRowShown="0" headerRowDxfId="12">
  <autoFilter ref="A7:L11" xr:uid="{94DEACB7-924E-4022-AFB5-7833C1706A2D}"/>
  <tableColumns count="12">
    <tableColumn id="1" xr3:uid="{091A3C12-1895-4B2B-AEF4-3BF1466E116D}" name="1" dataDxfId="11">
      <calculatedColumnFormula>$D$1-B8</calculatedColumnFormula>
    </tableColumn>
    <tableColumn id="2" xr3:uid="{4641ECA7-4BA3-4BDF-8B2C-1E3E29BCE787}" name="2" dataDxfId="10"/>
    <tableColumn id="3" xr3:uid="{EC9DE07B-47AB-4569-A939-6531BD309CE2}" name="3" dataDxfId="9"/>
    <tableColumn id="4" xr3:uid="{E8BE7B6C-0DD9-4A11-B538-46978B6368FF}" name="4" dataDxfId="8"/>
    <tableColumn id="5" xr3:uid="{7EB42F0D-8194-4473-A865-F0FC64B4734E}" name="5" dataDxfId="7"/>
    <tableColumn id="6" xr3:uid="{06DB7318-DF25-4E8E-9F34-9D5BCC49B2B8}" name="6" dataDxfId="6">
      <calculatedColumnFormula>IF(LEFT(C8,1)="4",10,"5")</calculatedColumnFormula>
    </tableColumn>
    <tableColumn id="7" xr3:uid="{4B305301-C5E2-4DB7-9AF6-5CC4F0B8BCC2}" name="7" dataDxfId="5">
      <calculatedColumnFormula>E8*F8</calculatedColumnFormula>
    </tableColumn>
    <tableColumn id="8" xr3:uid="{8DD95141-7753-4AC5-83FB-21F823677F82}" name="8" dataDxfId="4"/>
    <tableColumn id="9" xr3:uid="{BAA148F3-FB89-4451-8EE4-ED75B5A0FC1F}" name="9" dataDxfId="3"/>
    <tableColumn id="11" xr3:uid="{9F2D092E-2AA3-43EB-83EA-26862C685993}" name="10" dataDxfId="2"/>
    <tableColumn id="10" xr3:uid="{60A8987A-9EC8-4FF6-9BF9-74F2A7140235}" name="11" dataDxfId="1"/>
    <tableColumn id="12" xr3:uid="{A436A2DA-7660-4767-9EC3-44D68B397F94}" name="12" dataDxfId="0">
      <calculatedColumnFormula>B8-DATE(YEAR(B8),1,0)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F09304-3497-4147-9DC9-78467F129FC8}">
  <sheetPr codeName="Feuil3"/>
  <dimension ref="A1:L200"/>
  <sheetViews>
    <sheetView tabSelected="1" workbookViewId="0">
      <pane ySplit="7" topLeftCell="A8" activePane="bottomLeft" state="frozen"/>
      <selection pane="bottomLeft" activeCell="H12" sqref="H12"/>
    </sheetView>
  </sheetViews>
  <sheetFormatPr baseColWidth="10" defaultRowHeight="18.75" x14ac:dyDescent="0.25"/>
  <cols>
    <col min="1" max="1" width="24.28515625" style="24" customWidth="1"/>
    <col min="2" max="2" width="24.28515625" style="23" customWidth="1"/>
    <col min="3" max="4" width="24.28515625" customWidth="1"/>
    <col min="5" max="5" width="24.28515625" style="2" customWidth="1"/>
    <col min="6" max="6" width="24.28515625" customWidth="1"/>
    <col min="7" max="7" width="24.28515625" style="2" customWidth="1"/>
    <col min="8" max="8" width="24.28515625" style="21" customWidth="1"/>
    <col min="9" max="10" width="24.28515625" style="11" customWidth="1"/>
    <col min="11" max="11" width="22.140625" style="1" customWidth="1"/>
    <col min="12" max="12" width="21.85546875" customWidth="1"/>
  </cols>
  <sheetData>
    <row r="1" spans="1:12" s="4" customFormat="1" ht="15" x14ac:dyDescent="0.25">
      <c r="C1" s="5" t="s">
        <v>0</v>
      </c>
      <c r="D1" s="6">
        <f ca="1">TODAY()</f>
        <v>44851</v>
      </c>
    </row>
    <row r="2" spans="1:12" s="4" customFormat="1" ht="15" x14ac:dyDescent="0.25">
      <c r="C2" s="5" t="s">
        <v>1</v>
      </c>
      <c r="D2" s="7" t="str">
        <f ca="1">TEXT(TODAY(),"mmmm")</f>
        <v>octobre</v>
      </c>
    </row>
    <row r="3" spans="1:12" s="4" customFormat="1" ht="15" x14ac:dyDescent="0.25">
      <c r="C3" s="5" t="s">
        <v>2</v>
      </c>
      <c r="D3" s="8" t="str">
        <f ca="1">TEXT(TODAY(),"aaaa")</f>
        <v>2022</v>
      </c>
    </row>
    <row r="4" spans="1:12" s="4" customFormat="1" ht="15" x14ac:dyDescent="0.25">
      <c r="C4" s="5" t="s">
        <v>3</v>
      </c>
      <c r="D4" s="9">
        <f ca="1">TODAY()-DATE(YEAR(TODAY()),1,0)</f>
        <v>290</v>
      </c>
    </row>
    <row r="5" spans="1:12" s="4" customFormat="1" ht="15" x14ac:dyDescent="0.25">
      <c r="C5" s="5" t="s">
        <v>4</v>
      </c>
      <c r="D5" s="9" t="str">
        <f ca="1">CONCATENATE("2",D4)</f>
        <v>2290</v>
      </c>
    </row>
    <row r="6" spans="1:12" s="4" customFormat="1" ht="15" x14ac:dyDescent="0.25">
      <c r="A6" s="12" t="s">
        <v>18</v>
      </c>
      <c r="G6" s="13" t="s">
        <v>19</v>
      </c>
      <c r="H6" s="13" t="s">
        <v>5</v>
      </c>
    </row>
    <row r="7" spans="1:12" s="3" customFormat="1" ht="60" customHeight="1" x14ac:dyDescent="0.25">
      <c r="A7" s="10" t="s">
        <v>20</v>
      </c>
      <c r="B7" s="10" t="s">
        <v>21</v>
      </c>
      <c r="C7" s="10" t="s">
        <v>22</v>
      </c>
      <c r="D7" s="10" t="s">
        <v>23</v>
      </c>
      <c r="E7" s="10" t="s">
        <v>24</v>
      </c>
      <c r="F7" s="10" t="s">
        <v>25</v>
      </c>
      <c r="G7" s="10" t="s">
        <v>26</v>
      </c>
      <c r="H7" s="10" t="s">
        <v>27</v>
      </c>
      <c r="I7" s="10" t="s">
        <v>28</v>
      </c>
      <c r="J7" s="10" t="s">
        <v>29</v>
      </c>
      <c r="K7" s="10" t="s">
        <v>30</v>
      </c>
      <c r="L7" s="25" t="s">
        <v>31</v>
      </c>
    </row>
    <row r="8" spans="1:12" x14ac:dyDescent="0.25">
      <c r="A8" s="22">
        <f t="shared" ref="A8:A11" ca="1" si="0">$D$1-B8</f>
        <v>44851</v>
      </c>
      <c r="B8"/>
      <c r="E8"/>
      <c r="F8" s="14" t="str">
        <f t="shared" ref="F8:F11" si="1">IF(LEFT(C8,1)="4",10,"5")</f>
        <v>5</v>
      </c>
      <c r="G8" s="15">
        <f t="shared" ref="G8:G11" si="2">E8*F8</f>
        <v>0</v>
      </c>
      <c r="H8" s="20"/>
      <c r="L8" s="26">
        <f t="shared" ref="L8:L11" si="3">B8-DATE(YEAR(B8),1,0)</f>
        <v>0</v>
      </c>
    </row>
    <row r="9" spans="1:12" x14ac:dyDescent="0.25">
      <c r="A9" s="22">
        <f t="shared" ca="1" si="0"/>
        <v>44851</v>
      </c>
      <c r="B9"/>
      <c r="E9"/>
      <c r="F9" s="14" t="str">
        <f t="shared" si="1"/>
        <v>5</v>
      </c>
      <c r="G9" s="15">
        <f t="shared" si="2"/>
        <v>0</v>
      </c>
      <c r="H9" s="20"/>
      <c r="L9" s="26">
        <f t="shared" si="3"/>
        <v>0</v>
      </c>
    </row>
    <row r="10" spans="1:12" x14ac:dyDescent="0.25">
      <c r="A10" s="22">
        <f t="shared" ca="1" si="0"/>
        <v>44851</v>
      </c>
      <c r="B10"/>
      <c r="E10"/>
      <c r="F10" s="14" t="str">
        <f t="shared" si="1"/>
        <v>5</v>
      </c>
      <c r="G10" s="15">
        <f t="shared" si="2"/>
        <v>0</v>
      </c>
      <c r="H10" s="20"/>
      <c r="L10" s="26">
        <f t="shared" si="3"/>
        <v>0</v>
      </c>
    </row>
    <row r="11" spans="1:12" x14ac:dyDescent="0.25">
      <c r="A11" s="22">
        <f t="shared" ca="1" si="0"/>
        <v>44851</v>
      </c>
      <c r="B11"/>
      <c r="E11"/>
      <c r="F11" s="14" t="str">
        <f t="shared" si="1"/>
        <v>5</v>
      </c>
      <c r="G11" s="15">
        <f t="shared" si="2"/>
        <v>0</v>
      </c>
      <c r="H11" s="20"/>
      <c r="L11" s="26">
        <f t="shared" si="3"/>
        <v>0</v>
      </c>
    </row>
    <row r="12" spans="1:12" x14ac:dyDescent="0.25">
      <c r="B12"/>
      <c r="E12"/>
    </row>
    <row r="13" spans="1:12" x14ac:dyDescent="0.25">
      <c r="B13"/>
      <c r="E13"/>
    </row>
    <row r="14" spans="1:12" x14ac:dyDescent="0.25">
      <c r="B14"/>
      <c r="E14"/>
    </row>
    <row r="15" spans="1:12" x14ac:dyDescent="0.25">
      <c r="B15"/>
      <c r="E15"/>
    </row>
    <row r="16" spans="1:12" x14ac:dyDescent="0.25">
      <c r="B16"/>
      <c r="E16"/>
    </row>
    <row r="17" spans="2:5" x14ac:dyDescent="0.25">
      <c r="B17"/>
      <c r="E17"/>
    </row>
    <row r="18" spans="2:5" x14ac:dyDescent="0.25">
      <c r="B18"/>
      <c r="E18"/>
    </row>
    <row r="19" spans="2:5" x14ac:dyDescent="0.25">
      <c r="B19"/>
      <c r="E19"/>
    </row>
    <row r="20" spans="2:5" x14ac:dyDescent="0.25">
      <c r="B20"/>
      <c r="E20"/>
    </row>
    <row r="21" spans="2:5" x14ac:dyDescent="0.25">
      <c r="B21"/>
      <c r="E21"/>
    </row>
    <row r="22" spans="2:5" x14ac:dyDescent="0.25">
      <c r="B22"/>
      <c r="E22"/>
    </row>
    <row r="23" spans="2:5" x14ac:dyDescent="0.25">
      <c r="B23"/>
      <c r="E23"/>
    </row>
    <row r="24" spans="2:5" x14ac:dyDescent="0.25">
      <c r="B24"/>
      <c r="E24"/>
    </row>
    <row r="25" spans="2:5" x14ac:dyDescent="0.25">
      <c r="B25"/>
      <c r="E25"/>
    </row>
    <row r="26" spans="2:5" x14ac:dyDescent="0.25">
      <c r="B26"/>
      <c r="E26"/>
    </row>
    <row r="27" spans="2:5" x14ac:dyDescent="0.25">
      <c r="B27"/>
      <c r="E27"/>
    </row>
    <row r="28" spans="2:5" x14ac:dyDescent="0.25">
      <c r="B28"/>
      <c r="E28"/>
    </row>
    <row r="29" spans="2:5" x14ac:dyDescent="0.25">
      <c r="B29"/>
      <c r="E29"/>
    </row>
    <row r="30" spans="2:5" x14ac:dyDescent="0.25">
      <c r="B30"/>
      <c r="E30"/>
    </row>
    <row r="31" spans="2:5" x14ac:dyDescent="0.25">
      <c r="B31"/>
      <c r="E31"/>
    </row>
    <row r="32" spans="2:5" x14ac:dyDescent="0.25">
      <c r="B32"/>
      <c r="E32"/>
    </row>
    <row r="33" spans="2:5" x14ac:dyDescent="0.25">
      <c r="B33"/>
      <c r="E33"/>
    </row>
    <row r="34" spans="2:5" x14ac:dyDescent="0.25">
      <c r="B34"/>
      <c r="E34"/>
    </row>
    <row r="35" spans="2:5" x14ac:dyDescent="0.25">
      <c r="B35"/>
      <c r="E35"/>
    </row>
    <row r="36" spans="2:5" x14ac:dyDescent="0.25">
      <c r="B36"/>
      <c r="E36"/>
    </row>
    <row r="37" spans="2:5" x14ac:dyDescent="0.25">
      <c r="B37"/>
      <c r="E37"/>
    </row>
    <row r="38" spans="2:5" x14ac:dyDescent="0.25">
      <c r="B38"/>
      <c r="E38"/>
    </row>
    <row r="39" spans="2:5" x14ac:dyDescent="0.25">
      <c r="B39"/>
      <c r="E39"/>
    </row>
    <row r="40" spans="2:5" x14ac:dyDescent="0.25">
      <c r="B40"/>
      <c r="E40"/>
    </row>
    <row r="41" spans="2:5" x14ac:dyDescent="0.25">
      <c r="B41"/>
      <c r="E41"/>
    </row>
    <row r="42" spans="2:5" x14ac:dyDescent="0.25">
      <c r="B42"/>
      <c r="E42"/>
    </row>
    <row r="43" spans="2:5" x14ac:dyDescent="0.25">
      <c r="B43"/>
      <c r="E43"/>
    </row>
    <row r="44" spans="2:5" x14ac:dyDescent="0.25">
      <c r="B44"/>
      <c r="E44"/>
    </row>
    <row r="45" spans="2:5" x14ac:dyDescent="0.25">
      <c r="B45"/>
      <c r="E45"/>
    </row>
    <row r="46" spans="2:5" x14ac:dyDescent="0.25">
      <c r="B46"/>
      <c r="E46"/>
    </row>
    <row r="47" spans="2:5" x14ac:dyDescent="0.25">
      <c r="B47"/>
      <c r="E47"/>
    </row>
    <row r="48" spans="2:5" x14ac:dyDescent="0.25">
      <c r="B48"/>
      <c r="E48"/>
    </row>
    <row r="49" spans="2:5" x14ac:dyDescent="0.25">
      <c r="B49"/>
      <c r="E49"/>
    </row>
    <row r="50" spans="2:5" x14ac:dyDescent="0.25">
      <c r="B50"/>
      <c r="E50"/>
    </row>
    <row r="51" spans="2:5" x14ac:dyDescent="0.25">
      <c r="B51"/>
      <c r="E51"/>
    </row>
    <row r="52" spans="2:5" x14ac:dyDescent="0.25">
      <c r="B52"/>
      <c r="E52"/>
    </row>
    <row r="53" spans="2:5" x14ac:dyDescent="0.25">
      <c r="B53"/>
      <c r="E53"/>
    </row>
    <row r="54" spans="2:5" x14ac:dyDescent="0.25">
      <c r="B54"/>
      <c r="E54"/>
    </row>
    <row r="55" spans="2:5" x14ac:dyDescent="0.25">
      <c r="B55"/>
      <c r="E55"/>
    </row>
    <row r="56" spans="2:5" x14ac:dyDescent="0.25">
      <c r="B56"/>
      <c r="E56"/>
    </row>
    <row r="57" spans="2:5" x14ac:dyDescent="0.25">
      <c r="B57"/>
      <c r="E57"/>
    </row>
    <row r="58" spans="2:5" x14ac:dyDescent="0.25">
      <c r="B58"/>
      <c r="E58"/>
    </row>
    <row r="59" spans="2:5" x14ac:dyDescent="0.25">
      <c r="B59"/>
      <c r="E59"/>
    </row>
    <row r="60" spans="2:5" x14ac:dyDescent="0.25">
      <c r="B60"/>
      <c r="E60"/>
    </row>
    <row r="61" spans="2:5" x14ac:dyDescent="0.25">
      <c r="B61"/>
      <c r="E61"/>
    </row>
    <row r="62" spans="2:5" x14ac:dyDescent="0.25">
      <c r="B62"/>
      <c r="E62"/>
    </row>
    <row r="63" spans="2:5" x14ac:dyDescent="0.25">
      <c r="B63"/>
      <c r="E63"/>
    </row>
    <row r="64" spans="2:5" x14ac:dyDescent="0.25">
      <c r="B64"/>
      <c r="E64"/>
    </row>
    <row r="65" spans="2:5" x14ac:dyDescent="0.25">
      <c r="B65"/>
      <c r="E65"/>
    </row>
    <row r="66" spans="2:5" x14ac:dyDescent="0.25">
      <c r="B66"/>
      <c r="E66"/>
    </row>
    <row r="67" spans="2:5" x14ac:dyDescent="0.25">
      <c r="B67"/>
      <c r="E67"/>
    </row>
    <row r="68" spans="2:5" x14ac:dyDescent="0.25">
      <c r="B68"/>
      <c r="E68"/>
    </row>
    <row r="69" spans="2:5" x14ac:dyDescent="0.25">
      <c r="B69"/>
      <c r="E69"/>
    </row>
    <row r="70" spans="2:5" x14ac:dyDescent="0.25">
      <c r="B70"/>
      <c r="E70"/>
    </row>
    <row r="71" spans="2:5" x14ac:dyDescent="0.25">
      <c r="B71"/>
      <c r="E71"/>
    </row>
    <row r="72" spans="2:5" x14ac:dyDescent="0.25">
      <c r="B72"/>
      <c r="E72"/>
    </row>
    <row r="73" spans="2:5" x14ac:dyDescent="0.25">
      <c r="B73"/>
      <c r="E73"/>
    </row>
    <row r="74" spans="2:5" x14ac:dyDescent="0.25">
      <c r="B74"/>
      <c r="E74"/>
    </row>
    <row r="75" spans="2:5" x14ac:dyDescent="0.25">
      <c r="B75"/>
      <c r="E75"/>
    </row>
    <row r="76" spans="2:5" x14ac:dyDescent="0.25">
      <c r="B76"/>
      <c r="E76"/>
    </row>
    <row r="77" spans="2:5" x14ac:dyDescent="0.25">
      <c r="B77"/>
      <c r="E77"/>
    </row>
    <row r="78" spans="2:5" x14ac:dyDescent="0.25">
      <c r="B78"/>
      <c r="E78"/>
    </row>
    <row r="79" spans="2:5" x14ac:dyDescent="0.25">
      <c r="B79"/>
      <c r="E79"/>
    </row>
    <row r="80" spans="2:5" x14ac:dyDescent="0.25">
      <c r="B80"/>
      <c r="E80"/>
    </row>
    <row r="81" spans="2:5" x14ac:dyDescent="0.25">
      <c r="B81"/>
      <c r="E81"/>
    </row>
    <row r="82" spans="2:5" x14ac:dyDescent="0.25">
      <c r="B82"/>
      <c r="E82"/>
    </row>
    <row r="83" spans="2:5" x14ac:dyDescent="0.25">
      <c r="B83"/>
      <c r="E83"/>
    </row>
    <row r="84" spans="2:5" x14ac:dyDescent="0.25">
      <c r="B84"/>
      <c r="E84"/>
    </row>
    <row r="85" spans="2:5" x14ac:dyDescent="0.25">
      <c r="B85"/>
      <c r="E85"/>
    </row>
    <row r="86" spans="2:5" x14ac:dyDescent="0.25">
      <c r="B86"/>
      <c r="E86"/>
    </row>
    <row r="87" spans="2:5" x14ac:dyDescent="0.25">
      <c r="B87"/>
      <c r="E87"/>
    </row>
    <row r="88" spans="2:5" x14ac:dyDescent="0.25">
      <c r="B88"/>
      <c r="E88"/>
    </row>
    <row r="89" spans="2:5" x14ac:dyDescent="0.25">
      <c r="B89"/>
      <c r="E89"/>
    </row>
    <row r="90" spans="2:5" x14ac:dyDescent="0.25">
      <c r="B90"/>
      <c r="E90"/>
    </row>
    <row r="91" spans="2:5" x14ac:dyDescent="0.25">
      <c r="B91"/>
      <c r="E91"/>
    </row>
    <row r="92" spans="2:5" x14ac:dyDescent="0.25">
      <c r="B92"/>
      <c r="E92"/>
    </row>
    <row r="93" spans="2:5" x14ac:dyDescent="0.25">
      <c r="B93"/>
      <c r="E93"/>
    </row>
    <row r="94" spans="2:5" x14ac:dyDescent="0.25">
      <c r="B94"/>
      <c r="E94"/>
    </row>
    <row r="95" spans="2:5" x14ac:dyDescent="0.25">
      <c r="B95"/>
      <c r="E95"/>
    </row>
    <row r="96" spans="2:5" x14ac:dyDescent="0.25">
      <c r="B96"/>
      <c r="E96"/>
    </row>
    <row r="97" spans="2:5" x14ac:dyDescent="0.25">
      <c r="B97"/>
      <c r="E97"/>
    </row>
    <row r="98" spans="2:5" x14ac:dyDescent="0.25">
      <c r="B98"/>
      <c r="E98"/>
    </row>
    <row r="99" spans="2:5" x14ac:dyDescent="0.25">
      <c r="B99"/>
      <c r="E99"/>
    </row>
    <row r="100" spans="2:5" x14ac:dyDescent="0.25">
      <c r="B100"/>
      <c r="E100"/>
    </row>
    <row r="101" spans="2:5" x14ac:dyDescent="0.25">
      <c r="B101"/>
      <c r="E101"/>
    </row>
    <row r="102" spans="2:5" x14ac:dyDescent="0.25">
      <c r="B102"/>
      <c r="E102"/>
    </row>
    <row r="103" spans="2:5" x14ac:dyDescent="0.25">
      <c r="B103"/>
      <c r="E103"/>
    </row>
    <row r="104" spans="2:5" x14ac:dyDescent="0.25">
      <c r="B104"/>
      <c r="E104"/>
    </row>
    <row r="105" spans="2:5" x14ac:dyDescent="0.25">
      <c r="B105"/>
      <c r="E105"/>
    </row>
    <row r="106" spans="2:5" x14ac:dyDescent="0.25">
      <c r="B106"/>
      <c r="E106"/>
    </row>
    <row r="107" spans="2:5" x14ac:dyDescent="0.25">
      <c r="B107"/>
      <c r="E107"/>
    </row>
    <row r="108" spans="2:5" x14ac:dyDescent="0.25">
      <c r="B108"/>
      <c r="E108"/>
    </row>
    <row r="109" spans="2:5" x14ac:dyDescent="0.25">
      <c r="B109"/>
      <c r="E109"/>
    </row>
    <row r="110" spans="2:5" x14ac:dyDescent="0.25">
      <c r="B110"/>
      <c r="E110"/>
    </row>
    <row r="111" spans="2:5" x14ac:dyDescent="0.25">
      <c r="B111"/>
      <c r="E111"/>
    </row>
    <row r="112" spans="2:5" x14ac:dyDescent="0.25">
      <c r="B112"/>
      <c r="E112"/>
    </row>
    <row r="113" spans="2:5" x14ac:dyDescent="0.25">
      <c r="B113"/>
      <c r="E113"/>
    </row>
    <row r="114" spans="2:5" x14ac:dyDescent="0.25">
      <c r="B114"/>
      <c r="E114"/>
    </row>
    <row r="115" spans="2:5" x14ac:dyDescent="0.25">
      <c r="B115"/>
      <c r="E115"/>
    </row>
    <row r="116" spans="2:5" x14ac:dyDescent="0.25">
      <c r="B116"/>
      <c r="E116"/>
    </row>
    <row r="117" spans="2:5" x14ac:dyDescent="0.25">
      <c r="B117"/>
      <c r="E117"/>
    </row>
    <row r="118" spans="2:5" x14ac:dyDescent="0.25">
      <c r="B118"/>
      <c r="E118"/>
    </row>
    <row r="119" spans="2:5" x14ac:dyDescent="0.25">
      <c r="B119"/>
      <c r="E119"/>
    </row>
    <row r="120" spans="2:5" x14ac:dyDescent="0.25">
      <c r="B120"/>
      <c r="E120"/>
    </row>
    <row r="121" spans="2:5" x14ac:dyDescent="0.25">
      <c r="B121"/>
      <c r="E121"/>
    </row>
    <row r="122" spans="2:5" x14ac:dyDescent="0.25">
      <c r="B122"/>
      <c r="E122"/>
    </row>
    <row r="123" spans="2:5" x14ac:dyDescent="0.25">
      <c r="B123"/>
      <c r="E123"/>
    </row>
    <row r="124" spans="2:5" x14ac:dyDescent="0.25">
      <c r="B124"/>
      <c r="E124"/>
    </row>
    <row r="125" spans="2:5" x14ac:dyDescent="0.25">
      <c r="B125"/>
      <c r="E125"/>
    </row>
    <row r="126" spans="2:5" x14ac:dyDescent="0.25">
      <c r="B126"/>
      <c r="E126"/>
    </row>
    <row r="127" spans="2:5" x14ac:dyDescent="0.25">
      <c r="B127"/>
      <c r="E127"/>
    </row>
    <row r="128" spans="2:5" x14ac:dyDescent="0.25">
      <c r="B128"/>
      <c r="E128"/>
    </row>
    <row r="129" spans="2:5" x14ac:dyDescent="0.25">
      <c r="B129"/>
      <c r="E129"/>
    </row>
    <row r="130" spans="2:5" x14ac:dyDescent="0.25">
      <c r="B130"/>
      <c r="E130"/>
    </row>
    <row r="131" spans="2:5" x14ac:dyDescent="0.25">
      <c r="B131"/>
      <c r="E131"/>
    </row>
    <row r="132" spans="2:5" x14ac:dyDescent="0.25">
      <c r="B132"/>
      <c r="E132"/>
    </row>
    <row r="133" spans="2:5" x14ac:dyDescent="0.25">
      <c r="B133"/>
      <c r="E133"/>
    </row>
    <row r="134" spans="2:5" x14ac:dyDescent="0.25">
      <c r="B134"/>
      <c r="E134"/>
    </row>
    <row r="135" spans="2:5" x14ac:dyDescent="0.25">
      <c r="B135"/>
      <c r="E135"/>
    </row>
    <row r="136" spans="2:5" x14ac:dyDescent="0.25">
      <c r="B136"/>
      <c r="E136"/>
    </row>
    <row r="137" spans="2:5" x14ac:dyDescent="0.25">
      <c r="B137"/>
      <c r="E137"/>
    </row>
    <row r="138" spans="2:5" x14ac:dyDescent="0.25">
      <c r="B138"/>
      <c r="E138"/>
    </row>
    <row r="139" spans="2:5" x14ac:dyDescent="0.25">
      <c r="B139"/>
      <c r="E139"/>
    </row>
    <row r="140" spans="2:5" x14ac:dyDescent="0.25">
      <c r="B140"/>
      <c r="E140"/>
    </row>
    <row r="141" spans="2:5" x14ac:dyDescent="0.25">
      <c r="B141"/>
      <c r="E141"/>
    </row>
    <row r="142" spans="2:5" x14ac:dyDescent="0.25">
      <c r="B142"/>
      <c r="E142"/>
    </row>
    <row r="143" spans="2:5" x14ac:dyDescent="0.25">
      <c r="B143"/>
      <c r="E143"/>
    </row>
    <row r="144" spans="2:5" x14ac:dyDescent="0.25">
      <c r="B144"/>
      <c r="E144"/>
    </row>
    <row r="145" spans="2:5" x14ac:dyDescent="0.25">
      <c r="B145"/>
      <c r="E145"/>
    </row>
    <row r="146" spans="2:5" x14ac:dyDescent="0.25">
      <c r="B146"/>
      <c r="E146"/>
    </row>
    <row r="147" spans="2:5" x14ac:dyDescent="0.25">
      <c r="B147"/>
      <c r="E147"/>
    </row>
    <row r="148" spans="2:5" x14ac:dyDescent="0.25">
      <c r="B148"/>
      <c r="E148"/>
    </row>
    <row r="149" spans="2:5" x14ac:dyDescent="0.25">
      <c r="B149"/>
      <c r="E149"/>
    </row>
    <row r="150" spans="2:5" x14ac:dyDescent="0.25">
      <c r="B150"/>
      <c r="E150"/>
    </row>
    <row r="151" spans="2:5" x14ac:dyDescent="0.25">
      <c r="B151"/>
      <c r="E151"/>
    </row>
    <row r="152" spans="2:5" x14ac:dyDescent="0.25">
      <c r="B152"/>
      <c r="E152"/>
    </row>
    <row r="153" spans="2:5" x14ac:dyDescent="0.25">
      <c r="B153"/>
      <c r="E153"/>
    </row>
    <row r="154" spans="2:5" x14ac:dyDescent="0.25">
      <c r="B154"/>
      <c r="E154"/>
    </row>
    <row r="155" spans="2:5" x14ac:dyDescent="0.25">
      <c r="B155"/>
      <c r="E155"/>
    </row>
    <row r="156" spans="2:5" x14ac:dyDescent="0.25">
      <c r="B156"/>
      <c r="E156"/>
    </row>
    <row r="157" spans="2:5" x14ac:dyDescent="0.25">
      <c r="B157"/>
      <c r="E157"/>
    </row>
    <row r="158" spans="2:5" x14ac:dyDescent="0.25">
      <c r="B158"/>
      <c r="E158"/>
    </row>
    <row r="159" spans="2:5" x14ac:dyDescent="0.25">
      <c r="B159"/>
      <c r="E159"/>
    </row>
    <row r="160" spans="2:5" x14ac:dyDescent="0.25">
      <c r="B160"/>
      <c r="E160"/>
    </row>
    <row r="161" spans="2:5" x14ac:dyDescent="0.25">
      <c r="B161"/>
      <c r="E161"/>
    </row>
    <row r="162" spans="2:5" x14ac:dyDescent="0.25">
      <c r="B162"/>
      <c r="E162"/>
    </row>
    <row r="163" spans="2:5" x14ac:dyDescent="0.25">
      <c r="B163"/>
      <c r="E163"/>
    </row>
    <row r="164" spans="2:5" x14ac:dyDescent="0.25">
      <c r="B164"/>
      <c r="E164"/>
    </row>
    <row r="165" spans="2:5" x14ac:dyDescent="0.25">
      <c r="B165"/>
      <c r="E165"/>
    </row>
    <row r="166" spans="2:5" x14ac:dyDescent="0.25">
      <c r="B166"/>
      <c r="E166"/>
    </row>
    <row r="167" spans="2:5" x14ac:dyDescent="0.25">
      <c r="B167"/>
      <c r="E167"/>
    </row>
    <row r="168" spans="2:5" x14ac:dyDescent="0.25">
      <c r="B168"/>
      <c r="E168"/>
    </row>
    <row r="169" spans="2:5" x14ac:dyDescent="0.25">
      <c r="B169"/>
      <c r="E169"/>
    </row>
    <row r="170" spans="2:5" x14ac:dyDescent="0.25">
      <c r="B170"/>
      <c r="E170"/>
    </row>
    <row r="171" spans="2:5" x14ac:dyDescent="0.25">
      <c r="B171"/>
      <c r="E171"/>
    </row>
    <row r="172" spans="2:5" x14ac:dyDescent="0.25">
      <c r="B172"/>
      <c r="E172"/>
    </row>
    <row r="173" spans="2:5" x14ac:dyDescent="0.25">
      <c r="B173"/>
      <c r="E173"/>
    </row>
    <row r="174" spans="2:5" x14ac:dyDescent="0.25">
      <c r="B174"/>
      <c r="E174"/>
    </row>
    <row r="175" spans="2:5" x14ac:dyDescent="0.25">
      <c r="B175"/>
      <c r="E175"/>
    </row>
    <row r="176" spans="2:5" x14ac:dyDescent="0.25">
      <c r="B176"/>
      <c r="E176"/>
    </row>
    <row r="177" spans="2:5" x14ac:dyDescent="0.25">
      <c r="B177"/>
      <c r="E177"/>
    </row>
    <row r="178" spans="2:5" x14ac:dyDescent="0.25">
      <c r="B178"/>
      <c r="E178"/>
    </row>
    <row r="179" spans="2:5" x14ac:dyDescent="0.25">
      <c r="B179"/>
      <c r="E179"/>
    </row>
    <row r="180" spans="2:5" x14ac:dyDescent="0.25">
      <c r="B180"/>
      <c r="E180"/>
    </row>
    <row r="181" spans="2:5" x14ac:dyDescent="0.25">
      <c r="B181"/>
      <c r="E181"/>
    </row>
    <row r="182" spans="2:5" x14ac:dyDescent="0.25">
      <c r="B182"/>
      <c r="E182"/>
    </row>
    <row r="183" spans="2:5" x14ac:dyDescent="0.25">
      <c r="B183"/>
      <c r="E183"/>
    </row>
    <row r="184" spans="2:5" x14ac:dyDescent="0.25">
      <c r="B184"/>
      <c r="E184"/>
    </row>
    <row r="185" spans="2:5" x14ac:dyDescent="0.25">
      <c r="B185"/>
      <c r="E185"/>
    </row>
    <row r="186" spans="2:5" x14ac:dyDescent="0.25">
      <c r="B186"/>
      <c r="E186"/>
    </row>
    <row r="187" spans="2:5" x14ac:dyDescent="0.25">
      <c r="B187"/>
      <c r="E187"/>
    </row>
    <row r="188" spans="2:5" x14ac:dyDescent="0.25">
      <c r="B188"/>
      <c r="E188"/>
    </row>
    <row r="189" spans="2:5" x14ac:dyDescent="0.25">
      <c r="B189"/>
      <c r="E189"/>
    </row>
    <row r="190" spans="2:5" x14ac:dyDescent="0.25">
      <c r="B190"/>
      <c r="E190"/>
    </row>
    <row r="191" spans="2:5" x14ac:dyDescent="0.25">
      <c r="B191"/>
      <c r="E191"/>
    </row>
    <row r="192" spans="2:5" x14ac:dyDescent="0.25">
      <c r="B192"/>
      <c r="E192"/>
    </row>
    <row r="193" spans="2:5" x14ac:dyDescent="0.25">
      <c r="B193"/>
      <c r="E193"/>
    </row>
    <row r="194" spans="2:5" x14ac:dyDescent="0.25">
      <c r="B194"/>
      <c r="E194"/>
    </row>
    <row r="195" spans="2:5" x14ac:dyDescent="0.25">
      <c r="B195"/>
      <c r="E195"/>
    </row>
    <row r="196" spans="2:5" x14ac:dyDescent="0.25">
      <c r="B196"/>
      <c r="E196"/>
    </row>
    <row r="197" spans="2:5" x14ac:dyDescent="0.25">
      <c r="B197"/>
      <c r="E197"/>
    </row>
    <row r="198" spans="2:5" x14ac:dyDescent="0.25">
      <c r="B198"/>
      <c r="E198"/>
    </row>
    <row r="199" spans="2:5" x14ac:dyDescent="0.25">
      <c r="B199"/>
      <c r="E199"/>
    </row>
    <row r="200" spans="2:5" x14ac:dyDescent="0.25">
      <c r="B200"/>
      <c r="E200"/>
    </row>
  </sheetData>
  <conditionalFormatting sqref="A8">
    <cfRule type="colorScale" priority="9">
      <colorScale>
        <cfvo type="num" val="1"/>
        <cfvo type="num" val="2"/>
        <cfvo type="num" val="3"/>
        <color rgb="FF63BE7B"/>
        <color rgb="FFFFEB84"/>
        <color rgb="FFF8696B"/>
      </colorScale>
    </cfRule>
  </conditionalFormatting>
  <conditionalFormatting sqref="A9:A10">
    <cfRule type="colorScale" priority="7">
      <colorScale>
        <cfvo type="num" val="1"/>
        <cfvo type="num" val="2"/>
        <cfvo type="num" val="3"/>
        <color rgb="FF63BE7B"/>
        <color rgb="FFFFEB84"/>
        <color rgb="FFF8696B"/>
      </colorScale>
    </cfRule>
  </conditionalFormatting>
  <conditionalFormatting sqref="A11">
    <cfRule type="colorScale" priority="6">
      <colorScale>
        <cfvo type="num" val="1"/>
        <cfvo type="num" val="2"/>
        <cfvo type="num" val="3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verticalDpi="0" r:id="rId1"/>
  <headerFooter>
    <oddHeader>&amp;R&amp;"Calibri"&amp;12&amp;K0000FFC2&amp;1#</oddHead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2D798C60-BC13-4F95-9821-75890DB79421}">
          <x14:formula1>
            <xm:f>'F3'!$A$3:$A$5</xm:f>
          </x14:formula1>
          <xm:sqref>K8:K11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6AA32-02BF-4979-BE27-E1202BD0FC42}">
  <sheetPr codeName="Feuil4"/>
  <dimension ref="A1:AF87"/>
  <sheetViews>
    <sheetView workbookViewId="0">
      <selection activeCell="H8" sqref="H8"/>
    </sheetView>
  </sheetViews>
  <sheetFormatPr baseColWidth="10" defaultRowHeight="15" x14ac:dyDescent="0.25"/>
  <cols>
    <col min="1" max="3" width="24.28515625" customWidth="1"/>
    <col min="4" max="5" width="24.28515625" style="1" customWidth="1"/>
    <col min="6" max="7" width="24.28515625" customWidth="1"/>
    <col min="8" max="8" width="24.28515625" style="29" customWidth="1"/>
    <col min="9" max="17" width="11.42578125" style="4"/>
  </cols>
  <sheetData>
    <row r="1" spans="1:32" x14ac:dyDescent="0.25">
      <c r="B1" s="5"/>
      <c r="C1" s="5" t="s">
        <v>0</v>
      </c>
      <c r="D1" s="6">
        <f ca="1">TODAY()</f>
        <v>44851</v>
      </c>
      <c r="E1" s="5"/>
      <c r="F1" s="6"/>
      <c r="G1" s="4"/>
      <c r="H1" s="30"/>
    </row>
    <row r="2" spans="1:32" x14ac:dyDescent="0.25">
      <c r="B2" s="5"/>
      <c r="C2" s="5" t="s">
        <v>1</v>
      </c>
      <c r="D2" s="7" t="str">
        <f ca="1">TEXT(TODAY(),"mmmm")</f>
        <v>octobre</v>
      </c>
      <c r="E2" s="5"/>
      <c r="F2" s="7"/>
      <c r="G2" s="4"/>
      <c r="H2" s="30"/>
    </row>
    <row r="3" spans="1:32" x14ac:dyDescent="0.25">
      <c r="B3" s="5"/>
      <c r="C3" s="5" t="s">
        <v>2</v>
      </c>
      <c r="D3" s="8" t="str">
        <f ca="1">TEXT(TODAY(),"aaaa")</f>
        <v>2022</v>
      </c>
      <c r="E3" s="5"/>
      <c r="F3" s="8"/>
      <c r="G3" s="4"/>
      <c r="H3" s="30"/>
    </row>
    <row r="4" spans="1:32" x14ac:dyDescent="0.25">
      <c r="B4" s="5"/>
      <c r="C4" s="5" t="s">
        <v>3</v>
      </c>
      <c r="D4" s="9">
        <f ca="1">TODAY()-DATE(YEAR(TODAY()),1,0)</f>
        <v>290</v>
      </c>
      <c r="E4" s="5"/>
      <c r="F4" s="9"/>
      <c r="G4" s="4"/>
      <c r="H4" s="30"/>
    </row>
    <row r="5" spans="1:32" x14ac:dyDescent="0.25">
      <c r="B5" s="5"/>
      <c r="C5" s="5" t="s">
        <v>4</v>
      </c>
      <c r="D5" s="9" t="str">
        <f ca="1">CONCATENATE("2",D4)</f>
        <v>2290</v>
      </c>
      <c r="E5" s="5"/>
      <c r="F5" s="9"/>
      <c r="G5" s="4"/>
      <c r="H5" s="30"/>
    </row>
    <row r="6" spans="1:32" ht="15" customHeight="1" x14ac:dyDescent="0.25">
      <c r="A6" s="4"/>
      <c r="B6" s="4"/>
      <c r="C6" s="4"/>
      <c r="D6" s="4"/>
      <c r="E6" s="4"/>
      <c r="F6" s="4"/>
      <c r="G6" s="4"/>
      <c r="H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60" customHeight="1" x14ac:dyDescent="0.25">
      <c r="A7" s="17" t="s">
        <v>10</v>
      </c>
      <c r="B7" s="17" t="s">
        <v>11</v>
      </c>
      <c r="C7" s="17" t="s">
        <v>12</v>
      </c>
      <c r="D7" s="18" t="s">
        <v>13</v>
      </c>
      <c r="E7" s="17" t="s">
        <v>14</v>
      </c>
      <c r="F7" s="17" t="s">
        <v>15</v>
      </c>
      <c r="G7" s="16" t="s">
        <v>16</v>
      </c>
      <c r="H7" s="16" t="s">
        <v>17</v>
      </c>
    </row>
    <row r="8" spans="1:32" ht="18.75" customHeight="1" x14ac:dyDescent="0.25">
      <c r="A8" s="27">
        <v>287</v>
      </c>
      <c r="B8" s="27">
        <f>COUNTIF('F1'!$L$8:$L$491,A8)</f>
        <v>0</v>
      </c>
      <c r="C8" s="27">
        <f>COUNTIFS('F1'!$L$8:$L$491,A8,'F1'!$I$8:$I$491,"VALIDÉ")</f>
        <v>0</v>
      </c>
      <c r="D8" s="27">
        <f>B8-C8</f>
        <v>0</v>
      </c>
      <c r="E8" s="28" t="e">
        <f>C8/B8</f>
        <v>#DIV/0!</v>
      </c>
      <c r="F8" s="27">
        <f>COUNTIFS('F1'!$L$8:$L$491,A8,'F1'!$A$8:$A$491,"&gt;=3")</f>
        <v>0</v>
      </c>
      <c r="G8" s="27">
        <f>COUNTIFS('F1'!$L$8:$L$494,A8,'F1'!$J$8:$J$494,"BON")</f>
        <v>0</v>
      </c>
      <c r="H8" s="28" t="e">
        <f>G8/C8</f>
        <v>#DIV/0!</v>
      </c>
    </row>
    <row r="9" spans="1:32" ht="18.75" customHeight="1" x14ac:dyDescent="0.25">
      <c r="A9" s="27">
        <v>288</v>
      </c>
      <c r="B9" s="27">
        <f>COUNTIF('F1'!$L$8:$L$491,A9)</f>
        <v>0</v>
      </c>
      <c r="C9" s="27">
        <f>COUNTIFS('F1'!$L$8:$L$491,A9,'F1'!$I$8:$I$491,"VALIDÉ")</f>
        <v>0</v>
      </c>
      <c r="D9" s="27">
        <f t="shared" ref="D9:D72" si="0">B9-C9</f>
        <v>0</v>
      </c>
      <c r="E9" s="28" t="e">
        <f t="shared" ref="E9:E72" si="1">C9/B9</f>
        <v>#DIV/0!</v>
      </c>
      <c r="F9" s="27">
        <f>COUNTIFS('F1'!$L$8:$L$491,A9,'F1'!$A$8:$A$491,"&gt;=3")</f>
        <v>0</v>
      </c>
      <c r="G9" s="27">
        <f>COUNTIFS('F1'!$L$8:$L$494,A9,'F1'!$J$8:$J$494,"BON")</f>
        <v>0</v>
      </c>
      <c r="H9" s="28" t="e">
        <f t="shared" ref="H9:H72" si="2">G9/C9</f>
        <v>#DIV/0!</v>
      </c>
    </row>
    <row r="10" spans="1:32" ht="18.75" customHeight="1" x14ac:dyDescent="0.25">
      <c r="A10" s="27">
        <v>289</v>
      </c>
      <c r="B10" s="27">
        <f>COUNTIF('F1'!$L$8:$L$491,A10)</f>
        <v>0</v>
      </c>
      <c r="C10" s="27">
        <f>COUNTIFS('F1'!$L$8:$L$491,A10,'F1'!$I$8:$I$491,"VALIDÉ")</f>
        <v>0</v>
      </c>
      <c r="D10" s="27">
        <f t="shared" si="0"/>
        <v>0</v>
      </c>
      <c r="E10" s="28" t="e">
        <f t="shared" si="1"/>
        <v>#DIV/0!</v>
      </c>
      <c r="F10" s="27">
        <f>COUNTIFS('F1'!$L$8:$L$491,A10,'F1'!$A$8:$A$491,"&gt;=3")</f>
        <v>0</v>
      </c>
      <c r="G10" s="27">
        <f>COUNTIFS('F1'!$L$8:$L$494,A10,'F1'!$J$8:$J$494,"BON")</f>
        <v>0</v>
      </c>
      <c r="H10" s="28" t="e">
        <f t="shared" si="2"/>
        <v>#DIV/0!</v>
      </c>
    </row>
    <row r="11" spans="1:32" ht="18.75" customHeight="1" x14ac:dyDescent="0.25">
      <c r="A11" s="27">
        <v>290</v>
      </c>
      <c r="B11" s="27">
        <f>COUNTIF('F1'!$L$8:$L$491,A11)</f>
        <v>0</v>
      </c>
      <c r="C11" s="27">
        <f>COUNTIFS('F1'!$L$8:$L$491,A11,'F1'!$I$8:$I$491,"VALIDÉ")</f>
        <v>0</v>
      </c>
      <c r="D11" s="27">
        <f t="shared" si="0"/>
        <v>0</v>
      </c>
      <c r="E11" s="28" t="e">
        <f t="shared" si="1"/>
        <v>#DIV/0!</v>
      </c>
      <c r="F11" s="27">
        <f>COUNTIFS('F1'!$L$8:$L$491,A11,'F1'!$A$8:$A$491,"&gt;=3")</f>
        <v>0</v>
      </c>
      <c r="G11" s="27">
        <f>COUNTIFS('F1'!$L$8:$L$494,A11,'F1'!$J$8:$J$494,"BON")</f>
        <v>0</v>
      </c>
      <c r="H11" s="28" t="e">
        <f t="shared" si="2"/>
        <v>#DIV/0!</v>
      </c>
    </row>
    <row r="12" spans="1:32" ht="18.75" customHeight="1" x14ac:dyDescent="0.25">
      <c r="A12" s="27">
        <v>291</v>
      </c>
      <c r="B12" s="27">
        <f>COUNTIF('F1'!$L$8:$L$491,A12)</f>
        <v>0</v>
      </c>
      <c r="C12" s="27">
        <f>COUNTIFS('F1'!$L$8:$L$491,A12,'F1'!$I$8:$I$491,"VALIDÉ")</f>
        <v>0</v>
      </c>
      <c r="D12" s="27">
        <f t="shared" si="0"/>
        <v>0</v>
      </c>
      <c r="E12" s="28" t="e">
        <f t="shared" si="1"/>
        <v>#DIV/0!</v>
      </c>
      <c r="F12" s="27">
        <f>COUNTIFS('F1'!$L$8:$L$491,A12,'F1'!$A$8:$A$491,"&gt;=3")</f>
        <v>0</v>
      </c>
      <c r="G12" s="27">
        <f>COUNTIFS('F1'!$L$8:$L$494,A12,'F1'!$J$8:$J$494,"BON")</f>
        <v>0</v>
      </c>
      <c r="H12" s="28" t="e">
        <f t="shared" si="2"/>
        <v>#DIV/0!</v>
      </c>
    </row>
    <row r="13" spans="1:32" ht="18.75" customHeight="1" x14ac:dyDescent="0.25">
      <c r="A13" s="27">
        <v>292</v>
      </c>
      <c r="B13" s="27">
        <f>COUNTIF('F1'!$L$8:$L$491,A13)</f>
        <v>0</v>
      </c>
      <c r="C13" s="27">
        <f>COUNTIFS('F1'!$L$8:$L$491,A13,'F1'!$I$8:$I$491,"VALIDÉ")</f>
        <v>0</v>
      </c>
      <c r="D13" s="27">
        <f t="shared" si="0"/>
        <v>0</v>
      </c>
      <c r="E13" s="28" t="e">
        <f t="shared" si="1"/>
        <v>#DIV/0!</v>
      </c>
      <c r="F13" s="27">
        <f>COUNTIFS('F1'!$L$8:$L$491,A13,'F1'!$A$8:$A$491,"&gt;=3")</f>
        <v>0</v>
      </c>
      <c r="G13" s="27">
        <f>COUNTIFS('F1'!$L$8:$L$494,A13,'F1'!$J$8:$J$494,"BON")</f>
        <v>0</v>
      </c>
      <c r="H13" s="28" t="e">
        <f t="shared" si="2"/>
        <v>#DIV/0!</v>
      </c>
    </row>
    <row r="14" spans="1:32" ht="18.75" customHeight="1" x14ac:dyDescent="0.25">
      <c r="A14" s="27">
        <v>293</v>
      </c>
      <c r="B14" s="27">
        <f>COUNTIF('F1'!$L$8:$L$491,A14)</f>
        <v>0</v>
      </c>
      <c r="C14" s="27">
        <f>COUNTIFS('F1'!$L$8:$L$491,A14,'F1'!$I$8:$I$491,"VALIDÉ")</f>
        <v>0</v>
      </c>
      <c r="D14" s="27">
        <f t="shared" si="0"/>
        <v>0</v>
      </c>
      <c r="E14" s="28" t="e">
        <f t="shared" si="1"/>
        <v>#DIV/0!</v>
      </c>
      <c r="F14" s="27">
        <f>COUNTIFS('F1'!$L$8:$L$491,A14,'F1'!$A$8:$A$491,"&gt;=3")</f>
        <v>0</v>
      </c>
      <c r="G14" s="27">
        <f>COUNTIFS('F1'!$L$8:$L$494,A14,'F1'!$J$8:$J$494,"BON")</f>
        <v>0</v>
      </c>
      <c r="H14" s="28" t="e">
        <f t="shared" si="2"/>
        <v>#DIV/0!</v>
      </c>
    </row>
    <row r="15" spans="1:32" ht="18.75" customHeight="1" x14ac:dyDescent="0.25">
      <c r="A15" s="27">
        <v>294</v>
      </c>
      <c r="B15" s="27">
        <f>COUNTIF('F1'!$L$8:$L$491,A15)</f>
        <v>0</v>
      </c>
      <c r="C15" s="27">
        <f>COUNTIFS('F1'!$L$8:$L$491,A15,'F1'!$I$8:$I$491,"VALIDÉ")</f>
        <v>0</v>
      </c>
      <c r="D15" s="27">
        <f t="shared" si="0"/>
        <v>0</v>
      </c>
      <c r="E15" s="28" t="e">
        <f t="shared" si="1"/>
        <v>#DIV/0!</v>
      </c>
      <c r="F15" s="27">
        <f>COUNTIFS('F1'!$L$8:$L$491,A15,'F1'!$A$8:$A$491,"&gt;=3")</f>
        <v>0</v>
      </c>
      <c r="G15" s="27">
        <f>COUNTIFS('F1'!$L$8:$L$494,A15,'F1'!$J$8:$J$494,"BON")</f>
        <v>0</v>
      </c>
      <c r="H15" s="28" t="e">
        <f t="shared" si="2"/>
        <v>#DIV/0!</v>
      </c>
    </row>
    <row r="16" spans="1:32" ht="18.75" customHeight="1" x14ac:dyDescent="0.25">
      <c r="A16" s="27">
        <v>295</v>
      </c>
      <c r="B16" s="27">
        <f>COUNTIF('F1'!$L$8:$L$491,A16)</f>
        <v>0</v>
      </c>
      <c r="C16" s="27">
        <f>COUNTIFS('F1'!$L$8:$L$491,A16,'F1'!$I$8:$I$491,"VALIDÉ")</f>
        <v>0</v>
      </c>
      <c r="D16" s="27">
        <f t="shared" si="0"/>
        <v>0</v>
      </c>
      <c r="E16" s="28" t="e">
        <f t="shared" si="1"/>
        <v>#DIV/0!</v>
      </c>
      <c r="F16" s="27">
        <f>COUNTIFS('F1'!$L$8:$L$491,A16,'F1'!$A$8:$A$491,"&gt;=3")</f>
        <v>0</v>
      </c>
      <c r="G16" s="27">
        <f>COUNTIFS('F1'!$L$8:$L$494,A16,'F1'!$J$8:$J$494,"BON")</f>
        <v>0</v>
      </c>
      <c r="H16" s="28" t="e">
        <f t="shared" si="2"/>
        <v>#DIV/0!</v>
      </c>
    </row>
    <row r="17" spans="1:8" ht="18.75" customHeight="1" x14ac:dyDescent="0.25">
      <c r="A17" s="27">
        <v>296</v>
      </c>
      <c r="B17" s="27">
        <f>COUNTIF('F1'!$L$8:$L$491,A17)</f>
        <v>0</v>
      </c>
      <c r="C17" s="27">
        <f>COUNTIFS('F1'!$L$8:$L$491,A17,'F1'!$I$8:$I$491,"VALIDÉ")</f>
        <v>0</v>
      </c>
      <c r="D17" s="27">
        <f t="shared" si="0"/>
        <v>0</v>
      </c>
      <c r="E17" s="28" t="e">
        <f t="shared" si="1"/>
        <v>#DIV/0!</v>
      </c>
      <c r="F17" s="27">
        <f>COUNTIFS('F1'!$L$8:$L$491,A17,'F1'!$A$8:$A$491,"&gt;=3")</f>
        <v>0</v>
      </c>
      <c r="G17" s="27">
        <f>COUNTIFS('F1'!$L$8:$L$494,A17,'F1'!$J$8:$J$494,"BON")</f>
        <v>0</v>
      </c>
      <c r="H17" s="28" t="e">
        <f t="shared" si="2"/>
        <v>#DIV/0!</v>
      </c>
    </row>
    <row r="18" spans="1:8" ht="18.75" customHeight="1" x14ac:dyDescent="0.25">
      <c r="A18" s="27">
        <v>297</v>
      </c>
      <c r="B18" s="27">
        <f>COUNTIF('F1'!$L$8:$L$491,A18)</f>
        <v>0</v>
      </c>
      <c r="C18" s="27">
        <f>COUNTIFS('F1'!$L$8:$L$491,A18,'F1'!$I$8:$I$491,"VALIDÉ")</f>
        <v>0</v>
      </c>
      <c r="D18" s="27">
        <f t="shared" si="0"/>
        <v>0</v>
      </c>
      <c r="E18" s="28" t="e">
        <f t="shared" si="1"/>
        <v>#DIV/0!</v>
      </c>
      <c r="F18" s="27">
        <f>COUNTIFS('F1'!$L$8:$L$491,A18,'F1'!$A$8:$A$491,"&gt;=3")</f>
        <v>0</v>
      </c>
      <c r="G18" s="27">
        <f>COUNTIFS('F1'!$L$8:$L$494,A18,'F1'!$J$8:$J$494,"BON")</f>
        <v>0</v>
      </c>
      <c r="H18" s="28" t="e">
        <f t="shared" si="2"/>
        <v>#DIV/0!</v>
      </c>
    </row>
    <row r="19" spans="1:8" ht="18.75" customHeight="1" x14ac:dyDescent="0.25">
      <c r="A19" s="27">
        <v>298</v>
      </c>
      <c r="B19" s="27">
        <f>COUNTIF('F1'!$L$8:$L$491,A19)</f>
        <v>0</v>
      </c>
      <c r="C19" s="27">
        <f>COUNTIFS('F1'!$L$8:$L$491,A19,'F1'!$I$8:$I$491,"VALIDÉ")</f>
        <v>0</v>
      </c>
      <c r="D19" s="27">
        <f t="shared" si="0"/>
        <v>0</v>
      </c>
      <c r="E19" s="28" t="e">
        <f t="shared" si="1"/>
        <v>#DIV/0!</v>
      </c>
      <c r="F19" s="27">
        <f>COUNTIFS('F1'!$L$8:$L$491,A19,'F1'!$A$8:$A$491,"&gt;=3")</f>
        <v>0</v>
      </c>
      <c r="G19" s="27">
        <f>COUNTIFS('F1'!$L$8:$L$494,A19,'F1'!$J$8:$J$494,"BON")</f>
        <v>0</v>
      </c>
      <c r="H19" s="28" t="e">
        <f t="shared" si="2"/>
        <v>#DIV/0!</v>
      </c>
    </row>
    <row r="20" spans="1:8" ht="18.75" customHeight="1" x14ac:dyDescent="0.25">
      <c r="A20" s="27">
        <v>299</v>
      </c>
      <c r="B20" s="27">
        <f>COUNTIF('F1'!$L$8:$L$491,A20)</f>
        <v>0</v>
      </c>
      <c r="C20" s="27">
        <f>COUNTIFS('F1'!$L$8:$L$491,A20,'F1'!$I$8:$I$491,"VALIDÉ")</f>
        <v>0</v>
      </c>
      <c r="D20" s="27">
        <f t="shared" si="0"/>
        <v>0</v>
      </c>
      <c r="E20" s="28" t="e">
        <f t="shared" si="1"/>
        <v>#DIV/0!</v>
      </c>
      <c r="F20" s="27">
        <f>COUNTIFS('F1'!$L$8:$L$491,A20,'F1'!$A$8:$A$491,"&gt;=3")</f>
        <v>0</v>
      </c>
      <c r="G20" s="27">
        <f>COUNTIFS('F1'!$L$8:$L$494,A20,'F1'!$J$8:$J$494,"BON")</f>
        <v>0</v>
      </c>
      <c r="H20" s="28" t="e">
        <f t="shared" si="2"/>
        <v>#DIV/0!</v>
      </c>
    </row>
    <row r="21" spans="1:8" ht="18.75" customHeight="1" x14ac:dyDescent="0.25">
      <c r="A21" s="27">
        <v>300</v>
      </c>
      <c r="B21" s="27">
        <f>COUNTIF('F1'!$L$8:$L$491,A21)</f>
        <v>0</v>
      </c>
      <c r="C21" s="27">
        <f>COUNTIFS('F1'!$L$8:$L$491,A21,'F1'!$I$8:$I$491,"VALIDÉ")</f>
        <v>0</v>
      </c>
      <c r="D21" s="27">
        <f t="shared" si="0"/>
        <v>0</v>
      </c>
      <c r="E21" s="28" t="e">
        <f t="shared" si="1"/>
        <v>#DIV/0!</v>
      </c>
      <c r="F21" s="27">
        <f>COUNTIFS('F1'!$L$8:$L$491,A21,'F1'!$A$8:$A$491,"&gt;=3")</f>
        <v>0</v>
      </c>
      <c r="G21" s="27">
        <f>COUNTIFS('F1'!$L$8:$L$494,A21,'F1'!$J$8:$J$494,"BON")</f>
        <v>0</v>
      </c>
      <c r="H21" s="28" t="e">
        <f t="shared" si="2"/>
        <v>#DIV/0!</v>
      </c>
    </row>
    <row r="22" spans="1:8" ht="18.75" customHeight="1" x14ac:dyDescent="0.25">
      <c r="A22" s="27">
        <v>301</v>
      </c>
      <c r="B22" s="27">
        <f>COUNTIF('F1'!$L$8:$L$491,A22)</f>
        <v>0</v>
      </c>
      <c r="C22" s="27">
        <f>COUNTIFS('F1'!$L$8:$L$491,A22,'F1'!$I$8:$I$491,"VALIDÉ")</f>
        <v>0</v>
      </c>
      <c r="D22" s="27">
        <f t="shared" si="0"/>
        <v>0</v>
      </c>
      <c r="E22" s="28" t="e">
        <f t="shared" si="1"/>
        <v>#DIV/0!</v>
      </c>
      <c r="F22" s="27">
        <f>COUNTIFS('F1'!$L$8:$L$491,A22,'F1'!$A$8:$A$491,"&gt;=3")</f>
        <v>0</v>
      </c>
      <c r="G22" s="27">
        <f>COUNTIFS('F1'!$L$8:$L$494,A22,'F1'!$J$8:$J$494,"BON")</f>
        <v>0</v>
      </c>
      <c r="H22" s="28" t="e">
        <f t="shared" si="2"/>
        <v>#DIV/0!</v>
      </c>
    </row>
    <row r="23" spans="1:8" ht="18.75" customHeight="1" x14ac:dyDescent="0.25">
      <c r="A23" s="27">
        <v>302</v>
      </c>
      <c r="B23" s="27">
        <f>COUNTIF('F1'!$L$8:$L$491,A23)</f>
        <v>0</v>
      </c>
      <c r="C23" s="27">
        <f>COUNTIFS('F1'!$L$8:$L$491,A23,'F1'!$I$8:$I$491,"VALIDÉ")</f>
        <v>0</v>
      </c>
      <c r="D23" s="27">
        <f t="shared" si="0"/>
        <v>0</v>
      </c>
      <c r="E23" s="28" t="e">
        <f t="shared" si="1"/>
        <v>#DIV/0!</v>
      </c>
      <c r="F23" s="27">
        <f>COUNTIFS('F1'!$L$8:$L$491,A23,'F1'!$A$8:$A$491,"&gt;=3")</f>
        <v>0</v>
      </c>
      <c r="G23" s="27">
        <f>COUNTIFS('F1'!$L$8:$L$494,A23,'F1'!$J$8:$J$494,"BON")</f>
        <v>0</v>
      </c>
      <c r="H23" s="28" t="e">
        <f t="shared" si="2"/>
        <v>#DIV/0!</v>
      </c>
    </row>
    <row r="24" spans="1:8" ht="18.75" customHeight="1" x14ac:dyDescent="0.25">
      <c r="A24" s="27">
        <v>303</v>
      </c>
      <c r="B24" s="27">
        <f>COUNTIF('F1'!$L$8:$L$491,A24)</f>
        <v>0</v>
      </c>
      <c r="C24" s="27">
        <f>COUNTIFS('F1'!$L$8:$L$491,A24,'F1'!$I$8:$I$491,"VALIDÉ")</f>
        <v>0</v>
      </c>
      <c r="D24" s="27">
        <f t="shared" si="0"/>
        <v>0</v>
      </c>
      <c r="E24" s="28" t="e">
        <f t="shared" si="1"/>
        <v>#DIV/0!</v>
      </c>
      <c r="F24" s="27">
        <f>COUNTIFS('F1'!$L$8:$L$491,A24,'F1'!$A$8:$A$491,"&gt;=3")</f>
        <v>0</v>
      </c>
      <c r="G24" s="27">
        <f>COUNTIFS('F1'!$L$8:$L$494,A24,'F1'!$J$8:$J$494,"BON")</f>
        <v>0</v>
      </c>
      <c r="H24" s="28" t="e">
        <f t="shared" si="2"/>
        <v>#DIV/0!</v>
      </c>
    </row>
    <row r="25" spans="1:8" ht="18.75" customHeight="1" x14ac:dyDescent="0.25">
      <c r="A25" s="27">
        <v>304</v>
      </c>
      <c r="B25" s="27">
        <f>COUNTIF('F1'!$L$8:$L$491,A25)</f>
        <v>0</v>
      </c>
      <c r="C25" s="27">
        <f>COUNTIFS('F1'!$L$8:$L$491,A25,'F1'!$I$8:$I$491,"VALIDÉ")</f>
        <v>0</v>
      </c>
      <c r="D25" s="27">
        <f t="shared" si="0"/>
        <v>0</v>
      </c>
      <c r="E25" s="28" t="e">
        <f t="shared" si="1"/>
        <v>#DIV/0!</v>
      </c>
      <c r="F25" s="27">
        <f>COUNTIFS('F1'!$L$8:$L$491,A25,'F1'!$A$8:$A$491,"&gt;=3")</f>
        <v>0</v>
      </c>
      <c r="G25" s="27">
        <f>COUNTIFS('F1'!$L$8:$L$494,A25,'F1'!$J$8:$J$494,"BON")</f>
        <v>0</v>
      </c>
      <c r="H25" s="28" t="e">
        <f t="shared" si="2"/>
        <v>#DIV/0!</v>
      </c>
    </row>
    <row r="26" spans="1:8" ht="18.75" customHeight="1" x14ac:dyDescent="0.25">
      <c r="A26" s="27">
        <v>305</v>
      </c>
      <c r="B26" s="27">
        <f>COUNTIF('F1'!$L$8:$L$491,A26)</f>
        <v>0</v>
      </c>
      <c r="C26" s="27">
        <f>COUNTIFS('F1'!$L$8:$L$491,A26,'F1'!$I$8:$I$491,"VALIDÉ")</f>
        <v>0</v>
      </c>
      <c r="D26" s="27">
        <f t="shared" si="0"/>
        <v>0</v>
      </c>
      <c r="E26" s="28" t="e">
        <f t="shared" si="1"/>
        <v>#DIV/0!</v>
      </c>
      <c r="F26" s="27">
        <f>COUNTIFS('F1'!$L$8:$L$491,A26,'F1'!$A$8:$A$491,"&gt;=3")</f>
        <v>0</v>
      </c>
      <c r="G26" s="27">
        <f>COUNTIFS('F1'!$L$8:$L$494,A26,'F1'!$J$8:$J$494,"BON")</f>
        <v>0</v>
      </c>
      <c r="H26" s="28" t="e">
        <f t="shared" si="2"/>
        <v>#DIV/0!</v>
      </c>
    </row>
    <row r="27" spans="1:8" ht="18.75" customHeight="1" x14ac:dyDescent="0.25">
      <c r="A27" s="27">
        <v>306</v>
      </c>
      <c r="B27" s="27">
        <f>COUNTIF('F1'!$L$8:$L$491,A27)</f>
        <v>0</v>
      </c>
      <c r="C27" s="27">
        <f>COUNTIFS('F1'!$L$8:$L$491,A27,'F1'!$I$8:$I$491,"VALIDÉ")</f>
        <v>0</v>
      </c>
      <c r="D27" s="27">
        <f t="shared" si="0"/>
        <v>0</v>
      </c>
      <c r="E27" s="28" t="e">
        <f t="shared" si="1"/>
        <v>#DIV/0!</v>
      </c>
      <c r="F27" s="27">
        <f>COUNTIFS('F1'!$L$8:$L$491,A27,'F1'!$A$8:$A$491,"&gt;=3")</f>
        <v>0</v>
      </c>
      <c r="G27" s="27">
        <f>COUNTIFS('F1'!$L$8:$L$494,A27,'F1'!$J$8:$J$494,"BON")</f>
        <v>0</v>
      </c>
      <c r="H27" s="28" t="e">
        <f t="shared" si="2"/>
        <v>#DIV/0!</v>
      </c>
    </row>
    <row r="28" spans="1:8" ht="18.75" customHeight="1" x14ac:dyDescent="0.25">
      <c r="A28" s="27">
        <v>307</v>
      </c>
      <c r="B28" s="27">
        <f>COUNTIF('F1'!$L$8:$L$491,A28)</f>
        <v>0</v>
      </c>
      <c r="C28" s="27">
        <f>COUNTIFS('F1'!$L$8:$L$491,A28,'F1'!$I$8:$I$491,"VALIDÉ")</f>
        <v>0</v>
      </c>
      <c r="D28" s="27">
        <f t="shared" si="0"/>
        <v>0</v>
      </c>
      <c r="E28" s="28" t="e">
        <f t="shared" si="1"/>
        <v>#DIV/0!</v>
      </c>
      <c r="F28" s="27">
        <f>COUNTIFS('F1'!$L$8:$L$491,A28,'F1'!$A$8:$A$491,"&gt;=3")</f>
        <v>0</v>
      </c>
      <c r="G28" s="27">
        <f>COUNTIFS('F1'!$L$8:$L$494,A28,'F1'!$J$8:$J$494,"BON")</f>
        <v>0</v>
      </c>
      <c r="H28" s="28" t="e">
        <f t="shared" si="2"/>
        <v>#DIV/0!</v>
      </c>
    </row>
    <row r="29" spans="1:8" ht="18.75" customHeight="1" x14ac:dyDescent="0.25">
      <c r="A29" s="27">
        <v>308</v>
      </c>
      <c r="B29" s="27">
        <f>COUNTIF('F1'!$L$8:$L$491,A29)</f>
        <v>0</v>
      </c>
      <c r="C29" s="27">
        <f>COUNTIFS('F1'!$L$8:$L$491,A29,'F1'!$I$8:$I$491,"VALIDÉ")</f>
        <v>0</v>
      </c>
      <c r="D29" s="27">
        <f t="shared" si="0"/>
        <v>0</v>
      </c>
      <c r="E29" s="28" t="e">
        <f t="shared" si="1"/>
        <v>#DIV/0!</v>
      </c>
      <c r="F29" s="27">
        <f>COUNTIFS('F1'!$L$8:$L$491,A29,'F1'!$A$8:$A$491,"&gt;=3")</f>
        <v>0</v>
      </c>
      <c r="G29" s="27">
        <f>COUNTIFS('F1'!$L$8:$L$494,A29,'F1'!$J$8:$J$494,"BON")</f>
        <v>0</v>
      </c>
      <c r="H29" s="28" t="e">
        <f t="shared" si="2"/>
        <v>#DIV/0!</v>
      </c>
    </row>
    <row r="30" spans="1:8" ht="18.75" customHeight="1" x14ac:dyDescent="0.25">
      <c r="A30" s="27">
        <v>309</v>
      </c>
      <c r="B30" s="27">
        <f>COUNTIF('F1'!$L$8:$L$491,A30)</f>
        <v>0</v>
      </c>
      <c r="C30" s="27">
        <f>COUNTIFS('F1'!$L$8:$L$491,A30,'F1'!$I$8:$I$491,"VALIDÉ")</f>
        <v>0</v>
      </c>
      <c r="D30" s="27">
        <f t="shared" si="0"/>
        <v>0</v>
      </c>
      <c r="E30" s="28" t="e">
        <f t="shared" si="1"/>
        <v>#DIV/0!</v>
      </c>
      <c r="F30" s="27">
        <f>COUNTIFS('F1'!$L$8:$L$491,A30,'F1'!$A$8:$A$491,"&gt;=3")</f>
        <v>0</v>
      </c>
      <c r="G30" s="27">
        <f>COUNTIFS('F1'!$L$8:$L$494,A30,'F1'!$J$8:$J$494,"BON")</f>
        <v>0</v>
      </c>
      <c r="H30" s="28" t="e">
        <f t="shared" si="2"/>
        <v>#DIV/0!</v>
      </c>
    </row>
    <row r="31" spans="1:8" ht="18.75" customHeight="1" x14ac:dyDescent="0.25">
      <c r="A31" s="27">
        <v>310</v>
      </c>
      <c r="B31" s="27">
        <f>COUNTIF('F1'!$L$8:$L$491,A31)</f>
        <v>0</v>
      </c>
      <c r="C31" s="27">
        <f>COUNTIFS('F1'!$L$8:$L$491,A31,'F1'!$I$8:$I$491,"VALIDÉ")</f>
        <v>0</v>
      </c>
      <c r="D31" s="27">
        <f t="shared" si="0"/>
        <v>0</v>
      </c>
      <c r="E31" s="28" t="e">
        <f t="shared" si="1"/>
        <v>#DIV/0!</v>
      </c>
      <c r="F31" s="27">
        <f>COUNTIFS('F1'!$L$8:$L$491,A31,'F1'!$A$8:$A$491,"&gt;=3")</f>
        <v>0</v>
      </c>
      <c r="G31" s="27">
        <f>COUNTIFS('F1'!$L$8:$L$494,A31,'F1'!$J$8:$J$494,"BON")</f>
        <v>0</v>
      </c>
      <c r="H31" s="28" t="e">
        <f t="shared" si="2"/>
        <v>#DIV/0!</v>
      </c>
    </row>
    <row r="32" spans="1:8" ht="18.75" customHeight="1" x14ac:dyDescent="0.25">
      <c r="A32" s="27">
        <v>311</v>
      </c>
      <c r="B32" s="27">
        <f>COUNTIF('F1'!$L$8:$L$491,A32)</f>
        <v>0</v>
      </c>
      <c r="C32" s="27">
        <f>COUNTIFS('F1'!$L$8:$L$491,A32,'F1'!$I$8:$I$491,"VALIDÉ")</f>
        <v>0</v>
      </c>
      <c r="D32" s="27">
        <f t="shared" si="0"/>
        <v>0</v>
      </c>
      <c r="E32" s="28" t="e">
        <f t="shared" si="1"/>
        <v>#DIV/0!</v>
      </c>
      <c r="F32" s="27">
        <f>COUNTIFS('F1'!$L$8:$L$491,A32,'F1'!$A$8:$A$491,"&gt;=3")</f>
        <v>0</v>
      </c>
      <c r="G32" s="27">
        <f>COUNTIFS('F1'!$L$8:$L$494,A32,'F1'!$J$8:$J$494,"BON")</f>
        <v>0</v>
      </c>
      <c r="H32" s="28" t="e">
        <f t="shared" si="2"/>
        <v>#DIV/0!</v>
      </c>
    </row>
    <row r="33" spans="1:8" ht="18.75" customHeight="1" x14ac:dyDescent="0.25">
      <c r="A33" s="27">
        <v>312</v>
      </c>
      <c r="B33" s="27">
        <f>COUNTIF('F1'!$L$8:$L$491,A33)</f>
        <v>0</v>
      </c>
      <c r="C33" s="27">
        <f>COUNTIFS('F1'!$L$8:$L$491,A33,'F1'!$I$8:$I$491,"VALIDÉ")</f>
        <v>0</v>
      </c>
      <c r="D33" s="27">
        <f t="shared" si="0"/>
        <v>0</v>
      </c>
      <c r="E33" s="28" t="e">
        <f t="shared" si="1"/>
        <v>#DIV/0!</v>
      </c>
      <c r="F33" s="27">
        <f>COUNTIFS('F1'!$L$8:$L$491,A33,'F1'!$A$8:$A$491,"&gt;=3")</f>
        <v>0</v>
      </c>
      <c r="G33" s="27">
        <f>COUNTIFS('F1'!$L$8:$L$494,A33,'F1'!$J$8:$J$494,"BON")</f>
        <v>0</v>
      </c>
      <c r="H33" s="28" t="e">
        <f t="shared" si="2"/>
        <v>#DIV/0!</v>
      </c>
    </row>
    <row r="34" spans="1:8" ht="18.75" customHeight="1" x14ac:dyDescent="0.25">
      <c r="A34" s="27">
        <v>313</v>
      </c>
      <c r="B34" s="27">
        <f>COUNTIF('F1'!$L$8:$L$491,A34)</f>
        <v>0</v>
      </c>
      <c r="C34" s="27">
        <f>COUNTIFS('F1'!$L$8:$L$491,A34,'F1'!$I$8:$I$491,"VALIDÉ")</f>
        <v>0</v>
      </c>
      <c r="D34" s="27">
        <f t="shared" si="0"/>
        <v>0</v>
      </c>
      <c r="E34" s="28" t="e">
        <f t="shared" si="1"/>
        <v>#DIV/0!</v>
      </c>
      <c r="F34" s="27">
        <f>COUNTIFS('F1'!$L$8:$L$491,A34,'F1'!$A$8:$A$491,"&gt;=3")</f>
        <v>0</v>
      </c>
      <c r="G34" s="27">
        <f>COUNTIFS('F1'!$L$8:$L$494,A34,'F1'!$J$8:$J$494,"BON")</f>
        <v>0</v>
      </c>
      <c r="H34" s="28" t="e">
        <f t="shared" si="2"/>
        <v>#DIV/0!</v>
      </c>
    </row>
    <row r="35" spans="1:8" ht="18.75" customHeight="1" x14ac:dyDescent="0.25">
      <c r="A35" s="27">
        <v>314</v>
      </c>
      <c r="B35" s="27">
        <f>COUNTIF('F1'!$L$8:$L$491,A35)</f>
        <v>0</v>
      </c>
      <c r="C35" s="27">
        <f>COUNTIFS('F1'!$L$8:$L$491,A35,'F1'!$I$8:$I$491,"VALIDÉ")</f>
        <v>0</v>
      </c>
      <c r="D35" s="27">
        <f t="shared" si="0"/>
        <v>0</v>
      </c>
      <c r="E35" s="28" t="e">
        <f t="shared" si="1"/>
        <v>#DIV/0!</v>
      </c>
      <c r="F35" s="27">
        <f>COUNTIFS('F1'!$L$8:$L$491,A35,'F1'!$A$8:$A$491,"&gt;=3")</f>
        <v>0</v>
      </c>
      <c r="G35" s="27">
        <f>COUNTIFS('F1'!$L$8:$L$494,A35,'F1'!$J$8:$J$494,"BON")</f>
        <v>0</v>
      </c>
      <c r="H35" s="28" t="e">
        <f t="shared" si="2"/>
        <v>#DIV/0!</v>
      </c>
    </row>
    <row r="36" spans="1:8" ht="18.75" customHeight="1" x14ac:dyDescent="0.25">
      <c r="A36" s="27">
        <v>315</v>
      </c>
      <c r="B36" s="27">
        <f>COUNTIF('F1'!$L$8:$L$491,A36)</f>
        <v>0</v>
      </c>
      <c r="C36" s="27">
        <f>COUNTIFS('F1'!$L$8:$L$491,A36,'F1'!$I$8:$I$491,"VALIDÉ")</f>
        <v>0</v>
      </c>
      <c r="D36" s="27">
        <f t="shared" si="0"/>
        <v>0</v>
      </c>
      <c r="E36" s="28" t="e">
        <f t="shared" si="1"/>
        <v>#DIV/0!</v>
      </c>
      <c r="F36" s="27">
        <f>COUNTIFS('F1'!$L$8:$L$491,A36,'F1'!$A$8:$A$491,"&gt;=3")</f>
        <v>0</v>
      </c>
      <c r="G36" s="27">
        <f>COUNTIFS('F1'!$L$8:$L$494,A36,'F1'!$J$8:$J$494,"BON")</f>
        <v>0</v>
      </c>
      <c r="H36" s="28" t="e">
        <f t="shared" si="2"/>
        <v>#DIV/0!</v>
      </c>
    </row>
    <row r="37" spans="1:8" ht="18.75" customHeight="1" x14ac:dyDescent="0.25">
      <c r="A37" s="27">
        <v>316</v>
      </c>
      <c r="B37" s="27">
        <f>COUNTIF('F1'!$L$8:$L$491,A37)</f>
        <v>0</v>
      </c>
      <c r="C37" s="27">
        <f>COUNTIFS('F1'!$L$8:$L$491,A37,'F1'!$I$8:$I$491,"VALIDÉ")</f>
        <v>0</v>
      </c>
      <c r="D37" s="27">
        <f t="shared" si="0"/>
        <v>0</v>
      </c>
      <c r="E37" s="28" t="e">
        <f t="shared" si="1"/>
        <v>#DIV/0!</v>
      </c>
      <c r="F37" s="27">
        <f>COUNTIFS('F1'!$L$8:$L$491,A37,'F1'!$A$8:$A$491,"&gt;=3")</f>
        <v>0</v>
      </c>
      <c r="G37" s="27">
        <f>COUNTIFS('F1'!$L$8:$L$494,A37,'F1'!$J$8:$J$494,"BON")</f>
        <v>0</v>
      </c>
      <c r="H37" s="28" t="e">
        <f t="shared" si="2"/>
        <v>#DIV/0!</v>
      </c>
    </row>
    <row r="38" spans="1:8" ht="18.75" customHeight="1" x14ac:dyDescent="0.25">
      <c r="A38" s="27">
        <v>317</v>
      </c>
      <c r="B38" s="27">
        <f>COUNTIF('F1'!$L$8:$L$491,A38)</f>
        <v>0</v>
      </c>
      <c r="C38" s="27">
        <f>COUNTIFS('F1'!$L$8:$L$491,A38,'F1'!$I$8:$I$491,"VALIDÉ")</f>
        <v>0</v>
      </c>
      <c r="D38" s="27">
        <f t="shared" si="0"/>
        <v>0</v>
      </c>
      <c r="E38" s="28" t="e">
        <f t="shared" si="1"/>
        <v>#DIV/0!</v>
      </c>
      <c r="F38" s="27">
        <f>COUNTIFS('F1'!$L$8:$L$491,A38,'F1'!$A$8:$A$491,"&gt;=3")</f>
        <v>0</v>
      </c>
      <c r="G38" s="27">
        <f>COUNTIFS('F1'!$L$8:$L$494,A38,'F1'!$J$8:$J$494,"BON")</f>
        <v>0</v>
      </c>
      <c r="H38" s="28" t="e">
        <f t="shared" si="2"/>
        <v>#DIV/0!</v>
      </c>
    </row>
    <row r="39" spans="1:8" ht="18.75" customHeight="1" x14ac:dyDescent="0.25">
      <c r="A39" s="27">
        <v>318</v>
      </c>
      <c r="B39" s="27">
        <f>COUNTIF('F1'!$L$8:$L$491,A39)</f>
        <v>0</v>
      </c>
      <c r="C39" s="27">
        <f>COUNTIFS('F1'!$L$8:$L$491,A39,'F1'!$I$8:$I$491,"VALIDÉ")</f>
        <v>0</v>
      </c>
      <c r="D39" s="27">
        <f t="shared" si="0"/>
        <v>0</v>
      </c>
      <c r="E39" s="28" t="e">
        <f t="shared" si="1"/>
        <v>#DIV/0!</v>
      </c>
      <c r="F39" s="27">
        <f>COUNTIFS('F1'!$L$8:$L$491,A39,'F1'!$A$8:$A$491,"&gt;=3")</f>
        <v>0</v>
      </c>
      <c r="G39" s="27">
        <f>COUNTIFS('F1'!$L$8:$L$494,A39,'F1'!$J$8:$J$494,"BON")</f>
        <v>0</v>
      </c>
      <c r="H39" s="28" t="e">
        <f t="shared" si="2"/>
        <v>#DIV/0!</v>
      </c>
    </row>
    <row r="40" spans="1:8" ht="18.75" customHeight="1" x14ac:dyDescent="0.25">
      <c r="A40" s="27">
        <v>319</v>
      </c>
      <c r="B40" s="27">
        <f>COUNTIF('F1'!$L$8:$L$491,A40)</f>
        <v>0</v>
      </c>
      <c r="C40" s="27">
        <f>COUNTIFS('F1'!$L$8:$L$491,A40,'F1'!$I$8:$I$491,"VALIDÉ")</f>
        <v>0</v>
      </c>
      <c r="D40" s="27">
        <f t="shared" si="0"/>
        <v>0</v>
      </c>
      <c r="E40" s="28" t="e">
        <f t="shared" si="1"/>
        <v>#DIV/0!</v>
      </c>
      <c r="F40" s="27">
        <f>COUNTIFS('F1'!$L$8:$L$491,A40,'F1'!$A$8:$A$491,"&gt;=3")</f>
        <v>0</v>
      </c>
      <c r="G40" s="27">
        <f>COUNTIFS('F1'!$L$8:$L$494,A40,'F1'!$J$8:$J$494,"BON")</f>
        <v>0</v>
      </c>
      <c r="H40" s="28" t="e">
        <f t="shared" si="2"/>
        <v>#DIV/0!</v>
      </c>
    </row>
    <row r="41" spans="1:8" ht="18.75" customHeight="1" x14ac:dyDescent="0.25">
      <c r="A41" s="27">
        <v>320</v>
      </c>
      <c r="B41" s="27">
        <f>COUNTIF('F1'!$L$8:$L$491,A41)</f>
        <v>0</v>
      </c>
      <c r="C41" s="27">
        <f>COUNTIFS('F1'!$L$8:$L$491,A41,'F1'!$I$8:$I$491,"VALIDÉ")</f>
        <v>0</v>
      </c>
      <c r="D41" s="27">
        <f t="shared" si="0"/>
        <v>0</v>
      </c>
      <c r="E41" s="28" t="e">
        <f t="shared" si="1"/>
        <v>#DIV/0!</v>
      </c>
      <c r="F41" s="27">
        <f>COUNTIFS('F1'!$L$8:$L$491,A41,'F1'!$A$8:$A$491,"&gt;=3")</f>
        <v>0</v>
      </c>
      <c r="G41" s="27">
        <f>COUNTIFS('F1'!$L$8:$L$494,A41,'F1'!$J$8:$J$494,"BON")</f>
        <v>0</v>
      </c>
      <c r="H41" s="28" t="e">
        <f t="shared" si="2"/>
        <v>#DIV/0!</v>
      </c>
    </row>
    <row r="42" spans="1:8" ht="18.75" customHeight="1" x14ac:dyDescent="0.25">
      <c r="A42" s="27">
        <v>321</v>
      </c>
      <c r="B42" s="27">
        <f>COUNTIF('F1'!$L$8:$L$491,A42)</f>
        <v>0</v>
      </c>
      <c r="C42" s="27">
        <f>COUNTIFS('F1'!$L$8:$L$491,A42,'F1'!$I$8:$I$491,"VALIDÉ")</f>
        <v>0</v>
      </c>
      <c r="D42" s="27">
        <f t="shared" si="0"/>
        <v>0</v>
      </c>
      <c r="E42" s="28" t="e">
        <f t="shared" si="1"/>
        <v>#DIV/0!</v>
      </c>
      <c r="F42" s="27">
        <f>COUNTIFS('F1'!$L$8:$L$491,A42,'F1'!$A$8:$A$491,"&gt;=3")</f>
        <v>0</v>
      </c>
      <c r="G42" s="27">
        <f>COUNTIFS('F1'!$L$8:$L$494,A42,'F1'!$J$8:$J$494,"BON")</f>
        <v>0</v>
      </c>
      <c r="H42" s="28" t="e">
        <f t="shared" si="2"/>
        <v>#DIV/0!</v>
      </c>
    </row>
    <row r="43" spans="1:8" ht="18.75" customHeight="1" x14ac:dyDescent="0.25">
      <c r="A43" s="27">
        <v>322</v>
      </c>
      <c r="B43" s="27">
        <f>COUNTIF('F1'!$L$8:$L$491,A43)</f>
        <v>0</v>
      </c>
      <c r="C43" s="27">
        <f>COUNTIFS('F1'!$L$8:$L$491,A43,'F1'!$I$8:$I$491,"VALIDÉ")</f>
        <v>0</v>
      </c>
      <c r="D43" s="27">
        <f t="shared" si="0"/>
        <v>0</v>
      </c>
      <c r="E43" s="28" t="e">
        <f t="shared" si="1"/>
        <v>#DIV/0!</v>
      </c>
      <c r="F43" s="27">
        <f>COUNTIFS('F1'!$L$8:$L$491,A43,'F1'!$A$8:$A$491,"&gt;=3")</f>
        <v>0</v>
      </c>
      <c r="G43" s="27">
        <f>COUNTIFS('F1'!$L$8:$L$494,A43,'F1'!$J$8:$J$494,"BON")</f>
        <v>0</v>
      </c>
      <c r="H43" s="28" t="e">
        <f t="shared" si="2"/>
        <v>#DIV/0!</v>
      </c>
    </row>
    <row r="44" spans="1:8" ht="18.75" customHeight="1" x14ac:dyDescent="0.25">
      <c r="A44" s="27">
        <v>323</v>
      </c>
      <c r="B44" s="27">
        <f>COUNTIF('F1'!$L$8:$L$491,A44)</f>
        <v>0</v>
      </c>
      <c r="C44" s="27">
        <f>COUNTIFS('F1'!$L$8:$L$491,A44,'F1'!$I$8:$I$491,"VALIDÉ")</f>
        <v>0</v>
      </c>
      <c r="D44" s="27">
        <f t="shared" si="0"/>
        <v>0</v>
      </c>
      <c r="E44" s="28" t="e">
        <f t="shared" si="1"/>
        <v>#DIV/0!</v>
      </c>
      <c r="F44" s="27">
        <f>COUNTIFS('F1'!$L$8:$L$491,A44,'F1'!$A$8:$A$491,"&gt;=3")</f>
        <v>0</v>
      </c>
      <c r="G44" s="27">
        <f>COUNTIFS('F1'!$L$8:$L$494,A44,'F1'!$J$8:$J$494,"BON")</f>
        <v>0</v>
      </c>
      <c r="H44" s="28" t="e">
        <f t="shared" si="2"/>
        <v>#DIV/0!</v>
      </c>
    </row>
    <row r="45" spans="1:8" ht="18.75" customHeight="1" x14ac:dyDescent="0.25">
      <c r="A45" s="27">
        <v>324</v>
      </c>
      <c r="B45" s="27">
        <f>COUNTIF('F1'!$L$8:$L$491,A45)</f>
        <v>0</v>
      </c>
      <c r="C45" s="27">
        <f>COUNTIFS('F1'!$L$8:$L$491,A45,'F1'!$I$8:$I$491,"VALIDÉ")</f>
        <v>0</v>
      </c>
      <c r="D45" s="27">
        <f t="shared" si="0"/>
        <v>0</v>
      </c>
      <c r="E45" s="28" t="e">
        <f t="shared" si="1"/>
        <v>#DIV/0!</v>
      </c>
      <c r="F45" s="27">
        <f>COUNTIFS('F1'!$L$8:$L$491,A45,'F1'!$A$8:$A$491,"&gt;=3")</f>
        <v>0</v>
      </c>
      <c r="G45" s="27">
        <f>COUNTIFS('F1'!$L$8:$L$494,A45,'F1'!$J$8:$J$494,"BON")</f>
        <v>0</v>
      </c>
      <c r="H45" s="28" t="e">
        <f t="shared" si="2"/>
        <v>#DIV/0!</v>
      </c>
    </row>
    <row r="46" spans="1:8" ht="18.75" customHeight="1" x14ac:dyDescent="0.25">
      <c r="A46" s="27">
        <v>325</v>
      </c>
      <c r="B46" s="27">
        <f>COUNTIF('F1'!$L$8:$L$491,A46)</f>
        <v>0</v>
      </c>
      <c r="C46" s="27">
        <f>COUNTIFS('F1'!$L$8:$L$491,A46,'F1'!$I$8:$I$491,"VALIDÉ")</f>
        <v>0</v>
      </c>
      <c r="D46" s="27">
        <f t="shared" si="0"/>
        <v>0</v>
      </c>
      <c r="E46" s="28" t="e">
        <f t="shared" si="1"/>
        <v>#DIV/0!</v>
      </c>
      <c r="F46" s="27">
        <f>COUNTIFS('F1'!$L$8:$L$491,A46,'F1'!$A$8:$A$491,"&gt;=3")</f>
        <v>0</v>
      </c>
      <c r="G46" s="27">
        <f>COUNTIFS('F1'!$L$8:$L$494,A46,'F1'!$J$8:$J$494,"BON")</f>
        <v>0</v>
      </c>
      <c r="H46" s="28" t="e">
        <f t="shared" si="2"/>
        <v>#DIV/0!</v>
      </c>
    </row>
    <row r="47" spans="1:8" ht="18.75" customHeight="1" x14ac:dyDescent="0.25">
      <c r="A47" s="27">
        <v>326</v>
      </c>
      <c r="B47" s="27">
        <f>COUNTIF('F1'!$L$8:$L$491,A47)</f>
        <v>0</v>
      </c>
      <c r="C47" s="27">
        <f>COUNTIFS('F1'!$L$8:$L$491,A47,'F1'!$I$8:$I$491,"VALIDÉ")</f>
        <v>0</v>
      </c>
      <c r="D47" s="27">
        <f t="shared" si="0"/>
        <v>0</v>
      </c>
      <c r="E47" s="28" t="e">
        <f t="shared" si="1"/>
        <v>#DIV/0!</v>
      </c>
      <c r="F47" s="27">
        <f>COUNTIFS('F1'!$L$8:$L$491,A47,'F1'!$A$8:$A$491,"&gt;=3")</f>
        <v>0</v>
      </c>
      <c r="G47" s="27">
        <f>COUNTIFS('F1'!$L$8:$L$494,A47,'F1'!$J$8:$J$494,"BON")</f>
        <v>0</v>
      </c>
      <c r="H47" s="28" t="e">
        <f t="shared" si="2"/>
        <v>#DIV/0!</v>
      </c>
    </row>
    <row r="48" spans="1:8" ht="18.75" customHeight="1" x14ac:dyDescent="0.25">
      <c r="A48" s="27">
        <v>327</v>
      </c>
      <c r="B48" s="27">
        <f>COUNTIF('F1'!$L$8:$L$491,A48)</f>
        <v>0</v>
      </c>
      <c r="C48" s="27">
        <f>COUNTIFS('F1'!$L$8:$L$491,A48,'F1'!$I$8:$I$491,"VALIDÉ")</f>
        <v>0</v>
      </c>
      <c r="D48" s="27">
        <f t="shared" si="0"/>
        <v>0</v>
      </c>
      <c r="E48" s="28" t="e">
        <f t="shared" si="1"/>
        <v>#DIV/0!</v>
      </c>
      <c r="F48" s="27">
        <f>COUNTIFS('F1'!$L$8:$L$491,A48,'F1'!$A$8:$A$491,"&gt;=3")</f>
        <v>0</v>
      </c>
      <c r="G48" s="27">
        <f>COUNTIFS('F1'!$L$8:$L$494,A48,'F1'!$J$8:$J$494,"BON")</f>
        <v>0</v>
      </c>
      <c r="H48" s="28" t="e">
        <f t="shared" si="2"/>
        <v>#DIV/0!</v>
      </c>
    </row>
    <row r="49" spans="1:8" ht="18.75" customHeight="1" x14ac:dyDescent="0.25">
      <c r="A49" s="27">
        <v>328</v>
      </c>
      <c r="B49" s="27">
        <f>COUNTIF('F1'!$L$8:$L$491,A49)</f>
        <v>0</v>
      </c>
      <c r="C49" s="27">
        <f>COUNTIFS('F1'!$L$8:$L$491,A49,'F1'!$I$8:$I$491,"VALIDÉ")</f>
        <v>0</v>
      </c>
      <c r="D49" s="27">
        <f t="shared" si="0"/>
        <v>0</v>
      </c>
      <c r="E49" s="28" t="e">
        <f t="shared" si="1"/>
        <v>#DIV/0!</v>
      </c>
      <c r="F49" s="27">
        <f>COUNTIFS('F1'!$L$8:$L$491,A49,'F1'!$A$8:$A$491,"&gt;=3")</f>
        <v>0</v>
      </c>
      <c r="G49" s="27">
        <f>COUNTIFS('F1'!$L$8:$L$494,A49,'F1'!$J$8:$J$494,"BON")</f>
        <v>0</v>
      </c>
      <c r="H49" s="28" t="e">
        <f t="shared" si="2"/>
        <v>#DIV/0!</v>
      </c>
    </row>
    <row r="50" spans="1:8" ht="18.75" customHeight="1" x14ac:dyDescent="0.25">
      <c r="A50" s="27">
        <v>329</v>
      </c>
      <c r="B50" s="27">
        <f>COUNTIF('F1'!$L$8:$L$491,A50)</f>
        <v>0</v>
      </c>
      <c r="C50" s="27">
        <f>COUNTIFS('F1'!$L$8:$L$491,A50,'F1'!$I$8:$I$491,"VALIDÉ")</f>
        <v>0</v>
      </c>
      <c r="D50" s="27">
        <f t="shared" si="0"/>
        <v>0</v>
      </c>
      <c r="E50" s="28" t="e">
        <f t="shared" si="1"/>
        <v>#DIV/0!</v>
      </c>
      <c r="F50" s="27">
        <f>COUNTIFS('F1'!$L$8:$L$491,A50,'F1'!$A$8:$A$491,"&gt;=3")</f>
        <v>0</v>
      </c>
      <c r="G50" s="27">
        <f>COUNTIFS('F1'!$L$8:$L$494,A50,'F1'!$J$8:$J$494,"BON")</f>
        <v>0</v>
      </c>
      <c r="H50" s="28" t="e">
        <f t="shared" si="2"/>
        <v>#DIV/0!</v>
      </c>
    </row>
    <row r="51" spans="1:8" ht="18.75" customHeight="1" x14ac:dyDescent="0.25">
      <c r="A51" s="27">
        <v>330</v>
      </c>
      <c r="B51" s="27">
        <f>COUNTIF('F1'!$L$8:$L$491,A51)</f>
        <v>0</v>
      </c>
      <c r="C51" s="27">
        <f>COUNTIFS('F1'!$L$8:$L$491,A51,'F1'!$I$8:$I$491,"VALIDÉ")</f>
        <v>0</v>
      </c>
      <c r="D51" s="27">
        <f t="shared" si="0"/>
        <v>0</v>
      </c>
      <c r="E51" s="28" t="e">
        <f t="shared" si="1"/>
        <v>#DIV/0!</v>
      </c>
      <c r="F51" s="27">
        <f>COUNTIFS('F1'!$L$8:$L$491,A51,'F1'!$A$8:$A$491,"&gt;=3")</f>
        <v>0</v>
      </c>
      <c r="G51" s="27">
        <f>COUNTIFS('F1'!$L$8:$L$494,A51,'F1'!$J$8:$J$494,"BON")</f>
        <v>0</v>
      </c>
      <c r="H51" s="28" t="e">
        <f t="shared" si="2"/>
        <v>#DIV/0!</v>
      </c>
    </row>
    <row r="52" spans="1:8" ht="18.75" customHeight="1" x14ac:dyDescent="0.25">
      <c r="A52" s="27">
        <v>331</v>
      </c>
      <c r="B52" s="27">
        <f>COUNTIF('F1'!$L$8:$L$491,A52)</f>
        <v>0</v>
      </c>
      <c r="C52" s="27">
        <f>COUNTIFS('F1'!$L$8:$L$491,A52,'F1'!$I$8:$I$491,"VALIDÉ")</f>
        <v>0</v>
      </c>
      <c r="D52" s="27">
        <f t="shared" si="0"/>
        <v>0</v>
      </c>
      <c r="E52" s="28" t="e">
        <f t="shared" si="1"/>
        <v>#DIV/0!</v>
      </c>
      <c r="F52" s="27">
        <f>COUNTIFS('F1'!$L$8:$L$491,A52,'F1'!$A$8:$A$491,"&gt;=3")</f>
        <v>0</v>
      </c>
      <c r="G52" s="27">
        <f>COUNTIFS('F1'!$L$8:$L$494,A52,'F1'!$J$8:$J$494,"BON")</f>
        <v>0</v>
      </c>
      <c r="H52" s="28" t="e">
        <f t="shared" si="2"/>
        <v>#DIV/0!</v>
      </c>
    </row>
    <row r="53" spans="1:8" ht="18.75" customHeight="1" x14ac:dyDescent="0.25">
      <c r="A53" s="27">
        <v>332</v>
      </c>
      <c r="B53" s="27">
        <f>COUNTIF('F1'!$L$8:$L$491,A53)</f>
        <v>0</v>
      </c>
      <c r="C53" s="27">
        <f>COUNTIFS('F1'!$L$8:$L$491,A53,'F1'!$I$8:$I$491,"VALIDÉ")</f>
        <v>0</v>
      </c>
      <c r="D53" s="27">
        <f t="shared" si="0"/>
        <v>0</v>
      </c>
      <c r="E53" s="28" t="e">
        <f t="shared" si="1"/>
        <v>#DIV/0!</v>
      </c>
      <c r="F53" s="27">
        <f>COUNTIFS('F1'!$L$8:$L$491,A53,'F1'!$A$8:$A$491,"&gt;=3")</f>
        <v>0</v>
      </c>
      <c r="G53" s="27">
        <f>COUNTIFS('F1'!$L$8:$L$494,A53,'F1'!$J$8:$J$494,"BON")</f>
        <v>0</v>
      </c>
      <c r="H53" s="28" t="e">
        <f t="shared" si="2"/>
        <v>#DIV/0!</v>
      </c>
    </row>
    <row r="54" spans="1:8" ht="18.75" customHeight="1" x14ac:dyDescent="0.25">
      <c r="A54" s="27">
        <v>333</v>
      </c>
      <c r="B54" s="27">
        <f>COUNTIF('F1'!$L$8:$L$491,A54)</f>
        <v>0</v>
      </c>
      <c r="C54" s="27">
        <f>COUNTIFS('F1'!$L$8:$L$491,A54,'F1'!$I$8:$I$491,"VALIDÉ")</f>
        <v>0</v>
      </c>
      <c r="D54" s="27">
        <f t="shared" si="0"/>
        <v>0</v>
      </c>
      <c r="E54" s="28" t="e">
        <f t="shared" si="1"/>
        <v>#DIV/0!</v>
      </c>
      <c r="F54" s="27">
        <f>COUNTIFS('F1'!$L$8:$L$491,A54,'F1'!$A$8:$A$491,"&gt;=3")</f>
        <v>0</v>
      </c>
      <c r="G54" s="27">
        <f>COUNTIFS('F1'!$L$8:$L$494,A54,'F1'!$J$8:$J$494,"BON")</f>
        <v>0</v>
      </c>
      <c r="H54" s="28" t="e">
        <f t="shared" si="2"/>
        <v>#DIV/0!</v>
      </c>
    </row>
    <row r="55" spans="1:8" ht="18.75" customHeight="1" x14ac:dyDescent="0.25">
      <c r="A55" s="27">
        <v>334</v>
      </c>
      <c r="B55" s="27">
        <f>COUNTIF('F1'!$L$8:$L$491,A55)</f>
        <v>0</v>
      </c>
      <c r="C55" s="27">
        <f>COUNTIFS('F1'!$L$8:$L$491,A55,'F1'!$I$8:$I$491,"VALIDÉ")</f>
        <v>0</v>
      </c>
      <c r="D55" s="27">
        <f t="shared" si="0"/>
        <v>0</v>
      </c>
      <c r="E55" s="28" t="e">
        <f t="shared" si="1"/>
        <v>#DIV/0!</v>
      </c>
      <c r="F55" s="27">
        <f>COUNTIFS('F1'!$L$8:$L$491,A55,'F1'!$A$8:$A$491,"&gt;=3")</f>
        <v>0</v>
      </c>
      <c r="G55" s="27">
        <f>COUNTIFS('F1'!$L$8:$L$494,A55,'F1'!$J$8:$J$494,"BON")</f>
        <v>0</v>
      </c>
      <c r="H55" s="28" t="e">
        <f t="shared" si="2"/>
        <v>#DIV/0!</v>
      </c>
    </row>
    <row r="56" spans="1:8" ht="18.75" customHeight="1" x14ac:dyDescent="0.25">
      <c r="A56" s="27">
        <v>335</v>
      </c>
      <c r="B56" s="27">
        <f>COUNTIF('F1'!$L$8:$L$491,A56)</f>
        <v>0</v>
      </c>
      <c r="C56" s="27">
        <f>COUNTIFS('F1'!$L$8:$L$491,A56,'F1'!$I$8:$I$491,"VALIDÉ")</f>
        <v>0</v>
      </c>
      <c r="D56" s="27">
        <f t="shared" si="0"/>
        <v>0</v>
      </c>
      <c r="E56" s="28" t="e">
        <f t="shared" si="1"/>
        <v>#DIV/0!</v>
      </c>
      <c r="F56" s="27">
        <f>COUNTIFS('F1'!$L$8:$L$491,A56,'F1'!$A$8:$A$491,"&gt;=3")</f>
        <v>0</v>
      </c>
      <c r="G56" s="27">
        <f>COUNTIFS('F1'!$L$8:$L$494,A56,'F1'!$J$8:$J$494,"BON")</f>
        <v>0</v>
      </c>
      <c r="H56" s="28" t="e">
        <f t="shared" si="2"/>
        <v>#DIV/0!</v>
      </c>
    </row>
    <row r="57" spans="1:8" ht="18.75" customHeight="1" x14ac:dyDescent="0.25">
      <c r="A57" s="27">
        <v>336</v>
      </c>
      <c r="B57" s="27">
        <f>COUNTIF('F1'!$L$8:$L$491,A57)</f>
        <v>0</v>
      </c>
      <c r="C57" s="27">
        <f>COUNTIFS('F1'!$L$8:$L$491,A57,'F1'!$I$8:$I$491,"VALIDÉ")</f>
        <v>0</v>
      </c>
      <c r="D57" s="27">
        <f t="shared" si="0"/>
        <v>0</v>
      </c>
      <c r="E57" s="28" t="e">
        <f t="shared" si="1"/>
        <v>#DIV/0!</v>
      </c>
      <c r="F57" s="27">
        <f>COUNTIFS('F1'!$L$8:$L$491,A57,'F1'!$A$8:$A$491,"&gt;=3")</f>
        <v>0</v>
      </c>
      <c r="G57" s="27">
        <f>COUNTIFS('F1'!$L$8:$L$494,A57,'F1'!$J$8:$J$494,"BON")</f>
        <v>0</v>
      </c>
      <c r="H57" s="28" t="e">
        <f t="shared" si="2"/>
        <v>#DIV/0!</v>
      </c>
    </row>
    <row r="58" spans="1:8" ht="18.75" customHeight="1" x14ac:dyDescent="0.25">
      <c r="A58" s="27">
        <v>337</v>
      </c>
      <c r="B58" s="27">
        <f>COUNTIF('F1'!$L$8:$L$491,A58)</f>
        <v>0</v>
      </c>
      <c r="C58" s="27">
        <f>COUNTIFS('F1'!$L$8:$L$491,A58,'F1'!$I$8:$I$491,"VALIDÉ")</f>
        <v>0</v>
      </c>
      <c r="D58" s="27">
        <f t="shared" si="0"/>
        <v>0</v>
      </c>
      <c r="E58" s="28" t="e">
        <f t="shared" si="1"/>
        <v>#DIV/0!</v>
      </c>
      <c r="F58" s="27">
        <f>COUNTIFS('F1'!$L$8:$L$491,A58,'F1'!$A$8:$A$491,"&gt;=3")</f>
        <v>0</v>
      </c>
      <c r="G58" s="27">
        <f>COUNTIFS('F1'!$L$8:$L$494,A58,'F1'!$J$8:$J$494,"BON")</f>
        <v>0</v>
      </c>
      <c r="H58" s="28" t="e">
        <f t="shared" si="2"/>
        <v>#DIV/0!</v>
      </c>
    </row>
    <row r="59" spans="1:8" ht="18.75" customHeight="1" x14ac:dyDescent="0.25">
      <c r="A59" s="27">
        <v>338</v>
      </c>
      <c r="B59" s="27">
        <f>COUNTIF('F1'!$L$8:$L$491,A59)</f>
        <v>0</v>
      </c>
      <c r="C59" s="27">
        <f>COUNTIFS('F1'!$L$8:$L$491,A59,'F1'!$I$8:$I$491,"VALIDÉ")</f>
        <v>0</v>
      </c>
      <c r="D59" s="27">
        <f t="shared" si="0"/>
        <v>0</v>
      </c>
      <c r="E59" s="28" t="e">
        <f t="shared" si="1"/>
        <v>#DIV/0!</v>
      </c>
      <c r="F59" s="27">
        <f>COUNTIFS('F1'!$L$8:$L$491,A59,'F1'!$A$8:$A$491,"&gt;=3")</f>
        <v>0</v>
      </c>
      <c r="G59" s="27">
        <f>COUNTIFS('F1'!$L$8:$L$494,A59,'F1'!$J$8:$J$494,"BON")</f>
        <v>0</v>
      </c>
      <c r="H59" s="28" t="e">
        <f t="shared" si="2"/>
        <v>#DIV/0!</v>
      </c>
    </row>
    <row r="60" spans="1:8" ht="18.75" customHeight="1" x14ac:dyDescent="0.25">
      <c r="A60" s="27">
        <v>339</v>
      </c>
      <c r="B60" s="27">
        <f>COUNTIF('F1'!$L$8:$L$491,A60)</f>
        <v>0</v>
      </c>
      <c r="C60" s="27">
        <f>COUNTIFS('F1'!$L$8:$L$491,A60,'F1'!$I$8:$I$491,"VALIDÉ")</f>
        <v>0</v>
      </c>
      <c r="D60" s="27">
        <f t="shared" si="0"/>
        <v>0</v>
      </c>
      <c r="E60" s="28" t="e">
        <f t="shared" si="1"/>
        <v>#DIV/0!</v>
      </c>
      <c r="F60" s="27">
        <f>COUNTIFS('F1'!$L$8:$L$491,A60,'F1'!$A$8:$A$491,"&gt;=3")</f>
        <v>0</v>
      </c>
      <c r="G60" s="27">
        <f>COUNTIFS('F1'!$L$8:$L$494,A60,'F1'!$J$8:$J$494,"BON")</f>
        <v>0</v>
      </c>
      <c r="H60" s="28" t="e">
        <f t="shared" si="2"/>
        <v>#DIV/0!</v>
      </c>
    </row>
    <row r="61" spans="1:8" ht="18.75" customHeight="1" x14ac:dyDescent="0.25">
      <c r="A61" s="27">
        <v>340</v>
      </c>
      <c r="B61" s="27">
        <f>COUNTIF('F1'!$L$8:$L$491,A61)</f>
        <v>0</v>
      </c>
      <c r="C61" s="27">
        <f>COUNTIFS('F1'!$L$8:$L$491,A61,'F1'!$I$8:$I$491,"VALIDÉ")</f>
        <v>0</v>
      </c>
      <c r="D61" s="27">
        <f t="shared" si="0"/>
        <v>0</v>
      </c>
      <c r="E61" s="28" t="e">
        <f t="shared" si="1"/>
        <v>#DIV/0!</v>
      </c>
      <c r="F61" s="27">
        <f>COUNTIFS('F1'!$L$8:$L$491,A61,'F1'!$A$8:$A$491,"&gt;=3")</f>
        <v>0</v>
      </c>
      <c r="G61" s="27">
        <f>COUNTIFS('F1'!$L$8:$L$494,A61,'F1'!$J$8:$J$494,"BON")</f>
        <v>0</v>
      </c>
      <c r="H61" s="28" t="e">
        <f t="shared" si="2"/>
        <v>#DIV/0!</v>
      </c>
    </row>
    <row r="62" spans="1:8" ht="18.75" customHeight="1" x14ac:dyDescent="0.25">
      <c r="A62" s="27">
        <v>341</v>
      </c>
      <c r="B62" s="27">
        <f>COUNTIF('F1'!$L$8:$L$491,A62)</f>
        <v>0</v>
      </c>
      <c r="C62" s="27">
        <f>COUNTIFS('F1'!$L$8:$L$491,A62,'F1'!$I$8:$I$491,"VALIDÉ")</f>
        <v>0</v>
      </c>
      <c r="D62" s="27">
        <f t="shared" si="0"/>
        <v>0</v>
      </c>
      <c r="E62" s="28" t="e">
        <f t="shared" si="1"/>
        <v>#DIV/0!</v>
      </c>
      <c r="F62" s="27">
        <f>COUNTIFS('F1'!$L$8:$L$491,A62,'F1'!$A$8:$A$491,"&gt;=3")</f>
        <v>0</v>
      </c>
      <c r="G62" s="27">
        <f>COUNTIFS('F1'!$L$8:$L$494,A62,'F1'!$J$8:$J$494,"BON")</f>
        <v>0</v>
      </c>
      <c r="H62" s="28" t="e">
        <f t="shared" si="2"/>
        <v>#DIV/0!</v>
      </c>
    </row>
    <row r="63" spans="1:8" ht="18.75" customHeight="1" x14ac:dyDescent="0.25">
      <c r="A63" s="27">
        <v>342</v>
      </c>
      <c r="B63" s="27">
        <f>COUNTIF('F1'!$L$8:$L$491,A63)</f>
        <v>0</v>
      </c>
      <c r="C63" s="27">
        <f>COUNTIFS('F1'!$L$8:$L$491,A63,'F1'!$I$8:$I$491,"VALIDÉ")</f>
        <v>0</v>
      </c>
      <c r="D63" s="27">
        <f t="shared" si="0"/>
        <v>0</v>
      </c>
      <c r="E63" s="28" t="e">
        <f t="shared" si="1"/>
        <v>#DIV/0!</v>
      </c>
      <c r="F63" s="27">
        <f>COUNTIFS('F1'!$L$8:$L$491,A63,'F1'!$A$8:$A$491,"&gt;=3")</f>
        <v>0</v>
      </c>
      <c r="G63" s="27">
        <f>COUNTIFS('F1'!$L$8:$L$494,A63,'F1'!$J$8:$J$494,"BON")</f>
        <v>0</v>
      </c>
      <c r="H63" s="28" t="e">
        <f t="shared" si="2"/>
        <v>#DIV/0!</v>
      </c>
    </row>
    <row r="64" spans="1:8" ht="18.75" customHeight="1" x14ac:dyDescent="0.25">
      <c r="A64" s="27">
        <v>343</v>
      </c>
      <c r="B64" s="27">
        <f>COUNTIF('F1'!$L$8:$L$491,A64)</f>
        <v>0</v>
      </c>
      <c r="C64" s="27">
        <f>COUNTIFS('F1'!$L$8:$L$491,A64,'F1'!$I$8:$I$491,"VALIDÉ")</f>
        <v>0</v>
      </c>
      <c r="D64" s="27">
        <f t="shared" si="0"/>
        <v>0</v>
      </c>
      <c r="E64" s="28" t="e">
        <f t="shared" si="1"/>
        <v>#DIV/0!</v>
      </c>
      <c r="F64" s="27">
        <f>COUNTIFS('F1'!$L$8:$L$491,A64,'F1'!$A$8:$A$491,"&gt;=3")</f>
        <v>0</v>
      </c>
      <c r="G64" s="27">
        <f>COUNTIFS('F1'!$L$8:$L$494,A64,'F1'!$J$8:$J$494,"BON")</f>
        <v>0</v>
      </c>
      <c r="H64" s="28" t="e">
        <f t="shared" si="2"/>
        <v>#DIV/0!</v>
      </c>
    </row>
    <row r="65" spans="1:8" ht="18.75" customHeight="1" x14ac:dyDescent="0.25">
      <c r="A65" s="27">
        <v>344</v>
      </c>
      <c r="B65" s="27">
        <f>COUNTIF('F1'!$L$8:$L$491,A65)</f>
        <v>0</v>
      </c>
      <c r="C65" s="27">
        <f>COUNTIFS('F1'!$L$8:$L$491,A65,'F1'!$I$8:$I$491,"VALIDÉ")</f>
        <v>0</v>
      </c>
      <c r="D65" s="27">
        <f t="shared" si="0"/>
        <v>0</v>
      </c>
      <c r="E65" s="28" t="e">
        <f t="shared" si="1"/>
        <v>#DIV/0!</v>
      </c>
      <c r="F65" s="27">
        <f>COUNTIFS('F1'!$L$8:$L$491,A65,'F1'!$A$8:$A$491,"&gt;=3")</f>
        <v>0</v>
      </c>
      <c r="G65" s="27">
        <f>COUNTIFS('F1'!$L$8:$L$494,A65,'F1'!$J$8:$J$494,"BON")</f>
        <v>0</v>
      </c>
      <c r="H65" s="28" t="e">
        <f t="shared" si="2"/>
        <v>#DIV/0!</v>
      </c>
    </row>
    <row r="66" spans="1:8" ht="18.75" customHeight="1" x14ac:dyDescent="0.25">
      <c r="A66" s="27">
        <v>345</v>
      </c>
      <c r="B66" s="27">
        <f>COUNTIF('F1'!$L$8:$L$491,A66)</f>
        <v>0</v>
      </c>
      <c r="C66" s="27">
        <f>COUNTIFS('F1'!$L$8:$L$491,A66,'F1'!$I$8:$I$491,"VALIDÉ")</f>
        <v>0</v>
      </c>
      <c r="D66" s="27">
        <f t="shared" si="0"/>
        <v>0</v>
      </c>
      <c r="E66" s="28" t="e">
        <f t="shared" si="1"/>
        <v>#DIV/0!</v>
      </c>
      <c r="F66" s="27">
        <f>COUNTIFS('F1'!$L$8:$L$491,A66,'F1'!$A$8:$A$491,"&gt;=3")</f>
        <v>0</v>
      </c>
      <c r="G66" s="27">
        <f>COUNTIFS('F1'!$L$8:$L$494,A66,'F1'!$J$8:$J$494,"BON")</f>
        <v>0</v>
      </c>
      <c r="H66" s="28" t="e">
        <f t="shared" si="2"/>
        <v>#DIV/0!</v>
      </c>
    </row>
    <row r="67" spans="1:8" ht="18.75" customHeight="1" x14ac:dyDescent="0.25">
      <c r="A67" s="27">
        <v>346</v>
      </c>
      <c r="B67" s="27">
        <f>COUNTIF('F1'!$L$8:$L$491,A67)</f>
        <v>0</v>
      </c>
      <c r="C67" s="27">
        <f>COUNTIFS('F1'!$L$8:$L$491,A67,'F1'!$I$8:$I$491,"VALIDÉ")</f>
        <v>0</v>
      </c>
      <c r="D67" s="27">
        <f t="shared" si="0"/>
        <v>0</v>
      </c>
      <c r="E67" s="28" t="e">
        <f t="shared" si="1"/>
        <v>#DIV/0!</v>
      </c>
      <c r="F67" s="27">
        <f>COUNTIFS('F1'!$L$8:$L$491,A67,'F1'!$A$8:$A$491,"&gt;=3")</f>
        <v>0</v>
      </c>
      <c r="G67" s="27">
        <f>COUNTIFS('F1'!$L$8:$L$494,A67,'F1'!$J$8:$J$494,"BON")</f>
        <v>0</v>
      </c>
      <c r="H67" s="28" t="e">
        <f t="shared" si="2"/>
        <v>#DIV/0!</v>
      </c>
    </row>
    <row r="68" spans="1:8" ht="18.75" customHeight="1" x14ac:dyDescent="0.25">
      <c r="A68" s="27">
        <v>347</v>
      </c>
      <c r="B68" s="27">
        <f>COUNTIF('F1'!$L$8:$L$491,A68)</f>
        <v>0</v>
      </c>
      <c r="C68" s="27">
        <f>COUNTIFS('F1'!$L$8:$L$491,A68,'F1'!$I$8:$I$491,"VALIDÉ")</f>
        <v>0</v>
      </c>
      <c r="D68" s="27">
        <f t="shared" si="0"/>
        <v>0</v>
      </c>
      <c r="E68" s="28" t="e">
        <f t="shared" si="1"/>
        <v>#DIV/0!</v>
      </c>
      <c r="F68" s="27">
        <f>COUNTIFS('F1'!$L$8:$L$491,A68,'F1'!$A$8:$A$491,"&gt;=3")</f>
        <v>0</v>
      </c>
      <c r="G68" s="27">
        <f>COUNTIFS('F1'!$L$8:$L$494,A68,'F1'!$J$8:$J$494,"BON")</f>
        <v>0</v>
      </c>
      <c r="H68" s="28" t="e">
        <f t="shared" si="2"/>
        <v>#DIV/0!</v>
      </c>
    </row>
    <row r="69" spans="1:8" ht="18.75" customHeight="1" x14ac:dyDescent="0.25">
      <c r="A69" s="27">
        <v>348</v>
      </c>
      <c r="B69" s="27">
        <f>COUNTIF('F1'!$L$8:$L$491,A69)</f>
        <v>0</v>
      </c>
      <c r="C69" s="27">
        <f>COUNTIFS('F1'!$L$8:$L$491,A69,'F1'!$I$8:$I$491,"VALIDÉ")</f>
        <v>0</v>
      </c>
      <c r="D69" s="27">
        <f t="shared" si="0"/>
        <v>0</v>
      </c>
      <c r="E69" s="28" t="e">
        <f t="shared" si="1"/>
        <v>#DIV/0!</v>
      </c>
      <c r="F69" s="27">
        <f>COUNTIFS('F1'!$L$8:$L$491,A69,'F1'!$A$8:$A$491,"&gt;=3")</f>
        <v>0</v>
      </c>
      <c r="G69" s="27">
        <f>COUNTIFS('F1'!$L$8:$L$494,A69,'F1'!$J$8:$J$494,"BON")</f>
        <v>0</v>
      </c>
      <c r="H69" s="28" t="e">
        <f t="shared" si="2"/>
        <v>#DIV/0!</v>
      </c>
    </row>
    <row r="70" spans="1:8" ht="18.75" customHeight="1" x14ac:dyDescent="0.25">
      <c r="A70" s="27">
        <v>349</v>
      </c>
      <c r="B70" s="27">
        <f>COUNTIF('F1'!$L$8:$L$491,A70)</f>
        <v>0</v>
      </c>
      <c r="C70" s="27">
        <f>COUNTIFS('F1'!$L$8:$L$491,A70,'F1'!$I$8:$I$491,"VALIDÉ")</f>
        <v>0</v>
      </c>
      <c r="D70" s="27">
        <f t="shared" si="0"/>
        <v>0</v>
      </c>
      <c r="E70" s="28" t="e">
        <f t="shared" si="1"/>
        <v>#DIV/0!</v>
      </c>
      <c r="F70" s="27">
        <f>COUNTIFS('F1'!$L$8:$L$491,A70,'F1'!$A$8:$A$491,"&gt;=3")</f>
        <v>0</v>
      </c>
      <c r="G70" s="27">
        <f>COUNTIFS('F1'!$L$8:$L$494,A70,'F1'!$J$8:$J$494,"BON")</f>
        <v>0</v>
      </c>
      <c r="H70" s="28" t="e">
        <f t="shared" si="2"/>
        <v>#DIV/0!</v>
      </c>
    </row>
    <row r="71" spans="1:8" ht="18.75" customHeight="1" x14ac:dyDescent="0.25">
      <c r="A71" s="27">
        <v>350</v>
      </c>
      <c r="B71" s="27">
        <f>COUNTIF('F1'!$L$8:$L$491,A71)</f>
        <v>0</v>
      </c>
      <c r="C71" s="27">
        <f>COUNTIFS('F1'!$L$8:$L$491,A71,'F1'!$I$8:$I$491,"VALIDÉ")</f>
        <v>0</v>
      </c>
      <c r="D71" s="27">
        <f t="shared" si="0"/>
        <v>0</v>
      </c>
      <c r="E71" s="28" t="e">
        <f t="shared" si="1"/>
        <v>#DIV/0!</v>
      </c>
      <c r="F71" s="27">
        <f>COUNTIFS('F1'!$L$8:$L$491,A71,'F1'!$A$8:$A$491,"&gt;=3")</f>
        <v>0</v>
      </c>
      <c r="G71" s="27">
        <f>COUNTIFS('F1'!$L$8:$L$494,A71,'F1'!$J$8:$J$494,"BON")</f>
        <v>0</v>
      </c>
      <c r="H71" s="28" t="e">
        <f t="shared" si="2"/>
        <v>#DIV/0!</v>
      </c>
    </row>
    <row r="72" spans="1:8" ht="18.75" customHeight="1" x14ac:dyDescent="0.25">
      <c r="A72" s="27">
        <v>351</v>
      </c>
      <c r="B72" s="27">
        <f>COUNTIF('F1'!$L$8:$L$491,A72)</f>
        <v>0</v>
      </c>
      <c r="C72" s="27">
        <f>COUNTIFS('F1'!$L$8:$L$491,A72,'F1'!$I$8:$I$491,"VALIDÉ")</f>
        <v>0</v>
      </c>
      <c r="D72" s="27">
        <f t="shared" si="0"/>
        <v>0</v>
      </c>
      <c r="E72" s="28" t="e">
        <f t="shared" si="1"/>
        <v>#DIV/0!</v>
      </c>
      <c r="F72" s="27">
        <f>COUNTIFS('F1'!$L$8:$L$491,A72,'F1'!$A$8:$A$491,"&gt;=3")</f>
        <v>0</v>
      </c>
      <c r="G72" s="27">
        <f>COUNTIFS('F1'!$L$8:$L$494,A72,'F1'!$J$8:$J$494,"BON")</f>
        <v>0</v>
      </c>
      <c r="H72" s="28" t="e">
        <f t="shared" si="2"/>
        <v>#DIV/0!</v>
      </c>
    </row>
    <row r="73" spans="1:8" ht="18.75" customHeight="1" x14ac:dyDescent="0.25">
      <c r="A73" s="27">
        <v>352</v>
      </c>
      <c r="B73" s="27">
        <f>COUNTIF('F1'!$L$8:$L$491,A73)</f>
        <v>0</v>
      </c>
      <c r="C73" s="27">
        <f>COUNTIFS('F1'!$L$8:$L$491,A73,'F1'!$I$8:$I$491,"VALIDÉ")</f>
        <v>0</v>
      </c>
      <c r="D73" s="27">
        <f t="shared" ref="D73:D86" si="3">B73-C73</f>
        <v>0</v>
      </c>
      <c r="E73" s="28" t="e">
        <f t="shared" ref="E73:E86" si="4">C73/B73</f>
        <v>#DIV/0!</v>
      </c>
      <c r="F73" s="27">
        <f>COUNTIFS('F1'!$L$8:$L$491,A73,'F1'!$A$8:$A$491,"&gt;=3")</f>
        <v>0</v>
      </c>
      <c r="G73" s="27">
        <f>COUNTIFS('F1'!$L$8:$L$494,A73,'F1'!$J$8:$J$494,"BON")</f>
        <v>0</v>
      </c>
      <c r="H73" s="28" t="e">
        <f t="shared" ref="H73:H86" si="5">G73/C73</f>
        <v>#DIV/0!</v>
      </c>
    </row>
    <row r="74" spans="1:8" ht="18.75" customHeight="1" x14ac:dyDescent="0.25">
      <c r="A74" s="27">
        <v>353</v>
      </c>
      <c r="B74" s="27">
        <f>COUNTIF('F1'!$L$8:$L$491,A74)</f>
        <v>0</v>
      </c>
      <c r="C74" s="27">
        <f>COUNTIFS('F1'!$L$8:$L$491,A74,'F1'!$I$8:$I$491,"VALIDÉ")</f>
        <v>0</v>
      </c>
      <c r="D74" s="27">
        <f t="shared" si="3"/>
        <v>0</v>
      </c>
      <c r="E74" s="28" t="e">
        <f t="shared" si="4"/>
        <v>#DIV/0!</v>
      </c>
      <c r="F74" s="27">
        <f>COUNTIFS('F1'!$L$8:$L$491,A74,'F1'!$A$8:$A$491,"&gt;=3")</f>
        <v>0</v>
      </c>
      <c r="G74" s="27">
        <f>COUNTIFS('F1'!$L$8:$L$494,A74,'F1'!$J$8:$J$494,"BON")</f>
        <v>0</v>
      </c>
      <c r="H74" s="28" t="e">
        <f t="shared" si="5"/>
        <v>#DIV/0!</v>
      </c>
    </row>
    <row r="75" spans="1:8" ht="18.75" customHeight="1" x14ac:dyDescent="0.25">
      <c r="A75" s="27">
        <v>354</v>
      </c>
      <c r="B75" s="27">
        <f>COUNTIF('F1'!$L$8:$L$491,A75)</f>
        <v>0</v>
      </c>
      <c r="C75" s="27">
        <f>COUNTIFS('F1'!$L$8:$L$491,A75,'F1'!$I$8:$I$491,"VALIDÉ")</f>
        <v>0</v>
      </c>
      <c r="D75" s="27">
        <f t="shared" si="3"/>
        <v>0</v>
      </c>
      <c r="E75" s="28" t="e">
        <f t="shared" si="4"/>
        <v>#DIV/0!</v>
      </c>
      <c r="F75" s="27">
        <f>COUNTIFS('F1'!$L$8:$L$491,A75,'F1'!$A$8:$A$491,"&gt;=3")</f>
        <v>0</v>
      </c>
      <c r="G75" s="27">
        <f>COUNTIFS('F1'!$L$8:$L$494,A75,'F1'!$J$8:$J$494,"BON")</f>
        <v>0</v>
      </c>
      <c r="H75" s="28" t="e">
        <f t="shared" si="5"/>
        <v>#DIV/0!</v>
      </c>
    </row>
    <row r="76" spans="1:8" ht="18.75" customHeight="1" x14ac:dyDescent="0.25">
      <c r="A76" s="27">
        <v>355</v>
      </c>
      <c r="B76" s="27">
        <f>COUNTIF('F1'!$L$8:$L$491,A76)</f>
        <v>0</v>
      </c>
      <c r="C76" s="27">
        <f>COUNTIFS('F1'!$L$8:$L$491,A76,'F1'!$I$8:$I$491,"VALIDÉ")</f>
        <v>0</v>
      </c>
      <c r="D76" s="27">
        <f t="shared" si="3"/>
        <v>0</v>
      </c>
      <c r="E76" s="28" t="e">
        <f t="shared" si="4"/>
        <v>#DIV/0!</v>
      </c>
      <c r="F76" s="27">
        <f>COUNTIFS('F1'!$L$8:$L$491,A76,'F1'!$A$8:$A$491,"&gt;=3")</f>
        <v>0</v>
      </c>
      <c r="G76" s="27">
        <f>COUNTIFS('F1'!$L$8:$L$494,A76,'F1'!$J$8:$J$494,"BON")</f>
        <v>0</v>
      </c>
      <c r="H76" s="28" t="e">
        <f t="shared" si="5"/>
        <v>#DIV/0!</v>
      </c>
    </row>
    <row r="77" spans="1:8" ht="18.75" customHeight="1" x14ac:dyDescent="0.25">
      <c r="A77" s="27">
        <v>356</v>
      </c>
      <c r="B77" s="27">
        <f>COUNTIF('F1'!$L$8:$L$491,A77)</f>
        <v>0</v>
      </c>
      <c r="C77" s="27">
        <f>COUNTIFS('F1'!$L$8:$L$491,A77,'F1'!$I$8:$I$491,"VALIDÉ")</f>
        <v>0</v>
      </c>
      <c r="D77" s="27">
        <f t="shared" si="3"/>
        <v>0</v>
      </c>
      <c r="E77" s="28" t="e">
        <f t="shared" si="4"/>
        <v>#DIV/0!</v>
      </c>
      <c r="F77" s="27">
        <f>COUNTIFS('F1'!$L$8:$L$491,A77,'F1'!$A$8:$A$491,"&gt;=3")</f>
        <v>0</v>
      </c>
      <c r="G77" s="27">
        <f>COUNTIFS('F1'!$L$8:$L$494,A77,'F1'!$J$8:$J$494,"BON")</f>
        <v>0</v>
      </c>
      <c r="H77" s="28" t="e">
        <f t="shared" si="5"/>
        <v>#DIV/0!</v>
      </c>
    </row>
    <row r="78" spans="1:8" ht="18.75" customHeight="1" x14ac:dyDescent="0.25">
      <c r="A78" s="27">
        <v>357</v>
      </c>
      <c r="B78" s="27">
        <f>COUNTIF('F1'!$L$8:$L$491,A78)</f>
        <v>0</v>
      </c>
      <c r="C78" s="27">
        <f>COUNTIFS('F1'!$L$8:$L$491,A78,'F1'!$I$8:$I$491,"VALIDÉ")</f>
        <v>0</v>
      </c>
      <c r="D78" s="27">
        <f t="shared" si="3"/>
        <v>0</v>
      </c>
      <c r="E78" s="28" t="e">
        <f t="shared" si="4"/>
        <v>#DIV/0!</v>
      </c>
      <c r="F78" s="27">
        <f>COUNTIFS('F1'!$L$8:$L$491,A78,'F1'!$A$8:$A$491,"&gt;=3")</f>
        <v>0</v>
      </c>
      <c r="G78" s="27">
        <f>COUNTIFS('F1'!$L$8:$L$494,A78,'F1'!$J$8:$J$494,"BON")</f>
        <v>0</v>
      </c>
      <c r="H78" s="28" t="e">
        <f t="shared" si="5"/>
        <v>#DIV/0!</v>
      </c>
    </row>
    <row r="79" spans="1:8" ht="18.75" customHeight="1" x14ac:dyDescent="0.25">
      <c r="A79" s="27">
        <v>358</v>
      </c>
      <c r="B79" s="27">
        <f>COUNTIF('F1'!$L$8:$L$491,A79)</f>
        <v>0</v>
      </c>
      <c r="C79" s="27">
        <f>COUNTIFS('F1'!$L$8:$L$491,A79,'F1'!$I$8:$I$491,"VALIDÉ")</f>
        <v>0</v>
      </c>
      <c r="D79" s="27">
        <f t="shared" si="3"/>
        <v>0</v>
      </c>
      <c r="E79" s="28" t="e">
        <f t="shared" si="4"/>
        <v>#DIV/0!</v>
      </c>
      <c r="F79" s="27">
        <f>COUNTIFS('F1'!$L$8:$L$491,A79,'F1'!$A$8:$A$491,"&gt;=3")</f>
        <v>0</v>
      </c>
      <c r="G79" s="27">
        <f>COUNTIFS('F1'!$L$8:$L$494,A79,'F1'!$J$8:$J$494,"BON")</f>
        <v>0</v>
      </c>
      <c r="H79" s="28" t="e">
        <f t="shared" si="5"/>
        <v>#DIV/0!</v>
      </c>
    </row>
    <row r="80" spans="1:8" ht="18.75" customHeight="1" x14ac:dyDescent="0.25">
      <c r="A80" s="27">
        <v>359</v>
      </c>
      <c r="B80" s="27">
        <f>COUNTIF('F1'!$L$8:$L$491,A80)</f>
        <v>0</v>
      </c>
      <c r="C80" s="27">
        <f>COUNTIFS('F1'!$L$8:$L$491,A80,'F1'!$I$8:$I$491,"VALIDÉ")</f>
        <v>0</v>
      </c>
      <c r="D80" s="27">
        <f t="shared" si="3"/>
        <v>0</v>
      </c>
      <c r="E80" s="28" t="e">
        <f t="shared" si="4"/>
        <v>#DIV/0!</v>
      </c>
      <c r="F80" s="27">
        <f>COUNTIFS('F1'!$L$8:$L$491,A80,'F1'!$A$8:$A$491,"&gt;=3")</f>
        <v>0</v>
      </c>
      <c r="G80" s="27">
        <f>COUNTIFS('F1'!$L$8:$L$494,A80,'F1'!$J$8:$J$494,"BON")</f>
        <v>0</v>
      </c>
      <c r="H80" s="28" t="e">
        <f t="shared" si="5"/>
        <v>#DIV/0!</v>
      </c>
    </row>
    <row r="81" spans="1:8" ht="18.75" customHeight="1" x14ac:dyDescent="0.25">
      <c r="A81" s="27">
        <v>360</v>
      </c>
      <c r="B81" s="27">
        <f>COUNTIF('F1'!$L$8:$L$491,A81)</f>
        <v>0</v>
      </c>
      <c r="C81" s="27">
        <f>COUNTIFS('F1'!$L$8:$L$491,A81,'F1'!$I$8:$I$491,"VALIDÉ")</f>
        <v>0</v>
      </c>
      <c r="D81" s="27">
        <f t="shared" si="3"/>
        <v>0</v>
      </c>
      <c r="E81" s="28" t="e">
        <f t="shared" si="4"/>
        <v>#DIV/0!</v>
      </c>
      <c r="F81" s="27">
        <f>COUNTIFS('F1'!$L$8:$L$491,A81,'F1'!$A$8:$A$491,"&gt;=3")</f>
        <v>0</v>
      </c>
      <c r="G81" s="27">
        <f>COUNTIFS('F1'!$L$8:$L$494,A81,'F1'!$J$8:$J$494,"BON")</f>
        <v>0</v>
      </c>
      <c r="H81" s="28" t="e">
        <f t="shared" si="5"/>
        <v>#DIV/0!</v>
      </c>
    </row>
    <row r="82" spans="1:8" ht="18.75" customHeight="1" x14ac:dyDescent="0.25">
      <c r="A82" s="27">
        <v>361</v>
      </c>
      <c r="B82" s="27">
        <f>COUNTIF('F1'!$L$8:$L$491,A82)</f>
        <v>0</v>
      </c>
      <c r="C82" s="27">
        <f>COUNTIFS('F1'!$L$8:$L$491,A82,'F1'!$I$8:$I$491,"VALIDÉ")</f>
        <v>0</v>
      </c>
      <c r="D82" s="27">
        <f t="shared" si="3"/>
        <v>0</v>
      </c>
      <c r="E82" s="28" t="e">
        <f t="shared" si="4"/>
        <v>#DIV/0!</v>
      </c>
      <c r="F82" s="27">
        <f>COUNTIFS('F1'!$L$8:$L$491,A82,'F1'!$A$8:$A$491,"&gt;=3")</f>
        <v>0</v>
      </c>
      <c r="G82" s="27">
        <f>COUNTIFS('F1'!$L$8:$L$494,A82,'F1'!$J$8:$J$494,"BON")</f>
        <v>0</v>
      </c>
      <c r="H82" s="28" t="e">
        <f t="shared" si="5"/>
        <v>#DIV/0!</v>
      </c>
    </row>
    <row r="83" spans="1:8" ht="18.75" customHeight="1" x14ac:dyDescent="0.25">
      <c r="A83" s="27">
        <v>362</v>
      </c>
      <c r="B83" s="27">
        <f>COUNTIF('F1'!$L$8:$L$491,A83)</f>
        <v>0</v>
      </c>
      <c r="C83" s="27">
        <f>COUNTIFS('F1'!$L$8:$L$491,A83,'F1'!$I$8:$I$491,"VALIDÉ")</f>
        <v>0</v>
      </c>
      <c r="D83" s="27">
        <f t="shared" si="3"/>
        <v>0</v>
      </c>
      <c r="E83" s="28" t="e">
        <f t="shared" si="4"/>
        <v>#DIV/0!</v>
      </c>
      <c r="F83" s="27">
        <f>COUNTIFS('F1'!$L$8:$L$491,A83,'F1'!$A$8:$A$491,"&gt;=3")</f>
        <v>0</v>
      </c>
      <c r="G83" s="27">
        <f>COUNTIFS('F1'!$L$8:$L$494,A83,'F1'!$J$8:$J$494,"BON")</f>
        <v>0</v>
      </c>
      <c r="H83" s="28" t="e">
        <f t="shared" si="5"/>
        <v>#DIV/0!</v>
      </c>
    </row>
    <row r="84" spans="1:8" ht="18.75" customHeight="1" x14ac:dyDescent="0.25">
      <c r="A84" s="27">
        <v>363</v>
      </c>
      <c r="B84" s="27">
        <f>COUNTIF('F1'!$L$8:$L$491,A84)</f>
        <v>0</v>
      </c>
      <c r="C84" s="27">
        <f>COUNTIFS('F1'!$L$8:$L$491,A84,'F1'!$I$8:$I$491,"VALIDÉ")</f>
        <v>0</v>
      </c>
      <c r="D84" s="27">
        <f t="shared" si="3"/>
        <v>0</v>
      </c>
      <c r="E84" s="28" t="e">
        <f t="shared" si="4"/>
        <v>#DIV/0!</v>
      </c>
      <c r="F84" s="27">
        <f>COUNTIFS('F1'!$L$8:$L$491,A84,'F1'!$A$8:$A$491,"&gt;=3")</f>
        <v>0</v>
      </c>
      <c r="G84" s="27">
        <f>COUNTIFS('F1'!$L$8:$L$494,A84,'F1'!$J$8:$J$494,"BON")</f>
        <v>0</v>
      </c>
      <c r="H84" s="28" t="e">
        <f t="shared" si="5"/>
        <v>#DIV/0!</v>
      </c>
    </row>
    <row r="85" spans="1:8" ht="18.75" customHeight="1" x14ac:dyDescent="0.25">
      <c r="A85" s="27">
        <v>364</v>
      </c>
      <c r="B85" s="27">
        <f>COUNTIF('F1'!$L$8:$L$491,A85)</f>
        <v>0</v>
      </c>
      <c r="C85" s="27">
        <f>COUNTIFS('F1'!$L$8:$L$491,A85,'F1'!$I$8:$I$491,"VALIDÉ")</f>
        <v>0</v>
      </c>
      <c r="D85" s="27">
        <f t="shared" si="3"/>
        <v>0</v>
      </c>
      <c r="E85" s="28" t="e">
        <f t="shared" si="4"/>
        <v>#DIV/0!</v>
      </c>
      <c r="F85" s="27">
        <f>COUNTIFS('F1'!$L$8:$L$491,A85,'F1'!$A$8:$A$491,"&gt;=3")</f>
        <v>0</v>
      </c>
      <c r="G85" s="27">
        <f>COUNTIFS('F1'!$L$8:$L$494,A85,'F1'!$J$8:$J$494,"BON")</f>
        <v>0</v>
      </c>
      <c r="H85" s="28" t="e">
        <f t="shared" si="5"/>
        <v>#DIV/0!</v>
      </c>
    </row>
    <row r="86" spans="1:8" ht="18.75" customHeight="1" x14ac:dyDescent="0.25">
      <c r="A86" s="27">
        <v>365</v>
      </c>
      <c r="B86" s="27">
        <f>COUNTIF('F1'!$L$8:$L$491,A86)</f>
        <v>0</v>
      </c>
      <c r="C86" s="27">
        <f>COUNTIFS('F1'!$L$8:$L$491,A86,'F1'!$I$8:$I$491,"VALIDÉ")</f>
        <v>0</v>
      </c>
      <c r="D86" s="27">
        <f t="shared" si="3"/>
        <v>0</v>
      </c>
      <c r="E86" s="28" t="e">
        <f t="shared" si="4"/>
        <v>#DIV/0!</v>
      </c>
      <c r="F86" s="27">
        <f>COUNTIFS('F1'!$L$8:$L$491,A86,'F1'!$A$8:$A$491,"&gt;=3")</f>
        <v>0</v>
      </c>
      <c r="G86" s="27">
        <f>COUNTIFS('F1'!$L$8:$L$494,A86,'F1'!$J$8:$J$494,"BON")</f>
        <v>0</v>
      </c>
      <c r="H86" s="28" t="e">
        <f t="shared" si="5"/>
        <v>#DIV/0!</v>
      </c>
    </row>
    <row r="87" spans="1:8" x14ac:dyDescent="0.25">
      <c r="A87" s="1"/>
    </row>
  </sheetData>
  <conditionalFormatting sqref="D8:D1048576">
    <cfRule type="colorScale" priority="1">
      <colorScale>
        <cfvo type="num" val="0"/>
        <cfvo type="num" val="5"/>
        <cfvo type="num" val="20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verticalDpi="0" r:id="rId1"/>
  <headerFooter>
    <oddHeader>&amp;R&amp;"Calibri"&amp;12&amp;K0000FFC2&amp;1#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43D19F-77F3-4399-AA54-E76ACE68D60F}">
  <sheetPr codeName="Feuil2"/>
  <dimension ref="A1:A5"/>
  <sheetViews>
    <sheetView workbookViewId="0">
      <selection activeCell="A6" sqref="A6"/>
    </sheetView>
  </sheetViews>
  <sheetFormatPr baseColWidth="10" defaultColWidth="11.42578125" defaultRowHeight="15" x14ac:dyDescent="0.25"/>
  <cols>
    <col min="1" max="1" width="23.5703125" customWidth="1"/>
  </cols>
  <sheetData>
    <row r="1" spans="1:1" x14ac:dyDescent="0.25">
      <c r="A1" s="19" t="s">
        <v>6</v>
      </c>
    </row>
    <row r="3" spans="1:1" x14ac:dyDescent="0.25">
      <c r="A3" t="s">
        <v>7</v>
      </c>
    </row>
    <row r="4" spans="1:1" x14ac:dyDescent="0.25">
      <c r="A4" t="s">
        <v>8</v>
      </c>
    </row>
    <row r="5" spans="1:1" x14ac:dyDescent="0.25">
      <c r="A5" t="s">
        <v>9</v>
      </c>
    </row>
  </sheetData>
  <pageMargins left="0.7" right="0.7" top="0.75" bottom="0.75" header="0.3" footer="0.3"/>
  <pageSetup paperSize="9" orientation="portrait" verticalDpi="0" r:id="rId1"/>
  <headerFooter>
    <oddHeader>&amp;R&amp;"Calibri"&amp;12&amp;K0000FFC2&amp;1#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F1</vt:lpstr>
      <vt:lpstr>F2</vt:lpstr>
      <vt:lpstr>F3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Mathieu PHILIPPE</dc:creator>
  <cp:keywords/>
  <dc:description/>
  <cp:lastModifiedBy>Mathieu PHILIPPE</cp:lastModifiedBy>
  <cp:revision/>
  <dcterms:created xsi:type="dcterms:W3CDTF">2022-09-26T12:32:44Z</dcterms:created>
  <dcterms:modified xsi:type="dcterms:W3CDTF">2022-10-17T15:23:10Z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etDate">
    <vt:lpwstr>2022-10-17T15:23:10Z</vt:lpwstr>
  </property>
  <property fmtid="{D5CDD505-2E9C-101B-9397-08002B2CF9AE}" pid="4" name="MSIP_Label_a9be80aa-1d81-4f9b-a725-00b7929cdbde_Method">
    <vt:lpwstr>Standard</vt:lpwstr>
  </property>
  <property fmtid="{D5CDD505-2E9C-101B-9397-08002B2CF9AE}" pid="5" name="MSIP_Label_a9be80aa-1d81-4f9b-a725-00b7929cdbde_Name">
    <vt:lpwstr>a9be80aa-1d81-4f9b-a725-00b7929cdbde</vt:lpwstr>
  </property>
  <property fmtid="{D5CDD505-2E9C-101B-9397-08002B2CF9AE}" pid="6" name="MSIP_Label_a9be80aa-1d81-4f9b-a725-00b7929cdbde_SiteId">
    <vt:lpwstr>b2e0bd95-d717-4462-b33e-dcaec4e9c4ec</vt:lpwstr>
  </property>
  <property fmtid="{D5CDD505-2E9C-101B-9397-08002B2CF9AE}" pid="7" name="MSIP_Label_a9be80aa-1d81-4f9b-a725-00b7929cdbde_ActionId">
    <vt:lpwstr>af73f542-2eba-4035-83a9-abe5593b3e9f</vt:lpwstr>
  </property>
  <property fmtid="{D5CDD505-2E9C-101B-9397-08002B2CF9AE}" pid="8" name="MSIP_Label_a9be80aa-1d81-4f9b-a725-00b7929cdbde_ContentBits">
    <vt:lpwstr>1</vt:lpwstr>
  </property>
</Properties>
</file>