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29"/>
  <workbookPr/>
  <mc:AlternateContent xmlns:mc="http://schemas.openxmlformats.org/markup-compatibility/2006">
    <mc:Choice Requires="x15">
      <x15ac:absPath xmlns:x15ac="http://schemas.microsoft.com/office/spreadsheetml/2010/11/ac" url="C:\Users\ASUS\Desktop\"/>
    </mc:Choice>
  </mc:AlternateContent>
  <xr:revisionPtr revIDLastSave="0" documentId="13_ncr:1_{897C6FA1-46B5-4EF6-8F05-8325912167D9}" xr6:coauthVersionLast="45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Données" sheetId="1" r:id="rId1"/>
    <sheet name="Résultats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2" l="1"/>
  <c r="D8" i="2" l="1"/>
  <c r="D7" i="2"/>
  <c r="D6" i="2"/>
  <c r="D5" i="2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6" i="1"/>
  <c r="H5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20" i="1"/>
  <c r="K21" i="1"/>
  <c r="K22" i="1"/>
  <c r="K23" i="1"/>
  <c r="K24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6" i="1"/>
  <c r="K5" i="1"/>
</calcChain>
</file>

<file path=xl/sharedStrings.xml><?xml version="1.0" encoding="utf-8"?>
<sst xmlns="http://schemas.openxmlformats.org/spreadsheetml/2006/main" count="98" uniqueCount="52">
  <si>
    <t>PATIENT</t>
  </si>
  <si>
    <t>Opération</t>
  </si>
  <si>
    <t>Testé après</t>
  </si>
  <si>
    <t>Rapide</t>
  </si>
  <si>
    <t>Lente</t>
  </si>
  <si>
    <t>Δ Ischios</t>
  </si>
  <si>
    <t>Op</t>
  </si>
  <si>
    <t>LCA</t>
  </si>
  <si>
    <t>MPFL</t>
  </si>
  <si>
    <t>Date</t>
  </si>
  <si>
    <t>3 mois</t>
  </si>
  <si>
    <t>3,5 mois</t>
  </si>
  <si>
    <t>4 mois</t>
  </si>
  <si>
    <t>4,5 mois</t>
  </si>
  <si>
    <t>5 mois</t>
  </si>
  <si>
    <t>5,5 mois</t>
  </si>
  <si>
    <t>6 mois</t>
  </si>
  <si>
    <t>6,5 mois</t>
  </si>
  <si>
    <t>LCA + suture méniscale</t>
  </si>
  <si>
    <t>Suture méniscale</t>
  </si>
  <si>
    <t>Méniscectomie</t>
  </si>
  <si>
    <t>LCA + méniscectomie</t>
  </si>
  <si>
    <t>MOYENNES</t>
  </si>
  <si>
    <t>Δ Quadriceps</t>
  </si>
  <si>
    <t>3ème mois</t>
  </si>
  <si>
    <t>4ème mois</t>
  </si>
  <si>
    <t>5ème mois</t>
  </si>
  <si>
    <t>6ème mois</t>
  </si>
  <si>
    <r>
      <rPr>
        <sz val="14"/>
        <color theme="1"/>
        <rFont val="Calibri"/>
        <family val="2"/>
      </rPr>
      <t xml:space="preserve">Δ </t>
    </r>
    <r>
      <rPr>
        <sz val="14"/>
        <color theme="1"/>
        <rFont val="Calibri"/>
        <family val="2"/>
        <scheme val="minor"/>
      </rPr>
      <t xml:space="preserve">Quadriceps </t>
    </r>
  </si>
  <si>
    <t>7 mois</t>
  </si>
  <si>
    <t>Moy</t>
  </si>
  <si>
    <t>Xvq VHDTULP</t>
  </si>
  <si>
    <t>Ppdvrt GZACKD</t>
  </si>
  <si>
    <t>Naylbna CYXYGYK</t>
  </si>
  <si>
    <t>Rci UELARPG</t>
  </si>
  <si>
    <t>Tyajvw DPTXSJ</t>
  </si>
  <si>
    <t>Lakgrmb SKVFFQZ</t>
  </si>
  <si>
    <t>Pnwaef IUUXL</t>
  </si>
  <si>
    <t>Ntxsmriq KTYR</t>
  </si>
  <si>
    <t>Yuvaoc TPWTY</t>
  </si>
  <si>
    <t>Tvfmfk DEFMESRF</t>
  </si>
  <si>
    <t>Shlln ALCTJ</t>
  </si>
  <si>
    <t>Qmffq NSGPIVYCN</t>
  </si>
  <si>
    <t>Cyoxkc QRNWGNZ</t>
  </si>
  <si>
    <t>Nsfyrl IZIMSWX</t>
  </si>
  <si>
    <t>Vhiaxao HS BWKQXP</t>
  </si>
  <si>
    <t>Uyuqxytfw IBQNHUDLVJA</t>
  </si>
  <si>
    <t>Cokqyv VWWTXNB</t>
  </si>
  <si>
    <t>Grqhjjy YB YQQDFZ</t>
  </si>
  <si>
    <t>Mwnk GAF PTKAQAR</t>
  </si>
  <si>
    <t>Dznujjt ZRCTE</t>
  </si>
  <si>
    <t>Obdme XDDHCU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</si>
</sst>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</fills>
  <borders count="15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0" fontId="0" fillId="2" borderId="3" xfId="0" applyFill="1" applyBorder="1"/>
    <xf numFmtId="0" fontId="0" fillId="2" borderId="2" xfId="0" applyFill="1" applyBorder="1"/>
    <xf numFmtId="0" fontId="0" fillId="0" borderId="4" xfId="0" applyBorder="1"/>
    <xf numFmtId="0" fontId="4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0" borderId="0" xfId="0" applyBorder="1"/>
    <xf numFmtId="0" fontId="1" fillId="0" borderId="1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0" fillId="2" borderId="10" xfId="0" applyFill="1" applyBorder="1"/>
    <xf numFmtId="0" fontId="2" fillId="0" borderId="14" xfId="0" applyFont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0" fillId="2" borderId="5" xfId="0" applyFill="1" applyBorder="1"/>
    <xf numFmtId="0" fontId="5" fillId="0" borderId="0" xfId="0" applyFont="1" applyAlignment="1">
      <alignment horizont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1" fontId="2" fillId="0" borderId="4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" fontId="2" fillId="0" borderId="11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5" fillId="3" borderId="10" xfId="0" applyFont="1" applyFill="1" applyBorder="1" applyAlignment="1">
      <alignment horizontal="center"/>
    </xf>
    <xf numFmtId="0" fontId="5" fillId="3" borderId="4" xfId="0" applyFont="1" applyFill="1" applyBorder="1" applyAlignment="1">
      <alignment horizont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W69"/>
  <sheetViews>
    <sheetView workbookViewId="0">
      <selection activeCell="E5" sqref="E5"/>
    </sheetView>
  </sheetViews>
  <sheetFormatPr baseColWidth="10" defaultColWidth="8.85546875" defaultRowHeight="15" x14ac:dyDescent="0.25"/>
  <cols>
    <col min="3" max="3" width="31.42578125" customWidth="1"/>
    <col min="4" max="4" width="22.5703125" customWidth="1"/>
    <col min="5" max="5" width="14.85546875" customWidth="1"/>
    <col min="7" max="7" width="9.42578125" customWidth="1"/>
    <col min="8" max="8" width="11.42578125" customWidth="1"/>
    <col min="11" max="11" width="11.42578125" customWidth="1"/>
    <col min="12" max="12" width="12.28515625" customWidth="1"/>
    <col min="13" max="13" width="16" customWidth="1"/>
    <col min="14" max="14" width="11.85546875" customWidth="1"/>
    <col min="22" max="22" width="20.7109375" customWidth="1"/>
  </cols>
  <sheetData>
    <row r="2" spans="3:23" x14ac:dyDescent="0.25">
      <c r="M2" s="7"/>
      <c r="N2" s="7"/>
    </row>
    <row r="3" spans="3:23" ht="27" customHeight="1" x14ac:dyDescent="0.25">
      <c r="C3" s="2"/>
      <c r="D3" s="3"/>
      <c r="E3" s="3"/>
      <c r="F3" s="26" t="s">
        <v>28</v>
      </c>
      <c r="G3" s="27"/>
      <c r="H3" s="13" t="s">
        <v>30</v>
      </c>
      <c r="I3" s="26" t="s">
        <v>5</v>
      </c>
      <c r="J3" s="27"/>
      <c r="K3" s="13" t="s">
        <v>30</v>
      </c>
    </row>
    <row r="4" spans="3:23" ht="27" customHeight="1" thickBot="1" x14ac:dyDescent="0.3">
      <c r="C4" s="5" t="s">
        <v>0</v>
      </c>
      <c r="D4" s="6" t="s">
        <v>1</v>
      </c>
      <c r="E4" s="6" t="s">
        <v>2</v>
      </c>
      <c r="F4" s="17" t="s">
        <v>3</v>
      </c>
      <c r="G4" s="18" t="s">
        <v>4</v>
      </c>
      <c r="H4" s="14"/>
      <c r="I4" s="19" t="s">
        <v>3</v>
      </c>
      <c r="J4" s="18" t="s">
        <v>4</v>
      </c>
      <c r="K4" s="15"/>
      <c r="V4" t="s">
        <v>6</v>
      </c>
      <c r="W4" t="s">
        <v>9</v>
      </c>
    </row>
    <row r="5" spans="3:23" ht="19.149999999999999" customHeight="1" x14ac:dyDescent="0.25">
      <c r="C5" s="4" t="s">
        <v>31</v>
      </c>
      <c r="D5" s="4" t="s">
        <v>7</v>
      </c>
      <c r="E5" s="4" t="s">
        <v>10</v>
      </c>
      <c r="F5">
        <v>10</v>
      </c>
      <c r="G5" s="1">
        <v>9</v>
      </c>
      <c r="H5" s="24">
        <f>IFERROR(AVERAGE(F5:G5),"")</f>
        <v>9.5</v>
      </c>
      <c r="J5" s="1"/>
      <c r="K5" s="25" t="str">
        <f>IFERROR(AVERAGE(I5:J5),"")</f>
        <v/>
      </c>
      <c r="V5" t="s">
        <v>7</v>
      </c>
      <c r="W5" t="s">
        <v>10</v>
      </c>
    </row>
    <row r="6" spans="3:23" ht="19.149999999999999" customHeight="1" x14ac:dyDescent="0.25">
      <c r="C6" s="4" t="s">
        <v>32</v>
      </c>
      <c r="D6" s="4" t="s">
        <v>7</v>
      </c>
      <c r="E6" s="4" t="s">
        <v>11</v>
      </c>
      <c r="F6">
        <v>12</v>
      </c>
      <c r="G6" s="1">
        <v>2</v>
      </c>
      <c r="H6" s="25">
        <f>IFERROR(AVERAGE(F6:G6),"")</f>
        <v>7</v>
      </c>
      <c r="I6">
        <v>26</v>
      </c>
      <c r="J6" s="1">
        <v>23</v>
      </c>
      <c r="K6" s="25">
        <f>IFERROR(AVERAGE(I6:J6),"")</f>
        <v>24.5</v>
      </c>
      <c r="V6" t="s">
        <v>21</v>
      </c>
      <c r="W6" t="s">
        <v>11</v>
      </c>
    </row>
    <row r="7" spans="3:23" ht="19.149999999999999" customHeight="1" x14ac:dyDescent="0.25">
      <c r="C7" s="4" t="s">
        <v>33</v>
      </c>
      <c r="D7" s="4" t="s">
        <v>7</v>
      </c>
      <c r="E7" s="4" t="s">
        <v>13</v>
      </c>
      <c r="F7">
        <v>29</v>
      </c>
      <c r="G7" s="1">
        <v>23</v>
      </c>
      <c r="H7" s="25">
        <f t="shared" ref="H7:H44" si="0">IFERROR(AVERAGE(F7:G7),"")</f>
        <v>26</v>
      </c>
      <c r="I7">
        <v>6</v>
      </c>
      <c r="J7" s="1">
        <v>31</v>
      </c>
      <c r="K7" s="25">
        <f t="shared" ref="K7:K44" si="1">IFERROR(AVERAGE(I7:J7),"")</f>
        <v>18.5</v>
      </c>
      <c r="V7" t="s">
        <v>18</v>
      </c>
      <c r="W7" t="s">
        <v>12</v>
      </c>
    </row>
    <row r="8" spans="3:23" ht="19.149999999999999" customHeight="1" x14ac:dyDescent="0.25">
      <c r="C8" s="4" t="s">
        <v>34</v>
      </c>
      <c r="D8" s="4" t="s">
        <v>7</v>
      </c>
      <c r="E8" s="4" t="s">
        <v>17</v>
      </c>
      <c r="F8">
        <v>0</v>
      </c>
      <c r="G8" s="1">
        <v>17</v>
      </c>
      <c r="H8" s="25">
        <f t="shared" si="0"/>
        <v>8.5</v>
      </c>
      <c r="I8">
        <v>6</v>
      </c>
      <c r="J8" s="1">
        <v>9</v>
      </c>
      <c r="K8" s="25">
        <f t="shared" si="1"/>
        <v>7.5</v>
      </c>
      <c r="V8" t="s">
        <v>20</v>
      </c>
      <c r="W8" t="s">
        <v>13</v>
      </c>
    </row>
    <row r="9" spans="3:23" ht="19.149999999999999" customHeight="1" x14ac:dyDescent="0.25">
      <c r="C9" s="4" t="s">
        <v>35</v>
      </c>
      <c r="D9" s="4" t="s">
        <v>7</v>
      </c>
      <c r="E9" s="4" t="s">
        <v>15</v>
      </c>
      <c r="F9">
        <v>1</v>
      </c>
      <c r="G9" s="1">
        <v>0</v>
      </c>
      <c r="H9" s="25">
        <f t="shared" si="0"/>
        <v>0.5</v>
      </c>
      <c r="I9">
        <v>8</v>
      </c>
      <c r="J9" s="1">
        <v>0</v>
      </c>
      <c r="K9" s="25">
        <f t="shared" si="1"/>
        <v>4</v>
      </c>
      <c r="V9" t="s">
        <v>19</v>
      </c>
      <c r="W9" t="s">
        <v>14</v>
      </c>
    </row>
    <row r="10" spans="3:23" ht="19.149999999999999" customHeight="1" x14ac:dyDescent="0.25">
      <c r="C10" s="4" t="s">
        <v>36</v>
      </c>
      <c r="D10" s="4" t="s">
        <v>7</v>
      </c>
      <c r="E10" s="4" t="s">
        <v>16</v>
      </c>
      <c r="F10">
        <v>16</v>
      </c>
      <c r="G10" s="1">
        <v>3</v>
      </c>
      <c r="H10" s="25">
        <f t="shared" si="0"/>
        <v>9.5</v>
      </c>
      <c r="I10">
        <v>10</v>
      </c>
      <c r="J10" s="1">
        <v>11</v>
      </c>
      <c r="K10" s="25">
        <f t="shared" si="1"/>
        <v>10.5</v>
      </c>
      <c r="V10" t="s">
        <v>8</v>
      </c>
      <c r="W10" t="s">
        <v>15</v>
      </c>
    </row>
    <row r="11" spans="3:23" ht="19.149999999999999" customHeight="1" x14ac:dyDescent="0.25">
      <c r="C11" s="4" t="s">
        <v>37</v>
      </c>
      <c r="D11" s="4" t="s">
        <v>18</v>
      </c>
      <c r="E11" s="4" t="s">
        <v>12</v>
      </c>
      <c r="F11">
        <v>18</v>
      </c>
      <c r="G11" s="1">
        <v>18</v>
      </c>
      <c r="H11" s="25">
        <f t="shared" si="0"/>
        <v>18</v>
      </c>
      <c r="I11">
        <v>11</v>
      </c>
      <c r="J11" s="1">
        <v>2</v>
      </c>
      <c r="K11" s="25">
        <f t="shared" si="1"/>
        <v>6.5</v>
      </c>
      <c r="W11" t="s">
        <v>16</v>
      </c>
    </row>
    <row r="12" spans="3:23" ht="19.149999999999999" customHeight="1" x14ac:dyDescent="0.25">
      <c r="C12" s="4" t="s">
        <v>38</v>
      </c>
      <c r="D12" s="4" t="s">
        <v>7</v>
      </c>
      <c r="E12" s="4" t="s">
        <v>16</v>
      </c>
      <c r="F12">
        <v>0</v>
      </c>
      <c r="G12" s="1">
        <v>18</v>
      </c>
      <c r="H12" s="25">
        <f t="shared" si="0"/>
        <v>9</v>
      </c>
      <c r="I12">
        <v>0</v>
      </c>
      <c r="J12" s="1">
        <v>0</v>
      </c>
      <c r="K12" s="25">
        <f t="shared" si="1"/>
        <v>0</v>
      </c>
      <c r="W12" t="s">
        <v>17</v>
      </c>
    </row>
    <row r="13" spans="3:23" ht="19.149999999999999" customHeight="1" x14ac:dyDescent="0.25">
      <c r="C13" s="4" t="s">
        <v>39</v>
      </c>
      <c r="D13" s="4" t="s">
        <v>18</v>
      </c>
      <c r="E13" s="4" t="s">
        <v>16</v>
      </c>
      <c r="F13">
        <v>13</v>
      </c>
      <c r="G13" s="1">
        <v>11</v>
      </c>
      <c r="H13" s="25">
        <f t="shared" si="0"/>
        <v>12</v>
      </c>
      <c r="I13">
        <v>25</v>
      </c>
      <c r="J13" s="1">
        <v>19</v>
      </c>
      <c r="K13" s="25">
        <f t="shared" si="1"/>
        <v>22</v>
      </c>
      <c r="W13" t="s">
        <v>29</v>
      </c>
    </row>
    <row r="14" spans="3:23" ht="19.149999999999999" customHeight="1" x14ac:dyDescent="0.25">
      <c r="C14" s="4" t="s">
        <v>40</v>
      </c>
      <c r="D14" s="4" t="s">
        <v>7</v>
      </c>
      <c r="E14" s="4" t="s">
        <v>12</v>
      </c>
      <c r="F14">
        <v>30</v>
      </c>
      <c r="G14" s="1">
        <v>27</v>
      </c>
      <c r="H14" s="25">
        <f t="shared" si="0"/>
        <v>28.5</v>
      </c>
      <c r="J14" s="1"/>
      <c r="K14" s="25" t="str">
        <f t="shared" si="1"/>
        <v/>
      </c>
    </row>
    <row r="15" spans="3:23" ht="19.149999999999999" customHeight="1" x14ac:dyDescent="0.25">
      <c r="C15" s="4" t="s">
        <v>41</v>
      </c>
      <c r="D15" s="4" t="s">
        <v>18</v>
      </c>
      <c r="E15" s="4" t="s">
        <v>29</v>
      </c>
      <c r="F15">
        <v>0</v>
      </c>
      <c r="G15" s="1">
        <v>0</v>
      </c>
      <c r="H15" s="25">
        <f t="shared" si="0"/>
        <v>0</v>
      </c>
      <c r="I15">
        <v>0</v>
      </c>
      <c r="J15" s="1">
        <v>7</v>
      </c>
      <c r="K15" s="25">
        <f t="shared" si="1"/>
        <v>3.5</v>
      </c>
    </row>
    <row r="16" spans="3:23" ht="19.149999999999999" customHeight="1" x14ac:dyDescent="0.25">
      <c r="C16" s="4" t="s">
        <v>42</v>
      </c>
      <c r="D16" s="4" t="s">
        <v>20</v>
      </c>
      <c r="E16" s="4" t="s">
        <v>10</v>
      </c>
      <c r="F16">
        <v>3</v>
      </c>
      <c r="G16" s="1">
        <v>12</v>
      </c>
      <c r="H16" s="25">
        <f t="shared" si="0"/>
        <v>7.5</v>
      </c>
      <c r="J16" s="1"/>
      <c r="K16" s="25" t="str">
        <f t="shared" si="1"/>
        <v/>
      </c>
    </row>
    <row r="17" spans="2:11" ht="19.149999999999999" customHeight="1" x14ac:dyDescent="0.25">
      <c r="C17" s="4" t="s">
        <v>43</v>
      </c>
      <c r="D17" s="4" t="s">
        <v>19</v>
      </c>
      <c r="E17" s="4" t="s">
        <v>11</v>
      </c>
      <c r="F17">
        <v>13</v>
      </c>
      <c r="G17" s="1">
        <v>12</v>
      </c>
      <c r="H17" s="25">
        <f t="shared" si="0"/>
        <v>12.5</v>
      </c>
      <c r="J17" s="1"/>
      <c r="K17" s="25" t="str">
        <f t="shared" si="1"/>
        <v/>
      </c>
    </row>
    <row r="18" spans="2:11" ht="19.149999999999999" customHeight="1" x14ac:dyDescent="0.25">
      <c r="C18" s="4" t="s">
        <v>44</v>
      </c>
      <c r="D18" s="4" t="s">
        <v>18</v>
      </c>
      <c r="E18" s="4" t="s">
        <v>10</v>
      </c>
      <c r="F18">
        <v>31</v>
      </c>
      <c r="G18" s="1">
        <v>26</v>
      </c>
      <c r="H18" s="25">
        <f t="shared" si="0"/>
        <v>28.5</v>
      </c>
      <c r="J18" s="1"/>
      <c r="K18" s="25" t="str">
        <f t="shared" si="1"/>
        <v/>
      </c>
    </row>
    <row r="19" spans="2:11" ht="19.149999999999999" customHeight="1" x14ac:dyDescent="0.25">
      <c r="C19" s="4" t="s">
        <v>45</v>
      </c>
      <c r="D19" s="4" t="s">
        <v>7</v>
      </c>
      <c r="E19" s="4" t="s">
        <v>11</v>
      </c>
      <c r="F19">
        <v>5</v>
      </c>
      <c r="G19" s="1">
        <v>2</v>
      </c>
      <c r="H19" s="25">
        <f t="shared" si="0"/>
        <v>3.5</v>
      </c>
      <c r="J19" s="1"/>
      <c r="K19" s="25" t="str">
        <f t="shared" si="1"/>
        <v/>
      </c>
    </row>
    <row r="20" spans="2:11" ht="19.149999999999999" customHeight="1" x14ac:dyDescent="0.25">
      <c r="C20" s="4" t="s">
        <v>46</v>
      </c>
      <c r="D20" s="4" t="s">
        <v>8</v>
      </c>
      <c r="E20" s="4" t="s">
        <v>11</v>
      </c>
      <c r="F20">
        <v>0</v>
      </c>
      <c r="G20" s="1">
        <v>0</v>
      </c>
      <c r="H20" s="25">
        <f t="shared" si="0"/>
        <v>0</v>
      </c>
      <c r="I20">
        <v>0</v>
      </c>
      <c r="J20" s="1">
        <v>0</v>
      </c>
      <c r="K20" s="25">
        <f>IFERROR(AVERAGE(I20:J20),"")</f>
        <v>0</v>
      </c>
    </row>
    <row r="21" spans="2:11" ht="19.149999999999999" customHeight="1" x14ac:dyDescent="0.25">
      <c r="C21" s="4" t="s">
        <v>47</v>
      </c>
      <c r="D21" s="4" t="s">
        <v>18</v>
      </c>
      <c r="E21" s="4" t="s">
        <v>14</v>
      </c>
      <c r="F21">
        <v>0</v>
      </c>
      <c r="G21" s="1">
        <v>0</v>
      </c>
      <c r="H21" s="25">
        <f t="shared" si="0"/>
        <v>0</v>
      </c>
      <c r="I21">
        <v>0</v>
      </c>
      <c r="J21" s="1">
        <v>2</v>
      </c>
      <c r="K21" s="25">
        <f t="shared" si="1"/>
        <v>1</v>
      </c>
    </row>
    <row r="22" spans="2:11" ht="19.149999999999999" customHeight="1" x14ac:dyDescent="0.25">
      <c r="C22" s="4" t="s">
        <v>48</v>
      </c>
      <c r="D22" s="4" t="s">
        <v>7</v>
      </c>
      <c r="E22" s="4" t="s">
        <v>17</v>
      </c>
      <c r="F22">
        <v>0</v>
      </c>
      <c r="G22" s="1">
        <v>0</v>
      </c>
      <c r="H22" s="25">
        <f t="shared" si="0"/>
        <v>0</v>
      </c>
      <c r="I22">
        <v>7</v>
      </c>
      <c r="J22" s="1">
        <v>4</v>
      </c>
      <c r="K22" s="25">
        <f t="shared" si="1"/>
        <v>5.5</v>
      </c>
    </row>
    <row r="23" spans="2:11" ht="19.149999999999999" customHeight="1" x14ac:dyDescent="0.25">
      <c r="C23" s="4" t="s">
        <v>49</v>
      </c>
      <c r="D23" s="4" t="s">
        <v>7</v>
      </c>
      <c r="E23" s="4" t="s">
        <v>12</v>
      </c>
      <c r="F23">
        <v>19</v>
      </c>
      <c r="G23" s="1">
        <v>2</v>
      </c>
      <c r="H23" s="25">
        <f t="shared" si="0"/>
        <v>10.5</v>
      </c>
      <c r="I23">
        <v>20</v>
      </c>
      <c r="J23" s="1">
        <v>0</v>
      </c>
      <c r="K23" s="25">
        <f t="shared" si="1"/>
        <v>10</v>
      </c>
    </row>
    <row r="24" spans="2:11" ht="19.149999999999999" customHeight="1" x14ac:dyDescent="0.25">
      <c r="C24" s="4" t="s">
        <v>50</v>
      </c>
      <c r="D24" s="4" t="s">
        <v>7</v>
      </c>
      <c r="E24" s="4" t="s">
        <v>13</v>
      </c>
      <c r="F24">
        <v>27</v>
      </c>
      <c r="G24" s="1">
        <v>34</v>
      </c>
      <c r="H24" s="25">
        <f t="shared" si="0"/>
        <v>30.5</v>
      </c>
      <c r="I24">
        <v>16</v>
      </c>
      <c r="J24" s="1">
        <v>14</v>
      </c>
      <c r="K24" s="25">
        <f t="shared" si="1"/>
        <v>15</v>
      </c>
    </row>
    <row r="25" spans="2:11" ht="19.149999999999999" customHeight="1" x14ac:dyDescent="0.25">
      <c r="C25" s="4" t="s">
        <v>51</v>
      </c>
      <c r="D25" s="4" t="s">
        <v>7</v>
      </c>
      <c r="E25" s="4" t="s">
        <v>15</v>
      </c>
      <c r="F25">
        <v>34</v>
      </c>
      <c r="G25" s="1">
        <v>51</v>
      </c>
      <c r="H25" s="25">
        <f t="shared" si="0"/>
        <v>42.5</v>
      </c>
      <c r="J25" s="1"/>
      <c r="K25" s="25" t="str">
        <f t="shared" si="1"/>
        <v/>
      </c>
    </row>
    <row r="26" spans="2:11" ht="19.149999999999999" customHeight="1" x14ac:dyDescent="0.25">
      <c r="C26" s="4"/>
      <c r="D26" s="4"/>
      <c r="E26" s="4"/>
      <c r="G26" s="1"/>
      <c r="H26" s="25" t="str">
        <f t="shared" si="0"/>
        <v/>
      </c>
      <c r="J26" s="1"/>
      <c r="K26" s="25" t="str">
        <f t="shared" si="1"/>
        <v/>
      </c>
    </row>
    <row r="27" spans="2:11" ht="19.149999999999999" customHeight="1" x14ac:dyDescent="0.25">
      <c r="C27" s="4"/>
      <c r="D27" s="4"/>
      <c r="E27" s="4"/>
      <c r="G27" s="1"/>
      <c r="H27" s="25" t="str">
        <f t="shared" si="0"/>
        <v/>
      </c>
      <c r="J27" s="1"/>
      <c r="K27" s="25" t="str">
        <f t="shared" si="1"/>
        <v/>
      </c>
    </row>
    <row r="28" spans="2:11" ht="19.149999999999999" customHeight="1" x14ac:dyDescent="0.25">
      <c r="C28" s="4"/>
      <c r="D28" s="4"/>
      <c r="E28" s="4"/>
      <c r="G28" s="1"/>
      <c r="H28" s="25" t="str">
        <f t="shared" si="0"/>
        <v/>
      </c>
      <c r="J28" s="1"/>
      <c r="K28" s="25" t="str">
        <f t="shared" si="1"/>
        <v/>
      </c>
    </row>
    <row r="29" spans="2:11" ht="19.149999999999999" customHeight="1" x14ac:dyDescent="0.25">
      <c r="C29" s="4"/>
      <c r="D29" s="4"/>
      <c r="E29" s="4"/>
      <c r="G29" s="1"/>
      <c r="H29" s="25" t="str">
        <f t="shared" si="0"/>
        <v/>
      </c>
      <c r="J29" s="1"/>
      <c r="K29" s="25" t="str">
        <f t="shared" si="1"/>
        <v/>
      </c>
    </row>
    <row r="30" spans="2:11" ht="19.149999999999999" customHeight="1" x14ac:dyDescent="0.25">
      <c r="C30" s="4"/>
      <c r="D30" s="4"/>
      <c r="E30" s="4"/>
      <c r="G30" s="1"/>
      <c r="H30" s="25" t="str">
        <f t="shared" si="0"/>
        <v/>
      </c>
      <c r="J30" s="1"/>
      <c r="K30" s="25" t="str">
        <f t="shared" si="1"/>
        <v/>
      </c>
    </row>
    <row r="31" spans="2:11" ht="19.149999999999999" customHeight="1" x14ac:dyDescent="0.25">
      <c r="C31" s="4"/>
      <c r="D31" s="4"/>
      <c r="E31" s="4"/>
      <c r="G31" s="1"/>
      <c r="H31" s="25" t="str">
        <f t="shared" si="0"/>
        <v/>
      </c>
      <c r="J31" s="1"/>
      <c r="K31" s="25" t="str">
        <f t="shared" si="1"/>
        <v/>
      </c>
    </row>
    <row r="32" spans="2:11" x14ac:dyDescent="0.25">
      <c r="B32" s="1"/>
      <c r="C32" s="1"/>
      <c r="D32" s="4"/>
      <c r="E32" s="1"/>
      <c r="H32" s="25" t="str">
        <f t="shared" si="0"/>
        <v/>
      </c>
      <c r="K32" s="25" t="str">
        <f t="shared" si="1"/>
        <v/>
      </c>
    </row>
    <row r="33" spans="2:11" x14ac:dyDescent="0.25">
      <c r="B33" s="1"/>
      <c r="C33" s="1"/>
      <c r="D33" s="4"/>
      <c r="E33" s="1"/>
      <c r="H33" s="25" t="str">
        <f t="shared" si="0"/>
        <v/>
      </c>
      <c r="K33" s="25" t="str">
        <f t="shared" si="1"/>
        <v/>
      </c>
    </row>
    <row r="34" spans="2:11" x14ac:dyDescent="0.25">
      <c r="B34" s="1"/>
      <c r="C34" s="1"/>
      <c r="D34" s="4"/>
      <c r="E34" s="1"/>
      <c r="H34" s="25" t="str">
        <f t="shared" si="0"/>
        <v/>
      </c>
      <c r="K34" s="25" t="str">
        <f t="shared" si="1"/>
        <v/>
      </c>
    </row>
    <row r="35" spans="2:11" x14ac:dyDescent="0.25">
      <c r="B35" s="1"/>
      <c r="C35" s="1"/>
      <c r="D35" s="4"/>
      <c r="E35" s="1"/>
      <c r="H35" s="25" t="str">
        <f t="shared" si="0"/>
        <v/>
      </c>
      <c r="K35" s="25" t="str">
        <f t="shared" si="1"/>
        <v/>
      </c>
    </row>
    <row r="36" spans="2:11" x14ac:dyDescent="0.25">
      <c r="B36" s="1"/>
      <c r="C36" s="1"/>
      <c r="D36" s="4"/>
      <c r="E36" s="1"/>
      <c r="H36" s="25" t="str">
        <f t="shared" si="0"/>
        <v/>
      </c>
      <c r="K36" s="25" t="str">
        <f t="shared" si="1"/>
        <v/>
      </c>
    </row>
    <row r="37" spans="2:11" x14ac:dyDescent="0.25">
      <c r="B37" s="1"/>
      <c r="C37" s="1"/>
      <c r="D37" s="4"/>
      <c r="E37" s="1"/>
      <c r="H37" s="25" t="str">
        <f t="shared" si="0"/>
        <v/>
      </c>
      <c r="K37" s="25" t="str">
        <f t="shared" si="1"/>
        <v/>
      </c>
    </row>
    <row r="38" spans="2:11" x14ac:dyDescent="0.25">
      <c r="B38" s="1"/>
      <c r="C38" s="1"/>
      <c r="D38" s="4"/>
      <c r="E38" s="1"/>
      <c r="H38" s="25" t="str">
        <f t="shared" si="0"/>
        <v/>
      </c>
      <c r="K38" s="25" t="str">
        <f t="shared" si="1"/>
        <v/>
      </c>
    </row>
    <row r="39" spans="2:11" x14ac:dyDescent="0.25">
      <c r="B39" s="1"/>
      <c r="C39" s="1"/>
      <c r="D39" s="4"/>
      <c r="E39" s="1"/>
      <c r="H39" s="25" t="str">
        <f t="shared" si="0"/>
        <v/>
      </c>
      <c r="K39" s="25" t="str">
        <f t="shared" si="1"/>
        <v/>
      </c>
    </row>
    <row r="40" spans="2:11" x14ac:dyDescent="0.25">
      <c r="B40" s="1"/>
      <c r="C40" s="1"/>
      <c r="D40" s="4"/>
      <c r="E40" s="1"/>
      <c r="H40" s="25" t="str">
        <f t="shared" si="0"/>
        <v/>
      </c>
      <c r="K40" s="25" t="str">
        <f t="shared" si="1"/>
        <v/>
      </c>
    </row>
    <row r="41" spans="2:11" x14ac:dyDescent="0.25">
      <c r="B41" s="1"/>
      <c r="C41" s="1"/>
      <c r="D41" s="4"/>
      <c r="E41" s="1"/>
      <c r="H41" s="25" t="str">
        <f t="shared" si="0"/>
        <v/>
      </c>
      <c r="K41" s="25" t="str">
        <f t="shared" si="1"/>
        <v/>
      </c>
    </row>
    <row r="42" spans="2:11" x14ac:dyDescent="0.25">
      <c r="B42" s="1"/>
      <c r="C42" s="1"/>
      <c r="D42" s="4"/>
      <c r="E42" s="1"/>
      <c r="H42" s="25" t="str">
        <f t="shared" si="0"/>
        <v/>
      </c>
      <c r="K42" s="25" t="str">
        <f t="shared" si="1"/>
        <v/>
      </c>
    </row>
    <row r="43" spans="2:11" x14ac:dyDescent="0.25">
      <c r="B43" s="1"/>
      <c r="C43" s="1"/>
      <c r="D43" s="4"/>
      <c r="E43" s="1"/>
      <c r="H43" s="25" t="str">
        <f t="shared" si="0"/>
        <v/>
      </c>
      <c r="K43" s="25" t="str">
        <f t="shared" si="1"/>
        <v/>
      </c>
    </row>
    <row r="44" spans="2:11" x14ac:dyDescent="0.25">
      <c r="B44" s="1"/>
      <c r="C44" s="1"/>
      <c r="D44" s="4"/>
      <c r="E44" s="1"/>
      <c r="H44" s="25" t="str">
        <f t="shared" si="0"/>
        <v/>
      </c>
      <c r="K44" s="25" t="str">
        <f t="shared" si="1"/>
        <v/>
      </c>
    </row>
    <row r="45" spans="2:11" x14ac:dyDescent="0.25">
      <c r="H45" s="16"/>
      <c r="K45" s="16"/>
    </row>
    <row r="46" spans="2:11" x14ac:dyDescent="0.25">
      <c r="H46" s="16"/>
      <c r="K46" s="16"/>
    </row>
    <row r="47" spans="2:11" x14ac:dyDescent="0.25">
      <c r="H47" s="16"/>
      <c r="K47" s="16"/>
    </row>
    <row r="48" spans="2:11" x14ac:dyDescent="0.25">
      <c r="K48" s="16"/>
    </row>
    <row r="49" spans="11:11" x14ac:dyDescent="0.25">
      <c r="K49" s="16"/>
    </row>
    <row r="50" spans="11:11" x14ac:dyDescent="0.25">
      <c r="K50" s="16"/>
    </row>
    <row r="51" spans="11:11" x14ac:dyDescent="0.25">
      <c r="K51" s="16"/>
    </row>
    <row r="52" spans="11:11" x14ac:dyDescent="0.25">
      <c r="K52" s="16"/>
    </row>
    <row r="53" spans="11:11" x14ac:dyDescent="0.25">
      <c r="K53" s="16"/>
    </row>
    <row r="54" spans="11:11" x14ac:dyDescent="0.25">
      <c r="K54" s="16"/>
    </row>
    <row r="55" spans="11:11" x14ac:dyDescent="0.25">
      <c r="K55" s="16"/>
    </row>
    <row r="56" spans="11:11" x14ac:dyDescent="0.25">
      <c r="K56" s="16"/>
    </row>
    <row r="57" spans="11:11" x14ac:dyDescent="0.25">
      <c r="K57" s="16"/>
    </row>
    <row r="58" spans="11:11" x14ac:dyDescent="0.25">
      <c r="K58" s="16"/>
    </row>
    <row r="59" spans="11:11" x14ac:dyDescent="0.25">
      <c r="K59" s="16"/>
    </row>
    <row r="60" spans="11:11" x14ac:dyDescent="0.25">
      <c r="K60" s="16"/>
    </row>
    <row r="61" spans="11:11" x14ac:dyDescent="0.25">
      <c r="K61" s="16"/>
    </row>
    <row r="62" spans="11:11" x14ac:dyDescent="0.25">
      <c r="K62" s="16"/>
    </row>
    <row r="63" spans="11:11" x14ac:dyDescent="0.25">
      <c r="K63" s="16"/>
    </row>
    <row r="64" spans="11:11" x14ac:dyDescent="0.25">
      <c r="K64" s="16"/>
    </row>
    <row r="65" spans="11:11" x14ac:dyDescent="0.25">
      <c r="K65" s="16"/>
    </row>
    <row r="66" spans="11:11" x14ac:dyDescent="0.25">
      <c r="K66" s="16"/>
    </row>
    <row r="67" spans="11:11" x14ac:dyDescent="0.25">
      <c r="K67" s="16"/>
    </row>
    <row r="68" spans="11:11" x14ac:dyDescent="0.25">
      <c r="K68" s="16"/>
    </row>
    <row r="69" spans="11:11" x14ac:dyDescent="0.25">
      <c r="K69" s="16"/>
    </row>
  </sheetData>
  <mergeCells count="2">
    <mergeCell ref="F3:G3"/>
    <mergeCell ref="I3:J3"/>
  </mergeCells>
  <dataValidations count="2">
    <dataValidation type="list" allowBlank="1" showInputMessage="1" showErrorMessage="1" sqref="D5:D31" xr:uid="{42210DD9-ABEC-4E39-B7A4-F60631E56422}">
      <formula1>$V$5:$V$10</formula1>
    </dataValidation>
    <dataValidation type="list" allowBlank="1" showInputMessage="1" showErrorMessage="1" sqref="E5:E31" xr:uid="{B12245BF-E4D6-4BC8-9A44-BA43D66483E2}">
      <formula1>$W$5:$W$13</formula1>
    </dataValidation>
  </dataValidations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A2E030-A406-4262-B3E3-FD8B6C5B0722}">
  <dimension ref="C3:E8"/>
  <sheetViews>
    <sheetView tabSelected="1" workbookViewId="0">
      <selection activeCell="E5" sqref="E5"/>
    </sheetView>
  </sheetViews>
  <sheetFormatPr baseColWidth="10" defaultRowHeight="15" x14ac:dyDescent="0.25"/>
  <cols>
    <col min="3" max="3" width="13.7109375" customWidth="1"/>
    <col min="4" max="4" width="14.85546875" customWidth="1"/>
    <col min="5" max="5" width="12.7109375" customWidth="1"/>
  </cols>
  <sheetData>
    <row r="3" spans="3:5" ht="31.9" customHeight="1" thickBot="1" x14ac:dyDescent="0.3">
      <c r="C3" s="28" t="s">
        <v>22</v>
      </c>
      <c r="D3" s="29"/>
      <c r="E3" s="30"/>
    </row>
    <row r="4" spans="3:5" ht="31.9" customHeight="1" x14ac:dyDescent="0.25">
      <c r="C4" s="12"/>
      <c r="D4" s="11" t="s">
        <v>23</v>
      </c>
      <c r="E4" s="8" t="s">
        <v>5</v>
      </c>
    </row>
    <row r="5" spans="3:5" ht="27" customHeight="1" x14ac:dyDescent="0.25">
      <c r="C5" s="9" t="s">
        <v>24</v>
      </c>
      <c r="D5" s="20">
        <f>(SUMIF(Données!E5:E100,(Données!W5),Données!H5:H100)+SUMIF(Données!E5:E100,(Données!W6),Données!H5:H100))/(COUNTIF(Données!E5:E100,"3 mois")+COUNTIF(Données!E5:E100,"3,5 mois"))</f>
        <v>9.7857142857142865</v>
      </c>
      <c r="E5" s="21" t="e">
        <f>AVERAGEIFS(Données!K5:K100,K5:K100,"&gt;=0",Données!E5:E100,"3 mois",Données!E5:E100,"3,5 mois")</f>
        <v>#DIV/0!</v>
      </c>
    </row>
    <row r="6" spans="3:5" ht="27" customHeight="1" x14ac:dyDescent="0.25">
      <c r="C6" s="9" t="s">
        <v>25</v>
      </c>
      <c r="D6" s="20">
        <f>(SUMIF(Données!E5:E100,(Données!W7),Données!H5:H100)+SUMIF(Données!E5:E100,(Données!W8),Données!H5:H100))/(COUNTIF(Données!E5:E100,"4 mois")+COUNTIF(Données!E5:E100,"4,5 mois"))</f>
        <v>22.7</v>
      </c>
      <c r="E6" s="21"/>
    </row>
    <row r="7" spans="3:5" ht="27" customHeight="1" x14ac:dyDescent="0.25">
      <c r="C7" s="9" t="s">
        <v>26</v>
      </c>
      <c r="D7" s="20">
        <f>(SUMIF(Données!E5:E100,(Données!W9),Données!H5:H100)+SUMIF(Données!E5:E100,(Données!W10),Données!H5:H100))/(COUNTIF(Données!E5:E100,"5 mois")+COUNTIF(Données!E5:E100,"5,5 mois"))</f>
        <v>14.333333333333334</v>
      </c>
      <c r="E7" s="21"/>
    </row>
    <row r="8" spans="3:5" ht="27" customHeight="1" x14ac:dyDescent="0.25">
      <c r="C8" s="10" t="s">
        <v>27</v>
      </c>
      <c r="D8" s="22">
        <f>(SUMIF(Données!E5:E100,(Données!W11),Données!H5:H100)+SUMIF(Données!E5:E100,(Données!W12),Données!H5:H100))/(COUNTIF(Données!E5:E100,"6 mois")+COUNTIF(Données!E5:E100,"6,5 mois"))</f>
        <v>7.8</v>
      </c>
      <c r="E8" s="23"/>
    </row>
  </sheetData>
  <mergeCells count="1">
    <mergeCell ref="C3:E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Résultats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Thibault</dc:creator>
  <cp:lastModifiedBy>ASUS</cp:lastModifiedBy>
  <dcterms:created xsi:type="dcterms:W3CDTF">2015-06-05T18:19:34Z</dcterms:created>
  <dcterms:modified xsi:type="dcterms:W3CDTF">2022-07-23T15:57:57Z</dcterms:modified>
</cp:coreProperties>
</file>