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B0CA70BE-A40A-4C38-99CD-F63CD21334B3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Facture à saisir" sheetId="1" r:id="rId1"/>
    <sheet name="Etat" sheetId="2" r:id="rId2"/>
    <sheet name="Base de donnée" sheetId="5" r:id="rId3"/>
    <sheet name="Paramètres" sheetId="6" r:id="rId4"/>
  </sheets>
  <functionGroups builtInGroupCount="19"/>
  <definedNames>
    <definedName name="fc_Adresse">'Base de donnée'!$C$8</definedName>
    <definedName name="fc_Contact">'Base de donnée'!$C$9</definedName>
    <definedName name="fc_Mail">'Base de donnée'!$C$10</definedName>
    <definedName name="fc_Nom">'Base de donnée'!$C$7</definedName>
    <definedName name="fc_Observations">'Base de donnée'!$C$12</definedName>
    <definedName name="fc_Periode">'Base de donnée'!$C$5</definedName>
    <definedName name="fc_Type_Partenaire">'Base de donnée'!$C$6</definedName>
    <definedName name="fc_Ville">'Base de donnée'!$C$11</definedName>
    <definedName name="l_Type_Partenaire">t_Type_Partenaire[Partenaire]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1" l="1"/>
  <c r="I8" i="1"/>
  <c r="G20" i="1"/>
  <c r="G17" i="1"/>
  <c r="G14" i="1"/>
  <c r="G11" i="1"/>
  <c r="H6" i="2"/>
  <c r="H7" i="2"/>
  <c r="U6" i="2"/>
  <c r="U7" i="2"/>
  <c r="V7" i="2" s="1"/>
  <c r="M3" i="1"/>
  <c r="V6" i="2" l="1"/>
</calcChain>
</file>

<file path=xl/sharedStrings.xml><?xml version="1.0" encoding="utf-8"?>
<sst xmlns="http://schemas.openxmlformats.org/spreadsheetml/2006/main" count="72" uniqueCount="71">
  <si>
    <t>Nouvelle Facture</t>
  </si>
  <si>
    <t>Veuillez saisir les informations de la facture</t>
  </si>
  <si>
    <t>ECHEANCES</t>
  </si>
  <si>
    <t>JOUR J-</t>
  </si>
  <si>
    <t>OBSERVATIONS</t>
  </si>
  <si>
    <t>MODE DE REGLEMENT</t>
  </si>
  <si>
    <t>N°Facture</t>
  </si>
  <si>
    <t>Fournisseur / Client</t>
  </si>
  <si>
    <t>Montant Total Facture</t>
  </si>
  <si>
    <t>Date de Reception / d'Emission</t>
  </si>
  <si>
    <t>Echeance</t>
  </si>
  <si>
    <t>Observations</t>
  </si>
  <si>
    <t>Mode de règlement</t>
  </si>
  <si>
    <t>Date de règlement</t>
  </si>
  <si>
    <t>N° de Règlement</t>
  </si>
  <si>
    <t>Nouveau partenaire</t>
  </si>
  <si>
    <t>Veuillez saisir les informations de chaque partenaire</t>
  </si>
  <si>
    <t>Adresse</t>
  </si>
  <si>
    <t>Contact</t>
  </si>
  <si>
    <t>Mail</t>
  </si>
  <si>
    <t>Periode</t>
  </si>
  <si>
    <t>Ville</t>
  </si>
  <si>
    <t>Règlement N°1</t>
  </si>
  <si>
    <t>Règlement N°2</t>
  </si>
  <si>
    <t>Règlement N°3</t>
  </si>
  <si>
    <t>Règlement N°4</t>
  </si>
  <si>
    <t>Règlement N°5</t>
  </si>
  <si>
    <t>REGLEMENT N°1</t>
  </si>
  <si>
    <t>REGLEMENT N°2</t>
  </si>
  <si>
    <t>REGLEMENT N°3</t>
  </si>
  <si>
    <t>REGLEMENT N°4</t>
  </si>
  <si>
    <t>REGLEMENT N°5</t>
  </si>
  <si>
    <t>MONTANT TOTAL</t>
  </si>
  <si>
    <t>MONTANT 1</t>
  </si>
  <si>
    <t>MONTANT 2</t>
  </si>
  <si>
    <t>N° FACTURE</t>
  </si>
  <si>
    <t>DATE DE REGLEMENT 1</t>
  </si>
  <si>
    <t>DATE DE REGLEMENT 2</t>
  </si>
  <si>
    <t>MONTANT 3</t>
  </si>
  <si>
    <t>DATE DE REGLEMENT 3</t>
  </si>
  <si>
    <t>MONTANT 4</t>
  </si>
  <si>
    <t>DATE DE REGLEMENT 4</t>
  </si>
  <si>
    <t>MONTANT 5</t>
  </si>
  <si>
    <t>DATE DE REGLEMENT 5</t>
  </si>
  <si>
    <t>ETAT</t>
  </si>
  <si>
    <t>RESTE A PAYER</t>
  </si>
  <si>
    <t>Reste à payer</t>
  </si>
  <si>
    <t>Fournisseur</t>
  </si>
  <si>
    <t>Periode :</t>
  </si>
  <si>
    <t>Type partenaire :</t>
  </si>
  <si>
    <t>Nom ou Raison sociale :</t>
  </si>
  <si>
    <t>Adresse :</t>
  </si>
  <si>
    <t>Contact :</t>
  </si>
  <si>
    <t>Mail :</t>
  </si>
  <si>
    <t>Ville :</t>
  </si>
  <si>
    <t>Observations :</t>
  </si>
  <si>
    <t>Client</t>
  </si>
  <si>
    <t>F0001</t>
  </si>
  <si>
    <t>DATE RECEP / EMIS FACTURE</t>
  </si>
  <si>
    <t>Table Partenaires</t>
  </si>
  <si>
    <t>TYPE</t>
  </si>
  <si>
    <t>NOM OU RAISON SOCIALE</t>
  </si>
  <si>
    <t>N°</t>
  </si>
  <si>
    <t>Partenaire</t>
  </si>
  <si>
    <t>Type partenaire</t>
  </si>
  <si>
    <t>Nom ou Raison sociale</t>
  </si>
  <si>
    <t>Saisir les infos et clic sur ajouter pour un nouveau partenaire</t>
  </si>
  <si>
    <t>Pour modifier, double clic sur la ligne à mofidier, affichage des données dans le formulaire</t>
  </si>
  <si>
    <t>Modifier et clic sur Modifier</t>
  </si>
  <si>
    <t>Pour supprimer, double clic sur la ligne à supprimer, affichage des données dans le formulaire</t>
  </si>
  <si>
    <t>Clic sur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</si>
</sst>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[$FCFA-2C0C]"/>
    <numFmt numFmtId="165" formatCode="[$-40C]mmm\-yy;@"/>
    <numFmt numFmtId="166" formatCode="[$-40C]mmmm\-yy;@"/>
  </numFmts>
  <fonts count="1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A0A96"/>
      <name val="Calibri"/>
      <family val="2"/>
      <scheme val="minor"/>
    </font>
    <font>
      <sz val="24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A0A9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6496C8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rgb="FF0A0A96"/>
      </left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1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0" xfId="0" applyFill="1"/>
    <xf numFmtId="0" fontId="6" fillId="5" borderId="0" xfId="0" applyFont="1" applyFill="1"/>
    <xf numFmtId="0" fontId="0" fillId="5" borderId="2" xfId="0" applyFill="1" applyBorder="1"/>
    <xf numFmtId="0" fontId="0" fillId="5" borderId="1" xfId="0" applyFill="1" applyBorder="1"/>
    <xf numFmtId="14" fontId="1" fillId="5" borderId="0" xfId="0" applyNumberFormat="1" applyFont="1" applyFill="1"/>
    <xf numFmtId="0" fontId="7" fillId="0" borderId="0" xfId="0" applyFont="1" applyAlignment="1">
      <alignment horizontal="center"/>
    </xf>
    <xf numFmtId="164" fontId="0" fillId="0" borderId="0" xfId="0" applyNumberFormat="1"/>
    <xf numFmtId="14" fontId="0" fillId="0" borderId="0" xfId="0" applyNumberFormat="1"/>
    <xf numFmtId="0" fontId="3" fillId="6" borderId="0" xfId="0" applyFont="1" applyFill="1" applyAlignment="1">
      <alignment horizontal="center"/>
    </xf>
    <xf numFmtId="0" fontId="2" fillId="5" borderId="2" xfId="0" applyFont="1" applyFill="1" applyBorder="1"/>
    <xf numFmtId="164" fontId="2" fillId="5" borderId="2" xfId="0" applyNumberFormat="1" applyFont="1" applyFill="1" applyBorder="1" applyAlignment="1">
      <alignment horizontal="left"/>
    </xf>
    <xf numFmtId="14" fontId="0" fillId="5" borderId="2" xfId="0" applyNumberFormat="1" applyFill="1" applyBorder="1"/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10" fillId="7" borderId="0" xfId="0" applyFont="1" applyFill="1" applyAlignment="1">
      <alignment horizontal="right" vertical="center" indent="1"/>
    </xf>
    <xf numFmtId="166" fontId="13" fillId="7" borderId="3" xfId="0" applyNumberFormat="1" applyFont="1" applyFill="1" applyBorder="1" applyAlignment="1">
      <alignment horizontal="left" vertical="center" indent="1"/>
    </xf>
    <xf numFmtId="0" fontId="13" fillId="7" borderId="3" xfId="0" applyFont="1" applyFill="1" applyBorder="1" applyAlignment="1">
      <alignment horizontal="left" vertical="center" indent="1"/>
    </xf>
    <xf numFmtId="165" fontId="0" fillId="0" borderId="0" xfId="0" applyNumberFormat="1" applyAlignment="1">
      <alignment horizontal="center" vertical="center"/>
    </xf>
    <xf numFmtId="0" fontId="9" fillId="7" borderId="3" xfId="1" applyFill="1" applyBorder="1" applyAlignment="1">
      <alignment horizontal="left" vertical="center" indent="1"/>
    </xf>
    <xf numFmtId="0" fontId="4" fillId="5" borderId="0" xfId="0" applyFont="1" applyFill="1" applyAlignment="1">
      <alignment horizontal="left"/>
    </xf>
    <xf numFmtId="0" fontId="5" fillId="4" borderId="0" xfId="0" applyFont="1" applyFill="1" applyAlignment="1">
      <alignment horizontal="left" vertical="top"/>
    </xf>
    <xf numFmtId="0" fontId="7" fillId="0" borderId="0" xfId="0" applyFont="1" applyAlignment="1">
      <alignment horizontal="center"/>
    </xf>
    <xf numFmtId="0" fontId="3" fillId="6" borderId="0" xfId="0" applyFont="1" applyFill="1" applyAlignment="1">
      <alignment horizontal="center"/>
    </xf>
    <xf numFmtId="0" fontId="11" fillId="4" borderId="0" xfId="0" applyFont="1" applyFill="1" applyAlignment="1">
      <alignment horizontal="left" vertical="center"/>
    </xf>
    <xf numFmtId="0" fontId="12" fillId="7" borderId="0" xfId="0" applyFon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32"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5" formatCode="[$-40C]mmm\-yy;@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</dxf>
    <dxf>
      <numFmt numFmtId="164" formatCode="#,##0\ [$FCFA-2C0C]"/>
    </dxf>
    <dxf>
      <numFmt numFmtId="19" formatCode="dd/mm/yyyy"/>
    </dxf>
    <dxf>
      <numFmt numFmtId="164" formatCode="#,##0\ [$FCFA-2C0C]"/>
    </dxf>
    <dxf>
      <numFmt numFmtId="19" formatCode="dd/mm/yyyy"/>
    </dxf>
    <dxf>
      <numFmt numFmtId="164" formatCode="#,##0\ [$FCFA-2C0C]"/>
    </dxf>
    <dxf>
      <numFmt numFmtId="19" formatCode="dd/mm/yyyy"/>
    </dxf>
    <dxf>
      <numFmt numFmtId="164" formatCode="#,##0\ [$FCFA-2C0C]"/>
    </dxf>
    <dxf>
      <numFmt numFmtId="19" formatCode="dd/mm/yyyy"/>
    </dxf>
    <dxf>
      <numFmt numFmtId="164" formatCode="#,##0\ [$FCFA-2C0C]"/>
    </dxf>
    <dxf>
      <numFmt numFmtId="19" formatCode="dd/mm/yyyy"/>
    </dxf>
    <dxf>
      <numFmt numFmtId="164" formatCode="#,##0\ [$FCFA-2C0C]"/>
    </dxf>
    <dxf>
      <numFmt numFmtId="0" formatCode="General"/>
    </dxf>
    <dxf>
      <numFmt numFmtId="19" formatCode="dd/mm/yyyy"/>
    </dxf>
    <dxf>
      <numFmt numFmtId="19" formatCode="dd/mm/yyyy"/>
    </dxf>
    <dxf>
      <numFmt numFmtId="164" formatCode="#,##0\ [$FCFA-2C0C]"/>
    </dxf>
  </dxfs>
  <tableStyles count="0" defaultTableStyle="TableStyleMedium2" defaultPivotStyle="PivotStyleLight16"/>
  <colors>
    <mruColors>
      <color rgb="FF0A0A96"/>
      <color rgb="FF6496C8"/>
      <color rgb="FF326E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</xdr:colOff>
      <xdr:row>3</xdr:row>
      <xdr:rowOff>228600</xdr:rowOff>
    </xdr:from>
    <xdr:to>
      <xdr:col>13</xdr:col>
      <xdr:colOff>95250</xdr:colOff>
      <xdr:row>5</xdr:row>
      <xdr:rowOff>114300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8A71647-9E16-AFE7-C072-7DCABB345269}"/>
            </a:ext>
          </a:extLst>
        </xdr:cNvPr>
        <xdr:cNvSpPr/>
      </xdr:nvSpPr>
      <xdr:spPr>
        <a:xfrm>
          <a:off x="12458700" y="1000125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Annuler</a:t>
          </a:r>
        </a:p>
      </xdr:txBody>
    </xdr:sp>
    <xdr:clientData/>
  </xdr:twoCellAnchor>
  <xdr:twoCellAnchor>
    <xdr:from>
      <xdr:col>12</xdr:col>
      <xdr:colOff>57150</xdr:colOff>
      <xdr:row>19</xdr:row>
      <xdr:rowOff>28575</xdr:rowOff>
    </xdr:from>
    <xdr:to>
      <xdr:col>13</xdr:col>
      <xdr:colOff>123825</xdr:colOff>
      <xdr:row>20</xdr:row>
      <xdr:rowOff>19050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172B127-AF4B-4524-8E53-E90310400ECE}"/>
            </a:ext>
          </a:extLst>
        </xdr:cNvPr>
        <xdr:cNvSpPr/>
      </xdr:nvSpPr>
      <xdr:spPr>
        <a:xfrm>
          <a:off x="12487275" y="5133975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R5</a:t>
          </a:r>
        </a:p>
      </xdr:txBody>
    </xdr:sp>
    <xdr:clientData/>
  </xdr:twoCellAnchor>
  <xdr:twoCellAnchor>
    <xdr:from>
      <xdr:col>12</xdr:col>
      <xdr:colOff>38100</xdr:colOff>
      <xdr:row>7</xdr:row>
      <xdr:rowOff>0</xdr:rowOff>
    </xdr:from>
    <xdr:to>
      <xdr:col>13</xdr:col>
      <xdr:colOff>104775</xdr:colOff>
      <xdr:row>7</xdr:row>
      <xdr:rowOff>361950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DF05DC9D-E468-413C-86B9-2534A5DD3FFA}"/>
            </a:ext>
          </a:extLst>
        </xdr:cNvPr>
        <xdr:cNvSpPr/>
      </xdr:nvSpPr>
      <xdr:spPr>
        <a:xfrm>
          <a:off x="12468225" y="1714500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R1</a:t>
          </a:r>
        </a:p>
      </xdr:txBody>
    </xdr:sp>
    <xdr:clientData/>
  </xdr:twoCellAnchor>
  <xdr:twoCellAnchor>
    <xdr:from>
      <xdr:col>12</xdr:col>
      <xdr:colOff>66675</xdr:colOff>
      <xdr:row>10</xdr:row>
      <xdr:rowOff>0</xdr:rowOff>
    </xdr:from>
    <xdr:to>
      <xdr:col>13</xdr:col>
      <xdr:colOff>133350</xdr:colOff>
      <xdr:row>10</xdr:row>
      <xdr:rowOff>361950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723778D0-79AE-4566-B302-F85C9F86C6E4}"/>
            </a:ext>
          </a:extLst>
        </xdr:cNvPr>
        <xdr:cNvSpPr/>
      </xdr:nvSpPr>
      <xdr:spPr>
        <a:xfrm>
          <a:off x="12496800" y="2562225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R2</a:t>
          </a:r>
        </a:p>
      </xdr:txBody>
    </xdr:sp>
    <xdr:clientData/>
  </xdr:twoCellAnchor>
  <xdr:twoCellAnchor>
    <xdr:from>
      <xdr:col>12</xdr:col>
      <xdr:colOff>47625</xdr:colOff>
      <xdr:row>13</xdr:row>
      <xdr:rowOff>19050</xdr:rowOff>
    </xdr:from>
    <xdr:to>
      <xdr:col>13</xdr:col>
      <xdr:colOff>114300</xdr:colOff>
      <xdr:row>14</xdr:row>
      <xdr:rowOff>9525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4DC15346-EF69-4D58-B970-5F269855EF6C}"/>
            </a:ext>
          </a:extLst>
        </xdr:cNvPr>
        <xdr:cNvSpPr/>
      </xdr:nvSpPr>
      <xdr:spPr>
        <a:xfrm>
          <a:off x="12477750" y="3429000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R3</a:t>
          </a:r>
        </a:p>
      </xdr:txBody>
    </xdr:sp>
    <xdr:clientData/>
  </xdr:twoCellAnchor>
  <xdr:twoCellAnchor>
    <xdr:from>
      <xdr:col>12</xdr:col>
      <xdr:colOff>85725</xdr:colOff>
      <xdr:row>15</xdr:row>
      <xdr:rowOff>266700</xdr:rowOff>
    </xdr:from>
    <xdr:to>
      <xdr:col>13</xdr:col>
      <xdr:colOff>152400</xdr:colOff>
      <xdr:row>16</xdr:row>
      <xdr:rowOff>352425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811C880D-AAFD-4F38-8DDD-516B60D3FC5F}"/>
            </a:ext>
          </a:extLst>
        </xdr:cNvPr>
        <xdr:cNvSpPr/>
      </xdr:nvSpPr>
      <xdr:spPr>
        <a:xfrm>
          <a:off x="12515850" y="4248150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R4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853440</xdr:colOff>
      <xdr:row>4</xdr:row>
      <xdr:rowOff>83820</xdr:rowOff>
    </xdr:from>
    <xdr:to>
      <xdr:col>4</xdr:col>
      <xdr:colOff>152400</xdr:colOff>
      <xdr:row>6</xdr:row>
      <xdr:rowOff>34290</xdr:rowOff>
    </xdr:to>
    <xdr:sp macro="[0]!Ajou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550A61E-F8F9-4450-85DB-4651B3D16B31}"/>
            </a:ext>
          </a:extLst>
        </xdr:cNvPr>
        <xdr:cNvSpPr/>
      </xdr:nvSpPr>
      <xdr:spPr>
        <a:xfrm>
          <a:off x="4932381" y="1017644"/>
          <a:ext cx="1069490" cy="353881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Ajouter</a:t>
          </a:r>
        </a:p>
      </xdr:txBody>
    </xdr:sp>
    <xdr:clientData fPrintsWithSheet="0"/>
  </xdr:twoCellAnchor>
  <xdr:twoCellAnchor editAs="absolute">
    <xdr:from>
      <xdr:col>4</xdr:col>
      <xdr:colOff>680716</xdr:colOff>
      <xdr:row>4</xdr:row>
      <xdr:rowOff>83820</xdr:rowOff>
    </xdr:from>
    <xdr:to>
      <xdr:col>4</xdr:col>
      <xdr:colOff>1750206</xdr:colOff>
      <xdr:row>6</xdr:row>
      <xdr:rowOff>34290</xdr:rowOff>
    </xdr:to>
    <xdr:sp macro="[0]!Feuil4.ModifyRecord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04E8ADE-935A-40D3-A984-FF1CF1AA6BBE}"/>
            </a:ext>
          </a:extLst>
        </xdr:cNvPr>
        <xdr:cNvSpPr/>
      </xdr:nvSpPr>
      <xdr:spPr>
        <a:xfrm>
          <a:off x="6530187" y="1017644"/>
          <a:ext cx="1069490" cy="353881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Modifier</a:t>
          </a:r>
        </a:p>
      </xdr:txBody>
    </xdr:sp>
    <xdr:clientData fPrintsWithSheet="0"/>
  </xdr:twoCellAnchor>
  <xdr:twoCellAnchor editAs="absolute">
    <xdr:from>
      <xdr:col>5</xdr:col>
      <xdr:colOff>507992</xdr:colOff>
      <xdr:row>4</xdr:row>
      <xdr:rowOff>83820</xdr:rowOff>
    </xdr:from>
    <xdr:to>
      <xdr:col>6</xdr:col>
      <xdr:colOff>292541</xdr:colOff>
      <xdr:row>6</xdr:row>
      <xdr:rowOff>34290</xdr:rowOff>
    </xdr:to>
    <xdr:sp macro="[0]!Feuil4.SupprLign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365F912-78EA-4877-893F-3DCBDEBD571B}"/>
            </a:ext>
          </a:extLst>
        </xdr:cNvPr>
        <xdr:cNvSpPr/>
      </xdr:nvSpPr>
      <xdr:spPr>
        <a:xfrm>
          <a:off x="8127992" y="1017644"/>
          <a:ext cx="1069490" cy="353881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Supprimer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Etat" displayName="TableauEtat" ref="A5:V7" totalsRowShown="0">
  <autoFilter ref="A5:V7" xr:uid="{00000000-0009-0000-0100-000003000000}"/>
  <tableColumns count="22">
    <tableColumn id="1" xr3:uid="{00000000-0010-0000-0100-000001000000}" name="N° FACTURE"/>
    <tableColumn id="22" xr3:uid="{00000000-0010-0000-0100-000016000000}" name="N°"/>
    <tableColumn id="2" xr3:uid="{00000000-0010-0000-0100-000002000000}" name="TYPE"/>
    <tableColumn id="21" xr3:uid="{00000000-0010-0000-0100-000015000000}" name="NOM OU RAISON SOCIALE"/>
    <tableColumn id="3" xr3:uid="{00000000-0010-0000-0100-000003000000}" name="MONTANT TOTAL" dataDxfId="31"/>
    <tableColumn id="4" xr3:uid="{00000000-0010-0000-0100-000004000000}" name="DATE RECEP / EMIS FACTURE" dataDxfId="30"/>
    <tableColumn id="5" xr3:uid="{00000000-0010-0000-0100-000005000000}" name="ECHEANCES" dataDxfId="29"/>
    <tableColumn id="6" xr3:uid="{00000000-0010-0000-0100-000006000000}" name="JOUR J-" dataDxfId="28">
      <calculatedColumnFormula>IF(G6-TODAY()&lt;0,"",G6-TODAY())</calculatedColumnFormula>
    </tableColumn>
    <tableColumn id="7" xr3:uid="{00000000-0010-0000-0100-000007000000}" name="OBSERVATIONS"/>
    <tableColumn id="8" xr3:uid="{00000000-0010-0000-0100-000008000000}" name="MODE DE REGLEMENT"/>
    <tableColumn id="9" xr3:uid="{00000000-0010-0000-0100-000009000000}" name="MONTANT 1" dataDxfId="27"/>
    <tableColumn id="10" xr3:uid="{00000000-0010-0000-0100-00000A000000}" name="DATE DE REGLEMENT 1" dataDxfId="26"/>
    <tableColumn id="11" xr3:uid="{00000000-0010-0000-0100-00000B000000}" name="MONTANT 2" dataDxfId="25"/>
    <tableColumn id="12" xr3:uid="{00000000-0010-0000-0100-00000C000000}" name="DATE DE REGLEMENT 2" dataDxfId="24"/>
    <tableColumn id="13" xr3:uid="{00000000-0010-0000-0100-00000D000000}" name="MONTANT 3" dataDxfId="23"/>
    <tableColumn id="14" xr3:uid="{00000000-0010-0000-0100-00000E000000}" name="DATE DE REGLEMENT 3" dataDxfId="22"/>
    <tableColumn id="15" xr3:uid="{00000000-0010-0000-0100-00000F000000}" name="MONTANT 4" dataDxfId="21"/>
    <tableColumn id="16" xr3:uid="{00000000-0010-0000-0100-000010000000}" name="DATE DE REGLEMENT 4" dataDxfId="20"/>
    <tableColumn id="17" xr3:uid="{00000000-0010-0000-0100-000011000000}" name="MONTANT 5" dataDxfId="19"/>
    <tableColumn id="18" xr3:uid="{00000000-0010-0000-0100-000012000000}" name="DATE DE REGLEMENT 5" dataDxfId="18"/>
    <tableColumn id="20" xr3:uid="{00000000-0010-0000-0100-000014000000}" name="RESTE A PAYER" dataDxfId="17">
      <calculatedColumnFormula>TableauEtat[[#This Row],[MONTANT TOTAL]]-(TableauEtat[[#This Row],[MONTANT 1]]+TableauEtat[[#This Row],[MONTANT 2]]+TableauEtat[[#This Row],[MONTANT 3]]+TableauEtat[[#This Row],[MONTANT 4]]+TableauEtat[[#This Row],[MONTANT 5]])</calculatedColumnFormula>
    </tableColumn>
    <tableColumn id="19" xr3:uid="{00000000-0010-0000-0100-000013000000}" name="ETAT" dataDxfId="16">
      <calculatedColumnFormula>IF(TableauEtat[[#This Row],[RESTE A PAYER]]=0,"Soldé","Non encore soldé")</calculatedColumnFormula>
    </tableColumn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26EA8C3-6072-4329-96A3-C044391FE2FC}" name="t_Partenaire" displayName="t_Partenaire" ref="B15:I16" insertRow="1" totalsRowShown="0" headerRowDxfId="15" dataDxfId="14">
  <autoFilter ref="B15:I16" xr:uid="{026EA8C3-6072-4329-96A3-C044391FE2F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D72F4A7-652E-4C1E-A05A-6DE50A96A7EC}" name="Periode" dataDxfId="13"/>
    <tableColumn id="2" xr3:uid="{4031A744-A9C7-4E7A-9B3A-AB3EED4F9069}" name="Type partenaire" dataDxfId="12"/>
    <tableColumn id="3" xr3:uid="{10F914CA-527A-40A7-80E0-6ACC03060EDD}" name="Nom ou Raison sociale" dataDxfId="11"/>
    <tableColumn id="4" xr3:uid="{5624F7AB-843C-40B0-95F7-A889F82D71B8}" name="Adresse" dataDxfId="10"/>
    <tableColumn id="5" xr3:uid="{5359E192-B311-48D6-A0A9-E8A8D44E3AA8}" name="Contact" dataDxfId="9"/>
    <tableColumn id="6" xr3:uid="{190053D0-DE59-4998-8CAD-71B234FB732B}" name="Mail" dataDxfId="8"/>
    <tableColumn id="7" xr3:uid="{08A5451F-3319-4AE8-B57A-B0AF38366237}" name="Ville" dataDxfId="7"/>
    <tableColumn id="8" xr3:uid="{5F9235BE-7844-467C-A1CF-21494C2AB89D}" name="Observations" dataDxfId="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3D4ECB-781F-4741-AE16-E747BE6351FA}" name="t_Type_Partenaire" displayName="t_Type_Partenaire" ref="B2:B4" totalsRowShown="0" headerRowDxfId="5" dataDxfId="4">
  <autoFilter ref="B2:B4" xr:uid="{713D4ECB-781F-4741-AE16-E747BE6351FA}">
    <filterColumn colId="0" hiddenButton="1"/>
  </autoFilter>
  <tableColumns count="1">
    <tableColumn id="1" xr3:uid="{59258FB9-5FE6-4B96-86D6-754FBBEF210D}" name="Partenaire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28"/>
  <sheetViews>
    <sheetView topLeftCell="D1" zoomScale="120" zoomScaleNormal="120" workbookViewId="0">
      <selection activeCell="G11" sqref="G11"/>
    </sheetView>
  </sheetViews>
  <sheetFormatPr baseColWidth="10" defaultColWidth="11.44140625" defaultRowHeight="14.4" x14ac:dyDescent="0.3"/>
  <cols>
    <col min="1" max="5" width="11.44140625" style="2"/>
    <col min="6" max="6" width="7.6640625" style="2" customWidth="1"/>
    <col min="7" max="7" width="40.6640625" style="2" bestFit="1" customWidth="1"/>
    <col min="8" max="8" width="11.44140625" style="2"/>
    <col min="9" max="9" width="26.33203125" style="2" bestFit="1" customWidth="1"/>
    <col min="10" max="10" width="11.44140625" style="2"/>
    <col min="11" max="11" width="20.33203125" style="2" bestFit="1" customWidth="1"/>
    <col min="12" max="12" width="11.44140625" style="2"/>
    <col min="13" max="13" width="15" style="2" bestFit="1" customWidth="1"/>
    <col min="14" max="14" width="7.6640625" style="2" customWidth="1"/>
    <col min="15" max="16384" width="11.44140625" style="2"/>
  </cols>
  <sheetData>
    <row r="1" spans="1:22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30.75" customHeight="1" x14ac:dyDescent="0.35">
      <c r="A3" s="1"/>
      <c r="B3" s="1"/>
      <c r="C3" s="1"/>
      <c r="D3" s="1"/>
      <c r="E3" s="1"/>
      <c r="F3" s="3"/>
      <c r="G3" s="26" t="s">
        <v>0</v>
      </c>
      <c r="H3" s="26"/>
      <c r="I3" s="3"/>
      <c r="J3" s="3"/>
      <c r="K3" s="3"/>
      <c r="L3" s="3"/>
      <c r="M3" s="7">
        <f ca="1">TODAY()</f>
        <v>44760</v>
      </c>
      <c r="N3" s="3"/>
      <c r="O3" s="1"/>
      <c r="P3" s="1"/>
      <c r="Q3" s="1"/>
      <c r="R3" s="1"/>
      <c r="S3" s="1"/>
      <c r="T3" s="1"/>
      <c r="U3" s="1"/>
      <c r="V3" s="1"/>
    </row>
    <row r="4" spans="1:22" ht="22.5" customHeight="1" x14ac:dyDescent="0.3">
      <c r="A4" s="1"/>
      <c r="B4" s="1"/>
      <c r="C4" s="1"/>
      <c r="D4" s="1"/>
      <c r="E4" s="1"/>
      <c r="F4" s="3"/>
      <c r="G4" s="25" t="s">
        <v>1</v>
      </c>
      <c r="H4" s="25"/>
      <c r="I4" s="25"/>
      <c r="J4" s="25"/>
      <c r="K4" s="25"/>
      <c r="L4" s="25"/>
      <c r="M4" s="25"/>
      <c r="N4" s="3"/>
      <c r="O4" s="1"/>
      <c r="P4" s="1"/>
      <c r="Q4" s="1"/>
      <c r="R4" s="1"/>
      <c r="S4" s="1"/>
      <c r="T4" s="1"/>
      <c r="U4" s="1"/>
      <c r="V4" s="1"/>
    </row>
    <row r="5" spans="1:22" x14ac:dyDescent="0.3">
      <c r="F5" s="3"/>
      <c r="G5" s="3"/>
      <c r="H5" s="3"/>
      <c r="I5" s="3"/>
      <c r="J5" s="3"/>
      <c r="K5" s="3"/>
      <c r="L5" s="3"/>
      <c r="M5" s="3"/>
      <c r="N5" s="3"/>
    </row>
    <row r="6" spans="1:22" x14ac:dyDescent="0.3">
      <c r="F6" s="3"/>
      <c r="G6" s="3"/>
      <c r="H6" s="3"/>
      <c r="I6" s="3"/>
      <c r="J6" s="3"/>
      <c r="K6" s="3"/>
      <c r="L6" s="3"/>
      <c r="M6" s="3"/>
      <c r="N6" s="3"/>
    </row>
    <row r="7" spans="1:22" ht="21.6" thickBot="1" x14ac:dyDescent="0.45">
      <c r="F7" s="3"/>
      <c r="G7" s="4" t="s">
        <v>6</v>
      </c>
      <c r="H7" s="3"/>
      <c r="I7" s="4" t="s">
        <v>11</v>
      </c>
      <c r="J7" s="3"/>
      <c r="K7" s="4" t="s">
        <v>22</v>
      </c>
      <c r="L7" s="3"/>
      <c r="M7" s="3"/>
      <c r="N7" s="3"/>
    </row>
    <row r="8" spans="1:22" ht="29.25" customHeight="1" thickTop="1" thickBot="1" x14ac:dyDescent="0.4">
      <c r="F8" s="3"/>
      <c r="G8" s="12" t="s">
        <v>57</v>
      </c>
      <c r="H8" s="3"/>
      <c r="I8" s="12" t="str">
        <f>IFERROR(VLOOKUP(G8,TableauEtat[],6,FALSE),"")</f>
        <v/>
      </c>
      <c r="J8" s="3"/>
      <c r="K8" s="5"/>
      <c r="L8" s="3"/>
      <c r="M8" s="3"/>
      <c r="N8" s="3"/>
    </row>
    <row r="9" spans="1:22" ht="15" thickTop="1" x14ac:dyDescent="0.3">
      <c r="F9" s="3"/>
      <c r="G9" s="6"/>
      <c r="H9" s="3"/>
      <c r="I9" s="3"/>
      <c r="J9" s="3"/>
      <c r="K9" s="3"/>
      <c r="L9" s="3"/>
      <c r="M9" s="3"/>
      <c r="N9" s="3"/>
    </row>
    <row r="10" spans="1:22" ht="21.6" thickBot="1" x14ac:dyDescent="0.45">
      <c r="F10" s="3"/>
      <c r="G10" s="4" t="s">
        <v>7</v>
      </c>
      <c r="H10" s="3"/>
      <c r="I10" s="4" t="s">
        <v>12</v>
      </c>
      <c r="J10" s="3"/>
      <c r="K10" s="4" t="s">
        <v>23</v>
      </c>
      <c r="L10" s="3"/>
      <c r="M10" s="3"/>
      <c r="N10" s="3"/>
    </row>
    <row r="11" spans="1:22" ht="29.25" customHeight="1" thickTop="1" thickBot="1" x14ac:dyDescent="0.4">
      <c r="F11" s="3"/>
      <c r="G11" s="12" t="str">
        <f>IFERROR(VLOOKUP(G8,TableauEtat[],2,FALSE),"")</f>
        <v/>
      </c>
      <c r="H11" s="3"/>
      <c r="I11" s="12" t="str">
        <f>IFERROR(VLOOKUP(G8,TableauEtat[],7,FALSE),"")</f>
        <v/>
      </c>
      <c r="J11" s="3"/>
      <c r="K11" s="5"/>
      <c r="L11" s="3"/>
      <c r="M11" s="3"/>
      <c r="N11" s="3"/>
    </row>
    <row r="12" spans="1:22" ht="15" thickTop="1" x14ac:dyDescent="0.3">
      <c r="F12" s="3"/>
      <c r="G12" s="3"/>
      <c r="H12" s="3"/>
      <c r="I12" s="3"/>
      <c r="J12" s="3"/>
      <c r="K12" s="3"/>
      <c r="L12" s="3"/>
      <c r="M12" s="3"/>
      <c r="N12" s="3"/>
    </row>
    <row r="13" spans="1:22" ht="21.6" thickBot="1" x14ac:dyDescent="0.45">
      <c r="F13" s="3"/>
      <c r="G13" s="4" t="s">
        <v>8</v>
      </c>
      <c r="H13" s="3"/>
      <c r="I13" s="4" t="s">
        <v>13</v>
      </c>
      <c r="J13" s="3"/>
      <c r="K13" s="4" t="s">
        <v>24</v>
      </c>
      <c r="L13" s="3"/>
      <c r="M13" s="3"/>
      <c r="N13" s="3"/>
    </row>
    <row r="14" spans="1:22" ht="29.25" customHeight="1" thickTop="1" thickBot="1" x14ac:dyDescent="0.4">
      <c r="F14" s="3"/>
      <c r="G14" s="13" t="str">
        <f>IFERROR(VLOOKUP(G8,TableauEtat[],3,FALSE),"")</f>
        <v/>
      </c>
      <c r="H14" s="3"/>
      <c r="I14" s="5"/>
      <c r="J14" s="3"/>
      <c r="K14" s="5"/>
      <c r="L14" s="3"/>
      <c r="M14" s="3"/>
      <c r="N14" s="3"/>
    </row>
    <row r="15" spans="1:22" ht="15" thickTop="1" x14ac:dyDescent="0.3">
      <c r="F15" s="3"/>
      <c r="G15" s="3"/>
      <c r="H15" s="3"/>
      <c r="I15" s="3"/>
      <c r="J15" s="3"/>
      <c r="K15" s="3"/>
      <c r="L15" s="3"/>
      <c r="M15" s="3"/>
      <c r="N15" s="3"/>
    </row>
    <row r="16" spans="1:22" ht="21.6" thickBot="1" x14ac:dyDescent="0.45">
      <c r="F16" s="3"/>
      <c r="G16" s="4" t="s">
        <v>9</v>
      </c>
      <c r="H16" s="3"/>
      <c r="I16" s="4" t="s">
        <v>14</v>
      </c>
      <c r="J16" s="3"/>
      <c r="K16" s="4" t="s">
        <v>25</v>
      </c>
      <c r="L16" s="3"/>
      <c r="M16" s="3"/>
      <c r="N16" s="3"/>
    </row>
    <row r="17" spans="6:14" ht="29.25" customHeight="1" thickTop="1" thickBot="1" x14ac:dyDescent="0.35">
      <c r="F17" s="3"/>
      <c r="G17" s="14" t="str">
        <f>IFERROR(VLOOKUP(G8,TableauEtat[],4,FALSE),"")</f>
        <v/>
      </c>
      <c r="H17" s="3"/>
      <c r="I17" s="5"/>
      <c r="J17" s="3"/>
      <c r="K17" s="5"/>
      <c r="L17" s="3"/>
      <c r="M17" s="3"/>
      <c r="N17" s="3"/>
    </row>
    <row r="18" spans="6:14" ht="15" thickTop="1" x14ac:dyDescent="0.3">
      <c r="F18" s="3"/>
      <c r="G18" s="3"/>
      <c r="H18" s="3"/>
      <c r="I18" s="3"/>
      <c r="J18" s="3"/>
      <c r="K18" s="3"/>
      <c r="L18" s="3"/>
      <c r="M18" s="3"/>
      <c r="N18" s="3"/>
    </row>
    <row r="19" spans="6:14" ht="21.6" thickBot="1" x14ac:dyDescent="0.45">
      <c r="F19" s="3"/>
      <c r="G19" s="4" t="s">
        <v>10</v>
      </c>
      <c r="H19" s="3"/>
      <c r="I19" s="4" t="s">
        <v>46</v>
      </c>
      <c r="J19" s="3"/>
      <c r="K19" s="4" t="s">
        <v>26</v>
      </c>
      <c r="L19" s="3"/>
      <c r="M19" s="3"/>
      <c r="N19" s="3"/>
    </row>
    <row r="20" spans="6:14" ht="29.25" customHeight="1" thickTop="1" thickBot="1" x14ac:dyDescent="0.35">
      <c r="F20" s="3"/>
      <c r="G20" s="14" t="str">
        <f>IFERROR(VLOOKUP(G8,TableauEtat[],5,FALSE),"")</f>
        <v/>
      </c>
      <c r="H20" s="3"/>
      <c r="I20" s="5"/>
      <c r="J20" s="3"/>
      <c r="K20" s="5"/>
      <c r="L20" s="3"/>
      <c r="M20" s="3"/>
      <c r="N20" s="3"/>
    </row>
    <row r="21" spans="6:14" ht="15" thickTop="1" x14ac:dyDescent="0.3">
      <c r="F21" s="3"/>
      <c r="G21" s="3"/>
      <c r="H21" s="3"/>
      <c r="I21" s="3"/>
      <c r="J21" s="3"/>
      <c r="K21" s="3"/>
      <c r="L21" s="3"/>
      <c r="M21" s="3"/>
      <c r="N21" s="3"/>
    </row>
    <row r="22" spans="6:14" x14ac:dyDescent="0.3">
      <c r="F22" s="3"/>
      <c r="G22" s="3"/>
      <c r="H22" s="3"/>
      <c r="I22" s="3"/>
      <c r="J22" s="3"/>
      <c r="K22" s="3"/>
      <c r="L22" s="3"/>
      <c r="M22" s="3"/>
      <c r="N22" s="3"/>
    </row>
    <row r="23" spans="6:14" x14ac:dyDescent="0.3">
      <c r="F23" s="3"/>
      <c r="G23" s="3"/>
      <c r="H23" s="3"/>
      <c r="I23" s="3"/>
      <c r="J23" s="3"/>
      <c r="K23" s="3"/>
      <c r="L23" s="3"/>
      <c r="M23" s="3"/>
      <c r="N23" s="3"/>
    </row>
    <row r="24" spans="6:14" x14ac:dyDescent="0.3">
      <c r="F24" s="3"/>
      <c r="G24" s="3"/>
      <c r="H24" s="3"/>
      <c r="I24" s="3"/>
      <c r="J24" s="3"/>
      <c r="K24" s="3"/>
      <c r="L24" s="3"/>
      <c r="M24" s="3"/>
      <c r="N24" s="3"/>
    </row>
    <row r="25" spans="6:14" x14ac:dyDescent="0.3">
      <c r="F25" s="3"/>
      <c r="G25" s="3"/>
      <c r="H25" s="3"/>
      <c r="I25" s="3"/>
      <c r="J25" s="3"/>
      <c r="K25" s="3"/>
      <c r="L25" s="3"/>
      <c r="M25" s="3"/>
      <c r="N25" s="3"/>
    </row>
    <row r="26" spans="6:14" x14ac:dyDescent="0.3">
      <c r="F26" s="3"/>
      <c r="G26" s="3"/>
      <c r="H26" s="3"/>
      <c r="I26" s="3"/>
      <c r="J26" s="3"/>
      <c r="K26" s="3"/>
      <c r="L26" s="3"/>
      <c r="M26" s="3"/>
      <c r="N26" s="3"/>
    </row>
    <row r="27" spans="6:14" x14ac:dyDescent="0.3">
      <c r="F27" s="3"/>
      <c r="G27" s="3"/>
      <c r="H27" s="3"/>
      <c r="I27" s="3"/>
      <c r="J27" s="3"/>
      <c r="K27" s="3"/>
      <c r="L27" s="3"/>
      <c r="M27" s="3"/>
      <c r="N27" s="3"/>
    </row>
    <row r="28" spans="6:14" x14ac:dyDescent="0.3">
      <c r="F28" s="3"/>
      <c r="G28" s="3"/>
      <c r="H28" s="3"/>
      <c r="I28" s="3"/>
      <c r="J28" s="3"/>
      <c r="K28" s="3"/>
      <c r="L28" s="3"/>
      <c r="M28" s="3"/>
      <c r="N28" s="3"/>
    </row>
  </sheetData>
  <mergeCells count="2">
    <mergeCell ref="G4:M4"/>
    <mergeCell ref="G3:H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V7"/>
  <sheetViews>
    <sheetView showGridLines="0" workbookViewId="0">
      <pane xSplit="10" ySplit="4" topLeftCell="V5" activePane="bottomRight" state="frozenSplit"/>
      <selection pane="topRight" activeCell="I1" sqref="I1"/>
      <selection pane="bottomLeft" activeCell="A3" sqref="A3"/>
      <selection pane="bottomRight" activeCell="A6" sqref="A6:V7"/>
    </sheetView>
  </sheetViews>
  <sheetFormatPr baseColWidth="10" defaultRowHeight="14.4" x14ac:dyDescent="0.3"/>
  <cols>
    <col min="1" max="1" width="19.109375" bestFit="1" customWidth="1"/>
    <col min="2" max="2" width="11.33203125" customWidth="1"/>
    <col min="3" max="3" width="21.6640625" bestFit="1" customWidth="1"/>
    <col min="4" max="4" width="26.5546875" bestFit="1" customWidth="1"/>
    <col min="5" max="5" width="23.6640625" customWidth="1"/>
    <col min="6" max="6" width="28.6640625" bestFit="1" customWidth="1"/>
    <col min="7" max="7" width="15.33203125" customWidth="1"/>
    <col min="8" max="8" width="9.5546875" customWidth="1"/>
    <col min="9" max="9" width="16.88671875" customWidth="1"/>
    <col min="10" max="10" width="22.88671875" bestFit="1" customWidth="1"/>
    <col min="11" max="11" width="23.6640625" customWidth="1"/>
    <col min="12" max="12" width="21.88671875" bestFit="1" customWidth="1"/>
    <col min="13" max="13" width="23.6640625" customWidth="1"/>
    <col min="14" max="14" width="22.88671875" bestFit="1" customWidth="1"/>
    <col min="15" max="15" width="23.6640625" customWidth="1"/>
    <col min="16" max="16" width="23.33203125" bestFit="1" customWidth="1"/>
    <col min="17" max="17" width="23.6640625" customWidth="1"/>
    <col min="18" max="18" width="22.88671875" bestFit="1" customWidth="1"/>
    <col min="19" max="19" width="23.6640625" customWidth="1"/>
    <col min="20" max="20" width="23.33203125" customWidth="1"/>
    <col min="21" max="22" width="23.6640625" customWidth="1"/>
  </cols>
  <sheetData>
    <row r="3" spans="1:22" ht="21" x14ac:dyDescent="0.4">
      <c r="A3" s="28" t="s">
        <v>59</v>
      </c>
      <c r="B3" s="28"/>
      <c r="C3" s="28"/>
      <c r="D3" s="11"/>
    </row>
    <row r="4" spans="1:22" ht="18" x14ac:dyDescent="0.35">
      <c r="K4" s="27" t="s">
        <v>27</v>
      </c>
      <c r="L4" s="27"/>
      <c r="M4" s="27" t="s">
        <v>28</v>
      </c>
      <c r="N4" s="27"/>
      <c r="O4" s="27" t="s">
        <v>29</v>
      </c>
      <c r="P4" s="27"/>
      <c r="Q4" s="27" t="s">
        <v>30</v>
      </c>
      <c r="R4" s="27"/>
      <c r="S4" s="27" t="s">
        <v>31</v>
      </c>
      <c r="T4" s="27"/>
      <c r="U4" s="8"/>
    </row>
    <row r="5" spans="1:22" x14ac:dyDescent="0.3">
      <c r="A5" t="s">
        <v>35</v>
      </c>
      <c r="B5" t="s">
        <v>62</v>
      </c>
      <c r="C5" t="s">
        <v>60</v>
      </c>
      <c r="D5" t="s">
        <v>61</v>
      </c>
      <c r="E5" t="s">
        <v>32</v>
      </c>
      <c r="F5" t="s">
        <v>58</v>
      </c>
      <c r="G5" t="s">
        <v>2</v>
      </c>
      <c r="H5" t="s">
        <v>3</v>
      </c>
      <c r="I5" t="s">
        <v>4</v>
      </c>
      <c r="J5" t="s">
        <v>5</v>
      </c>
      <c r="K5" t="s">
        <v>33</v>
      </c>
      <c r="L5" t="s">
        <v>36</v>
      </c>
      <c r="M5" t="s">
        <v>34</v>
      </c>
      <c r="N5" t="s">
        <v>37</v>
      </c>
      <c r="O5" t="s">
        <v>38</v>
      </c>
      <c r="P5" t="s">
        <v>39</v>
      </c>
      <c r="Q5" t="s">
        <v>40</v>
      </c>
      <c r="R5" t="s">
        <v>41</v>
      </c>
      <c r="S5" t="s">
        <v>42</v>
      </c>
      <c r="T5" t="s">
        <v>43</v>
      </c>
      <c r="U5" t="s">
        <v>45</v>
      </c>
      <c r="V5" t="s">
        <v>44</v>
      </c>
    </row>
    <row r="6" spans="1:22" x14ac:dyDescent="0.3">
      <c r="E6" s="9">
        <v>0</v>
      </c>
      <c r="F6" s="10"/>
      <c r="G6" s="10"/>
      <c r="H6" t="str">
        <f ca="1">IF(G6-TODAY()&lt;0,"",G6-TODAY())</f>
        <v/>
      </c>
      <c r="K6" s="9"/>
      <c r="L6" s="10"/>
      <c r="M6" s="9"/>
      <c r="N6" s="10"/>
      <c r="O6" s="9"/>
      <c r="P6" s="10"/>
      <c r="Q6" s="9"/>
      <c r="R6" s="10"/>
      <c r="S6" s="9"/>
      <c r="T6" s="10"/>
      <c r="U6" s="9">
        <f>TableauEtat[[#This Row],[MONTANT TOTAL]]-(TableauEtat[[#This Row],[MONTANT 1]]+TableauEtat[[#This Row],[MONTANT 2]]+TableauEtat[[#This Row],[MONTANT 3]]+TableauEtat[[#This Row],[MONTANT 4]]+TableauEtat[[#This Row],[MONTANT 5]])</f>
        <v>0</v>
      </c>
      <c r="V6" t="str">
        <f>IF(TableauEtat[[#This Row],[RESTE A PAYER]]=0,"Soldé","Non encore soldé")</f>
        <v>Soldé</v>
      </c>
    </row>
    <row r="7" spans="1:22" x14ac:dyDescent="0.3">
      <c r="E7" s="9"/>
      <c r="F7" s="10"/>
      <c r="G7" s="10"/>
      <c r="H7" t="str">
        <f ca="1">IF(G7-TODAY()&lt;0,"",G7-TODAY())</f>
        <v/>
      </c>
      <c r="K7" s="9"/>
      <c r="L7" s="10"/>
      <c r="M7" s="9"/>
      <c r="N7" s="10"/>
      <c r="O7" s="9"/>
      <c r="P7" s="10"/>
      <c r="Q7" s="9"/>
      <c r="R7" s="10"/>
      <c r="S7" s="9"/>
      <c r="T7" s="10"/>
      <c r="U7" s="9">
        <f>TableauEtat[[#This Row],[MONTANT TOTAL]]-(TableauEtat[[#This Row],[MONTANT 1]]+TableauEtat[[#This Row],[MONTANT 2]]+TableauEtat[[#This Row],[MONTANT 3]]+TableauEtat[[#This Row],[MONTANT 4]]+TableauEtat[[#This Row],[MONTANT 5]])</f>
        <v>0</v>
      </c>
      <c r="V7" t="str">
        <f>IF(TableauEtat[[#This Row],[RESTE A PAYER]]=0,"Soldé","Non encore soldé")</f>
        <v>Soldé</v>
      </c>
    </row>
  </sheetData>
  <mergeCells count="6">
    <mergeCell ref="S4:T4"/>
    <mergeCell ref="A3:C3"/>
    <mergeCell ref="K4:L4"/>
    <mergeCell ref="M4:N4"/>
    <mergeCell ref="O4:P4"/>
    <mergeCell ref="Q4:R4"/>
  </mergeCells>
  <phoneticPr fontId="8" type="noConversion"/>
  <conditionalFormatting sqref="V6">
    <cfRule type="containsText" dxfId="2" priority="3" operator="containsText" text="Soldé">
      <formula>NOT(ISERROR(SEARCH("Soldé",V6)))</formula>
    </cfRule>
  </conditionalFormatting>
  <conditionalFormatting sqref="V6:V7">
    <cfRule type="containsText" dxfId="1" priority="1" operator="containsText" text="Non encore soldé">
      <formula>NOT(ISERROR(SEARCH("Non encore soldé",V6)))</formula>
    </cfRule>
    <cfRule type="containsText" dxfId="0" priority="2" operator="containsText" text="Soldé">
      <formula>NOT(ISERROR(SEARCH("Soldé",V6)))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1413B-D848-42C8-91E0-42BF0C43757A}">
  <sheetPr codeName="Feuil4"/>
  <dimension ref="A1:J16"/>
  <sheetViews>
    <sheetView showGridLines="0" tabSelected="1" zoomScale="86" zoomScaleNormal="86" workbookViewId="0">
      <selection activeCell="E21" sqref="E21"/>
    </sheetView>
  </sheetViews>
  <sheetFormatPr baseColWidth="10" defaultRowHeight="14.4" x14ac:dyDescent="0.3"/>
  <cols>
    <col min="1" max="1" width="3.77734375" style="16" customWidth="1"/>
    <col min="2" max="2" width="24.88671875" style="16" bestFit="1" customWidth="1"/>
    <col min="3" max="3" width="30.77734375" style="16" customWidth="1"/>
    <col min="4" max="5" width="25.77734375" style="16" customWidth="1"/>
    <col min="6" max="6" width="18.77734375" style="16" customWidth="1"/>
    <col min="7" max="7" width="30.77734375" style="16" bestFit="1" customWidth="1"/>
    <col min="8" max="8" width="20.77734375" style="16" customWidth="1"/>
    <col min="9" max="9" width="38" style="16" bestFit="1" customWidth="1"/>
    <col min="10" max="10" width="3.77734375" style="16" customWidth="1"/>
    <col min="11" max="16384" width="11.5546875" style="16"/>
  </cols>
  <sheetData>
    <row r="1" spans="1:10" x14ac:dyDescent="0.3">
      <c r="A1" s="18"/>
      <c r="B1" s="18"/>
      <c r="C1" s="18"/>
      <c r="D1" s="18"/>
      <c r="E1" s="18"/>
      <c r="F1" s="18"/>
      <c r="G1" s="18"/>
      <c r="H1" s="18"/>
      <c r="I1" s="18"/>
      <c r="J1" s="18"/>
    </row>
    <row r="2" spans="1:10" ht="31.2" x14ac:dyDescent="0.3">
      <c r="A2" s="18"/>
      <c r="B2" s="29" t="s">
        <v>15</v>
      </c>
      <c r="C2" s="29"/>
      <c r="D2" s="29"/>
      <c r="E2" s="18"/>
      <c r="F2" s="18"/>
      <c r="G2" s="18"/>
      <c r="H2" s="18"/>
      <c r="I2" s="18"/>
      <c r="J2" s="18"/>
    </row>
    <row r="3" spans="1:10" x14ac:dyDescent="0.3">
      <c r="A3" s="18"/>
      <c r="B3" s="30" t="s">
        <v>16</v>
      </c>
      <c r="C3" s="30"/>
      <c r="D3" s="30"/>
      <c r="E3" s="19"/>
      <c r="F3" s="19"/>
      <c r="G3" s="19"/>
      <c r="H3" s="19"/>
      <c r="I3" s="19"/>
      <c r="J3" s="18"/>
    </row>
    <row r="4" spans="1:10" x14ac:dyDescent="0.3">
      <c r="A4" s="18"/>
      <c r="B4" s="19"/>
      <c r="C4" s="19"/>
      <c r="D4" s="19"/>
      <c r="E4" s="19"/>
      <c r="F4" s="19"/>
      <c r="G4" s="19"/>
      <c r="H4" s="19"/>
      <c r="I4" s="19"/>
      <c r="J4" s="18"/>
    </row>
    <row r="5" spans="1:10" ht="15.6" x14ac:dyDescent="0.3">
      <c r="B5" s="20" t="s">
        <v>48</v>
      </c>
      <c r="C5" s="21"/>
      <c r="D5" s="19"/>
      <c r="E5" s="19"/>
      <c r="F5" s="19"/>
      <c r="G5" s="19"/>
      <c r="H5" s="19"/>
      <c r="I5" s="19"/>
    </row>
    <row r="6" spans="1:10" ht="15.6" x14ac:dyDescent="0.3">
      <c r="B6" s="20" t="s">
        <v>49</v>
      </c>
      <c r="C6" s="22"/>
      <c r="D6" s="19"/>
      <c r="E6" s="19"/>
      <c r="F6" s="19"/>
      <c r="G6" s="19"/>
      <c r="H6" s="19"/>
      <c r="I6" s="19"/>
    </row>
    <row r="7" spans="1:10" ht="15.6" x14ac:dyDescent="0.3">
      <c r="B7" s="20" t="s">
        <v>50</v>
      </c>
      <c r="C7" s="22"/>
      <c r="D7" s="19"/>
      <c r="E7" s="19"/>
      <c r="F7" s="19"/>
      <c r="G7" s="19"/>
      <c r="H7" s="19"/>
      <c r="I7" s="19"/>
    </row>
    <row r="8" spans="1:10" ht="15.6" x14ac:dyDescent="0.3">
      <c r="B8" s="20" t="s">
        <v>51</v>
      </c>
      <c r="C8" s="22"/>
      <c r="D8" s="19"/>
      <c r="E8" s="19"/>
      <c r="F8" s="19"/>
      <c r="G8" s="19" t="s">
        <v>66</v>
      </c>
      <c r="H8" s="19"/>
      <c r="I8" s="19"/>
    </row>
    <row r="9" spans="1:10" ht="15.6" x14ac:dyDescent="0.3">
      <c r="B9" s="20" t="s">
        <v>52</v>
      </c>
      <c r="C9" s="22"/>
      <c r="D9" s="19"/>
      <c r="E9" s="19"/>
      <c r="F9" s="19"/>
      <c r="G9" s="19" t="s">
        <v>67</v>
      </c>
      <c r="H9" s="19"/>
      <c r="I9" s="19"/>
    </row>
    <row r="10" spans="1:10" ht="15.6" x14ac:dyDescent="0.3">
      <c r="B10" s="20" t="s">
        <v>53</v>
      </c>
      <c r="C10" s="24"/>
      <c r="D10" s="19"/>
      <c r="E10" s="19"/>
      <c r="F10" s="19"/>
      <c r="G10" s="19" t="s">
        <v>68</v>
      </c>
      <c r="H10" s="19"/>
      <c r="I10" s="19"/>
    </row>
    <row r="11" spans="1:10" ht="15.6" x14ac:dyDescent="0.3">
      <c r="B11" s="20" t="s">
        <v>54</v>
      </c>
      <c r="C11" s="22"/>
      <c r="D11" s="19"/>
      <c r="E11" s="19"/>
      <c r="F11" s="19"/>
      <c r="G11" s="19" t="s">
        <v>69</v>
      </c>
      <c r="H11" s="19"/>
      <c r="I11" s="19"/>
    </row>
    <row r="12" spans="1:10" ht="15.6" x14ac:dyDescent="0.3">
      <c r="B12" s="20" t="s">
        <v>55</v>
      </c>
      <c r="C12" s="22"/>
      <c r="D12" s="19"/>
      <c r="E12" s="19"/>
      <c r="F12" s="19"/>
      <c r="G12" s="19" t="s">
        <v>70</v>
      </c>
      <c r="H12" s="19"/>
      <c r="I12" s="19"/>
    </row>
    <row r="13" spans="1:10" x14ac:dyDescent="0.3">
      <c r="B13" s="19"/>
      <c r="C13" s="19"/>
      <c r="D13" s="19"/>
      <c r="E13" s="19"/>
      <c r="F13" s="19"/>
      <c r="G13" s="19"/>
      <c r="H13" s="19"/>
      <c r="I13" s="19"/>
    </row>
    <row r="15" spans="1:10" x14ac:dyDescent="0.3">
      <c r="B15" s="17" t="s">
        <v>20</v>
      </c>
      <c r="C15" s="16" t="s">
        <v>64</v>
      </c>
      <c r="D15" s="16" t="s">
        <v>65</v>
      </c>
      <c r="E15" s="16" t="s">
        <v>17</v>
      </c>
      <c r="F15" s="16" t="s">
        <v>18</v>
      </c>
      <c r="G15" s="16" t="s">
        <v>19</v>
      </c>
      <c r="H15" s="16" t="s">
        <v>21</v>
      </c>
      <c r="I15" s="16" t="s">
        <v>11</v>
      </c>
    </row>
    <row r="16" spans="1:10" x14ac:dyDescent="0.3">
      <c r="B16" s="23"/>
    </row>
  </sheetData>
  <mergeCells count="2">
    <mergeCell ref="B2:D2"/>
    <mergeCell ref="B3:D3"/>
  </mergeCells>
  <dataValidations disablePrompts="1" count="1">
    <dataValidation type="list" allowBlank="1" showInputMessage="1" showErrorMessage="1" sqref="C6" xr:uid="{9F74EA92-798B-448E-849F-60854A1C5179}">
      <formula1>l_Type_Partenaire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6A627-51C4-4D03-91A0-A1DD85CFFB66}">
  <sheetPr codeName="Feuil5"/>
  <dimension ref="B2:B4"/>
  <sheetViews>
    <sheetView showGridLines="0" workbookViewId="0">
      <selection activeCell="H3" sqref="H3"/>
    </sheetView>
  </sheetViews>
  <sheetFormatPr baseColWidth="10" defaultRowHeight="14.4" x14ac:dyDescent="0.3"/>
  <cols>
    <col min="1" max="1" width="3.77734375" style="16" customWidth="1"/>
    <col min="2" max="2" width="12.77734375" style="16" customWidth="1"/>
    <col min="3" max="3" width="3.77734375" style="16" customWidth="1"/>
    <col min="4" max="16384" width="11.5546875" style="16"/>
  </cols>
  <sheetData>
    <row r="2" spans="2:2" x14ac:dyDescent="0.3">
      <c r="B2" s="15" t="s">
        <v>63</v>
      </c>
    </row>
    <row r="3" spans="2:2" x14ac:dyDescent="0.3">
      <c r="B3" s="15" t="s">
        <v>56</v>
      </c>
    </row>
    <row r="4" spans="2:2" x14ac:dyDescent="0.3">
      <c r="B4" s="15" t="s">
        <v>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Facture à saisir</vt:lpstr>
      <vt:lpstr>Etat</vt:lpstr>
      <vt:lpstr>Base de donnée</vt:lpstr>
      <vt:lpstr>Paramètres</vt:lpstr>
      <vt:lpstr>fc_Adresse</vt:lpstr>
      <vt:lpstr>fc_Contact</vt:lpstr>
      <vt:lpstr>fc_Mail</vt:lpstr>
      <vt:lpstr>fc_Nom</vt:lpstr>
      <vt:lpstr>fc_Observations</vt:lpstr>
      <vt:lpstr>fc_Periode</vt:lpstr>
      <vt:lpstr>fc_Type_Partenaire</vt:lpstr>
      <vt:lpstr>fc_Ville</vt:lpstr>
      <vt:lpstr>l_Type_Partenaire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Imane Consulting</dc:creator>
  <cp:lastModifiedBy>JoDan</cp:lastModifiedBy>
  <dcterms:created xsi:type="dcterms:W3CDTF">2022-07-04T08:38:00Z</dcterms:created>
  <dcterms:modified xsi:type="dcterms:W3CDTF">2022-07-18T18:02:24Z</dcterms:modified>
</cp:coreProperties>
</file>