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7335" yWindow="105" windowWidth="12870" windowHeight="8130"/>
  </bookViews>
  <sheets>
    <sheet name="Accueil" sheetId="1" r:id="rId1"/>
    <sheet name="Recap" sheetId="7" r:id="rId2"/>
    <sheet name="&gt;" sheetId="4" r:id="rId3"/>
    <sheet name="Histo" sheetId="6" r:id="rId4"/>
    <sheet name="Temp" sheetId="2" r:id="rId5"/>
    <sheet name="BDD" sheetId="3" r:id="rId6"/>
    <sheet name="&lt;" sheetId="5" r:id="rId7"/>
  </sheets>
  <externalReferences>
    <externalReference r:id="rId8"/>
  </externalReferences>
  <definedNames>
    <definedName name="_xlnm._FilterDatabase" localSheetId="3" hidden="1">Histo!$A$1:$K$12</definedName>
    <definedName name="Articles">OFFSET(Histo!$C$1,1,,COUNTA(Histo!$A:$A)-1,)</definedName>
    <definedName name="bdd">OFFSET(BDD!$B$1,1,,COUNTA(BDD!$B:$B)-1,2)</definedName>
    <definedName name="Lesdates">OFFSET(Histo!$A$1,1,,COUNTA(Histo!$A:$A)-1,)</definedName>
    <definedName name="Quantite">OFFSET(Histo!$B$1,1,,COUNTA(Histo!$A:$A)-1,)</definedName>
    <definedName name="Quantitee">OFFSET([1]Histo!$B$1,1,,COUNTA([1]Histo!$A:$A)-1,)</definedName>
    <definedName name="Total">OFFSET(Histo!$D$1,1,,COUNTA(Histo!$A:$A)-1,)</definedName>
  </definedNames>
  <calcPr calcId="124519"/>
</workbook>
</file>

<file path=xl/calcChain.xml><?xml version="1.0" encoding="utf-8"?>
<calcChain xmlns="http://schemas.openxmlformats.org/spreadsheetml/2006/main">
  <c r="E5" i="7"/>
  <c r="E6"/>
  <c r="E7"/>
  <c r="E8"/>
  <c r="E9"/>
  <c r="E10"/>
  <c r="E11"/>
  <c r="E12"/>
  <c r="E13"/>
  <c r="E14"/>
  <c r="E4"/>
  <c r="D5"/>
  <c r="D6"/>
  <c r="D7"/>
  <c r="D8"/>
  <c r="D9"/>
  <c r="D10"/>
  <c r="D11"/>
  <c r="D12"/>
  <c r="D13"/>
  <c r="D14"/>
  <c r="D4"/>
  <c r="B14"/>
  <c r="B13"/>
  <c r="B12"/>
  <c r="B11"/>
  <c r="B5"/>
  <c r="B6"/>
  <c r="B7"/>
  <c r="B8"/>
  <c r="B9"/>
  <c r="B10"/>
  <c r="B4"/>
  <c r="K1" i="6"/>
  <c r="E15" i="7" l="1"/>
  <c r="D15"/>
</calcChain>
</file>

<file path=xl/sharedStrings.xml><?xml version="1.0" encoding="utf-8"?>
<sst xmlns="http://schemas.openxmlformats.org/spreadsheetml/2006/main" count="69" uniqueCount="35">
  <si>
    <t>Articles</t>
  </si>
  <si>
    <t>Quantitée</t>
  </si>
  <si>
    <t>Num_Article</t>
  </si>
  <si>
    <t>Désignation</t>
  </si>
  <si>
    <t>Prix</t>
  </si>
  <si>
    <t>Date</t>
  </si>
  <si>
    <t>DATE</t>
  </si>
  <si>
    <t>Quantité</t>
  </si>
  <si>
    <t>Recette</t>
  </si>
  <si>
    <t>Total</t>
  </si>
  <si>
    <t>Moyen de Paiement</t>
  </si>
  <si>
    <t>Cash</t>
  </si>
  <si>
    <t>Chèque</t>
  </si>
  <si>
    <t>Client</t>
  </si>
  <si>
    <t>Paiement</t>
  </si>
  <si>
    <t>Ardoise</t>
  </si>
  <si>
    <t>250 Grm</t>
  </si>
  <si>
    <t>1 Kg</t>
  </si>
  <si>
    <t>500 Grm</t>
  </si>
  <si>
    <t>Cuil. 180</t>
  </si>
  <si>
    <t>Cuil. 150</t>
  </si>
  <si>
    <t>tre</t>
  </si>
  <si>
    <t>zz</t>
  </si>
  <si>
    <t>Espèces</t>
  </si>
  <si>
    <t>Carte</t>
  </si>
  <si>
    <t>250 Grm E</t>
  </si>
  <si>
    <t>500 Grm E</t>
  </si>
  <si>
    <t>1 Kg E</t>
  </si>
  <si>
    <t>250 Grm Crm</t>
  </si>
  <si>
    <t>500 Grm Crm</t>
  </si>
  <si>
    <t>1 Kg Crm</t>
  </si>
  <si>
    <t>tutu</t>
  </si>
  <si>
    <t>frty</t>
  </si>
  <si>
    <t>azer</t>
  </si>
  <si>
    <t>moi</t>
  </si>
</sst>
</file>

<file path=xl/styles.xml><?xml version="1.0" encoding="utf-8"?>
<styleSheet xmlns="http://schemas.openxmlformats.org/spreadsheetml/2006/main">
  <numFmts count="4">
    <numFmt numFmtId="7" formatCode="#,##0.00\ &quot;€&quot;;\-#,##0.00\ &quot;€&quot;"/>
    <numFmt numFmtId="44" formatCode="_-* #,##0.00\ &quot;€&quot;_-;\-* #,##0.00\ &quot;€&quot;_-;_-* &quot;-&quot;??\ &quot;€&quot;_-;_-@_-"/>
    <numFmt numFmtId="164" formatCode="0;\-0;;@"/>
    <numFmt numFmtId="165" formatCode="000"/>
  </numFmts>
  <fonts count="7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11"/>
      <name val="Calibri"/>
      <family val="2"/>
      <scheme val="minor"/>
    </font>
    <font>
      <sz val="14"/>
      <color rgb="FF00000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4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2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dashed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ashed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30">
    <xf numFmtId="0" fontId="0" fillId="0" borderId="0" xfId="0"/>
    <xf numFmtId="0" fontId="0" fillId="0" borderId="0" xfId="0" applyAlignment="1">
      <alignment horizontal="center"/>
    </xf>
    <xf numFmtId="44" fontId="0" fillId="0" borderId="0" xfId="1" applyFont="1" applyAlignment="1">
      <alignment horizontal="center"/>
    </xf>
    <xf numFmtId="0" fontId="0" fillId="0" borderId="1" xfId="0" applyBorder="1" applyAlignment="1">
      <alignment horizontal="center"/>
    </xf>
    <xf numFmtId="0" fontId="0" fillId="3" borderId="1" xfId="0" applyFill="1" applyBorder="1" applyAlignment="1">
      <alignment horizontal="center"/>
    </xf>
    <xf numFmtId="44" fontId="0" fillId="0" borderId="5" xfId="1" applyFont="1" applyBorder="1" applyAlignment="1"/>
    <xf numFmtId="44" fontId="0" fillId="0" borderId="1" xfId="0" applyNumberFormat="1" applyBorder="1"/>
    <xf numFmtId="164" fontId="0" fillId="0" borderId="6" xfId="0" applyNumberFormat="1" applyBorder="1" applyAlignment="1">
      <alignment horizontal="center"/>
    </xf>
    <xf numFmtId="0" fontId="3" fillId="0" borderId="0" xfId="0" applyFont="1" applyAlignment="1">
      <alignment horizontal="center"/>
    </xf>
    <xf numFmtId="44" fontId="3" fillId="0" borderId="0" xfId="1" applyFont="1" applyAlignment="1">
      <alignment horizontal="center"/>
    </xf>
    <xf numFmtId="0" fontId="3" fillId="0" borderId="0" xfId="0" applyFont="1"/>
    <xf numFmtId="14" fontId="3" fillId="0" borderId="0" xfId="0" applyNumberFormat="1" applyFont="1" applyAlignment="1">
      <alignment horizontal="center"/>
    </xf>
    <xf numFmtId="44" fontId="3" fillId="0" borderId="0" xfId="1" applyFont="1"/>
    <xf numFmtId="165" fontId="0" fillId="0" borderId="0" xfId="0" applyNumberFormat="1" applyAlignment="1">
      <alignment horizontal="center"/>
    </xf>
    <xf numFmtId="0" fontId="5" fillId="0" borderId="0" xfId="0" applyFont="1"/>
    <xf numFmtId="7" fontId="6" fillId="0" borderId="0" xfId="0" applyNumberFormat="1" applyFont="1" applyAlignment="1">
      <alignment horizontal="center" vertical="center"/>
    </xf>
    <xf numFmtId="0" fontId="5" fillId="0" borderId="0" xfId="0" applyFont="1" applyAlignment="1">
      <alignment horizontal="center"/>
    </xf>
    <xf numFmtId="44" fontId="5" fillId="0" borderId="0" xfId="1" applyFont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3" borderId="2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4" borderId="2" xfId="0" applyFill="1" applyBorder="1" applyAlignment="1">
      <alignment horizontal="center"/>
    </xf>
    <xf numFmtId="0" fontId="0" fillId="4" borderId="3" xfId="0" applyFill="1" applyBorder="1" applyAlignment="1">
      <alignment horizontal="center"/>
    </xf>
    <xf numFmtId="0" fontId="0" fillId="4" borderId="4" xfId="0" applyFill="1" applyBorder="1" applyAlignment="1">
      <alignment horizontal="center"/>
    </xf>
  </cellXfs>
  <cellStyles count="2">
    <cellStyle name="Monétaire" xfId="1" builtinId="4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style val="26"/>
  <c:chart>
    <c:title>
      <c:layout/>
    </c:title>
    <c:plotArea>
      <c:layout/>
      <c:barChart>
        <c:barDir val="col"/>
        <c:grouping val="clustered"/>
        <c:ser>
          <c:idx val="0"/>
          <c:order val="0"/>
          <c:tx>
            <c:v>Vente du Jour</c:v>
          </c:tx>
          <c:cat>
            <c:strRef>
              <c:f>Recap!$B$4:$B$14</c:f>
              <c:strCache>
                <c:ptCount val="11"/>
                <c:pt idx="0">
                  <c:v>250 Grm</c:v>
                </c:pt>
                <c:pt idx="1">
                  <c:v>500 Grm</c:v>
                </c:pt>
                <c:pt idx="2">
                  <c:v>1 Kg</c:v>
                </c:pt>
                <c:pt idx="3">
                  <c:v>Cuil. 180</c:v>
                </c:pt>
                <c:pt idx="4">
                  <c:v>Cuil. 150</c:v>
                </c:pt>
                <c:pt idx="5">
                  <c:v>250 Grm E</c:v>
                </c:pt>
                <c:pt idx="6">
                  <c:v>500 Grm E</c:v>
                </c:pt>
                <c:pt idx="7">
                  <c:v>1 Kg E</c:v>
                </c:pt>
                <c:pt idx="8">
                  <c:v>250 Grm Crm</c:v>
                </c:pt>
                <c:pt idx="9">
                  <c:v>500 Grm Crm</c:v>
                </c:pt>
                <c:pt idx="10">
                  <c:v>1 Kg Crm</c:v>
                </c:pt>
              </c:strCache>
            </c:strRef>
          </c:cat>
          <c:val>
            <c:numRef>
              <c:f>Recap!$D$4:$D$14</c:f>
              <c:numCache>
                <c:formatCode>0;\-0;;@</c:formatCode>
                <c:ptCount val="11"/>
                <c:pt idx="0">
                  <c:v>0</c:v>
                </c:pt>
                <c:pt idx="1">
                  <c:v>5</c:v>
                </c:pt>
                <c:pt idx="2">
                  <c:v>0</c:v>
                </c:pt>
                <c:pt idx="3">
                  <c:v>1</c:v>
                </c:pt>
                <c:pt idx="4">
                  <c:v>4</c:v>
                </c:pt>
                <c:pt idx="5">
                  <c:v>0</c:v>
                </c:pt>
                <c:pt idx="6">
                  <c:v>0</c:v>
                </c:pt>
                <c:pt idx="7">
                  <c:v>1</c:v>
                </c:pt>
                <c:pt idx="8">
                  <c:v>5</c:v>
                </c:pt>
                <c:pt idx="9">
                  <c:v>0</c:v>
                </c:pt>
                <c:pt idx="10">
                  <c:v>1</c:v>
                </c:pt>
              </c:numCache>
            </c:numRef>
          </c:val>
        </c:ser>
        <c:gapWidth val="100"/>
        <c:axId val="140075008"/>
        <c:axId val="140076544"/>
      </c:barChart>
      <c:catAx>
        <c:axId val="140075008"/>
        <c:scaling>
          <c:orientation val="minMax"/>
        </c:scaling>
        <c:axPos val="b"/>
        <c:tickLblPos val="nextTo"/>
        <c:txPr>
          <a:bodyPr rot="-3540000"/>
          <a:lstStyle/>
          <a:p>
            <a:pPr>
              <a:defRPr baseline="0"/>
            </a:pPr>
            <a:endParaRPr lang="fr-FR"/>
          </a:p>
        </c:txPr>
        <c:crossAx val="140076544"/>
        <c:crosses val="autoZero"/>
        <c:auto val="1"/>
        <c:lblAlgn val="ctr"/>
        <c:lblOffset val="100"/>
      </c:catAx>
      <c:valAx>
        <c:axId val="140076544"/>
        <c:scaling>
          <c:orientation val="minMax"/>
        </c:scaling>
        <c:axPos val="l"/>
        <c:majorGridlines/>
        <c:numFmt formatCode="0;\-0;;@" sourceLinked="1"/>
        <c:tickLblPos val="nextTo"/>
        <c:crossAx val="140075008"/>
        <c:crosses val="autoZero"/>
        <c:crossBetween val="between"/>
      </c:valAx>
    </c:plotArea>
    <c:legend>
      <c:legendPos val="r"/>
      <c:layout/>
      <c:txPr>
        <a:bodyPr/>
        <a:lstStyle/>
        <a:p>
          <a:pPr rtl="0">
            <a:defRPr/>
          </a:pPr>
          <a:endParaRPr lang="fr-FR"/>
        </a:p>
      </c:txPr>
    </c:legend>
    <c:plotVisOnly val="1"/>
    <c:dispBlanksAs val="zero"/>
  </c:chart>
  <c:spPr>
    <a:ln>
      <a:noFill/>
    </a:ln>
  </c:spPr>
  <c:printSettings>
    <c:headerFooter/>
    <c:pageMargins b="0.75000000000000255" l="0.70000000000000062" r="0.70000000000000062" t="0.75000000000000255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161925</xdr:colOff>
      <xdr:row>0</xdr:row>
      <xdr:rowOff>76200</xdr:rowOff>
    </xdr:from>
    <xdr:to>
      <xdr:col>13</xdr:col>
      <xdr:colOff>504825</xdr:colOff>
      <xdr:row>16</xdr:row>
      <xdr:rowOff>85725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85725</xdr:colOff>
      <xdr:row>0</xdr:row>
      <xdr:rowOff>171450</xdr:rowOff>
    </xdr:from>
    <xdr:to>
      <xdr:col>8</xdr:col>
      <xdr:colOff>85725</xdr:colOff>
      <xdr:row>0</xdr:row>
      <xdr:rowOff>485775</xdr:rowOff>
    </xdr:to>
    <xdr:sp macro="[0]!_xludf.Filter" textlink="">
      <xdr:nvSpPr>
        <xdr:cNvPr id="2" name="Rectangle à coins arrondis 1"/>
        <xdr:cNvSpPr/>
      </xdr:nvSpPr>
      <xdr:spPr>
        <a:xfrm>
          <a:off x="5572125" y="171450"/>
          <a:ext cx="762000" cy="3143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Filter</a:t>
          </a:r>
        </a:p>
      </xdr:txBody>
    </xdr:sp>
    <xdr:clientData/>
  </xdr:twoCellAnchor>
  <xdr:twoCellAnchor>
    <xdr:from>
      <xdr:col>8</xdr:col>
      <xdr:colOff>200025</xdr:colOff>
      <xdr:row>0</xdr:row>
      <xdr:rowOff>171450</xdr:rowOff>
    </xdr:from>
    <xdr:to>
      <xdr:col>9</xdr:col>
      <xdr:colOff>200025</xdr:colOff>
      <xdr:row>0</xdr:row>
      <xdr:rowOff>485775</xdr:rowOff>
    </xdr:to>
    <xdr:sp macro="[0]!Defiltrer" textlink="">
      <xdr:nvSpPr>
        <xdr:cNvPr id="4" name="Rectangle à coins arrondis 3"/>
        <xdr:cNvSpPr/>
      </xdr:nvSpPr>
      <xdr:spPr>
        <a:xfrm>
          <a:off x="6448425" y="171450"/>
          <a:ext cx="762000" cy="3143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Defiltrer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aryse/Downloads/caisse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Accueil"/>
      <sheetName val="Recap"/>
      <sheetName val="&gt;"/>
      <sheetName val="Histo"/>
      <sheetName val="Temp"/>
      <sheetName val="BDD"/>
      <sheetName val="&lt;"/>
    </sheetNames>
    <sheetDataSet>
      <sheetData sheetId="0"/>
      <sheetData sheetId="1"/>
      <sheetData sheetId="2"/>
      <sheetData sheetId="3">
        <row r="1">
          <cell r="A1" t="str">
            <v>Date</v>
          </cell>
          <cell r="B1" t="str">
            <v>Quantitée</v>
          </cell>
        </row>
        <row r="2">
          <cell r="A2">
            <v>44754</v>
          </cell>
        </row>
        <row r="3">
          <cell r="A3">
            <v>44756</v>
          </cell>
        </row>
        <row r="4">
          <cell r="A4">
            <v>44756</v>
          </cell>
        </row>
        <row r="5">
          <cell r="A5">
            <v>44756</v>
          </cell>
        </row>
        <row r="6">
          <cell r="A6">
            <v>44756</v>
          </cell>
        </row>
        <row r="7">
          <cell r="A7">
            <v>44756</v>
          </cell>
        </row>
        <row r="8">
          <cell r="A8">
            <v>44756</v>
          </cell>
        </row>
        <row r="9">
          <cell r="A9">
            <v>44756</v>
          </cell>
        </row>
        <row r="10">
          <cell r="A10">
            <v>44756</v>
          </cell>
        </row>
        <row r="11">
          <cell r="A11">
            <v>44756</v>
          </cell>
        </row>
        <row r="12">
          <cell r="A12">
            <v>44756</v>
          </cell>
        </row>
        <row r="13">
          <cell r="A13">
            <v>44756</v>
          </cell>
        </row>
        <row r="14">
          <cell r="A14">
            <v>44756</v>
          </cell>
        </row>
        <row r="15">
          <cell r="A15">
            <v>44756</v>
          </cell>
        </row>
        <row r="16">
          <cell r="A16">
            <v>44756</v>
          </cell>
        </row>
        <row r="17">
          <cell r="A17">
            <v>44756</v>
          </cell>
        </row>
        <row r="18">
          <cell r="A18">
            <v>44756</v>
          </cell>
        </row>
        <row r="19">
          <cell r="A19">
            <v>44756</v>
          </cell>
        </row>
        <row r="20">
          <cell r="A20">
            <v>44756</v>
          </cell>
        </row>
        <row r="21">
          <cell r="A21">
            <v>44756</v>
          </cell>
        </row>
        <row r="22">
          <cell r="A22">
            <v>44756</v>
          </cell>
        </row>
        <row r="23">
          <cell r="A23">
            <v>44756</v>
          </cell>
        </row>
        <row r="24">
          <cell r="A24">
            <v>44756</v>
          </cell>
        </row>
        <row r="25">
          <cell r="A25">
            <v>44756</v>
          </cell>
        </row>
        <row r="26">
          <cell r="A26">
            <v>44756</v>
          </cell>
        </row>
        <row r="27">
          <cell r="A27">
            <v>44756</v>
          </cell>
        </row>
        <row r="28">
          <cell r="A28">
            <v>44756</v>
          </cell>
        </row>
        <row r="29">
          <cell r="A29">
            <v>44756</v>
          </cell>
        </row>
        <row r="30">
          <cell r="A30">
            <v>44756</v>
          </cell>
        </row>
        <row r="31">
          <cell r="A31">
            <v>44756</v>
          </cell>
        </row>
        <row r="32">
          <cell r="A32">
            <v>44756</v>
          </cell>
        </row>
      </sheetData>
      <sheetData sheetId="4"/>
      <sheetData sheetId="5"/>
      <sheetData sheetId="6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"/>
  <sheetViews>
    <sheetView tabSelected="1" workbookViewId="0">
      <selection activeCell="A2" sqref="A2"/>
    </sheetView>
  </sheetViews>
  <sheetFormatPr baseColWidth="10" defaultRowHeight="15"/>
  <sheetData/>
  <sheetProtection sheet="1" objects="1" scenarios="1"/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7"/>
  <dimension ref="B1:E15"/>
  <sheetViews>
    <sheetView showGridLines="0" workbookViewId="0">
      <selection activeCell="E18" sqref="E18"/>
    </sheetView>
  </sheetViews>
  <sheetFormatPr baseColWidth="10" defaultRowHeight="15"/>
  <sheetData>
    <row r="1" spans="2:5" ht="15.75" thickBot="1">
      <c r="B1" s="18" t="s">
        <v>6</v>
      </c>
      <c r="C1" s="19"/>
      <c r="D1" s="19"/>
      <c r="E1" s="20"/>
    </row>
    <row r="2" spans="2:5" ht="15.75" thickBot="1">
      <c r="B2" s="27"/>
      <c r="C2" s="28"/>
      <c r="D2" s="28"/>
      <c r="E2" s="29"/>
    </row>
    <row r="3" spans="2:5" ht="15.75" thickBot="1">
      <c r="B3" s="21" t="s">
        <v>0</v>
      </c>
      <c r="C3" s="22"/>
      <c r="D3" s="4" t="s">
        <v>7</v>
      </c>
      <c r="E3" s="4" t="s">
        <v>8</v>
      </c>
    </row>
    <row r="4" spans="2:5" ht="15.75" thickBot="1">
      <c r="B4" s="25" t="str">
        <f>BDD!B2</f>
        <v>250 Grm</v>
      </c>
      <c r="C4" s="26"/>
      <c r="D4" s="7">
        <f>(SUMIF(Histo!D:D,B4,Histo!C:C))</f>
        <v>0</v>
      </c>
      <c r="E4" s="5">
        <f>SUMIF(Histo!D:D,B4,Histo!F:F)</f>
        <v>0</v>
      </c>
    </row>
    <row r="5" spans="2:5" ht="15.75" thickBot="1">
      <c r="B5" s="25" t="str">
        <f>BDD!B3</f>
        <v>500 Grm</v>
      </c>
      <c r="C5" s="26"/>
      <c r="D5" s="7">
        <f>(SUMIF(Histo!D:D,B5,Histo!C:C))</f>
        <v>5</v>
      </c>
      <c r="E5" s="5">
        <f>SUMIF(Histo!D:D,B5,Histo!F:F)</f>
        <v>40</v>
      </c>
    </row>
    <row r="6" spans="2:5" ht="15.75" thickBot="1">
      <c r="B6" s="25" t="str">
        <f>BDD!B4</f>
        <v>1 Kg</v>
      </c>
      <c r="C6" s="26"/>
      <c r="D6" s="7">
        <f>(SUMIF(Histo!D:D,B6,Histo!C:C))</f>
        <v>0</v>
      </c>
      <c r="E6" s="5">
        <f>SUMIF(Histo!D:D,B6,Histo!F:F)</f>
        <v>0</v>
      </c>
    </row>
    <row r="7" spans="2:5" ht="15.75" thickBot="1">
      <c r="B7" s="25" t="str">
        <f>BDD!B5</f>
        <v>Cuil. 180</v>
      </c>
      <c r="C7" s="26"/>
      <c r="D7" s="7">
        <f>(SUMIF(Histo!D:D,B7,Histo!C:C))</f>
        <v>1</v>
      </c>
      <c r="E7" s="5">
        <f>SUMIF(Histo!D:D,B7,Histo!F:F)</f>
        <v>4.5</v>
      </c>
    </row>
    <row r="8" spans="2:5" ht="15.75" thickBot="1">
      <c r="B8" s="25" t="str">
        <f>BDD!B6</f>
        <v>Cuil. 150</v>
      </c>
      <c r="C8" s="26"/>
      <c r="D8" s="7">
        <f>(SUMIF(Histo!D:D,B8,Histo!C:C))</f>
        <v>4</v>
      </c>
      <c r="E8" s="5">
        <f>SUMIF(Histo!D:D,B8,Histo!F:F)</f>
        <v>12</v>
      </c>
    </row>
    <row r="9" spans="2:5" ht="15.75" thickBot="1">
      <c r="B9" s="25" t="str">
        <f>BDD!B7</f>
        <v>250 Grm E</v>
      </c>
      <c r="C9" s="26"/>
      <c r="D9" s="7">
        <f>(SUMIF(Histo!D:D,B9,Histo!C:C))</f>
        <v>0</v>
      </c>
      <c r="E9" s="5">
        <f>SUMIF(Histo!D:D,B9,Histo!F:F)</f>
        <v>0</v>
      </c>
    </row>
    <row r="10" spans="2:5" ht="15.75" thickBot="1">
      <c r="B10" s="25" t="str">
        <f>BDD!B8</f>
        <v>500 Grm E</v>
      </c>
      <c r="C10" s="26"/>
      <c r="D10" s="7">
        <f>(SUMIF(Histo!D:D,B10,Histo!C:C))</f>
        <v>0</v>
      </c>
      <c r="E10" s="5">
        <f>SUMIF(Histo!D:D,B10,Histo!F:F)</f>
        <v>0</v>
      </c>
    </row>
    <row r="11" spans="2:5" ht="15.75" thickBot="1">
      <c r="B11" s="25" t="str">
        <f>BDD!B9</f>
        <v>1 Kg E</v>
      </c>
      <c r="C11" s="26"/>
      <c r="D11" s="7">
        <f>(SUMIF(Histo!D:D,B11,Histo!C:C))</f>
        <v>1</v>
      </c>
      <c r="E11" s="5">
        <f>SUMIF(Histo!D:D,B11,Histo!F:F)</f>
        <v>16</v>
      </c>
    </row>
    <row r="12" spans="2:5" ht="15.75" thickBot="1">
      <c r="B12" s="25" t="str">
        <f>BDD!B10</f>
        <v>250 Grm Crm</v>
      </c>
      <c r="C12" s="26"/>
      <c r="D12" s="7">
        <f>(SUMIF(Histo!D:D,B12,Histo!C:C))</f>
        <v>5</v>
      </c>
      <c r="E12" s="5">
        <f>SUMIF(Histo!D:D,B12,Histo!F:F)</f>
        <v>22.5</v>
      </c>
    </row>
    <row r="13" spans="2:5" ht="15.75" thickBot="1">
      <c r="B13" s="25" t="str">
        <f>BDD!B11</f>
        <v>500 Grm Crm</v>
      </c>
      <c r="C13" s="26"/>
      <c r="D13" s="7">
        <f>(SUMIF(Histo!D:D,B13,Histo!C:C))</f>
        <v>0</v>
      </c>
      <c r="E13" s="5">
        <f>SUMIF(Histo!D:D,B13,Histo!F:F)</f>
        <v>0</v>
      </c>
    </row>
    <row r="14" spans="2:5" ht="15.75" thickBot="1">
      <c r="B14" s="25" t="str">
        <f>BDD!B12</f>
        <v>1 Kg Crm</v>
      </c>
      <c r="C14" s="26"/>
      <c r="D14" s="7">
        <f>(SUMIF(Histo!D:D,B14,Histo!C:C))</f>
        <v>1</v>
      </c>
      <c r="E14" s="5">
        <f>SUMIF(Histo!D:D,B14,Histo!F:F)</f>
        <v>16</v>
      </c>
    </row>
    <row r="15" spans="2:5" ht="27" thickBot="1">
      <c r="B15" s="23" t="s">
        <v>9</v>
      </c>
      <c r="C15" s="24"/>
      <c r="D15" s="3">
        <f>SUM($D$4:$D$14)</f>
        <v>17</v>
      </c>
      <c r="E15" s="6">
        <f>SUM($E$4:$E$14)</f>
        <v>111</v>
      </c>
    </row>
  </sheetData>
  <mergeCells count="15">
    <mergeCell ref="B1:E1"/>
    <mergeCell ref="B3:C3"/>
    <mergeCell ref="B15:C15"/>
    <mergeCell ref="B10:C10"/>
    <mergeCell ref="B14:C14"/>
    <mergeCell ref="B9:C9"/>
    <mergeCell ref="B5:C5"/>
    <mergeCell ref="B6:C6"/>
    <mergeCell ref="B7:C7"/>
    <mergeCell ref="B8:C8"/>
    <mergeCell ref="B4:C4"/>
    <mergeCell ref="B11:C11"/>
    <mergeCell ref="B12:C12"/>
    <mergeCell ref="B13:C13"/>
    <mergeCell ref="B2:E2"/>
  </mergeCells>
  <pageMargins left="0.7" right="0.7" top="0.75" bottom="0.75" header="0.3" footer="0.3"/>
  <pageSetup paperSize="9" orientation="portrait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4">
    <tabColor rgb="FFFF0000"/>
  </sheetPr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6"/>
  <dimension ref="A1:K38"/>
  <sheetViews>
    <sheetView workbookViewId="0">
      <selection sqref="A1:XFD1"/>
    </sheetView>
  </sheetViews>
  <sheetFormatPr baseColWidth="10" defaultRowHeight="15"/>
  <cols>
    <col min="1" max="3" width="11.42578125" style="10"/>
    <col min="4" max="4" width="13.7109375" style="10" customWidth="1"/>
    <col min="5" max="9" width="11.42578125" style="10"/>
    <col min="10" max="10" width="5.85546875" style="10" customWidth="1"/>
    <col min="11" max="11" width="15.7109375" style="10" customWidth="1"/>
    <col min="12" max="16384" width="11.42578125" style="10"/>
  </cols>
  <sheetData>
    <row r="1" spans="1:11" s="14" customFormat="1" ht="58.5" customHeight="1">
      <c r="A1" s="16" t="s">
        <v>5</v>
      </c>
      <c r="B1" s="16" t="s">
        <v>13</v>
      </c>
      <c r="C1" s="16" t="s">
        <v>1</v>
      </c>
      <c r="D1" s="16" t="s">
        <v>0</v>
      </c>
      <c r="E1" s="16" t="s">
        <v>14</v>
      </c>
      <c r="F1" s="17" t="s">
        <v>9</v>
      </c>
      <c r="K1" s="15">
        <f>SUBTOTAL(9,F:F)</f>
        <v>111</v>
      </c>
    </row>
    <row r="2" spans="1:11">
      <c r="A2" s="11">
        <v>44757</v>
      </c>
      <c r="B2" s="11" t="s">
        <v>31</v>
      </c>
      <c r="C2" s="8">
        <v>1</v>
      </c>
      <c r="D2" s="8" t="s">
        <v>18</v>
      </c>
      <c r="E2" s="8" t="s">
        <v>23</v>
      </c>
      <c r="F2" s="12">
        <v>8</v>
      </c>
    </row>
    <row r="3" spans="1:11">
      <c r="A3" s="11">
        <v>44757</v>
      </c>
      <c r="B3" s="11" t="s">
        <v>31</v>
      </c>
      <c r="C3" s="8">
        <v>1</v>
      </c>
      <c r="D3" s="8" t="s">
        <v>27</v>
      </c>
      <c r="E3" s="8" t="s">
        <v>23</v>
      </c>
      <c r="F3" s="12">
        <v>16</v>
      </c>
    </row>
    <row r="4" spans="1:11">
      <c r="A4" s="11">
        <v>44757</v>
      </c>
      <c r="B4" s="11" t="s">
        <v>31</v>
      </c>
      <c r="C4" s="8">
        <v>5</v>
      </c>
      <c r="D4" s="8" t="s">
        <v>28</v>
      </c>
      <c r="E4" s="8" t="s">
        <v>23</v>
      </c>
      <c r="F4" s="12">
        <v>22.5</v>
      </c>
    </row>
    <row r="5" spans="1:11">
      <c r="A5" s="11">
        <v>44757</v>
      </c>
      <c r="B5" s="11" t="s">
        <v>31</v>
      </c>
      <c r="C5" s="8">
        <v>1</v>
      </c>
      <c r="D5" s="8" t="s">
        <v>20</v>
      </c>
      <c r="E5" s="8" t="s">
        <v>23</v>
      </c>
      <c r="F5" s="12">
        <v>4</v>
      </c>
    </row>
    <row r="6" spans="1:11">
      <c r="A6" s="11">
        <v>44755</v>
      </c>
      <c r="B6" s="11" t="s">
        <v>21</v>
      </c>
      <c r="C6" s="8">
        <v>1</v>
      </c>
      <c r="D6" s="8" t="s">
        <v>20</v>
      </c>
      <c r="E6" s="8" t="s">
        <v>11</v>
      </c>
      <c r="F6" s="12">
        <v>4</v>
      </c>
    </row>
    <row r="7" spans="1:11">
      <c r="A7" s="11">
        <v>44755</v>
      </c>
      <c r="B7" s="11" t="s">
        <v>22</v>
      </c>
      <c r="C7" s="8">
        <v>1</v>
      </c>
      <c r="D7" s="8" t="s">
        <v>18</v>
      </c>
      <c r="E7" s="8" t="s">
        <v>11</v>
      </c>
      <c r="F7" s="12">
        <v>8</v>
      </c>
    </row>
    <row r="8" spans="1:11">
      <c r="A8" s="11">
        <v>44757</v>
      </c>
      <c r="B8" s="11" t="s">
        <v>32</v>
      </c>
      <c r="C8" s="8">
        <v>1</v>
      </c>
      <c r="D8" s="8" t="s">
        <v>19</v>
      </c>
      <c r="E8" s="8" t="s">
        <v>23</v>
      </c>
      <c r="F8" s="12">
        <v>4.5</v>
      </c>
    </row>
    <row r="9" spans="1:11">
      <c r="A9" s="11">
        <v>44757</v>
      </c>
      <c r="B9" s="11" t="s">
        <v>32</v>
      </c>
      <c r="C9" s="8">
        <v>2</v>
      </c>
      <c r="D9" s="8" t="s">
        <v>18</v>
      </c>
      <c r="E9" s="8" t="s">
        <v>23</v>
      </c>
      <c r="F9" s="12">
        <v>16</v>
      </c>
    </row>
    <row r="10" spans="1:11">
      <c r="A10" s="11">
        <v>44757</v>
      </c>
      <c r="B10" s="11" t="s">
        <v>33</v>
      </c>
      <c r="C10" s="8">
        <v>1</v>
      </c>
      <c r="D10" s="8" t="s">
        <v>30</v>
      </c>
      <c r="E10" s="8" t="s">
        <v>23</v>
      </c>
      <c r="F10" s="12">
        <v>16</v>
      </c>
    </row>
    <row r="11" spans="1:11">
      <c r="A11" s="11">
        <v>44757</v>
      </c>
      <c r="B11" s="11" t="s">
        <v>33</v>
      </c>
      <c r="C11" s="8">
        <v>2</v>
      </c>
      <c r="D11" s="8" t="s">
        <v>20</v>
      </c>
      <c r="E11" s="8" t="s">
        <v>23</v>
      </c>
      <c r="F11" s="12">
        <v>4</v>
      </c>
    </row>
    <row r="12" spans="1:11">
      <c r="A12" s="11">
        <v>44757</v>
      </c>
      <c r="B12" s="11" t="s">
        <v>34</v>
      </c>
      <c r="C12" s="8">
        <v>1</v>
      </c>
      <c r="D12" s="8" t="s">
        <v>18</v>
      </c>
      <c r="E12" s="8" t="s">
        <v>23</v>
      </c>
      <c r="F12" s="12">
        <v>8</v>
      </c>
    </row>
    <row r="13" spans="1:11">
      <c r="A13" s="11"/>
      <c r="B13" s="11"/>
      <c r="C13" s="8"/>
      <c r="D13" s="8"/>
      <c r="E13" s="8"/>
      <c r="F13" s="12"/>
    </row>
    <row r="14" spans="1:11">
      <c r="A14" s="11"/>
      <c r="B14" s="11"/>
      <c r="C14" s="8"/>
      <c r="D14" s="8"/>
      <c r="E14" s="8"/>
      <c r="F14" s="12"/>
    </row>
    <row r="15" spans="1:11">
      <c r="A15" s="11"/>
      <c r="B15" s="11"/>
      <c r="C15" s="8"/>
      <c r="D15" s="8"/>
      <c r="E15" s="8"/>
      <c r="F15" s="12"/>
    </row>
    <row r="16" spans="1:11">
      <c r="A16" s="11"/>
      <c r="B16" s="11"/>
      <c r="C16" s="8"/>
      <c r="D16" s="8"/>
      <c r="E16" s="8"/>
      <c r="F16" s="12"/>
    </row>
    <row r="17" spans="1:6">
      <c r="A17" s="11"/>
      <c r="B17" s="11"/>
      <c r="C17" s="8"/>
      <c r="D17" s="8"/>
      <c r="E17" s="8"/>
      <c r="F17" s="12"/>
    </row>
    <row r="18" spans="1:6">
      <c r="A18" s="11"/>
      <c r="B18" s="11"/>
      <c r="C18" s="8"/>
      <c r="D18" s="8"/>
      <c r="E18" s="8"/>
      <c r="F18" s="12"/>
    </row>
    <row r="19" spans="1:6">
      <c r="A19" s="11"/>
      <c r="B19" s="11"/>
      <c r="C19" s="8"/>
      <c r="D19" s="8"/>
      <c r="E19" s="8"/>
      <c r="F19" s="12"/>
    </row>
    <row r="20" spans="1:6">
      <c r="A20" s="11"/>
      <c r="B20" s="11"/>
      <c r="C20" s="8"/>
      <c r="D20" s="8"/>
      <c r="E20" s="8"/>
      <c r="F20" s="12"/>
    </row>
    <row r="21" spans="1:6">
      <c r="A21" s="11"/>
      <c r="B21" s="11"/>
      <c r="C21" s="8"/>
      <c r="D21" s="8"/>
      <c r="E21" s="8"/>
      <c r="F21" s="12"/>
    </row>
    <row r="22" spans="1:6">
      <c r="A22" s="11"/>
      <c r="B22" s="11"/>
      <c r="C22" s="8"/>
      <c r="D22" s="8"/>
      <c r="E22" s="8"/>
      <c r="F22" s="12"/>
    </row>
    <row r="23" spans="1:6">
      <c r="A23" s="11"/>
      <c r="B23" s="11"/>
      <c r="C23" s="8"/>
      <c r="D23" s="8"/>
      <c r="E23" s="8"/>
      <c r="F23" s="12"/>
    </row>
    <row r="24" spans="1:6">
      <c r="A24" s="11"/>
      <c r="B24" s="11"/>
      <c r="C24" s="8"/>
      <c r="D24" s="8"/>
      <c r="E24" s="8"/>
      <c r="F24" s="12"/>
    </row>
    <row r="25" spans="1:6">
      <c r="A25" s="11"/>
      <c r="B25" s="11"/>
      <c r="C25" s="8"/>
      <c r="D25" s="8"/>
      <c r="E25" s="8"/>
      <c r="F25" s="12"/>
    </row>
    <row r="26" spans="1:6">
      <c r="A26" s="11"/>
      <c r="B26" s="11"/>
      <c r="C26" s="8"/>
      <c r="D26" s="8"/>
      <c r="E26" s="8"/>
      <c r="F26" s="12"/>
    </row>
    <row r="27" spans="1:6">
      <c r="A27" s="11"/>
      <c r="B27" s="11"/>
      <c r="C27" s="8"/>
      <c r="D27" s="8"/>
      <c r="E27" s="8"/>
      <c r="F27" s="12"/>
    </row>
    <row r="28" spans="1:6">
      <c r="A28" s="11"/>
      <c r="B28" s="11"/>
      <c r="C28" s="8"/>
      <c r="D28" s="8"/>
      <c r="E28" s="8"/>
      <c r="F28" s="12"/>
    </row>
    <row r="29" spans="1:6">
      <c r="A29" s="11"/>
      <c r="B29" s="11"/>
      <c r="C29" s="8"/>
      <c r="D29" s="8"/>
      <c r="E29" s="8"/>
      <c r="F29" s="12"/>
    </row>
    <row r="30" spans="1:6">
      <c r="A30" s="11"/>
      <c r="B30" s="11"/>
      <c r="C30" s="8"/>
      <c r="D30" s="8"/>
      <c r="E30" s="8"/>
      <c r="F30" s="12"/>
    </row>
    <row r="31" spans="1:6">
      <c r="A31" s="11"/>
      <c r="B31" s="11"/>
      <c r="C31" s="8"/>
      <c r="D31" s="8"/>
      <c r="E31" s="8"/>
      <c r="F31" s="12"/>
    </row>
    <row r="32" spans="1:6">
      <c r="A32" s="11"/>
      <c r="B32" s="11"/>
      <c r="C32" s="8"/>
      <c r="D32" s="8"/>
      <c r="E32" s="8"/>
      <c r="F32" s="12"/>
    </row>
    <row r="33" spans="1:6">
      <c r="A33" s="11"/>
      <c r="B33" s="11"/>
      <c r="C33" s="8"/>
      <c r="D33" s="8"/>
      <c r="E33" s="8"/>
      <c r="F33" s="12"/>
    </row>
    <row r="34" spans="1:6">
      <c r="A34" s="11"/>
      <c r="B34" s="11"/>
      <c r="C34" s="8"/>
      <c r="D34" s="8"/>
      <c r="E34" s="8"/>
      <c r="F34" s="12"/>
    </row>
    <row r="35" spans="1:6">
      <c r="A35" s="11"/>
      <c r="B35" s="11"/>
      <c r="C35" s="8"/>
      <c r="D35" s="8"/>
      <c r="E35" s="8"/>
      <c r="F35" s="12"/>
    </row>
    <row r="36" spans="1:6">
      <c r="A36" s="11"/>
      <c r="B36" s="11"/>
      <c r="C36" s="8"/>
      <c r="D36" s="8"/>
      <c r="E36" s="8"/>
      <c r="F36" s="12"/>
    </row>
    <row r="37" spans="1:6">
      <c r="A37" s="11"/>
      <c r="B37" s="11"/>
      <c r="C37" s="8"/>
      <c r="D37" s="8"/>
      <c r="E37" s="8"/>
      <c r="F37" s="12"/>
    </row>
    <row r="38" spans="1:6">
      <c r="A38" s="11"/>
      <c r="B38" s="11"/>
      <c r="C38" s="8"/>
      <c r="D38" s="8"/>
      <c r="E38" s="8"/>
      <c r="F38" s="12"/>
    </row>
  </sheetData>
  <sortState ref="A2:F30">
    <sortCondition ref="A2"/>
  </sortState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2"/>
  <dimension ref="A1:F12"/>
  <sheetViews>
    <sheetView workbookViewId="0">
      <selection activeCell="F2" sqref="F2"/>
    </sheetView>
  </sheetViews>
  <sheetFormatPr baseColWidth="10" defaultRowHeight="15"/>
  <cols>
    <col min="1" max="5" width="11.42578125" style="8"/>
    <col min="6" max="6" width="11.42578125" style="12"/>
    <col min="7" max="16384" width="11.42578125" style="10"/>
  </cols>
  <sheetData>
    <row r="1" spans="1:6">
      <c r="A1" s="8" t="s">
        <v>5</v>
      </c>
      <c r="B1" s="8" t="s">
        <v>13</v>
      </c>
      <c r="C1" s="8" t="s">
        <v>1</v>
      </c>
      <c r="D1" s="8" t="s">
        <v>0</v>
      </c>
      <c r="E1" s="8" t="s">
        <v>14</v>
      </c>
      <c r="F1" s="9" t="s">
        <v>9</v>
      </c>
    </row>
    <row r="2" spans="1:6">
      <c r="A2" s="11"/>
      <c r="B2" s="11"/>
    </row>
    <row r="3" spans="1:6">
      <c r="A3" s="11"/>
      <c r="B3" s="11"/>
    </row>
    <row r="4" spans="1:6">
      <c r="A4" s="11"/>
      <c r="B4" s="11"/>
    </row>
    <row r="5" spans="1:6">
      <c r="A5" s="11"/>
      <c r="B5" s="11"/>
    </row>
    <row r="6" spans="1:6">
      <c r="A6" s="11"/>
      <c r="B6" s="11"/>
    </row>
    <row r="7" spans="1:6">
      <c r="A7" s="11"/>
      <c r="B7" s="11"/>
    </row>
    <row r="8" spans="1:6">
      <c r="A8" s="11"/>
    </row>
    <row r="9" spans="1:6">
      <c r="A9" s="11"/>
    </row>
    <row r="10" spans="1:6">
      <c r="A10" s="11"/>
    </row>
    <row r="11" spans="1:6">
      <c r="A11" s="11"/>
    </row>
    <row r="12" spans="1:6">
      <c r="A12" s="11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3"/>
  <dimension ref="A1:E12"/>
  <sheetViews>
    <sheetView workbookViewId="0">
      <selection activeCell="D22" sqref="D22"/>
    </sheetView>
  </sheetViews>
  <sheetFormatPr baseColWidth="10" defaultRowHeight="15"/>
  <cols>
    <col min="1" max="1" width="12.140625" style="1" bestFit="1" customWidth="1"/>
    <col min="2" max="2" width="13" style="1" customWidth="1"/>
    <col min="3" max="3" width="11.42578125" style="2"/>
    <col min="5" max="5" width="19" style="1" bestFit="1" customWidth="1"/>
  </cols>
  <sheetData>
    <row r="1" spans="1:5">
      <c r="A1" s="1" t="s">
        <v>2</v>
      </c>
      <c r="B1" s="1" t="s">
        <v>3</v>
      </c>
      <c r="C1" s="2" t="s">
        <v>4</v>
      </c>
      <c r="E1" s="1" t="s">
        <v>10</v>
      </c>
    </row>
    <row r="2" spans="1:5">
      <c r="A2" s="1">
        <v>1</v>
      </c>
      <c r="B2" s="1" t="s">
        <v>16</v>
      </c>
      <c r="C2" s="2">
        <v>4.5</v>
      </c>
      <c r="E2" s="1" t="s">
        <v>23</v>
      </c>
    </row>
    <row r="3" spans="1:5">
      <c r="A3" s="1">
        <v>2</v>
      </c>
      <c r="B3" s="1" t="s">
        <v>18</v>
      </c>
      <c r="C3" s="2">
        <v>8</v>
      </c>
      <c r="E3" s="1" t="s">
        <v>24</v>
      </c>
    </row>
    <row r="4" spans="1:5">
      <c r="A4" s="1">
        <v>3</v>
      </c>
      <c r="B4" s="1" t="s">
        <v>17</v>
      </c>
      <c r="C4" s="2">
        <v>16</v>
      </c>
      <c r="E4" s="1" t="s">
        <v>12</v>
      </c>
    </row>
    <row r="5" spans="1:5">
      <c r="A5" s="1">
        <v>4</v>
      </c>
      <c r="B5" s="1" t="s">
        <v>19</v>
      </c>
      <c r="C5" s="2">
        <v>4.5</v>
      </c>
      <c r="E5" s="1" t="s">
        <v>15</v>
      </c>
    </row>
    <row r="6" spans="1:5">
      <c r="A6" s="1">
        <v>5</v>
      </c>
      <c r="B6" s="1" t="s">
        <v>20</v>
      </c>
      <c r="C6" s="2">
        <v>4</v>
      </c>
    </row>
    <row r="7" spans="1:5">
      <c r="A7" s="1">
        <v>6</v>
      </c>
      <c r="B7" s="13" t="s">
        <v>25</v>
      </c>
      <c r="C7" s="2">
        <v>4.5</v>
      </c>
    </row>
    <row r="8" spans="1:5">
      <c r="A8" s="1">
        <v>7</v>
      </c>
      <c r="B8" s="1" t="s">
        <v>26</v>
      </c>
      <c r="C8" s="2">
        <v>8</v>
      </c>
    </row>
    <row r="9" spans="1:5">
      <c r="A9" s="1">
        <v>8</v>
      </c>
      <c r="B9" s="1" t="s">
        <v>27</v>
      </c>
      <c r="C9" s="2">
        <v>16</v>
      </c>
    </row>
    <row r="10" spans="1:5">
      <c r="A10" s="1">
        <v>9</v>
      </c>
      <c r="B10" s="13" t="s">
        <v>28</v>
      </c>
      <c r="C10" s="2">
        <v>4.5</v>
      </c>
    </row>
    <row r="11" spans="1:5">
      <c r="A11" s="1">
        <v>10</v>
      </c>
      <c r="B11" s="1" t="s">
        <v>29</v>
      </c>
      <c r="C11" s="2">
        <v>8</v>
      </c>
    </row>
    <row r="12" spans="1:5">
      <c r="A12" s="1">
        <v>11</v>
      </c>
      <c r="B12" s="1" t="s">
        <v>30</v>
      </c>
      <c r="C12" s="2">
        <v>16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5">
    <tabColor rgb="FFFF0000"/>
  </sheetPr>
  <dimension ref="A1"/>
  <sheetViews>
    <sheetView workbookViewId="0">
      <selection activeCell="E29" sqref="E29"/>
    </sheetView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Accueil</vt:lpstr>
      <vt:lpstr>Recap</vt:lpstr>
      <vt:lpstr>&gt;</vt:lpstr>
      <vt:lpstr>Histo</vt:lpstr>
      <vt:lpstr>Temp</vt:lpstr>
      <vt:lpstr>BDD</vt:lpstr>
      <vt:lpstr>&lt;</vt:lpstr>
    </vt:vector>
  </TitlesOfParts>
  <Company>LGCF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mischimpf</dc:creator>
  <cp:lastModifiedBy>Maryse</cp:lastModifiedBy>
  <dcterms:created xsi:type="dcterms:W3CDTF">2016-02-08T14:41:50Z</dcterms:created>
  <dcterms:modified xsi:type="dcterms:W3CDTF">2022-07-15T16:57:01Z</dcterms:modified>
</cp:coreProperties>
</file>