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455" yWindow="120" windowWidth="9900" windowHeight="7995"/>
  </bookViews>
  <sheets>
    <sheet name="Mai" sheetId="1" r:id="rId1"/>
    <sheet name="Recap" sheetId="6" r:id="rId2"/>
    <sheet name="Feuil3" sheetId="3" r:id="rId3"/>
  </sheets>
  <definedNames>
    <definedName name="exutoire">Feuil3!$A$2:$A$26</definedName>
    <definedName name="exutoire²">#REF!</definedName>
  </definedNames>
  <calcPr calcId="125725"/>
</workbook>
</file>

<file path=xl/calcChain.xml><?xml version="1.0" encoding="utf-8"?>
<calcChain xmlns="http://schemas.openxmlformats.org/spreadsheetml/2006/main">
  <c r="D8" i="6"/>
  <c r="F8"/>
  <c r="H8"/>
  <c r="J8"/>
  <c r="L8"/>
  <c r="N8"/>
  <c r="P8"/>
  <c r="R8"/>
  <c r="T6"/>
  <c r="T7"/>
  <c r="E8"/>
  <c r="G8"/>
  <c r="I8"/>
  <c r="K8"/>
  <c r="M8"/>
  <c r="O8"/>
  <c r="Q8"/>
  <c r="S8"/>
  <c r="D11"/>
  <c r="F11"/>
  <c r="H11"/>
  <c r="J11"/>
  <c r="L11"/>
  <c r="N11"/>
  <c r="P11"/>
  <c r="R11"/>
  <c r="T9"/>
  <c r="T10"/>
  <c r="E11"/>
  <c r="G11"/>
  <c r="I11"/>
  <c r="K11"/>
  <c r="M11"/>
  <c r="O11"/>
  <c r="Q11"/>
  <c r="S11"/>
  <c r="D14"/>
  <c r="F14"/>
  <c r="H14"/>
  <c r="J14"/>
  <c r="L14"/>
  <c r="N14"/>
  <c r="P14"/>
  <c r="R14"/>
  <c r="T12"/>
  <c r="T13"/>
  <c r="E14"/>
  <c r="G14"/>
  <c r="I14"/>
  <c r="K14"/>
  <c r="M14"/>
  <c r="O14"/>
  <c r="Q14"/>
  <c r="S14"/>
  <c r="D17"/>
  <c r="F17"/>
  <c r="H17"/>
  <c r="J17"/>
  <c r="L17"/>
  <c r="N17"/>
  <c r="P17"/>
  <c r="R17"/>
  <c r="T15"/>
  <c r="T16"/>
  <c r="E17"/>
  <c r="G17"/>
  <c r="I17"/>
  <c r="K17"/>
  <c r="M17"/>
  <c r="O17"/>
  <c r="Q17"/>
  <c r="S17"/>
  <c r="D20"/>
  <c r="F20"/>
  <c r="H20"/>
  <c r="J20"/>
  <c r="L20"/>
  <c r="N20"/>
  <c r="P20"/>
  <c r="R20"/>
  <c r="T18"/>
  <c r="T19"/>
  <c r="E20"/>
  <c r="G20"/>
  <c r="I20"/>
  <c r="K20"/>
  <c r="M20"/>
  <c r="O20"/>
  <c r="Q20"/>
  <c r="S20"/>
  <c r="D23"/>
  <c r="F23"/>
  <c r="H23"/>
  <c r="J23"/>
  <c r="L23"/>
  <c r="N23"/>
  <c r="P23"/>
  <c r="R23"/>
  <c r="T22"/>
  <c r="E23"/>
  <c r="G23"/>
  <c r="I23"/>
  <c r="K23"/>
  <c r="M23"/>
  <c r="O23"/>
  <c r="Q23"/>
  <c r="S23"/>
  <c r="D26"/>
  <c r="F26"/>
  <c r="H26"/>
  <c r="J26"/>
  <c r="L26"/>
  <c r="N26"/>
  <c r="P26"/>
  <c r="R26"/>
  <c r="T25"/>
  <c r="E26"/>
  <c r="G26"/>
  <c r="I26"/>
  <c r="K26"/>
  <c r="M26"/>
  <c r="O26"/>
  <c r="Q26"/>
  <c r="S26"/>
  <c r="D27"/>
  <c r="E27"/>
  <c r="F27"/>
  <c r="G27"/>
  <c r="H27"/>
  <c r="I27"/>
  <c r="J27"/>
  <c r="K27"/>
  <c r="L27"/>
  <c r="M27"/>
  <c r="N27"/>
  <c r="O27"/>
  <c r="P27"/>
  <c r="Q27"/>
  <c r="R27"/>
  <c r="S27"/>
  <c r="AS3" i="1"/>
  <c r="AT3"/>
  <c r="AU3" s="1"/>
  <c r="AV3" s="1"/>
  <c r="BA3" s="1"/>
  <c r="AZ2" s="1"/>
  <c r="AR3"/>
  <c r="AI3"/>
  <c r="AJ3"/>
  <c r="AK3" s="1"/>
  <c r="AL3" s="1"/>
  <c r="AH3"/>
  <c r="Y3"/>
  <c r="Z3"/>
  <c r="AA3" s="1"/>
  <c r="AB3" s="1"/>
  <c r="X3"/>
  <c r="O3"/>
  <c r="P3" s="1"/>
  <c r="Q3" s="1"/>
  <c r="R3" s="1"/>
  <c r="N3"/>
  <c r="BF44"/>
  <c r="BE44"/>
  <c r="BD44"/>
  <c r="BC44"/>
  <c r="BB44"/>
  <c r="BA44"/>
  <c r="BF43"/>
  <c r="BE43"/>
  <c r="BD43"/>
  <c r="BC43"/>
  <c r="BB43"/>
  <c r="BA43"/>
  <c r="BG42"/>
  <c r="BG41"/>
  <c r="BF40"/>
  <c r="BE40"/>
  <c r="BD40"/>
  <c r="BC40"/>
  <c r="BB40"/>
  <c r="BA40"/>
  <c r="BG39"/>
  <c r="BA45" s="1"/>
  <c r="BG38"/>
  <c r="BC45" s="1"/>
  <c r="BF37"/>
  <c r="BE37"/>
  <c r="BD37"/>
  <c r="BC37"/>
  <c r="BB37"/>
  <c r="BA37"/>
  <c r="BG37" s="1"/>
  <c r="BG32"/>
  <c r="BG28"/>
  <c r="BG24"/>
  <c r="BG20"/>
  <c r="BG16"/>
  <c r="BG12"/>
  <c r="BG8"/>
  <c r="D3"/>
  <c r="E3" s="1"/>
  <c r="F3" s="1"/>
  <c r="G3" s="1"/>
  <c r="H3" s="1"/>
  <c r="AV44"/>
  <c r="AU44"/>
  <c r="AT44"/>
  <c r="AS44"/>
  <c r="AR44"/>
  <c r="AQ44"/>
  <c r="AV43"/>
  <c r="AU43"/>
  <c r="AT43"/>
  <c r="AS43"/>
  <c r="AR43"/>
  <c r="AQ43"/>
  <c r="AW42"/>
  <c r="AW41"/>
  <c r="AV40"/>
  <c r="AU40"/>
  <c r="AT40"/>
  <c r="AS40"/>
  <c r="AR40"/>
  <c r="AQ40"/>
  <c r="AW40" s="1"/>
  <c r="AW39"/>
  <c r="AQ45" s="1"/>
  <c r="AW38"/>
  <c r="AS45" s="1"/>
  <c r="AV37"/>
  <c r="AU37"/>
  <c r="AT37"/>
  <c r="AS37"/>
  <c r="AR37"/>
  <c r="AQ37"/>
  <c r="AW37" s="1"/>
  <c r="AW32"/>
  <c r="AW28"/>
  <c r="AW24"/>
  <c r="AW20"/>
  <c r="AW16"/>
  <c r="AW12"/>
  <c r="AW8"/>
  <c r="AL44"/>
  <c r="AK44"/>
  <c r="AJ44"/>
  <c r="AI44"/>
  <c r="AH44"/>
  <c r="AG44"/>
  <c r="AL43"/>
  <c r="AK43"/>
  <c r="AJ43"/>
  <c r="AI43"/>
  <c r="AH43"/>
  <c r="AG43"/>
  <c r="AM42"/>
  <c r="AM41"/>
  <c r="AL40"/>
  <c r="AK40"/>
  <c r="AJ40"/>
  <c r="AI40"/>
  <c r="AH40"/>
  <c r="AG40"/>
  <c r="AM39"/>
  <c r="AG45" s="1"/>
  <c r="AM38"/>
  <c r="AI45" s="1"/>
  <c r="AL37"/>
  <c r="AK37"/>
  <c r="AJ37"/>
  <c r="AI37"/>
  <c r="AH37"/>
  <c r="AG37"/>
  <c r="AM37" s="1"/>
  <c r="AM32"/>
  <c r="AM28"/>
  <c r="AM24"/>
  <c r="AM20"/>
  <c r="AM16"/>
  <c r="AM12"/>
  <c r="AM8"/>
  <c r="AB44"/>
  <c r="AA44"/>
  <c r="Z44"/>
  <c r="Y44"/>
  <c r="X44"/>
  <c r="W44"/>
  <c r="AB43"/>
  <c r="AA43"/>
  <c r="Z43"/>
  <c r="Y43"/>
  <c r="X43"/>
  <c r="W43"/>
  <c r="AC42"/>
  <c r="AC41"/>
  <c r="AB40"/>
  <c r="AA40"/>
  <c r="Z40"/>
  <c r="Y40"/>
  <c r="X40"/>
  <c r="W40"/>
  <c r="AC39"/>
  <c r="W45" s="1"/>
  <c r="AC38"/>
  <c r="Y45" s="1"/>
  <c r="AB37"/>
  <c r="AA37"/>
  <c r="Z37"/>
  <c r="Y37"/>
  <c r="X37"/>
  <c r="W37"/>
  <c r="AC37" s="1"/>
  <c r="AC32"/>
  <c r="AC28"/>
  <c r="AC24"/>
  <c r="AC20"/>
  <c r="AC16"/>
  <c r="AC12"/>
  <c r="AC8"/>
  <c r="R44"/>
  <c r="Q44"/>
  <c r="P44"/>
  <c r="O44"/>
  <c r="N44"/>
  <c r="M44"/>
  <c r="R43"/>
  <c r="Q43"/>
  <c r="P43"/>
  <c r="O43"/>
  <c r="N43"/>
  <c r="M43"/>
  <c r="S42"/>
  <c r="S41"/>
  <c r="R40"/>
  <c r="Q40"/>
  <c r="P40"/>
  <c r="O40"/>
  <c r="N40"/>
  <c r="M40"/>
  <c r="S39"/>
  <c r="M45" s="1"/>
  <c r="S38"/>
  <c r="O45" s="1"/>
  <c r="R37"/>
  <c r="Q37"/>
  <c r="P37"/>
  <c r="O37"/>
  <c r="N37"/>
  <c r="M37"/>
  <c r="S37" s="1"/>
  <c r="S32"/>
  <c r="S28"/>
  <c r="S24"/>
  <c r="S20"/>
  <c r="S16"/>
  <c r="S12"/>
  <c r="S8"/>
  <c r="D44"/>
  <c r="E44"/>
  <c r="F44"/>
  <c r="G44"/>
  <c r="H44"/>
  <c r="C44"/>
  <c r="C43"/>
  <c r="D43"/>
  <c r="E43"/>
  <c r="F43"/>
  <c r="G43"/>
  <c r="H43"/>
  <c r="C45"/>
  <c r="I41"/>
  <c r="I42"/>
  <c r="D40"/>
  <c r="E40"/>
  <c r="F40"/>
  <c r="G40"/>
  <c r="H40"/>
  <c r="C40"/>
  <c r="I39"/>
  <c r="I38"/>
  <c r="E45" s="1"/>
  <c r="D37"/>
  <c r="E37"/>
  <c r="F37"/>
  <c r="G37"/>
  <c r="H37"/>
  <c r="C37"/>
  <c r="I37" s="1"/>
  <c r="I8"/>
  <c r="I32"/>
  <c r="I28"/>
  <c r="I24"/>
  <c r="I20"/>
  <c r="I16"/>
  <c r="I12"/>
  <c r="B2"/>
  <c r="U18" i="6" l="1"/>
  <c r="U15"/>
  <c r="T27"/>
  <c r="U12"/>
  <c r="U9"/>
  <c r="U6"/>
  <c r="T26"/>
  <c r="T23"/>
  <c r="T20"/>
  <c r="T17"/>
  <c r="T14"/>
  <c r="T11"/>
  <c r="T8"/>
  <c r="T24"/>
  <c r="U24" s="1"/>
  <c r="T21"/>
  <c r="U21" s="1"/>
  <c r="BG40" i="1"/>
  <c r="AM40"/>
  <c r="AC40"/>
  <c r="S40"/>
  <c r="M3"/>
  <c r="W3" s="1"/>
  <c r="AG3" s="1"/>
  <c r="V2"/>
  <c r="I40"/>
  <c r="U27" i="6" l="1"/>
  <c r="L2" i="1"/>
  <c r="AQ3"/>
  <c r="AP2" s="1"/>
  <c r="AF2"/>
</calcChain>
</file>

<file path=xl/sharedStrings.xml><?xml version="1.0" encoding="utf-8"?>
<sst xmlns="http://schemas.openxmlformats.org/spreadsheetml/2006/main" count="324" uniqueCount="54">
  <si>
    <t>pascal</t>
  </si>
  <si>
    <t>lundi</t>
  </si>
  <si>
    <t>mardi</t>
  </si>
  <si>
    <t>mercredi</t>
  </si>
  <si>
    <t>jeudi</t>
  </si>
  <si>
    <t>vendredi</t>
  </si>
  <si>
    <t>samedi</t>
  </si>
  <si>
    <t>georges</t>
  </si>
  <si>
    <t>pascale</t>
  </si>
  <si>
    <t>didier</t>
  </si>
  <si>
    <t>gaston</t>
  </si>
  <si>
    <t>guillaume</t>
  </si>
  <si>
    <t>Repos</t>
  </si>
  <si>
    <t>semaine</t>
  </si>
  <si>
    <t>Agde Narbonne</t>
  </si>
  <si>
    <t>Agde Montech</t>
  </si>
  <si>
    <t>Pezenas Montech</t>
  </si>
  <si>
    <t>Pezenas Vendres</t>
  </si>
  <si>
    <t>Gentes</t>
  </si>
  <si>
    <t>Agde</t>
  </si>
  <si>
    <t>Pezenas</t>
  </si>
  <si>
    <t>Scorps</t>
  </si>
  <si>
    <t>tour agde s.</t>
  </si>
  <si>
    <t>tour Pezenas s.</t>
  </si>
  <si>
    <t>départ agde</t>
  </si>
  <si>
    <t>départ pezenas</t>
  </si>
  <si>
    <t>philippe</t>
  </si>
  <si>
    <t>exutoire possible</t>
  </si>
  <si>
    <t>Agde Econotre</t>
  </si>
  <si>
    <t>Agde Calces</t>
  </si>
  <si>
    <t>Agde Vendres</t>
  </si>
  <si>
    <t>Agde Les Pennes</t>
  </si>
  <si>
    <t>Pezenas Calces</t>
  </si>
  <si>
    <t>Pezenas Econotre</t>
  </si>
  <si>
    <t>Pezenas Les Pennes</t>
  </si>
  <si>
    <t>Vendres Narbonne</t>
  </si>
  <si>
    <t>Vendres Calces</t>
  </si>
  <si>
    <t>Vendres Econotre</t>
  </si>
  <si>
    <t>Vendres Montech</t>
  </si>
  <si>
    <t>Vendres Les Pennes</t>
  </si>
  <si>
    <t>Pezenas Narbonne</t>
  </si>
  <si>
    <t>x</t>
  </si>
  <si>
    <t>cumul 2</t>
  </si>
  <si>
    <t>cumul 1</t>
  </si>
  <si>
    <t>Cumul :</t>
  </si>
  <si>
    <t>Heures théoriques</t>
  </si>
  <si>
    <t>GUILLAUME</t>
  </si>
  <si>
    <t>GASTON</t>
  </si>
  <si>
    <t>DIDIER</t>
  </si>
  <si>
    <t>PASCALE</t>
  </si>
  <si>
    <t>GEORGES</t>
  </si>
  <si>
    <t>PHILLIPPE</t>
  </si>
  <si>
    <t>PASCAL</t>
  </si>
  <si>
    <t>Recap Mensuel !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</si>
</sst>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i/>
      <u/>
      <sz val="10"/>
      <name val="Arial"/>
      <family val="2"/>
    </font>
    <font>
      <b/>
      <i/>
      <u/>
      <sz val="8"/>
      <name val="Arial"/>
      <family val="2"/>
    </font>
    <font>
      <b/>
      <sz val="10"/>
      <name val="Arial"/>
      <family val="2"/>
    </font>
    <font>
      <i/>
      <u/>
      <sz val="10"/>
      <name val="Arial"/>
      <family val="2"/>
    </font>
    <font>
      <b/>
      <sz val="7"/>
      <name val="Arial"/>
      <family val="2"/>
    </font>
    <font>
      <u/>
      <sz val="10"/>
      <name val="Arial"/>
      <family val="2"/>
    </font>
    <font>
      <b/>
      <sz val="18"/>
      <color indexed="56"/>
      <name val="Cambria"/>
      <family val="2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FFFF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/>
      <right style="medium">
        <color rgb="FFFF0000"/>
      </right>
      <top style="medium">
        <color theme="7" tint="0.39994506668294322"/>
      </top>
      <bottom style="medium">
        <color theme="7" tint="0.39994506668294322"/>
      </bottom>
      <diagonal/>
    </border>
    <border>
      <left/>
      <right/>
      <top style="medium">
        <color theme="7" tint="0.39994506668294322"/>
      </top>
      <bottom style="medium">
        <color theme="7" tint="0.39994506668294322"/>
      </bottom>
      <diagonal/>
    </border>
    <border>
      <left style="medium">
        <color rgb="FFFF0000"/>
      </left>
      <right/>
      <top style="medium">
        <color theme="7" tint="0.39994506668294322"/>
      </top>
      <bottom style="medium">
        <color theme="7" tint="0.39994506668294322"/>
      </bottom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</borders>
  <cellStyleXfs count="3">
    <xf numFmtId="0" fontId="0" fillId="0" borderId="0"/>
    <xf numFmtId="0" fontId="5" fillId="0" borderId="0"/>
    <xf numFmtId="0" fontId="13" fillId="0" borderId="0" applyNumberFormat="0" applyFill="0" applyBorder="0" applyAlignment="0" applyProtection="0"/>
  </cellStyleXfs>
  <cellXfs count="8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14" fontId="0" fillId="0" borderId="1" xfId="0" applyNumberForma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0" fillId="2" borderId="0" xfId="0" applyFill="1"/>
    <xf numFmtId="0" fontId="0" fillId="0" borderId="0" xfId="0" applyAlignment="1">
      <alignment horizontal="center"/>
    </xf>
    <xf numFmtId="0" fontId="0" fillId="13" borderId="0" xfId="0" applyFill="1" applyAlignment="1">
      <alignment horizontal="center"/>
    </xf>
    <xf numFmtId="0" fontId="0" fillId="18" borderId="0" xfId="0" applyFill="1" applyAlignment="1">
      <alignment horizontal="center"/>
    </xf>
    <xf numFmtId="0" fontId="0" fillId="19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15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14" borderId="0" xfId="0" applyFill="1" applyAlignment="1">
      <alignment horizontal="center"/>
    </xf>
    <xf numFmtId="0" fontId="0" fillId="20" borderId="0" xfId="0" applyFill="1" applyAlignment="1">
      <alignment horizontal="center"/>
    </xf>
    <xf numFmtId="0" fontId="0" fillId="11" borderId="0" xfId="0" applyFill="1" applyAlignment="1">
      <alignment horizontal="center"/>
    </xf>
    <xf numFmtId="0" fontId="0" fillId="21" borderId="0" xfId="0" applyFill="1" applyAlignment="1">
      <alignment horizontal="center"/>
    </xf>
    <xf numFmtId="0" fontId="0" fillId="12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16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22" borderId="0" xfId="0" applyFill="1" applyAlignment="1">
      <alignment horizontal="center"/>
    </xf>
    <xf numFmtId="0" fontId="0" fillId="23" borderId="0" xfId="0" applyFill="1" applyAlignment="1">
      <alignment horizontal="center"/>
    </xf>
    <xf numFmtId="0" fontId="5" fillId="0" borderId="0" xfId="1"/>
    <xf numFmtId="0" fontId="5" fillId="0" borderId="0" xfId="1" applyAlignment="1">
      <alignment horizontal="center" vertical="center"/>
    </xf>
    <xf numFmtId="0" fontId="6" fillId="17" borderId="11" xfId="1" applyFont="1" applyFill="1" applyBorder="1" applyAlignment="1">
      <alignment horizontal="center" vertical="center"/>
    </xf>
    <xf numFmtId="0" fontId="6" fillId="17" borderId="12" xfId="1" applyFont="1" applyFill="1" applyBorder="1" applyAlignment="1">
      <alignment horizontal="center" vertical="center"/>
    </xf>
    <xf numFmtId="0" fontId="6" fillId="17" borderId="13" xfId="1" applyFont="1" applyFill="1" applyBorder="1" applyAlignment="1">
      <alignment horizontal="center" vertical="center"/>
    </xf>
    <xf numFmtId="0" fontId="6" fillId="17" borderId="14" xfId="1" applyFont="1" applyFill="1" applyBorder="1" applyAlignment="1">
      <alignment horizontal="center" vertical="center"/>
    </xf>
    <xf numFmtId="0" fontId="7" fillId="24" borderId="0" xfId="1" applyFont="1" applyFill="1" applyAlignment="1">
      <alignment horizontal="center" vertical="center"/>
    </xf>
    <xf numFmtId="0" fontId="7" fillId="24" borderId="15" xfId="1" applyFont="1" applyFill="1" applyBorder="1" applyAlignment="1">
      <alignment horizontal="center" vertical="center"/>
    </xf>
    <xf numFmtId="0" fontId="8" fillId="13" borderId="11" xfId="1" applyFont="1" applyFill="1" applyBorder="1" applyAlignment="1">
      <alignment horizontal="center" vertical="center"/>
    </xf>
    <xf numFmtId="0" fontId="5" fillId="13" borderId="17" xfId="1" applyFill="1" applyBorder="1" applyAlignment="1">
      <alignment horizontal="center" vertical="center"/>
    </xf>
    <xf numFmtId="0" fontId="5" fillId="13" borderId="18" xfId="1" applyFill="1" applyBorder="1" applyAlignment="1">
      <alignment horizontal="center" vertical="center"/>
    </xf>
    <xf numFmtId="0" fontId="5" fillId="13" borderId="19" xfId="1" applyFill="1" applyBorder="1" applyAlignment="1">
      <alignment horizontal="center" vertical="center"/>
    </xf>
    <xf numFmtId="0" fontId="10" fillId="0" borderId="0" xfId="1" applyFont="1" applyAlignment="1">
      <alignment horizontal="right" vertical="center"/>
    </xf>
    <xf numFmtId="0" fontId="5" fillId="0" borderId="21" xfId="1" applyBorder="1" applyAlignment="1">
      <alignment horizontal="center" vertical="center"/>
    </xf>
    <xf numFmtId="0" fontId="5" fillId="0" borderId="22" xfId="1" applyBorder="1" applyAlignment="1">
      <alignment horizontal="center" vertical="center"/>
    </xf>
    <xf numFmtId="0" fontId="5" fillId="0" borderId="24" xfId="1" applyBorder="1" applyAlignment="1">
      <alignment horizontal="center" vertical="center"/>
    </xf>
    <xf numFmtId="0" fontId="11" fillId="17" borderId="12" xfId="1" applyFont="1" applyFill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9" fillId="17" borderId="23" xfId="1" applyFont="1" applyFill="1" applyBorder="1" applyAlignment="1">
      <alignment horizontal="center" vertical="center"/>
    </xf>
    <xf numFmtId="0" fontId="9" fillId="17" borderId="20" xfId="1" applyFont="1" applyFill="1" applyBorder="1" applyAlignment="1">
      <alignment horizontal="center" vertical="center"/>
    </xf>
    <xf numFmtId="0" fontId="9" fillId="17" borderId="16" xfId="1" applyFont="1" applyFill="1" applyBorder="1" applyAlignment="1">
      <alignment horizontal="center" vertical="center"/>
    </xf>
    <xf numFmtId="0" fontId="5" fillId="17" borderId="23" xfId="1" applyFill="1" applyBorder="1" applyAlignment="1">
      <alignment horizontal="center" vertical="center"/>
    </xf>
    <xf numFmtId="0" fontId="5" fillId="17" borderId="20" xfId="1" applyFill="1" applyBorder="1" applyAlignment="1">
      <alignment horizontal="center" vertical="center"/>
    </xf>
    <xf numFmtId="0" fontId="5" fillId="17" borderId="16" xfId="1" applyFill="1" applyBorder="1" applyAlignment="1">
      <alignment horizontal="center" vertical="center"/>
    </xf>
  </cellXfs>
  <cellStyles count="3">
    <cellStyle name="Normal" xfId="0" builtinId="0"/>
    <cellStyle name="Normal 2" xfId="1"/>
    <cellStyle name="Titre 1" xfId="2"/>
  </cellStyles>
  <dxfs count="10">
    <dxf>
      <font>
        <color theme="0"/>
      </font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</dxf>
    <dxf>
      <font>
        <b val="0"/>
        <i/>
        <color theme="3" tint="0.39994506668294322"/>
      </font>
    </dxf>
    <dxf>
      <font>
        <color rgb="FFFF0000"/>
      </font>
    </dxf>
    <dxf>
      <font>
        <b/>
        <i val="0"/>
        <color rgb="FFFF0000"/>
      </font>
      <fill>
        <patternFill>
          <bgColor rgb="FFFFFF00"/>
        </patternFill>
      </fill>
    </dxf>
    <dxf>
      <font>
        <b val="0"/>
        <i/>
        <color theme="3" tint="0.39994506668294322"/>
      </font>
    </dxf>
    <dxf>
      <font>
        <b/>
        <i val="0"/>
        <color rgb="FFFF0000"/>
      </font>
    </dxf>
    <dxf>
      <font>
        <b val="0"/>
        <i/>
        <color auto="1"/>
      </font>
    </dxf>
    <dxf>
      <font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G45"/>
  <sheetViews>
    <sheetView tabSelected="1" zoomScale="80" zoomScaleNormal="80" workbookViewId="0">
      <selection activeCell="A4" sqref="A4"/>
    </sheetView>
  </sheetViews>
  <sheetFormatPr baseColWidth="10" defaultRowHeight="12.75" customHeight="1"/>
  <cols>
    <col min="1" max="1" width="4.140625" customWidth="1"/>
    <col min="2" max="2" width="11.42578125" style="1"/>
    <col min="3" max="8" width="19.28515625" style="1" customWidth="1"/>
    <col min="9" max="9" width="5.7109375" customWidth="1"/>
    <col min="10" max="11" width="4.140625" customWidth="1"/>
    <col min="12" max="12" width="11.42578125" style="1"/>
    <col min="13" max="18" width="19.28515625" style="1" customWidth="1"/>
    <col min="19" max="19" width="5.7109375" customWidth="1"/>
    <col min="20" max="21" width="4.140625" customWidth="1"/>
    <col min="22" max="22" width="11.42578125" style="1"/>
    <col min="23" max="28" width="19.28515625" style="1" customWidth="1"/>
    <col min="29" max="29" width="5.7109375" customWidth="1"/>
    <col min="30" max="31" width="4.140625" customWidth="1"/>
    <col min="32" max="32" width="11.42578125" style="1"/>
    <col min="33" max="38" width="19.28515625" style="1" customWidth="1"/>
    <col min="39" max="39" width="5.7109375" customWidth="1"/>
    <col min="40" max="41" width="4.140625" customWidth="1"/>
    <col min="42" max="42" width="11.42578125" style="1"/>
    <col min="43" max="48" width="19.28515625" style="1" customWidth="1"/>
    <col min="49" max="49" width="5.7109375" customWidth="1"/>
    <col min="50" max="51" width="4.140625" customWidth="1"/>
    <col min="52" max="52" width="11.42578125" style="1"/>
    <col min="53" max="58" width="19.28515625" style="1" customWidth="1"/>
    <col min="59" max="59" width="5.7109375" customWidth="1"/>
    <col min="60" max="60" width="4.140625" customWidth="1"/>
  </cols>
  <sheetData>
    <row r="1" spans="2:59" ht="12.75" customHeight="1">
      <c r="B1" s="75" t="s">
        <v>13</v>
      </c>
      <c r="C1" s="76"/>
      <c r="D1" s="76"/>
      <c r="E1" s="76"/>
      <c r="F1" s="76"/>
      <c r="G1" s="76"/>
      <c r="H1" s="76"/>
      <c r="I1" s="77"/>
      <c r="L1" s="75" t="s">
        <v>13</v>
      </c>
      <c r="M1" s="76"/>
      <c r="N1" s="76"/>
      <c r="O1" s="76"/>
      <c r="P1" s="76"/>
      <c r="Q1" s="76"/>
      <c r="R1" s="76"/>
      <c r="S1" s="77"/>
      <c r="V1" s="75" t="s">
        <v>13</v>
      </c>
      <c r="W1" s="76"/>
      <c r="X1" s="76"/>
      <c r="Y1" s="76"/>
      <c r="Z1" s="76"/>
      <c r="AA1" s="76"/>
      <c r="AB1" s="76"/>
      <c r="AC1" s="77"/>
      <c r="AF1" s="75" t="s">
        <v>13</v>
      </c>
      <c r="AG1" s="76"/>
      <c r="AH1" s="76"/>
      <c r="AI1" s="76"/>
      <c r="AJ1" s="76"/>
      <c r="AK1" s="76"/>
      <c r="AL1" s="76"/>
      <c r="AM1" s="77"/>
      <c r="AP1" s="75" t="s">
        <v>13</v>
      </c>
      <c r="AQ1" s="76"/>
      <c r="AR1" s="76"/>
      <c r="AS1" s="76"/>
      <c r="AT1" s="76"/>
      <c r="AU1" s="76"/>
      <c r="AV1" s="76"/>
      <c r="AW1" s="77"/>
      <c r="AZ1" s="75" t="s">
        <v>13</v>
      </c>
      <c r="BA1" s="76"/>
      <c r="BB1" s="76"/>
      <c r="BC1" s="76"/>
      <c r="BD1" s="76"/>
      <c r="BE1" s="76"/>
      <c r="BF1" s="76"/>
      <c r="BG1" s="77"/>
    </row>
    <row r="2" spans="2:59" ht="12.75" customHeight="1" thickBot="1">
      <c r="B2" s="72">
        <f>(WEEKNUM(C3,1)-1)</f>
        <v>18</v>
      </c>
      <c r="C2" s="73"/>
      <c r="D2" s="73"/>
      <c r="E2" s="73"/>
      <c r="F2" s="73"/>
      <c r="G2" s="73"/>
      <c r="H2" s="73"/>
      <c r="I2" s="74"/>
      <c r="L2" s="72">
        <f>(WEEKNUM(M3,1)-1)</f>
        <v>19</v>
      </c>
      <c r="M2" s="73"/>
      <c r="N2" s="73"/>
      <c r="O2" s="73"/>
      <c r="P2" s="73"/>
      <c r="Q2" s="73"/>
      <c r="R2" s="73"/>
      <c r="S2" s="74"/>
      <c r="V2" s="72">
        <f>(WEEKNUM(W3,1)-1)</f>
        <v>20</v>
      </c>
      <c r="W2" s="73"/>
      <c r="X2" s="73"/>
      <c r="Y2" s="73"/>
      <c r="Z2" s="73"/>
      <c r="AA2" s="73"/>
      <c r="AB2" s="73"/>
      <c r="AC2" s="74"/>
      <c r="AF2" s="72">
        <f>(WEEKNUM(AG3,1)-1)</f>
        <v>21</v>
      </c>
      <c r="AG2" s="73"/>
      <c r="AH2" s="73"/>
      <c r="AI2" s="73"/>
      <c r="AJ2" s="73"/>
      <c r="AK2" s="73"/>
      <c r="AL2" s="73"/>
      <c r="AM2" s="74"/>
      <c r="AP2" s="72">
        <f>(WEEKNUM(AQ3,1)-1)</f>
        <v>22</v>
      </c>
      <c r="AQ2" s="73"/>
      <c r="AR2" s="73"/>
      <c r="AS2" s="73"/>
      <c r="AT2" s="73"/>
      <c r="AU2" s="73"/>
      <c r="AV2" s="73"/>
      <c r="AW2" s="74"/>
      <c r="AZ2" s="72">
        <f>(WEEKNUM(BA3,1)-1)</f>
        <v>23</v>
      </c>
      <c r="BA2" s="73"/>
      <c r="BB2" s="73"/>
      <c r="BC2" s="73"/>
      <c r="BD2" s="73"/>
      <c r="BE2" s="73"/>
      <c r="BF2" s="73"/>
      <c r="BG2" s="74"/>
    </row>
    <row r="3" spans="2:59" ht="12.75" customHeight="1" thickBot="1">
      <c r="C3" s="13">
        <v>40301</v>
      </c>
      <c r="D3" s="13">
        <f>C3+1</f>
        <v>40302</v>
      </c>
      <c r="E3" s="13">
        <f t="shared" ref="E3:H3" si="0">D3+1</f>
        <v>40303</v>
      </c>
      <c r="F3" s="13">
        <f t="shared" si="0"/>
        <v>40304</v>
      </c>
      <c r="G3" s="13">
        <f t="shared" si="0"/>
        <v>40305</v>
      </c>
      <c r="H3" s="13">
        <f t="shared" si="0"/>
        <v>40306</v>
      </c>
      <c r="M3" s="13">
        <f>H3+2</f>
        <v>40308</v>
      </c>
      <c r="N3" s="13">
        <f>M3+1</f>
        <v>40309</v>
      </c>
      <c r="O3" s="13">
        <f t="shared" ref="O3:R3" si="1">N3+1</f>
        <v>40310</v>
      </c>
      <c r="P3" s="13">
        <f t="shared" si="1"/>
        <v>40311</v>
      </c>
      <c r="Q3" s="13">
        <f t="shared" si="1"/>
        <v>40312</v>
      </c>
      <c r="R3" s="13">
        <f t="shared" si="1"/>
        <v>40313</v>
      </c>
      <c r="W3" s="13">
        <f>R3+2</f>
        <v>40315</v>
      </c>
      <c r="X3" s="13">
        <f>W3+1</f>
        <v>40316</v>
      </c>
      <c r="Y3" s="13">
        <f t="shared" ref="Y3:AB3" si="2">X3+1</f>
        <v>40317</v>
      </c>
      <c r="Z3" s="13">
        <f t="shared" si="2"/>
        <v>40318</v>
      </c>
      <c r="AA3" s="13">
        <f t="shared" si="2"/>
        <v>40319</v>
      </c>
      <c r="AB3" s="13">
        <f t="shared" si="2"/>
        <v>40320</v>
      </c>
      <c r="AG3" s="13">
        <f>AB3+2</f>
        <v>40322</v>
      </c>
      <c r="AH3" s="13">
        <f>AG3+1</f>
        <v>40323</v>
      </c>
      <c r="AI3" s="13">
        <f t="shared" ref="AI3:AL3" si="3">AH3+1</f>
        <v>40324</v>
      </c>
      <c r="AJ3" s="13">
        <f t="shared" si="3"/>
        <v>40325</v>
      </c>
      <c r="AK3" s="13">
        <f t="shared" si="3"/>
        <v>40326</v>
      </c>
      <c r="AL3" s="13">
        <f t="shared" si="3"/>
        <v>40327</v>
      </c>
      <c r="AQ3" s="13">
        <f>AL3+2</f>
        <v>40329</v>
      </c>
      <c r="AR3" s="13">
        <f>AQ3+1</f>
        <v>40330</v>
      </c>
      <c r="AS3" s="13">
        <f t="shared" ref="AS3:AV3" si="4">AR3+1</f>
        <v>40331</v>
      </c>
      <c r="AT3" s="13">
        <f t="shared" si="4"/>
        <v>40332</v>
      </c>
      <c r="AU3" s="13">
        <f t="shared" si="4"/>
        <v>40333</v>
      </c>
      <c r="AV3" s="13">
        <f t="shared" si="4"/>
        <v>40334</v>
      </c>
      <c r="BA3" s="13">
        <f>AV3+2</f>
        <v>40336</v>
      </c>
      <c r="BB3" s="13">
        <v>40295</v>
      </c>
      <c r="BC3" s="13">
        <v>40296</v>
      </c>
      <c r="BD3" s="13">
        <v>40297</v>
      </c>
      <c r="BE3" s="13">
        <v>40298</v>
      </c>
      <c r="BF3" s="13">
        <v>40299</v>
      </c>
    </row>
    <row r="4" spans="2:59" ht="12.75" customHeight="1" thickBot="1"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M4" s="2" t="s">
        <v>1</v>
      </c>
      <c r="N4" s="2" t="s">
        <v>2</v>
      </c>
      <c r="O4" s="2" t="s">
        <v>3</v>
      </c>
      <c r="P4" s="2" t="s">
        <v>4</v>
      </c>
      <c r="Q4" s="2" t="s">
        <v>5</v>
      </c>
      <c r="R4" s="2" t="s">
        <v>6</v>
      </c>
      <c r="W4" s="2" t="s">
        <v>1</v>
      </c>
      <c r="X4" s="2" t="s">
        <v>2</v>
      </c>
      <c r="Y4" s="2" t="s">
        <v>3</v>
      </c>
      <c r="Z4" s="2" t="s">
        <v>4</v>
      </c>
      <c r="AA4" s="2" t="s">
        <v>5</v>
      </c>
      <c r="AB4" s="2" t="s">
        <v>6</v>
      </c>
      <c r="AG4" s="2" t="s">
        <v>1</v>
      </c>
      <c r="AH4" s="2" t="s">
        <v>2</v>
      </c>
      <c r="AI4" s="2" t="s">
        <v>3</v>
      </c>
      <c r="AJ4" s="2" t="s">
        <v>4</v>
      </c>
      <c r="AK4" s="2" t="s">
        <v>5</v>
      </c>
      <c r="AL4" s="2" t="s">
        <v>6</v>
      </c>
      <c r="AQ4" s="2" t="s">
        <v>1</v>
      </c>
      <c r="AR4" s="2" t="s">
        <v>2</v>
      </c>
      <c r="AS4" s="2" t="s">
        <v>3</v>
      </c>
      <c r="AT4" s="2" t="s">
        <v>4</v>
      </c>
      <c r="AU4" s="2" t="s">
        <v>5</v>
      </c>
      <c r="AV4" s="2" t="s">
        <v>6</v>
      </c>
      <c r="BA4" s="2" t="s">
        <v>1</v>
      </c>
      <c r="BB4" s="2" t="s">
        <v>2</v>
      </c>
      <c r="BC4" s="2" t="s">
        <v>3</v>
      </c>
      <c r="BD4" s="2" t="s">
        <v>4</v>
      </c>
      <c r="BE4" s="2" t="s">
        <v>5</v>
      </c>
      <c r="BF4" s="2" t="s">
        <v>6</v>
      </c>
    </row>
    <row r="5" spans="2:59" ht="12.75" customHeight="1">
      <c r="B5" s="16" t="s">
        <v>0</v>
      </c>
      <c r="C5" s="29" t="s">
        <v>15</v>
      </c>
      <c r="D5" s="29" t="s">
        <v>15</v>
      </c>
      <c r="E5" s="14" t="s">
        <v>12</v>
      </c>
      <c r="F5" s="19" t="s">
        <v>14</v>
      </c>
      <c r="G5" s="29" t="s">
        <v>15</v>
      </c>
      <c r="H5" s="3"/>
      <c r="L5" s="16" t="s">
        <v>0</v>
      </c>
      <c r="M5" s="29" t="s">
        <v>15</v>
      </c>
      <c r="N5" s="19" t="s">
        <v>14</v>
      </c>
      <c r="O5" s="29" t="s">
        <v>15</v>
      </c>
      <c r="P5" s="14" t="s">
        <v>12</v>
      </c>
      <c r="Q5" s="29" t="s">
        <v>15</v>
      </c>
      <c r="R5" s="3"/>
      <c r="V5" s="3" t="s">
        <v>0</v>
      </c>
      <c r="W5" s="3"/>
      <c r="X5" s="3"/>
      <c r="Y5" s="3"/>
      <c r="Z5" s="3"/>
      <c r="AA5" s="14" t="s">
        <v>12</v>
      </c>
      <c r="AB5" s="3"/>
      <c r="AF5" s="3" t="s">
        <v>0</v>
      </c>
      <c r="AG5" s="14" t="s">
        <v>12</v>
      </c>
      <c r="AH5" s="3"/>
      <c r="AI5" s="3"/>
      <c r="AJ5" s="3"/>
      <c r="AK5" s="3"/>
      <c r="AL5" s="3"/>
      <c r="AP5" s="3" t="s">
        <v>0</v>
      </c>
      <c r="AQ5" s="3"/>
      <c r="AR5" s="14" t="s">
        <v>12</v>
      </c>
      <c r="AS5" s="3"/>
      <c r="AT5" s="3"/>
      <c r="AU5" s="3"/>
      <c r="AV5" s="3"/>
      <c r="AZ5" s="3" t="s">
        <v>0</v>
      </c>
      <c r="BA5" s="3"/>
      <c r="BB5" s="3"/>
      <c r="BC5" s="14" t="s">
        <v>12</v>
      </c>
      <c r="BD5" s="3"/>
      <c r="BE5" s="3"/>
      <c r="BF5" s="3"/>
    </row>
    <row r="6" spans="2:59" ht="12.75" customHeight="1">
      <c r="B6" s="17"/>
      <c r="C6" s="4"/>
      <c r="D6" s="4"/>
      <c r="E6" s="4"/>
      <c r="F6" s="20" t="s">
        <v>14</v>
      </c>
      <c r="G6" s="4"/>
      <c r="H6" s="4"/>
      <c r="L6" s="17"/>
      <c r="M6" s="4"/>
      <c r="N6" s="20" t="s">
        <v>14</v>
      </c>
      <c r="O6" s="4"/>
      <c r="P6" s="4"/>
      <c r="Q6" s="4"/>
      <c r="R6" s="4"/>
      <c r="V6" s="4"/>
      <c r="W6" s="4"/>
      <c r="X6" s="4"/>
      <c r="Y6" s="4"/>
      <c r="Z6" s="4"/>
      <c r="AA6" s="4"/>
      <c r="AB6" s="4"/>
      <c r="AF6" s="4"/>
      <c r="AG6" s="4"/>
      <c r="AH6" s="4"/>
      <c r="AI6" s="4"/>
      <c r="AJ6" s="4"/>
      <c r="AK6" s="4"/>
      <c r="AL6" s="4"/>
      <c r="AP6" s="4"/>
      <c r="AQ6" s="4"/>
      <c r="AR6" s="4"/>
      <c r="AS6" s="4"/>
      <c r="AT6" s="4"/>
      <c r="AU6" s="4"/>
      <c r="AV6" s="4"/>
      <c r="AZ6" s="4"/>
      <c r="BA6" s="4"/>
      <c r="BB6" s="4"/>
      <c r="BC6" s="4"/>
      <c r="BD6" s="4"/>
      <c r="BE6" s="4"/>
      <c r="BF6" s="4"/>
    </row>
    <row r="7" spans="2:59" ht="12.75" customHeight="1" thickBot="1">
      <c r="B7" s="17"/>
      <c r="C7" s="4"/>
      <c r="D7" s="4"/>
      <c r="E7" s="4"/>
      <c r="F7" s="4"/>
      <c r="G7" s="4"/>
      <c r="H7" s="4"/>
      <c r="L7" s="17"/>
      <c r="M7" s="4"/>
      <c r="N7" s="4"/>
      <c r="O7" s="4"/>
      <c r="P7" s="4"/>
      <c r="Q7" s="4"/>
      <c r="R7" s="4"/>
      <c r="V7" s="4"/>
      <c r="W7" s="4"/>
      <c r="X7" s="4"/>
      <c r="Y7" s="4"/>
      <c r="Z7" s="4"/>
      <c r="AA7" s="4"/>
      <c r="AB7" s="4"/>
      <c r="AF7" s="4"/>
      <c r="AG7" s="4"/>
      <c r="AH7" s="4"/>
      <c r="AI7" s="4"/>
      <c r="AJ7" s="4"/>
      <c r="AK7" s="4"/>
      <c r="AL7" s="4"/>
      <c r="AP7" s="4"/>
      <c r="AQ7" s="4"/>
      <c r="AR7" s="4"/>
      <c r="AS7" s="4"/>
      <c r="AT7" s="4"/>
      <c r="AU7" s="4"/>
      <c r="AV7" s="4"/>
      <c r="AZ7" s="4"/>
      <c r="BA7" s="4"/>
      <c r="BB7" s="4"/>
      <c r="BC7" s="4"/>
      <c r="BD7" s="4"/>
      <c r="BE7" s="4"/>
      <c r="BF7" s="4"/>
    </row>
    <row r="8" spans="2:59" ht="12.75" customHeight="1" thickBot="1">
      <c r="B8" s="18"/>
      <c r="C8" s="5">
        <v>9</v>
      </c>
      <c r="D8" s="5">
        <v>9</v>
      </c>
      <c r="E8" s="5"/>
      <c r="F8" s="5">
        <v>7</v>
      </c>
      <c r="G8" s="5">
        <v>9</v>
      </c>
      <c r="H8" s="5"/>
      <c r="I8" s="6">
        <f>SUM(C8:H8)</f>
        <v>34</v>
      </c>
      <c r="L8" s="18"/>
      <c r="M8" s="5">
        <v>9</v>
      </c>
      <c r="N8" s="5">
        <v>7</v>
      </c>
      <c r="O8" s="5">
        <v>9</v>
      </c>
      <c r="P8" s="5"/>
      <c r="Q8" s="5">
        <v>9</v>
      </c>
      <c r="R8" s="5"/>
      <c r="S8" s="6">
        <f>SUM(M8:R8)</f>
        <v>34</v>
      </c>
      <c r="V8" s="5"/>
      <c r="W8" s="5"/>
      <c r="X8" s="5"/>
      <c r="Y8" s="5"/>
      <c r="Z8" s="5"/>
      <c r="AA8" s="5"/>
      <c r="AB8" s="5"/>
      <c r="AC8" s="6">
        <f>SUM(W8:AB8)</f>
        <v>0</v>
      </c>
      <c r="AF8" s="5"/>
      <c r="AG8" s="5"/>
      <c r="AH8" s="5"/>
      <c r="AI8" s="5"/>
      <c r="AJ8" s="5"/>
      <c r="AK8" s="5"/>
      <c r="AL8" s="5"/>
      <c r="AM8" s="6">
        <f>SUM(AG8:AL8)</f>
        <v>0</v>
      </c>
      <c r="AP8" s="5"/>
      <c r="AQ8" s="5"/>
      <c r="AR8" s="5"/>
      <c r="AS8" s="5"/>
      <c r="AT8" s="5"/>
      <c r="AU8" s="5"/>
      <c r="AV8" s="5"/>
      <c r="AW8" s="6">
        <f>SUM(AQ8:AV8)</f>
        <v>0</v>
      </c>
      <c r="AZ8" s="5"/>
      <c r="BA8" s="5"/>
      <c r="BB8" s="5"/>
      <c r="BC8" s="5"/>
      <c r="BD8" s="5"/>
      <c r="BE8" s="5"/>
      <c r="BF8" s="5"/>
      <c r="BG8" s="6">
        <f>SUM(BA8:BF8)</f>
        <v>0</v>
      </c>
    </row>
    <row r="9" spans="2:59" ht="12.75" customHeight="1">
      <c r="B9" s="16" t="s">
        <v>26</v>
      </c>
      <c r="C9" s="29" t="s">
        <v>15</v>
      </c>
      <c r="D9" s="29" t="s">
        <v>15</v>
      </c>
      <c r="E9" s="19" t="s">
        <v>14</v>
      </c>
      <c r="F9" s="14" t="s">
        <v>12</v>
      </c>
      <c r="G9" s="29" t="s">
        <v>15</v>
      </c>
      <c r="H9" s="3"/>
      <c r="L9" s="16" t="s">
        <v>26</v>
      </c>
      <c r="M9" s="29" t="s">
        <v>15</v>
      </c>
      <c r="N9" s="29" t="s">
        <v>15</v>
      </c>
      <c r="O9" s="19" t="s">
        <v>14</v>
      </c>
      <c r="P9" s="29" t="s">
        <v>15</v>
      </c>
      <c r="Q9" s="14" t="s">
        <v>12</v>
      </c>
      <c r="R9" s="3"/>
      <c r="V9" s="3" t="s">
        <v>26</v>
      </c>
      <c r="W9" s="14" t="s">
        <v>12</v>
      </c>
      <c r="X9" s="3"/>
      <c r="Y9" s="3"/>
      <c r="Z9" s="3"/>
      <c r="AA9" s="3"/>
      <c r="AB9" s="3"/>
      <c r="AF9" s="3" t="s">
        <v>26</v>
      </c>
      <c r="AG9" s="3"/>
      <c r="AH9" s="14" t="s">
        <v>12</v>
      </c>
      <c r="AI9" s="3"/>
      <c r="AJ9" s="3"/>
      <c r="AK9" s="3"/>
      <c r="AL9" s="3"/>
      <c r="AP9" s="3" t="s">
        <v>26</v>
      </c>
      <c r="AQ9" s="3"/>
      <c r="AR9" s="3"/>
      <c r="AS9" s="14" t="s">
        <v>12</v>
      </c>
      <c r="AT9" s="3"/>
      <c r="AU9" s="3"/>
      <c r="AV9" s="3"/>
      <c r="AZ9" s="3" t="s">
        <v>26</v>
      </c>
      <c r="BA9" s="3"/>
      <c r="BB9" s="3"/>
      <c r="BC9" s="3"/>
      <c r="BD9" s="14" t="s">
        <v>12</v>
      </c>
      <c r="BE9" s="3"/>
      <c r="BF9" s="3"/>
    </row>
    <row r="10" spans="2:59" ht="12.75" customHeight="1">
      <c r="B10" s="17"/>
      <c r="C10" s="4"/>
      <c r="D10" s="4"/>
      <c r="E10" s="20" t="s">
        <v>14</v>
      </c>
      <c r="F10" s="4"/>
      <c r="G10" s="4"/>
      <c r="H10" s="4"/>
      <c r="L10" s="17"/>
      <c r="M10" s="4"/>
      <c r="N10" s="4"/>
      <c r="O10" s="20" t="s">
        <v>14</v>
      </c>
      <c r="P10" s="4"/>
      <c r="Q10" s="4"/>
      <c r="R10" s="4"/>
      <c r="V10" s="4"/>
      <c r="W10" s="4"/>
      <c r="X10" s="4"/>
      <c r="Y10" s="4"/>
      <c r="Z10" s="4"/>
      <c r="AA10" s="4"/>
      <c r="AB10" s="4"/>
      <c r="AF10" s="4"/>
      <c r="AG10" s="4"/>
      <c r="AH10" s="4"/>
      <c r="AI10" s="4"/>
      <c r="AJ10" s="4"/>
      <c r="AK10" s="4"/>
      <c r="AL10" s="4"/>
      <c r="AP10" s="4"/>
      <c r="AQ10" s="4"/>
      <c r="AR10" s="4"/>
      <c r="AS10" s="4"/>
      <c r="AT10" s="4"/>
      <c r="AU10" s="4"/>
      <c r="AV10" s="4"/>
      <c r="AZ10" s="4"/>
      <c r="BA10" s="4"/>
      <c r="BB10" s="4"/>
      <c r="BC10" s="4"/>
      <c r="BD10" s="4"/>
      <c r="BE10" s="4"/>
      <c r="BF10" s="4"/>
    </row>
    <row r="11" spans="2:59" ht="12.75" customHeight="1" thickBot="1">
      <c r="B11" s="17"/>
      <c r="C11" s="4"/>
      <c r="D11" s="4"/>
      <c r="E11" s="4"/>
      <c r="F11" s="4"/>
      <c r="G11" s="4"/>
      <c r="H11" s="4"/>
      <c r="L11" s="17"/>
      <c r="M11" s="4"/>
      <c r="N11" s="4"/>
      <c r="O11" s="4"/>
      <c r="P11" s="4"/>
      <c r="Q11" s="4"/>
      <c r="R11" s="4"/>
      <c r="V11" s="4"/>
      <c r="W11" s="4"/>
      <c r="X11" s="4"/>
      <c r="Y11" s="4"/>
      <c r="Z11" s="4"/>
      <c r="AA11" s="4"/>
      <c r="AB11" s="4"/>
      <c r="AF11" s="4"/>
      <c r="AG11" s="4"/>
      <c r="AH11" s="4"/>
      <c r="AI11" s="4"/>
      <c r="AJ11" s="4"/>
      <c r="AK11" s="4"/>
      <c r="AL11" s="4"/>
      <c r="AP11" s="4"/>
      <c r="AQ11" s="4"/>
      <c r="AR11" s="4"/>
      <c r="AS11" s="4"/>
      <c r="AT11" s="4"/>
      <c r="AU11" s="4"/>
      <c r="AV11" s="4"/>
      <c r="AZ11" s="4"/>
      <c r="BA11" s="4"/>
      <c r="BB11" s="4"/>
      <c r="BC11" s="4"/>
      <c r="BD11" s="4"/>
      <c r="BE11" s="4"/>
      <c r="BF11" s="4"/>
    </row>
    <row r="12" spans="2:59" ht="12.75" customHeight="1" thickBot="1">
      <c r="B12" s="18"/>
      <c r="C12" s="5">
        <v>9</v>
      </c>
      <c r="D12" s="5">
        <v>9</v>
      </c>
      <c r="E12" s="5">
        <v>7</v>
      </c>
      <c r="F12" s="5"/>
      <c r="G12" s="5">
        <v>9</v>
      </c>
      <c r="H12" s="5"/>
      <c r="I12" s="6">
        <f>SUM(C12:H12)</f>
        <v>34</v>
      </c>
      <c r="L12" s="18"/>
      <c r="M12" s="5">
        <v>9</v>
      </c>
      <c r="N12" s="5">
        <v>9</v>
      </c>
      <c r="O12" s="5">
        <v>7</v>
      </c>
      <c r="P12" s="5">
        <v>9</v>
      </c>
      <c r="Q12" s="5"/>
      <c r="R12" s="5"/>
      <c r="S12" s="6">
        <f>SUM(M12:R12)</f>
        <v>34</v>
      </c>
      <c r="V12" s="5"/>
      <c r="W12" s="5"/>
      <c r="X12" s="5"/>
      <c r="Y12" s="5"/>
      <c r="Z12" s="5"/>
      <c r="AA12" s="5"/>
      <c r="AB12" s="5"/>
      <c r="AC12" s="6">
        <f>SUM(W12:AB12)</f>
        <v>0</v>
      </c>
      <c r="AF12" s="5"/>
      <c r="AG12" s="5"/>
      <c r="AH12" s="5"/>
      <c r="AI12" s="5"/>
      <c r="AJ12" s="5"/>
      <c r="AK12" s="5"/>
      <c r="AL12" s="5"/>
      <c r="AM12" s="6">
        <f>SUM(AG12:AL12)</f>
        <v>0</v>
      </c>
      <c r="AP12" s="5"/>
      <c r="AQ12" s="5"/>
      <c r="AR12" s="5"/>
      <c r="AS12" s="5"/>
      <c r="AT12" s="5"/>
      <c r="AU12" s="5"/>
      <c r="AV12" s="5"/>
      <c r="AW12" s="6">
        <f>SUM(AQ12:AV12)</f>
        <v>0</v>
      </c>
      <c r="AZ12" s="5"/>
      <c r="BA12" s="5"/>
      <c r="BB12" s="5"/>
      <c r="BC12" s="5"/>
      <c r="BD12" s="5"/>
      <c r="BE12" s="5"/>
      <c r="BF12" s="5"/>
      <c r="BG12" s="6">
        <f>SUM(BA12:BF12)</f>
        <v>0</v>
      </c>
    </row>
    <row r="13" spans="2:59" ht="12.75" customHeight="1">
      <c r="B13" s="16" t="s">
        <v>7</v>
      </c>
      <c r="C13" s="19" t="s">
        <v>14</v>
      </c>
      <c r="D13" s="29" t="s">
        <v>15</v>
      </c>
      <c r="E13" s="29" t="s">
        <v>15</v>
      </c>
      <c r="F13" s="29" t="s">
        <v>15</v>
      </c>
      <c r="G13" s="14" t="s">
        <v>12</v>
      </c>
      <c r="H13" s="3"/>
      <c r="L13" s="16" t="s">
        <v>7</v>
      </c>
      <c r="M13" s="14" t="s">
        <v>12</v>
      </c>
      <c r="N13" s="29" t="s">
        <v>15</v>
      </c>
      <c r="O13" s="29" t="s">
        <v>15</v>
      </c>
      <c r="P13" s="19" t="s">
        <v>14</v>
      </c>
      <c r="Q13" s="29" t="s">
        <v>15</v>
      </c>
      <c r="R13" s="3"/>
      <c r="V13" s="3" t="s">
        <v>7</v>
      </c>
      <c r="W13" s="3"/>
      <c r="X13" s="14" t="s">
        <v>12</v>
      </c>
      <c r="Y13" s="3"/>
      <c r="Z13" s="3"/>
      <c r="AA13" s="3"/>
      <c r="AB13" s="3"/>
      <c r="AF13" s="3" t="s">
        <v>7</v>
      </c>
      <c r="AG13" s="3"/>
      <c r="AH13" s="3"/>
      <c r="AI13" s="14" t="s">
        <v>12</v>
      </c>
      <c r="AJ13" s="3"/>
      <c r="AK13" s="3"/>
      <c r="AL13" s="3"/>
      <c r="AP13" s="3" t="s">
        <v>7</v>
      </c>
      <c r="AQ13" s="3"/>
      <c r="AR13" s="3"/>
      <c r="AS13" s="3"/>
      <c r="AT13" s="14" t="s">
        <v>12</v>
      </c>
      <c r="AU13" s="3"/>
      <c r="AV13" s="3"/>
      <c r="AZ13" s="3" t="s">
        <v>7</v>
      </c>
      <c r="BA13" s="3"/>
      <c r="BB13" s="3"/>
      <c r="BC13" s="3"/>
      <c r="BD13" s="3"/>
      <c r="BE13" s="14" t="s">
        <v>12</v>
      </c>
      <c r="BF13" s="3"/>
    </row>
    <row r="14" spans="2:59" ht="12.75" customHeight="1">
      <c r="B14" s="17"/>
      <c r="C14" s="20" t="s">
        <v>14</v>
      </c>
      <c r="D14" s="4"/>
      <c r="E14" s="4"/>
      <c r="F14" s="4"/>
      <c r="G14" s="4"/>
      <c r="H14" s="4"/>
      <c r="L14" s="17"/>
      <c r="M14" s="4"/>
      <c r="N14" s="4"/>
      <c r="O14" s="4"/>
      <c r="P14" s="20" t="s">
        <v>14</v>
      </c>
      <c r="Q14" s="4"/>
      <c r="R14" s="4"/>
      <c r="V14" s="4"/>
      <c r="W14" s="4"/>
      <c r="X14" s="4"/>
      <c r="Y14" s="4"/>
      <c r="Z14" s="4"/>
      <c r="AA14" s="4"/>
      <c r="AB14" s="4"/>
      <c r="AF14" s="4"/>
      <c r="AG14" s="4"/>
      <c r="AH14" s="4"/>
      <c r="AI14" s="4"/>
      <c r="AJ14" s="4"/>
      <c r="AK14" s="4"/>
      <c r="AL14" s="4"/>
      <c r="AP14" s="4"/>
      <c r="AQ14" s="4"/>
      <c r="AR14" s="4"/>
      <c r="AS14" s="4"/>
      <c r="AT14" s="4"/>
      <c r="AU14" s="4"/>
      <c r="AV14" s="4"/>
      <c r="AZ14" s="4"/>
      <c r="BA14" s="4"/>
      <c r="BB14" s="4"/>
      <c r="BC14" s="4"/>
      <c r="BD14" s="4"/>
      <c r="BE14" s="4"/>
      <c r="BF14" s="4"/>
    </row>
    <row r="15" spans="2:59" ht="12.75" customHeight="1" thickBot="1">
      <c r="B15" s="17"/>
      <c r="C15" s="4"/>
      <c r="D15" s="4"/>
      <c r="E15" s="4"/>
      <c r="F15" s="4"/>
      <c r="G15" s="4"/>
      <c r="H15" s="4"/>
      <c r="L15" s="17"/>
      <c r="M15" s="4"/>
      <c r="N15" s="4"/>
      <c r="O15" s="4"/>
      <c r="P15" s="4"/>
      <c r="Q15" s="4"/>
      <c r="R15" s="4"/>
      <c r="V15" s="4"/>
      <c r="W15" s="4"/>
      <c r="X15" s="4"/>
      <c r="Y15" s="4"/>
      <c r="Z15" s="4"/>
      <c r="AA15" s="4"/>
      <c r="AB15" s="4"/>
      <c r="AF15" s="4"/>
      <c r="AG15" s="4"/>
      <c r="AH15" s="4"/>
      <c r="AI15" s="4"/>
      <c r="AJ15" s="4"/>
      <c r="AK15" s="4"/>
      <c r="AL15" s="4"/>
      <c r="AP15" s="4"/>
      <c r="AQ15" s="4"/>
      <c r="AR15" s="4"/>
      <c r="AS15" s="4"/>
      <c r="AT15" s="4"/>
      <c r="AU15" s="4"/>
      <c r="AV15" s="4"/>
      <c r="AZ15" s="4"/>
      <c r="BA15" s="4"/>
      <c r="BB15" s="4"/>
      <c r="BC15" s="4"/>
      <c r="BD15" s="4"/>
      <c r="BE15" s="4"/>
      <c r="BF15" s="4"/>
    </row>
    <row r="16" spans="2:59" ht="12.75" customHeight="1" thickBot="1">
      <c r="B16" s="18"/>
      <c r="C16" s="5">
        <v>7</v>
      </c>
      <c r="D16" s="5">
        <v>9</v>
      </c>
      <c r="E16" s="5">
        <v>9</v>
      </c>
      <c r="F16" s="5">
        <v>9</v>
      </c>
      <c r="G16" s="5"/>
      <c r="H16" s="5"/>
      <c r="I16" s="6">
        <f>SUM(C16:H16)</f>
        <v>34</v>
      </c>
      <c r="L16" s="18"/>
      <c r="M16" s="5"/>
      <c r="N16" s="5">
        <v>9</v>
      </c>
      <c r="O16" s="5">
        <v>9</v>
      </c>
      <c r="P16" s="5">
        <v>7</v>
      </c>
      <c r="Q16" s="5">
        <v>9</v>
      </c>
      <c r="R16" s="5"/>
      <c r="S16" s="6">
        <f>SUM(M16:R16)</f>
        <v>34</v>
      </c>
      <c r="V16" s="5"/>
      <c r="W16" s="5"/>
      <c r="X16" s="5"/>
      <c r="Y16" s="5"/>
      <c r="Z16" s="5"/>
      <c r="AA16" s="5"/>
      <c r="AB16" s="5"/>
      <c r="AC16" s="6">
        <f>SUM(W16:AB16)</f>
        <v>0</v>
      </c>
      <c r="AF16" s="5"/>
      <c r="AG16" s="5"/>
      <c r="AH16" s="5"/>
      <c r="AI16" s="5"/>
      <c r="AJ16" s="5"/>
      <c r="AK16" s="5"/>
      <c r="AL16" s="5"/>
      <c r="AM16" s="6">
        <f>SUM(AG16:AL16)</f>
        <v>0</v>
      </c>
      <c r="AP16" s="5"/>
      <c r="AQ16" s="5"/>
      <c r="AR16" s="5"/>
      <c r="AS16" s="5"/>
      <c r="AT16" s="5"/>
      <c r="AU16" s="5"/>
      <c r="AV16" s="5"/>
      <c r="AW16" s="6">
        <f>SUM(AQ16:AV16)</f>
        <v>0</v>
      </c>
      <c r="AZ16" s="5"/>
      <c r="BA16" s="5"/>
      <c r="BB16" s="5"/>
      <c r="BC16" s="5"/>
      <c r="BD16" s="5"/>
      <c r="BE16" s="5"/>
      <c r="BF16" s="5"/>
      <c r="BG16" s="6">
        <f>SUM(BA16:BF16)</f>
        <v>0</v>
      </c>
    </row>
    <row r="17" spans="2:59" ht="12.75" customHeight="1">
      <c r="B17" s="21" t="s">
        <v>8</v>
      </c>
      <c r="C17" s="14" t="s">
        <v>12</v>
      </c>
      <c r="D17" s="24" t="s">
        <v>17</v>
      </c>
      <c r="E17" s="29" t="s">
        <v>16</v>
      </c>
      <c r="F17" s="29" t="s">
        <v>16</v>
      </c>
      <c r="G17" s="29" t="s">
        <v>16</v>
      </c>
      <c r="H17" s="3"/>
      <c r="L17" s="21" t="s">
        <v>8</v>
      </c>
      <c r="M17" s="19" t="s">
        <v>14</v>
      </c>
      <c r="N17" s="14" t="s">
        <v>12</v>
      </c>
      <c r="O17" s="29" t="s">
        <v>16</v>
      </c>
      <c r="P17" s="24" t="s">
        <v>17</v>
      </c>
      <c r="Q17" s="29" t="s">
        <v>16</v>
      </c>
      <c r="R17" s="3"/>
      <c r="V17" s="3" t="s">
        <v>8</v>
      </c>
      <c r="W17" s="3"/>
      <c r="X17" s="3"/>
      <c r="Y17" s="14" t="s">
        <v>12</v>
      </c>
      <c r="Z17" s="3"/>
      <c r="AA17" s="3"/>
      <c r="AB17" s="3"/>
      <c r="AF17" s="3" t="s">
        <v>8</v>
      </c>
      <c r="AG17" s="3"/>
      <c r="AH17" s="3"/>
      <c r="AI17" s="3"/>
      <c r="AJ17" s="14" t="s">
        <v>12</v>
      </c>
      <c r="AK17" s="3"/>
      <c r="AL17" s="3"/>
      <c r="AP17" s="3" t="s">
        <v>8</v>
      </c>
      <c r="AQ17" s="3"/>
      <c r="AR17" s="3"/>
      <c r="AS17" s="3"/>
      <c r="AT17" s="3"/>
      <c r="AU17" s="14" t="s">
        <v>12</v>
      </c>
      <c r="AV17" s="3"/>
      <c r="AZ17" s="3" t="s">
        <v>8</v>
      </c>
      <c r="BA17" s="14" t="s">
        <v>12</v>
      </c>
      <c r="BB17" s="3"/>
      <c r="BC17" s="3"/>
      <c r="BD17" s="3"/>
      <c r="BE17" s="3"/>
      <c r="BF17" s="3"/>
    </row>
    <row r="18" spans="2:59" ht="12.75" customHeight="1">
      <c r="B18" s="22"/>
      <c r="C18" s="4"/>
      <c r="D18" s="25" t="s">
        <v>17</v>
      </c>
      <c r="E18" s="4"/>
      <c r="F18" s="4"/>
      <c r="G18" s="4"/>
      <c r="H18" s="4"/>
      <c r="L18" s="22"/>
      <c r="M18" s="20" t="s">
        <v>14</v>
      </c>
      <c r="N18" s="4"/>
      <c r="O18" s="4"/>
      <c r="P18" s="25" t="s">
        <v>17</v>
      </c>
      <c r="Q18" s="4"/>
      <c r="R18" s="4"/>
      <c r="V18" s="4"/>
      <c r="W18" s="4"/>
      <c r="X18" s="4"/>
      <c r="Y18" s="4"/>
      <c r="Z18" s="4"/>
      <c r="AA18" s="4"/>
      <c r="AB18" s="4"/>
      <c r="AF18" s="4"/>
      <c r="AG18" s="4"/>
      <c r="AH18" s="4"/>
      <c r="AI18" s="4"/>
      <c r="AJ18" s="4"/>
      <c r="AK18" s="4"/>
      <c r="AL18" s="4"/>
      <c r="AP18" s="4"/>
      <c r="AQ18" s="4"/>
      <c r="AR18" s="4"/>
      <c r="AS18" s="4"/>
      <c r="AT18" s="4"/>
      <c r="AU18" s="4"/>
      <c r="AV18" s="4"/>
      <c r="AZ18" s="4"/>
      <c r="BA18" s="4"/>
      <c r="BB18" s="4"/>
      <c r="BC18" s="4"/>
      <c r="BD18" s="4"/>
      <c r="BE18" s="4"/>
      <c r="BF18" s="4"/>
    </row>
    <row r="19" spans="2:59" ht="12.75" customHeight="1" thickBot="1">
      <c r="B19" s="22"/>
      <c r="C19" s="4"/>
      <c r="D19" s="4"/>
      <c r="E19" s="4"/>
      <c r="F19" s="4"/>
      <c r="G19" s="4"/>
      <c r="H19" s="4"/>
      <c r="L19" s="22"/>
      <c r="M19" s="4"/>
      <c r="N19" s="4"/>
      <c r="O19" s="4"/>
      <c r="P19" s="4"/>
      <c r="Q19" s="4"/>
      <c r="R19" s="4"/>
      <c r="V19" s="4"/>
      <c r="W19" s="4"/>
      <c r="X19" s="4"/>
      <c r="Y19" s="4"/>
      <c r="Z19" s="4"/>
      <c r="AA19" s="4"/>
      <c r="AB19" s="4"/>
      <c r="AF19" s="4"/>
      <c r="AG19" s="4"/>
      <c r="AH19" s="4"/>
      <c r="AI19" s="4"/>
      <c r="AJ19" s="4"/>
      <c r="AK19" s="4"/>
      <c r="AL19" s="4"/>
      <c r="AP19" s="4"/>
      <c r="AQ19" s="4"/>
      <c r="AR19" s="4"/>
      <c r="AS19" s="4"/>
      <c r="AT19" s="4"/>
      <c r="AU19" s="4"/>
      <c r="AV19" s="4"/>
      <c r="AZ19" s="4"/>
      <c r="BA19" s="4"/>
      <c r="BB19" s="4"/>
      <c r="BC19" s="4"/>
      <c r="BD19" s="4"/>
      <c r="BE19" s="4"/>
      <c r="BF19" s="4"/>
    </row>
    <row r="20" spans="2:59" ht="12.75" customHeight="1" thickBot="1">
      <c r="B20" s="23"/>
      <c r="C20" s="5"/>
      <c r="D20" s="5">
        <v>7</v>
      </c>
      <c r="E20" s="5">
        <v>9</v>
      </c>
      <c r="F20" s="5">
        <v>9</v>
      </c>
      <c r="G20" s="5">
        <v>9</v>
      </c>
      <c r="H20" s="5"/>
      <c r="I20" s="6">
        <f>SUM(C20:H20)</f>
        <v>34</v>
      </c>
      <c r="L20" s="23"/>
      <c r="M20" s="5">
        <v>7</v>
      </c>
      <c r="N20" s="5"/>
      <c r="O20" s="5">
        <v>9</v>
      </c>
      <c r="P20" s="5">
        <v>7</v>
      </c>
      <c r="Q20" s="5">
        <v>9</v>
      </c>
      <c r="R20" s="5"/>
      <c r="S20" s="6">
        <f>SUM(M20:R20)</f>
        <v>32</v>
      </c>
      <c r="V20" s="5"/>
      <c r="W20" s="5"/>
      <c r="X20" s="5"/>
      <c r="Y20" s="5"/>
      <c r="Z20" s="5"/>
      <c r="AA20" s="5"/>
      <c r="AB20" s="5"/>
      <c r="AC20" s="6">
        <f>SUM(W20:AB20)</f>
        <v>0</v>
      </c>
      <c r="AF20" s="5"/>
      <c r="AG20" s="5"/>
      <c r="AH20" s="5"/>
      <c r="AI20" s="5"/>
      <c r="AJ20" s="5"/>
      <c r="AK20" s="5"/>
      <c r="AL20" s="5"/>
      <c r="AM20" s="6">
        <f>SUM(AG20:AL20)</f>
        <v>0</v>
      </c>
      <c r="AP20" s="5"/>
      <c r="AQ20" s="5"/>
      <c r="AR20" s="5"/>
      <c r="AS20" s="5"/>
      <c r="AT20" s="5"/>
      <c r="AU20" s="5"/>
      <c r="AV20" s="5"/>
      <c r="AW20" s="6">
        <f>SUM(AQ20:AV20)</f>
        <v>0</v>
      </c>
      <c r="AZ20" s="5"/>
      <c r="BA20" s="5"/>
      <c r="BB20" s="5"/>
      <c r="BC20" s="5"/>
      <c r="BD20" s="5"/>
      <c r="BE20" s="5"/>
      <c r="BF20" s="5"/>
      <c r="BG20" s="6">
        <f>SUM(BA20:BF20)</f>
        <v>0</v>
      </c>
    </row>
    <row r="21" spans="2:59" ht="12.75" customHeight="1">
      <c r="B21" s="21" t="s">
        <v>9</v>
      </c>
      <c r="C21" s="29" t="s">
        <v>16</v>
      </c>
      <c r="D21" s="14" t="s">
        <v>12</v>
      </c>
      <c r="E21" s="24" t="s">
        <v>17</v>
      </c>
      <c r="F21" s="19" t="s">
        <v>14</v>
      </c>
      <c r="G21" s="29" t="s">
        <v>16</v>
      </c>
      <c r="H21" s="3"/>
      <c r="L21" s="21" t="s">
        <v>9</v>
      </c>
      <c r="M21" s="29" t="s">
        <v>16</v>
      </c>
      <c r="N21" s="24" t="s">
        <v>17</v>
      </c>
      <c r="O21" s="14" t="s">
        <v>12</v>
      </c>
      <c r="P21" s="29" t="s">
        <v>16</v>
      </c>
      <c r="Q21" s="29" t="s">
        <v>16</v>
      </c>
      <c r="R21" s="3"/>
      <c r="V21" s="3" t="s">
        <v>9</v>
      </c>
      <c r="W21" s="3"/>
      <c r="X21" s="3"/>
      <c r="Y21" s="3"/>
      <c r="Z21" s="14" t="s">
        <v>12</v>
      </c>
      <c r="AA21" s="3"/>
      <c r="AB21" s="3"/>
      <c r="AF21" s="3" t="s">
        <v>9</v>
      </c>
      <c r="AG21" s="3"/>
      <c r="AH21" s="3"/>
      <c r="AI21" s="3"/>
      <c r="AJ21" s="3"/>
      <c r="AK21" s="14" t="s">
        <v>12</v>
      </c>
      <c r="AL21" s="3"/>
      <c r="AP21" s="3" t="s">
        <v>9</v>
      </c>
      <c r="AQ21" s="14" t="s">
        <v>12</v>
      </c>
      <c r="AR21" s="3"/>
      <c r="AS21" s="3"/>
      <c r="AT21" s="3"/>
      <c r="AU21" s="3"/>
      <c r="AV21" s="3"/>
      <c r="AZ21" s="3" t="s">
        <v>9</v>
      </c>
      <c r="BA21" s="3"/>
      <c r="BB21" s="14" t="s">
        <v>12</v>
      </c>
      <c r="BC21" s="3"/>
      <c r="BD21" s="3"/>
      <c r="BE21" s="3"/>
      <c r="BF21" s="3"/>
    </row>
    <row r="22" spans="2:59" ht="12.75" customHeight="1">
      <c r="B22" s="22"/>
      <c r="C22" s="4"/>
      <c r="D22" s="4"/>
      <c r="E22" s="25" t="s">
        <v>17</v>
      </c>
      <c r="F22" s="20" t="s">
        <v>14</v>
      </c>
      <c r="G22" s="4"/>
      <c r="H22" s="4"/>
      <c r="L22" s="22"/>
      <c r="M22" s="4"/>
      <c r="N22" s="25" t="s">
        <v>17</v>
      </c>
      <c r="O22" s="4"/>
      <c r="P22" s="4"/>
      <c r="Q22" s="4"/>
      <c r="R22" s="4"/>
      <c r="V22" s="4"/>
      <c r="W22" s="4"/>
      <c r="X22" s="4"/>
      <c r="Y22" s="4"/>
      <c r="Z22" s="4"/>
      <c r="AA22" s="4"/>
      <c r="AB22" s="4"/>
      <c r="AF22" s="4"/>
      <c r="AG22" s="4"/>
      <c r="AH22" s="4"/>
      <c r="AI22" s="4"/>
      <c r="AJ22" s="4"/>
      <c r="AK22" s="4"/>
      <c r="AL22" s="4"/>
      <c r="AP22" s="4"/>
      <c r="AQ22" s="4"/>
      <c r="AR22" s="4"/>
      <c r="AS22" s="4"/>
      <c r="AT22" s="4"/>
      <c r="AU22" s="4"/>
      <c r="AV22" s="4"/>
      <c r="AZ22" s="4"/>
      <c r="BA22" s="4"/>
      <c r="BB22" s="4"/>
      <c r="BC22" s="4"/>
      <c r="BD22" s="4"/>
      <c r="BE22" s="4"/>
      <c r="BF22" s="4"/>
    </row>
    <row r="23" spans="2:59" ht="12.75" customHeight="1" thickBot="1">
      <c r="B23" s="22"/>
      <c r="C23" s="4"/>
      <c r="D23" s="4"/>
      <c r="E23" s="4"/>
      <c r="F23" s="4"/>
      <c r="G23" s="4"/>
      <c r="H23" s="4"/>
      <c r="L23" s="22"/>
      <c r="M23" s="4"/>
      <c r="N23" s="4"/>
      <c r="O23" s="4"/>
      <c r="P23" s="4"/>
      <c r="Q23" s="4"/>
      <c r="R23" s="4"/>
      <c r="V23" s="4"/>
      <c r="W23" s="4"/>
      <c r="X23" s="4"/>
      <c r="Y23" s="4"/>
      <c r="Z23" s="4"/>
      <c r="AA23" s="4"/>
      <c r="AB23" s="4"/>
      <c r="AF23" s="4"/>
      <c r="AG23" s="4"/>
      <c r="AH23" s="4"/>
      <c r="AI23" s="4"/>
      <c r="AJ23" s="4"/>
      <c r="AK23" s="4"/>
      <c r="AL23" s="4"/>
      <c r="AP23" s="4"/>
      <c r="AQ23" s="4"/>
      <c r="AR23" s="4"/>
      <c r="AS23" s="4"/>
      <c r="AT23" s="4"/>
      <c r="AU23" s="4"/>
      <c r="AV23" s="4"/>
      <c r="AZ23" s="4"/>
      <c r="BA23" s="4"/>
      <c r="BB23" s="4"/>
      <c r="BC23" s="4"/>
      <c r="BD23" s="4"/>
      <c r="BE23" s="4"/>
      <c r="BF23" s="4"/>
    </row>
    <row r="24" spans="2:59" ht="12.75" customHeight="1" thickBot="1">
      <c r="B24" s="23"/>
      <c r="C24" s="5">
        <v>9</v>
      </c>
      <c r="D24" s="5"/>
      <c r="E24" s="5">
        <v>7</v>
      </c>
      <c r="F24" s="5">
        <v>7</v>
      </c>
      <c r="G24" s="5">
        <v>9</v>
      </c>
      <c r="H24" s="5"/>
      <c r="I24" s="6">
        <f>SUM(C24:H24)</f>
        <v>32</v>
      </c>
      <c r="L24" s="23"/>
      <c r="M24" s="5">
        <v>9</v>
      </c>
      <c r="N24" s="5">
        <v>7</v>
      </c>
      <c r="O24" s="5"/>
      <c r="P24" s="5">
        <v>9</v>
      </c>
      <c r="Q24" s="5">
        <v>9</v>
      </c>
      <c r="R24" s="5"/>
      <c r="S24" s="6">
        <f>SUM(M24:R24)</f>
        <v>34</v>
      </c>
      <c r="V24" s="5"/>
      <c r="W24" s="5"/>
      <c r="X24" s="5"/>
      <c r="Y24" s="5"/>
      <c r="Z24" s="5"/>
      <c r="AA24" s="5"/>
      <c r="AB24" s="5"/>
      <c r="AC24" s="6">
        <f>SUM(W24:AB24)</f>
        <v>0</v>
      </c>
      <c r="AF24" s="5"/>
      <c r="AG24" s="5"/>
      <c r="AH24" s="5"/>
      <c r="AI24" s="5"/>
      <c r="AJ24" s="5"/>
      <c r="AK24" s="5"/>
      <c r="AL24" s="5"/>
      <c r="AM24" s="6">
        <f>SUM(AG24:AL24)</f>
        <v>0</v>
      </c>
      <c r="AP24" s="5"/>
      <c r="AQ24" s="5"/>
      <c r="AR24" s="5"/>
      <c r="AS24" s="5"/>
      <c r="AT24" s="5"/>
      <c r="AU24" s="5"/>
      <c r="AV24" s="5"/>
      <c r="AW24" s="6">
        <f>SUM(AQ24:AV24)</f>
        <v>0</v>
      </c>
      <c r="AZ24" s="5"/>
      <c r="BA24" s="5"/>
      <c r="BB24" s="5"/>
      <c r="BC24" s="5"/>
      <c r="BD24" s="5"/>
      <c r="BE24" s="5"/>
      <c r="BF24" s="5"/>
      <c r="BG24" s="6">
        <f>SUM(BA24:BF24)</f>
        <v>0</v>
      </c>
    </row>
    <row r="25" spans="2:59" ht="12.75" customHeight="1">
      <c r="B25" s="21" t="s">
        <v>10</v>
      </c>
      <c r="C25" s="29" t="s">
        <v>16</v>
      </c>
      <c r="D25" s="29" t="s">
        <v>16</v>
      </c>
      <c r="E25" s="14" t="s">
        <v>12</v>
      </c>
      <c r="F25" s="24" t="s">
        <v>17</v>
      </c>
      <c r="G25" s="19" t="s">
        <v>14</v>
      </c>
      <c r="H25" s="3"/>
      <c r="L25" s="21" t="s">
        <v>10</v>
      </c>
      <c r="M25" s="29" t="s">
        <v>16</v>
      </c>
      <c r="N25" s="29" t="s">
        <v>16</v>
      </c>
      <c r="O25" s="24" t="s">
        <v>17</v>
      </c>
      <c r="P25" s="14" t="s">
        <v>12</v>
      </c>
      <c r="Q25" s="19" t="s">
        <v>14</v>
      </c>
      <c r="R25" s="3"/>
      <c r="V25" s="3" t="s">
        <v>10</v>
      </c>
      <c r="W25" s="3"/>
      <c r="X25" s="3"/>
      <c r="Y25" s="3"/>
      <c r="Z25" s="3"/>
      <c r="AA25" s="14" t="s">
        <v>12</v>
      </c>
      <c r="AB25" s="3"/>
      <c r="AF25" s="3" t="s">
        <v>10</v>
      </c>
      <c r="AG25" s="14" t="s">
        <v>12</v>
      </c>
      <c r="AH25" s="3"/>
      <c r="AI25" s="3"/>
      <c r="AJ25" s="3"/>
      <c r="AK25" s="3"/>
      <c r="AL25" s="3"/>
      <c r="AP25" s="3" t="s">
        <v>10</v>
      </c>
      <c r="AQ25" s="3"/>
      <c r="AR25" s="14" t="s">
        <v>12</v>
      </c>
      <c r="AS25" s="3"/>
      <c r="AT25" s="3"/>
      <c r="AU25" s="3"/>
      <c r="AV25" s="3"/>
      <c r="AZ25" s="3" t="s">
        <v>10</v>
      </c>
      <c r="BA25" s="3"/>
      <c r="BB25" s="3"/>
      <c r="BC25" s="14" t="s">
        <v>12</v>
      </c>
      <c r="BD25" s="3"/>
      <c r="BE25" s="3"/>
      <c r="BF25" s="3"/>
    </row>
    <row r="26" spans="2:59" ht="12.75" customHeight="1">
      <c r="B26" s="22"/>
      <c r="C26" s="4"/>
      <c r="D26" s="4"/>
      <c r="E26" s="4"/>
      <c r="F26" s="25" t="s">
        <v>17</v>
      </c>
      <c r="G26" s="20" t="s">
        <v>14</v>
      </c>
      <c r="H26" s="4"/>
      <c r="L26" s="22"/>
      <c r="M26" s="4"/>
      <c r="N26" s="4"/>
      <c r="O26" s="25" t="s">
        <v>17</v>
      </c>
      <c r="P26" s="4"/>
      <c r="Q26" s="20" t="s">
        <v>14</v>
      </c>
      <c r="R26" s="4"/>
      <c r="V26" s="4"/>
      <c r="W26" s="4"/>
      <c r="X26" s="4"/>
      <c r="Y26" s="4"/>
      <c r="Z26" s="4"/>
      <c r="AA26" s="4"/>
      <c r="AB26" s="4"/>
      <c r="AF26" s="4"/>
      <c r="AG26" s="4"/>
      <c r="AH26" s="4"/>
      <c r="AI26" s="4"/>
      <c r="AJ26" s="4"/>
      <c r="AK26" s="4"/>
      <c r="AL26" s="4"/>
      <c r="AP26" s="4"/>
      <c r="AQ26" s="4"/>
      <c r="AR26" s="4"/>
      <c r="AS26" s="4"/>
      <c r="AT26" s="4"/>
      <c r="AU26" s="4"/>
      <c r="AV26" s="4"/>
      <c r="AZ26" s="4"/>
      <c r="BA26" s="4"/>
      <c r="BB26" s="4"/>
      <c r="BC26" s="4"/>
      <c r="BD26" s="4"/>
      <c r="BE26" s="4"/>
      <c r="BF26" s="4"/>
    </row>
    <row r="27" spans="2:59" ht="12.75" customHeight="1" thickBot="1">
      <c r="B27" s="22"/>
      <c r="C27" s="4"/>
      <c r="D27" s="4"/>
      <c r="E27" s="4"/>
      <c r="F27" s="4"/>
      <c r="G27" s="4"/>
      <c r="H27" s="4"/>
      <c r="L27" s="22"/>
      <c r="M27" s="4"/>
      <c r="N27" s="4"/>
      <c r="O27" s="4"/>
      <c r="P27" s="4"/>
      <c r="Q27" s="4"/>
      <c r="R27" s="4"/>
      <c r="V27" s="4"/>
      <c r="W27" s="4"/>
      <c r="X27" s="4"/>
      <c r="Y27" s="4"/>
      <c r="Z27" s="4"/>
      <c r="AA27" s="4"/>
      <c r="AB27" s="4"/>
      <c r="AF27" s="4"/>
      <c r="AG27" s="4"/>
      <c r="AH27" s="4"/>
      <c r="AI27" s="4"/>
      <c r="AJ27" s="4"/>
      <c r="AK27" s="4"/>
      <c r="AL27" s="4"/>
      <c r="AP27" s="4"/>
      <c r="AQ27" s="4"/>
      <c r="AR27" s="4"/>
      <c r="AS27" s="4"/>
      <c r="AT27" s="4"/>
      <c r="AU27" s="4"/>
      <c r="AV27" s="4"/>
      <c r="AZ27" s="4"/>
      <c r="BA27" s="4"/>
      <c r="BB27" s="4"/>
      <c r="BC27" s="4"/>
      <c r="BD27" s="4"/>
      <c r="BE27" s="4"/>
      <c r="BF27" s="4"/>
    </row>
    <row r="28" spans="2:59" ht="12.75" customHeight="1" thickBot="1">
      <c r="B28" s="23"/>
      <c r="C28" s="5">
        <v>9</v>
      </c>
      <c r="D28" s="5">
        <v>9</v>
      </c>
      <c r="E28" s="5"/>
      <c r="F28" s="5">
        <v>7</v>
      </c>
      <c r="G28" s="5">
        <v>7</v>
      </c>
      <c r="H28" s="5"/>
      <c r="I28" s="6">
        <f>SUM(C28:H28)</f>
        <v>32</v>
      </c>
      <c r="L28" s="23"/>
      <c r="M28" s="5">
        <v>9</v>
      </c>
      <c r="N28" s="5">
        <v>9</v>
      </c>
      <c r="O28" s="5">
        <v>7</v>
      </c>
      <c r="P28" s="5"/>
      <c r="Q28" s="5">
        <v>7</v>
      </c>
      <c r="R28" s="5"/>
      <c r="S28" s="6">
        <f>SUM(M28:R28)</f>
        <v>32</v>
      </c>
      <c r="V28" s="5"/>
      <c r="W28" s="5"/>
      <c r="X28" s="5"/>
      <c r="Y28" s="5"/>
      <c r="Z28" s="5"/>
      <c r="AA28" s="5"/>
      <c r="AB28" s="5"/>
      <c r="AC28" s="6">
        <f>SUM(W28:AB28)</f>
        <v>0</v>
      </c>
      <c r="AF28" s="5"/>
      <c r="AG28" s="5"/>
      <c r="AH28" s="5"/>
      <c r="AI28" s="5"/>
      <c r="AJ28" s="5"/>
      <c r="AK28" s="5"/>
      <c r="AL28" s="5"/>
      <c r="AM28" s="6">
        <f>SUM(AG28:AL28)</f>
        <v>0</v>
      </c>
      <c r="AP28" s="5"/>
      <c r="AQ28" s="5"/>
      <c r="AR28" s="5"/>
      <c r="AS28" s="5"/>
      <c r="AT28" s="5"/>
      <c r="AU28" s="5"/>
      <c r="AV28" s="5"/>
      <c r="AW28" s="6">
        <f>SUM(AQ28:AV28)</f>
        <v>0</v>
      </c>
      <c r="AZ28" s="5"/>
      <c r="BA28" s="5"/>
      <c r="BB28" s="5"/>
      <c r="BC28" s="5"/>
      <c r="BD28" s="5"/>
      <c r="BE28" s="5"/>
      <c r="BF28" s="5"/>
      <c r="BG28" s="6">
        <f>SUM(BA28:BF28)</f>
        <v>0</v>
      </c>
    </row>
    <row r="29" spans="2:59" ht="12.75" customHeight="1">
      <c r="B29" s="26" t="s">
        <v>11</v>
      </c>
      <c r="C29" s="14" t="s">
        <v>12</v>
      </c>
      <c r="D29" s="14" t="s">
        <v>12</v>
      </c>
      <c r="E29" s="29" t="s">
        <v>15</v>
      </c>
      <c r="F29" s="14" t="s">
        <v>12</v>
      </c>
      <c r="G29" s="14" t="s">
        <v>12</v>
      </c>
      <c r="H29" s="3"/>
      <c r="L29" s="26" t="s">
        <v>11</v>
      </c>
      <c r="M29" s="14" t="s">
        <v>12</v>
      </c>
      <c r="N29" s="14" t="s">
        <v>12</v>
      </c>
      <c r="O29" s="14" t="s">
        <v>12</v>
      </c>
      <c r="P29" s="29" t="s">
        <v>15</v>
      </c>
      <c r="Q29" s="14" t="s">
        <v>12</v>
      </c>
      <c r="R29" s="3"/>
      <c r="V29" s="3" t="s">
        <v>11</v>
      </c>
      <c r="W29" s="3"/>
      <c r="X29" s="3"/>
      <c r="Y29" s="3"/>
      <c r="Z29" s="3"/>
      <c r="AA29" s="3"/>
      <c r="AB29" s="3"/>
      <c r="AF29" s="3" t="s">
        <v>11</v>
      </c>
      <c r="AG29" s="3"/>
      <c r="AH29" s="3"/>
      <c r="AI29" s="3"/>
      <c r="AJ29" s="3"/>
      <c r="AK29" s="3"/>
      <c r="AL29" s="3"/>
      <c r="AP29" s="3" t="s">
        <v>11</v>
      </c>
      <c r="AQ29" s="3"/>
      <c r="AR29" s="3"/>
      <c r="AS29" s="3"/>
      <c r="AT29" s="3"/>
      <c r="AU29" s="3"/>
      <c r="AV29" s="3"/>
      <c r="AZ29" s="3" t="s">
        <v>11</v>
      </c>
      <c r="BA29" s="3"/>
      <c r="BB29" s="3"/>
      <c r="BC29" s="3"/>
      <c r="BD29" s="3"/>
      <c r="BE29" s="3"/>
      <c r="BF29" s="3"/>
    </row>
    <row r="30" spans="2:59" ht="12.75" customHeight="1">
      <c r="B30" s="27"/>
      <c r="C30" s="4"/>
      <c r="D30" s="4"/>
      <c r="E30" s="4"/>
      <c r="F30" s="4"/>
      <c r="G30" s="4"/>
      <c r="H30" s="4"/>
      <c r="L30" s="27"/>
      <c r="M30" s="4"/>
      <c r="N30" s="4"/>
      <c r="O30" s="4"/>
      <c r="P30" s="4"/>
      <c r="Q30" s="4"/>
      <c r="R30" s="4"/>
      <c r="V30" s="4"/>
      <c r="W30" s="4"/>
      <c r="X30" s="4"/>
      <c r="Y30" s="4"/>
      <c r="Z30" s="4"/>
      <c r="AA30" s="4"/>
      <c r="AB30" s="4"/>
      <c r="AF30" s="4"/>
      <c r="AG30" s="4"/>
      <c r="AH30" s="4"/>
      <c r="AI30" s="4"/>
      <c r="AJ30" s="4"/>
      <c r="AK30" s="4"/>
      <c r="AL30" s="4"/>
      <c r="AP30" s="4"/>
      <c r="AQ30" s="4"/>
      <c r="AR30" s="4"/>
      <c r="AS30" s="4"/>
      <c r="AT30" s="4"/>
      <c r="AU30" s="4"/>
      <c r="AV30" s="4"/>
      <c r="AZ30" s="4"/>
      <c r="BA30" s="4"/>
      <c r="BB30" s="4"/>
      <c r="BC30" s="4"/>
      <c r="BD30" s="4"/>
      <c r="BE30" s="4"/>
      <c r="BF30" s="4"/>
    </row>
    <row r="31" spans="2:59" ht="12.75" customHeight="1" thickBot="1">
      <c r="B31" s="27"/>
      <c r="C31" s="4"/>
      <c r="D31" s="4"/>
      <c r="E31" s="4"/>
      <c r="F31" s="4"/>
      <c r="G31" s="4"/>
      <c r="H31" s="4"/>
      <c r="L31" s="27"/>
      <c r="M31" s="4"/>
      <c r="N31" s="4"/>
      <c r="O31" s="4"/>
      <c r="P31" s="4"/>
      <c r="Q31" s="4"/>
      <c r="R31" s="4"/>
      <c r="V31" s="4"/>
      <c r="W31" s="4"/>
      <c r="X31" s="4"/>
      <c r="Y31" s="4"/>
      <c r="Z31" s="4"/>
      <c r="AA31" s="4"/>
      <c r="AB31" s="4"/>
      <c r="AF31" s="4"/>
      <c r="AG31" s="4"/>
      <c r="AH31" s="4"/>
      <c r="AI31" s="4"/>
      <c r="AJ31" s="4"/>
      <c r="AK31" s="4"/>
      <c r="AL31" s="4"/>
      <c r="AP31" s="4"/>
      <c r="AQ31" s="4"/>
      <c r="AR31" s="4"/>
      <c r="AS31" s="4"/>
      <c r="AT31" s="4"/>
      <c r="AU31" s="4"/>
      <c r="AV31" s="4"/>
      <c r="AZ31" s="4"/>
      <c r="BA31" s="4"/>
      <c r="BB31" s="4"/>
      <c r="BC31" s="4"/>
      <c r="BD31" s="4"/>
      <c r="BE31" s="4"/>
      <c r="BF31" s="4"/>
    </row>
    <row r="32" spans="2:59" ht="12.75" customHeight="1" thickBot="1">
      <c r="B32" s="28"/>
      <c r="C32" s="5"/>
      <c r="D32" s="5"/>
      <c r="E32" s="5">
        <v>9</v>
      </c>
      <c r="F32" s="5"/>
      <c r="G32" s="5"/>
      <c r="H32" s="5"/>
      <c r="I32" s="6">
        <f>SUM(C32:H32)</f>
        <v>9</v>
      </c>
      <c r="L32" s="28"/>
      <c r="M32" s="5"/>
      <c r="N32" s="5"/>
      <c r="O32" s="5"/>
      <c r="P32" s="5">
        <v>9</v>
      </c>
      <c r="Q32" s="5"/>
      <c r="R32" s="5"/>
      <c r="S32" s="6">
        <f>SUM(M32:R32)</f>
        <v>9</v>
      </c>
      <c r="V32" s="5"/>
      <c r="W32" s="5"/>
      <c r="X32" s="5"/>
      <c r="Y32" s="5"/>
      <c r="Z32" s="5"/>
      <c r="AA32" s="5"/>
      <c r="AB32" s="5"/>
      <c r="AC32" s="6">
        <f>SUM(W32:AB32)</f>
        <v>0</v>
      </c>
      <c r="AF32" s="5"/>
      <c r="AG32" s="5"/>
      <c r="AH32" s="5"/>
      <c r="AI32" s="5"/>
      <c r="AJ32" s="5"/>
      <c r="AK32" s="5"/>
      <c r="AL32" s="5"/>
      <c r="AM32" s="6">
        <f>SUM(AG32:AL32)</f>
        <v>0</v>
      </c>
      <c r="AP32" s="5"/>
      <c r="AQ32" s="5"/>
      <c r="AR32" s="5"/>
      <c r="AS32" s="5"/>
      <c r="AT32" s="5"/>
      <c r="AU32" s="5"/>
      <c r="AV32" s="5"/>
      <c r="AW32" s="6">
        <f>SUM(AQ32:AV32)</f>
        <v>0</v>
      </c>
      <c r="AZ32" s="5"/>
      <c r="BA32" s="5"/>
      <c r="BB32" s="5"/>
      <c r="BC32" s="5"/>
      <c r="BD32" s="5"/>
      <c r="BE32" s="5"/>
      <c r="BF32" s="5"/>
      <c r="BG32" s="6">
        <f>SUM(BA32:BF32)</f>
        <v>0</v>
      </c>
    </row>
    <row r="33" spans="1:59" ht="12.75" customHeight="1">
      <c r="B33" s="3"/>
      <c r="C33" s="3"/>
      <c r="D33" s="3"/>
      <c r="E33" s="3"/>
      <c r="F33" s="3"/>
      <c r="G33" s="3"/>
      <c r="H33" s="3"/>
      <c r="L33" s="3"/>
      <c r="M33" s="3"/>
      <c r="N33" s="3"/>
      <c r="O33" s="3"/>
      <c r="P33" s="3"/>
      <c r="Q33" s="3"/>
      <c r="R33" s="3"/>
      <c r="V33" s="3"/>
      <c r="W33" s="3"/>
      <c r="X33" s="3"/>
      <c r="Y33" s="3"/>
      <c r="Z33" s="3"/>
      <c r="AA33" s="3"/>
      <c r="AB33" s="3"/>
      <c r="AF33" s="3"/>
      <c r="AG33" s="3"/>
      <c r="AH33" s="3"/>
      <c r="AI33" s="3"/>
      <c r="AJ33" s="3"/>
      <c r="AK33" s="3"/>
      <c r="AL33" s="3"/>
      <c r="AP33" s="3"/>
      <c r="AQ33" s="3"/>
      <c r="AR33" s="3"/>
      <c r="AS33" s="3"/>
      <c r="AT33" s="3"/>
      <c r="AU33" s="3"/>
      <c r="AV33" s="3"/>
      <c r="AZ33" s="3"/>
      <c r="BA33" s="3"/>
      <c r="BB33" s="3"/>
      <c r="BC33" s="3"/>
      <c r="BD33" s="3"/>
      <c r="BE33" s="3"/>
      <c r="BF33" s="3"/>
    </row>
    <row r="34" spans="1:59" ht="12.75" customHeight="1">
      <c r="B34" s="4"/>
      <c r="C34" s="4"/>
      <c r="D34" s="4"/>
      <c r="E34" s="4"/>
      <c r="F34" s="4"/>
      <c r="G34" s="4"/>
      <c r="H34" s="4"/>
      <c r="L34" s="4"/>
      <c r="M34" s="4"/>
      <c r="N34" s="4"/>
      <c r="O34" s="4"/>
      <c r="P34" s="4"/>
      <c r="Q34" s="4"/>
      <c r="R34" s="4"/>
      <c r="V34" s="4"/>
      <c r="W34" s="4"/>
      <c r="X34" s="4"/>
      <c r="Y34" s="4"/>
      <c r="Z34" s="4"/>
      <c r="AA34" s="4"/>
      <c r="AB34" s="4"/>
      <c r="AF34" s="4"/>
      <c r="AG34" s="4"/>
      <c r="AH34" s="4"/>
      <c r="AI34" s="4"/>
      <c r="AJ34" s="4"/>
      <c r="AK34" s="4"/>
      <c r="AL34" s="4"/>
      <c r="AP34" s="4"/>
      <c r="AQ34" s="4"/>
      <c r="AR34" s="4"/>
      <c r="AS34" s="4"/>
      <c r="AT34" s="4"/>
      <c r="AU34" s="4"/>
      <c r="AV34" s="4"/>
      <c r="AZ34" s="4"/>
      <c r="BA34" s="4"/>
      <c r="BB34" s="4"/>
      <c r="BC34" s="4"/>
      <c r="BD34" s="4"/>
      <c r="BE34" s="4"/>
      <c r="BF34" s="4"/>
    </row>
    <row r="35" spans="1:59" ht="12.75" customHeight="1">
      <c r="B35" s="4"/>
      <c r="C35" s="4"/>
      <c r="D35" s="4"/>
      <c r="E35" s="4"/>
      <c r="F35" s="4"/>
      <c r="G35" s="4"/>
      <c r="H35" s="4"/>
      <c r="L35" s="4"/>
      <c r="M35" s="4"/>
      <c r="N35" s="4"/>
      <c r="O35" s="4"/>
      <c r="P35" s="4"/>
      <c r="Q35" s="4"/>
      <c r="R35" s="4"/>
      <c r="V35" s="4"/>
      <c r="W35" s="4"/>
      <c r="X35" s="4"/>
      <c r="Y35" s="4"/>
      <c r="Z35" s="4"/>
      <c r="AA35" s="4"/>
      <c r="AB35" s="4"/>
      <c r="AF35" s="4"/>
      <c r="AG35" s="4"/>
      <c r="AH35" s="4"/>
      <c r="AI35" s="4"/>
      <c r="AJ35" s="4"/>
      <c r="AK35" s="4"/>
      <c r="AL35" s="4"/>
      <c r="AP35" s="4"/>
      <c r="AQ35" s="4"/>
      <c r="AR35" s="4"/>
      <c r="AS35" s="4"/>
      <c r="AT35" s="4"/>
      <c r="AU35" s="4"/>
      <c r="AV35" s="4"/>
      <c r="AZ35" s="4"/>
      <c r="BA35" s="4"/>
      <c r="BB35" s="4"/>
      <c r="BC35" s="4"/>
      <c r="BD35" s="4"/>
      <c r="BE35" s="4"/>
      <c r="BF35" s="4"/>
    </row>
    <row r="36" spans="1:59" ht="12.75" customHeight="1" thickBot="1">
      <c r="B36" s="4"/>
      <c r="C36" s="5"/>
      <c r="D36" s="5"/>
      <c r="E36" s="5"/>
      <c r="F36" s="5"/>
      <c r="G36" s="5"/>
      <c r="H36" s="5"/>
      <c r="L36" s="4"/>
      <c r="M36" s="5"/>
      <c r="N36" s="5"/>
      <c r="O36" s="5"/>
      <c r="P36" s="5"/>
      <c r="Q36" s="5"/>
      <c r="R36" s="5"/>
      <c r="V36" s="4"/>
      <c r="W36" s="5"/>
      <c r="X36" s="5"/>
      <c r="Y36" s="5"/>
      <c r="Z36" s="5"/>
      <c r="AA36" s="5"/>
      <c r="AB36" s="5"/>
      <c r="AF36" s="4"/>
      <c r="AG36" s="5"/>
      <c r="AH36" s="5"/>
      <c r="AI36" s="5"/>
      <c r="AJ36" s="5"/>
      <c r="AK36" s="5"/>
      <c r="AL36" s="5"/>
      <c r="AP36" s="4"/>
      <c r="AQ36" s="5"/>
      <c r="AR36" s="5"/>
      <c r="AS36" s="5"/>
      <c r="AT36" s="5"/>
      <c r="AU36" s="5"/>
      <c r="AV36" s="5"/>
      <c r="AZ36" s="4"/>
      <c r="BA36" s="5"/>
      <c r="BB36" s="5"/>
      <c r="BC36" s="5"/>
      <c r="BD36" s="5"/>
      <c r="BE36" s="5"/>
      <c r="BF36" s="5"/>
    </row>
    <row r="37" spans="1:59" ht="12.75" customHeight="1" thickBot="1">
      <c r="B37" s="3" t="s">
        <v>18</v>
      </c>
      <c r="C37" s="3">
        <f>C38+C39</f>
        <v>0</v>
      </c>
      <c r="D37" s="3">
        <f t="shared" ref="D37:H37" si="5">D38+D39</f>
        <v>0</v>
      </c>
      <c r="E37" s="3">
        <f t="shared" si="5"/>
        <v>0</v>
      </c>
      <c r="F37" s="3">
        <f t="shared" si="5"/>
        <v>0</v>
      </c>
      <c r="G37" s="3">
        <f t="shared" si="5"/>
        <v>0</v>
      </c>
      <c r="H37" s="3">
        <f t="shared" si="5"/>
        <v>0</v>
      </c>
      <c r="I37" s="15">
        <f>SUM(C37:H37)</f>
        <v>0</v>
      </c>
      <c r="L37" s="3" t="s">
        <v>18</v>
      </c>
      <c r="M37" s="3">
        <f>M38+M39</f>
        <v>0</v>
      </c>
      <c r="N37" s="3">
        <f t="shared" ref="N37" si="6">N38+N39</f>
        <v>0</v>
      </c>
      <c r="O37" s="3">
        <f t="shared" ref="O37" si="7">O38+O39</f>
        <v>0</v>
      </c>
      <c r="P37" s="3">
        <f t="shared" ref="P37" si="8">P38+P39</f>
        <v>0</v>
      </c>
      <c r="Q37" s="3">
        <f t="shared" ref="Q37" si="9">Q38+Q39</f>
        <v>0</v>
      </c>
      <c r="R37" s="3">
        <f t="shared" ref="R37" si="10">R38+R39</f>
        <v>0</v>
      </c>
      <c r="S37" s="15">
        <f>SUM(M37:R37)</f>
        <v>0</v>
      </c>
      <c r="V37" s="3" t="s">
        <v>18</v>
      </c>
      <c r="W37" s="3">
        <f>W38+W39</f>
        <v>0</v>
      </c>
      <c r="X37" s="3">
        <f t="shared" ref="X37" si="11">X38+X39</f>
        <v>0</v>
      </c>
      <c r="Y37" s="3">
        <f t="shared" ref="Y37" si="12">Y38+Y39</f>
        <v>0</v>
      </c>
      <c r="Z37" s="3">
        <f t="shared" ref="Z37" si="13">Z38+Z39</f>
        <v>0</v>
      </c>
      <c r="AA37" s="3">
        <f t="shared" ref="AA37" si="14">AA38+AA39</f>
        <v>0</v>
      </c>
      <c r="AB37" s="3">
        <f t="shared" ref="AB37" si="15">AB38+AB39</f>
        <v>0</v>
      </c>
      <c r="AC37" s="7">
        <f>SUM(W37:AB37)</f>
        <v>0</v>
      </c>
      <c r="AF37" s="3" t="s">
        <v>18</v>
      </c>
      <c r="AG37" s="3">
        <f>AG38+AG39</f>
        <v>0</v>
      </c>
      <c r="AH37" s="3">
        <f t="shared" ref="AH37" si="16">AH38+AH39</f>
        <v>0</v>
      </c>
      <c r="AI37" s="3">
        <f t="shared" ref="AI37" si="17">AI38+AI39</f>
        <v>0</v>
      </c>
      <c r="AJ37" s="3">
        <f t="shared" ref="AJ37" si="18">AJ38+AJ39</f>
        <v>0</v>
      </c>
      <c r="AK37" s="3">
        <f t="shared" ref="AK37" si="19">AK38+AK39</f>
        <v>0</v>
      </c>
      <c r="AL37" s="3">
        <f t="shared" ref="AL37" si="20">AL38+AL39</f>
        <v>0</v>
      </c>
      <c r="AM37" s="7">
        <f>SUM(AG37:AL37)</f>
        <v>0</v>
      </c>
      <c r="AP37" s="3" t="s">
        <v>18</v>
      </c>
      <c r="AQ37" s="3">
        <f>AQ38+AQ39</f>
        <v>0</v>
      </c>
      <c r="AR37" s="3">
        <f t="shared" ref="AR37" si="21">AR38+AR39</f>
        <v>0</v>
      </c>
      <c r="AS37" s="3">
        <f t="shared" ref="AS37" si="22">AS38+AS39</f>
        <v>0</v>
      </c>
      <c r="AT37" s="3">
        <f t="shared" ref="AT37" si="23">AT38+AT39</f>
        <v>0</v>
      </c>
      <c r="AU37" s="3">
        <f t="shared" ref="AU37" si="24">AU38+AU39</f>
        <v>0</v>
      </c>
      <c r="AV37" s="3">
        <f t="shared" ref="AV37" si="25">AV38+AV39</f>
        <v>0</v>
      </c>
      <c r="AW37" s="7">
        <f>SUM(AQ37:AV37)</f>
        <v>0</v>
      </c>
      <c r="AZ37" s="3" t="s">
        <v>18</v>
      </c>
      <c r="BA37" s="3">
        <f>BA38+BA39</f>
        <v>0</v>
      </c>
      <c r="BB37" s="3">
        <f t="shared" ref="BB37" si="26">BB38+BB39</f>
        <v>0</v>
      </c>
      <c r="BC37" s="3">
        <f t="shared" ref="BC37" si="27">BC38+BC39</f>
        <v>0</v>
      </c>
      <c r="BD37" s="3">
        <f t="shared" ref="BD37" si="28">BD38+BD39</f>
        <v>0</v>
      </c>
      <c r="BE37" s="3">
        <f t="shared" ref="BE37" si="29">BE38+BE39</f>
        <v>0</v>
      </c>
      <c r="BF37" s="3">
        <f t="shared" ref="BF37" si="30">BF38+BF39</f>
        <v>0</v>
      </c>
      <c r="BG37" s="7">
        <f>SUM(BA37:BF37)</f>
        <v>0</v>
      </c>
    </row>
    <row r="38" spans="1:59" ht="12.75" customHeight="1" thickBot="1">
      <c r="B38" s="4" t="s">
        <v>20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7">
        <f>SUM(C38:H38)</f>
        <v>0</v>
      </c>
      <c r="L38" s="4" t="s">
        <v>20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7">
        <f>SUM(M38:R38)</f>
        <v>0</v>
      </c>
      <c r="V38" s="4" t="s">
        <v>20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7">
        <f>SUM(W38:AB38)</f>
        <v>0</v>
      </c>
      <c r="AF38" s="4" t="s">
        <v>20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7">
        <f>SUM(AG38:AL38)</f>
        <v>0</v>
      </c>
      <c r="AP38" s="4" t="s">
        <v>20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7">
        <f>SUM(AQ38:AV38)</f>
        <v>0</v>
      </c>
      <c r="AZ38" s="4" t="s">
        <v>20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7">
        <f>SUM(BA38:BF38)</f>
        <v>0</v>
      </c>
    </row>
    <row r="39" spans="1:59" ht="12.75" customHeight="1" thickBot="1">
      <c r="B39" s="5" t="s">
        <v>19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7">
        <f>SUM(C39:H39)</f>
        <v>0</v>
      </c>
      <c r="L39" s="5" t="s">
        <v>19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7">
        <f>SUM(M39:R39)</f>
        <v>0</v>
      </c>
      <c r="V39" s="5" t="s">
        <v>19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7">
        <f>SUM(W39:AB39)</f>
        <v>0</v>
      </c>
      <c r="AF39" s="5" t="s">
        <v>19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7">
        <f>SUM(AG39:AL39)</f>
        <v>0</v>
      </c>
      <c r="AP39" s="5" t="s">
        <v>19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7">
        <f>SUM(AQ39:AV39)</f>
        <v>0</v>
      </c>
      <c r="AZ39" s="5" t="s">
        <v>19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7">
        <f>SUM(BA39:BF39)</f>
        <v>0</v>
      </c>
    </row>
    <row r="40" spans="1:59" ht="12.75" customHeight="1" thickBot="1">
      <c r="B40" s="3" t="s">
        <v>21</v>
      </c>
      <c r="C40" s="3">
        <f>C41+C42</f>
        <v>1</v>
      </c>
      <c r="D40" s="3">
        <f t="shared" ref="D40:H40" si="31">D41+D42</f>
        <v>1</v>
      </c>
      <c r="E40" s="3">
        <f t="shared" si="31"/>
        <v>1</v>
      </c>
      <c r="F40" s="3">
        <f t="shared" si="31"/>
        <v>1</v>
      </c>
      <c r="G40" s="3">
        <f t="shared" si="31"/>
        <v>1</v>
      </c>
      <c r="H40" s="3">
        <f t="shared" si="31"/>
        <v>0</v>
      </c>
      <c r="I40" s="15">
        <f t="shared" ref="I40:I42" si="32">SUM(C40:H40)</f>
        <v>5</v>
      </c>
      <c r="L40" s="3" t="s">
        <v>21</v>
      </c>
      <c r="M40" s="3">
        <f>M41+M42</f>
        <v>1</v>
      </c>
      <c r="N40" s="3">
        <f t="shared" ref="N40" si="33">N41+N42</f>
        <v>1</v>
      </c>
      <c r="O40" s="3">
        <f t="shared" ref="O40" si="34">O41+O42</f>
        <v>1</v>
      </c>
      <c r="P40" s="3">
        <f t="shared" ref="P40" si="35">P41+P42</f>
        <v>1</v>
      </c>
      <c r="Q40" s="3">
        <f t="shared" ref="Q40" si="36">Q41+Q42</f>
        <v>1</v>
      </c>
      <c r="R40" s="3">
        <f t="shared" ref="R40" si="37">R41+R42</f>
        <v>0</v>
      </c>
      <c r="S40" s="15">
        <f t="shared" ref="S40:S42" si="38">SUM(M40:R40)</f>
        <v>5</v>
      </c>
      <c r="V40" s="3" t="s">
        <v>21</v>
      </c>
      <c r="W40" s="3">
        <f>W41+W42</f>
        <v>1</v>
      </c>
      <c r="X40" s="3">
        <f t="shared" ref="X40" si="39">X41+X42</f>
        <v>1</v>
      </c>
      <c r="Y40" s="3">
        <f t="shared" ref="Y40" si="40">Y41+Y42</f>
        <v>1</v>
      </c>
      <c r="Z40" s="3">
        <f t="shared" ref="Z40" si="41">Z41+Z42</f>
        <v>1</v>
      </c>
      <c r="AA40" s="3">
        <f t="shared" ref="AA40" si="42">AA41+AA42</f>
        <v>1</v>
      </c>
      <c r="AB40" s="3">
        <f t="shared" ref="AB40" si="43">AB41+AB42</f>
        <v>0</v>
      </c>
      <c r="AC40" s="7">
        <f t="shared" ref="AC40:AC42" si="44">SUM(W40:AB40)</f>
        <v>5</v>
      </c>
      <c r="AF40" s="3" t="s">
        <v>21</v>
      </c>
      <c r="AG40" s="3">
        <f>AG41+AG42</f>
        <v>1</v>
      </c>
      <c r="AH40" s="3">
        <f t="shared" ref="AH40" si="45">AH41+AH42</f>
        <v>1</v>
      </c>
      <c r="AI40" s="3">
        <f t="shared" ref="AI40" si="46">AI41+AI42</f>
        <v>1</v>
      </c>
      <c r="AJ40" s="3">
        <f t="shared" ref="AJ40" si="47">AJ41+AJ42</f>
        <v>1</v>
      </c>
      <c r="AK40" s="3">
        <f t="shared" ref="AK40" si="48">AK41+AK42</f>
        <v>1</v>
      </c>
      <c r="AL40" s="3">
        <f t="shared" ref="AL40" si="49">AL41+AL42</f>
        <v>0</v>
      </c>
      <c r="AM40" s="7">
        <f t="shared" ref="AM40:AM42" si="50">SUM(AG40:AL40)</f>
        <v>5</v>
      </c>
      <c r="AP40" s="3" t="s">
        <v>21</v>
      </c>
      <c r="AQ40" s="3">
        <f>AQ41+AQ42</f>
        <v>1</v>
      </c>
      <c r="AR40" s="3">
        <f t="shared" ref="AR40" si="51">AR41+AR42</f>
        <v>1</v>
      </c>
      <c r="AS40" s="3">
        <f t="shared" ref="AS40" si="52">AS41+AS42</f>
        <v>1</v>
      </c>
      <c r="AT40" s="3">
        <f t="shared" ref="AT40" si="53">AT41+AT42</f>
        <v>1</v>
      </c>
      <c r="AU40" s="3">
        <f t="shared" ref="AU40" si="54">AU41+AU42</f>
        <v>1</v>
      </c>
      <c r="AV40" s="3">
        <f t="shared" ref="AV40" si="55">AV41+AV42</f>
        <v>0</v>
      </c>
      <c r="AW40" s="7">
        <f t="shared" ref="AW40:AW42" si="56">SUM(AQ40:AV40)</f>
        <v>5</v>
      </c>
      <c r="AZ40" s="3" t="s">
        <v>21</v>
      </c>
      <c r="BA40" s="3">
        <f>BA41+BA42</f>
        <v>1</v>
      </c>
      <c r="BB40" s="3">
        <f t="shared" ref="BB40" si="57">BB41+BB42</f>
        <v>1</v>
      </c>
      <c r="BC40" s="3">
        <f t="shared" ref="BC40" si="58">BC41+BC42</f>
        <v>1</v>
      </c>
      <c r="BD40" s="3">
        <f t="shared" ref="BD40" si="59">BD41+BD42</f>
        <v>1</v>
      </c>
      <c r="BE40" s="3">
        <f t="shared" ref="BE40" si="60">BE41+BE42</f>
        <v>1</v>
      </c>
      <c r="BF40" s="3">
        <f t="shared" ref="BF40" si="61">BF41+BF42</f>
        <v>0</v>
      </c>
      <c r="BG40" s="7">
        <f t="shared" ref="BG40:BG42" si="62">SUM(BA40:BF40)</f>
        <v>5</v>
      </c>
    </row>
    <row r="41" spans="1:59" ht="12.75" customHeight="1" thickBot="1">
      <c r="B41" s="4" t="s">
        <v>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7">
        <f t="shared" si="32"/>
        <v>0</v>
      </c>
      <c r="L41" s="4" t="s">
        <v>20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7">
        <f t="shared" si="38"/>
        <v>0</v>
      </c>
      <c r="V41" s="4" t="s">
        <v>20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7">
        <f t="shared" si="44"/>
        <v>0</v>
      </c>
      <c r="AF41" s="4" t="s">
        <v>20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7">
        <f t="shared" si="50"/>
        <v>0</v>
      </c>
      <c r="AP41" s="4" t="s">
        <v>20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7">
        <f t="shared" si="56"/>
        <v>0</v>
      </c>
      <c r="AZ41" s="4" t="s">
        <v>20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7">
        <f t="shared" si="62"/>
        <v>0</v>
      </c>
    </row>
    <row r="42" spans="1:59" ht="12.75" customHeight="1" thickBot="1">
      <c r="B42" s="5" t="s">
        <v>19</v>
      </c>
      <c r="C42" s="5">
        <v>1</v>
      </c>
      <c r="D42" s="5">
        <v>1</v>
      </c>
      <c r="E42" s="5">
        <v>1</v>
      </c>
      <c r="F42" s="5">
        <v>1</v>
      </c>
      <c r="G42" s="5">
        <v>1</v>
      </c>
      <c r="H42" s="5">
        <v>0</v>
      </c>
      <c r="I42" s="7">
        <f t="shared" si="32"/>
        <v>5</v>
      </c>
      <c r="L42" s="5" t="s">
        <v>19</v>
      </c>
      <c r="M42" s="5">
        <v>1</v>
      </c>
      <c r="N42" s="5">
        <v>1</v>
      </c>
      <c r="O42" s="5">
        <v>1</v>
      </c>
      <c r="P42" s="5">
        <v>1</v>
      </c>
      <c r="Q42" s="5">
        <v>1</v>
      </c>
      <c r="R42" s="5">
        <v>0</v>
      </c>
      <c r="S42" s="7">
        <f t="shared" si="38"/>
        <v>5</v>
      </c>
      <c r="V42" s="5" t="s">
        <v>19</v>
      </c>
      <c r="W42" s="5">
        <v>1</v>
      </c>
      <c r="X42" s="5">
        <v>1</v>
      </c>
      <c r="Y42" s="5">
        <v>1</v>
      </c>
      <c r="Z42" s="5">
        <v>1</v>
      </c>
      <c r="AA42" s="5">
        <v>1</v>
      </c>
      <c r="AB42" s="5">
        <v>0</v>
      </c>
      <c r="AC42" s="7">
        <f t="shared" si="44"/>
        <v>5</v>
      </c>
      <c r="AF42" s="5" t="s">
        <v>19</v>
      </c>
      <c r="AG42" s="5">
        <v>1</v>
      </c>
      <c r="AH42" s="5">
        <v>1</v>
      </c>
      <c r="AI42" s="5">
        <v>1</v>
      </c>
      <c r="AJ42" s="5">
        <v>1</v>
      </c>
      <c r="AK42" s="5">
        <v>1</v>
      </c>
      <c r="AL42" s="5">
        <v>0</v>
      </c>
      <c r="AM42" s="7">
        <f t="shared" si="50"/>
        <v>5</v>
      </c>
      <c r="AP42" s="5" t="s">
        <v>19</v>
      </c>
      <c r="AQ42" s="5">
        <v>1</v>
      </c>
      <c r="AR42" s="5">
        <v>1</v>
      </c>
      <c r="AS42" s="5">
        <v>1</v>
      </c>
      <c r="AT42" s="5">
        <v>1</v>
      </c>
      <c r="AU42" s="5">
        <v>1</v>
      </c>
      <c r="AV42" s="5">
        <v>0</v>
      </c>
      <c r="AW42" s="7">
        <f t="shared" si="56"/>
        <v>5</v>
      </c>
      <c r="AZ42" s="5" t="s">
        <v>19</v>
      </c>
      <c r="BA42" s="5">
        <v>1</v>
      </c>
      <c r="BB42" s="5">
        <v>1</v>
      </c>
      <c r="BC42" s="5">
        <v>1</v>
      </c>
      <c r="BD42" s="5">
        <v>1</v>
      </c>
      <c r="BE42" s="5">
        <v>1</v>
      </c>
      <c r="BF42" s="5">
        <v>0</v>
      </c>
      <c r="BG42" s="7">
        <f t="shared" si="62"/>
        <v>5</v>
      </c>
    </row>
    <row r="43" spans="1:59" ht="12.75" customHeight="1">
      <c r="A43" s="34"/>
      <c r="B43" s="31" t="s">
        <v>24</v>
      </c>
      <c r="C43" s="30">
        <f>(COUNTIF(C5,"Agde Narbonne")+(COUNTIF(C5,"Agde Econotre"))+(COUNTIF(C5,"Agde Les Pennes"))+(COUNTIF(C5,"Agde Montech"))+(COUNTIF(C5,"Agde Vendres")))+(COUNTIF(C9,"Agde Narbonne")+(COUNTIF(C9,"Agde Econotre"))+(COUNTIF(C9,"Agde Les Pennes"))+(COUNTIF(C9,"Agde Montech"))+(COUNTIF(C9,"Agde Vendres")))+(COUNTIF(C13,"Agde Narbonne")+(COUNTIF(C13,"Agde Econotre"))+(COUNTIF(C13,"Agde Les Pennes"))+(COUNTIF(C13,"Agde Montech"))+(COUNTIF(C13,"Agde Vendres")))+(COUNTIF(C17,"Agde Narbonne")+(COUNTIF(C17,"Agde Econotre"))+(COUNTIF(C17,"Agde Les Pennes"))+(COUNTIF(C17,"Agde Montech"))+(COUNTIF(C17,"Agde Vendres")))+(COUNTIF(C21,"Agde Narbonne")+(COUNTIF(C21,"Agde Econotre"))+(COUNTIF(C21,"Agde Les Pennes"))+(COUNTIF(C21,"Agde Montech"))+(COUNTIF(C21,"Agde Vendres")))+(COUNTIF(C25,"Agde Narbonne")+(COUNTIF(C25,"Agde Econotre"))+(COUNTIF(C25,"Agde Les Pennes"))+(COUNTIF(C25,"Agde Montech"))+(COUNTIF(C25,"Agde Vendres")))+(COUNTIF(C29,"Agde Narbonne")+(COUNTIF(C29,"Agde Econotre"))+(COUNTIF(C29,"Agde Les Pennes"))+(COUNTIF(C29,"Agde Montech"))+(COUNTIF(C29,"Agde Vendres")))</f>
        <v>3</v>
      </c>
      <c r="D43" s="30">
        <f t="shared" ref="D43:H43" si="63">(COUNTIF(D5,"Agde Narbonne")+(COUNTIF(D5,"Agde Econotre"))+(COUNTIF(D5,"Agde Les Pennes"))+(COUNTIF(D5,"Agde Montech"))+(COUNTIF(D5,"Agde Vendres")))+(COUNTIF(D9,"Agde Narbonne")+(COUNTIF(D9,"Agde Econotre"))+(COUNTIF(D9,"Agde Les Pennes"))+(COUNTIF(D9,"Agde Montech"))+(COUNTIF(D9,"Agde Vendres")))+(COUNTIF(D13,"Agde Narbonne")+(COUNTIF(D13,"Agde Econotre"))+(COUNTIF(D13,"Agde Les Pennes"))+(COUNTIF(D13,"Agde Montech"))+(COUNTIF(D13,"Agde Vendres")))+(COUNTIF(D17,"Agde Narbonne")+(COUNTIF(D17,"Agde Econotre"))+(COUNTIF(D17,"Agde Les Pennes"))+(COUNTIF(D17,"Agde Montech"))+(COUNTIF(D17,"Agde Vendres")))+(COUNTIF(D21,"Agde Narbonne")+(COUNTIF(D21,"Agde Econotre"))+(COUNTIF(D21,"Agde Les Pennes"))+(COUNTIF(D21,"Agde Montech"))+(COUNTIF(D21,"Agde Vendres")))+(COUNTIF(D25,"Agde Narbonne")+(COUNTIF(D25,"Agde Econotre"))+(COUNTIF(D25,"Agde Les Pennes"))+(COUNTIF(D25,"Agde Montech"))+(COUNTIF(D25,"Agde Vendres")))+(COUNTIF(D29,"Agde Narbonne")+(COUNTIF(D29,"Agde Econotre"))+(COUNTIF(D29,"Agde Les Pennes"))+(COUNTIF(D29,"Agde Montech"))+(COUNTIF(D29,"Agde Vendres")))</f>
        <v>3</v>
      </c>
      <c r="E43" s="30">
        <f t="shared" si="63"/>
        <v>3</v>
      </c>
      <c r="F43" s="30">
        <f t="shared" si="63"/>
        <v>3</v>
      </c>
      <c r="G43" s="30">
        <f t="shared" si="63"/>
        <v>3</v>
      </c>
      <c r="H43" s="30">
        <f t="shared" si="63"/>
        <v>0</v>
      </c>
      <c r="K43" s="34"/>
      <c r="L43" s="31" t="s">
        <v>24</v>
      </c>
      <c r="M43" s="30">
        <f>(COUNTIF(M5,"Agde Narbonne")+(COUNTIF(M5,"Agde Econotre"))+(COUNTIF(M5,"Agde Les Pennes"))+(COUNTIF(M5,"Agde Montech"))+(COUNTIF(M5,"Agde Vendres")))+(COUNTIF(M9,"Agde Narbonne")+(COUNTIF(M9,"Agde Econotre"))+(COUNTIF(M9,"Agde Les Pennes"))+(COUNTIF(M9,"Agde Montech"))+(COUNTIF(M9,"Agde Vendres")))+(COUNTIF(M13,"Agde Narbonne")+(COUNTIF(M13,"Agde Econotre"))+(COUNTIF(M13,"Agde Les Pennes"))+(COUNTIF(M13,"Agde Montech"))+(COUNTIF(M13,"Agde Vendres")))+(COUNTIF(M17,"Agde Narbonne")+(COUNTIF(M17,"Agde Econotre"))+(COUNTIF(M17,"Agde Les Pennes"))+(COUNTIF(M17,"Agde Montech"))+(COUNTIF(M17,"Agde Vendres")))+(COUNTIF(M21,"Agde Narbonne")+(COUNTIF(M21,"Agde Econotre"))+(COUNTIF(M21,"Agde Les Pennes"))+(COUNTIF(M21,"Agde Montech"))+(COUNTIF(M21,"Agde Vendres")))+(COUNTIF(M25,"Agde Narbonne")+(COUNTIF(M25,"Agde Econotre"))+(COUNTIF(M25,"Agde Les Pennes"))+(COUNTIF(M25,"Agde Montech"))+(COUNTIF(M25,"Agde Vendres")))+(COUNTIF(M29,"Agde Narbonne")+(COUNTIF(M29,"Agde Econotre"))+(COUNTIF(M29,"Agde Les Pennes"))+(COUNTIF(M29,"Agde Montech"))+(COUNTIF(M29,"Agde Vendres")))</f>
        <v>3</v>
      </c>
      <c r="N43" s="30">
        <f t="shared" ref="N43:R43" si="64">(COUNTIF(N5,"Agde Narbonne")+(COUNTIF(N5,"Agde Econotre"))+(COUNTIF(N5,"Agde Les Pennes"))+(COUNTIF(N5,"Agde Montech"))+(COUNTIF(N5,"Agde Vendres")))+(COUNTIF(N9,"Agde Narbonne")+(COUNTIF(N9,"Agde Econotre"))+(COUNTIF(N9,"Agde Les Pennes"))+(COUNTIF(N9,"Agde Montech"))+(COUNTIF(N9,"Agde Vendres")))+(COUNTIF(N13,"Agde Narbonne")+(COUNTIF(N13,"Agde Econotre"))+(COUNTIF(N13,"Agde Les Pennes"))+(COUNTIF(N13,"Agde Montech"))+(COUNTIF(N13,"Agde Vendres")))+(COUNTIF(N17,"Agde Narbonne")+(COUNTIF(N17,"Agde Econotre"))+(COUNTIF(N17,"Agde Les Pennes"))+(COUNTIF(N17,"Agde Montech"))+(COUNTIF(N17,"Agde Vendres")))+(COUNTIF(N21,"Agde Narbonne")+(COUNTIF(N21,"Agde Econotre"))+(COUNTIF(N21,"Agde Les Pennes"))+(COUNTIF(N21,"Agde Montech"))+(COUNTIF(N21,"Agde Vendres")))+(COUNTIF(N25,"Agde Narbonne")+(COUNTIF(N25,"Agde Econotre"))+(COUNTIF(N25,"Agde Les Pennes"))+(COUNTIF(N25,"Agde Montech"))+(COUNTIF(N25,"Agde Vendres")))+(COUNTIF(N29,"Agde Narbonne")+(COUNTIF(N29,"Agde Econotre"))+(COUNTIF(N29,"Agde Les Pennes"))+(COUNTIF(N29,"Agde Montech"))+(COUNTIF(N29,"Agde Vendres")))</f>
        <v>3</v>
      </c>
      <c r="O43" s="30">
        <f t="shared" si="64"/>
        <v>3</v>
      </c>
      <c r="P43" s="30">
        <f t="shared" si="64"/>
        <v>3</v>
      </c>
      <c r="Q43" s="30">
        <f t="shared" si="64"/>
        <v>3</v>
      </c>
      <c r="R43" s="30">
        <f t="shared" si="64"/>
        <v>0</v>
      </c>
      <c r="U43" s="34"/>
      <c r="V43" s="8" t="s">
        <v>24</v>
      </c>
      <c r="W43" s="30">
        <f>(COUNTIF(W5,"Agde Narbonne")+(COUNTIF(W5,"Agde Econotre"))+(COUNTIF(W5,"Agde Les Pennes"))+(COUNTIF(W5,"Agde Montech"))+(COUNTIF(W5,"Agde Vendres")))+(COUNTIF(W9,"Agde Narbonne")+(COUNTIF(W9,"Agde Econotre"))+(COUNTIF(W9,"Agde Les Pennes"))+(COUNTIF(W9,"Agde Montech"))+(COUNTIF(W9,"Agde Vendres")))+(COUNTIF(W13,"Agde Narbonne")+(COUNTIF(W13,"Agde Econotre"))+(COUNTIF(W13,"Agde Les Pennes"))+(COUNTIF(W13,"Agde Montech"))+(COUNTIF(W13,"Agde Vendres")))+(COUNTIF(W17,"Agde Narbonne")+(COUNTIF(W17,"Agde Econotre"))+(COUNTIF(W17,"Agde Les Pennes"))+(COUNTIF(W17,"Agde Montech"))+(COUNTIF(W17,"Agde Vendres")))+(COUNTIF(W21,"Agde Narbonne")+(COUNTIF(W21,"Agde Econotre"))+(COUNTIF(W21,"Agde Les Pennes"))+(COUNTIF(W21,"Agde Montech"))+(COUNTIF(W21,"Agde Vendres")))+(COUNTIF(W25,"Agde Narbonne")+(COUNTIF(W25,"Agde Econotre"))+(COUNTIF(W25,"Agde Les Pennes"))+(COUNTIF(W25,"Agde Montech"))+(COUNTIF(W25,"Agde Vendres")))+(COUNTIF(W29,"Agde Narbonne")+(COUNTIF(W29,"Agde Econotre"))+(COUNTIF(W29,"Agde Les Pennes"))+(COUNTIF(W29,"Agde Montech"))+(COUNTIF(W29,"Agde Vendres")))</f>
        <v>0</v>
      </c>
      <c r="X43" s="30">
        <f t="shared" ref="X43:AB43" si="65">(COUNTIF(X5,"Agde Narbonne")+(COUNTIF(X5,"Agde Econotre"))+(COUNTIF(X5,"Agde Les Pennes"))+(COUNTIF(X5,"Agde Montech"))+(COUNTIF(X5,"Agde Vendres")))+(COUNTIF(X9,"Agde Narbonne")+(COUNTIF(X9,"Agde Econotre"))+(COUNTIF(X9,"Agde Les Pennes"))+(COUNTIF(X9,"Agde Montech"))+(COUNTIF(X9,"Agde Vendres")))+(COUNTIF(X13,"Agde Narbonne")+(COUNTIF(X13,"Agde Econotre"))+(COUNTIF(X13,"Agde Les Pennes"))+(COUNTIF(X13,"Agde Montech"))+(COUNTIF(X13,"Agde Vendres")))+(COUNTIF(X17,"Agde Narbonne")+(COUNTIF(X17,"Agde Econotre"))+(COUNTIF(X17,"Agde Les Pennes"))+(COUNTIF(X17,"Agde Montech"))+(COUNTIF(X17,"Agde Vendres")))+(COUNTIF(X21,"Agde Narbonne")+(COUNTIF(X21,"Agde Econotre"))+(COUNTIF(X21,"Agde Les Pennes"))+(COUNTIF(X21,"Agde Montech"))+(COUNTIF(X21,"Agde Vendres")))+(COUNTIF(X25,"Agde Narbonne")+(COUNTIF(X25,"Agde Econotre"))+(COUNTIF(X25,"Agde Les Pennes"))+(COUNTIF(X25,"Agde Montech"))+(COUNTIF(X25,"Agde Vendres")))+(COUNTIF(X29,"Agde Narbonne")+(COUNTIF(X29,"Agde Econotre"))+(COUNTIF(X29,"Agde Les Pennes"))+(COUNTIF(X29,"Agde Montech"))+(COUNTIF(X29,"Agde Vendres")))</f>
        <v>0</v>
      </c>
      <c r="Y43" s="30">
        <f t="shared" si="65"/>
        <v>0</v>
      </c>
      <c r="Z43" s="30">
        <f t="shared" si="65"/>
        <v>0</v>
      </c>
      <c r="AA43" s="30">
        <f t="shared" si="65"/>
        <v>0</v>
      </c>
      <c r="AB43" s="30">
        <f t="shared" si="65"/>
        <v>0</v>
      </c>
      <c r="AE43" s="34"/>
      <c r="AF43" s="8" t="s">
        <v>24</v>
      </c>
      <c r="AG43" s="30">
        <f>(COUNTIF(AG5,"Agde Narbonne")+(COUNTIF(AG5,"Agde Econotre"))+(COUNTIF(AG5,"Agde Les Pennes"))+(COUNTIF(AG5,"Agde Montech"))+(COUNTIF(AG5,"Agde Vendres")))+(COUNTIF(AG9,"Agde Narbonne")+(COUNTIF(AG9,"Agde Econotre"))+(COUNTIF(AG9,"Agde Les Pennes"))+(COUNTIF(AG9,"Agde Montech"))+(COUNTIF(AG9,"Agde Vendres")))+(COUNTIF(AG13,"Agde Narbonne")+(COUNTIF(AG13,"Agde Econotre"))+(COUNTIF(AG13,"Agde Les Pennes"))+(COUNTIF(AG13,"Agde Montech"))+(COUNTIF(AG13,"Agde Vendres")))+(COUNTIF(AG17,"Agde Narbonne")+(COUNTIF(AG17,"Agde Econotre"))+(COUNTIF(AG17,"Agde Les Pennes"))+(COUNTIF(AG17,"Agde Montech"))+(COUNTIF(AG17,"Agde Vendres")))+(COUNTIF(AG21,"Agde Narbonne")+(COUNTIF(AG21,"Agde Econotre"))+(COUNTIF(AG21,"Agde Les Pennes"))+(COUNTIF(AG21,"Agde Montech"))+(COUNTIF(AG21,"Agde Vendres")))+(COUNTIF(AG25,"Agde Narbonne")+(COUNTIF(AG25,"Agde Econotre"))+(COUNTIF(AG25,"Agde Les Pennes"))+(COUNTIF(AG25,"Agde Montech"))+(COUNTIF(AG25,"Agde Vendres")))+(COUNTIF(AG29,"Agde Narbonne")+(COUNTIF(AG29,"Agde Econotre"))+(COUNTIF(AG29,"Agde Les Pennes"))+(COUNTIF(AG29,"Agde Montech"))+(COUNTIF(AG29,"Agde Vendres")))</f>
        <v>0</v>
      </c>
      <c r="AH43" s="30">
        <f t="shared" ref="AH43:AL43" si="66">(COUNTIF(AH5,"Agde Narbonne")+(COUNTIF(AH5,"Agde Econotre"))+(COUNTIF(AH5,"Agde Les Pennes"))+(COUNTIF(AH5,"Agde Montech"))+(COUNTIF(AH5,"Agde Vendres")))+(COUNTIF(AH9,"Agde Narbonne")+(COUNTIF(AH9,"Agde Econotre"))+(COUNTIF(AH9,"Agde Les Pennes"))+(COUNTIF(AH9,"Agde Montech"))+(COUNTIF(AH9,"Agde Vendres")))+(COUNTIF(AH13,"Agde Narbonne")+(COUNTIF(AH13,"Agde Econotre"))+(COUNTIF(AH13,"Agde Les Pennes"))+(COUNTIF(AH13,"Agde Montech"))+(COUNTIF(AH13,"Agde Vendres")))+(COUNTIF(AH17,"Agde Narbonne")+(COUNTIF(AH17,"Agde Econotre"))+(COUNTIF(AH17,"Agde Les Pennes"))+(COUNTIF(AH17,"Agde Montech"))+(COUNTIF(AH17,"Agde Vendres")))+(COUNTIF(AH21,"Agde Narbonne")+(COUNTIF(AH21,"Agde Econotre"))+(COUNTIF(AH21,"Agde Les Pennes"))+(COUNTIF(AH21,"Agde Montech"))+(COUNTIF(AH21,"Agde Vendres")))+(COUNTIF(AH25,"Agde Narbonne")+(COUNTIF(AH25,"Agde Econotre"))+(COUNTIF(AH25,"Agde Les Pennes"))+(COUNTIF(AH25,"Agde Montech"))+(COUNTIF(AH25,"Agde Vendres")))+(COUNTIF(AH29,"Agde Narbonne")+(COUNTIF(AH29,"Agde Econotre"))+(COUNTIF(AH29,"Agde Les Pennes"))+(COUNTIF(AH29,"Agde Montech"))+(COUNTIF(AH29,"Agde Vendres")))</f>
        <v>0</v>
      </c>
      <c r="AI43" s="30">
        <f t="shared" si="66"/>
        <v>0</v>
      </c>
      <c r="AJ43" s="30">
        <f t="shared" si="66"/>
        <v>0</v>
      </c>
      <c r="AK43" s="30">
        <f t="shared" si="66"/>
        <v>0</v>
      </c>
      <c r="AL43" s="30">
        <f t="shared" si="66"/>
        <v>0</v>
      </c>
      <c r="AO43" s="34"/>
      <c r="AP43" s="8" t="s">
        <v>24</v>
      </c>
      <c r="AQ43" s="30">
        <f>(COUNTIF(AQ5,"Agde Narbonne")+(COUNTIF(AQ5,"Agde Econotre"))+(COUNTIF(AQ5,"Agde Les Pennes"))+(COUNTIF(AQ5,"Agde Montech"))+(COUNTIF(AQ5,"Agde Vendres")))+(COUNTIF(AQ9,"Agde Narbonne")+(COUNTIF(AQ9,"Agde Econotre"))+(COUNTIF(AQ9,"Agde Les Pennes"))+(COUNTIF(AQ9,"Agde Montech"))+(COUNTIF(AQ9,"Agde Vendres")))+(COUNTIF(AQ13,"Agde Narbonne")+(COUNTIF(AQ13,"Agde Econotre"))+(COUNTIF(AQ13,"Agde Les Pennes"))+(COUNTIF(AQ13,"Agde Montech"))+(COUNTIF(AQ13,"Agde Vendres")))+(COUNTIF(AQ17,"Agde Narbonne")+(COUNTIF(AQ17,"Agde Econotre"))+(COUNTIF(AQ17,"Agde Les Pennes"))+(COUNTIF(AQ17,"Agde Montech"))+(COUNTIF(AQ17,"Agde Vendres")))+(COUNTIF(AQ21,"Agde Narbonne")+(COUNTIF(AQ21,"Agde Econotre"))+(COUNTIF(AQ21,"Agde Les Pennes"))+(COUNTIF(AQ21,"Agde Montech"))+(COUNTIF(AQ21,"Agde Vendres")))+(COUNTIF(AQ25,"Agde Narbonne")+(COUNTIF(AQ25,"Agde Econotre"))+(COUNTIF(AQ25,"Agde Les Pennes"))+(COUNTIF(AQ25,"Agde Montech"))+(COUNTIF(AQ25,"Agde Vendres")))+(COUNTIF(AQ29,"Agde Narbonne")+(COUNTIF(AQ29,"Agde Econotre"))+(COUNTIF(AQ29,"Agde Les Pennes"))+(COUNTIF(AQ29,"Agde Montech"))+(COUNTIF(AQ29,"Agde Vendres")))</f>
        <v>0</v>
      </c>
      <c r="AR43" s="30">
        <f t="shared" ref="AR43:AV43" si="67">(COUNTIF(AR5,"Agde Narbonne")+(COUNTIF(AR5,"Agde Econotre"))+(COUNTIF(AR5,"Agde Les Pennes"))+(COUNTIF(AR5,"Agde Montech"))+(COUNTIF(AR5,"Agde Vendres")))+(COUNTIF(AR9,"Agde Narbonne")+(COUNTIF(AR9,"Agde Econotre"))+(COUNTIF(AR9,"Agde Les Pennes"))+(COUNTIF(AR9,"Agde Montech"))+(COUNTIF(AR9,"Agde Vendres")))+(COUNTIF(AR13,"Agde Narbonne")+(COUNTIF(AR13,"Agde Econotre"))+(COUNTIF(AR13,"Agde Les Pennes"))+(COUNTIF(AR13,"Agde Montech"))+(COUNTIF(AR13,"Agde Vendres")))+(COUNTIF(AR17,"Agde Narbonne")+(COUNTIF(AR17,"Agde Econotre"))+(COUNTIF(AR17,"Agde Les Pennes"))+(COUNTIF(AR17,"Agde Montech"))+(COUNTIF(AR17,"Agde Vendres")))+(COUNTIF(AR21,"Agde Narbonne")+(COUNTIF(AR21,"Agde Econotre"))+(COUNTIF(AR21,"Agde Les Pennes"))+(COUNTIF(AR21,"Agde Montech"))+(COUNTIF(AR21,"Agde Vendres")))+(COUNTIF(AR25,"Agde Narbonne")+(COUNTIF(AR25,"Agde Econotre"))+(COUNTIF(AR25,"Agde Les Pennes"))+(COUNTIF(AR25,"Agde Montech"))+(COUNTIF(AR25,"Agde Vendres")))+(COUNTIF(AR29,"Agde Narbonne")+(COUNTIF(AR29,"Agde Econotre"))+(COUNTIF(AR29,"Agde Les Pennes"))+(COUNTIF(AR29,"Agde Montech"))+(COUNTIF(AR29,"Agde Vendres")))</f>
        <v>0</v>
      </c>
      <c r="AS43" s="30">
        <f t="shared" si="67"/>
        <v>0</v>
      </c>
      <c r="AT43" s="30">
        <f t="shared" si="67"/>
        <v>0</v>
      </c>
      <c r="AU43" s="30">
        <f t="shared" si="67"/>
        <v>0</v>
      </c>
      <c r="AV43" s="30">
        <f t="shared" si="67"/>
        <v>0</v>
      </c>
      <c r="AY43" s="34"/>
      <c r="AZ43" s="8" t="s">
        <v>24</v>
      </c>
      <c r="BA43" s="30">
        <f>(COUNTIF(BA5,"Agde Narbonne")+(COUNTIF(BA5,"Agde Econotre"))+(COUNTIF(BA5,"Agde Les Pennes"))+(COUNTIF(BA5,"Agde Montech"))+(COUNTIF(BA5,"Agde Vendres")))+(COUNTIF(BA9,"Agde Narbonne")+(COUNTIF(BA9,"Agde Econotre"))+(COUNTIF(BA9,"Agde Les Pennes"))+(COUNTIF(BA9,"Agde Montech"))+(COUNTIF(BA9,"Agde Vendres")))+(COUNTIF(BA13,"Agde Narbonne")+(COUNTIF(BA13,"Agde Econotre"))+(COUNTIF(BA13,"Agde Les Pennes"))+(COUNTIF(BA13,"Agde Montech"))+(COUNTIF(BA13,"Agde Vendres")))+(COUNTIF(BA17,"Agde Narbonne")+(COUNTIF(BA17,"Agde Econotre"))+(COUNTIF(BA17,"Agde Les Pennes"))+(COUNTIF(BA17,"Agde Montech"))+(COUNTIF(BA17,"Agde Vendres")))+(COUNTIF(BA21,"Agde Narbonne")+(COUNTIF(BA21,"Agde Econotre"))+(COUNTIF(BA21,"Agde Les Pennes"))+(COUNTIF(BA21,"Agde Montech"))+(COUNTIF(BA21,"Agde Vendres")))+(COUNTIF(BA25,"Agde Narbonne")+(COUNTIF(BA25,"Agde Econotre"))+(COUNTIF(BA25,"Agde Les Pennes"))+(COUNTIF(BA25,"Agde Montech"))+(COUNTIF(BA25,"Agde Vendres")))+(COUNTIF(BA29,"Agde Narbonne")+(COUNTIF(BA29,"Agde Econotre"))+(COUNTIF(BA29,"Agde Les Pennes"))+(COUNTIF(BA29,"Agde Montech"))+(COUNTIF(BA29,"Agde Vendres")))</f>
        <v>0</v>
      </c>
      <c r="BB43" s="30">
        <f t="shared" ref="BB43:BF43" si="68">(COUNTIF(BB5,"Agde Narbonne")+(COUNTIF(BB5,"Agde Econotre"))+(COUNTIF(BB5,"Agde Les Pennes"))+(COUNTIF(BB5,"Agde Montech"))+(COUNTIF(BB5,"Agde Vendres")))+(COUNTIF(BB9,"Agde Narbonne")+(COUNTIF(BB9,"Agde Econotre"))+(COUNTIF(BB9,"Agde Les Pennes"))+(COUNTIF(BB9,"Agde Montech"))+(COUNTIF(BB9,"Agde Vendres")))+(COUNTIF(BB13,"Agde Narbonne")+(COUNTIF(BB13,"Agde Econotre"))+(COUNTIF(BB13,"Agde Les Pennes"))+(COUNTIF(BB13,"Agde Montech"))+(COUNTIF(BB13,"Agde Vendres")))+(COUNTIF(BB17,"Agde Narbonne")+(COUNTIF(BB17,"Agde Econotre"))+(COUNTIF(BB17,"Agde Les Pennes"))+(COUNTIF(BB17,"Agde Montech"))+(COUNTIF(BB17,"Agde Vendres")))+(COUNTIF(BB21,"Agde Narbonne")+(COUNTIF(BB21,"Agde Econotre"))+(COUNTIF(BB21,"Agde Les Pennes"))+(COUNTIF(BB21,"Agde Montech"))+(COUNTIF(BB21,"Agde Vendres")))+(COUNTIF(BB25,"Agde Narbonne")+(COUNTIF(BB25,"Agde Econotre"))+(COUNTIF(BB25,"Agde Les Pennes"))+(COUNTIF(BB25,"Agde Montech"))+(COUNTIF(BB25,"Agde Vendres")))+(COUNTIF(BB29,"Agde Narbonne")+(COUNTIF(BB29,"Agde Econotre"))+(COUNTIF(BB29,"Agde Les Pennes"))+(COUNTIF(BB29,"Agde Montech"))+(COUNTIF(BB29,"Agde Vendres")))</f>
        <v>0</v>
      </c>
      <c r="BC43" s="30">
        <f t="shared" si="68"/>
        <v>0</v>
      </c>
      <c r="BD43" s="30">
        <f t="shared" si="68"/>
        <v>0</v>
      </c>
      <c r="BE43" s="30">
        <f t="shared" si="68"/>
        <v>0</v>
      </c>
      <c r="BF43" s="30">
        <f t="shared" si="68"/>
        <v>0</v>
      </c>
    </row>
    <row r="44" spans="1:59" ht="12.75" customHeight="1">
      <c r="A44" s="34"/>
      <c r="B44" s="32" t="s">
        <v>25</v>
      </c>
      <c r="C44" s="30">
        <f>(COUNTIF(C5,"Pezenas Narbonne")+(COUNTIF(C5,"Pezenas Econotre"))+(COUNTIF(C5,"Pezenas Les Pennes"))+(COUNTIF(C5,"Pezenas Montech"))+(COUNTIF(C5,"Pezenas Vendres")))+(COUNTIF(C9,"Pezenas Narbonne")+(COUNTIF(C9,"Pezenas Econotre"))+(COUNTIF(C9,"Pezenas Les Pennes"))+(COUNTIF(C9,"Pezenas Montech"))+(COUNTIF(C9,"Pezenas Vendres")))+(COUNTIF(C13,"Pezenas Narbonne")+(COUNTIF(C13,"Pezenas Econotre"))+(COUNTIF(C13,"Pezenas Les Pennes"))+(COUNTIF(C13,"Pezenas Montech"))+(COUNTIF(C13,"Pezenas Vendres")))+(COUNTIF(C17,"Pezenas Narbonne")+(COUNTIF(C17,"Pezenas Econotre"))+(COUNTIF(C17,"Pezenas Les Pennes"))+(COUNTIF(C17,"Pezenas Montech"))+(COUNTIF(C17,"Pezenas Vendres")))+(COUNTIF(C21,"Pezenas Narbonne")+(COUNTIF(C21,"Pezenas Econotre"))+(COUNTIF(C21,"Pezenas Les Pennes"))+(COUNTIF(C21,"Pezenas Montech"))+(COUNTIF(C21,"Pezenas Vendres")))+(COUNTIF(C25,"Pezenas Narbonne")+(COUNTIF(C25,"Pezenas Econotre"))+(COUNTIF(C25,"Pezenas Les Pennes"))+(COUNTIF(C25,"Pezenas Montech"))+(COUNTIF(C25,"Pezenas Vendres")))+(COUNTIF(C29,"Pezenase Narbonne")+(COUNTIF(C29,"Pezenas Econotre"))+(COUNTIF(C29,"Pezenas Les Pennes"))+(COUNTIF(C29,"Pezenas Montech"))+(COUNTIF(C29,"Pezenas Vendres")))</f>
        <v>2</v>
      </c>
      <c r="D44" s="30">
        <f t="shared" ref="D44:H44" si="69">(COUNTIF(D5,"Pezenas Narbonne")+(COUNTIF(D5,"Pezenas Econotre"))+(COUNTIF(D5,"Pezenas Les Pennes"))+(COUNTIF(D5,"Pezenas Montech"))+(COUNTIF(D5,"Pezenas Vendres")))+(COUNTIF(D9,"Pezenas Narbonne")+(COUNTIF(D9,"Pezenas Econotre"))+(COUNTIF(D9,"Pezenas Les Pennes"))+(COUNTIF(D9,"Pezenas Montech"))+(COUNTIF(D9,"Pezenas Vendres")))+(COUNTIF(D13,"Pezenas Narbonne")+(COUNTIF(D13,"Pezenas Econotre"))+(COUNTIF(D13,"Pezenas Les Pennes"))+(COUNTIF(D13,"Pezenas Montech"))+(COUNTIF(D13,"Pezenas Vendres")))+(COUNTIF(D17,"Pezenas Narbonne")+(COUNTIF(D17,"Pezenas Econotre"))+(COUNTIF(D17,"Pezenas Les Pennes"))+(COUNTIF(D17,"Pezenas Montech"))+(COUNTIF(D17,"Pezenas Vendres")))+(COUNTIF(D21,"Pezenas Narbonne")+(COUNTIF(D21,"Pezenas Econotre"))+(COUNTIF(D21,"Pezenas Les Pennes"))+(COUNTIF(D21,"Pezenas Montech"))+(COUNTIF(D21,"Pezenas Vendres")))+(COUNTIF(D25,"Pezenas Narbonne")+(COUNTIF(D25,"Pezenas Econotre"))+(COUNTIF(D25,"Pezenas Les Pennes"))+(COUNTIF(D25,"Pezenas Montech"))+(COUNTIF(D25,"Pezenas Vendres")))+(COUNTIF(D29,"Pezenase Narbonne")+(COUNTIF(D29,"Pezenas Econotre"))+(COUNTIF(D29,"Pezenas Les Pennes"))+(COUNTIF(D29,"Pezenas Montech"))+(COUNTIF(D29,"Pezenas Vendres")))</f>
        <v>2</v>
      </c>
      <c r="E44" s="30">
        <f t="shared" si="69"/>
        <v>2</v>
      </c>
      <c r="F44" s="30">
        <f t="shared" si="69"/>
        <v>2</v>
      </c>
      <c r="G44" s="30">
        <f t="shared" si="69"/>
        <v>2</v>
      </c>
      <c r="H44" s="30">
        <f t="shared" si="69"/>
        <v>0</v>
      </c>
      <c r="K44" s="34"/>
      <c r="L44" s="32" t="s">
        <v>25</v>
      </c>
      <c r="M44" s="30">
        <f>(COUNTIF(M5,"Pezenas Narbonne")+(COUNTIF(M5,"Pezenas Econotre"))+(COUNTIF(M5,"Pezenas Les Pennes"))+(COUNTIF(M5,"Pezenas Montech"))+(COUNTIF(M5,"Pezenas Vendres")))+(COUNTIF(M9,"Pezenas Narbonne")+(COUNTIF(M9,"Pezenas Econotre"))+(COUNTIF(M9,"Pezenas Les Pennes"))+(COUNTIF(M9,"Pezenas Montech"))+(COUNTIF(M9,"Pezenas Vendres")))+(COUNTIF(M13,"Pezenas Narbonne")+(COUNTIF(M13,"Pezenas Econotre"))+(COUNTIF(M13,"Pezenas Les Pennes"))+(COUNTIF(M13,"Pezenas Montech"))+(COUNTIF(M13,"Pezenas Vendres")))+(COUNTIF(M17,"Pezenas Narbonne")+(COUNTIF(M17,"Pezenas Econotre"))+(COUNTIF(M17,"Pezenas Les Pennes"))+(COUNTIF(M17,"Pezenas Montech"))+(COUNTIF(M17,"Pezenas Vendres")))+(COUNTIF(M21,"Pezenas Narbonne")+(COUNTIF(M21,"Pezenas Econotre"))+(COUNTIF(M21,"Pezenas Les Pennes"))+(COUNTIF(M21,"Pezenas Montech"))+(COUNTIF(M21,"Pezenas Vendres")))+(COUNTIF(M25,"Pezenas Narbonne")+(COUNTIF(M25,"Pezenas Econotre"))+(COUNTIF(M25,"Pezenas Les Pennes"))+(COUNTIF(M25,"Pezenas Montech"))+(COUNTIF(M25,"Pezenas Vendres")))+(COUNTIF(M29,"Pezenase Narbonne")+(COUNTIF(M29,"Pezenas Econotre"))+(COUNTIF(M29,"Pezenas Les Pennes"))+(COUNTIF(M29,"Pezenas Montech"))+(COUNTIF(M29,"Pezenas Vendres")))</f>
        <v>2</v>
      </c>
      <c r="N44" s="30">
        <f t="shared" ref="N44:R44" si="70">(COUNTIF(N5,"Pezenas Narbonne")+(COUNTIF(N5,"Pezenas Econotre"))+(COUNTIF(N5,"Pezenas Les Pennes"))+(COUNTIF(N5,"Pezenas Montech"))+(COUNTIF(N5,"Pezenas Vendres")))+(COUNTIF(N9,"Pezenas Narbonne")+(COUNTIF(N9,"Pezenas Econotre"))+(COUNTIF(N9,"Pezenas Les Pennes"))+(COUNTIF(N9,"Pezenas Montech"))+(COUNTIF(N9,"Pezenas Vendres")))+(COUNTIF(N13,"Pezenas Narbonne")+(COUNTIF(N13,"Pezenas Econotre"))+(COUNTIF(N13,"Pezenas Les Pennes"))+(COUNTIF(N13,"Pezenas Montech"))+(COUNTIF(N13,"Pezenas Vendres")))+(COUNTIF(N17,"Pezenas Narbonne")+(COUNTIF(N17,"Pezenas Econotre"))+(COUNTIF(N17,"Pezenas Les Pennes"))+(COUNTIF(N17,"Pezenas Montech"))+(COUNTIF(N17,"Pezenas Vendres")))+(COUNTIF(N21,"Pezenas Narbonne")+(COUNTIF(N21,"Pezenas Econotre"))+(COUNTIF(N21,"Pezenas Les Pennes"))+(COUNTIF(N21,"Pezenas Montech"))+(COUNTIF(N21,"Pezenas Vendres")))+(COUNTIF(N25,"Pezenas Narbonne")+(COUNTIF(N25,"Pezenas Econotre"))+(COUNTIF(N25,"Pezenas Les Pennes"))+(COUNTIF(N25,"Pezenas Montech"))+(COUNTIF(N25,"Pezenas Vendres")))+(COUNTIF(N29,"Pezenase Narbonne")+(COUNTIF(N29,"Pezenas Econotre"))+(COUNTIF(N29,"Pezenas Les Pennes"))+(COUNTIF(N29,"Pezenas Montech"))+(COUNTIF(N29,"Pezenas Vendres")))</f>
        <v>2</v>
      </c>
      <c r="O44" s="30">
        <f t="shared" si="70"/>
        <v>2</v>
      </c>
      <c r="P44" s="30">
        <f t="shared" si="70"/>
        <v>2</v>
      </c>
      <c r="Q44" s="30">
        <f t="shared" si="70"/>
        <v>2</v>
      </c>
      <c r="R44" s="30">
        <f t="shared" si="70"/>
        <v>0</v>
      </c>
      <c r="U44" s="34"/>
      <c r="V44" s="9" t="s">
        <v>25</v>
      </c>
      <c r="W44" s="30">
        <f>(COUNTIF(W5,"Pezenas Narbonne")+(COUNTIF(W5,"Pezenas Econotre"))+(COUNTIF(W5,"Pezenas Les Pennes"))+(COUNTIF(W5,"Pezenas Montech"))+(COUNTIF(W5,"Pezenas Vendres")))+(COUNTIF(W9,"Pezenas Narbonne")+(COUNTIF(W9,"Pezenas Econotre"))+(COUNTIF(W9,"Pezenas Les Pennes"))+(COUNTIF(W9,"Pezenas Montech"))+(COUNTIF(W9,"Pezenas Vendres")))+(COUNTIF(W13,"Pezenas Narbonne")+(COUNTIF(W13,"Pezenas Econotre"))+(COUNTIF(W13,"Pezenas Les Pennes"))+(COUNTIF(W13,"Pezenas Montech"))+(COUNTIF(W13,"Pezenas Vendres")))+(COUNTIF(W17,"Pezenas Narbonne")+(COUNTIF(W17,"Pezenas Econotre"))+(COUNTIF(W17,"Pezenas Les Pennes"))+(COUNTIF(W17,"Pezenas Montech"))+(COUNTIF(W17,"Pezenas Vendres")))+(COUNTIF(W21,"Pezenas Narbonne")+(COUNTIF(W21,"Pezenas Econotre"))+(COUNTIF(W21,"Pezenas Les Pennes"))+(COUNTIF(W21,"Pezenas Montech"))+(COUNTIF(W21,"Pezenas Vendres")))+(COUNTIF(W25,"Pezenas Narbonne")+(COUNTIF(W25,"Pezenas Econotre"))+(COUNTIF(W25,"Pezenas Les Pennes"))+(COUNTIF(W25,"Pezenas Montech"))+(COUNTIF(W25,"Pezenas Vendres")))+(COUNTIF(W29,"Pezenase Narbonne")+(COUNTIF(W29,"Pezenas Econotre"))+(COUNTIF(W29,"Pezenas Les Pennes"))+(COUNTIF(W29,"Pezenas Montech"))+(COUNTIF(W29,"Pezenas Vendres")))</f>
        <v>0</v>
      </c>
      <c r="X44" s="30">
        <f t="shared" ref="X44:AB44" si="71">(COUNTIF(X5,"Pezenas Narbonne")+(COUNTIF(X5,"Pezenas Econotre"))+(COUNTIF(X5,"Pezenas Les Pennes"))+(COUNTIF(X5,"Pezenas Montech"))+(COUNTIF(X5,"Pezenas Vendres")))+(COUNTIF(X9,"Pezenas Narbonne")+(COUNTIF(X9,"Pezenas Econotre"))+(COUNTIF(X9,"Pezenas Les Pennes"))+(COUNTIF(X9,"Pezenas Montech"))+(COUNTIF(X9,"Pezenas Vendres")))+(COUNTIF(X13,"Pezenas Narbonne")+(COUNTIF(X13,"Pezenas Econotre"))+(COUNTIF(X13,"Pezenas Les Pennes"))+(COUNTIF(X13,"Pezenas Montech"))+(COUNTIF(X13,"Pezenas Vendres")))+(COUNTIF(X17,"Pezenas Narbonne")+(COUNTIF(X17,"Pezenas Econotre"))+(COUNTIF(X17,"Pezenas Les Pennes"))+(COUNTIF(X17,"Pezenas Montech"))+(COUNTIF(X17,"Pezenas Vendres")))+(COUNTIF(X21,"Pezenas Narbonne")+(COUNTIF(X21,"Pezenas Econotre"))+(COUNTIF(X21,"Pezenas Les Pennes"))+(COUNTIF(X21,"Pezenas Montech"))+(COUNTIF(X21,"Pezenas Vendres")))+(COUNTIF(X25,"Pezenas Narbonne")+(COUNTIF(X25,"Pezenas Econotre"))+(COUNTIF(X25,"Pezenas Les Pennes"))+(COUNTIF(X25,"Pezenas Montech"))+(COUNTIF(X25,"Pezenas Vendres")))+(COUNTIF(X29,"Pezenase Narbonne")+(COUNTIF(X29,"Pezenas Econotre"))+(COUNTIF(X29,"Pezenas Les Pennes"))+(COUNTIF(X29,"Pezenas Montech"))+(COUNTIF(X29,"Pezenas Vendres")))</f>
        <v>0</v>
      </c>
      <c r="Y44" s="30">
        <f t="shared" si="71"/>
        <v>0</v>
      </c>
      <c r="Z44" s="30">
        <f t="shared" si="71"/>
        <v>0</v>
      </c>
      <c r="AA44" s="30">
        <f t="shared" si="71"/>
        <v>0</v>
      </c>
      <c r="AB44" s="30">
        <f t="shared" si="71"/>
        <v>0</v>
      </c>
      <c r="AE44" s="34"/>
      <c r="AF44" s="9" t="s">
        <v>25</v>
      </c>
      <c r="AG44" s="30">
        <f>(COUNTIF(AG5,"Pezenas Narbonne")+(COUNTIF(AG5,"Pezenas Econotre"))+(COUNTIF(AG5,"Pezenas Les Pennes"))+(COUNTIF(AG5,"Pezenas Montech"))+(COUNTIF(AG5,"Pezenas Vendres")))+(COUNTIF(AG9,"Pezenas Narbonne")+(COUNTIF(AG9,"Pezenas Econotre"))+(COUNTIF(AG9,"Pezenas Les Pennes"))+(COUNTIF(AG9,"Pezenas Montech"))+(COUNTIF(AG9,"Pezenas Vendres")))+(COUNTIF(AG13,"Pezenas Narbonne")+(COUNTIF(AG13,"Pezenas Econotre"))+(COUNTIF(AG13,"Pezenas Les Pennes"))+(COUNTIF(AG13,"Pezenas Montech"))+(COUNTIF(AG13,"Pezenas Vendres")))+(COUNTIF(AG17,"Pezenas Narbonne")+(COUNTIF(AG17,"Pezenas Econotre"))+(COUNTIF(AG17,"Pezenas Les Pennes"))+(COUNTIF(AG17,"Pezenas Montech"))+(COUNTIF(AG17,"Pezenas Vendres")))+(COUNTIF(AG21,"Pezenas Narbonne")+(COUNTIF(AG21,"Pezenas Econotre"))+(COUNTIF(AG21,"Pezenas Les Pennes"))+(COUNTIF(AG21,"Pezenas Montech"))+(COUNTIF(AG21,"Pezenas Vendres")))+(COUNTIF(AG25,"Pezenas Narbonne")+(COUNTIF(AG25,"Pezenas Econotre"))+(COUNTIF(AG25,"Pezenas Les Pennes"))+(COUNTIF(AG25,"Pezenas Montech"))+(COUNTIF(AG25,"Pezenas Vendres")))+(COUNTIF(AG29,"Pezenase Narbonne")+(COUNTIF(AG29,"Pezenas Econotre"))+(COUNTIF(AG29,"Pezenas Les Pennes"))+(COUNTIF(AG29,"Pezenas Montech"))+(COUNTIF(AG29,"Pezenas Vendres")))</f>
        <v>0</v>
      </c>
      <c r="AH44" s="30">
        <f t="shared" ref="AH44:AL44" si="72">(COUNTIF(AH5,"Pezenas Narbonne")+(COUNTIF(AH5,"Pezenas Econotre"))+(COUNTIF(AH5,"Pezenas Les Pennes"))+(COUNTIF(AH5,"Pezenas Montech"))+(COUNTIF(AH5,"Pezenas Vendres")))+(COUNTIF(AH9,"Pezenas Narbonne")+(COUNTIF(AH9,"Pezenas Econotre"))+(COUNTIF(AH9,"Pezenas Les Pennes"))+(COUNTIF(AH9,"Pezenas Montech"))+(COUNTIF(AH9,"Pezenas Vendres")))+(COUNTIF(AH13,"Pezenas Narbonne")+(COUNTIF(AH13,"Pezenas Econotre"))+(COUNTIF(AH13,"Pezenas Les Pennes"))+(COUNTIF(AH13,"Pezenas Montech"))+(COUNTIF(AH13,"Pezenas Vendres")))+(COUNTIF(AH17,"Pezenas Narbonne")+(COUNTIF(AH17,"Pezenas Econotre"))+(COUNTIF(AH17,"Pezenas Les Pennes"))+(COUNTIF(AH17,"Pezenas Montech"))+(COUNTIF(AH17,"Pezenas Vendres")))+(COUNTIF(AH21,"Pezenas Narbonne")+(COUNTIF(AH21,"Pezenas Econotre"))+(COUNTIF(AH21,"Pezenas Les Pennes"))+(COUNTIF(AH21,"Pezenas Montech"))+(COUNTIF(AH21,"Pezenas Vendres")))+(COUNTIF(AH25,"Pezenas Narbonne")+(COUNTIF(AH25,"Pezenas Econotre"))+(COUNTIF(AH25,"Pezenas Les Pennes"))+(COUNTIF(AH25,"Pezenas Montech"))+(COUNTIF(AH25,"Pezenas Vendres")))+(COUNTIF(AH29,"Pezenase Narbonne")+(COUNTIF(AH29,"Pezenas Econotre"))+(COUNTIF(AH29,"Pezenas Les Pennes"))+(COUNTIF(AH29,"Pezenas Montech"))+(COUNTIF(AH29,"Pezenas Vendres")))</f>
        <v>0</v>
      </c>
      <c r="AI44" s="30">
        <f t="shared" si="72"/>
        <v>0</v>
      </c>
      <c r="AJ44" s="30">
        <f t="shared" si="72"/>
        <v>0</v>
      </c>
      <c r="AK44" s="30">
        <f t="shared" si="72"/>
        <v>0</v>
      </c>
      <c r="AL44" s="30">
        <f t="shared" si="72"/>
        <v>0</v>
      </c>
      <c r="AO44" s="34"/>
      <c r="AP44" s="9" t="s">
        <v>25</v>
      </c>
      <c r="AQ44" s="30">
        <f>(COUNTIF(AQ5,"Pezenas Narbonne")+(COUNTIF(AQ5,"Pezenas Econotre"))+(COUNTIF(AQ5,"Pezenas Les Pennes"))+(COUNTIF(AQ5,"Pezenas Montech"))+(COUNTIF(AQ5,"Pezenas Vendres")))+(COUNTIF(AQ9,"Pezenas Narbonne")+(COUNTIF(AQ9,"Pezenas Econotre"))+(COUNTIF(AQ9,"Pezenas Les Pennes"))+(COUNTIF(AQ9,"Pezenas Montech"))+(COUNTIF(AQ9,"Pezenas Vendres")))+(COUNTIF(AQ13,"Pezenas Narbonne")+(COUNTIF(AQ13,"Pezenas Econotre"))+(COUNTIF(AQ13,"Pezenas Les Pennes"))+(COUNTIF(AQ13,"Pezenas Montech"))+(COUNTIF(AQ13,"Pezenas Vendres")))+(COUNTIF(AQ17,"Pezenas Narbonne")+(COUNTIF(AQ17,"Pezenas Econotre"))+(COUNTIF(AQ17,"Pezenas Les Pennes"))+(COUNTIF(AQ17,"Pezenas Montech"))+(COUNTIF(AQ17,"Pezenas Vendres")))+(COUNTIF(AQ21,"Pezenas Narbonne")+(COUNTIF(AQ21,"Pezenas Econotre"))+(COUNTIF(AQ21,"Pezenas Les Pennes"))+(COUNTIF(AQ21,"Pezenas Montech"))+(COUNTIF(AQ21,"Pezenas Vendres")))+(COUNTIF(AQ25,"Pezenas Narbonne")+(COUNTIF(AQ25,"Pezenas Econotre"))+(COUNTIF(AQ25,"Pezenas Les Pennes"))+(COUNTIF(AQ25,"Pezenas Montech"))+(COUNTIF(AQ25,"Pezenas Vendres")))+(COUNTIF(AQ29,"Pezenase Narbonne")+(COUNTIF(AQ29,"Pezenas Econotre"))+(COUNTIF(AQ29,"Pezenas Les Pennes"))+(COUNTIF(AQ29,"Pezenas Montech"))+(COUNTIF(AQ29,"Pezenas Vendres")))</f>
        <v>0</v>
      </c>
      <c r="AR44" s="30">
        <f t="shared" ref="AR44:AV44" si="73">(COUNTIF(AR5,"Pezenas Narbonne")+(COUNTIF(AR5,"Pezenas Econotre"))+(COUNTIF(AR5,"Pezenas Les Pennes"))+(COUNTIF(AR5,"Pezenas Montech"))+(COUNTIF(AR5,"Pezenas Vendres")))+(COUNTIF(AR9,"Pezenas Narbonne")+(COUNTIF(AR9,"Pezenas Econotre"))+(COUNTIF(AR9,"Pezenas Les Pennes"))+(COUNTIF(AR9,"Pezenas Montech"))+(COUNTIF(AR9,"Pezenas Vendres")))+(COUNTIF(AR13,"Pezenas Narbonne")+(COUNTIF(AR13,"Pezenas Econotre"))+(COUNTIF(AR13,"Pezenas Les Pennes"))+(COUNTIF(AR13,"Pezenas Montech"))+(COUNTIF(AR13,"Pezenas Vendres")))+(COUNTIF(AR17,"Pezenas Narbonne")+(COUNTIF(AR17,"Pezenas Econotre"))+(COUNTIF(AR17,"Pezenas Les Pennes"))+(COUNTIF(AR17,"Pezenas Montech"))+(COUNTIF(AR17,"Pezenas Vendres")))+(COUNTIF(AR21,"Pezenas Narbonne")+(COUNTIF(AR21,"Pezenas Econotre"))+(COUNTIF(AR21,"Pezenas Les Pennes"))+(COUNTIF(AR21,"Pezenas Montech"))+(COUNTIF(AR21,"Pezenas Vendres")))+(COUNTIF(AR25,"Pezenas Narbonne")+(COUNTIF(AR25,"Pezenas Econotre"))+(COUNTIF(AR25,"Pezenas Les Pennes"))+(COUNTIF(AR25,"Pezenas Montech"))+(COUNTIF(AR25,"Pezenas Vendres")))+(COUNTIF(AR29,"Pezenase Narbonne")+(COUNTIF(AR29,"Pezenas Econotre"))+(COUNTIF(AR29,"Pezenas Les Pennes"))+(COUNTIF(AR29,"Pezenas Montech"))+(COUNTIF(AR29,"Pezenas Vendres")))</f>
        <v>0</v>
      </c>
      <c r="AS44" s="30">
        <f t="shared" si="73"/>
        <v>0</v>
      </c>
      <c r="AT44" s="30">
        <f t="shared" si="73"/>
        <v>0</v>
      </c>
      <c r="AU44" s="30">
        <f t="shared" si="73"/>
        <v>0</v>
      </c>
      <c r="AV44" s="30">
        <f t="shared" si="73"/>
        <v>0</v>
      </c>
      <c r="AY44" s="34"/>
      <c r="AZ44" s="9" t="s">
        <v>25</v>
      </c>
      <c r="BA44" s="30">
        <f>(COUNTIF(BA5,"Pezenas Narbonne")+(COUNTIF(BA5,"Pezenas Econotre"))+(COUNTIF(BA5,"Pezenas Les Pennes"))+(COUNTIF(BA5,"Pezenas Montech"))+(COUNTIF(BA5,"Pezenas Vendres")))+(COUNTIF(BA9,"Pezenas Narbonne")+(COUNTIF(BA9,"Pezenas Econotre"))+(COUNTIF(BA9,"Pezenas Les Pennes"))+(COUNTIF(BA9,"Pezenas Montech"))+(COUNTIF(BA9,"Pezenas Vendres")))+(COUNTIF(BA13,"Pezenas Narbonne")+(COUNTIF(BA13,"Pezenas Econotre"))+(COUNTIF(BA13,"Pezenas Les Pennes"))+(COUNTIF(BA13,"Pezenas Montech"))+(COUNTIF(BA13,"Pezenas Vendres")))+(COUNTIF(BA17,"Pezenas Narbonne")+(COUNTIF(BA17,"Pezenas Econotre"))+(COUNTIF(BA17,"Pezenas Les Pennes"))+(COUNTIF(BA17,"Pezenas Montech"))+(COUNTIF(BA17,"Pezenas Vendres")))+(COUNTIF(BA21,"Pezenas Narbonne")+(COUNTIF(BA21,"Pezenas Econotre"))+(COUNTIF(BA21,"Pezenas Les Pennes"))+(COUNTIF(BA21,"Pezenas Montech"))+(COUNTIF(BA21,"Pezenas Vendres")))+(COUNTIF(BA25,"Pezenas Narbonne")+(COUNTIF(BA25,"Pezenas Econotre"))+(COUNTIF(BA25,"Pezenas Les Pennes"))+(COUNTIF(BA25,"Pezenas Montech"))+(COUNTIF(BA25,"Pezenas Vendres")))+(COUNTIF(BA29,"Pezenase Narbonne")+(COUNTIF(BA29,"Pezenas Econotre"))+(COUNTIF(BA29,"Pezenas Les Pennes"))+(COUNTIF(BA29,"Pezenas Montech"))+(COUNTIF(BA29,"Pezenas Vendres")))</f>
        <v>0</v>
      </c>
      <c r="BB44" s="30">
        <f t="shared" ref="BB44:BF44" si="74">(COUNTIF(BB5,"Pezenas Narbonne")+(COUNTIF(BB5,"Pezenas Econotre"))+(COUNTIF(BB5,"Pezenas Les Pennes"))+(COUNTIF(BB5,"Pezenas Montech"))+(COUNTIF(BB5,"Pezenas Vendres")))+(COUNTIF(BB9,"Pezenas Narbonne")+(COUNTIF(BB9,"Pezenas Econotre"))+(COUNTIF(BB9,"Pezenas Les Pennes"))+(COUNTIF(BB9,"Pezenas Montech"))+(COUNTIF(BB9,"Pezenas Vendres")))+(COUNTIF(BB13,"Pezenas Narbonne")+(COUNTIF(BB13,"Pezenas Econotre"))+(COUNTIF(BB13,"Pezenas Les Pennes"))+(COUNTIF(BB13,"Pezenas Montech"))+(COUNTIF(BB13,"Pezenas Vendres")))+(COUNTIF(BB17,"Pezenas Narbonne")+(COUNTIF(BB17,"Pezenas Econotre"))+(COUNTIF(BB17,"Pezenas Les Pennes"))+(COUNTIF(BB17,"Pezenas Montech"))+(COUNTIF(BB17,"Pezenas Vendres")))+(COUNTIF(BB21,"Pezenas Narbonne")+(COUNTIF(BB21,"Pezenas Econotre"))+(COUNTIF(BB21,"Pezenas Les Pennes"))+(COUNTIF(BB21,"Pezenas Montech"))+(COUNTIF(BB21,"Pezenas Vendres")))+(COUNTIF(BB25,"Pezenas Narbonne")+(COUNTIF(BB25,"Pezenas Econotre"))+(COUNTIF(BB25,"Pezenas Les Pennes"))+(COUNTIF(BB25,"Pezenas Montech"))+(COUNTIF(BB25,"Pezenas Vendres")))+(COUNTIF(BB29,"Pezenase Narbonne")+(COUNTIF(BB29,"Pezenas Econotre"))+(COUNTIF(BB29,"Pezenas Les Pennes"))+(COUNTIF(BB29,"Pezenas Montech"))+(COUNTIF(BB29,"Pezenas Vendres")))</f>
        <v>0</v>
      </c>
      <c r="BC44" s="30">
        <f t="shared" si="74"/>
        <v>0</v>
      </c>
      <c r="BD44" s="30">
        <f t="shared" si="74"/>
        <v>0</v>
      </c>
      <c r="BE44" s="30">
        <f t="shared" si="74"/>
        <v>0</v>
      </c>
      <c r="BF44" s="30">
        <f t="shared" si="74"/>
        <v>0</v>
      </c>
    </row>
    <row r="45" spans="1:59" ht="12.75" customHeight="1">
      <c r="B45" s="10" t="s">
        <v>22</v>
      </c>
      <c r="C45" s="33">
        <f>(COUNTIF(C5:H36,"Agde Narbonne")+(COUNTIF(C5:H36,"Agde Montech"))+(COUNTIF(C5:H36,"Agde Econotre"))+(COUNTIF(C5:H36,"Agde Les Pennes"))-(COUNTIF(C5:H36,"Recharge Pezenas"))+(COUNTIF(C5:H36,"Recharge Agde")))+I39+I42</f>
        <v>25</v>
      </c>
      <c r="D45" s="12" t="s">
        <v>23</v>
      </c>
      <c r="E45" s="33">
        <f>(COUNTIF(C5:H36,"Pezenas Narbonne")+(COUNTIF(C5:H36,"Pezenas Econotre"))+COUNTIF(C5:H36,"Pezenas Vendres")+(COUNTIF(C5:H36,"Pezenas Les Pennes")+(COUNTIF(C5:H36,"Pezenas Montech"))+(COUNTIF(C5:H36,"Recharge Pezenas"))-(COUNTIF(C5:H36,"Recharge Agde"))))+I38+I41</f>
        <v>13</v>
      </c>
      <c r="L45" s="10" t="s">
        <v>22</v>
      </c>
      <c r="M45" s="11">
        <f>(COUNTIF(M5:R36,"Agde Narbonne")+(COUNTIF(M5:R36,"Agde Montech"))+(COUNTIF(M5:R36,"Agde Econotre"))+(COUNTIF(M5:R36,"Agde Les Pennes"))-(COUNTIF(M5:R36,"Recharge Pezenas"))+(COUNTIF(M5:R36,"Recharge Agde")))+S39+S42</f>
        <v>25</v>
      </c>
      <c r="N45" s="12" t="s">
        <v>23</v>
      </c>
      <c r="O45" s="11">
        <f>(COUNTIF(M5:R36,"Pezenas Narbonne")+(COUNTIF(M5:R36,"Pezenas Econotre"))+COUNTIF(M5:R36,"Pezenas Vendres")+(COUNTIF(M5:R36,"Pezenas Les Pennes")+(COUNTIF(M5:R36,"Pezenas Montech"))+(COUNTIF(M5:R36,"Recharge Pezenas"))-(COUNTIF(M5:R36,"Recharge Agde"))))+S38+S41</f>
        <v>13</v>
      </c>
      <c r="V45" s="10" t="s">
        <v>22</v>
      </c>
      <c r="W45" s="11">
        <f>(COUNTIF(W5:AB36,"Agde Narbonne")+(COUNTIF(W5:AB36,"Agde Montech"))+(COUNTIF(W5:AB36,"Agde Econotre"))+(COUNTIF(W5:AB36,"Agde Les Pennes"))-(COUNTIF(W5:AB36,"Recharge Pezenas"))+(COUNTIF(W5:AB36,"Recharge Agde")))+AC39+AC42</f>
        <v>5</v>
      </c>
      <c r="X45" s="12" t="s">
        <v>23</v>
      </c>
      <c r="Y45" s="11">
        <f>(COUNTIF(W5:AB36,"Pezenas Narbonne")+(COUNTIF(W5:AB36,"Pezenas Econotre"))+COUNTIF(W5:AB36,"Pezenas Vendres")+(COUNTIF(W5:AB36,"Pezenas Les Pennes")+(COUNTIF(W5:AB36,"Pezenas Montech"))+(COUNTIF(W5:AB36,"Recharge Pezenas"))-(COUNTIF(W5:AB36,"Recharge Agde"))))+AC38+AC41</f>
        <v>0</v>
      </c>
      <c r="AF45" s="10" t="s">
        <v>22</v>
      </c>
      <c r="AG45" s="11">
        <f>(COUNTIF(AG5:AL36,"Agde Narbonne")+(COUNTIF(AG5:AL36,"Agde Montech"))+(COUNTIF(AG5:AL36,"Agde Econotre"))+(COUNTIF(AG5:AL36,"Agde Les Pennes"))-(COUNTIF(AG5:AL36,"Recharge Pezenas"))+(COUNTIF(AG5:AL36,"Recharge Agde")))+AM39+AM42</f>
        <v>5</v>
      </c>
      <c r="AH45" s="12" t="s">
        <v>23</v>
      </c>
      <c r="AI45" s="11">
        <f>(COUNTIF(AG5:AL36,"Pezenas Narbonne")+(COUNTIF(AG5:AL36,"Pezenas Econotre"))+COUNTIF(AG5:AL36,"Pezenas Vendres")+(COUNTIF(AG5:AL36,"Pezenas Les Pennes")+(COUNTIF(AG5:AL36,"Pezenas Montech"))+(COUNTIF(AG5:AL36,"Recharge Pezenas"))-(COUNTIF(AG5:AL36,"Recharge Agde"))))+AM38+AM41</f>
        <v>0</v>
      </c>
      <c r="AP45" s="10" t="s">
        <v>22</v>
      </c>
      <c r="AQ45" s="11">
        <f>(COUNTIF(AQ5:AV36,"Agde Narbonne")+(COUNTIF(AQ5:AV36,"Agde Montech"))+(COUNTIF(AQ5:AV36,"Agde Econotre"))+(COUNTIF(AQ5:AV36,"Agde Les Pennes"))-(COUNTIF(AQ5:AV36,"Recharge Pezenas"))+(COUNTIF(AQ5:AV36,"Recharge Agde")))+AW39+AW42</f>
        <v>5</v>
      </c>
      <c r="AR45" s="12" t="s">
        <v>23</v>
      </c>
      <c r="AS45" s="11">
        <f>(COUNTIF(AQ5:AV36,"Pezenas Narbonne")+(COUNTIF(AQ5:AV36,"Pezenas Econotre"))+COUNTIF(AQ5:AV36,"Pezenas Vendres")+(COUNTIF(AQ5:AV36,"Pezenas Les Pennes")+(COUNTIF(AQ5:AV36,"Pezenas Montech"))+(COUNTIF(AQ5:AV36,"Recharge Pezenas"))-(COUNTIF(AQ5:AV36,"Recharge Agde"))))+AW38+AW41</f>
        <v>0</v>
      </c>
      <c r="AZ45" s="10" t="s">
        <v>22</v>
      </c>
      <c r="BA45" s="11">
        <f>(COUNTIF(BA5:BF36,"Agde Narbonne")+(COUNTIF(BA5:BF36,"Agde Montech"))+(COUNTIF(BA5:BF36,"Agde Econotre"))+(COUNTIF(BA5:BF36,"Agde Les Pennes"))-(COUNTIF(BA5:BF36,"Recharge Pezenas"))+(COUNTIF(BA5:BF36,"Recharge Agde")))+BG39+BG42</f>
        <v>5</v>
      </c>
      <c r="BB45" s="12" t="s">
        <v>23</v>
      </c>
      <c r="BC45" s="11">
        <f>(COUNTIF(BA5:BF36,"Pezenas Narbonne")+(COUNTIF(BA5:BF36,"Pezenas Econotre"))+COUNTIF(BA5:BF36,"Pezenas Vendres")+(COUNTIF(BA5:BF36,"Pezenas Les Pennes")+(COUNTIF(BA5:BF36,"Pezenas Montech"))+(COUNTIF(BA5:BF36,"Recharge Pezenas"))-(COUNTIF(BA5:BF36,"Recharge Agde"))))+BG38+BG41</f>
        <v>0</v>
      </c>
    </row>
  </sheetData>
  <mergeCells count="12">
    <mergeCell ref="B2:I2"/>
    <mergeCell ref="B1:I1"/>
    <mergeCell ref="AP1:AW1"/>
    <mergeCell ref="AP2:AW2"/>
    <mergeCell ref="AZ1:BG1"/>
    <mergeCell ref="AZ2:BG2"/>
    <mergeCell ref="L1:S1"/>
    <mergeCell ref="L2:S2"/>
    <mergeCell ref="V1:AC1"/>
    <mergeCell ref="V2:AC2"/>
    <mergeCell ref="AF1:AM1"/>
    <mergeCell ref="AF2:AM2"/>
  </mergeCells>
  <conditionalFormatting sqref="A43:XFD43">
    <cfRule type="cellIs" dxfId="9" priority="11" operator="greaterThan">
      <formula>3</formula>
    </cfRule>
    <cfRule type="cellIs" dxfId="8" priority="8" operator="greaterThan">
      <formula>0</formula>
    </cfRule>
    <cfRule type="cellIs" dxfId="7" priority="7" operator="greaterThan">
      <formula>3</formula>
    </cfRule>
    <cfRule type="cellIs" dxfId="6" priority="6" operator="lessThan">
      <formula>3</formula>
    </cfRule>
    <cfRule type="cellIs" dxfId="5" priority="3" operator="greaterThan">
      <formula>3</formula>
    </cfRule>
  </conditionalFormatting>
  <conditionalFormatting sqref="A44:XFD44">
    <cfRule type="cellIs" dxfId="4" priority="10" operator="greaterThan">
      <formula>2</formula>
    </cfRule>
    <cfRule type="cellIs" dxfId="3" priority="5" operator="lessThan">
      <formula>2</formula>
    </cfRule>
    <cfRule type="cellIs" dxfId="2" priority="4" operator="greaterThan">
      <formula>2</formula>
    </cfRule>
    <cfRule type="cellIs" dxfId="1" priority="2" operator="greaterThan">
      <formula>2</formula>
    </cfRule>
  </conditionalFormatting>
  <conditionalFormatting sqref="A43:XFD44">
    <cfRule type="cellIs" dxfId="0" priority="1" operator="equal">
      <formula>0</formula>
    </cfRule>
  </conditionalFormatting>
  <dataValidations count="1">
    <dataValidation type="list" allowBlank="1" showInputMessage="1" showErrorMessage="1" sqref="C5:H36 M5:R36 W5:AB36 AG5:AL36 AQ5:AV36 BA5:BF36">
      <formula1>exutoire</formula1>
    </dataValidation>
  </dataValidations>
  <pageMargins left="0.17" right="0.17" top="0.2" bottom="0.19" header="0.17" footer="0.16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3:U28"/>
  <sheetViews>
    <sheetView workbookViewId="0">
      <selection activeCell="D2" sqref="D2"/>
    </sheetView>
  </sheetViews>
  <sheetFormatPr baseColWidth="10" defaultRowHeight="12.75"/>
  <cols>
    <col min="1" max="1" width="11.42578125" style="54"/>
    <col min="2" max="3" width="11.42578125" style="55"/>
    <col min="4" max="19" width="15" style="55" customWidth="1"/>
    <col min="20" max="16384" width="11.42578125" style="54"/>
  </cols>
  <sheetData>
    <row r="3" spans="2:21">
      <c r="B3" s="71" t="s">
        <v>53</v>
      </c>
    </row>
    <row r="4" spans="2:21" ht="13.5" thickBot="1"/>
    <row r="5" spans="2:21" ht="13.5" thickBot="1">
      <c r="D5" s="58" t="s">
        <v>14</v>
      </c>
      <c r="E5" s="57" t="s">
        <v>28</v>
      </c>
      <c r="F5" s="57" t="s">
        <v>15</v>
      </c>
      <c r="G5" s="57" t="s">
        <v>29</v>
      </c>
      <c r="H5" s="57" t="s">
        <v>30</v>
      </c>
      <c r="I5" s="57" t="s">
        <v>31</v>
      </c>
      <c r="J5" s="57" t="s">
        <v>40</v>
      </c>
      <c r="K5" s="57" t="s">
        <v>33</v>
      </c>
      <c r="L5" s="57" t="s">
        <v>16</v>
      </c>
      <c r="M5" s="57" t="s">
        <v>32</v>
      </c>
      <c r="N5" s="57" t="s">
        <v>17</v>
      </c>
      <c r="O5" s="70" t="s">
        <v>34</v>
      </c>
      <c r="P5" s="57" t="s">
        <v>35</v>
      </c>
      <c r="Q5" s="57" t="s">
        <v>36</v>
      </c>
      <c r="R5" s="57" t="s">
        <v>37</v>
      </c>
      <c r="S5" s="56" t="s">
        <v>38</v>
      </c>
    </row>
    <row r="6" spans="2:21" ht="13.5" thickBot="1">
      <c r="C6" s="78" t="s">
        <v>52</v>
      </c>
      <c r="D6" s="69"/>
      <c r="S6" s="67"/>
      <c r="T6" s="56">
        <f t="shared" ref="T6:T27" si="0">SUM(D6:S6)</f>
        <v>0</v>
      </c>
      <c r="U6" s="81">
        <f>SUM(T6:T7)</f>
        <v>0</v>
      </c>
    </row>
    <row r="7" spans="2:21" ht="13.5" thickBot="1">
      <c r="C7" s="79"/>
      <c r="D7" s="68"/>
      <c r="S7" s="67"/>
      <c r="T7" s="56">
        <f t="shared" si="0"/>
        <v>0</v>
      </c>
      <c r="U7" s="82"/>
    </row>
    <row r="8" spans="2:21" ht="13.5" thickBot="1">
      <c r="B8" s="66" t="s">
        <v>45</v>
      </c>
      <c r="C8" s="80"/>
      <c r="D8" s="65">
        <f>D6*3.5+D7*3.5</f>
        <v>0</v>
      </c>
      <c r="E8" s="64">
        <f>E6*9+E7*9</f>
        <v>0</v>
      </c>
      <c r="F8" s="64">
        <f>F6*9+F7*9</f>
        <v>0</v>
      </c>
      <c r="G8" s="64">
        <f>G6*7+G7*7</f>
        <v>0</v>
      </c>
      <c r="H8" s="64">
        <f>H6*3.5+H7*3.5</f>
        <v>0</v>
      </c>
      <c r="I8" s="64">
        <f>I6*9+I7*9</f>
        <v>0</v>
      </c>
      <c r="J8" s="64">
        <f>J6*3.5+J7*3.5</f>
        <v>0</v>
      </c>
      <c r="K8" s="64">
        <f>K6*9+K7*9</f>
        <v>0</v>
      </c>
      <c r="L8" s="64">
        <f>L6*9+L7*9</f>
        <v>0</v>
      </c>
      <c r="M8" s="64">
        <f>M6*7+M7*7</f>
        <v>0</v>
      </c>
      <c r="N8" s="64">
        <f>N6*3.5+N7*3.5</f>
        <v>0</v>
      </c>
      <c r="O8" s="64">
        <f>O6*9+O7*9</f>
        <v>0</v>
      </c>
      <c r="P8" s="64">
        <f>P6*3.5+P7*3.5</f>
        <v>0</v>
      </c>
      <c r="Q8" s="64">
        <f>Q6*3.5+Q7*3.5</f>
        <v>0</v>
      </c>
      <c r="R8" s="64">
        <f>R6*7+R7*7</f>
        <v>0</v>
      </c>
      <c r="S8" s="63">
        <f>S6*7+S7*7</f>
        <v>0</v>
      </c>
      <c r="T8" s="62">
        <f t="shared" si="0"/>
        <v>0</v>
      </c>
      <c r="U8" s="83"/>
    </row>
    <row r="9" spans="2:21" ht="13.5" thickBot="1">
      <c r="C9" s="78" t="s">
        <v>51</v>
      </c>
      <c r="D9" s="68"/>
      <c r="S9" s="67"/>
      <c r="T9" s="56">
        <f t="shared" si="0"/>
        <v>0</v>
      </c>
      <c r="U9" s="81">
        <f>SUM(T9:T10)</f>
        <v>0</v>
      </c>
    </row>
    <row r="10" spans="2:21" ht="13.5" thickBot="1">
      <c r="C10" s="79"/>
      <c r="D10" s="68"/>
      <c r="S10" s="67"/>
      <c r="T10" s="56">
        <f t="shared" si="0"/>
        <v>0</v>
      </c>
      <c r="U10" s="82"/>
    </row>
    <row r="11" spans="2:21" ht="13.5" thickBot="1">
      <c r="B11" s="66" t="s">
        <v>45</v>
      </c>
      <c r="C11" s="80"/>
      <c r="D11" s="65">
        <f>D9*3.5+D10*3.5</f>
        <v>0</v>
      </c>
      <c r="E11" s="64">
        <f>E9*9+E10*9</f>
        <v>0</v>
      </c>
      <c r="F11" s="64">
        <f>F9*9+F10*9</f>
        <v>0</v>
      </c>
      <c r="G11" s="64">
        <f>G9*7+G10*7</f>
        <v>0</v>
      </c>
      <c r="H11" s="64">
        <f>H9*3.5+H10*3.5</f>
        <v>0</v>
      </c>
      <c r="I11" s="64">
        <f>I9*9+I10*9</f>
        <v>0</v>
      </c>
      <c r="J11" s="64">
        <f>J9*3.5+J10*3.5</f>
        <v>0</v>
      </c>
      <c r="K11" s="64">
        <f>K9*9+K10*9</f>
        <v>0</v>
      </c>
      <c r="L11" s="64">
        <f>L9*9+L10*9</f>
        <v>0</v>
      </c>
      <c r="M11" s="64">
        <f>M9*7+M10*7</f>
        <v>0</v>
      </c>
      <c r="N11" s="64">
        <f>N9*3.5+N10*3.5</f>
        <v>0</v>
      </c>
      <c r="O11" s="64">
        <f>O9*9+O10*9</f>
        <v>0</v>
      </c>
      <c r="P11" s="64">
        <f>P9*3.5+P10*3.5</f>
        <v>0</v>
      </c>
      <c r="Q11" s="64">
        <f>Q9*3.5+Q10*3.5</f>
        <v>0</v>
      </c>
      <c r="R11" s="64">
        <f>R9*7+R10*7</f>
        <v>0</v>
      </c>
      <c r="S11" s="63">
        <f>S9*7+S10*7</f>
        <v>0</v>
      </c>
      <c r="T11" s="62">
        <f t="shared" si="0"/>
        <v>0</v>
      </c>
      <c r="U11" s="83"/>
    </row>
    <row r="12" spans="2:21" ht="13.5" thickBot="1">
      <c r="C12" s="78" t="s">
        <v>50</v>
      </c>
      <c r="D12" s="68"/>
      <c r="S12" s="67"/>
      <c r="T12" s="56">
        <f t="shared" si="0"/>
        <v>0</v>
      </c>
      <c r="U12" s="81">
        <f>SUM(T12:T13)</f>
        <v>0</v>
      </c>
    </row>
    <row r="13" spans="2:21" ht="13.5" thickBot="1">
      <c r="C13" s="79"/>
      <c r="D13" s="68"/>
      <c r="S13" s="67"/>
      <c r="T13" s="56">
        <f t="shared" si="0"/>
        <v>0</v>
      </c>
      <c r="U13" s="82"/>
    </row>
    <row r="14" spans="2:21" ht="13.5" thickBot="1">
      <c r="B14" s="66" t="s">
        <v>45</v>
      </c>
      <c r="C14" s="80"/>
      <c r="D14" s="65">
        <f>D12*3.5+D13*3.5</f>
        <v>0</v>
      </c>
      <c r="E14" s="64">
        <f>E12*9+E13*9</f>
        <v>0</v>
      </c>
      <c r="F14" s="64">
        <f>F12*9+F13*9</f>
        <v>0</v>
      </c>
      <c r="G14" s="64">
        <f>G12*7+G13*7</f>
        <v>0</v>
      </c>
      <c r="H14" s="64">
        <f>H12*3.5+H13*3.5</f>
        <v>0</v>
      </c>
      <c r="I14" s="64">
        <f>I12*9+I13*9</f>
        <v>0</v>
      </c>
      <c r="J14" s="64">
        <f>J12*3.5+J13*3.5</f>
        <v>0</v>
      </c>
      <c r="K14" s="64">
        <f>K12*9+K13*9</f>
        <v>0</v>
      </c>
      <c r="L14" s="64">
        <f>L12*9+L13*9</f>
        <v>0</v>
      </c>
      <c r="M14" s="64">
        <f>M12*7+M13*7</f>
        <v>0</v>
      </c>
      <c r="N14" s="64">
        <f>N12*3.5+N13*3.5</f>
        <v>0</v>
      </c>
      <c r="O14" s="64">
        <f>O12*9+O13*9</f>
        <v>0</v>
      </c>
      <c r="P14" s="64">
        <f>P12*3.5+P13*3.5</f>
        <v>0</v>
      </c>
      <c r="Q14" s="64">
        <f>Q12*3.5+Q13*3.5</f>
        <v>0</v>
      </c>
      <c r="R14" s="64">
        <f>R12*7+R13*7</f>
        <v>0</v>
      </c>
      <c r="S14" s="63">
        <f>S12*7+S13*7</f>
        <v>0</v>
      </c>
      <c r="T14" s="62">
        <f t="shared" si="0"/>
        <v>0</v>
      </c>
      <c r="U14" s="83"/>
    </row>
    <row r="15" spans="2:21" ht="13.5" thickBot="1">
      <c r="C15" s="78" t="s">
        <v>49</v>
      </c>
      <c r="D15" s="68"/>
      <c r="S15" s="67"/>
      <c r="T15" s="56">
        <f t="shared" si="0"/>
        <v>0</v>
      </c>
      <c r="U15" s="81">
        <f>SUM(T15:T16)</f>
        <v>0</v>
      </c>
    </row>
    <row r="16" spans="2:21" ht="13.5" thickBot="1">
      <c r="C16" s="79"/>
      <c r="D16" s="68"/>
      <c r="S16" s="67"/>
      <c r="T16" s="56">
        <f t="shared" si="0"/>
        <v>0</v>
      </c>
      <c r="U16" s="82"/>
    </row>
    <row r="17" spans="2:21" ht="13.5" thickBot="1">
      <c r="B17" s="66" t="s">
        <v>45</v>
      </c>
      <c r="C17" s="80"/>
      <c r="D17" s="65">
        <f>D15*3.5+D16*3.5</f>
        <v>0</v>
      </c>
      <c r="E17" s="64">
        <f>E15*9+E16*9</f>
        <v>0</v>
      </c>
      <c r="F17" s="64">
        <f>F15*9+F16*9</f>
        <v>0</v>
      </c>
      <c r="G17" s="64">
        <f>G15*7+G16*7</f>
        <v>0</v>
      </c>
      <c r="H17" s="64">
        <f>H15*3.5+H16*3.5</f>
        <v>0</v>
      </c>
      <c r="I17" s="64">
        <f>I15*9+I16*9</f>
        <v>0</v>
      </c>
      <c r="J17" s="64">
        <f>J15*3.5+J16*3.5</f>
        <v>0</v>
      </c>
      <c r="K17" s="64">
        <f>K15*9+K16*9</f>
        <v>0</v>
      </c>
      <c r="L17" s="64">
        <f>L15*9+L16*9</f>
        <v>0</v>
      </c>
      <c r="M17" s="64">
        <f>M15*7+M16*7</f>
        <v>0</v>
      </c>
      <c r="N17" s="64">
        <f>N15*3.5+N16*3.5</f>
        <v>0</v>
      </c>
      <c r="O17" s="64">
        <f>O15*9+O16*9</f>
        <v>0</v>
      </c>
      <c r="P17" s="64">
        <f>P15*3.5+P16*3.5</f>
        <v>0</v>
      </c>
      <c r="Q17" s="64">
        <f>Q15*3.5+Q16*3.5</f>
        <v>0</v>
      </c>
      <c r="R17" s="64">
        <f>R15*7+R16*7</f>
        <v>0</v>
      </c>
      <c r="S17" s="63">
        <f>S15*7+S16*7</f>
        <v>0</v>
      </c>
      <c r="T17" s="62">
        <f t="shared" si="0"/>
        <v>0</v>
      </c>
      <c r="U17" s="83"/>
    </row>
    <row r="18" spans="2:21" ht="13.5" thickBot="1">
      <c r="C18" s="78" t="s">
        <v>48</v>
      </c>
      <c r="D18" s="68"/>
      <c r="S18" s="67"/>
      <c r="T18" s="56">
        <f t="shared" si="0"/>
        <v>0</v>
      </c>
      <c r="U18" s="81">
        <f>SUM(T18:T19)</f>
        <v>0</v>
      </c>
    </row>
    <row r="19" spans="2:21" ht="13.5" thickBot="1">
      <c r="C19" s="79"/>
      <c r="D19" s="68"/>
      <c r="S19" s="67"/>
      <c r="T19" s="56">
        <f t="shared" si="0"/>
        <v>0</v>
      </c>
      <c r="U19" s="82"/>
    </row>
    <row r="20" spans="2:21" ht="13.5" thickBot="1">
      <c r="B20" s="66" t="s">
        <v>45</v>
      </c>
      <c r="C20" s="80"/>
      <c r="D20" s="65">
        <f>D18*3.5+D19*3.5</f>
        <v>0</v>
      </c>
      <c r="E20" s="64">
        <f>E18*9+E19*9</f>
        <v>0</v>
      </c>
      <c r="F20" s="64">
        <f>F18*9+F19*9</f>
        <v>0</v>
      </c>
      <c r="G20" s="64">
        <f>G18*7+G19*7</f>
        <v>0</v>
      </c>
      <c r="H20" s="64">
        <f>H18*3.5+H19*3.5</f>
        <v>0</v>
      </c>
      <c r="I20" s="64">
        <f>I18*9+I19*9</f>
        <v>0</v>
      </c>
      <c r="J20" s="64">
        <f>J18*3.5+J19*3.5</f>
        <v>0</v>
      </c>
      <c r="K20" s="64">
        <f>K18*9+K19*9</f>
        <v>0</v>
      </c>
      <c r="L20" s="64">
        <f>L18*9+L19*9</f>
        <v>0</v>
      </c>
      <c r="M20" s="64">
        <f>M18*7+M19*7</f>
        <v>0</v>
      </c>
      <c r="N20" s="64">
        <f>N18*3.5+N19*3.5</f>
        <v>0</v>
      </c>
      <c r="O20" s="64">
        <f>O18*9+O19*9</f>
        <v>0</v>
      </c>
      <c r="P20" s="64">
        <f>P18*3.5+P19*3.5</f>
        <v>0</v>
      </c>
      <c r="Q20" s="64">
        <f>Q18*3.5+Q19*3.5</f>
        <v>0</v>
      </c>
      <c r="R20" s="64">
        <f>R18*7+R19*7</f>
        <v>0</v>
      </c>
      <c r="S20" s="63">
        <f>S18*7+S19*7</f>
        <v>0</v>
      </c>
      <c r="T20" s="62">
        <f t="shared" si="0"/>
        <v>0</v>
      </c>
      <c r="U20" s="83"/>
    </row>
    <row r="21" spans="2:21" ht="13.5" thickBot="1">
      <c r="C21" s="78" t="s">
        <v>47</v>
      </c>
      <c r="D21" s="68"/>
      <c r="S21" s="67"/>
      <c r="T21" s="56">
        <f t="shared" si="0"/>
        <v>0</v>
      </c>
      <c r="U21" s="81">
        <f>SUM(T21:T22)</f>
        <v>0</v>
      </c>
    </row>
    <row r="22" spans="2:21" ht="13.5" thickBot="1">
      <c r="C22" s="79"/>
      <c r="D22" s="68"/>
      <c r="S22" s="67"/>
      <c r="T22" s="56">
        <f t="shared" si="0"/>
        <v>0</v>
      </c>
      <c r="U22" s="82"/>
    </row>
    <row r="23" spans="2:21" ht="13.5" thickBot="1">
      <c r="B23" s="66" t="s">
        <v>45</v>
      </c>
      <c r="C23" s="80"/>
      <c r="D23" s="65">
        <f>D21*3.5+D22*3.5</f>
        <v>0</v>
      </c>
      <c r="E23" s="64">
        <f>E21*9+E22*9</f>
        <v>0</v>
      </c>
      <c r="F23" s="64">
        <f>F21*9+F22*9</f>
        <v>0</v>
      </c>
      <c r="G23" s="64">
        <f>G21*7+G22*7</f>
        <v>0</v>
      </c>
      <c r="H23" s="64">
        <f>H21*3.5+H22*3.5</f>
        <v>0</v>
      </c>
      <c r="I23" s="64">
        <f>I21*9+I22*9</f>
        <v>0</v>
      </c>
      <c r="J23" s="64">
        <f>J21*3.5+J22*3.5</f>
        <v>0</v>
      </c>
      <c r="K23" s="64">
        <f>K21*9+K22*9</f>
        <v>0</v>
      </c>
      <c r="L23" s="64">
        <f>L21*9+L22*9</f>
        <v>0</v>
      </c>
      <c r="M23" s="64">
        <f>M21*7+M22*7</f>
        <v>0</v>
      </c>
      <c r="N23" s="64">
        <f>N21*3.5+N22*3.5</f>
        <v>0</v>
      </c>
      <c r="O23" s="64">
        <f>O21*9+O22*9</f>
        <v>0</v>
      </c>
      <c r="P23" s="64">
        <f>P21*3.5+P22*3.5</f>
        <v>0</v>
      </c>
      <c r="Q23" s="64">
        <f>Q21*3.5+Q22*3.5</f>
        <v>0</v>
      </c>
      <c r="R23" s="64">
        <f>R21*7+R22*7</f>
        <v>0</v>
      </c>
      <c r="S23" s="63">
        <f>S21*7+S22*7</f>
        <v>0</v>
      </c>
      <c r="T23" s="62">
        <f t="shared" si="0"/>
        <v>0</v>
      </c>
      <c r="U23" s="83"/>
    </row>
    <row r="24" spans="2:21" ht="13.5" thickBot="1">
      <c r="C24" s="78" t="s">
        <v>46</v>
      </c>
      <c r="D24" s="68"/>
      <c r="S24" s="67"/>
      <c r="T24" s="56">
        <f t="shared" si="0"/>
        <v>0</v>
      </c>
      <c r="U24" s="81">
        <f>SUM(T24:T25)</f>
        <v>0</v>
      </c>
    </row>
    <row r="25" spans="2:21" ht="13.5" thickBot="1">
      <c r="C25" s="79"/>
      <c r="D25" s="68"/>
      <c r="S25" s="67"/>
      <c r="T25" s="56">
        <f t="shared" si="0"/>
        <v>0</v>
      </c>
      <c r="U25" s="82"/>
    </row>
    <row r="26" spans="2:21" ht="13.5" thickBot="1">
      <c r="B26" s="66" t="s">
        <v>45</v>
      </c>
      <c r="C26" s="80"/>
      <c r="D26" s="65">
        <f>D24*3.5+D25*3.5</f>
        <v>0</v>
      </c>
      <c r="E26" s="64">
        <f>E24*9+E25*9</f>
        <v>0</v>
      </c>
      <c r="F26" s="64">
        <f>F24*9+F25*9</f>
        <v>0</v>
      </c>
      <c r="G26" s="64">
        <f>G24*7+G25*7</f>
        <v>0</v>
      </c>
      <c r="H26" s="64">
        <f>H24*3.5+H25*3.5</f>
        <v>0</v>
      </c>
      <c r="I26" s="64">
        <f>I24*9+I25*9</f>
        <v>0</v>
      </c>
      <c r="J26" s="64">
        <f>J24*3.5+J25*3.5</f>
        <v>0</v>
      </c>
      <c r="K26" s="64">
        <f>K24*9+K25*9</f>
        <v>0</v>
      </c>
      <c r="L26" s="64">
        <f>L24*9+L25*9</f>
        <v>0</v>
      </c>
      <c r="M26" s="64">
        <f>M24*7+M25*7</f>
        <v>0</v>
      </c>
      <c r="N26" s="64">
        <f>N24*3.5+N25*3.5</f>
        <v>0</v>
      </c>
      <c r="O26" s="64">
        <f>O24*9+O25*9</f>
        <v>0</v>
      </c>
      <c r="P26" s="64">
        <f>P24*3.5+P25*3.5</f>
        <v>0</v>
      </c>
      <c r="Q26" s="64">
        <f>Q24*3.5+Q25*3.5</f>
        <v>0</v>
      </c>
      <c r="R26" s="64">
        <f>R24*7+R25*7</f>
        <v>0</v>
      </c>
      <c r="S26" s="63">
        <f>S24*7+S25*7</f>
        <v>0</v>
      </c>
      <c r="T26" s="62">
        <f t="shared" si="0"/>
        <v>0</v>
      </c>
      <c r="U26" s="83"/>
    </row>
    <row r="27" spans="2:21" ht="13.5" thickBot="1">
      <c r="C27" s="58" t="s">
        <v>44</v>
      </c>
      <c r="D27" s="61">
        <f t="shared" ref="D27:S27" si="1">D6+D7+D9+D10+D12+D13+D15+D16+D18+D19+D21+D22+D24+D25</f>
        <v>0</v>
      </c>
      <c r="E27" s="60">
        <f t="shared" si="1"/>
        <v>0</v>
      </c>
      <c r="F27" s="60">
        <f t="shared" si="1"/>
        <v>0</v>
      </c>
      <c r="G27" s="60">
        <f t="shared" si="1"/>
        <v>0</v>
      </c>
      <c r="H27" s="60">
        <f t="shared" si="1"/>
        <v>0</v>
      </c>
      <c r="I27" s="60">
        <f t="shared" si="1"/>
        <v>0</v>
      </c>
      <c r="J27" s="60">
        <f t="shared" si="1"/>
        <v>0</v>
      </c>
      <c r="K27" s="60">
        <f t="shared" si="1"/>
        <v>0</v>
      </c>
      <c r="L27" s="60">
        <f t="shared" si="1"/>
        <v>0</v>
      </c>
      <c r="M27" s="60">
        <f t="shared" si="1"/>
        <v>0</v>
      </c>
      <c r="N27" s="60">
        <f t="shared" si="1"/>
        <v>0</v>
      </c>
      <c r="O27" s="60">
        <f t="shared" si="1"/>
        <v>0</v>
      </c>
      <c r="P27" s="60">
        <f t="shared" si="1"/>
        <v>0</v>
      </c>
      <c r="Q27" s="60">
        <f t="shared" si="1"/>
        <v>0</v>
      </c>
      <c r="R27" s="60">
        <f t="shared" si="1"/>
        <v>0</v>
      </c>
      <c r="S27" s="60">
        <f t="shared" si="1"/>
        <v>0</v>
      </c>
      <c r="T27" s="59">
        <f t="shared" si="0"/>
        <v>0</v>
      </c>
      <c r="U27" s="56">
        <f>SUM(U6:U26)</f>
        <v>0</v>
      </c>
    </row>
    <row r="28" spans="2:21" ht="13.5" thickBot="1">
      <c r="D28" s="58" t="s">
        <v>14</v>
      </c>
      <c r="E28" s="57" t="s">
        <v>28</v>
      </c>
      <c r="F28" s="57" t="s">
        <v>15</v>
      </c>
      <c r="G28" s="57" t="s">
        <v>29</v>
      </c>
      <c r="H28" s="57" t="s">
        <v>30</v>
      </c>
      <c r="I28" s="57" t="s">
        <v>31</v>
      </c>
      <c r="J28" s="57" t="s">
        <v>40</v>
      </c>
      <c r="K28" s="57" t="s">
        <v>33</v>
      </c>
      <c r="L28" s="57" t="s">
        <v>16</v>
      </c>
      <c r="M28" s="57" t="s">
        <v>32</v>
      </c>
      <c r="N28" s="57" t="s">
        <v>17</v>
      </c>
      <c r="O28" s="57" t="s">
        <v>34</v>
      </c>
      <c r="P28" s="57" t="s">
        <v>35</v>
      </c>
      <c r="Q28" s="57" t="s">
        <v>36</v>
      </c>
      <c r="R28" s="57" t="s">
        <v>37</v>
      </c>
      <c r="S28" s="56" t="s">
        <v>38</v>
      </c>
      <c r="T28" s="56" t="s">
        <v>43</v>
      </c>
      <c r="U28" s="56" t="s">
        <v>42</v>
      </c>
    </row>
  </sheetData>
  <mergeCells count="14">
    <mergeCell ref="C24:C26"/>
    <mergeCell ref="U6:U8"/>
    <mergeCell ref="C6:C8"/>
    <mergeCell ref="C9:C11"/>
    <mergeCell ref="C12:C14"/>
    <mergeCell ref="C15:C17"/>
    <mergeCell ref="C18:C20"/>
    <mergeCell ref="C21:C23"/>
    <mergeCell ref="U9:U11"/>
    <mergeCell ref="U12:U14"/>
    <mergeCell ref="U15:U17"/>
    <mergeCell ref="U18:U20"/>
    <mergeCell ref="U21:U23"/>
    <mergeCell ref="U24:U26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6"/>
  <sheetViews>
    <sheetView workbookViewId="0">
      <selection activeCell="C7" sqref="C7"/>
    </sheetView>
  </sheetViews>
  <sheetFormatPr baseColWidth="10" defaultRowHeight="15"/>
  <cols>
    <col min="1" max="1" width="22.85546875" customWidth="1"/>
  </cols>
  <sheetData>
    <row r="1" spans="1:1">
      <c r="A1" s="35" t="s">
        <v>27</v>
      </c>
    </row>
    <row r="2" spans="1:1">
      <c r="A2" s="36" t="s">
        <v>29</v>
      </c>
    </row>
    <row r="3" spans="1:1">
      <c r="A3" s="37" t="s">
        <v>28</v>
      </c>
    </row>
    <row r="4" spans="1:1">
      <c r="A4" s="40" t="s">
        <v>31</v>
      </c>
    </row>
    <row r="5" spans="1:1">
      <c r="A5" s="38" t="s">
        <v>15</v>
      </c>
    </row>
    <row r="6" spans="1:1">
      <c r="A6" s="41" t="s">
        <v>14</v>
      </c>
    </row>
    <row r="7" spans="1:1">
      <c r="A7" s="44" t="s">
        <v>30</v>
      </c>
    </row>
    <row r="8" spans="1:1">
      <c r="A8" s="45" t="s">
        <v>32</v>
      </c>
    </row>
    <row r="9" spans="1:1">
      <c r="A9" s="46" t="s">
        <v>33</v>
      </c>
    </row>
    <row r="10" spans="1:1">
      <c r="A10" s="47" t="s">
        <v>34</v>
      </c>
    </row>
    <row r="11" spans="1:1">
      <c r="A11" s="48" t="s">
        <v>16</v>
      </c>
    </row>
    <row r="12" spans="1:1">
      <c r="A12" s="49" t="s">
        <v>40</v>
      </c>
    </row>
    <row r="13" spans="1:1">
      <c r="A13" s="50" t="s">
        <v>17</v>
      </c>
    </row>
    <row r="14" spans="1:1">
      <c r="A14" s="42" t="s">
        <v>35</v>
      </c>
    </row>
    <row r="15" spans="1:1">
      <c r="A15" s="43" t="s">
        <v>36</v>
      </c>
    </row>
    <row r="16" spans="1:1">
      <c r="A16" s="51" t="s">
        <v>37</v>
      </c>
    </row>
    <row r="17" spans="1:1">
      <c r="A17" s="52" t="s">
        <v>38</v>
      </c>
    </row>
    <row r="18" spans="1:1">
      <c r="A18" s="53" t="s">
        <v>39</v>
      </c>
    </row>
    <row r="19" spans="1:1">
      <c r="A19" s="39" t="s">
        <v>12</v>
      </c>
    </row>
    <row r="20" spans="1:1">
      <c r="A20" s="35">
        <v>9</v>
      </c>
    </row>
    <row r="21" spans="1:1">
      <c r="A21" s="35">
        <v>7</v>
      </c>
    </row>
    <row r="22" spans="1:1">
      <c r="A22" s="35">
        <v>3.5</v>
      </c>
    </row>
    <row r="23" spans="1:1">
      <c r="A23" s="35">
        <v>2.5</v>
      </c>
    </row>
    <row r="24" spans="1:1">
      <c r="A24" s="35">
        <v>0</v>
      </c>
    </row>
    <row r="25" spans="1:1">
      <c r="A25" s="35" t="s">
        <v>41</v>
      </c>
    </row>
    <row r="26" spans="1:1">
      <c r="A26" s="3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Mai</vt:lpstr>
      <vt:lpstr>Recap</vt:lpstr>
      <vt:lpstr>Feuil3</vt:lpstr>
      <vt:lpstr>exutoire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2010-04-23T14:32:18Z</cp:lastPrinted>
  <dcterms:created xsi:type="dcterms:W3CDTF">2010-04-23T08:45:56Z</dcterms:created>
  <dcterms:modified xsi:type="dcterms:W3CDTF">2010-04-23T14:38:45Z</dcterms:modified>
</cp:coreProperties>
</file>