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3990" windowWidth="15330" windowHeight="4050"/>
  </bookViews>
  <sheets>
    <sheet name="Emargement" sheetId="3" r:id="rId1"/>
    <sheet name="Fériés" sheetId="4" r:id="rId2"/>
  </sheets>
  <definedNames>
    <definedName name="An">Emargement!$E$2</definedName>
    <definedName name="Fériés">Fériés!$D$4:$D$16</definedName>
    <definedName name="Jours">DAY(DATE(YEAR(Emargement!$B$10),MONTH(Emargement!$B$10)+1,0))</definedName>
  </definedNames>
  <calcPr calcId="125725"/>
</workbook>
</file>

<file path=xl/calcChain.xml><?xml version="1.0" encoding="utf-8"?>
<calcChain xmlns="http://schemas.openxmlformats.org/spreadsheetml/2006/main">
  <c r="X52" i="3"/>
  <c r="Q52"/>
  <c r="I52"/>
  <c r="AE52" s="1"/>
  <c r="AK52" s="1"/>
  <c r="AN46"/>
  <c r="AO46"/>
  <c r="AM46"/>
  <c r="AK46"/>
  <c r="AI46"/>
  <c r="AH46"/>
  <c r="AG46"/>
  <c r="AE46"/>
  <c r="B48"/>
  <c r="X48" s="1"/>
  <c r="X47"/>
  <c r="Q47"/>
  <c r="I47"/>
  <c r="AE47" s="1"/>
  <c r="AK47" s="1"/>
  <c r="AA9"/>
  <c r="Z9"/>
  <c r="T9"/>
  <c r="S9"/>
  <c r="L9"/>
  <c r="K9"/>
  <c r="AB46"/>
  <c r="AA46"/>
  <c r="Z46"/>
  <c r="X46"/>
  <c r="AB9"/>
  <c r="U9"/>
  <c r="T2"/>
  <c r="S2"/>
  <c r="Q10"/>
  <c r="Q11" s="1"/>
  <c r="AG2"/>
  <c r="AH2"/>
  <c r="B49" l="1"/>
  <c r="I49"/>
  <c r="AE49" s="1"/>
  <c r="AK49" s="1"/>
  <c r="X49"/>
  <c r="I48"/>
  <c r="AE48" s="1"/>
  <c r="AK48" s="1"/>
  <c r="Q48"/>
  <c r="R10"/>
  <c r="Q12"/>
  <c r="R11"/>
  <c r="D4" i="4"/>
  <c r="D5"/>
  <c r="D6" s="1"/>
  <c r="D7"/>
  <c r="D8"/>
  <c r="D12"/>
  <c r="D13"/>
  <c r="D14"/>
  <c r="D15"/>
  <c r="D16"/>
  <c r="B10" i="3"/>
  <c r="Q49" l="1"/>
  <c r="B50"/>
  <c r="X10"/>
  <c r="AE10"/>
  <c r="AK10"/>
  <c r="Q13"/>
  <c r="R12"/>
  <c r="I10"/>
  <c r="B11"/>
  <c r="D9" i="4"/>
  <c r="C10" i="3"/>
  <c r="D10" i="4"/>
  <c r="D11" s="1"/>
  <c r="X50" i="3" l="1"/>
  <c r="Q50"/>
  <c r="I50"/>
  <c r="AE50" s="1"/>
  <c r="AK50" s="1"/>
  <c r="B51"/>
  <c r="Q14"/>
  <c r="R13"/>
  <c r="AF10"/>
  <c r="AL10"/>
  <c r="Y10"/>
  <c r="X11"/>
  <c r="AE11"/>
  <c r="AK11"/>
  <c r="C11"/>
  <c r="I11"/>
  <c r="B12"/>
  <c r="J10"/>
  <c r="X51" l="1"/>
  <c r="Q51"/>
  <c r="I51"/>
  <c r="AE51" s="1"/>
  <c r="AK51" s="1"/>
  <c r="X12"/>
  <c r="AE12"/>
  <c r="AK12"/>
  <c r="AF11"/>
  <c r="AL11"/>
  <c r="Y11"/>
  <c r="Q15"/>
  <c r="R14"/>
  <c r="C12"/>
  <c r="I12"/>
  <c r="B13"/>
  <c r="J11"/>
  <c r="X13" l="1"/>
  <c r="AE13"/>
  <c r="AK13"/>
  <c r="AF12"/>
  <c r="AL12"/>
  <c r="Y12"/>
  <c r="Q16"/>
  <c r="R15"/>
  <c r="C13"/>
  <c r="I13"/>
  <c r="B14"/>
  <c r="J12"/>
  <c r="X14" l="1"/>
  <c r="AE14"/>
  <c r="AK14"/>
  <c r="AF13"/>
  <c r="AL13"/>
  <c r="Y13"/>
  <c r="Q17"/>
  <c r="R16"/>
  <c r="C14"/>
  <c r="I14"/>
  <c r="B15"/>
  <c r="J13"/>
  <c r="X15" l="1"/>
  <c r="AE15"/>
  <c r="AK15"/>
  <c r="AF14"/>
  <c r="AL14"/>
  <c r="Y14"/>
  <c r="Q18"/>
  <c r="R17"/>
  <c r="C15"/>
  <c r="I15"/>
  <c r="B16"/>
  <c r="J14"/>
  <c r="X16" l="1"/>
  <c r="AE16"/>
  <c r="AK16"/>
  <c r="AF15"/>
  <c r="AL15"/>
  <c r="Y15"/>
  <c r="Q19"/>
  <c r="R18"/>
  <c r="C16"/>
  <c r="I16"/>
  <c r="B17"/>
  <c r="J15"/>
  <c r="X17" l="1"/>
  <c r="AE17"/>
  <c r="AK17"/>
  <c r="AF16"/>
  <c r="AL16"/>
  <c r="Y16"/>
  <c r="Q20"/>
  <c r="R19"/>
  <c r="C17"/>
  <c r="I17"/>
  <c r="B18"/>
  <c r="J16"/>
  <c r="X18" l="1"/>
  <c r="AE18"/>
  <c r="AK18"/>
  <c r="AF17"/>
  <c r="AL17"/>
  <c r="Y17"/>
  <c r="Q21"/>
  <c r="R20"/>
  <c r="C18"/>
  <c r="I18"/>
  <c r="B19"/>
  <c r="J17"/>
  <c r="X19" l="1"/>
  <c r="AE19"/>
  <c r="AK19"/>
  <c r="AF18"/>
  <c r="AL18"/>
  <c r="Y18"/>
  <c r="Q22"/>
  <c r="R21"/>
  <c r="C19"/>
  <c r="B20"/>
  <c r="I19"/>
  <c r="J18"/>
  <c r="X20" l="1"/>
  <c r="AE20"/>
  <c r="AK20"/>
  <c r="AF19"/>
  <c r="AL19"/>
  <c r="Y19"/>
  <c r="Q23"/>
  <c r="R22"/>
  <c r="C20"/>
  <c r="B21"/>
  <c r="I20"/>
  <c r="J19"/>
  <c r="X21" l="1"/>
  <c r="AE21"/>
  <c r="AK21"/>
  <c r="AF20"/>
  <c r="AL20"/>
  <c r="Y20"/>
  <c r="Q24"/>
  <c r="R23"/>
  <c r="J20"/>
  <c r="B22"/>
  <c r="C21"/>
  <c r="I21"/>
  <c r="X22" l="1"/>
  <c r="AE22"/>
  <c r="AK22"/>
  <c r="AF21"/>
  <c r="AL21"/>
  <c r="Y21"/>
  <c r="Q25"/>
  <c r="R24"/>
  <c r="J21"/>
  <c r="B23"/>
  <c r="I22"/>
  <c r="C22"/>
  <c r="Q26" l="1"/>
  <c r="R25"/>
  <c r="AF22"/>
  <c r="AL22"/>
  <c r="Y22"/>
  <c r="X23"/>
  <c r="AE23"/>
  <c r="AK23"/>
  <c r="J22"/>
  <c r="B24"/>
  <c r="C23"/>
  <c r="I23"/>
  <c r="X24" l="1"/>
  <c r="AE24"/>
  <c r="AK24"/>
  <c r="AF23"/>
  <c r="AL23"/>
  <c r="Y23"/>
  <c r="Q27"/>
  <c r="R26"/>
  <c r="J23"/>
  <c r="C24"/>
  <c r="I24"/>
  <c r="B25"/>
  <c r="Q28" l="1"/>
  <c r="R27"/>
  <c r="X25"/>
  <c r="AE25"/>
  <c r="AK25"/>
  <c r="AF24"/>
  <c r="AL24"/>
  <c r="Y24"/>
  <c r="J24"/>
  <c r="B26"/>
  <c r="C25"/>
  <c r="I25"/>
  <c r="AF25" l="1"/>
  <c r="AL25"/>
  <c r="Y25"/>
  <c r="Q29"/>
  <c r="R28"/>
  <c r="X26"/>
  <c r="AE26"/>
  <c r="AK26"/>
  <c r="J25"/>
  <c r="C26"/>
  <c r="I26"/>
  <c r="B27"/>
  <c r="X27" l="1"/>
  <c r="AE27"/>
  <c r="AK27"/>
  <c r="AF26"/>
  <c r="AL26"/>
  <c r="Y26"/>
  <c r="Q30"/>
  <c r="R29"/>
  <c r="J26"/>
  <c r="I27"/>
  <c r="B28"/>
  <c r="C27"/>
  <c r="AF27" l="1"/>
  <c r="AL27"/>
  <c r="Y27"/>
  <c r="X28"/>
  <c r="AE28"/>
  <c r="AK28"/>
  <c r="Q31"/>
  <c r="R30"/>
  <c r="J27"/>
  <c r="I28"/>
  <c r="B29"/>
  <c r="C28"/>
  <c r="AF28" l="1"/>
  <c r="AL28"/>
  <c r="Y28"/>
  <c r="X29"/>
  <c r="AE29"/>
  <c r="AK29"/>
  <c r="Q32"/>
  <c r="R31"/>
  <c r="J28"/>
  <c r="B30"/>
  <c r="C29"/>
  <c r="I29"/>
  <c r="X30" l="1"/>
  <c r="AE30"/>
  <c r="AK30"/>
  <c r="AF29"/>
  <c r="AL29"/>
  <c r="Y29"/>
  <c r="Q33"/>
  <c r="R32"/>
  <c r="J29"/>
  <c r="B31"/>
  <c r="C30"/>
  <c r="I30"/>
  <c r="X31" l="1"/>
  <c r="AE31"/>
  <c r="AK31"/>
  <c r="AF30"/>
  <c r="AL30"/>
  <c r="Y30"/>
  <c r="Q34"/>
  <c r="R33"/>
  <c r="J30"/>
  <c r="B32"/>
  <c r="C31"/>
  <c r="I31"/>
  <c r="X32" l="1"/>
  <c r="AE32"/>
  <c r="AK32"/>
  <c r="AF31"/>
  <c r="AL31"/>
  <c r="Y31"/>
  <c r="Q35"/>
  <c r="R34"/>
  <c r="J31"/>
  <c r="B33"/>
  <c r="C32"/>
  <c r="I32"/>
  <c r="X33" l="1"/>
  <c r="AE33"/>
  <c r="AK33"/>
  <c r="AF32"/>
  <c r="AL32"/>
  <c r="Y32"/>
  <c r="Q36"/>
  <c r="R35"/>
  <c r="J32"/>
  <c r="B34"/>
  <c r="C33"/>
  <c r="I33"/>
  <c r="AF33" l="1"/>
  <c r="AL33"/>
  <c r="Y33"/>
  <c r="Q37"/>
  <c r="R37" s="1"/>
  <c r="R36"/>
  <c r="X34"/>
  <c r="AE34"/>
  <c r="AK34"/>
  <c r="J33"/>
  <c r="B35"/>
  <c r="C34"/>
  <c r="I34"/>
  <c r="X35" l="1"/>
  <c r="AE35"/>
  <c r="AK35"/>
  <c r="AF34"/>
  <c r="AL34"/>
  <c r="Y34"/>
  <c r="J34"/>
  <c r="B36"/>
  <c r="C35"/>
  <c r="I35"/>
  <c r="AF35" l="1"/>
  <c r="AL35"/>
  <c r="Y35"/>
  <c r="X36"/>
  <c r="AE36"/>
  <c r="AK36"/>
  <c r="J35"/>
  <c r="I36"/>
  <c r="C36"/>
  <c r="B37"/>
  <c r="Q40" l="1"/>
  <c r="Q39"/>
  <c r="Q38"/>
  <c r="R38" s="1"/>
  <c r="X37"/>
  <c r="AE37"/>
  <c r="AK37"/>
  <c r="AF36"/>
  <c r="AL36"/>
  <c r="Y36"/>
  <c r="J36"/>
  <c r="I37"/>
  <c r="B39"/>
  <c r="C37"/>
  <c r="B38"/>
  <c r="B40"/>
  <c r="R39" l="1"/>
  <c r="R40" s="1"/>
  <c r="X40"/>
  <c r="AE40"/>
  <c r="AK40"/>
  <c r="AF37"/>
  <c r="AL37"/>
  <c r="Y37"/>
  <c r="X38"/>
  <c r="AE38"/>
  <c r="AK38"/>
  <c r="X39"/>
  <c r="AE39"/>
  <c r="AK39"/>
  <c r="I38"/>
  <c r="C38"/>
  <c r="I39"/>
  <c r="I40"/>
  <c r="J37"/>
  <c r="C39" l="1"/>
  <c r="J39" s="1"/>
  <c r="AF38"/>
  <c r="AL38"/>
  <c r="Y38"/>
  <c r="J38"/>
  <c r="C40" l="1"/>
  <c r="AF39"/>
  <c r="AL39"/>
  <c r="Y39"/>
  <c r="AF40" l="1"/>
  <c r="AL40"/>
  <c r="Y40"/>
  <c r="J40"/>
</calcChain>
</file>

<file path=xl/sharedStrings.xml><?xml version="1.0" encoding="utf-8"?>
<sst xmlns="http://schemas.openxmlformats.org/spreadsheetml/2006/main" count="64" uniqueCount="35">
  <si>
    <t>Mois</t>
  </si>
  <si>
    <t>Année</t>
  </si>
  <si>
    <t>Jours</t>
  </si>
  <si>
    <t>Date</t>
  </si>
  <si>
    <t>Total journée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</si>
  <si>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</si>
  <si>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</si>
  <si>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</si>
  <si>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</si>
  <si>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</si>
  <si>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</si>
  <si>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</si>
  <si>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</si>
  <si>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</si>
  <si>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</si>
  <si>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</si>
  <si>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</si>
  <si>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</si>
  <si>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Matin</t>
  </si>
  <si>
    <t>Ap. Midi</t>
  </si>
  <si>
    <t>Si vos horaires ne sont pas inscrite, il sera pris en compte le planning de base.(La direction)</t>
  </si>
  <si>
    <r>
      <t xml:space="preserve">Temps en          </t>
    </r>
    <r>
      <rPr>
        <b/>
        <sz val="10"/>
        <color indexed="8"/>
        <rFont val="Calibri"/>
        <family val="2"/>
      </rPr>
      <t>+ ou -</t>
    </r>
  </si>
  <si>
    <r>
      <t xml:space="preserve">Temps en            </t>
    </r>
    <r>
      <rPr>
        <b/>
        <sz val="10"/>
        <color indexed="8"/>
        <rFont val="Calibri"/>
        <family val="2"/>
      </rPr>
      <t>+ ou -</t>
    </r>
  </si>
  <si>
    <t>Semaine</t>
  </si>
  <si>
    <t>Nuit</t>
  </si>
  <si>
    <t>Dimanche</t>
  </si>
  <si>
    <t>Férié</t>
  </si>
  <si>
    <t>Début</t>
  </si>
  <si>
    <t>Fin</t>
  </si>
  <si>
    <t>TT</t>
  </si>
  <si>
    <t xml:space="preserve">Mr </t>
  </si>
  <si>
    <t>M</t>
  </si>
  <si>
    <t>Mme</t>
  </si>
  <si>
    <t xml:space="preserve">Mme </t>
  </si>
  <si>
    <t>Juillet</t>
  </si>
</sst>
</file>

<file path=xl/styles.xml><?xml version="1.0" encoding="utf-8"?>
<styleSheet xmlns="http://schemas.openxmlformats.org/spreadsheetml/2006/main">
  <numFmts count="4">
    <numFmt numFmtId="164" formatCode="ddd"/>
    <numFmt numFmtId="165" formatCode="d"/>
    <numFmt numFmtId="166" formatCode="dddd\ dd\ mmmm\ yyyy"/>
    <numFmt numFmtId="167" formatCode="[$-F800]dddd\,\ mmmm\ dd\,\ yyyy"/>
  </numFmts>
  <fonts count="13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6" fillId="0" borderId="0" xfId="1" applyFont="1" applyAlignment="1">
      <alignment horizontal="center"/>
    </xf>
    <xf numFmtId="0" fontId="4" fillId="0" borderId="0" xfId="1"/>
    <xf numFmtId="0" fontId="4" fillId="0" borderId="0" xfId="1" applyNumberFormat="1" applyBorder="1" applyAlignment="1">
      <alignment horizontal="center" wrapText="1"/>
    </xf>
    <xf numFmtId="0" fontId="4" fillId="0" borderId="0" xfId="1" applyAlignment="1">
      <alignment horizontal="center"/>
    </xf>
    <xf numFmtId="0" fontId="4" fillId="0" borderId="0" xfId="1" applyBorder="1"/>
    <xf numFmtId="0" fontId="4" fillId="0" borderId="0" xfId="1" applyBorder="1" applyAlignment="1">
      <alignment horizontal="center"/>
    </xf>
    <xf numFmtId="0" fontId="7" fillId="2" borderId="0" xfId="1" applyFont="1" applyFill="1" applyBorder="1"/>
    <xf numFmtId="0" fontId="8" fillId="2" borderId="0" xfId="1" applyFont="1" applyFill="1" applyBorder="1"/>
    <xf numFmtId="166" fontId="7" fillId="2" borderId="0" xfId="1" applyNumberFormat="1" applyFont="1" applyFill="1" applyBorder="1" applyAlignment="1">
      <alignment horizontal="center"/>
    </xf>
    <xf numFmtId="14" fontId="4" fillId="0" borderId="0" xfId="1" applyNumberFormat="1"/>
    <xf numFmtId="167" fontId="7" fillId="2" borderId="0" xfId="1" applyNumberFormat="1" applyFont="1" applyFill="1" applyBorder="1" applyAlignment="1">
      <alignment horizontal="center"/>
    </xf>
    <xf numFmtId="2" fontId="4" fillId="0" borderId="0" xfId="1" applyNumberFormat="1"/>
    <xf numFmtId="0" fontId="2" fillId="0" borderId="2" xfId="0" applyFont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Fill="1" applyBorder="1"/>
    <xf numFmtId="0" fontId="12" fillId="0" borderId="0" xfId="0" applyFont="1" applyFill="1"/>
    <xf numFmtId="20" fontId="1" fillId="0" borderId="7" xfId="0" applyNumberFormat="1" applyFont="1" applyFill="1" applyBorder="1" applyProtection="1">
      <protection locked="0"/>
    </xf>
    <xf numFmtId="20" fontId="1" fillId="0" borderId="7" xfId="0" applyNumberFormat="1" applyFont="1" applyFill="1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164" fontId="1" fillId="0" borderId="7" xfId="0" applyNumberFormat="1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0" fontId="0" fillId="0" borderId="8" xfId="0" applyFill="1" applyBorder="1"/>
    <xf numFmtId="0" fontId="0" fillId="0" borderId="6" xfId="0" applyFill="1" applyBorder="1"/>
    <xf numFmtId="164" fontId="1" fillId="0" borderId="10" xfId="0" applyNumberFormat="1" applyFont="1" applyFill="1" applyBorder="1" applyAlignment="1">
      <alignment horizontal="center"/>
    </xf>
    <xf numFmtId="20" fontId="1" fillId="0" borderId="10" xfId="0" applyNumberFormat="1" applyFont="1" applyFill="1" applyBorder="1" applyProtection="1">
      <protection locked="0"/>
    </xf>
    <xf numFmtId="20" fontId="1" fillId="0" borderId="10" xfId="0" applyNumberFormat="1" applyFont="1" applyFill="1" applyBorder="1"/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20" fontId="1" fillId="0" borderId="13" xfId="0" applyNumberFormat="1" applyFont="1" applyFill="1" applyBorder="1" applyProtection="1">
      <protection locked="0"/>
    </xf>
    <xf numFmtId="20" fontId="1" fillId="0" borderId="14" xfId="0" applyNumberFormat="1" applyFont="1" applyFill="1" applyBorder="1" applyProtection="1">
      <protection locked="0"/>
    </xf>
    <xf numFmtId="0" fontId="1" fillId="0" borderId="15" xfId="0" applyFont="1" applyFill="1" applyBorder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/>
    </xf>
    <xf numFmtId="165" fontId="1" fillId="0" borderId="11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165" fontId="1" fillId="3" borderId="11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18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_feries" xfId="1"/>
  </cellStyles>
  <dxfs count="121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EC4124"/>
      <color rgb="FFF3847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15</xdr:row>
      <xdr:rowOff>38100</xdr:rowOff>
    </xdr:from>
    <xdr:to>
      <xdr:col>5</xdr:col>
      <xdr:colOff>371475</xdr:colOff>
      <xdr:row>16</xdr:row>
      <xdr:rowOff>76200</xdr:rowOff>
    </xdr:to>
    <xdr:sp macro="" textlink="">
      <xdr:nvSpPr>
        <xdr:cNvPr id="3074" name="Text Box 57"/>
        <xdr:cNvSpPr txBox="1">
          <a:spLocks noChangeArrowheads="1"/>
        </xdr:cNvSpPr>
      </xdr:nvSpPr>
      <xdr:spPr bwMode="auto">
        <a:xfrm>
          <a:off x="24479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323850</xdr:colOff>
      <xdr:row>41</xdr:row>
      <xdr:rowOff>0</xdr:rowOff>
    </xdr:from>
    <xdr:ext cx="76200" cy="228600"/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504825" y="80676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12</xdr:col>
      <xdr:colOff>295275</xdr:colOff>
      <xdr:row>15</xdr:row>
      <xdr:rowOff>38100</xdr:rowOff>
    </xdr:from>
    <xdr:to>
      <xdr:col>12</xdr:col>
      <xdr:colOff>371475</xdr:colOff>
      <xdr:row>16</xdr:row>
      <xdr:rowOff>76200</xdr:rowOff>
    </xdr:to>
    <xdr:sp macro="" textlink="">
      <xdr:nvSpPr>
        <xdr:cNvPr id="3078" name="Text Box 57"/>
        <xdr:cNvSpPr txBox="1">
          <a:spLocks noChangeArrowheads="1"/>
        </xdr:cNvSpPr>
      </xdr:nvSpPr>
      <xdr:spPr bwMode="auto">
        <a:xfrm>
          <a:off x="52768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15</xdr:row>
      <xdr:rowOff>38100</xdr:rowOff>
    </xdr:from>
    <xdr:to>
      <xdr:col>34</xdr:col>
      <xdr:colOff>371475</xdr:colOff>
      <xdr:row>16</xdr:row>
      <xdr:rowOff>76200</xdr:rowOff>
    </xdr:to>
    <xdr:sp macro="" textlink="">
      <xdr:nvSpPr>
        <xdr:cNvPr id="3079" name="Text Box 57"/>
        <xdr:cNvSpPr txBox="1">
          <a:spLocks noChangeArrowheads="1"/>
        </xdr:cNvSpPr>
      </xdr:nvSpPr>
      <xdr:spPr bwMode="auto">
        <a:xfrm>
          <a:off x="81057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15</xdr:row>
      <xdr:rowOff>38100</xdr:rowOff>
    </xdr:from>
    <xdr:to>
      <xdr:col>40</xdr:col>
      <xdr:colOff>371475</xdr:colOff>
      <xdr:row>16</xdr:row>
      <xdr:rowOff>76200</xdr:rowOff>
    </xdr:to>
    <xdr:sp macro="" textlink="">
      <xdr:nvSpPr>
        <xdr:cNvPr id="3080" name="Text Box 57"/>
        <xdr:cNvSpPr txBox="1">
          <a:spLocks noChangeArrowheads="1"/>
        </xdr:cNvSpPr>
      </xdr:nvSpPr>
      <xdr:spPr bwMode="auto">
        <a:xfrm>
          <a:off x="109347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1" name="Text Box 57"/>
        <xdr:cNvSpPr txBox="1">
          <a:spLocks noChangeArrowheads="1"/>
        </xdr:cNvSpPr>
      </xdr:nvSpPr>
      <xdr:spPr bwMode="auto">
        <a:xfrm>
          <a:off x="137636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2" name="Text Box 57"/>
        <xdr:cNvSpPr txBox="1">
          <a:spLocks noChangeArrowheads="1"/>
        </xdr:cNvSpPr>
      </xdr:nvSpPr>
      <xdr:spPr bwMode="auto">
        <a:xfrm>
          <a:off x="165925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3" name="Text Box 57"/>
        <xdr:cNvSpPr txBox="1">
          <a:spLocks noChangeArrowheads="1"/>
        </xdr:cNvSpPr>
      </xdr:nvSpPr>
      <xdr:spPr bwMode="auto">
        <a:xfrm>
          <a:off x="194214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4" name="Text Box 57"/>
        <xdr:cNvSpPr txBox="1">
          <a:spLocks noChangeArrowheads="1"/>
        </xdr:cNvSpPr>
      </xdr:nvSpPr>
      <xdr:spPr bwMode="auto">
        <a:xfrm>
          <a:off x="222504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5" name="Text Box 57"/>
        <xdr:cNvSpPr txBox="1">
          <a:spLocks noChangeArrowheads="1"/>
        </xdr:cNvSpPr>
      </xdr:nvSpPr>
      <xdr:spPr bwMode="auto">
        <a:xfrm>
          <a:off x="250793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086" name="Text Box 57"/>
        <xdr:cNvSpPr txBox="1">
          <a:spLocks noChangeArrowheads="1"/>
        </xdr:cNvSpPr>
      </xdr:nvSpPr>
      <xdr:spPr bwMode="auto">
        <a:xfrm>
          <a:off x="279082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295275</xdr:colOff>
      <xdr:row>20</xdr:row>
      <xdr:rowOff>38100</xdr:rowOff>
    </xdr:from>
    <xdr:to>
      <xdr:col>12</xdr:col>
      <xdr:colOff>371475</xdr:colOff>
      <xdr:row>21</xdr:row>
      <xdr:rowOff>76200</xdr:rowOff>
    </xdr:to>
    <xdr:sp macro="" textlink="">
      <xdr:nvSpPr>
        <xdr:cNvPr id="3087" name="Text Box 57"/>
        <xdr:cNvSpPr txBox="1">
          <a:spLocks noChangeArrowheads="1"/>
        </xdr:cNvSpPr>
      </xdr:nvSpPr>
      <xdr:spPr bwMode="auto">
        <a:xfrm>
          <a:off x="52768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295275</xdr:colOff>
      <xdr:row>25</xdr:row>
      <xdr:rowOff>38100</xdr:rowOff>
    </xdr:from>
    <xdr:to>
      <xdr:col>12</xdr:col>
      <xdr:colOff>371475</xdr:colOff>
      <xdr:row>26</xdr:row>
      <xdr:rowOff>76200</xdr:rowOff>
    </xdr:to>
    <xdr:sp macro="" textlink="">
      <xdr:nvSpPr>
        <xdr:cNvPr id="3088" name="Text Box 57"/>
        <xdr:cNvSpPr txBox="1">
          <a:spLocks noChangeArrowheads="1"/>
        </xdr:cNvSpPr>
      </xdr:nvSpPr>
      <xdr:spPr bwMode="auto">
        <a:xfrm>
          <a:off x="52768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295275</xdr:colOff>
      <xdr:row>30</xdr:row>
      <xdr:rowOff>38100</xdr:rowOff>
    </xdr:from>
    <xdr:to>
      <xdr:col>12</xdr:col>
      <xdr:colOff>371475</xdr:colOff>
      <xdr:row>31</xdr:row>
      <xdr:rowOff>76200</xdr:rowOff>
    </xdr:to>
    <xdr:sp macro="" textlink="">
      <xdr:nvSpPr>
        <xdr:cNvPr id="3089" name="Text Box 57"/>
        <xdr:cNvSpPr txBox="1">
          <a:spLocks noChangeArrowheads="1"/>
        </xdr:cNvSpPr>
      </xdr:nvSpPr>
      <xdr:spPr bwMode="auto">
        <a:xfrm>
          <a:off x="52768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295275</xdr:colOff>
      <xdr:row>35</xdr:row>
      <xdr:rowOff>38100</xdr:rowOff>
    </xdr:from>
    <xdr:to>
      <xdr:col>12</xdr:col>
      <xdr:colOff>371475</xdr:colOff>
      <xdr:row>36</xdr:row>
      <xdr:rowOff>76200</xdr:rowOff>
    </xdr:to>
    <xdr:sp macro="" textlink="">
      <xdr:nvSpPr>
        <xdr:cNvPr id="3090" name="Text Box 57"/>
        <xdr:cNvSpPr txBox="1">
          <a:spLocks noChangeArrowheads="1"/>
        </xdr:cNvSpPr>
      </xdr:nvSpPr>
      <xdr:spPr bwMode="auto">
        <a:xfrm>
          <a:off x="52768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295275</xdr:colOff>
      <xdr:row>15</xdr:row>
      <xdr:rowOff>38100</xdr:rowOff>
    </xdr:from>
    <xdr:to>
      <xdr:col>5</xdr:col>
      <xdr:colOff>371475</xdr:colOff>
      <xdr:row>16</xdr:row>
      <xdr:rowOff>76200</xdr:rowOff>
    </xdr:to>
    <xdr:sp macro="" textlink="">
      <xdr:nvSpPr>
        <xdr:cNvPr id="3091" name="Text Box 57"/>
        <xdr:cNvSpPr txBox="1">
          <a:spLocks noChangeArrowheads="1"/>
        </xdr:cNvSpPr>
      </xdr:nvSpPr>
      <xdr:spPr bwMode="auto">
        <a:xfrm>
          <a:off x="24479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295275</xdr:colOff>
      <xdr:row>20</xdr:row>
      <xdr:rowOff>38100</xdr:rowOff>
    </xdr:from>
    <xdr:to>
      <xdr:col>5</xdr:col>
      <xdr:colOff>371475</xdr:colOff>
      <xdr:row>21</xdr:row>
      <xdr:rowOff>76200</xdr:rowOff>
    </xdr:to>
    <xdr:sp macro="" textlink="">
      <xdr:nvSpPr>
        <xdr:cNvPr id="3092" name="Text Box 57"/>
        <xdr:cNvSpPr txBox="1">
          <a:spLocks noChangeArrowheads="1"/>
        </xdr:cNvSpPr>
      </xdr:nvSpPr>
      <xdr:spPr bwMode="auto">
        <a:xfrm>
          <a:off x="24479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295275</xdr:colOff>
      <xdr:row>25</xdr:row>
      <xdr:rowOff>38100</xdr:rowOff>
    </xdr:from>
    <xdr:to>
      <xdr:col>5</xdr:col>
      <xdr:colOff>371475</xdr:colOff>
      <xdr:row>26</xdr:row>
      <xdr:rowOff>76200</xdr:rowOff>
    </xdr:to>
    <xdr:sp macro="" textlink="">
      <xdr:nvSpPr>
        <xdr:cNvPr id="3093" name="Text Box 57"/>
        <xdr:cNvSpPr txBox="1">
          <a:spLocks noChangeArrowheads="1"/>
        </xdr:cNvSpPr>
      </xdr:nvSpPr>
      <xdr:spPr bwMode="auto">
        <a:xfrm>
          <a:off x="24479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295275</xdr:colOff>
      <xdr:row>30</xdr:row>
      <xdr:rowOff>38100</xdr:rowOff>
    </xdr:from>
    <xdr:to>
      <xdr:col>5</xdr:col>
      <xdr:colOff>371475</xdr:colOff>
      <xdr:row>31</xdr:row>
      <xdr:rowOff>76200</xdr:rowOff>
    </xdr:to>
    <xdr:sp macro="" textlink="">
      <xdr:nvSpPr>
        <xdr:cNvPr id="3094" name="Text Box 57"/>
        <xdr:cNvSpPr txBox="1">
          <a:spLocks noChangeArrowheads="1"/>
        </xdr:cNvSpPr>
      </xdr:nvSpPr>
      <xdr:spPr bwMode="auto">
        <a:xfrm>
          <a:off x="24479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295275</xdr:colOff>
      <xdr:row>35</xdr:row>
      <xdr:rowOff>38100</xdr:rowOff>
    </xdr:from>
    <xdr:to>
      <xdr:col>5</xdr:col>
      <xdr:colOff>371475</xdr:colOff>
      <xdr:row>36</xdr:row>
      <xdr:rowOff>76200</xdr:rowOff>
    </xdr:to>
    <xdr:sp macro="" textlink="">
      <xdr:nvSpPr>
        <xdr:cNvPr id="3095" name="Text Box 57"/>
        <xdr:cNvSpPr txBox="1">
          <a:spLocks noChangeArrowheads="1"/>
        </xdr:cNvSpPr>
      </xdr:nvSpPr>
      <xdr:spPr bwMode="auto">
        <a:xfrm>
          <a:off x="24479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15</xdr:row>
      <xdr:rowOff>38100</xdr:rowOff>
    </xdr:from>
    <xdr:to>
      <xdr:col>34</xdr:col>
      <xdr:colOff>371475</xdr:colOff>
      <xdr:row>16</xdr:row>
      <xdr:rowOff>76200</xdr:rowOff>
    </xdr:to>
    <xdr:sp macro="" textlink="">
      <xdr:nvSpPr>
        <xdr:cNvPr id="3096" name="Text Box 57"/>
        <xdr:cNvSpPr txBox="1">
          <a:spLocks noChangeArrowheads="1"/>
        </xdr:cNvSpPr>
      </xdr:nvSpPr>
      <xdr:spPr bwMode="auto">
        <a:xfrm>
          <a:off x="81057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20</xdr:row>
      <xdr:rowOff>38100</xdr:rowOff>
    </xdr:from>
    <xdr:to>
      <xdr:col>34</xdr:col>
      <xdr:colOff>371475</xdr:colOff>
      <xdr:row>21</xdr:row>
      <xdr:rowOff>76200</xdr:rowOff>
    </xdr:to>
    <xdr:sp macro="" textlink="">
      <xdr:nvSpPr>
        <xdr:cNvPr id="3097" name="Text Box 57"/>
        <xdr:cNvSpPr txBox="1">
          <a:spLocks noChangeArrowheads="1"/>
        </xdr:cNvSpPr>
      </xdr:nvSpPr>
      <xdr:spPr bwMode="auto">
        <a:xfrm>
          <a:off x="810577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25</xdr:row>
      <xdr:rowOff>38100</xdr:rowOff>
    </xdr:from>
    <xdr:to>
      <xdr:col>34</xdr:col>
      <xdr:colOff>371475</xdr:colOff>
      <xdr:row>26</xdr:row>
      <xdr:rowOff>76200</xdr:rowOff>
    </xdr:to>
    <xdr:sp macro="" textlink="">
      <xdr:nvSpPr>
        <xdr:cNvPr id="3098" name="Text Box 57"/>
        <xdr:cNvSpPr txBox="1">
          <a:spLocks noChangeArrowheads="1"/>
        </xdr:cNvSpPr>
      </xdr:nvSpPr>
      <xdr:spPr bwMode="auto">
        <a:xfrm>
          <a:off x="810577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30</xdr:row>
      <xdr:rowOff>38100</xdr:rowOff>
    </xdr:from>
    <xdr:to>
      <xdr:col>34</xdr:col>
      <xdr:colOff>371475</xdr:colOff>
      <xdr:row>31</xdr:row>
      <xdr:rowOff>76200</xdr:rowOff>
    </xdr:to>
    <xdr:sp macro="" textlink="">
      <xdr:nvSpPr>
        <xdr:cNvPr id="3099" name="Text Box 57"/>
        <xdr:cNvSpPr txBox="1">
          <a:spLocks noChangeArrowheads="1"/>
        </xdr:cNvSpPr>
      </xdr:nvSpPr>
      <xdr:spPr bwMode="auto">
        <a:xfrm>
          <a:off x="810577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295275</xdr:colOff>
      <xdr:row>35</xdr:row>
      <xdr:rowOff>38100</xdr:rowOff>
    </xdr:from>
    <xdr:to>
      <xdr:col>34</xdr:col>
      <xdr:colOff>371475</xdr:colOff>
      <xdr:row>36</xdr:row>
      <xdr:rowOff>76200</xdr:rowOff>
    </xdr:to>
    <xdr:sp macro="" textlink="">
      <xdr:nvSpPr>
        <xdr:cNvPr id="3100" name="Text Box 57"/>
        <xdr:cNvSpPr txBox="1">
          <a:spLocks noChangeArrowheads="1"/>
        </xdr:cNvSpPr>
      </xdr:nvSpPr>
      <xdr:spPr bwMode="auto">
        <a:xfrm>
          <a:off x="810577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15</xdr:row>
      <xdr:rowOff>38100</xdr:rowOff>
    </xdr:from>
    <xdr:to>
      <xdr:col>40</xdr:col>
      <xdr:colOff>371475</xdr:colOff>
      <xdr:row>16</xdr:row>
      <xdr:rowOff>76200</xdr:rowOff>
    </xdr:to>
    <xdr:sp macro="" textlink="">
      <xdr:nvSpPr>
        <xdr:cNvPr id="3101" name="Text Box 57"/>
        <xdr:cNvSpPr txBox="1">
          <a:spLocks noChangeArrowheads="1"/>
        </xdr:cNvSpPr>
      </xdr:nvSpPr>
      <xdr:spPr bwMode="auto">
        <a:xfrm>
          <a:off x="109347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20</xdr:row>
      <xdr:rowOff>38100</xdr:rowOff>
    </xdr:from>
    <xdr:to>
      <xdr:col>40</xdr:col>
      <xdr:colOff>371475</xdr:colOff>
      <xdr:row>21</xdr:row>
      <xdr:rowOff>76200</xdr:rowOff>
    </xdr:to>
    <xdr:sp macro="" textlink="">
      <xdr:nvSpPr>
        <xdr:cNvPr id="3102" name="Text Box 57"/>
        <xdr:cNvSpPr txBox="1">
          <a:spLocks noChangeArrowheads="1"/>
        </xdr:cNvSpPr>
      </xdr:nvSpPr>
      <xdr:spPr bwMode="auto">
        <a:xfrm>
          <a:off x="1093470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25</xdr:row>
      <xdr:rowOff>38100</xdr:rowOff>
    </xdr:from>
    <xdr:to>
      <xdr:col>40</xdr:col>
      <xdr:colOff>371475</xdr:colOff>
      <xdr:row>26</xdr:row>
      <xdr:rowOff>76200</xdr:rowOff>
    </xdr:to>
    <xdr:sp macro="" textlink="">
      <xdr:nvSpPr>
        <xdr:cNvPr id="3103" name="Text Box 57"/>
        <xdr:cNvSpPr txBox="1">
          <a:spLocks noChangeArrowheads="1"/>
        </xdr:cNvSpPr>
      </xdr:nvSpPr>
      <xdr:spPr bwMode="auto">
        <a:xfrm>
          <a:off x="1093470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30</xdr:row>
      <xdr:rowOff>38100</xdr:rowOff>
    </xdr:from>
    <xdr:to>
      <xdr:col>40</xdr:col>
      <xdr:colOff>371475</xdr:colOff>
      <xdr:row>31</xdr:row>
      <xdr:rowOff>76200</xdr:rowOff>
    </xdr:to>
    <xdr:sp macro="" textlink="">
      <xdr:nvSpPr>
        <xdr:cNvPr id="3104" name="Text Box 57"/>
        <xdr:cNvSpPr txBox="1">
          <a:spLocks noChangeArrowheads="1"/>
        </xdr:cNvSpPr>
      </xdr:nvSpPr>
      <xdr:spPr bwMode="auto">
        <a:xfrm>
          <a:off x="1093470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295275</xdr:colOff>
      <xdr:row>35</xdr:row>
      <xdr:rowOff>38100</xdr:rowOff>
    </xdr:from>
    <xdr:to>
      <xdr:col>40</xdr:col>
      <xdr:colOff>371475</xdr:colOff>
      <xdr:row>36</xdr:row>
      <xdr:rowOff>76200</xdr:rowOff>
    </xdr:to>
    <xdr:sp macro="" textlink="">
      <xdr:nvSpPr>
        <xdr:cNvPr id="3105" name="Text Box 57"/>
        <xdr:cNvSpPr txBox="1">
          <a:spLocks noChangeArrowheads="1"/>
        </xdr:cNvSpPr>
      </xdr:nvSpPr>
      <xdr:spPr bwMode="auto">
        <a:xfrm>
          <a:off x="1093470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06" name="Text Box 57"/>
        <xdr:cNvSpPr txBox="1">
          <a:spLocks noChangeArrowheads="1"/>
        </xdr:cNvSpPr>
      </xdr:nvSpPr>
      <xdr:spPr bwMode="auto">
        <a:xfrm>
          <a:off x="137636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07" name="Text Box 57"/>
        <xdr:cNvSpPr txBox="1">
          <a:spLocks noChangeArrowheads="1"/>
        </xdr:cNvSpPr>
      </xdr:nvSpPr>
      <xdr:spPr bwMode="auto">
        <a:xfrm>
          <a:off x="137636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08" name="Text Box 57"/>
        <xdr:cNvSpPr txBox="1">
          <a:spLocks noChangeArrowheads="1"/>
        </xdr:cNvSpPr>
      </xdr:nvSpPr>
      <xdr:spPr bwMode="auto">
        <a:xfrm>
          <a:off x="137636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09" name="Text Box 57"/>
        <xdr:cNvSpPr txBox="1">
          <a:spLocks noChangeArrowheads="1"/>
        </xdr:cNvSpPr>
      </xdr:nvSpPr>
      <xdr:spPr bwMode="auto">
        <a:xfrm>
          <a:off x="137636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10" name="Text Box 57"/>
        <xdr:cNvSpPr txBox="1">
          <a:spLocks noChangeArrowheads="1"/>
        </xdr:cNvSpPr>
      </xdr:nvSpPr>
      <xdr:spPr bwMode="auto">
        <a:xfrm>
          <a:off x="137636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11" name="Text Box 57"/>
        <xdr:cNvSpPr txBox="1">
          <a:spLocks noChangeArrowheads="1"/>
        </xdr:cNvSpPr>
      </xdr:nvSpPr>
      <xdr:spPr bwMode="auto">
        <a:xfrm>
          <a:off x="165925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12" name="Text Box 57"/>
        <xdr:cNvSpPr txBox="1">
          <a:spLocks noChangeArrowheads="1"/>
        </xdr:cNvSpPr>
      </xdr:nvSpPr>
      <xdr:spPr bwMode="auto">
        <a:xfrm>
          <a:off x="165925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13" name="Text Box 57"/>
        <xdr:cNvSpPr txBox="1">
          <a:spLocks noChangeArrowheads="1"/>
        </xdr:cNvSpPr>
      </xdr:nvSpPr>
      <xdr:spPr bwMode="auto">
        <a:xfrm>
          <a:off x="165925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14" name="Text Box 57"/>
        <xdr:cNvSpPr txBox="1">
          <a:spLocks noChangeArrowheads="1"/>
        </xdr:cNvSpPr>
      </xdr:nvSpPr>
      <xdr:spPr bwMode="auto">
        <a:xfrm>
          <a:off x="165925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15" name="Text Box 57"/>
        <xdr:cNvSpPr txBox="1">
          <a:spLocks noChangeArrowheads="1"/>
        </xdr:cNvSpPr>
      </xdr:nvSpPr>
      <xdr:spPr bwMode="auto">
        <a:xfrm>
          <a:off x="165925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16" name="Text Box 57"/>
        <xdr:cNvSpPr txBox="1">
          <a:spLocks noChangeArrowheads="1"/>
        </xdr:cNvSpPr>
      </xdr:nvSpPr>
      <xdr:spPr bwMode="auto">
        <a:xfrm>
          <a:off x="1942147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17" name="Text Box 57"/>
        <xdr:cNvSpPr txBox="1">
          <a:spLocks noChangeArrowheads="1"/>
        </xdr:cNvSpPr>
      </xdr:nvSpPr>
      <xdr:spPr bwMode="auto">
        <a:xfrm>
          <a:off x="1942147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18" name="Text Box 57"/>
        <xdr:cNvSpPr txBox="1">
          <a:spLocks noChangeArrowheads="1"/>
        </xdr:cNvSpPr>
      </xdr:nvSpPr>
      <xdr:spPr bwMode="auto">
        <a:xfrm>
          <a:off x="1942147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19" name="Text Box 57"/>
        <xdr:cNvSpPr txBox="1">
          <a:spLocks noChangeArrowheads="1"/>
        </xdr:cNvSpPr>
      </xdr:nvSpPr>
      <xdr:spPr bwMode="auto">
        <a:xfrm>
          <a:off x="1942147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20" name="Text Box 57"/>
        <xdr:cNvSpPr txBox="1">
          <a:spLocks noChangeArrowheads="1"/>
        </xdr:cNvSpPr>
      </xdr:nvSpPr>
      <xdr:spPr bwMode="auto">
        <a:xfrm>
          <a:off x="1942147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21" name="Text Box 57"/>
        <xdr:cNvSpPr txBox="1">
          <a:spLocks noChangeArrowheads="1"/>
        </xdr:cNvSpPr>
      </xdr:nvSpPr>
      <xdr:spPr bwMode="auto">
        <a:xfrm>
          <a:off x="2225040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22" name="Text Box 57"/>
        <xdr:cNvSpPr txBox="1">
          <a:spLocks noChangeArrowheads="1"/>
        </xdr:cNvSpPr>
      </xdr:nvSpPr>
      <xdr:spPr bwMode="auto">
        <a:xfrm>
          <a:off x="2225040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23" name="Text Box 57"/>
        <xdr:cNvSpPr txBox="1">
          <a:spLocks noChangeArrowheads="1"/>
        </xdr:cNvSpPr>
      </xdr:nvSpPr>
      <xdr:spPr bwMode="auto">
        <a:xfrm>
          <a:off x="2225040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24" name="Text Box 57"/>
        <xdr:cNvSpPr txBox="1">
          <a:spLocks noChangeArrowheads="1"/>
        </xdr:cNvSpPr>
      </xdr:nvSpPr>
      <xdr:spPr bwMode="auto">
        <a:xfrm>
          <a:off x="2225040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25" name="Text Box 57"/>
        <xdr:cNvSpPr txBox="1">
          <a:spLocks noChangeArrowheads="1"/>
        </xdr:cNvSpPr>
      </xdr:nvSpPr>
      <xdr:spPr bwMode="auto">
        <a:xfrm>
          <a:off x="2225040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26" name="Text Box 57"/>
        <xdr:cNvSpPr txBox="1">
          <a:spLocks noChangeArrowheads="1"/>
        </xdr:cNvSpPr>
      </xdr:nvSpPr>
      <xdr:spPr bwMode="auto">
        <a:xfrm>
          <a:off x="25079325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27" name="Text Box 57"/>
        <xdr:cNvSpPr txBox="1">
          <a:spLocks noChangeArrowheads="1"/>
        </xdr:cNvSpPr>
      </xdr:nvSpPr>
      <xdr:spPr bwMode="auto">
        <a:xfrm>
          <a:off x="25079325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28" name="Text Box 57"/>
        <xdr:cNvSpPr txBox="1">
          <a:spLocks noChangeArrowheads="1"/>
        </xdr:cNvSpPr>
      </xdr:nvSpPr>
      <xdr:spPr bwMode="auto">
        <a:xfrm>
          <a:off x="25079325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25079325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30" name="Text Box 57"/>
        <xdr:cNvSpPr txBox="1">
          <a:spLocks noChangeArrowheads="1"/>
        </xdr:cNvSpPr>
      </xdr:nvSpPr>
      <xdr:spPr bwMode="auto">
        <a:xfrm>
          <a:off x="25079325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15</xdr:row>
      <xdr:rowOff>38100</xdr:rowOff>
    </xdr:from>
    <xdr:to>
      <xdr:col>42</xdr:col>
      <xdr:colOff>76200</xdr:colOff>
      <xdr:row>16</xdr:row>
      <xdr:rowOff>76200</xdr:rowOff>
    </xdr:to>
    <xdr:sp macro="" textlink="">
      <xdr:nvSpPr>
        <xdr:cNvPr id="3131" name="Text Box 57"/>
        <xdr:cNvSpPr txBox="1">
          <a:spLocks noChangeArrowheads="1"/>
        </xdr:cNvSpPr>
      </xdr:nvSpPr>
      <xdr:spPr bwMode="auto">
        <a:xfrm>
          <a:off x="27908250" y="2628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20</xdr:row>
      <xdr:rowOff>38100</xdr:rowOff>
    </xdr:from>
    <xdr:to>
      <xdr:col>42</xdr:col>
      <xdr:colOff>76200</xdr:colOff>
      <xdr:row>21</xdr:row>
      <xdr:rowOff>76200</xdr:rowOff>
    </xdr:to>
    <xdr:sp macro="" textlink="">
      <xdr:nvSpPr>
        <xdr:cNvPr id="3132" name="Text Box 57"/>
        <xdr:cNvSpPr txBox="1">
          <a:spLocks noChangeArrowheads="1"/>
        </xdr:cNvSpPr>
      </xdr:nvSpPr>
      <xdr:spPr bwMode="auto">
        <a:xfrm>
          <a:off x="27908250" y="3629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25</xdr:row>
      <xdr:rowOff>38100</xdr:rowOff>
    </xdr:from>
    <xdr:to>
      <xdr:col>42</xdr:col>
      <xdr:colOff>76200</xdr:colOff>
      <xdr:row>26</xdr:row>
      <xdr:rowOff>76200</xdr:rowOff>
    </xdr:to>
    <xdr:sp macro="" textlink="">
      <xdr:nvSpPr>
        <xdr:cNvPr id="3133" name="Text Box 57"/>
        <xdr:cNvSpPr txBox="1">
          <a:spLocks noChangeArrowheads="1"/>
        </xdr:cNvSpPr>
      </xdr:nvSpPr>
      <xdr:spPr bwMode="auto">
        <a:xfrm>
          <a:off x="27908250" y="4629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30</xdr:row>
      <xdr:rowOff>38100</xdr:rowOff>
    </xdr:from>
    <xdr:to>
      <xdr:col>42</xdr:col>
      <xdr:colOff>76200</xdr:colOff>
      <xdr:row>31</xdr:row>
      <xdr:rowOff>76200</xdr:rowOff>
    </xdr:to>
    <xdr:sp macro="" textlink="">
      <xdr:nvSpPr>
        <xdr:cNvPr id="3134" name="Text Box 57"/>
        <xdr:cNvSpPr txBox="1">
          <a:spLocks noChangeArrowheads="1"/>
        </xdr:cNvSpPr>
      </xdr:nvSpPr>
      <xdr:spPr bwMode="auto">
        <a:xfrm>
          <a:off x="27908250" y="562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35</xdr:row>
      <xdr:rowOff>38100</xdr:rowOff>
    </xdr:from>
    <xdr:to>
      <xdr:col>42</xdr:col>
      <xdr:colOff>76200</xdr:colOff>
      <xdr:row>36</xdr:row>
      <xdr:rowOff>76200</xdr:rowOff>
    </xdr:to>
    <xdr:sp macro="" textlink="">
      <xdr:nvSpPr>
        <xdr:cNvPr id="3135" name="Text Box 57"/>
        <xdr:cNvSpPr txBox="1">
          <a:spLocks noChangeArrowheads="1"/>
        </xdr:cNvSpPr>
      </xdr:nvSpPr>
      <xdr:spPr bwMode="auto">
        <a:xfrm>
          <a:off x="27908250" y="6629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7</xdr:col>
      <xdr:colOff>161925</xdr:colOff>
      <xdr:row>0</xdr:row>
      <xdr:rowOff>66675</xdr:rowOff>
    </xdr:from>
    <xdr:ext cx="2047227" cy="593304"/>
    <xdr:sp macro="" textlink="">
      <xdr:nvSpPr>
        <xdr:cNvPr id="74" name="ZoneTexte 73"/>
        <xdr:cNvSpPr txBox="1"/>
      </xdr:nvSpPr>
      <xdr:spPr>
        <a:xfrm>
          <a:off x="3657600" y="66675"/>
          <a:ext cx="2047227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Boulangers</a:t>
          </a:r>
        </a:p>
      </xdr:txBody>
    </xdr:sp>
    <xdr:clientData/>
  </xdr:oneCellAnchor>
  <xdr:oneCellAnchor>
    <xdr:from>
      <xdr:col>37</xdr:col>
      <xdr:colOff>9525</xdr:colOff>
      <xdr:row>0</xdr:row>
      <xdr:rowOff>190500</xdr:rowOff>
    </xdr:from>
    <xdr:ext cx="1997855" cy="593304"/>
    <xdr:sp macro="" textlink="">
      <xdr:nvSpPr>
        <xdr:cNvPr id="76" name="ZoneTexte 75"/>
        <xdr:cNvSpPr txBox="1"/>
      </xdr:nvSpPr>
      <xdr:spPr>
        <a:xfrm>
          <a:off x="17887950" y="190500"/>
          <a:ext cx="1997855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Vendeuses</a:t>
          </a:r>
        </a:p>
      </xdr:txBody>
    </xdr:sp>
    <xdr:clientData/>
  </xdr:oneCellAnchor>
  <xdr:twoCellAnchor editAs="oneCell">
    <xdr:from>
      <xdr:col>20</xdr:col>
      <xdr:colOff>295275</xdr:colOff>
      <xdr:row>15</xdr:row>
      <xdr:rowOff>38100</xdr:rowOff>
    </xdr:from>
    <xdr:to>
      <xdr:col>20</xdr:col>
      <xdr:colOff>371475</xdr:colOff>
      <xdr:row>16</xdr:row>
      <xdr:rowOff>76200</xdr:rowOff>
    </xdr:to>
    <xdr:sp macro="" textlink="">
      <xdr:nvSpPr>
        <xdr:cNvPr id="79" name="Text Box 57"/>
        <xdr:cNvSpPr txBox="1">
          <a:spLocks noChangeArrowheads="1"/>
        </xdr:cNvSpPr>
      </xdr:nvSpPr>
      <xdr:spPr bwMode="auto">
        <a:xfrm>
          <a:off x="27146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16</xdr:col>
      <xdr:colOff>323850</xdr:colOff>
      <xdr:row>41</xdr:row>
      <xdr:rowOff>0</xdr:rowOff>
    </xdr:from>
    <xdr:ext cx="76200" cy="228600"/>
    <xdr:sp macro="" textlink="">
      <xdr:nvSpPr>
        <xdr:cNvPr id="80" name="Text Box 3"/>
        <xdr:cNvSpPr txBox="1">
          <a:spLocks noChangeArrowheads="1"/>
        </xdr:cNvSpPr>
      </xdr:nvSpPr>
      <xdr:spPr bwMode="auto">
        <a:xfrm>
          <a:off x="619125" y="8362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27</xdr:col>
      <xdr:colOff>295275</xdr:colOff>
      <xdr:row>15</xdr:row>
      <xdr:rowOff>38100</xdr:rowOff>
    </xdr:from>
    <xdr:to>
      <xdr:col>27</xdr:col>
      <xdr:colOff>371475</xdr:colOff>
      <xdr:row>16</xdr:row>
      <xdr:rowOff>76200</xdr:rowOff>
    </xdr:to>
    <xdr:sp macro="" textlink="">
      <xdr:nvSpPr>
        <xdr:cNvPr id="81" name="Text Box 57"/>
        <xdr:cNvSpPr txBox="1">
          <a:spLocks noChangeArrowheads="1"/>
        </xdr:cNvSpPr>
      </xdr:nvSpPr>
      <xdr:spPr bwMode="auto">
        <a:xfrm>
          <a:off x="61055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295275</xdr:colOff>
      <xdr:row>20</xdr:row>
      <xdr:rowOff>38100</xdr:rowOff>
    </xdr:from>
    <xdr:to>
      <xdr:col>27</xdr:col>
      <xdr:colOff>371475</xdr:colOff>
      <xdr:row>21</xdr:row>
      <xdr:rowOff>76200</xdr:rowOff>
    </xdr:to>
    <xdr:sp macro="" textlink="">
      <xdr:nvSpPr>
        <xdr:cNvPr id="82" name="Text Box 57"/>
        <xdr:cNvSpPr txBox="1">
          <a:spLocks noChangeArrowheads="1"/>
        </xdr:cNvSpPr>
      </xdr:nvSpPr>
      <xdr:spPr bwMode="auto">
        <a:xfrm>
          <a:off x="6105525" y="4010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295275</xdr:colOff>
      <xdr:row>25</xdr:row>
      <xdr:rowOff>38100</xdr:rowOff>
    </xdr:from>
    <xdr:to>
      <xdr:col>27</xdr:col>
      <xdr:colOff>371475</xdr:colOff>
      <xdr:row>26</xdr:row>
      <xdr:rowOff>76200</xdr:rowOff>
    </xdr:to>
    <xdr:sp macro="" textlink="">
      <xdr:nvSpPr>
        <xdr:cNvPr id="83" name="Text Box 57"/>
        <xdr:cNvSpPr txBox="1">
          <a:spLocks noChangeArrowheads="1"/>
        </xdr:cNvSpPr>
      </xdr:nvSpPr>
      <xdr:spPr bwMode="auto">
        <a:xfrm>
          <a:off x="6105525" y="5010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295275</xdr:colOff>
      <xdr:row>30</xdr:row>
      <xdr:rowOff>38100</xdr:rowOff>
    </xdr:from>
    <xdr:to>
      <xdr:col>27</xdr:col>
      <xdr:colOff>371475</xdr:colOff>
      <xdr:row>31</xdr:row>
      <xdr:rowOff>76200</xdr:rowOff>
    </xdr:to>
    <xdr:sp macro="" textlink="">
      <xdr:nvSpPr>
        <xdr:cNvPr id="84" name="Text Box 57"/>
        <xdr:cNvSpPr txBox="1">
          <a:spLocks noChangeArrowheads="1"/>
        </xdr:cNvSpPr>
      </xdr:nvSpPr>
      <xdr:spPr bwMode="auto">
        <a:xfrm>
          <a:off x="6105525" y="6010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295275</xdr:colOff>
      <xdr:row>35</xdr:row>
      <xdr:rowOff>38100</xdr:rowOff>
    </xdr:from>
    <xdr:to>
      <xdr:col>27</xdr:col>
      <xdr:colOff>371475</xdr:colOff>
      <xdr:row>36</xdr:row>
      <xdr:rowOff>76200</xdr:rowOff>
    </xdr:to>
    <xdr:sp macro="" textlink="">
      <xdr:nvSpPr>
        <xdr:cNvPr id="85" name="Text Box 57"/>
        <xdr:cNvSpPr txBox="1">
          <a:spLocks noChangeArrowheads="1"/>
        </xdr:cNvSpPr>
      </xdr:nvSpPr>
      <xdr:spPr bwMode="auto">
        <a:xfrm>
          <a:off x="6105525" y="7010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295275</xdr:colOff>
      <xdr:row>15</xdr:row>
      <xdr:rowOff>38100</xdr:rowOff>
    </xdr:from>
    <xdr:to>
      <xdr:col>20</xdr:col>
      <xdr:colOff>371475</xdr:colOff>
      <xdr:row>16</xdr:row>
      <xdr:rowOff>76200</xdr:rowOff>
    </xdr:to>
    <xdr:sp macro="" textlink="">
      <xdr:nvSpPr>
        <xdr:cNvPr id="86" name="Text Box 57"/>
        <xdr:cNvSpPr txBox="1">
          <a:spLocks noChangeArrowheads="1"/>
        </xdr:cNvSpPr>
      </xdr:nvSpPr>
      <xdr:spPr bwMode="auto">
        <a:xfrm>
          <a:off x="2714625" y="3009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295275</xdr:colOff>
      <xdr:row>20</xdr:row>
      <xdr:rowOff>38100</xdr:rowOff>
    </xdr:from>
    <xdr:to>
      <xdr:col>20</xdr:col>
      <xdr:colOff>371475</xdr:colOff>
      <xdr:row>21</xdr:row>
      <xdr:rowOff>76200</xdr:rowOff>
    </xdr:to>
    <xdr:sp macro="" textlink="">
      <xdr:nvSpPr>
        <xdr:cNvPr id="87" name="Text Box 57"/>
        <xdr:cNvSpPr txBox="1">
          <a:spLocks noChangeArrowheads="1"/>
        </xdr:cNvSpPr>
      </xdr:nvSpPr>
      <xdr:spPr bwMode="auto">
        <a:xfrm>
          <a:off x="2714625" y="4010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295275</xdr:colOff>
      <xdr:row>25</xdr:row>
      <xdr:rowOff>38100</xdr:rowOff>
    </xdr:from>
    <xdr:to>
      <xdr:col>20</xdr:col>
      <xdr:colOff>371475</xdr:colOff>
      <xdr:row>26</xdr:row>
      <xdr:rowOff>76200</xdr:rowOff>
    </xdr:to>
    <xdr:sp macro="" textlink="">
      <xdr:nvSpPr>
        <xdr:cNvPr id="88" name="Text Box 57"/>
        <xdr:cNvSpPr txBox="1">
          <a:spLocks noChangeArrowheads="1"/>
        </xdr:cNvSpPr>
      </xdr:nvSpPr>
      <xdr:spPr bwMode="auto">
        <a:xfrm>
          <a:off x="2714625" y="5010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295275</xdr:colOff>
      <xdr:row>30</xdr:row>
      <xdr:rowOff>38100</xdr:rowOff>
    </xdr:from>
    <xdr:to>
      <xdr:col>20</xdr:col>
      <xdr:colOff>371475</xdr:colOff>
      <xdr:row>31</xdr:row>
      <xdr:rowOff>76200</xdr:rowOff>
    </xdr:to>
    <xdr:sp macro="" textlink="">
      <xdr:nvSpPr>
        <xdr:cNvPr id="89" name="Text Box 57"/>
        <xdr:cNvSpPr txBox="1">
          <a:spLocks noChangeArrowheads="1"/>
        </xdr:cNvSpPr>
      </xdr:nvSpPr>
      <xdr:spPr bwMode="auto">
        <a:xfrm>
          <a:off x="2714625" y="6010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295275</xdr:colOff>
      <xdr:row>35</xdr:row>
      <xdr:rowOff>38100</xdr:rowOff>
    </xdr:from>
    <xdr:to>
      <xdr:col>20</xdr:col>
      <xdr:colOff>371475</xdr:colOff>
      <xdr:row>36</xdr:row>
      <xdr:rowOff>76200</xdr:rowOff>
    </xdr:to>
    <xdr:sp macro="" textlink="">
      <xdr:nvSpPr>
        <xdr:cNvPr id="90" name="Text Box 57"/>
        <xdr:cNvSpPr txBox="1">
          <a:spLocks noChangeArrowheads="1"/>
        </xdr:cNvSpPr>
      </xdr:nvSpPr>
      <xdr:spPr bwMode="auto">
        <a:xfrm>
          <a:off x="2714625" y="70104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22</xdr:col>
      <xdr:colOff>28575</xdr:colOff>
      <xdr:row>0</xdr:row>
      <xdr:rowOff>66675</xdr:rowOff>
    </xdr:from>
    <xdr:ext cx="1747786" cy="593304"/>
    <xdr:sp macro="" textlink="">
      <xdr:nvSpPr>
        <xdr:cNvPr id="91" name="ZoneTexte 90"/>
        <xdr:cNvSpPr txBox="1"/>
      </xdr:nvSpPr>
      <xdr:spPr>
        <a:xfrm>
          <a:off x="10458450" y="66675"/>
          <a:ext cx="1747786" cy="593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Pâtissiers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O52"/>
  <sheetViews>
    <sheetView tabSelected="1" showWhiteSpace="0" view="pageLayout" zoomScaleNormal="100" workbookViewId="0"/>
  </sheetViews>
  <sheetFormatPr baseColWidth="10" defaultColWidth="11.42578125" defaultRowHeight="15"/>
  <cols>
    <col min="1" max="1" width="4.140625" customWidth="1"/>
    <col min="2" max="2" width="5.140625" bestFit="1" customWidth="1"/>
    <col min="3" max="3" width="4.5703125" bestFit="1" customWidth="1"/>
    <col min="4" max="5" width="10" customWidth="1"/>
    <col min="6" max="6" width="10.42578125" customWidth="1"/>
    <col min="7" max="8" width="6.5703125" customWidth="1"/>
    <col min="9" max="9" width="5.140625" bestFit="1" customWidth="1"/>
    <col min="10" max="10" width="4.5703125" bestFit="1" customWidth="1"/>
    <col min="11" max="12" width="10" customWidth="1"/>
    <col min="13" max="13" width="10.42578125" customWidth="1"/>
    <col min="14" max="15" width="2" customWidth="1"/>
    <col min="16" max="16" width="4.140625" customWidth="1"/>
    <col min="17" max="17" width="5.140625" bestFit="1" customWidth="1"/>
    <col min="18" max="18" width="4.5703125" bestFit="1" customWidth="1"/>
    <col min="19" max="20" width="10" customWidth="1"/>
    <col min="21" max="21" width="10.42578125" customWidth="1"/>
    <col min="22" max="23" width="6.5703125" customWidth="1"/>
    <col min="24" max="24" width="5.140625" bestFit="1" customWidth="1"/>
    <col min="25" max="25" width="4.5703125" bestFit="1" customWidth="1"/>
    <col min="26" max="27" width="10" customWidth="1"/>
    <col min="28" max="28" width="10.42578125" customWidth="1"/>
    <col min="29" max="30" width="2" customWidth="1"/>
    <col min="31" max="31" width="5.140625" bestFit="1" customWidth="1"/>
    <col min="32" max="32" width="4.5703125" bestFit="1" customWidth="1"/>
    <col min="33" max="33" width="13.28515625" customWidth="1"/>
    <col min="34" max="34" width="13" customWidth="1"/>
    <col min="35" max="35" width="10.42578125" customWidth="1"/>
    <col min="36" max="36" width="5" customWidth="1"/>
    <col min="37" max="37" width="5.140625" bestFit="1" customWidth="1"/>
    <col min="38" max="38" width="4.5703125" bestFit="1" customWidth="1"/>
    <col min="39" max="40" width="13.28515625" customWidth="1"/>
    <col min="41" max="41" width="10.42578125" customWidth="1"/>
    <col min="42" max="42" width="1.140625" customWidth="1"/>
    <col min="43" max="43" width="2.140625" customWidth="1"/>
  </cols>
  <sheetData>
    <row r="1" spans="1:41" ht="15.75" thickBot="1">
      <c r="D1" s="15" t="s">
        <v>0</v>
      </c>
      <c r="E1" s="15" t="s">
        <v>1</v>
      </c>
      <c r="S1" s="15" t="s">
        <v>0</v>
      </c>
      <c r="T1" s="15" t="s">
        <v>1</v>
      </c>
      <c r="AG1" s="15" t="s">
        <v>0</v>
      </c>
      <c r="AH1" s="15" t="s">
        <v>1</v>
      </c>
    </row>
    <row r="2" spans="1:41" ht="15.75" thickBot="1">
      <c r="D2" s="23" t="s">
        <v>34</v>
      </c>
      <c r="E2" s="13">
        <v>2016</v>
      </c>
      <c r="S2" s="23" t="str">
        <f>D2</f>
        <v>Juillet</v>
      </c>
      <c r="T2" s="13">
        <f>An</f>
        <v>2016</v>
      </c>
      <c r="AG2" s="23" t="str">
        <f>D2</f>
        <v>Juillet</v>
      </c>
      <c r="AH2" s="13">
        <f>An</f>
        <v>2016</v>
      </c>
    </row>
    <row r="3" spans="1:41">
      <c r="E3" s="16"/>
      <c r="F3" s="17"/>
      <c r="T3" s="16"/>
      <c r="U3" s="17"/>
    </row>
    <row r="4" spans="1:41" s="14" customFormat="1">
      <c r="E4" s="18"/>
      <c r="F4" s="19"/>
      <c r="T4" s="18"/>
      <c r="U4" s="19"/>
    </row>
    <row r="5" spans="1:41" s="14" customFormat="1"/>
    <row r="6" spans="1:41" s="14" customFormat="1"/>
    <row r="7" spans="1:41" s="14" customFormat="1">
      <c r="C7" s="61" t="s">
        <v>30</v>
      </c>
      <c r="D7" s="61"/>
      <c r="F7" s="24"/>
      <c r="J7" s="61" t="s">
        <v>30</v>
      </c>
      <c r="K7" s="61"/>
      <c r="R7" s="61" t="s">
        <v>31</v>
      </c>
      <c r="S7" s="61"/>
      <c r="Y7" s="61" t="s">
        <v>32</v>
      </c>
      <c r="Z7" s="61"/>
      <c r="AF7" s="61" t="s">
        <v>32</v>
      </c>
      <c r="AG7" s="61"/>
      <c r="AL7" s="61" t="s">
        <v>33</v>
      </c>
      <c r="AM7" s="61"/>
    </row>
    <row r="8" spans="1:41" s="14" customFormat="1"/>
    <row r="9" spans="1:41" s="14" customFormat="1" ht="31.5" customHeight="1">
      <c r="B9" s="38" t="s">
        <v>2</v>
      </c>
      <c r="C9" s="42" t="s">
        <v>3</v>
      </c>
      <c r="D9" s="39" t="s">
        <v>27</v>
      </c>
      <c r="E9" s="38" t="s">
        <v>28</v>
      </c>
      <c r="F9" s="45" t="s">
        <v>21</v>
      </c>
      <c r="I9" s="38" t="s">
        <v>2</v>
      </c>
      <c r="J9" s="42" t="s">
        <v>3</v>
      </c>
      <c r="K9" s="39" t="str">
        <f>D9</f>
        <v>Début</v>
      </c>
      <c r="L9" s="38" t="str">
        <f>E9</f>
        <v>Fin</v>
      </c>
      <c r="M9" s="45" t="s">
        <v>22</v>
      </c>
      <c r="Q9" s="38" t="s">
        <v>2</v>
      </c>
      <c r="R9" s="42" t="s">
        <v>3</v>
      </c>
      <c r="S9" s="39" t="str">
        <f>D9</f>
        <v>Début</v>
      </c>
      <c r="T9" s="38" t="str">
        <f>E9</f>
        <v>Fin</v>
      </c>
      <c r="U9" s="45" t="str">
        <f>F9</f>
        <v>Temps en          + ou -</v>
      </c>
      <c r="X9" s="38" t="s">
        <v>2</v>
      </c>
      <c r="Y9" s="42" t="s">
        <v>3</v>
      </c>
      <c r="Z9" s="39" t="str">
        <f>D9</f>
        <v>Début</v>
      </c>
      <c r="AA9" s="38" t="str">
        <f>E9</f>
        <v>Fin</v>
      </c>
      <c r="AB9" s="45" t="str">
        <f>F9</f>
        <v>Temps en          + ou -</v>
      </c>
      <c r="AE9" s="38" t="s">
        <v>2</v>
      </c>
      <c r="AF9" s="42" t="s">
        <v>3</v>
      </c>
      <c r="AG9" s="39" t="s">
        <v>18</v>
      </c>
      <c r="AH9" s="38" t="s">
        <v>19</v>
      </c>
      <c r="AI9" s="38" t="s">
        <v>4</v>
      </c>
      <c r="AJ9" s="15"/>
      <c r="AK9" s="38" t="s">
        <v>2</v>
      </c>
      <c r="AL9" s="42" t="s">
        <v>3</v>
      </c>
      <c r="AM9" s="39" t="s">
        <v>18</v>
      </c>
      <c r="AN9" s="38" t="s">
        <v>19</v>
      </c>
      <c r="AO9" s="38" t="s">
        <v>4</v>
      </c>
    </row>
    <row r="10" spans="1:41" s="14" customFormat="1">
      <c r="A10" s="25"/>
      <c r="B10" s="35">
        <f>DATE(An,MONTH("1/"&amp;$D$2),1)</f>
        <v>42552</v>
      </c>
      <c r="C10" s="43">
        <f>B10</f>
        <v>42552</v>
      </c>
      <c r="D10" s="40"/>
      <c r="E10" s="36"/>
      <c r="F10" s="37"/>
      <c r="I10" s="35">
        <f>$B10</f>
        <v>42552</v>
      </c>
      <c r="J10" s="43">
        <f>$C10</f>
        <v>42552</v>
      </c>
      <c r="K10" s="40"/>
      <c r="L10" s="36"/>
      <c r="M10" s="37"/>
      <c r="P10" s="25"/>
      <c r="Q10" s="35">
        <f>DATE(An,MONTH("1/"&amp;$D$2),1)</f>
        <v>42552</v>
      </c>
      <c r="R10" s="43">
        <f>Q10</f>
        <v>42552</v>
      </c>
      <c r="S10" s="40"/>
      <c r="T10" s="36"/>
      <c r="U10" s="37"/>
      <c r="X10" s="35">
        <f>$B10</f>
        <v>42552</v>
      </c>
      <c r="Y10" s="43">
        <f>$C10</f>
        <v>42552</v>
      </c>
      <c r="Z10" s="40"/>
      <c r="AA10" s="36"/>
      <c r="AB10" s="37"/>
      <c r="AE10" s="35">
        <f>$B10</f>
        <v>42552</v>
      </c>
      <c r="AF10" s="43">
        <f>$C10</f>
        <v>42552</v>
      </c>
      <c r="AG10" s="40"/>
      <c r="AH10" s="36"/>
      <c r="AI10" s="37"/>
      <c r="AK10" s="35">
        <f>$B10</f>
        <v>42552</v>
      </c>
      <c r="AL10" s="43">
        <f>$C10</f>
        <v>42552</v>
      </c>
      <c r="AM10" s="40"/>
      <c r="AN10" s="36"/>
      <c r="AO10" s="37"/>
    </row>
    <row r="11" spans="1:41" s="14" customFormat="1">
      <c r="B11" s="31">
        <f>B10+1</f>
        <v>42553</v>
      </c>
      <c r="C11" s="44">
        <f t="shared" ref="C11:C37" si="0">B11</f>
        <v>42553</v>
      </c>
      <c r="D11" s="41"/>
      <c r="E11" s="26"/>
      <c r="F11" s="27"/>
      <c r="I11" s="31">
        <f t="shared" ref="I11:I40" si="1">$B11</f>
        <v>42553</v>
      </c>
      <c r="J11" s="44">
        <f t="shared" ref="J11:J40" si="2">$C11</f>
        <v>42553</v>
      </c>
      <c r="K11" s="41"/>
      <c r="L11" s="26"/>
      <c r="M11" s="27"/>
      <c r="Q11" s="31">
        <f>Q10+1</f>
        <v>42553</v>
      </c>
      <c r="R11" s="44">
        <f t="shared" ref="R11:R37" si="3">Q11</f>
        <v>42553</v>
      </c>
      <c r="S11" s="41"/>
      <c r="T11" s="26"/>
      <c r="U11" s="27"/>
      <c r="X11" s="31">
        <f t="shared" ref="X11:X40" si="4">$B11</f>
        <v>42553</v>
      </c>
      <c r="Y11" s="44">
        <f t="shared" ref="Y11:Y40" si="5">$C11</f>
        <v>42553</v>
      </c>
      <c r="Z11" s="41"/>
      <c r="AA11" s="26"/>
      <c r="AB11" s="27"/>
      <c r="AE11" s="31">
        <f t="shared" ref="AE11:AE40" si="6">$B11</f>
        <v>42553</v>
      </c>
      <c r="AF11" s="44">
        <f t="shared" ref="AF11:AF40" si="7">$C11</f>
        <v>42553</v>
      </c>
      <c r="AG11" s="41"/>
      <c r="AH11" s="26"/>
      <c r="AI11" s="27"/>
      <c r="AK11" s="31">
        <f t="shared" ref="AK11:AK40" si="8">$B11</f>
        <v>42553</v>
      </c>
      <c r="AL11" s="44">
        <f t="shared" ref="AL11:AL40" si="9">$C11</f>
        <v>42553</v>
      </c>
      <c r="AM11" s="41"/>
      <c r="AN11" s="26"/>
      <c r="AO11" s="27"/>
    </row>
    <row r="12" spans="1:41" s="14" customFormat="1">
      <c r="B12" s="31">
        <f t="shared" ref="B12:B34" si="10">B11+1</f>
        <v>42554</v>
      </c>
      <c r="C12" s="44">
        <f t="shared" si="0"/>
        <v>42554</v>
      </c>
      <c r="D12" s="41"/>
      <c r="E12" s="26"/>
      <c r="F12" s="27"/>
      <c r="I12" s="31">
        <f t="shared" si="1"/>
        <v>42554</v>
      </c>
      <c r="J12" s="44">
        <f t="shared" si="2"/>
        <v>42554</v>
      </c>
      <c r="K12" s="41"/>
      <c r="L12" s="26"/>
      <c r="M12" s="27"/>
      <c r="Q12" s="31">
        <f t="shared" ref="Q12:Q34" si="11">Q11+1</f>
        <v>42554</v>
      </c>
      <c r="R12" s="44">
        <f t="shared" si="3"/>
        <v>42554</v>
      </c>
      <c r="S12" s="41"/>
      <c r="T12" s="26"/>
      <c r="U12" s="27"/>
      <c r="X12" s="31">
        <f t="shared" si="4"/>
        <v>42554</v>
      </c>
      <c r="Y12" s="44">
        <f t="shared" si="5"/>
        <v>42554</v>
      </c>
      <c r="Z12" s="41"/>
      <c r="AA12" s="26"/>
      <c r="AB12" s="27"/>
      <c r="AE12" s="31">
        <f t="shared" si="6"/>
        <v>42554</v>
      </c>
      <c r="AF12" s="44">
        <f t="shared" si="7"/>
        <v>42554</v>
      </c>
      <c r="AG12" s="41"/>
      <c r="AH12" s="26"/>
      <c r="AI12" s="27"/>
      <c r="AK12" s="31">
        <f t="shared" si="8"/>
        <v>42554</v>
      </c>
      <c r="AL12" s="44">
        <f t="shared" si="9"/>
        <v>42554</v>
      </c>
      <c r="AM12" s="41"/>
      <c r="AN12" s="26"/>
      <c r="AO12" s="27"/>
    </row>
    <row r="13" spans="1:41" s="14" customFormat="1">
      <c r="B13" s="31">
        <f t="shared" si="10"/>
        <v>42555</v>
      </c>
      <c r="C13" s="44">
        <f t="shared" si="0"/>
        <v>42555</v>
      </c>
      <c r="D13" s="41"/>
      <c r="E13" s="26"/>
      <c r="F13" s="27"/>
      <c r="I13" s="31">
        <f t="shared" si="1"/>
        <v>42555</v>
      </c>
      <c r="J13" s="44">
        <f t="shared" si="2"/>
        <v>42555</v>
      </c>
      <c r="K13" s="41"/>
      <c r="L13" s="26"/>
      <c r="M13" s="27"/>
      <c r="Q13" s="31">
        <f t="shared" si="11"/>
        <v>42555</v>
      </c>
      <c r="R13" s="44">
        <f t="shared" si="3"/>
        <v>42555</v>
      </c>
      <c r="S13" s="41"/>
      <c r="T13" s="26"/>
      <c r="U13" s="27"/>
      <c r="X13" s="31">
        <f t="shared" si="4"/>
        <v>42555</v>
      </c>
      <c r="Y13" s="44">
        <f t="shared" si="5"/>
        <v>42555</v>
      </c>
      <c r="Z13" s="41"/>
      <c r="AA13" s="26"/>
      <c r="AB13" s="27"/>
      <c r="AE13" s="31">
        <f t="shared" si="6"/>
        <v>42555</v>
      </c>
      <c r="AF13" s="44">
        <f t="shared" si="7"/>
        <v>42555</v>
      </c>
      <c r="AG13" s="41"/>
      <c r="AH13" s="26"/>
      <c r="AI13" s="27"/>
      <c r="AK13" s="31">
        <f t="shared" si="8"/>
        <v>42555</v>
      </c>
      <c r="AL13" s="44">
        <f t="shared" si="9"/>
        <v>42555</v>
      </c>
      <c r="AM13" s="41"/>
      <c r="AN13" s="26"/>
      <c r="AO13" s="27"/>
    </row>
    <row r="14" spans="1:41" s="14" customFormat="1">
      <c r="B14" s="31">
        <f t="shared" si="10"/>
        <v>42556</v>
      </c>
      <c r="C14" s="44">
        <f t="shared" si="0"/>
        <v>42556</v>
      </c>
      <c r="D14" s="41"/>
      <c r="E14" s="26"/>
      <c r="F14" s="27"/>
      <c r="I14" s="31">
        <f t="shared" si="1"/>
        <v>42556</v>
      </c>
      <c r="J14" s="44">
        <f t="shared" si="2"/>
        <v>42556</v>
      </c>
      <c r="K14" s="41"/>
      <c r="L14" s="26"/>
      <c r="M14" s="27"/>
      <c r="Q14" s="31">
        <f t="shared" si="11"/>
        <v>42556</v>
      </c>
      <c r="R14" s="44">
        <f t="shared" si="3"/>
        <v>42556</v>
      </c>
      <c r="S14" s="41"/>
      <c r="T14" s="26"/>
      <c r="U14" s="27"/>
      <c r="X14" s="31">
        <f t="shared" si="4"/>
        <v>42556</v>
      </c>
      <c r="Y14" s="44">
        <f t="shared" si="5"/>
        <v>42556</v>
      </c>
      <c r="Z14" s="41"/>
      <c r="AA14" s="26"/>
      <c r="AB14" s="27"/>
      <c r="AE14" s="31">
        <f t="shared" si="6"/>
        <v>42556</v>
      </c>
      <c r="AF14" s="44">
        <f t="shared" si="7"/>
        <v>42556</v>
      </c>
      <c r="AG14" s="41"/>
      <c r="AH14" s="26"/>
      <c r="AI14" s="27"/>
      <c r="AK14" s="31">
        <f t="shared" si="8"/>
        <v>42556</v>
      </c>
      <c r="AL14" s="44">
        <f t="shared" si="9"/>
        <v>42556</v>
      </c>
      <c r="AM14" s="41"/>
      <c r="AN14" s="26"/>
      <c r="AO14" s="27"/>
    </row>
    <row r="15" spans="1:41" s="14" customFormat="1">
      <c r="A15" s="25"/>
      <c r="B15" s="31">
        <f t="shared" si="10"/>
        <v>42557</v>
      </c>
      <c r="C15" s="44">
        <f t="shared" si="0"/>
        <v>42557</v>
      </c>
      <c r="D15" s="41"/>
      <c r="E15" s="26"/>
      <c r="F15" s="27"/>
      <c r="I15" s="31">
        <f t="shared" si="1"/>
        <v>42557</v>
      </c>
      <c r="J15" s="44">
        <f t="shared" si="2"/>
        <v>42557</v>
      </c>
      <c r="K15" s="41"/>
      <c r="L15" s="26"/>
      <c r="M15" s="27"/>
      <c r="Q15" s="31">
        <f t="shared" si="11"/>
        <v>42557</v>
      </c>
      <c r="R15" s="44">
        <f t="shared" si="3"/>
        <v>42557</v>
      </c>
      <c r="S15" s="41"/>
      <c r="T15" s="26"/>
      <c r="U15" s="27"/>
      <c r="X15" s="31">
        <f t="shared" si="4"/>
        <v>42557</v>
      </c>
      <c r="Y15" s="44">
        <f t="shared" si="5"/>
        <v>42557</v>
      </c>
      <c r="Z15" s="41"/>
      <c r="AA15" s="26"/>
      <c r="AB15" s="27"/>
      <c r="AE15" s="31">
        <f t="shared" si="6"/>
        <v>42557</v>
      </c>
      <c r="AF15" s="44">
        <f t="shared" si="7"/>
        <v>42557</v>
      </c>
      <c r="AG15" s="41"/>
      <c r="AH15" s="26"/>
      <c r="AI15" s="27"/>
      <c r="AK15" s="31">
        <f t="shared" si="8"/>
        <v>42557</v>
      </c>
      <c r="AL15" s="44">
        <f t="shared" si="9"/>
        <v>42557</v>
      </c>
      <c r="AM15" s="41"/>
      <c r="AN15" s="26"/>
      <c r="AO15" s="27"/>
    </row>
    <row r="16" spans="1:41" s="14" customFormat="1">
      <c r="B16" s="31">
        <f t="shared" si="10"/>
        <v>42558</v>
      </c>
      <c r="C16" s="44">
        <f t="shared" si="0"/>
        <v>42558</v>
      </c>
      <c r="D16" s="41"/>
      <c r="E16" s="26"/>
      <c r="F16" s="27"/>
      <c r="I16" s="31">
        <f t="shared" si="1"/>
        <v>42558</v>
      </c>
      <c r="J16" s="44">
        <f t="shared" si="2"/>
        <v>42558</v>
      </c>
      <c r="K16" s="41"/>
      <c r="L16" s="26"/>
      <c r="M16" s="27"/>
      <c r="Q16" s="31">
        <f t="shared" si="11"/>
        <v>42558</v>
      </c>
      <c r="R16" s="44">
        <f t="shared" si="3"/>
        <v>42558</v>
      </c>
      <c r="S16" s="41"/>
      <c r="T16" s="26"/>
      <c r="U16" s="27"/>
      <c r="X16" s="31">
        <f t="shared" si="4"/>
        <v>42558</v>
      </c>
      <c r="Y16" s="44">
        <f t="shared" si="5"/>
        <v>42558</v>
      </c>
      <c r="Z16" s="41"/>
      <c r="AA16" s="26"/>
      <c r="AB16" s="27"/>
      <c r="AE16" s="31">
        <f t="shared" si="6"/>
        <v>42558</v>
      </c>
      <c r="AF16" s="44">
        <f t="shared" si="7"/>
        <v>42558</v>
      </c>
      <c r="AG16" s="41"/>
      <c r="AH16" s="26"/>
      <c r="AI16" s="27"/>
      <c r="AK16" s="31">
        <f t="shared" si="8"/>
        <v>42558</v>
      </c>
      <c r="AL16" s="44">
        <f t="shared" si="9"/>
        <v>42558</v>
      </c>
      <c r="AM16" s="41"/>
      <c r="AN16" s="26"/>
      <c r="AO16" s="27"/>
    </row>
    <row r="17" spans="2:41" s="14" customFormat="1">
      <c r="B17" s="31">
        <f t="shared" si="10"/>
        <v>42559</v>
      </c>
      <c r="C17" s="44">
        <f t="shared" si="0"/>
        <v>42559</v>
      </c>
      <c r="D17" s="41"/>
      <c r="E17" s="26"/>
      <c r="F17" s="27"/>
      <c r="I17" s="31">
        <f t="shared" si="1"/>
        <v>42559</v>
      </c>
      <c r="J17" s="44">
        <f t="shared" si="2"/>
        <v>42559</v>
      </c>
      <c r="K17" s="41"/>
      <c r="L17" s="26"/>
      <c r="M17" s="27"/>
      <c r="Q17" s="31">
        <f t="shared" si="11"/>
        <v>42559</v>
      </c>
      <c r="R17" s="44">
        <f t="shared" si="3"/>
        <v>42559</v>
      </c>
      <c r="S17" s="41"/>
      <c r="T17" s="26"/>
      <c r="U17" s="27"/>
      <c r="X17" s="31">
        <f t="shared" si="4"/>
        <v>42559</v>
      </c>
      <c r="Y17" s="44">
        <f t="shared" si="5"/>
        <v>42559</v>
      </c>
      <c r="Z17" s="41"/>
      <c r="AA17" s="26"/>
      <c r="AB17" s="27"/>
      <c r="AE17" s="31">
        <f t="shared" si="6"/>
        <v>42559</v>
      </c>
      <c r="AF17" s="44">
        <f t="shared" si="7"/>
        <v>42559</v>
      </c>
      <c r="AG17" s="41"/>
      <c r="AH17" s="26"/>
      <c r="AI17" s="27"/>
      <c r="AK17" s="31">
        <f t="shared" si="8"/>
        <v>42559</v>
      </c>
      <c r="AL17" s="44">
        <f t="shared" si="9"/>
        <v>42559</v>
      </c>
      <c r="AM17" s="41"/>
      <c r="AN17" s="26"/>
      <c r="AO17" s="27"/>
    </row>
    <row r="18" spans="2:41" s="14" customFormat="1">
      <c r="B18" s="31">
        <f t="shared" si="10"/>
        <v>42560</v>
      </c>
      <c r="C18" s="44">
        <f t="shared" si="0"/>
        <v>42560</v>
      </c>
      <c r="D18" s="41"/>
      <c r="E18" s="26"/>
      <c r="F18" s="27"/>
      <c r="I18" s="31">
        <f t="shared" si="1"/>
        <v>42560</v>
      </c>
      <c r="J18" s="44">
        <f t="shared" si="2"/>
        <v>42560</v>
      </c>
      <c r="K18" s="41"/>
      <c r="L18" s="26"/>
      <c r="M18" s="27"/>
      <c r="Q18" s="31">
        <f t="shared" si="11"/>
        <v>42560</v>
      </c>
      <c r="R18" s="44">
        <f t="shared" si="3"/>
        <v>42560</v>
      </c>
      <c r="S18" s="41"/>
      <c r="T18" s="26"/>
      <c r="U18" s="27"/>
      <c r="X18" s="31">
        <f t="shared" si="4"/>
        <v>42560</v>
      </c>
      <c r="Y18" s="44">
        <f t="shared" si="5"/>
        <v>42560</v>
      </c>
      <c r="Z18" s="41"/>
      <c r="AA18" s="26"/>
      <c r="AB18" s="27"/>
      <c r="AE18" s="31">
        <f t="shared" si="6"/>
        <v>42560</v>
      </c>
      <c r="AF18" s="44">
        <f t="shared" si="7"/>
        <v>42560</v>
      </c>
      <c r="AG18" s="41"/>
      <c r="AH18" s="26"/>
      <c r="AI18" s="27"/>
      <c r="AK18" s="31">
        <f t="shared" si="8"/>
        <v>42560</v>
      </c>
      <c r="AL18" s="44">
        <f t="shared" si="9"/>
        <v>42560</v>
      </c>
      <c r="AM18" s="41"/>
      <c r="AN18" s="26"/>
      <c r="AO18" s="27"/>
    </row>
    <row r="19" spans="2:41" s="14" customFormat="1">
      <c r="B19" s="31">
        <f>B18+1</f>
        <v>42561</v>
      </c>
      <c r="C19" s="44">
        <f t="shared" si="0"/>
        <v>42561</v>
      </c>
      <c r="D19" s="41"/>
      <c r="E19" s="26"/>
      <c r="F19" s="27"/>
      <c r="I19" s="31">
        <f t="shared" si="1"/>
        <v>42561</v>
      </c>
      <c r="J19" s="44">
        <f t="shared" si="2"/>
        <v>42561</v>
      </c>
      <c r="K19" s="41"/>
      <c r="L19" s="26"/>
      <c r="M19" s="27"/>
      <c r="Q19" s="31">
        <f>Q18+1</f>
        <v>42561</v>
      </c>
      <c r="R19" s="44">
        <f t="shared" si="3"/>
        <v>42561</v>
      </c>
      <c r="S19" s="41"/>
      <c r="T19" s="26"/>
      <c r="U19" s="27"/>
      <c r="X19" s="31">
        <f t="shared" si="4"/>
        <v>42561</v>
      </c>
      <c r="Y19" s="44">
        <f t="shared" si="5"/>
        <v>42561</v>
      </c>
      <c r="Z19" s="41"/>
      <c r="AA19" s="26"/>
      <c r="AB19" s="27"/>
      <c r="AE19" s="31">
        <f t="shared" si="6"/>
        <v>42561</v>
      </c>
      <c r="AF19" s="44">
        <f t="shared" si="7"/>
        <v>42561</v>
      </c>
      <c r="AG19" s="41"/>
      <c r="AH19" s="26"/>
      <c r="AI19" s="27"/>
      <c r="AK19" s="31">
        <f t="shared" si="8"/>
        <v>42561</v>
      </c>
      <c r="AL19" s="44">
        <f t="shared" si="9"/>
        <v>42561</v>
      </c>
      <c r="AM19" s="41"/>
      <c r="AN19" s="26"/>
      <c r="AO19" s="27"/>
    </row>
    <row r="20" spans="2:41" s="14" customFormat="1">
      <c r="B20" s="31">
        <f t="shared" si="10"/>
        <v>42562</v>
      </c>
      <c r="C20" s="44">
        <f t="shared" si="0"/>
        <v>42562</v>
      </c>
      <c r="D20" s="41"/>
      <c r="E20" s="26"/>
      <c r="F20" s="27"/>
      <c r="I20" s="31">
        <f t="shared" si="1"/>
        <v>42562</v>
      </c>
      <c r="J20" s="44">
        <f t="shared" si="2"/>
        <v>42562</v>
      </c>
      <c r="K20" s="41"/>
      <c r="L20" s="26"/>
      <c r="M20" s="27"/>
      <c r="Q20" s="31">
        <f t="shared" si="11"/>
        <v>42562</v>
      </c>
      <c r="R20" s="44">
        <f t="shared" si="3"/>
        <v>42562</v>
      </c>
      <c r="S20" s="41"/>
      <c r="T20" s="26"/>
      <c r="U20" s="27"/>
      <c r="X20" s="31">
        <f t="shared" si="4"/>
        <v>42562</v>
      </c>
      <c r="Y20" s="44">
        <f t="shared" si="5"/>
        <v>42562</v>
      </c>
      <c r="Z20" s="41"/>
      <c r="AA20" s="26"/>
      <c r="AB20" s="27"/>
      <c r="AE20" s="31">
        <f t="shared" si="6"/>
        <v>42562</v>
      </c>
      <c r="AF20" s="44">
        <f t="shared" si="7"/>
        <v>42562</v>
      </c>
      <c r="AG20" s="41"/>
      <c r="AH20" s="26"/>
      <c r="AI20" s="27"/>
      <c r="AK20" s="31">
        <f t="shared" si="8"/>
        <v>42562</v>
      </c>
      <c r="AL20" s="44">
        <f t="shared" si="9"/>
        <v>42562</v>
      </c>
      <c r="AM20" s="41"/>
      <c r="AN20" s="26"/>
      <c r="AO20" s="27"/>
    </row>
    <row r="21" spans="2:41" s="14" customFormat="1">
      <c r="B21" s="31">
        <f t="shared" si="10"/>
        <v>42563</v>
      </c>
      <c r="C21" s="44">
        <f t="shared" si="0"/>
        <v>42563</v>
      </c>
      <c r="D21" s="41"/>
      <c r="E21" s="26"/>
      <c r="F21" s="27"/>
      <c r="I21" s="31">
        <f t="shared" si="1"/>
        <v>42563</v>
      </c>
      <c r="J21" s="44">
        <f t="shared" si="2"/>
        <v>42563</v>
      </c>
      <c r="K21" s="41"/>
      <c r="L21" s="26"/>
      <c r="M21" s="27"/>
      <c r="Q21" s="31">
        <f t="shared" si="11"/>
        <v>42563</v>
      </c>
      <c r="R21" s="44">
        <f t="shared" si="3"/>
        <v>42563</v>
      </c>
      <c r="S21" s="41"/>
      <c r="T21" s="26"/>
      <c r="U21" s="27"/>
      <c r="X21" s="31">
        <f t="shared" si="4"/>
        <v>42563</v>
      </c>
      <c r="Y21" s="44">
        <f t="shared" si="5"/>
        <v>42563</v>
      </c>
      <c r="Z21" s="41"/>
      <c r="AA21" s="26"/>
      <c r="AB21" s="27"/>
      <c r="AE21" s="31">
        <f t="shared" si="6"/>
        <v>42563</v>
      </c>
      <c r="AF21" s="44">
        <f t="shared" si="7"/>
        <v>42563</v>
      </c>
      <c r="AG21" s="41"/>
      <c r="AH21" s="26"/>
      <c r="AI21" s="27"/>
      <c r="AK21" s="31">
        <f t="shared" si="8"/>
        <v>42563</v>
      </c>
      <c r="AL21" s="44">
        <f t="shared" si="9"/>
        <v>42563</v>
      </c>
      <c r="AM21" s="41"/>
      <c r="AN21" s="26"/>
      <c r="AO21" s="27"/>
    </row>
    <row r="22" spans="2:41" s="14" customFormat="1">
      <c r="B22" s="31">
        <f t="shared" si="10"/>
        <v>42564</v>
      </c>
      <c r="C22" s="44">
        <f t="shared" si="0"/>
        <v>42564</v>
      </c>
      <c r="D22" s="41"/>
      <c r="E22" s="26"/>
      <c r="F22" s="27"/>
      <c r="I22" s="31">
        <f t="shared" si="1"/>
        <v>42564</v>
      </c>
      <c r="J22" s="44">
        <f t="shared" si="2"/>
        <v>42564</v>
      </c>
      <c r="K22" s="41"/>
      <c r="L22" s="26"/>
      <c r="M22" s="27"/>
      <c r="Q22" s="31">
        <f t="shared" si="11"/>
        <v>42564</v>
      </c>
      <c r="R22" s="44">
        <f t="shared" si="3"/>
        <v>42564</v>
      </c>
      <c r="S22" s="41"/>
      <c r="T22" s="26"/>
      <c r="U22" s="27"/>
      <c r="X22" s="31">
        <f t="shared" si="4"/>
        <v>42564</v>
      </c>
      <c r="Y22" s="44">
        <f t="shared" si="5"/>
        <v>42564</v>
      </c>
      <c r="Z22" s="41"/>
      <c r="AA22" s="26"/>
      <c r="AB22" s="27"/>
      <c r="AE22" s="31">
        <f t="shared" si="6"/>
        <v>42564</v>
      </c>
      <c r="AF22" s="44">
        <f t="shared" si="7"/>
        <v>42564</v>
      </c>
      <c r="AG22" s="41"/>
      <c r="AH22" s="26"/>
      <c r="AI22" s="27"/>
      <c r="AK22" s="31">
        <f t="shared" si="8"/>
        <v>42564</v>
      </c>
      <c r="AL22" s="44">
        <f t="shared" si="9"/>
        <v>42564</v>
      </c>
      <c r="AM22" s="41"/>
      <c r="AN22" s="26"/>
      <c r="AO22" s="27"/>
    </row>
    <row r="23" spans="2:41" s="14" customFormat="1">
      <c r="B23" s="31">
        <f t="shared" si="10"/>
        <v>42565</v>
      </c>
      <c r="C23" s="44">
        <f t="shared" si="0"/>
        <v>42565</v>
      </c>
      <c r="D23" s="41"/>
      <c r="E23" s="26"/>
      <c r="F23" s="27"/>
      <c r="I23" s="31">
        <f t="shared" si="1"/>
        <v>42565</v>
      </c>
      <c r="J23" s="44">
        <f t="shared" si="2"/>
        <v>42565</v>
      </c>
      <c r="K23" s="41"/>
      <c r="L23" s="26"/>
      <c r="M23" s="27"/>
      <c r="Q23" s="31">
        <f t="shared" si="11"/>
        <v>42565</v>
      </c>
      <c r="R23" s="44">
        <f t="shared" si="3"/>
        <v>42565</v>
      </c>
      <c r="S23" s="41"/>
      <c r="T23" s="26"/>
      <c r="U23" s="27"/>
      <c r="X23" s="31">
        <f t="shared" si="4"/>
        <v>42565</v>
      </c>
      <c r="Y23" s="44">
        <f t="shared" si="5"/>
        <v>42565</v>
      </c>
      <c r="Z23" s="41"/>
      <c r="AA23" s="26"/>
      <c r="AB23" s="27"/>
      <c r="AE23" s="31">
        <f t="shared" si="6"/>
        <v>42565</v>
      </c>
      <c r="AF23" s="44">
        <f t="shared" si="7"/>
        <v>42565</v>
      </c>
      <c r="AG23" s="41"/>
      <c r="AH23" s="26"/>
      <c r="AI23" s="27"/>
      <c r="AK23" s="31">
        <f t="shared" si="8"/>
        <v>42565</v>
      </c>
      <c r="AL23" s="44">
        <f t="shared" si="9"/>
        <v>42565</v>
      </c>
      <c r="AM23" s="41"/>
      <c r="AN23" s="26"/>
      <c r="AO23" s="27"/>
    </row>
    <row r="24" spans="2:41" s="14" customFormat="1">
      <c r="B24" s="31">
        <f t="shared" si="10"/>
        <v>42566</v>
      </c>
      <c r="C24" s="44">
        <f t="shared" si="0"/>
        <v>42566</v>
      </c>
      <c r="D24" s="41"/>
      <c r="E24" s="26"/>
      <c r="F24" s="27"/>
      <c r="I24" s="31">
        <f t="shared" si="1"/>
        <v>42566</v>
      </c>
      <c r="J24" s="44">
        <f t="shared" si="2"/>
        <v>42566</v>
      </c>
      <c r="K24" s="41"/>
      <c r="L24" s="26"/>
      <c r="M24" s="27"/>
      <c r="Q24" s="31">
        <f t="shared" si="11"/>
        <v>42566</v>
      </c>
      <c r="R24" s="44">
        <f t="shared" si="3"/>
        <v>42566</v>
      </c>
      <c r="S24" s="41"/>
      <c r="T24" s="26"/>
      <c r="U24" s="27"/>
      <c r="X24" s="31">
        <f t="shared" si="4"/>
        <v>42566</v>
      </c>
      <c r="Y24" s="44">
        <f t="shared" si="5"/>
        <v>42566</v>
      </c>
      <c r="Z24" s="41"/>
      <c r="AA24" s="26"/>
      <c r="AB24" s="27"/>
      <c r="AE24" s="31">
        <f t="shared" si="6"/>
        <v>42566</v>
      </c>
      <c r="AF24" s="44">
        <f t="shared" si="7"/>
        <v>42566</v>
      </c>
      <c r="AG24" s="41"/>
      <c r="AH24" s="26"/>
      <c r="AI24" s="27"/>
      <c r="AK24" s="31">
        <f t="shared" si="8"/>
        <v>42566</v>
      </c>
      <c r="AL24" s="44">
        <f t="shared" si="9"/>
        <v>42566</v>
      </c>
      <c r="AM24" s="41"/>
      <c r="AN24" s="26"/>
      <c r="AO24" s="27"/>
    </row>
    <row r="25" spans="2:41" s="14" customFormat="1">
      <c r="B25" s="31">
        <f t="shared" si="10"/>
        <v>42567</v>
      </c>
      <c r="C25" s="44">
        <f t="shared" si="0"/>
        <v>42567</v>
      </c>
      <c r="D25" s="41"/>
      <c r="E25" s="26"/>
      <c r="F25" s="27"/>
      <c r="I25" s="31">
        <f t="shared" si="1"/>
        <v>42567</v>
      </c>
      <c r="J25" s="44">
        <f t="shared" si="2"/>
        <v>42567</v>
      </c>
      <c r="K25" s="41"/>
      <c r="L25" s="26"/>
      <c r="M25" s="27"/>
      <c r="Q25" s="31">
        <f t="shared" si="11"/>
        <v>42567</v>
      </c>
      <c r="R25" s="44">
        <f t="shared" si="3"/>
        <v>42567</v>
      </c>
      <c r="S25" s="41"/>
      <c r="T25" s="26"/>
      <c r="U25" s="27"/>
      <c r="X25" s="31">
        <f t="shared" si="4"/>
        <v>42567</v>
      </c>
      <c r="Y25" s="44">
        <f t="shared" si="5"/>
        <v>42567</v>
      </c>
      <c r="Z25" s="41"/>
      <c r="AA25" s="26"/>
      <c r="AB25" s="27"/>
      <c r="AE25" s="31">
        <f t="shared" si="6"/>
        <v>42567</v>
      </c>
      <c r="AF25" s="44">
        <f t="shared" si="7"/>
        <v>42567</v>
      </c>
      <c r="AG25" s="41"/>
      <c r="AH25" s="26"/>
      <c r="AI25" s="27"/>
      <c r="AK25" s="31">
        <f t="shared" si="8"/>
        <v>42567</v>
      </c>
      <c r="AL25" s="44">
        <f t="shared" si="9"/>
        <v>42567</v>
      </c>
      <c r="AM25" s="41"/>
      <c r="AN25" s="26"/>
      <c r="AO25" s="27"/>
    </row>
    <row r="26" spans="2:41" s="14" customFormat="1">
      <c r="B26" s="31">
        <f t="shared" si="10"/>
        <v>42568</v>
      </c>
      <c r="C26" s="44">
        <f t="shared" si="0"/>
        <v>42568</v>
      </c>
      <c r="D26" s="41"/>
      <c r="E26" s="26"/>
      <c r="F26" s="27"/>
      <c r="I26" s="31">
        <f t="shared" si="1"/>
        <v>42568</v>
      </c>
      <c r="J26" s="44">
        <f t="shared" si="2"/>
        <v>42568</v>
      </c>
      <c r="K26" s="41"/>
      <c r="L26" s="26"/>
      <c r="M26" s="27"/>
      <c r="Q26" s="31">
        <f t="shared" si="11"/>
        <v>42568</v>
      </c>
      <c r="R26" s="44">
        <f t="shared" si="3"/>
        <v>42568</v>
      </c>
      <c r="S26" s="41"/>
      <c r="T26" s="26"/>
      <c r="U26" s="27"/>
      <c r="X26" s="31">
        <f t="shared" si="4"/>
        <v>42568</v>
      </c>
      <c r="Y26" s="44">
        <f t="shared" si="5"/>
        <v>42568</v>
      </c>
      <c r="Z26" s="41"/>
      <c r="AA26" s="26"/>
      <c r="AB26" s="27"/>
      <c r="AE26" s="31">
        <f t="shared" si="6"/>
        <v>42568</v>
      </c>
      <c r="AF26" s="44">
        <f t="shared" si="7"/>
        <v>42568</v>
      </c>
      <c r="AG26" s="41"/>
      <c r="AH26" s="26"/>
      <c r="AI26" s="27"/>
      <c r="AK26" s="31">
        <f t="shared" si="8"/>
        <v>42568</v>
      </c>
      <c r="AL26" s="44">
        <f t="shared" si="9"/>
        <v>42568</v>
      </c>
      <c r="AM26" s="41"/>
      <c r="AN26" s="26"/>
      <c r="AO26" s="27"/>
    </row>
    <row r="27" spans="2:41" s="14" customFormat="1">
      <c r="B27" s="31">
        <f t="shared" si="10"/>
        <v>42569</v>
      </c>
      <c r="C27" s="44">
        <f t="shared" si="0"/>
        <v>42569</v>
      </c>
      <c r="D27" s="41"/>
      <c r="E27" s="26"/>
      <c r="F27" s="27"/>
      <c r="I27" s="31">
        <f t="shared" si="1"/>
        <v>42569</v>
      </c>
      <c r="J27" s="44">
        <f t="shared" si="2"/>
        <v>42569</v>
      </c>
      <c r="K27" s="41"/>
      <c r="L27" s="26"/>
      <c r="M27" s="27"/>
      <c r="Q27" s="31">
        <f t="shared" si="11"/>
        <v>42569</v>
      </c>
      <c r="R27" s="44">
        <f t="shared" si="3"/>
        <v>42569</v>
      </c>
      <c r="S27" s="41"/>
      <c r="T27" s="26"/>
      <c r="U27" s="27"/>
      <c r="X27" s="31">
        <f t="shared" si="4"/>
        <v>42569</v>
      </c>
      <c r="Y27" s="44">
        <f t="shared" si="5"/>
        <v>42569</v>
      </c>
      <c r="Z27" s="41"/>
      <c r="AA27" s="26"/>
      <c r="AB27" s="27"/>
      <c r="AE27" s="31">
        <f t="shared" si="6"/>
        <v>42569</v>
      </c>
      <c r="AF27" s="44">
        <f t="shared" si="7"/>
        <v>42569</v>
      </c>
      <c r="AG27" s="41"/>
      <c r="AH27" s="26"/>
      <c r="AI27" s="27"/>
      <c r="AK27" s="31">
        <f t="shared" si="8"/>
        <v>42569</v>
      </c>
      <c r="AL27" s="44">
        <f t="shared" si="9"/>
        <v>42569</v>
      </c>
      <c r="AM27" s="41"/>
      <c r="AN27" s="26"/>
      <c r="AO27" s="27"/>
    </row>
    <row r="28" spans="2:41" s="14" customFormat="1">
      <c r="B28" s="31">
        <f t="shared" si="10"/>
        <v>42570</v>
      </c>
      <c r="C28" s="44">
        <f t="shared" si="0"/>
        <v>42570</v>
      </c>
      <c r="D28" s="41"/>
      <c r="E28" s="26"/>
      <c r="F28" s="27"/>
      <c r="I28" s="31">
        <f t="shared" si="1"/>
        <v>42570</v>
      </c>
      <c r="J28" s="44">
        <f t="shared" si="2"/>
        <v>42570</v>
      </c>
      <c r="K28" s="41"/>
      <c r="L28" s="26"/>
      <c r="M28" s="27"/>
      <c r="Q28" s="31">
        <f t="shared" si="11"/>
        <v>42570</v>
      </c>
      <c r="R28" s="44">
        <f t="shared" si="3"/>
        <v>42570</v>
      </c>
      <c r="S28" s="41"/>
      <c r="T28" s="26"/>
      <c r="U28" s="27"/>
      <c r="X28" s="31">
        <f t="shared" si="4"/>
        <v>42570</v>
      </c>
      <c r="Y28" s="44">
        <f t="shared" si="5"/>
        <v>42570</v>
      </c>
      <c r="Z28" s="41"/>
      <c r="AA28" s="26"/>
      <c r="AB28" s="27"/>
      <c r="AE28" s="31">
        <f t="shared" si="6"/>
        <v>42570</v>
      </c>
      <c r="AF28" s="44">
        <f t="shared" si="7"/>
        <v>42570</v>
      </c>
      <c r="AG28" s="41"/>
      <c r="AH28" s="26"/>
      <c r="AI28" s="27"/>
      <c r="AK28" s="31">
        <f t="shared" si="8"/>
        <v>42570</v>
      </c>
      <c r="AL28" s="44">
        <f t="shared" si="9"/>
        <v>42570</v>
      </c>
      <c r="AM28" s="41"/>
      <c r="AN28" s="26"/>
      <c r="AO28" s="27"/>
    </row>
    <row r="29" spans="2:41" s="14" customFormat="1">
      <c r="B29" s="31">
        <f t="shared" si="10"/>
        <v>42571</v>
      </c>
      <c r="C29" s="44">
        <f t="shared" si="0"/>
        <v>42571</v>
      </c>
      <c r="D29" s="41"/>
      <c r="E29" s="26"/>
      <c r="F29" s="27"/>
      <c r="I29" s="31">
        <f t="shared" si="1"/>
        <v>42571</v>
      </c>
      <c r="J29" s="44">
        <f t="shared" si="2"/>
        <v>42571</v>
      </c>
      <c r="K29" s="41"/>
      <c r="L29" s="26"/>
      <c r="M29" s="27"/>
      <c r="Q29" s="31">
        <f t="shared" si="11"/>
        <v>42571</v>
      </c>
      <c r="R29" s="44">
        <f t="shared" si="3"/>
        <v>42571</v>
      </c>
      <c r="S29" s="41"/>
      <c r="T29" s="26"/>
      <c r="U29" s="27"/>
      <c r="X29" s="31">
        <f t="shared" si="4"/>
        <v>42571</v>
      </c>
      <c r="Y29" s="44">
        <f t="shared" si="5"/>
        <v>42571</v>
      </c>
      <c r="Z29" s="41"/>
      <c r="AA29" s="26"/>
      <c r="AB29" s="27"/>
      <c r="AE29" s="31">
        <f t="shared" si="6"/>
        <v>42571</v>
      </c>
      <c r="AF29" s="44">
        <f t="shared" si="7"/>
        <v>42571</v>
      </c>
      <c r="AG29" s="41"/>
      <c r="AH29" s="26"/>
      <c r="AI29" s="27"/>
      <c r="AK29" s="31">
        <f t="shared" si="8"/>
        <v>42571</v>
      </c>
      <c r="AL29" s="44">
        <f t="shared" si="9"/>
        <v>42571</v>
      </c>
      <c r="AM29" s="41"/>
      <c r="AN29" s="26"/>
      <c r="AO29" s="27"/>
    </row>
    <row r="30" spans="2:41" s="14" customFormat="1">
      <c r="B30" s="31">
        <f t="shared" si="10"/>
        <v>42572</v>
      </c>
      <c r="C30" s="44">
        <f t="shared" si="0"/>
        <v>42572</v>
      </c>
      <c r="D30" s="41"/>
      <c r="E30" s="26"/>
      <c r="F30" s="27"/>
      <c r="I30" s="31">
        <f t="shared" si="1"/>
        <v>42572</v>
      </c>
      <c r="J30" s="44">
        <f t="shared" si="2"/>
        <v>42572</v>
      </c>
      <c r="K30" s="41"/>
      <c r="L30" s="26"/>
      <c r="M30" s="27"/>
      <c r="Q30" s="31">
        <f t="shared" si="11"/>
        <v>42572</v>
      </c>
      <c r="R30" s="44">
        <f t="shared" si="3"/>
        <v>42572</v>
      </c>
      <c r="S30" s="41"/>
      <c r="T30" s="26"/>
      <c r="U30" s="27"/>
      <c r="X30" s="31">
        <f t="shared" si="4"/>
        <v>42572</v>
      </c>
      <c r="Y30" s="44">
        <f t="shared" si="5"/>
        <v>42572</v>
      </c>
      <c r="Z30" s="41"/>
      <c r="AA30" s="26"/>
      <c r="AB30" s="27"/>
      <c r="AE30" s="31">
        <f t="shared" si="6"/>
        <v>42572</v>
      </c>
      <c r="AF30" s="44">
        <f t="shared" si="7"/>
        <v>42572</v>
      </c>
      <c r="AG30" s="41"/>
      <c r="AH30" s="26"/>
      <c r="AI30" s="27"/>
      <c r="AK30" s="31">
        <f t="shared" si="8"/>
        <v>42572</v>
      </c>
      <c r="AL30" s="44">
        <f t="shared" si="9"/>
        <v>42572</v>
      </c>
      <c r="AM30" s="41"/>
      <c r="AN30" s="26"/>
      <c r="AO30" s="27"/>
    </row>
    <row r="31" spans="2:41" s="14" customFormat="1">
      <c r="B31" s="31">
        <f t="shared" si="10"/>
        <v>42573</v>
      </c>
      <c r="C31" s="44">
        <f t="shared" si="0"/>
        <v>42573</v>
      </c>
      <c r="D31" s="41"/>
      <c r="E31" s="26"/>
      <c r="F31" s="27"/>
      <c r="I31" s="31">
        <f t="shared" si="1"/>
        <v>42573</v>
      </c>
      <c r="J31" s="44">
        <f t="shared" si="2"/>
        <v>42573</v>
      </c>
      <c r="K31" s="41"/>
      <c r="L31" s="26"/>
      <c r="M31" s="27"/>
      <c r="Q31" s="31">
        <f t="shared" si="11"/>
        <v>42573</v>
      </c>
      <c r="R31" s="44">
        <f t="shared" si="3"/>
        <v>42573</v>
      </c>
      <c r="S31" s="41"/>
      <c r="T31" s="26"/>
      <c r="U31" s="27"/>
      <c r="X31" s="31">
        <f t="shared" si="4"/>
        <v>42573</v>
      </c>
      <c r="Y31" s="44">
        <f t="shared" si="5"/>
        <v>42573</v>
      </c>
      <c r="Z31" s="41"/>
      <c r="AA31" s="26"/>
      <c r="AB31" s="27"/>
      <c r="AE31" s="31">
        <f t="shared" si="6"/>
        <v>42573</v>
      </c>
      <c r="AF31" s="44">
        <f t="shared" si="7"/>
        <v>42573</v>
      </c>
      <c r="AG31" s="41"/>
      <c r="AH31" s="26"/>
      <c r="AI31" s="27"/>
      <c r="AK31" s="31">
        <f t="shared" si="8"/>
        <v>42573</v>
      </c>
      <c r="AL31" s="44">
        <f t="shared" si="9"/>
        <v>42573</v>
      </c>
      <c r="AM31" s="41"/>
      <c r="AN31" s="26"/>
      <c r="AO31" s="27"/>
    </row>
    <row r="32" spans="2:41" s="14" customFormat="1">
      <c r="B32" s="31">
        <f t="shared" si="10"/>
        <v>42574</v>
      </c>
      <c r="C32" s="44">
        <f t="shared" si="0"/>
        <v>42574</v>
      </c>
      <c r="D32" s="41"/>
      <c r="E32" s="26"/>
      <c r="F32" s="27"/>
      <c r="I32" s="31">
        <f t="shared" si="1"/>
        <v>42574</v>
      </c>
      <c r="J32" s="44">
        <f t="shared" si="2"/>
        <v>42574</v>
      </c>
      <c r="K32" s="41"/>
      <c r="L32" s="26"/>
      <c r="M32" s="27"/>
      <c r="Q32" s="31">
        <f t="shared" si="11"/>
        <v>42574</v>
      </c>
      <c r="R32" s="44">
        <f t="shared" si="3"/>
        <v>42574</v>
      </c>
      <c r="S32" s="41"/>
      <c r="T32" s="26"/>
      <c r="U32" s="27"/>
      <c r="X32" s="31">
        <f t="shared" si="4"/>
        <v>42574</v>
      </c>
      <c r="Y32" s="44">
        <f t="shared" si="5"/>
        <v>42574</v>
      </c>
      <c r="Z32" s="41"/>
      <c r="AA32" s="26"/>
      <c r="AB32" s="27"/>
      <c r="AE32" s="31">
        <f t="shared" si="6"/>
        <v>42574</v>
      </c>
      <c r="AF32" s="44">
        <f t="shared" si="7"/>
        <v>42574</v>
      </c>
      <c r="AG32" s="41"/>
      <c r="AH32" s="26"/>
      <c r="AI32" s="27"/>
      <c r="AK32" s="31">
        <f t="shared" si="8"/>
        <v>42574</v>
      </c>
      <c r="AL32" s="44">
        <f t="shared" si="9"/>
        <v>42574</v>
      </c>
      <c r="AM32" s="41"/>
      <c r="AN32" s="26"/>
      <c r="AO32" s="27"/>
    </row>
    <row r="33" spans="2:41" s="14" customFormat="1">
      <c r="B33" s="31">
        <f t="shared" si="10"/>
        <v>42575</v>
      </c>
      <c r="C33" s="44">
        <f t="shared" si="0"/>
        <v>42575</v>
      </c>
      <c r="D33" s="41"/>
      <c r="E33" s="26"/>
      <c r="F33" s="27"/>
      <c r="I33" s="31">
        <f t="shared" si="1"/>
        <v>42575</v>
      </c>
      <c r="J33" s="44">
        <f t="shared" si="2"/>
        <v>42575</v>
      </c>
      <c r="K33" s="41"/>
      <c r="L33" s="26"/>
      <c r="M33" s="27"/>
      <c r="Q33" s="31">
        <f t="shared" si="11"/>
        <v>42575</v>
      </c>
      <c r="R33" s="44">
        <f t="shared" si="3"/>
        <v>42575</v>
      </c>
      <c r="S33" s="41"/>
      <c r="T33" s="26"/>
      <c r="U33" s="27"/>
      <c r="X33" s="31">
        <f t="shared" si="4"/>
        <v>42575</v>
      </c>
      <c r="Y33" s="44">
        <f t="shared" si="5"/>
        <v>42575</v>
      </c>
      <c r="Z33" s="41"/>
      <c r="AA33" s="26"/>
      <c r="AB33" s="27"/>
      <c r="AE33" s="31">
        <f t="shared" si="6"/>
        <v>42575</v>
      </c>
      <c r="AF33" s="44">
        <f t="shared" si="7"/>
        <v>42575</v>
      </c>
      <c r="AG33" s="41"/>
      <c r="AH33" s="26"/>
      <c r="AI33" s="27"/>
      <c r="AK33" s="31">
        <f t="shared" si="8"/>
        <v>42575</v>
      </c>
      <c r="AL33" s="44">
        <f t="shared" si="9"/>
        <v>42575</v>
      </c>
      <c r="AM33" s="41"/>
      <c r="AN33" s="26"/>
      <c r="AO33" s="27"/>
    </row>
    <row r="34" spans="2:41" s="14" customFormat="1">
      <c r="B34" s="31">
        <f t="shared" si="10"/>
        <v>42576</v>
      </c>
      <c r="C34" s="44">
        <f t="shared" si="0"/>
        <v>42576</v>
      </c>
      <c r="D34" s="41"/>
      <c r="E34" s="26"/>
      <c r="F34" s="27"/>
      <c r="I34" s="31">
        <f t="shared" si="1"/>
        <v>42576</v>
      </c>
      <c r="J34" s="44">
        <f t="shared" si="2"/>
        <v>42576</v>
      </c>
      <c r="K34" s="41"/>
      <c r="L34" s="26"/>
      <c r="M34" s="27"/>
      <c r="Q34" s="31">
        <f t="shared" si="11"/>
        <v>42576</v>
      </c>
      <c r="R34" s="44">
        <f t="shared" si="3"/>
        <v>42576</v>
      </c>
      <c r="S34" s="41"/>
      <c r="T34" s="26"/>
      <c r="U34" s="27"/>
      <c r="X34" s="31">
        <f t="shared" si="4"/>
        <v>42576</v>
      </c>
      <c r="Y34" s="44">
        <f t="shared" si="5"/>
        <v>42576</v>
      </c>
      <c r="Z34" s="41"/>
      <c r="AA34" s="26"/>
      <c r="AB34" s="27"/>
      <c r="AE34" s="31">
        <f t="shared" si="6"/>
        <v>42576</v>
      </c>
      <c r="AF34" s="44">
        <f t="shared" si="7"/>
        <v>42576</v>
      </c>
      <c r="AG34" s="41"/>
      <c r="AH34" s="26"/>
      <c r="AI34" s="27"/>
      <c r="AK34" s="31">
        <f t="shared" si="8"/>
        <v>42576</v>
      </c>
      <c r="AL34" s="44">
        <f t="shared" si="9"/>
        <v>42576</v>
      </c>
      <c r="AM34" s="41"/>
      <c r="AN34" s="26"/>
      <c r="AO34" s="27"/>
    </row>
    <row r="35" spans="2:41" s="14" customFormat="1">
      <c r="B35" s="31">
        <f>B34+1</f>
        <v>42577</v>
      </c>
      <c r="C35" s="44">
        <f t="shared" si="0"/>
        <v>42577</v>
      </c>
      <c r="D35" s="41"/>
      <c r="E35" s="26"/>
      <c r="F35" s="27"/>
      <c r="I35" s="31">
        <f t="shared" si="1"/>
        <v>42577</v>
      </c>
      <c r="J35" s="44">
        <f t="shared" si="2"/>
        <v>42577</v>
      </c>
      <c r="K35" s="41"/>
      <c r="L35" s="26"/>
      <c r="M35" s="27"/>
      <c r="Q35" s="31">
        <f>Q34+1</f>
        <v>42577</v>
      </c>
      <c r="R35" s="44">
        <f t="shared" si="3"/>
        <v>42577</v>
      </c>
      <c r="S35" s="41"/>
      <c r="T35" s="26"/>
      <c r="U35" s="27"/>
      <c r="X35" s="31">
        <f t="shared" si="4"/>
        <v>42577</v>
      </c>
      <c r="Y35" s="44">
        <f t="shared" si="5"/>
        <v>42577</v>
      </c>
      <c r="Z35" s="41"/>
      <c r="AA35" s="26"/>
      <c r="AB35" s="27"/>
      <c r="AE35" s="31">
        <f t="shared" si="6"/>
        <v>42577</v>
      </c>
      <c r="AF35" s="44">
        <f t="shared" si="7"/>
        <v>42577</v>
      </c>
      <c r="AG35" s="41"/>
      <c r="AH35" s="26"/>
      <c r="AI35" s="27"/>
      <c r="AK35" s="31">
        <f t="shared" si="8"/>
        <v>42577</v>
      </c>
      <c r="AL35" s="44">
        <f t="shared" si="9"/>
        <v>42577</v>
      </c>
      <c r="AM35" s="41"/>
      <c r="AN35" s="26"/>
      <c r="AO35" s="27"/>
    </row>
    <row r="36" spans="2:41" s="14" customFormat="1">
      <c r="B36" s="31">
        <f>B35+1</f>
        <v>42578</v>
      </c>
      <c r="C36" s="44">
        <f t="shared" si="0"/>
        <v>42578</v>
      </c>
      <c r="D36" s="41"/>
      <c r="E36" s="26"/>
      <c r="F36" s="27"/>
      <c r="I36" s="31">
        <f t="shared" si="1"/>
        <v>42578</v>
      </c>
      <c r="J36" s="44">
        <f t="shared" si="2"/>
        <v>42578</v>
      </c>
      <c r="K36" s="41"/>
      <c r="L36" s="26"/>
      <c r="M36" s="27"/>
      <c r="Q36" s="31">
        <f>Q35+1</f>
        <v>42578</v>
      </c>
      <c r="R36" s="44">
        <f t="shared" si="3"/>
        <v>42578</v>
      </c>
      <c r="S36" s="41"/>
      <c r="T36" s="26"/>
      <c r="U36" s="27"/>
      <c r="X36" s="31">
        <f t="shared" si="4"/>
        <v>42578</v>
      </c>
      <c r="Y36" s="44">
        <f t="shared" si="5"/>
        <v>42578</v>
      </c>
      <c r="Z36" s="41"/>
      <c r="AA36" s="26"/>
      <c r="AB36" s="27"/>
      <c r="AE36" s="31">
        <f t="shared" si="6"/>
        <v>42578</v>
      </c>
      <c r="AF36" s="44">
        <f t="shared" si="7"/>
        <v>42578</v>
      </c>
      <c r="AG36" s="41"/>
      <c r="AH36" s="26"/>
      <c r="AI36" s="27"/>
      <c r="AK36" s="31">
        <f t="shared" si="8"/>
        <v>42578</v>
      </c>
      <c r="AL36" s="44">
        <f t="shared" si="9"/>
        <v>42578</v>
      </c>
      <c r="AM36" s="41"/>
      <c r="AN36" s="26"/>
      <c r="AO36" s="27"/>
    </row>
    <row r="37" spans="2:41" s="14" customFormat="1">
      <c r="B37" s="31">
        <f>B36+1</f>
        <v>42579</v>
      </c>
      <c r="C37" s="44">
        <f t="shared" si="0"/>
        <v>42579</v>
      </c>
      <c r="D37" s="41"/>
      <c r="E37" s="26"/>
      <c r="F37" s="27"/>
      <c r="I37" s="31">
        <f t="shared" si="1"/>
        <v>42579</v>
      </c>
      <c r="J37" s="44">
        <f t="shared" si="2"/>
        <v>42579</v>
      </c>
      <c r="K37" s="41"/>
      <c r="L37" s="26"/>
      <c r="M37" s="27"/>
      <c r="Q37" s="31">
        <f>Q36+1</f>
        <v>42579</v>
      </c>
      <c r="R37" s="44">
        <f t="shared" si="3"/>
        <v>42579</v>
      </c>
      <c r="S37" s="41"/>
      <c r="T37" s="26"/>
      <c r="U37" s="27"/>
      <c r="X37" s="31">
        <f t="shared" si="4"/>
        <v>42579</v>
      </c>
      <c r="Y37" s="44">
        <f t="shared" si="5"/>
        <v>42579</v>
      </c>
      <c r="Z37" s="41"/>
      <c r="AA37" s="26"/>
      <c r="AB37" s="27"/>
      <c r="AE37" s="31">
        <f t="shared" si="6"/>
        <v>42579</v>
      </c>
      <c r="AF37" s="44">
        <f t="shared" si="7"/>
        <v>42579</v>
      </c>
      <c r="AG37" s="41"/>
      <c r="AH37" s="26"/>
      <c r="AI37" s="27"/>
      <c r="AK37" s="31">
        <f t="shared" si="8"/>
        <v>42579</v>
      </c>
      <c r="AL37" s="44">
        <f t="shared" si="9"/>
        <v>42579</v>
      </c>
      <c r="AM37" s="41"/>
      <c r="AN37" s="26"/>
      <c r="AO37" s="27"/>
    </row>
    <row r="38" spans="2:41" s="14" customFormat="1">
      <c r="B38" s="31">
        <f>IF(MONTH($B$37+1)=MONTH($B$37),$B$37+1,"")</f>
        <v>42580</v>
      </c>
      <c r="C38" s="44">
        <f>IF(B38="","",C37+1)</f>
        <v>42580</v>
      </c>
      <c r="D38" s="41"/>
      <c r="E38" s="26"/>
      <c r="F38" s="27"/>
      <c r="I38" s="31">
        <f t="shared" si="1"/>
        <v>42580</v>
      </c>
      <c r="J38" s="44">
        <f t="shared" si="2"/>
        <v>42580</v>
      </c>
      <c r="K38" s="41"/>
      <c r="L38" s="26"/>
      <c r="M38" s="27"/>
      <c r="Q38" s="31">
        <f>IF(MONTH($B$37+1)=MONTH($B$37),$B$37+1,"")</f>
        <v>42580</v>
      </c>
      <c r="R38" s="44">
        <f>IF(Q38="","",R37+1)</f>
        <v>42580</v>
      </c>
      <c r="S38" s="41"/>
      <c r="T38" s="26"/>
      <c r="U38" s="27"/>
      <c r="X38" s="31">
        <f t="shared" si="4"/>
        <v>42580</v>
      </c>
      <c r="Y38" s="44">
        <f t="shared" si="5"/>
        <v>42580</v>
      </c>
      <c r="Z38" s="41"/>
      <c r="AA38" s="26"/>
      <c r="AB38" s="27"/>
      <c r="AE38" s="31">
        <f t="shared" si="6"/>
        <v>42580</v>
      </c>
      <c r="AF38" s="44">
        <f t="shared" si="7"/>
        <v>42580</v>
      </c>
      <c r="AG38" s="41"/>
      <c r="AH38" s="26"/>
      <c r="AI38" s="27"/>
      <c r="AK38" s="31">
        <f t="shared" si="8"/>
        <v>42580</v>
      </c>
      <c r="AL38" s="44">
        <f t="shared" si="9"/>
        <v>42580</v>
      </c>
      <c r="AM38" s="41"/>
      <c r="AN38" s="26"/>
      <c r="AO38" s="27"/>
    </row>
    <row r="39" spans="2:41" s="14" customFormat="1">
      <c r="B39" s="31">
        <f>IF(MONTH($B$37+2)=MONTH($B$37),$B$37+2,"")</f>
        <v>42581</v>
      </c>
      <c r="C39" s="44">
        <f>IF(B39="","",C38+1)</f>
        <v>42581</v>
      </c>
      <c r="D39" s="41"/>
      <c r="E39" s="26"/>
      <c r="F39" s="27"/>
      <c r="I39" s="31">
        <f t="shared" si="1"/>
        <v>42581</v>
      </c>
      <c r="J39" s="44">
        <f t="shared" si="2"/>
        <v>42581</v>
      </c>
      <c r="K39" s="41"/>
      <c r="L39" s="26"/>
      <c r="M39" s="27"/>
      <c r="Q39" s="31">
        <f>IF(MONTH($B$37+2)=MONTH($B$37),$B$37+2,"")</f>
        <v>42581</v>
      </c>
      <c r="R39" s="44">
        <f>IF(Q39="","",R38+1)</f>
        <v>42581</v>
      </c>
      <c r="S39" s="41"/>
      <c r="T39" s="26"/>
      <c r="U39" s="27"/>
      <c r="X39" s="31">
        <f t="shared" si="4"/>
        <v>42581</v>
      </c>
      <c r="Y39" s="44">
        <f t="shared" si="5"/>
        <v>42581</v>
      </c>
      <c r="Z39" s="41"/>
      <c r="AA39" s="26"/>
      <c r="AB39" s="27"/>
      <c r="AE39" s="31">
        <f t="shared" si="6"/>
        <v>42581</v>
      </c>
      <c r="AF39" s="44">
        <f t="shared" si="7"/>
        <v>42581</v>
      </c>
      <c r="AG39" s="41"/>
      <c r="AH39" s="26"/>
      <c r="AI39" s="27"/>
      <c r="AK39" s="31">
        <f t="shared" si="8"/>
        <v>42581</v>
      </c>
      <c r="AL39" s="44">
        <f t="shared" si="9"/>
        <v>42581</v>
      </c>
      <c r="AM39" s="41"/>
      <c r="AN39" s="26"/>
      <c r="AO39" s="27"/>
    </row>
    <row r="40" spans="2:41" s="14" customFormat="1">
      <c r="B40" s="32">
        <f>IF(MONTH($B$37+3)=MONTH($B$37),$B$37+3,"")</f>
        <v>42582</v>
      </c>
      <c r="C40" s="46">
        <f>IF(B40="","",C39+1)</f>
        <v>42582</v>
      </c>
      <c r="D40" s="41"/>
      <c r="E40" s="26"/>
      <c r="F40" s="27"/>
      <c r="I40" s="31">
        <f t="shared" si="1"/>
        <v>42582</v>
      </c>
      <c r="J40" s="44">
        <f t="shared" si="2"/>
        <v>42582</v>
      </c>
      <c r="K40" s="41"/>
      <c r="L40" s="26"/>
      <c r="M40" s="27"/>
      <c r="Q40" s="31">
        <f>IF(MONTH($B$37+3)=MONTH($B$37),$B$37+3,"")</f>
        <v>42582</v>
      </c>
      <c r="R40" s="44">
        <f>IF(Q40="","",R39+1)</f>
        <v>42582</v>
      </c>
      <c r="S40" s="41"/>
      <c r="T40" s="26"/>
      <c r="U40" s="27"/>
      <c r="X40" s="31">
        <f t="shared" si="4"/>
        <v>42582</v>
      </c>
      <c r="Y40" s="44">
        <f t="shared" si="5"/>
        <v>42582</v>
      </c>
      <c r="Z40" s="41"/>
      <c r="AA40" s="26"/>
      <c r="AB40" s="27"/>
      <c r="AE40" s="31">
        <f t="shared" si="6"/>
        <v>42582</v>
      </c>
      <c r="AF40" s="44">
        <f t="shared" si="7"/>
        <v>42582</v>
      </c>
      <c r="AG40" s="41"/>
      <c r="AH40" s="26"/>
      <c r="AI40" s="27"/>
      <c r="AK40" s="31">
        <f t="shared" si="8"/>
        <v>42582</v>
      </c>
      <c r="AL40" s="44">
        <f t="shared" si="9"/>
        <v>42582</v>
      </c>
      <c r="AM40" s="41"/>
      <c r="AN40" s="26"/>
      <c r="AO40" s="27"/>
    </row>
    <row r="41" spans="2:41" s="14" customFormat="1">
      <c r="B41" t="s">
        <v>20</v>
      </c>
      <c r="Q41" t="s">
        <v>20</v>
      </c>
      <c r="X41" s="33"/>
      <c r="Y41" s="33"/>
      <c r="Z41" s="33"/>
      <c r="AA41" s="34"/>
      <c r="AB41" s="24"/>
      <c r="AC41" s="24"/>
      <c r="AE41" t="s">
        <v>20</v>
      </c>
    </row>
    <row r="42" spans="2:41" s="14" customFormat="1">
      <c r="T42" s="20"/>
      <c r="AA42" s="20"/>
    </row>
    <row r="43" spans="2:41" s="14" customFormat="1">
      <c r="T43" s="20"/>
      <c r="AA43" s="20"/>
    </row>
    <row r="44" spans="2:41">
      <c r="L44" s="48"/>
      <c r="T44" s="21"/>
      <c r="AA44" s="22"/>
    </row>
    <row r="46" spans="2:41">
      <c r="B46" s="56" t="s">
        <v>23</v>
      </c>
      <c r="C46" s="56"/>
      <c r="D46" s="28" t="s">
        <v>24</v>
      </c>
      <c r="E46" s="29" t="s">
        <v>25</v>
      </c>
      <c r="F46" s="28" t="s">
        <v>26</v>
      </c>
      <c r="I46" s="56" t="s">
        <v>23</v>
      </c>
      <c r="J46" s="56"/>
      <c r="K46" s="28" t="s">
        <v>24</v>
      </c>
      <c r="L46" s="29" t="s">
        <v>25</v>
      </c>
      <c r="M46" s="28" t="s">
        <v>26</v>
      </c>
      <c r="Q46" s="56" t="s">
        <v>23</v>
      </c>
      <c r="R46" s="56"/>
      <c r="S46" s="28" t="s">
        <v>24</v>
      </c>
      <c r="T46" s="29" t="s">
        <v>25</v>
      </c>
      <c r="U46" s="28" t="s">
        <v>26</v>
      </c>
      <c r="X46" s="57" t="str">
        <f>Q46</f>
        <v>Semaine</v>
      </c>
      <c r="Y46" s="58"/>
      <c r="Z46" s="47" t="str">
        <f>S46</f>
        <v>Nuit</v>
      </c>
      <c r="AA46" s="47" t="str">
        <f>T46</f>
        <v>Dimanche</v>
      </c>
      <c r="AB46" s="47" t="str">
        <f>U46</f>
        <v>Férié</v>
      </c>
      <c r="AE46" s="56" t="str">
        <f>X46</f>
        <v>Semaine</v>
      </c>
      <c r="AF46" s="56"/>
      <c r="AG46" s="47" t="str">
        <f>Z46</f>
        <v>Nuit</v>
      </c>
      <c r="AH46" s="47" t="str">
        <f>AA46</f>
        <v>Dimanche</v>
      </c>
      <c r="AI46" s="47" t="str">
        <f>AB46</f>
        <v>Férié</v>
      </c>
      <c r="AK46" s="56" t="str">
        <f>AE46</f>
        <v>Semaine</v>
      </c>
      <c r="AL46" s="56"/>
      <c r="AM46" s="47" t="str">
        <f>AG46</f>
        <v>Nuit</v>
      </c>
      <c r="AN46" s="47" t="str">
        <f t="shared" ref="AN46:AO46" si="12">AH46</f>
        <v>Dimanche</v>
      </c>
      <c r="AO46" s="47" t="str">
        <f t="shared" si="12"/>
        <v>Férié</v>
      </c>
    </row>
    <row r="47" spans="2:41">
      <c r="B47" s="56">
        <v>22</v>
      </c>
      <c r="C47" s="56"/>
      <c r="D47" s="30"/>
      <c r="E47" s="30"/>
      <c r="F47" s="30"/>
      <c r="I47" s="56">
        <f>B47</f>
        <v>22</v>
      </c>
      <c r="J47" s="56"/>
      <c r="K47" s="30"/>
      <c r="L47" s="30"/>
      <c r="M47" s="30"/>
      <c r="Q47" s="56">
        <f>B47</f>
        <v>22</v>
      </c>
      <c r="R47" s="56"/>
      <c r="S47" s="30"/>
      <c r="T47" s="30"/>
      <c r="U47" s="30"/>
      <c r="X47" s="57">
        <f>B47</f>
        <v>22</v>
      </c>
      <c r="Y47" s="58"/>
      <c r="Z47" s="30"/>
      <c r="AA47" s="30"/>
      <c r="AB47" s="30"/>
      <c r="AE47" s="56">
        <f>I47</f>
        <v>22</v>
      </c>
      <c r="AF47" s="56"/>
      <c r="AG47" s="30"/>
      <c r="AH47" s="30"/>
      <c r="AI47" s="30"/>
      <c r="AK47" s="56">
        <f>AE47</f>
        <v>22</v>
      </c>
      <c r="AL47" s="56"/>
      <c r="AM47" s="30"/>
      <c r="AN47" s="30"/>
      <c r="AO47" s="30"/>
    </row>
    <row r="48" spans="2:41">
      <c r="B48" s="56">
        <f>B47+1</f>
        <v>23</v>
      </c>
      <c r="C48" s="56"/>
      <c r="D48" s="30"/>
      <c r="E48" s="30"/>
      <c r="F48" s="30"/>
      <c r="I48" s="56">
        <f t="shared" ref="I48:I51" si="13">B48</f>
        <v>23</v>
      </c>
      <c r="J48" s="56"/>
      <c r="K48" s="30"/>
      <c r="L48" s="30"/>
      <c r="M48" s="30"/>
      <c r="Q48" s="56">
        <f t="shared" ref="Q48:Q51" si="14">B48</f>
        <v>23</v>
      </c>
      <c r="R48" s="56"/>
      <c r="S48" s="30"/>
      <c r="T48" s="30"/>
      <c r="U48" s="30"/>
      <c r="X48" s="57">
        <f t="shared" ref="X48:X51" si="15">B48</f>
        <v>23</v>
      </c>
      <c r="Y48" s="58"/>
      <c r="Z48" s="30"/>
      <c r="AA48" s="30"/>
      <c r="AB48" s="30"/>
      <c r="AE48" s="56">
        <f t="shared" ref="AE48:AE51" si="16">I48</f>
        <v>23</v>
      </c>
      <c r="AF48" s="56"/>
      <c r="AG48" s="30"/>
      <c r="AH48" s="30"/>
      <c r="AI48" s="30"/>
      <c r="AK48" s="56">
        <f t="shared" ref="AK48:AK51" si="17">AE48</f>
        <v>23</v>
      </c>
      <c r="AL48" s="56"/>
      <c r="AM48" s="30"/>
      <c r="AN48" s="30"/>
      <c r="AO48" s="30"/>
    </row>
    <row r="49" spans="2:41">
      <c r="B49" s="56">
        <f>B48+1</f>
        <v>24</v>
      </c>
      <c r="C49" s="56"/>
      <c r="D49" s="30"/>
      <c r="E49" s="30"/>
      <c r="F49" s="30"/>
      <c r="I49" s="56">
        <f t="shared" si="13"/>
        <v>24</v>
      </c>
      <c r="J49" s="56"/>
      <c r="K49" s="30"/>
      <c r="L49" s="30"/>
      <c r="M49" s="30"/>
      <c r="Q49" s="56">
        <f t="shared" si="14"/>
        <v>24</v>
      </c>
      <c r="R49" s="56"/>
      <c r="S49" s="30"/>
      <c r="T49" s="30"/>
      <c r="U49" s="30"/>
      <c r="X49" s="57">
        <f t="shared" si="15"/>
        <v>24</v>
      </c>
      <c r="Y49" s="58"/>
      <c r="Z49" s="30"/>
      <c r="AA49" s="30"/>
      <c r="AB49" s="30"/>
      <c r="AE49" s="56">
        <f t="shared" si="16"/>
        <v>24</v>
      </c>
      <c r="AF49" s="56"/>
      <c r="AG49" s="30"/>
      <c r="AH49" s="30"/>
      <c r="AI49" s="30"/>
      <c r="AK49" s="56">
        <f t="shared" si="17"/>
        <v>24</v>
      </c>
      <c r="AL49" s="56"/>
      <c r="AM49" s="30"/>
      <c r="AN49" s="30"/>
      <c r="AO49" s="30"/>
    </row>
    <row r="50" spans="2:41">
      <c r="B50" s="56">
        <f t="shared" ref="B50:B51" si="18">B49+1</f>
        <v>25</v>
      </c>
      <c r="C50" s="56"/>
      <c r="D50" s="30"/>
      <c r="E50" s="30"/>
      <c r="F50" s="30"/>
      <c r="I50" s="56">
        <f t="shared" si="13"/>
        <v>25</v>
      </c>
      <c r="J50" s="56"/>
      <c r="K50" s="30"/>
      <c r="L50" s="30"/>
      <c r="M50" s="30"/>
      <c r="Q50" s="56">
        <f t="shared" si="14"/>
        <v>25</v>
      </c>
      <c r="R50" s="56"/>
      <c r="S50" s="30"/>
      <c r="T50" s="30"/>
      <c r="U50" s="30"/>
      <c r="X50" s="57">
        <f t="shared" si="15"/>
        <v>25</v>
      </c>
      <c r="Y50" s="58"/>
      <c r="Z50" s="30"/>
      <c r="AA50" s="30"/>
      <c r="AB50" s="30"/>
      <c r="AE50" s="56">
        <f t="shared" si="16"/>
        <v>25</v>
      </c>
      <c r="AF50" s="56"/>
      <c r="AG50" s="30"/>
      <c r="AH50" s="30"/>
      <c r="AI50" s="30"/>
      <c r="AK50" s="56">
        <f t="shared" si="17"/>
        <v>25</v>
      </c>
      <c r="AL50" s="56"/>
      <c r="AM50" s="30"/>
      <c r="AN50" s="30"/>
      <c r="AO50" s="30"/>
    </row>
    <row r="51" spans="2:41">
      <c r="B51" s="55">
        <f t="shared" si="18"/>
        <v>26</v>
      </c>
      <c r="C51" s="55"/>
      <c r="D51" s="49"/>
      <c r="E51" s="49"/>
      <c r="F51" s="49"/>
      <c r="I51" s="55">
        <f t="shared" si="13"/>
        <v>26</v>
      </c>
      <c r="J51" s="55"/>
      <c r="K51" s="49"/>
      <c r="L51" s="49"/>
      <c r="M51" s="49"/>
      <c r="Q51" s="55">
        <f t="shared" si="14"/>
        <v>26</v>
      </c>
      <c r="R51" s="55"/>
      <c r="S51" s="49"/>
      <c r="T51" s="49"/>
      <c r="U51" s="49"/>
      <c r="X51" s="59">
        <f t="shared" si="15"/>
        <v>26</v>
      </c>
      <c r="Y51" s="60"/>
      <c r="Z51" s="49"/>
      <c r="AA51" s="49"/>
      <c r="AB51" s="49"/>
      <c r="AE51" s="55">
        <f t="shared" si="16"/>
        <v>26</v>
      </c>
      <c r="AF51" s="55"/>
      <c r="AG51" s="49"/>
      <c r="AH51" s="49"/>
      <c r="AI51" s="49"/>
      <c r="AK51" s="55">
        <f t="shared" si="17"/>
        <v>26</v>
      </c>
      <c r="AL51" s="55"/>
      <c r="AM51" s="49"/>
      <c r="AN51" s="49"/>
      <c r="AO51" s="49"/>
    </row>
    <row r="52" spans="2:41" ht="15.75">
      <c r="B52" s="52" t="s">
        <v>29</v>
      </c>
      <c r="C52" s="52"/>
      <c r="D52" s="50"/>
      <c r="E52" s="50"/>
      <c r="F52" s="50"/>
      <c r="I52" s="53" t="str">
        <f>B52</f>
        <v>TT</v>
      </c>
      <c r="J52" s="54"/>
      <c r="K52" s="50"/>
      <c r="L52" s="50"/>
      <c r="M52" s="50"/>
      <c r="Q52" s="51" t="str">
        <f>B52</f>
        <v>TT</v>
      </c>
      <c r="R52" s="51"/>
      <c r="S52" s="50"/>
      <c r="T52" s="50"/>
      <c r="U52" s="50"/>
      <c r="X52" s="51" t="str">
        <f>B52</f>
        <v>TT</v>
      </c>
      <c r="Y52" s="51"/>
      <c r="Z52" s="50"/>
      <c r="AA52" s="50"/>
      <c r="AB52" s="50"/>
      <c r="AE52" s="51" t="str">
        <f t="shared" ref="AE52" si="19">I52</f>
        <v>TT</v>
      </c>
      <c r="AF52" s="51"/>
      <c r="AG52" s="50"/>
      <c r="AH52" s="50"/>
      <c r="AI52" s="50"/>
      <c r="AK52" s="51" t="str">
        <f t="shared" ref="AK52" si="20">AE52</f>
        <v>TT</v>
      </c>
      <c r="AL52" s="51"/>
      <c r="AM52" s="50"/>
      <c r="AN52" s="50"/>
      <c r="AO52" s="50"/>
    </row>
  </sheetData>
  <mergeCells count="48">
    <mergeCell ref="AE51:AF51"/>
    <mergeCell ref="AK46:AL46"/>
    <mergeCell ref="AK47:AL47"/>
    <mergeCell ref="AK48:AL48"/>
    <mergeCell ref="AK49:AL49"/>
    <mergeCell ref="AK50:AL50"/>
    <mergeCell ref="AK51:AL51"/>
    <mergeCell ref="AE46:AF46"/>
    <mergeCell ref="AE47:AF47"/>
    <mergeCell ref="AE48:AF48"/>
    <mergeCell ref="AE49:AF49"/>
    <mergeCell ref="AE50:AF50"/>
    <mergeCell ref="C7:D7"/>
    <mergeCell ref="J7:K7"/>
    <mergeCell ref="AF7:AG7"/>
    <mergeCell ref="AL7:AM7"/>
    <mergeCell ref="R7:S7"/>
    <mergeCell ref="Y7:Z7"/>
    <mergeCell ref="Q51:R51"/>
    <mergeCell ref="X46:Y46"/>
    <mergeCell ref="X47:Y47"/>
    <mergeCell ref="X48:Y48"/>
    <mergeCell ref="X49:Y49"/>
    <mergeCell ref="X50:Y50"/>
    <mergeCell ref="X51:Y51"/>
    <mergeCell ref="Q46:R46"/>
    <mergeCell ref="Q47:R47"/>
    <mergeCell ref="Q48:R48"/>
    <mergeCell ref="Q49:R49"/>
    <mergeCell ref="Q50:R50"/>
    <mergeCell ref="B51:C51"/>
    <mergeCell ref="I46:J46"/>
    <mergeCell ref="I47:J47"/>
    <mergeCell ref="I48:J48"/>
    <mergeCell ref="I49:J49"/>
    <mergeCell ref="I50:J50"/>
    <mergeCell ref="I51:J51"/>
    <mergeCell ref="B46:C46"/>
    <mergeCell ref="B47:C47"/>
    <mergeCell ref="B48:C48"/>
    <mergeCell ref="B49:C49"/>
    <mergeCell ref="B50:C50"/>
    <mergeCell ref="AK52:AL52"/>
    <mergeCell ref="B52:C52"/>
    <mergeCell ref="Q52:R52"/>
    <mergeCell ref="I52:J52"/>
    <mergeCell ref="X52:Y52"/>
    <mergeCell ref="AE52:AF52"/>
  </mergeCells>
  <phoneticPr fontId="3" type="noConversion"/>
  <conditionalFormatting sqref="E10:F40 AE10:AI40 AK10:AO40 B10:C40 D10 D13:E13 D12:D40 I10:M40 D40:E40 D11:E11 D31:E38 D17:E25">
    <cfRule type="expression" dxfId="120" priority="161" stopIfTrue="1">
      <formula>COUNTIF(Fériés,$B10)&gt;0</formula>
    </cfRule>
    <cfRule type="expression" dxfId="119" priority="162" stopIfTrue="1">
      <formula>WEEKDAY($B10,2)&gt;5</formula>
    </cfRule>
  </conditionalFormatting>
  <conditionalFormatting sqref="D11:D12">
    <cfRule type="expression" dxfId="118" priority="165" stopIfTrue="1">
      <formula>COUNTIF(Fériés,$B11)&gt;0</formula>
    </cfRule>
    <cfRule type="expression" dxfId="117" priority="166" stopIfTrue="1">
      <formula>WEEKDAY($B11,2)&gt;5</formula>
    </cfRule>
  </conditionalFormatting>
  <conditionalFormatting sqref="K10:L11">
    <cfRule type="expression" dxfId="116" priority="115" stopIfTrue="1">
      <formula>COUNTIF(Fériés,$B10)&gt;0</formula>
    </cfRule>
    <cfRule type="expression" dxfId="115" priority="116" stopIfTrue="1">
      <formula>WEEKDAY($B10,2)&gt;5</formula>
    </cfRule>
  </conditionalFormatting>
  <conditionalFormatting sqref="K12:L18">
    <cfRule type="expression" dxfId="114" priority="113" stopIfTrue="1">
      <formula>COUNTIF(Fériés,$B12)&gt;0</formula>
    </cfRule>
    <cfRule type="expression" dxfId="113" priority="114" stopIfTrue="1">
      <formula>WEEKDAY($B12,2)&gt;5</formula>
    </cfRule>
  </conditionalFormatting>
  <conditionalFormatting sqref="K19:L25">
    <cfRule type="expression" dxfId="112" priority="111" stopIfTrue="1">
      <formula>COUNTIF(Fériés,$B19)&gt;0</formula>
    </cfRule>
    <cfRule type="expression" dxfId="111" priority="112" stopIfTrue="1">
      <formula>WEEKDAY($B19,2)&gt;5</formula>
    </cfRule>
  </conditionalFormatting>
  <conditionalFormatting sqref="K26:L32">
    <cfRule type="expression" dxfId="110" priority="109" stopIfTrue="1">
      <formula>COUNTIF(Fériés,$B26)&gt;0</formula>
    </cfRule>
    <cfRule type="expression" dxfId="109" priority="110" stopIfTrue="1">
      <formula>WEEKDAY($B26,2)&gt;5</formula>
    </cfRule>
  </conditionalFormatting>
  <conditionalFormatting sqref="K33:L39">
    <cfRule type="expression" dxfId="108" priority="107" stopIfTrue="1">
      <formula>COUNTIF(Fériés,$B33)&gt;0</formula>
    </cfRule>
    <cfRule type="expression" dxfId="107" priority="108" stopIfTrue="1">
      <formula>WEEKDAY($B33,2)&gt;5</formula>
    </cfRule>
  </conditionalFormatting>
  <conditionalFormatting sqref="D10:E12">
    <cfRule type="expression" dxfId="106" priority="105" stopIfTrue="1">
      <formula>COUNTIF(Fériés,$B10)&gt;0</formula>
    </cfRule>
    <cfRule type="expression" dxfId="105" priority="106" stopIfTrue="1">
      <formula>WEEKDAY($B10,2)&gt;5</formula>
    </cfRule>
  </conditionalFormatting>
  <conditionalFormatting sqref="D12:E18">
    <cfRule type="expression" dxfId="104" priority="103" stopIfTrue="1">
      <formula>COUNTIF(Fériés,$B12)&gt;0</formula>
    </cfRule>
    <cfRule type="expression" dxfId="103" priority="104" stopIfTrue="1">
      <formula>WEEKDAY($B12,2)&gt;5</formula>
    </cfRule>
  </conditionalFormatting>
  <conditionalFormatting sqref="D19:E25">
    <cfRule type="expression" dxfId="102" priority="101" stopIfTrue="1">
      <formula>COUNTIF(Fériés,$B19)&gt;0</formula>
    </cfRule>
    <cfRule type="expression" dxfId="101" priority="102" stopIfTrue="1">
      <formula>WEEKDAY($B19,2)&gt;5</formula>
    </cfRule>
  </conditionalFormatting>
  <conditionalFormatting sqref="D26:E32">
    <cfRule type="expression" dxfId="100" priority="99" stopIfTrue="1">
      <formula>COUNTIF(Fériés,$B26)&gt;0</formula>
    </cfRule>
    <cfRule type="expression" dxfId="99" priority="100" stopIfTrue="1">
      <formula>WEEKDAY($B26,2)&gt;5</formula>
    </cfRule>
  </conditionalFormatting>
  <conditionalFormatting sqref="D33:E39">
    <cfRule type="expression" dxfId="98" priority="97" stopIfTrue="1">
      <formula>COUNTIF(Fériés,$B33)&gt;0</formula>
    </cfRule>
    <cfRule type="expression" dxfId="97" priority="98" stopIfTrue="1">
      <formula>WEEKDAY($B33,2)&gt;5</formula>
    </cfRule>
  </conditionalFormatting>
  <conditionalFormatting sqref="D40:E40">
    <cfRule type="expression" dxfId="96" priority="95" stopIfTrue="1">
      <formula>COUNTIF(Fériés,$B40)&gt;0</formula>
    </cfRule>
    <cfRule type="expression" dxfId="95" priority="96" stopIfTrue="1">
      <formula>WEEKDAY($B40,2)&gt;5</formula>
    </cfRule>
  </conditionalFormatting>
  <conditionalFormatting sqref="D14:E20">
    <cfRule type="expression" dxfId="94" priority="93" stopIfTrue="1">
      <formula>COUNTIF(Fériés,$B14)&gt;0</formula>
    </cfRule>
    <cfRule type="expression" dxfId="93" priority="94" stopIfTrue="1">
      <formula>WEEKDAY($B14,2)&gt;5</formula>
    </cfRule>
  </conditionalFormatting>
  <conditionalFormatting sqref="D21:E27">
    <cfRule type="expression" dxfId="92" priority="91" stopIfTrue="1">
      <formula>COUNTIF(Fériés,$B21)&gt;0</formula>
    </cfRule>
    <cfRule type="expression" dxfId="91" priority="92" stopIfTrue="1">
      <formula>WEEKDAY($B21,2)&gt;5</formula>
    </cfRule>
  </conditionalFormatting>
  <conditionalFormatting sqref="D28:E34">
    <cfRule type="expression" dxfId="90" priority="89" stopIfTrue="1">
      <formula>COUNTIF(Fériés,$B28)&gt;0</formula>
    </cfRule>
    <cfRule type="expression" dxfId="89" priority="90" stopIfTrue="1">
      <formula>WEEKDAY($B28,2)&gt;5</formula>
    </cfRule>
  </conditionalFormatting>
  <conditionalFormatting sqref="D35:E40">
    <cfRule type="expression" dxfId="88" priority="87" stopIfTrue="1">
      <formula>COUNTIF(Fériés,$B35)&gt;0</formula>
    </cfRule>
    <cfRule type="expression" dxfId="87" priority="88" stopIfTrue="1">
      <formula>WEEKDAY($B35,2)&gt;5</formula>
    </cfRule>
  </conditionalFormatting>
  <conditionalFormatting sqref="D10:E13">
    <cfRule type="expression" dxfId="86" priority="85" stopIfTrue="1">
      <formula>COUNTIF(Fériés,$B10)&gt;0</formula>
    </cfRule>
    <cfRule type="expression" dxfId="85" priority="86" stopIfTrue="1">
      <formula>WEEKDAY($B10,2)&gt;5</formula>
    </cfRule>
  </conditionalFormatting>
  <conditionalFormatting sqref="D25:E31">
    <cfRule type="expression" dxfId="84" priority="83" stopIfTrue="1">
      <formula>COUNTIF(Fériés,$B25)&gt;0</formula>
    </cfRule>
    <cfRule type="expression" dxfId="83" priority="84" stopIfTrue="1">
      <formula>WEEKDAY($B25,2)&gt;5</formula>
    </cfRule>
  </conditionalFormatting>
  <conditionalFormatting sqref="D32:E32">
    <cfRule type="expression" dxfId="82" priority="81" stopIfTrue="1">
      <formula>COUNTIF(Fériés,$B32)&gt;0</formula>
    </cfRule>
    <cfRule type="expression" dxfId="81" priority="82" stopIfTrue="1">
      <formula>WEEKDAY($B32,2)&gt;5</formula>
    </cfRule>
  </conditionalFormatting>
  <conditionalFormatting sqref="D33:E38">
    <cfRule type="expression" dxfId="80" priority="79" stopIfTrue="1">
      <formula>COUNTIF(Fériés,$B33)&gt;0</formula>
    </cfRule>
    <cfRule type="expression" dxfId="79" priority="80" stopIfTrue="1">
      <formula>WEEKDAY($B33,2)&gt;5</formula>
    </cfRule>
  </conditionalFormatting>
  <conditionalFormatting sqref="D32:E34">
    <cfRule type="expression" dxfId="78" priority="77" stopIfTrue="1">
      <formula>COUNTIF(Fériés,$B32)&gt;0</formula>
    </cfRule>
    <cfRule type="expression" dxfId="77" priority="78" stopIfTrue="1">
      <formula>WEEKDAY($B32,2)&gt;5</formula>
    </cfRule>
  </conditionalFormatting>
  <conditionalFormatting sqref="D35:E38">
    <cfRule type="expression" dxfId="76" priority="75" stopIfTrue="1">
      <formula>COUNTIF(Fériés,$B35)&gt;0</formula>
    </cfRule>
    <cfRule type="expression" dxfId="75" priority="76" stopIfTrue="1">
      <formula>WEEKDAY($B35,2)&gt;5</formula>
    </cfRule>
  </conditionalFormatting>
  <conditionalFormatting sqref="D32:E38">
    <cfRule type="expression" dxfId="74" priority="73" stopIfTrue="1">
      <formula>COUNTIF(Fériés,$B32)&gt;0</formula>
    </cfRule>
    <cfRule type="expression" dxfId="73" priority="74" stopIfTrue="1">
      <formula>WEEKDAY($B32,2)&gt;5</formula>
    </cfRule>
  </conditionalFormatting>
  <conditionalFormatting sqref="D18:E18">
    <cfRule type="expression" dxfId="72" priority="71" stopIfTrue="1">
      <formula>COUNTIF(Fériés,$B18)&gt;0</formula>
    </cfRule>
    <cfRule type="expression" dxfId="71" priority="72" stopIfTrue="1">
      <formula>WEEKDAY($B18,2)&gt;5</formula>
    </cfRule>
  </conditionalFormatting>
  <conditionalFormatting sqref="D19:E24">
    <cfRule type="expression" dxfId="70" priority="69" stopIfTrue="1">
      <formula>COUNTIF(Fériés,$B19)&gt;0</formula>
    </cfRule>
    <cfRule type="expression" dxfId="69" priority="70" stopIfTrue="1">
      <formula>WEEKDAY($B19,2)&gt;5</formula>
    </cfRule>
  </conditionalFormatting>
  <conditionalFormatting sqref="D18:E20">
    <cfRule type="expression" dxfId="68" priority="67" stopIfTrue="1">
      <formula>COUNTIF(Fériés,$B18)&gt;0</formula>
    </cfRule>
    <cfRule type="expression" dxfId="67" priority="68" stopIfTrue="1">
      <formula>WEEKDAY($B18,2)&gt;5</formula>
    </cfRule>
  </conditionalFormatting>
  <conditionalFormatting sqref="D21:E24">
    <cfRule type="expression" dxfId="66" priority="65" stopIfTrue="1">
      <formula>COUNTIF(Fériés,$B21)&gt;0</formula>
    </cfRule>
    <cfRule type="expression" dxfId="65" priority="66" stopIfTrue="1">
      <formula>WEEKDAY($B21,2)&gt;5</formula>
    </cfRule>
  </conditionalFormatting>
  <conditionalFormatting sqref="D18:E24">
    <cfRule type="expression" dxfId="64" priority="63" stopIfTrue="1">
      <formula>COUNTIF(Fériés,$B18)&gt;0</formula>
    </cfRule>
    <cfRule type="expression" dxfId="63" priority="64" stopIfTrue="1">
      <formula>WEEKDAY($B18,2)&gt;5</formula>
    </cfRule>
  </conditionalFormatting>
  <conditionalFormatting sqref="K32:L38">
    <cfRule type="expression" dxfId="62" priority="61" stopIfTrue="1">
      <formula>COUNTIF(Fériés,$B32)&gt;0</formula>
    </cfRule>
    <cfRule type="expression" dxfId="61" priority="62" stopIfTrue="1">
      <formula>WEEKDAY($B32,2)&gt;5</formula>
    </cfRule>
  </conditionalFormatting>
  <conditionalFormatting sqref="X10:AB40 Q10:U40">
    <cfRule type="expression" dxfId="60" priority="59" stopIfTrue="1">
      <formula>COUNTIF(Fériés,$B10)&gt;0</formula>
    </cfRule>
    <cfRule type="expression" dxfId="59" priority="60" stopIfTrue="1">
      <formula>WEEKDAY($B10,2)&gt;5</formula>
    </cfRule>
  </conditionalFormatting>
  <conditionalFormatting sqref="S11:S12">
    <cfRule type="expression" dxfId="58" priority="57" stopIfTrue="1">
      <formula>COUNTIF(Fériés,$B11)&gt;0</formula>
    </cfRule>
    <cfRule type="expression" dxfId="57" priority="58" stopIfTrue="1">
      <formula>WEEKDAY($B11,2)&gt;5</formula>
    </cfRule>
  </conditionalFormatting>
  <conditionalFormatting sqref="Z10:AA11">
    <cfRule type="expression" dxfId="56" priority="55" stopIfTrue="1">
      <formula>COUNTIF(Fériés,$B10)&gt;0</formula>
    </cfRule>
    <cfRule type="expression" dxfId="55" priority="56" stopIfTrue="1">
      <formula>WEEKDAY($B10,2)&gt;5</formula>
    </cfRule>
  </conditionalFormatting>
  <conditionalFormatting sqref="Z12:AA18">
    <cfRule type="expression" dxfId="54" priority="53" stopIfTrue="1">
      <formula>COUNTIF(Fériés,$B12)&gt;0</formula>
    </cfRule>
    <cfRule type="expression" dxfId="53" priority="54" stopIfTrue="1">
      <formula>WEEKDAY($B12,2)&gt;5</formula>
    </cfRule>
  </conditionalFormatting>
  <conditionalFormatting sqref="Z19:AA25">
    <cfRule type="expression" dxfId="52" priority="51" stopIfTrue="1">
      <formula>COUNTIF(Fériés,$B19)&gt;0</formula>
    </cfRule>
    <cfRule type="expression" dxfId="51" priority="52" stopIfTrue="1">
      <formula>WEEKDAY($B19,2)&gt;5</formula>
    </cfRule>
  </conditionalFormatting>
  <conditionalFormatting sqref="Z26:AA32">
    <cfRule type="expression" dxfId="50" priority="49" stopIfTrue="1">
      <formula>COUNTIF(Fériés,$B26)&gt;0</formula>
    </cfRule>
    <cfRule type="expression" dxfId="49" priority="50" stopIfTrue="1">
      <formula>WEEKDAY($B26,2)&gt;5</formula>
    </cfRule>
  </conditionalFormatting>
  <conditionalFormatting sqref="Z33:AA39">
    <cfRule type="expression" dxfId="48" priority="47" stopIfTrue="1">
      <formula>COUNTIF(Fériés,$B33)&gt;0</formula>
    </cfRule>
    <cfRule type="expression" dxfId="47" priority="48" stopIfTrue="1">
      <formula>WEEKDAY($B33,2)&gt;5</formula>
    </cfRule>
  </conditionalFormatting>
  <conditionalFormatting sqref="S10:T12">
    <cfRule type="expression" dxfId="46" priority="45" stopIfTrue="1">
      <formula>COUNTIF(Fériés,$B10)&gt;0</formula>
    </cfRule>
    <cfRule type="expression" dxfId="45" priority="46" stopIfTrue="1">
      <formula>WEEKDAY($B10,2)&gt;5</formula>
    </cfRule>
  </conditionalFormatting>
  <conditionalFormatting sqref="S12:T18">
    <cfRule type="expression" dxfId="44" priority="43" stopIfTrue="1">
      <formula>COUNTIF(Fériés,$B12)&gt;0</formula>
    </cfRule>
    <cfRule type="expression" dxfId="43" priority="44" stopIfTrue="1">
      <formula>WEEKDAY($B12,2)&gt;5</formula>
    </cfRule>
  </conditionalFormatting>
  <conditionalFormatting sqref="S19:T25">
    <cfRule type="expression" dxfId="42" priority="41" stopIfTrue="1">
      <formula>COUNTIF(Fériés,$B19)&gt;0</formula>
    </cfRule>
    <cfRule type="expression" dxfId="41" priority="42" stopIfTrue="1">
      <formula>WEEKDAY($B19,2)&gt;5</formula>
    </cfRule>
  </conditionalFormatting>
  <conditionalFormatting sqref="S26:T32">
    <cfRule type="expression" dxfId="40" priority="39" stopIfTrue="1">
      <formula>COUNTIF(Fériés,$B26)&gt;0</formula>
    </cfRule>
    <cfRule type="expression" dxfId="39" priority="40" stopIfTrue="1">
      <formula>WEEKDAY($B26,2)&gt;5</formula>
    </cfRule>
  </conditionalFormatting>
  <conditionalFormatting sqref="S33:T39">
    <cfRule type="expression" dxfId="38" priority="37" stopIfTrue="1">
      <formula>COUNTIF(Fériés,$B33)&gt;0</formula>
    </cfRule>
    <cfRule type="expression" dxfId="37" priority="38" stopIfTrue="1">
      <formula>WEEKDAY($B33,2)&gt;5</formula>
    </cfRule>
  </conditionalFormatting>
  <conditionalFormatting sqref="S40:T40">
    <cfRule type="expression" dxfId="36" priority="35" stopIfTrue="1">
      <formula>COUNTIF(Fériés,$B40)&gt;0</formula>
    </cfRule>
    <cfRule type="expression" dxfId="35" priority="36" stopIfTrue="1">
      <formula>WEEKDAY($B40,2)&gt;5</formula>
    </cfRule>
  </conditionalFormatting>
  <conditionalFormatting sqref="S14:T20">
    <cfRule type="expression" dxfId="34" priority="33" stopIfTrue="1">
      <formula>COUNTIF(Fériés,$B14)&gt;0</formula>
    </cfRule>
    <cfRule type="expression" dxfId="33" priority="34" stopIfTrue="1">
      <formula>WEEKDAY($B14,2)&gt;5</formula>
    </cfRule>
  </conditionalFormatting>
  <conditionalFormatting sqref="S21:T27">
    <cfRule type="expression" dxfId="32" priority="31" stopIfTrue="1">
      <formula>COUNTIF(Fériés,$B21)&gt;0</formula>
    </cfRule>
    <cfRule type="expression" dxfId="31" priority="32" stopIfTrue="1">
      <formula>WEEKDAY($B21,2)&gt;5</formula>
    </cfRule>
  </conditionalFormatting>
  <conditionalFormatting sqref="S28:T34">
    <cfRule type="expression" dxfId="30" priority="29" stopIfTrue="1">
      <formula>COUNTIF(Fériés,$B28)&gt;0</formula>
    </cfRule>
    <cfRule type="expression" dxfId="29" priority="30" stopIfTrue="1">
      <formula>WEEKDAY($B28,2)&gt;5</formula>
    </cfRule>
  </conditionalFormatting>
  <conditionalFormatting sqref="S35:T40">
    <cfRule type="expression" dxfId="28" priority="27" stopIfTrue="1">
      <formula>COUNTIF(Fériés,$B35)&gt;0</formula>
    </cfRule>
    <cfRule type="expression" dxfId="27" priority="28" stopIfTrue="1">
      <formula>WEEKDAY($B35,2)&gt;5</formula>
    </cfRule>
  </conditionalFormatting>
  <conditionalFormatting sqref="S10:T13">
    <cfRule type="expression" dxfId="26" priority="25" stopIfTrue="1">
      <formula>COUNTIF(Fériés,$B10)&gt;0</formula>
    </cfRule>
    <cfRule type="expression" dxfId="25" priority="26" stopIfTrue="1">
      <formula>WEEKDAY($B10,2)&gt;5</formula>
    </cfRule>
  </conditionalFormatting>
  <conditionalFormatting sqref="S25:T31">
    <cfRule type="expression" dxfId="24" priority="23" stopIfTrue="1">
      <formula>COUNTIF(Fériés,$B25)&gt;0</formula>
    </cfRule>
    <cfRule type="expression" dxfId="23" priority="24" stopIfTrue="1">
      <formula>WEEKDAY($B25,2)&gt;5</formula>
    </cfRule>
  </conditionalFormatting>
  <conditionalFormatting sqref="S32:T32">
    <cfRule type="expression" dxfId="22" priority="21" stopIfTrue="1">
      <formula>COUNTIF(Fériés,$B32)&gt;0</formula>
    </cfRule>
    <cfRule type="expression" dxfId="21" priority="22" stopIfTrue="1">
      <formula>WEEKDAY($B32,2)&gt;5</formula>
    </cfRule>
  </conditionalFormatting>
  <conditionalFormatting sqref="S33:T38">
    <cfRule type="expression" dxfId="20" priority="19" stopIfTrue="1">
      <formula>COUNTIF(Fériés,$B33)&gt;0</formula>
    </cfRule>
    <cfRule type="expression" dxfId="19" priority="20" stopIfTrue="1">
      <formula>WEEKDAY($B33,2)&gt;5</formula>
    </cfRule>
  </conditionalFormatting>
  <conditionalFormatting sqref="S32:T34">
    <cfRule type="expression" dxfId="18" priority="17" stopIfTrue="1">
      <formula>COUNTIF(Fériés,$B32)&gt;0</formula>
    </cfRule>
    <cfRule type="expression" dxfId="17" priority="18" stopIfTrue="1">
      <formula>WEEKDAY($B32,2)&gt;5</formula>
    </cfRule>
  </conditionalFormatting>
  <conditionalFormatting sqref="S35:T38">
    <cfRule type="expression" dxfId="16" priority="15" stopIfTrue="1">
      <formula>COUNTIF(Fériés,$B35)&gt;0</formula>
    </cfRule>
    <cfRule type="expression" dxfId="15" priority="16" stopIfTrue="1">
      <formula>WEEKDAY($B35,2)&gt;5</formula>
    </cfRule>
  </conditionalFormatting>
  <conditionalFormatting sqref="S32:T38">
    <cfRule type="expression" dxfId="14" priority="13" stopIfTrue="1">
      <formula>COUNTIF(Fériés,$B32)&gt;0</formula>
    </cfRule>
    <cfRule type="expression" dxfId="13" priority="14" stopIfTrue="1">
      <formula>WEEKDAY($B32,2)&gt;5</formula>
    </cfRule>
  </conditionalFormatting>
  <conditionalFormatting sqref="S18:T18">
    <cfRule type="expression" dxfId="12" priority="11" stopIfTrue="1">
      <formula>COUNTIF(Fériés,$B18)&gt;0</formula>
    </cfRule>
    <cfRule type="expression" dxfId="11" priority="12" stopIfTrue="1">
      <formula>WEEKDAY($B18,2)&gt;5</formula>
    </cfRule>
  </conditionalFormatting>
  <conditionalFormatting sqref="S19:T24">
    <cfRule type="expression" dxfId="10" priority="9" stopIfTrue="1">
      <formula>COUNTIF(Fériés,$B19)&gt;0</formula>
    </cfRule>
    <cfRule type="expression" dxfId="9" priority="10" stopIfTrue="1">
      <formula>WEEKDAY($B19,2)&gt;5</formula>
    </cfRule>
  </conditionalFormatting>
  <conditionalFormatting sqref="S18:T20">
    <cfRule type="expression" dxfId="8" priority="7" stopIfTrue="1">
      <formula>COUNTIF(Fériés,$B18)&gt;0</formula>
    </cfRule>
    <cfRule type="expression" dxfId="7" priority="8" stopIfTrue="1">
      <formula>WEEKDAY($B18,2)&gt;5</formula>
    </cfRule>
  </conditionalFormatting>
  <conditionalFormatting sqref="S21:T24">
    <cfRule type="expression" dxfId="6" priority="5" stopIfTrue="1">
      <formula>COUNTIF(Fériés,$B21)&gt;0</formula>
    </cfRule>
    <cfRule type="expression" dxfId="5" priority="6" stopIfTrue="1">
      <formula>WEEKDAY($B21,2)&gt;5</formula>
    </cfRule>
  </conditionalFormatting>
  <conditionalFormatting sqref="S18:T24">
    <cfRule type="expression" dxfId="4" priority="3" stopIfTrue="1">
      <formula>COUNTIF(Fériés,$B18)&gt;0</formula>
    </cfRule>
    <cfRule type="expression" dxfId="3" priority="4" stopIfTrue="1">
      <formula>WEEKDAY($B18,2)&gt;5</formula>
    </cfRule>
  </conditionalFormatting>
  <conditionalFormatting sqref="Z32:AA38">
    <cfRule type="expression" dxfId="2" priority="1" stopIfTrue="1">
      <formula>COUNTIF(Fériés,$B32)&gt;0</formula>
    </cfRule>
    <cfRule type="expression" dxfId="1" priority="2" stopIfTrue="1">
      <formula>WEEKDAY($B32,2)&gt;5</formula>
    </cfRule>
  </conditionalFormatting>
  <dataValidations count="2">
    <dataValidation type="list" allowBlank="1" showInputMessage="1" showErrorMessage="1" sqref="AG2 S2 T3:T4 E3:E4 D2">
      <formula1>"Janvier,Février,Mars,Avril,Mai,Juin,Juillet,Août,Septembre,Octobre,Novembre,Décembre"</formula1>
    </dataValidation>
    <dataValidation type="list" allowBlank="1" showInputMessage="1" showErrorMessage="1" sqref="AH2 T2 U3:U4 F3:F4 E2">
      <formula1>"2011,2012,2013,2014,2015,2016,2017,2018,2019,2020,2021,2022,2023,2024,2025,2026,2027,2028,2029,2030,2031,2032,2033,2034,2035,2036,2037,2038,2039,2040"</formula1>
    </dataValidation>
  </dataValidations>
  <pageMargins left="0.11811023622047245" right="0.11811023622047245" top="0.11811023622047245" bottom="0.11811023622047245" header="0.11811023622047245" footer="0.11811023622047245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showGridLines="0" topLeftCell="A4" workbookViewId="0">
      <selection activeCell="F15" sqref="F15"/>
    </sheetView>
  </sheetViews>
  <sheetFormatPr baseColWidth="10" defaultColWidth="12.5703125" defaultRowHeight="15.75"/>
  <cols>
    <col min="1" max="1" width="2.42578125" style="2" customWidth="1"/>
    <col min="2" max="2" width="26.42578125" style="2" customWidth="1"/>
    <col min="3" max="3" width="3.28515625" style="2" customWidth="1"/>
    <col min="4" max="4" width="32.85546875" style="4" customWidth="1"/>
    <col min="5" max="5" width="3.28515625" style="2" customWidth="1"/>
    <col min="6" max="6" width="17.28515625" style="2" bestFit="1" customWidth="1"/>
    <col min="7" max="10" width="12.5703125" style="2"/>
    <col min="11" max="11" width="12.85546875" style="2" hidden="1" customWidth="1"/>
    <col min="12" max="16384" width="12.5703125" style="2"/>
  </cols>
  <sheetData>
    <row r="1" spans="2:11">
      <c r="B1" s="1"/>
      <c r="C1" s="1"/>
      <c r="D1" s="1"/>
      <c r="K1" s="3">
        <v>2000</v>
      </c>
    </row>
    <row r="2" spans="2:11">
      <c r="K2" s="3">
        <v>2001</v>
      </c>
    </row>
    <row r="3" spans="2:11">
      <c r="B3" s="5"/>
      <c r="C3" s="5"/>
      <c r="D3" s="6"/>
      <c r="K3" s="3">
        <v>2002</v>
      </c>
    </row>
    <row r="4" spans="2:11">
      <c r="B4" s="7" t="s">
        <v>5</v>
      </c>
      <c r="C4" s="8"/>
      <c r="D4" s="9">
        <f>DATE(An,1,1)</f>
        <v>42370</v>
      </c>
      <c r="F4" s="10"/>
      <c r="K4" s="3">
        <v>2003</v>
      </c>
    </row>
    <row r="5" spans="2:11">
      <c r="B5" s="7" t="s">
        <v>6</v>
      </c>
      <c r="C5" s="8"/>
      <c r="D5" s="11">
        <f>FLOOR(DATE(An,5,DAY(MINUTE(An/38)/2+56)),7)-34+7*(An=2079)</f>
        <v>42456</v>
      </c>
      <c r="F5" s="10"/>
      <c r="K5" s="3">
        <v>2004</v>
      </c>
    </row>
    <row r="6" spans="2:11">
      <c r="B6" s="7" t="s">
        <v>7</v>
      </c>
      <c r="C6" s="8"/>
      <c r="D6" s="11">
        <f>D5+1</f>
        <v>42457</v>
      </c>
      <c r="F6" s="12"/>
      <c r="K6" s="3">
        <v>2005</v>
      </c>
    </row>
    <row r="7" spans="2:11">
      <c r="B7" s="7" t="s">
        <v>8</v>
      </c>
      <c r="C7" s="8"/>
      <c r="D7" s="11">
        <f>DATE(An,5,1)</f>
        <v>42491</v>
      </c>
      <c r="K7" s="3">
        <v>2006</v>
      </c>
    </row>
    <row r="8" spans="2:11">
      <c r="B8" s="7" t="s">
        <v>9</v>
      </c>
      <c r="C8" s="8"/>
      <c r="D8" s="11">
        <f>DATE(An,5,8)</f>
        <v>42498</v>
      </c>
      <c r="K8" s="3">
        <v>2007</v>
      </c>
    </row>
    <row r="9" spans="2:11">
      <c r="B9" s="7" t="s">
        <v>10</v>
      </c>
      <c r="C9" s="8"/>
      <c r="D9" s="11">
        <f>D5+39</f>
        <v>42495</v>
      </c>
      <c r="K9" s="3">
        <v>2008</v>
      </c>
    </row>
    <row r="10" spans="2:11">
      <c r="B10" s="7" t="s">
        <v>11</v>
      </c>
      <c r="C10" s="8"/>
      <c r="D10" s="9">
        <f>D5+49</f>
        <v>42505</v>
      </c>
      <c r="K10" s="3">
        <v>2009</v>
      </c>
    </row>
    <row r="11" spans="2:11">
      <c r="B11" s="7" t="s">
        <v>12</v>
      </c>
      <c r="C11" s="8"/>
      <c r="D11" s="9">
        <f>D10+1</f>
        <v>42506</v>
      </c>
      <c r="K11" s="3">
        <v>2010</v>
      </c>
    </row>
    <row r="12" spans="2:11">
      <c r="B12" s="7" t="s">
        <v>13</v>
      </c>
      <c r="C12" s="8"/>
      <c r="D12" s="9">
        <f>DATE(An,7,14)</f>
        <v>42565</v>
      </c>
      <c r="K12" s="3">
        <v>2011</v>
      </c>
    </row>
    <row r="13" spans="2:11">
      <c r="B13" s="7" t="s">
        <v>14</v>
      </c>
      <c r="C13" s="8"/>
      <c r="D13" s="9">
        <f>DATE(An,8,15)</f>
        <v>42597</v>
      </c>
      <c r="F13" s="10"/>
      <c r="K13" s="3">
        <v>2012</v>
      </c>
    </row>
    <row r="14" spans="2:11">
      <c r="B14" s="7" t="s">
        <v>15</v>
      </c>
      <c r="C14" s="8"/>
      <c r="D14" s="9">
        <f>DATE(An,11,1)</f>
        <v>42675</v>
      </c>
      <c r="K14" s="3">
        <v>2013</v>
      </c>
    </row>
    <row r="15" spans="2:11">
      <c r="B15" s="7" t="s">
        <v>16</v>
      </c>
      <c r="C15" s="8"/>
      <c r="D15" s="9">
        <f>DATE(An,11,11)</f>
        <v>42685</v>
      </c>
      <c r="K15" s="3">
        <v>2014</v>
      </c>
    </row>
    <row r="16" spans="2:11">
      <c r="B16" s="7" t="s">
        <v>17</v>
      </c>
      <c r="C16" s="8"/>
      <c r="D16" s="9">
        <f>DATE(An,12,25)</f>
        <v>42729</v>
      </c>
      <c r="K16" s="3">
        <v>2015</v>
      </c>
    </row>
    <row r="17" spans="2:4">
      <c r="B17" s="5"/>
      <c r="C17" s="5"/>
      <c r="D17" s="6"/>
    </row>
    <row r="18" spans="2:4">
      <c r="B18" s="5"/>
      <c r="C18" s="5"/>
      <c r="D18" s="6"/>
    </row>
    <row r="19" spans="2:4">
      <c r="B19" s="5"/>
      <c r="C19" s="5"/>
      <c r="D19" s="6"/>
    </row>
    <row r="20" spans="2:4">
      <c r="B20" s="5"/>
      <c r="C20" s="5"/>
      <c r="D20" s="6"/>
    </row>
    <row r="21" spans="2:4">
      <c r="B21" s="5"/>
      <c r="C21" s="5"/>
      <c r="D21" s="6"/>
    </row>
  </sheetData>
  <sheetProtection sheet="1" objects="1" scenarios="1"/>
  <phoneticPr fontId="5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Emargement</vt:lpstr>
      <vt:lpstr>Fériés</vt:lpstr>
      <vt:lpstr>An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2016-07-04T16:45:05Z</dcterms:modified>
</cp:coreProperties>
</file>