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augenj53r\Documents\Document maitre\"/>
    </mc:Choice>
  </mc:AlternateContent>
  <bookViews>
    <workbookView xWindow="0" yWindow="0" windowWidth="15360" windowHeight="7755"/>
  </bookViews>
  <sheets>
    <sheet name="Maitre" sheetId="1" r:id="rId1"/>
    <sheet name="Données" sheetId="2" r:id="rId2"/>
  </sheets>
  <definedNames>
    <definedName name="Matricule">Maitre!$A$2:$A$11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" i="1" l="1"/>
  <c r="U3" i="1"/>
  <c r="U4" i="1"/>
  <c r="U5" i="1"/>
  <c r="U6" i="1"/>
  <c r="U7" i="1"/>
  <c r="U8" i="1"/>
  <c r="U9" i="1"/>
  <c r="U10" i="1"/>
  <c r="U11" i="1"/>
  <c r="M2" i="1" l="1"/>
  <c r="M3" i="1"/>
  <c r="M4" i="1"/>
  <c r="M5" i="1"/>
  <c r="M6" i="1"/>
  <c r="M7" i="1"/>
  <c r="M8" i="1"/>
  <c r="M9" i="1"/>
  <c r="M10" i="1"/>
  <c r="M11" i="1"/>
  <c r="O2" i="1" l="1"/>
  <c r="O3" i="1"/>
  <c r="O4" i="1"/>
  <c r="O5" i="1"/>
  <c r="O11" i="1" l="1"/>
  <c r="O10" i="1"/>
  <c r="O8" i="1"/>
  <c r="O9" i="1"/>
  <c r="O6" i="1"/>
  <c r="O7" i="1"/>
</calcChain>
</file>

<file path=xl/sharedStrings.xml><?xml version="1.0" encoding="utf-8"?>
<sst xmlns="http://schemas.openxmlformats.org/spreadsheetml/2006/main" count="289" uniqueCount="188">
  <si>
    <t>Mme</t>
  </si>
  <si>
    <t>3 mois</t>
  </si>
  <si>
    <t>responsable hiérarchique</t>
  </si>
  <si>
    <t>C</t>
  </si>
  <si>
    <t>total</t>
  </si>
  <si>
    <t>rem brute</t>
  </si>
  <si>
    <t>Agronomie</t>
  </si>
  <si>
    <t>A</t>
  </si>
  <si>
    <t>Catégorie</t>
  </si>
  <si>
    <t>Temps de travail</t>
  </si>
  <si>
    <t>Civilité</t>
  </si>
  <si>
    <t>M</t>
  </si>
  <si>
    <t>Fonction</t>
  </si>
  <si>
    <t>Agent d'accueil</t>
  </si>
  <si>
    <t>Agent administratif</t>
  </si>
  <si>
    <t>Agent d'entretien</t>
  </si>
  <si>
    <t>Agent d'exploitation agricole</t>
  </si>
  <si>
    <t>Agent logisticien</t>
  </si>
  <si>
    <t>Assistant(e)</t>
  </si>
  <si>
    <t>Assistant(e) de communication</t>
  </si>
  <si>
    <t>Assistant(e) de direction</t>
  </si>
  <si>
    <t>Chargé(e) de communication</t>
  </si>
  <si>
    <t>Chargé(e) de missions</t>
  </si>
  <si>
    <t>Chargé(e) d'études</t>
  </si>
  <si>
    <t>Chef(fe) de service</t>
  </si>
  <si>
    <t>Comptable</t>
  </si>
  <si>
    <t>Conseiller(ère)</t>
  </si>
  <si>
    <t>Conseiller(ère) spécialisée</t>
  </si>
  <si>
    <t>Contrôleur(euse) de gestion</t>
  </si>
  <si>
    <t>Cuisinier(ère)</t>
  </si>
  <si>
    <t>Directeur(ice) adjoint(e)</t>
  </si>
  <si>
    <t>Documentaliste</t>
  </si>
  <si>
    <t>Gardien(ne)-concierge</t>
  </si>
  <si>
    <t>Informaticien(ne) d'exploitation</t>
  </si>
  <si>
    <t>Responsable d'équipe</t>
  </si>
  <si>
    <t>Responsable logistique maintenance</t>
  </si>
  <si>
    <t>Responsable reprographie</t>
  </si>
  <si>
    <t>Secrétaire comptable</t>
  </si>
  <si>
    <t>Secrétaire spécialisé(e)</t>
  </si>
  <si>
    <t>Technicien(ne) d'exploitation agricole</t>
  </si>
  <si>
    <t>Technicien(ne) informatique</t>
  </si>
  <si>
    <t>Direction</t>
  </si>
  <si>
    <t>Prénom</t>
  </si>
  <si>
    <t>Adresse</t>
  </si>
  <si>
    <t>Poste</t>
  </si>
  <si>
    <t>Constance</t>
  </si>
  <si>
    <t>Auguste</t>
  </si>
  <si>
    <t>Valentine</t>
  </si>
  <si>
    <t>Mathilde</t>
  </si>
  <si>
    <t>Audrey</t>
  </si>
  <si>
    <t>Julien</t>
  </si>
  <si>
    <t>Julie</t>
  </si>
  <si>
    <t>Victoire</t>
  </si>
  <si>
    <t>Maryse</t>
  </si>
  <si>
    <t>Alphonse</t>
  </si>
  <si>
    <t>Matricule</t>
  </si>
  <si>
    <t>DUMAS</t>
  </si>
  <si>
    <t>PELLETIER</t>
  </si>
  <si>
    <t>BRIAND</t>
  </si>
  <si>
    <t>DE GEORGES</t>
  </si>
  <si>
    <t>BESNARD</t>
  </si>
  <si>
    <t>GIRAUD</t>
  </si>
  <si>
    <t>ROUSSEAU</t>
  </si>
  <si>
    <t>COSTA</t>
  </si>
  <si>
    <t>MENDES</t>
  </si>
  <si>
    <t>PASQUIER</t>
  </si>
  <si>
    <t>9, place de Evrard 71496 Bourdon-les-Bains</t>
  </si>
  <si>
    <t>place de Leroy 65779 Arnaud</t>
  </si>
  <si>
    <t>3, rue Patricia Leleu 47496 Morelnec</t>
  </si>
  <si>
    <t>20, rue de Chevalier 23149 Rey-sur-Couturier</t>
  </si>
  <si>
    <t>54, chemin Andre 44 659 Blot</t>
  </si>
  <si>
    <t>608, impasse Fernandes 40 593 Chauvin-les-Bains</t>
  </si>
  <si>
    <t>997, boulevard Rossi 81898 Delmas</t>
  </si>
  <si>
    <t>rue Daniel 67 631 Devaux</t>
  </si>
  <si>
    <t>9, avenue de Mendes 25910 Roussel</t>
  </si>
  <si>
    <t>60, boulevard de Riviere 27 957 Bouchet</t>
  </si>
  <si>
    <t>E</t>
  </si>
  <si>
    <t>Nom usuel</t>
  </si>
  <si>
    <t>Nom de 
naissance</t>
  </si>
  <si>
    <t>Date de 
naissance</t>
  </si>
  <si>
    <t>Unité organisationnelle</t>
  </si>
  <si>
    <t>11/10/1972</t>
  </si>
  <si>
    <t>20/10/1965</t>
  </si>
  <si>
    <t>29/09/1980</t>
  </si>
  <si>
    <t>17/09/1997</t>
  </si>
  <si>
    <t>09/04/1969</t>
  </si>
  <si>
    <t>02/09/1981</t>
  </si>
  <si>
    <t>16/12/1959</t>
  </si>
  <si>
    <t>30/11/1987</t>
  </si>
  <si>
    <t>24/08/1976</t>
  </si>
  <si>
    <t>11/10/1973</t>
  </si>
  <si>
    <t>Date d'entrée</t>
  </si>
  <si>
    <t>Durée</t>
  </si>
  <si>
    <t>Periode essai</t>
  </si>
  <si>
    <t>Site</t>
  </si>
  <si>
    <t>Numéro 
securité sociale</t>
  </si>
  <si>
    <t>Clé N° SS</t>
  </si>
  <si>
    <t>Cycle de travail</t>
  </si>
  <si>
    <t>Type 
de contrat</t>
  </si>
  <si>
    <t>Essai</t>
  </si>
  <si>
    <t>2 mois</t>
  </si>
  <si>
    <t>4 mois</t>
  </si>
  <si>
    <t>Elevage</t>
  </si>
  <si>
    <t>Environnement</t>
  </si>
  <si>
    <t>Territoires</t>
  </si>
  <si>
    <t>Direction Politiques Agricoles et Territoires</t>
  </si>
  <si>
    <t>Direction Productions-Innovations R&amp;D-Data</t>
  </si>
  <si>
    <t>Direction Administrative et Financière</t>
  </si>
  <si>
    <t>Direction Entreprises et Marketing</t>
  </si>
  <si>
    <t>Chargé d'études</t>
  </si>
  <si>
    <t>Contrat</t>
  </si>
  <si>
    <t>CDI</t>
  </si>
  <si>
    <t>CDD</t>
  </si>
  <si>
    <t>Station de CRÉCOM</t>
  </si>
  <si>
    <t>Station de TREVAREZ</t>
  </si>
  <si>
    <t>Station d'AURAY</t>
  </si>
  <si>
    <t>Station de KERGUEHENNEC</t>
  </si>
  <si>
    <t>LANNION</t>
  </si>
  <si>
    <t>GUINGAMP</t>
  </si>
  <si>
    <t>PLEUMEUR GAUTIER</t>
  </si>
  <si>
    <t>ROSTRENEN</t>
  </si>
  <si>
    <t xml:space="preserve">PLERIN </t>
  </si>
  <si>
    <t>LOUDEAC</t>
  </si>
  <si>
    <t>DOLO</t>
  </si>
  <si>
    <t>DINAN</t>
  </si>
  <si>
    <t>QUIMPER</t>
  </si>
  <si>
    <t>BREST</t>
  </si>
  <si>
    <t>ST SEGAL</t>
  </si>
  <si>
    <t>MORLAIX</t>
  </si>
  <si>
    <t>ST POL DE LEON</t>
  </si>
  <si>
    <t>CARHAIX</t>
  </si>
  <si>
    <t>QUIMPERLE</t>
  </si>
  <si>
    <t>VANNES</t>
  </si>
  <si>
    <t>HENNEBONT</t>
  </si>
  <si>
    <t>QUESTEMBERT</t>
  </si>
  <si>
    <t>PONTIVY</t>
  </si>
  <si>
    <t>PLOËRMEL</t>
  </si>
  <si>
    <t>FAOUËT</t>
  </si>
  <si>
    <t>RENNES</t>
  </si>
  <si>
    <t>Service</t>
  </si>
  <si>
    <t>Indice</t>
  </si>
  <si>
    <t>Fin de contrat</t>
  </si>
  <si>
    <t>Durée contrat en mois</t>
  </si>
  <si>
    <t>Direction Ressources Humaines</t>
  </si>
  <si>
    <t>Equipe</t>
  </si>
  <si>
    <t>Marketing commercial</t>
  </si>
  <si>
    <t>Formation Ingéniérie Projets</t>
  </si>
  <si>
    <t>Herbi-Ouest</t>
  </si>
  <si>
    <t>Agro-BV-Est</t>
  </si>
  <si>
    <t>Circuits courts agri-tourisme</t>
  </si>
  <si>
    <t>Alimentation</t>
  </si>
  <si>
    <t>Paie</t>
  </si>
  <si>
    <t>Agence comptable</t>
  </si>
  <si>
    <t>Economie Emploi</t>
  </si>
  <si>
    <t>Services Généraux</t>
  </si>
  <si>
    <t>Herbi-Est</t>
  </si>
  <si>
    <t>Agro-BV-Ouest</t>
  </si>
  <si>
    <t>Conseil entreprise en difficulté</t>
  </si>
  <si>
    <t>Energie, climat, agroforesteries</t>
  </si>
  <si>
    <t>Ressources humaines</t>
  </si>
  <si>
    <t>Porcs/Veaux</t>
  </si>
  <si>
    <t>Gestion des sols et fertilisation</t>
  </si>
  <si>
    <t>Conseil entreprise et installation 22</t>
  </si>
  <si>
    <t>Foncier, urbanisme</t>
  </si>
  <si>
    <t>Station CRECOM</t>
  </si>
  <si>
    <t>Légumes-cultures spécialisées</t>
  </si>
  <si>
    <t>Conseil entreprise et installation 29</t>
  </si>
  <si>
    <t>Territoires 22-29</t>
  </si>
  <si>
    <t>Protection des cultures et biodiversité</t>
  </si>
  <si>
    <t>Conseil entreprise et installation 35</t>
  </si>
  <si>
    <t>Territoires 35-56</t>
  </si>
  <si>
    <t>Volailles</t>
  </si>
  <si>
    <t>Conseil entreprise et installation 56</t>
  </si>
  <si>
    <t>Conseil installation compétences</t>
  </si>
  <si>
    <t>Système de cultures innovants et agrobiologie</t>
  </si>
  <si>
    <t>Equipe juristes</t>
  </si>
  <si>
    <t>RH-travail</t>
  </si>
  <si>
    <t>Transmission</t>
  </si>
  <si>
    <t xml:space="preserve">Comptabilité </t>
  </si>
  <si>
    <t>Contrôle de gestion</t>
  </si>
  <si>
    <t>Agence Comptable</t>
  </si>
  <si>
    <t>Communication Diffusion Transfert</t>
  </si>
  <si>
    <t>EDE-CFE</t>
  </si>
  <si>
    <t>Entreprise Installation Transmission</t>
  </si>
  <si>
    <t>Marketing Commercial</t>
  </si>
  <si>
    <t>année 
échelon</t>
  </si>
  <si>
    <t>points 
au choix</t>
  </si>
  <si>
    <t>indice 
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</si>
</sst>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[h]\ &quot;heures et&quot;:mm\ &quot;minutes&quot;"/>
    <numFmt numFmtId="166" formatCode="[h]\ &quot;heures et&quot;\ mm\ &quot;minutes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49" fontId="0" fillId="0" borderId="0" xfId="0" applyNumberFormat="1"/>
    <xf numFmtId="165" fontId="0" fillId="0" borderId="0" xfId="0" applyNumberFormat="1"/>
    <xf numFmtId="166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vertical="center" wrapText="1"/>
    </xf>
    <xf numFmtId="14" fontId="0" fillId="0" borderId="0" xfId="0" applyNumberFormat="1" applyAlignment="1">
      <alignment horizontal="center"/>
    </xf>
    <xf numFmtId="0" fontId="2" fillId="3" borderId="0" xfId="0" applyFont="1" applyFill="1" applyAlignment="1">
      <alignment horizontal="center"/>
    </xf>
    <xf numFmtId="9" fontId="0" fillId="0" borderId="0" xfId="1" applyNumberFormat="1" applyFont="1" applyAlignment="1">
      <alignment horizontal="center"/>
    </xf>
    <xf numFmtId="44" fontId="0" fillId="0" borderId="0" xfId="2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14"/>
  <sheetViews>
    <sheetView tabSelected="1" topLeftCell="T1" workbookViewId="0">
      <selection activeCell="Y14" sqref="Y14"/>
    </sheetView>
  </sheetViews>
  <sheetFormatPr baseColWidth="10" defaultRowHeight="15" x14ac:dyDescent="0.25"/>
  <cols>
    <col min="1" max="1" width="11.42578125" style="6"/>
    <col min="2" max="2" width="12.85546875" bestFit="1" customWidth="1"/>
    <col min="3" max="3" width="12.85546875" customWidth="1"/>
    <col min="5" max="5" width="7.28515625" bestFit="1" customWidth="1"/>
    <col min="6" max="6" width="10.7109375" bestFit="1" customWidth="1"/>
    <col min="7" max="7" width="20" customWidth="1"/>
    <col min="8" max="8" width="23.85546875" bestFit="1" customWidth="1"/>
    <col min="9" max="9" width="23.85546875" customWidth="1"/>
    <col min="10" max="10" width="9.5703125" style="6" bestFit="1" customWidth="1"/>
    <col min="11" max="11" width="10.85546875" style="6" customWidth="1"/>
    <col min="12" max="12" width="14.42578125" style="6" customWidth="1"/>
    <col min="13" max="13" width="10.85546875" style="6" customWidth="1"/>
    <col min="14" max="14" width="15.28515625" style="10" bestFit="1" customWidth="1"/>
    <col min="15" max="15" width="22.140625" style="2" bestFit="1" customWidth="1"/>
    <col min="16" max="16" width="20" bestFit="1" customWidth="1"/>
    <col min="17" max="18" width="23.85546875" customWidth="1"/>
    <col min="19" max="19" width="14.7109375" style="6" bestFit="1" customWidth="1"/>
    <col min="20" max="20" width="14.7109375" customWidth="1"/>
    <col min="21" max="21" width="12.85546875" style="6" bestFit="1" customWidth="1"/>
    <col min="23" max="23" width="17.140625" style="6" bestFit="1" customWidth="1"/>
    <col min="24" max="24" width="8.85546875" bestFit="1" customWidth="1"/>
    <col min="25" max="25" width="23.85546875" bestFit="1" customWidth="1"/>
    <col min="26" max="26" width="7.85546875" style="6" bestFit="1" customWidth="1"/>
    <col min="27" max="27" width="8.28515625" style="6" bestFit="1" customWidth="1"/>
    <col min="28" max="28" width="5.140625" style="6" bestFit="1" customWidth="1"/>
    <col min="29" max="29" width="10.85546875" style="6" bestFit="1" customWidth="1"/>
    <col min="30" max="30" width="8.140625" style="6" bestFit="1" customWidth="1"/>
  </cols>
  <sheetData>
    <row r="1" spans="1:30" s="9" customFormat="1" ht="30" x14ac:dyDescent="0.25">
      <c r="A1" s="7" t="s">
        <v>55</v>
      </c>
      <c r="B1" s="7" t="s">
        <v>77</v>
      </c>
      <c r="C1" s="11" t="s">
        <v>78</v>
      </c>
      <c r="D1" s="7" t="s">
        <v>42</v>
      </c>
      <c r="E1" s="7" t="s">
        <v>10</v>
      </c>
      <c r="F1" s="11" t="s">
        <v>79</v>
      </c>
      <c r="G1" s="7" t="s">
        <v>43</v>
      </c>
      <c r="H1" s="7" t="s">
        <v>12</v>
      </c>
      <c r="I1" s="7" t="s">
        <v>44</v>
      </c>
      <c r="J1" s="7" t="s">
        <v>8</v>
      </c>
      <c r="K1" s="11" t="s">
        <v>98</v>
      </c>
      <c r="L1" s="11" t="s">
        <v>142</v>
      </c>
      <c r="M1" s="11" t="s">
        <v>141</v>
      </c>
      <c r="N1" s="12" t="s">
        <v>97</v>
      </c>
      <c r="O1" s="8"/>
      <c r="P1" s="7" t="s">
        <v>92</v>
      </c>
      <c r="Q1" s="7" t="s">
        <v>41</v>
      </c>
      <c r="R1" s="7" t="s">
        <v>139</v>
      </c>
      <c r="S1" s="7" t="s">
        <v>91</v>
      </c>
      <c r="T1" s="7" t="s">
        <v>80</v>
      </c>
      <c r="U1" s="7" t="s">
        <v>93</v>
      </c>
      <c r="V1" s="7" t="s">
        <v>94</v>
      </c>
      <c r="W1" s="11" t="s">
        <v>95</v>
      </c>
      <c r="X1" s="7" t="s">
        <v>96</v>
      </c>
      <c r="Y1" s="7" t="s">
        <v>2</v>
      </c>
      <c r="Z1" s="11" t="s">
        <v>187</v>
      </c>
      <c r="AA1" s="11" t="s">
        <v>186</v>
      </c>
      <c r="AB1" s="7" t="s">
        <v>4</v>
      </c>
      <c r="AC1" s="7" t="s">
        <v>5</v>
      </c>
      <c r="AD1" s="11" t="s">
        <v>185</v>
      </c>
    </row>
    <row r="2" spans="1:30" x14ac:dyDescent="0.25">
      <c r="A2" s="6">
        <v>100002</v>
      </c>
      <c r="B2" t="s">
        <v>56</v>
      </c>
      <c r="C2" t="s">
        <v>56</v>
      </c>
      <c r="D2" t="s">
        <v>45</v>
      </c>
      <c r="E2" t="s">
        <v>0</v>
      </c>
      <c r="F2" t="s">
        <v>81</v>
      </c>
      <c r="G2" t="s">
        <v>66</v>
      </c>
      <c r="I2" t="s">
        <v>26</v>
      </c>
      <c r="J2" s="6" t="s">
        <v>3</v>
      </c>
      <c r="K2" s="6" t="s">
        <v>112</v>
      </c>
      <c r="L2" s="6">
        <v>2</v>
      </c>
      <c r="M2" s="13">
        <f t="shared" ref="M2:M11" si="0">DATE(YEAR(S2),MONTH(S2)+L2,DAY(S2))</f>
        <v>44819</v>
      </c>
      <c r="N2" s="15">
        <v>1</v>
      </c>
      <c r="O2" s="4">
        <f t="shared" ref="O2:O5" si="1">(N2*39)/24</f>
        <v>1.625</v>
      </c>
      <c r="Q2" t="s">
        <v>106</v>
      </c>
      <c r="R2" t="s">
        <v>182</v>
      </c>
      <c r="S2" s="13">
        <v>44757</v>
      </c>
      <c r="T2" s="1" t="s">
        <v>178</v>
      </c>
      <c r="U2" s="6" t="str">
        <f t="shared" ref="U2:U11" si="2">IF(K2="CDD","A calculer",(IF(J2="A","2 mois",IF(J2="C","3 mois",IF(J2="E","4 mois")))))</f>
        <v>A calculer</v>
      </c>
      <c r="V2" t="s">
        <v>127</v>
      </c>
      <c r="W2" s="6">
        <v>1755966556</v>
      </c>
      <c r="X2">
        <v>55</v>
      </c>
      <c r="AC2" s="16"/>
    </row>
    <row r="3" spans="1:30" x14ac:dyDescent="0.25">
      <c r="A3" s="6">
        <v>100003</v>
      </c>
      <c r="B3" t="s">
        <v>65</v>
      </c>
      <c r="C3" t="s">
        <v>65</v>
      </c>
      <c r="D3" t="s">
        <v>46</v>
      </c>
      <c r="E3" t="s">
        <v>11</v>
      </c>
      <c r="F3" t="s">
        <v>90</v>
      </c>
      <c r="G3" t="s">
        <v>67</v>
      </c>
      <c r="I3" t="s">
        <v>38</v>
      </c>
      <c r="J3" s="6" t="s">
        <v>7</v>
      </c>
      <c r="K3" s="6" t="s">
        <v>111</v>
      </c>
      <c r="M3" s="13">
        <f t="shared" si="0"/>
        <v>44758</v>
      </c>
      <c r="N3" s="15">
        <v>0.5</v>
      </c>
      <c r="O3" s="4">
        <f t="shared" si="1"/>
        <v>0.8125</v>
      </c>
      <c r="Q3" t="s">
        <v>107</v>
      </c>
      <c r="R3" t="s">
        <v>182</v>
      </c>
      <c r="S3" s="13">
        <v>44758</v>
      </c>
      <c r="T3" s="1" t="s">
        <v>170</v>
      </c>
      <c r="U3" s="6" t="str">
        <f t="shared" si="2"/>
        <v>2 mois</v>
      </c>
      <c r="V3" t="s">
        <v>138</v>
      </c>
      <c r="W3" s="6">
        <v>1755966557</v>
      </c>
      <c r="X3">
        <v>55</v>
      </c>
      <c r="AC3" s="16"/>
    </row>
    <row r="4" spans="1:30" x14ac:dyDescent="0.25">
      <c r="A4" s="6">
        <v>100004</v>
      </c>
      <c r="B4" t="s">
        <v>57</v>
      </c>
      <c r="C4" t="s">
        <v>57</v>
      </c>
      <c r="D4" t="s">
        <v>47</v>
      </c>
      <c r="E4" t="s">
        <v>0</v>
      </c>
      <c r="F4" t="s">
        <v>82</v>
      </c>
      <c r="G4" t="s">
        <v>68</v>
      </c>
      <c r="I4" t="s">
        <v>23</v>
      </c>
      <c r="J4" s="6" t="s">
        <v>76</v>
      </c>
      <c r="K4" s="6" t="s">
        <v>112</v>
      </c>
      <c r="L4" s="6">
        <v>6</v>
      </c>
      <c r="M4" s="13">
        <f t="shared" si="0"/>
        <v>44943</v>
      </c>
      <c r="N4" s="15">
        <v>1</v>
      </c>
      <c r="O4" s="4">
        <f t="shared" si="1"/>
        <v>1.625</v>
      </c>
      <c r="Q4" t="s">
        <v>106</v>
      </c>
      <c r="R4" t="s">
        <v>153</v>
      </c>
      <c r="S4" s="13">
        <v>44759</v>
      </c>
      <c r="T4" s="1" t="s">
        <v>150</v>
      </c>
      <c r="U4" s="6" t="str">
        <f t="shared" si="2"/>
        <v>A calculer</v>
      </c>
      <c r="V4" t="s">
        <v>123</v>
      </c>
      <c r="W4" s="6">
        <v>1755966558</v>
      </c>
      <c r="X4">
        <v>55</v>
      </c>
      <c r="AC4" s="16"/>
    </row>
    <row r="5" spans="1:30" x14ac:dyDescent="0.25">
      <c r="A5" s="6">
        <v>100005</v>
      </c>
      <c r="B5" t="s">
        <v>58</v>
      </c>
      <c r="C5" t="s">
        <v>58</v>
      </c>
      <c r="D5" t="s">
        <v>48</v>
      </c>
      <c r="E5" t="s">
        <v>0</v>
      </c>
      <c r="F5" t="s">
        <v>83</v>
      </c>
      <c r="G5" t="s">
        <v>69</v>
      </c>
      <c r="I5" t="s">
        <v>34</v>
      </c>
      <c r="J5" s="6" t="s">
        <v>7</v>
      </c>
      <c r="K5" s="6" t="s">
        <v>112</v>
      </c>
      <c r="M5" s="13">
        <f t="shared" si="0"/>
        <v>44760</v>
      </c>
      <c r="N5" s="15">
        <v>0.9</v>
      </c>
      <c r="O5" s="4">
        <f t="shared" si="1"/>
        <v>1.4625000000000001</v>
      </c>
      <c r="Q5" t="s">
        <v>106</v>
      </c>
      <c r="R5" t="s">
        <v>184</v>
      </c>
      <c r="S5" s="13">
        <v>44760</v>
      </c>
      <c r="T5" s="1" t="s">
        <v>162</v>
      </c>
      <c r="U5" s="6" t="str">
        <f t="shared" si="2"/>
        <v>A calculer</v>
      </c>
      <c r="V5" t="s">
        <v>115</v>
      </c>
      <c r="W5" s="6">
        <v>1755966559</v>
      </c>
      <c r="X5">
        <v>55</v>
      </c>
      <c r="AC5" s="16"/>
    </row>
    <row r="6" spans="1:30" x14ac:dyDescent="0.25">
      <c r="A6" s="6">
        <v>100006</v>
      </c>
      <c r="B6" t="s">
        <v>59</v>
      </c>
      <c r="C6" t="s">
        <v>59</v>
      </c>
      <c r="D6" t="s">
        <v>49</v>
      </c>
      <c r="E6" t="s">
        <v>0</v>
      </c>
      <c r="F6" t="s">
        <v>84</v>
      </c>
      <c r="G6" t="s">
        <v>70</v>
      </c>
      <c r="I6" t="s">
        <v>39</v>
      </c>
      <c r="J6" s="6" t="s">
        <v>7</v>
      </c>
      <c r="K6" s="6" t="s">
        <v>111</v>
      </c>
      <c r="M6" s="13">
        <f t="shared" si="0"/>
        <v>44761</v>
      </c>
      <c r="N6" s="15">
        <v>1</v>
      </c>
      <c r="O6" s="4">
        <f t="shared" ref="O6:O11" si="3">(N6*39)/24</f>
        <v>1.625</v>
      </c>
      <c r="Q6" t="s">
        <v>108</v>
      </c>
      <c r="R6" t="s">
        <v>146</v>
      </c>
      <c r="S6" s="13">
        <v>44761</v>
      </c>
      <c r="T6" s="1" t="s">
        <v>161</v>
      </c>
      <c r="U6" s="6" t="str">
        <f t="shared" si="2"/>
        <v>2 mois</v>
      </c>
      <c r="V6" t="s">
        <v>123</v>
      </c>
      <c r="W6" s="6">
        <v>1755966560</v>
      </c>
      <c r="X6">
        <v>55</v>
      </c>
      <c r="AC6" s="16"/>
    </row>
    <row r="7" spans="1:30" x14ac:dyDescent="0.25">
      <c r="A7" s="6">
        <v>100007</v>
      </c>
      <c r="B7" t="s">
        <v>60</v>
      </c>
      <c r="C7" t="s">
        <v>60</v>
      </c>
      <c r="D7" t="s">
        <v>50</v>
      </c>
      <c r="E7" t="s">
        <v>11</v>
      </c>
      <c r="F7" t="s">
        <v>85</v>
      </c>
      <c r="G7" t="s">
        <v>71</v>
      </c>
      <c r="I7" t="s">
        <v>22</v>
      </c>
      <c r="J7" s="6" t="s">
        <v>7</v>
      </c>
      <c r="K7" s="6" t="s">
        <v>112</v>
      </c>
      <c r="L7" s="6">
        <v>12</v>
      </c>
      <c r="M7" s="13">
        <f t="shared" si="0"/>
        <v>45127</v>
      </c>
      <c r="N7" s="15">
        <v>0.8</v>
      </c>
      <c r="O7" s="4">
        <f t="shared" si="3"/>
        <v>1.3</v>
      </c>
      <c r="Q7" t="s">
        <v>105</v>
      </c>
      <c r="R7" t="s">
        <v>184</v>
      </c>
      <c r="S7" s="13">
        <v>44762</v>
      </c>
      <c r="T7" s="1" t="s">
        <v>155</v>
      </c>
      <c r="U7" s="6" t="str">
        <f t="shared" si="2"/>
        <v>A calculer</v>
      </c>
      <c r="V7" t="s">
        <v>126</v>
      </c>
      <c r="W7" s="6">
        <v>1755966561</v>
      </c>
      <c r="X7">
        <v>55</v>
      </c>
      <c r="AC7" s="16"/>
    </row>
    <row r="8" spans="1:30" x14ac:dyDescent="0.25">
      <c r="A8" s="6">
        <v>100008</v>
      </c>
      <c r="B8" t="s">
        <v>61</v>
      </c>
      <c r="C8" t="s">
        <v>61</v>
      </c>
      <c r="D8" t="s">
        <v>51</v>
      </c>
      <c r="E8" t="s">
        <v>0</v>
      </c>
      <c r="F8" t="s">
        <v>86</v>
      </c>
      <c r="G8" t="s">
        <v>72</v>
      </c>
      <c r="I8" t="s">
        <v>26</v>
      </c>
      <c r="J8" s="6" t="s">
        <v>3</v>
      </c>
      <c r="K8" s="6" t="s">
        <v>111</v>
      </c>
      <c r="M8" s="13">
        <f t="shared" si="0"/>
        <v>44763</v>
      </c>
      <c r="N8" s="15">
        <v>1</v>
      </c>
      <c r="O8" s="4">
        <f t="shared" si="3"/>
        <v>1.625</v>
      </c>
      <c r="Q8" t="s">
        <v>108</v>
      </c>
      <c r="R8" t="s">
        <v>159</v>
      </c>
      <c r="S8" s="13">
        <v>44763</v>
      </c>
      <c r="T8" s="1" t="s">
        <v>145</v>
      </c>
      <c r="U8" s="6" t="str">
        <f t="shared" si="2"/>
        <v>3 mois</v>
      </c>
      <c r="V8" t="s">
        <v>120</v>
      </c>
      <c r="W8" s="6">
        <v>1755966562</v>
      </c>
      <c r="X8">
        <v>55</v>
      </c>
      <c r="AC8" s="16"/>
    </row>
    <row r="9" spans="1:30" x14ac:dyDescent="0.25">
      <c r="A9" s="6">
        <v>100009</v>
      </c>
      <c r="B9" t="s">
        <v>62</v>
      </c>
      <c r="C9" t="s">
        <v>62</v>
      </c>
      <c r="D9" t="s">
        <v>52</v>
      </c>
      <c r="E9" t="s">
        <v>0</v>
      </c>
      <c r="F9" t="s">
        <v>87</v>
      </c>
      <c r="G9" t="s">
        <v>73</v>
      </c>
      <c r="I9" t="s">
        <v>27</v>
      </c>
      <c r="J9" s="6" t="s">
        <v>3</v>
      </c>
      <c r="K9" s="6" t="s">
        <v>112</v>
      </c>
      <c r="L9" s="6">
        <v>8</v>
      </c>
      <c r="M9" s="13">
        <f t="shared" si="0"/>
        <v>45007</v>
      </c>
      <c r="N9" s="15">
        <v>1</v>
      </c>
      <c r="O9" s="4">
        <f t="shared" si="3"/>
        <v>1.625</v>
      </c>
      <c r="Q9" t="s">
        <v>107</v>
      </c>
      <c r="R9" t="s">
        <v>180</v>
      </c>
      <c r="S9" s="13">
        <v>44764</v>
      </c>
      <c r="T9" s="1" t="s">
        <v>159</v>
      </c>
      <c r="U9" s="6" t="str">
        <f t="shared" si="2"/>
        <v>A calculer</v>
      </c>
      <c r="V9" t="s">
        <v>124</v>
      </c>
      <c r="W9" s="6">
        <v>1755966563</v>
      </c>
      <c r="X9">
        <v>55</v>
      </c>
      <c r="AC9" s="16"/>
    </row>
    <row r="10" spans="1:30" x14ac:dyDescent="0.25">
      <c r="A10" s="6">
        <v>100010</v>
      </c>
      <c r="B10" t="s">
        <v>63</v>
      </c>
      <c r="C10" t="s">
        <v>63</v>
      </c>
      <c r="D10" t="s">
        <v>53</v>
      </c>
      <c r="E10" t="s">
        <v>0</v>
      </c>
      <c r="F10" t="s">
        <v>88</v>
      </c>
      <c r="G10" t="s">
        <v>74</v>
      </c>
      <c r="I10" t="s">
        <v>22</v>
      </c>
      <c r="J10" s="6" t="s">
        <v>76</v>
      </c>
      <c r="K10" s="6" t="s">
        <v>111</v>
      </c>
      <c r="M10" s="13">
        <f t="shared" si="0"/>
        <v>44765</v>
      </c>
      <c r="N10" s="15">
        <v>0.7</v>
      </c>
      <c r="O10" s="4">
        <f t="shared" si="3"/>
        <v>1.1375</v>
      </c>
      <c r="Q10" t="s">
        <v>108</v>
      </c>
      <c r="R10" t="s">
        <v>6</v>
      </c>
      <c r="S10" s="13">
        <v>44765</v>
      </c>
      <c r="T10" s="1" t="s">
        <v>168</v>
      </c>
      <c r="U10" s="6" t="str">
        <f t="shared" si="2"/>
        <v>4 mois</v>
      </c>
      <c r="V10" t="s">
        <v>138</v>
      </c>
      <c r="W10" s="6">
        <v>1755966564</v>
      </c>
      <c r="X10">
        <v>55</v>
      </c>
      <c r="AC10" s="16"/>
    </row>
    <row r="11" spans="1:30" x14ac:dyDescent="0.25">
      <c r="A11" s="6">
        <v>100011</v>
      </c>
      <c r="B11" t="s">
        <v>64</v>
      </c>
      <c r="C11" t="s">
        <v>64</v>
      </c>
      <c r="D11" t="s">
        <v>54</v>
      </c>
      <c r="E11" t="s">
        <v>11</v>
      </c>
      <c r="F11" t="s">
        <v>89</v>
      </c>
      <c r="G11" t="s">
        <v>75</v>
      </c>
      <c r="I11" t="s">
        <v>13</v>
      </c>
      <c r="J11" s="6" t="s">
        <v>7</v>
      </c>
      <c r="K11" s="6" t="s">
        <v>111</v>
      </c>
      <c r="M11" s="13">
        <f t="shared" si="0"/>
        <v>44766</v>
      </c>
      <c r="N11" s="15">
        <v>0.6</v>
      </c>
      <c r="O11" s="4">
        <f t="shared" si="3"/>
        <v>0.97499999999999998</v>
      </c>
      <c r="Q11" t="s">
        <v>105</v>
      </c>
      <c r="R11" t="s">
        <v>181</v>
      </c>
      <c r="S11" s="13">
        <v>44766</v>
      </c>
      <c r="T11" s="1" t="s">
        <v>176</v>
      </c>
      <c r="U11" s="6" t="str">
        <f t="shared" si="2"/>
        <v>2 mois</v>
      </c>
      <c r="V11" t="s">
        <v>130</v>
      </c>
      <c r="W11" s="6">
        <v>1755966565</v>
      </c>
      <c r="X11">
        <v>55</v>
      </c>
      <c r="AC11" s="16"/>
    </row>
    <row r="14" spans="1:30" x14ac:dyDescent="0.25">
      <c r="O14" s="3"/>
    </row>
  </sheetData>
  <conditionalFormatting sqref="U1:U1048576">
    <cfRule type="containsText" dxfId="0" priority="1" operator="containsText" text="A calculer">
      <formula>NOT(ISERROR(SEARCH("A calculer",U1)))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>
          <x14:formula1>
            <xm:f>Données!$C$2:$C$4</xm:f>
          </x14:formula1>
          <xm:sqref>J2:J11</xm:sqref>
        </x14:dataValidation>
        <x14:dataValidation type="list" allowBlank="1" showInputMessage="1" showErrorMessage="1">
          <x14:formula1>
            <xm:f>Données!$D$2:$D$7</xm:f>
          </x14:formula1>
          <xm:sqref>N2:N11</xm:sqref>
        </x14:dataValidation>
        <x14:dataValidation type="list" allowBlank="1" showInputMessage="1">
          <x14:formula1>
            <xm:f>Données!$A$2:$A$3</xm:f>
          </x14:formula1>
          <xm:sqref>E2:E11</xm:sqref>
        </x14:dataValidation>
        <x14:dataValidation type="list" allowBlank="1" showInputMessage="1" showErrorMessage="1">
          <x14:formula1>
            <xm:f>Données!$B$2:$B$29</xm:f>
          </x14:formula1>
          <xm:sqref>I2:I11</xm:sqref>
        </x14:dataValidation>
        <x14:dataValidation type="list" allowBlank="1" showInputMessage="1">
          <x14:formula1>
            <xm:f>Données!$H$2:$H$3</xm:f>
          </x14:formula1>
          <xm:sqref>K2:K11</xm:sqref>
        </x14:dataValidation>
        <x14:dataValidation type="list" allowBlank="1" showInputMessage="1">
          <x14:formula1>
            <xm:f>Données!$I$2:$I$27</xm:f>
          </x14:formula1>
          <xm:sqref>V2:V11</xm:sqref>
        </x14:dataValidation>
        <x14:dataValidation type="list" allowBlank="1" showInputMessage="1">
          <x14:formula1>
            <xm:f>Données!$F$2:$F$6</xm:f>
          </x14:formula1>
          <xm:sqref>Q2:Q11</xm:sqref>
        </x14:dataValidation>
        <x14:dataValidation type="list" allowBlank="1" showInputMessage="1">
          <x14:formula1>
            <xm:f>Données!$K$2:$K$11</xm:f>
          </x14:formula1>
          <xm:sqref>Z2:Z11</xm:sqref>
        </x14:dataValidation>
        <x14:dataValidation type="list" allowBlank="1" showInputMessage="1">
          <x14:formula1>
            <xm:f>Données!$J$2:$J$12</xm:f>
          </x14:formula1>
          <xm:sqref>R2:R11</xm:sqref>
        </x14:dataValidation>
        <x14:dataValidation type="list" allowBlank="1" showInputMessage="1">
          <x14:formula1>
            <xm:f>Données!$L$2:$L$37</xm:f>
          </x14:formula1>
          <xm:sqref>T2:T11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7"/>
  <sheetViews>
    <sheetView workbookViewId="0">
      <selection activeCell="K20" sqref="K20"/>
    </sheetView>
  </sheetViews>
  <sheetFormatPr baseColWidth="10" defaultRowHeight="15" x14ac:dyDescent="0.25"/>
  <cols>
    <col min="2" max="2" width="34.28515625" bestFit="1" customWidth="1"/>
    <col min="4" max="4" width="15.5703125" bestFit="1" customWidth="1"/>
    <col min="6" max="6" width="34.28515625" bestFit="1" customWidth="1"/>
    <col min="12" max="12" width="42.7109375" style="6" bestFit="1" customWidth="1"/>
  </cols>
  <sheetData>
    <row r="1" spans="1:21" s="6" customFormat="1" x14ac:dyDescent="0.25">
      <c r="A1" s="14" t="s">
        <v>10</v>
      </c>
      <c r="B1" s="14" t="s">
        <v>12</v>
      </c>
      <c r="C1" s="14" t="s">
        <v>8</v>
      </c>
      <c r="D1" s="14" t="s">
        <v>9</v>
      </c>
      <c r="E1" s="14" t="s">
        <v>99</v>
      </c>
      <c r="F1" s="14" t="s">
        <v>41</v>
      </c>
      <c r="G1" s="14" t="s">
        <v>12</v>
      </c>
      <c r="H1" s="14" t="s">
        <v>110</v>
      </c>
      <c r="I1" s="14" t="s">
        <v>94</v>
      </c>
      <c r="J1" s="14" t="s">
        <v>139</v>
      </c>
      <c r="K1" s="14" t="s">
        <v>140</v>
      </c>
      <c r="L1" s="14" t="s">
        <v>144</v>
      </c>
    </row>
    <row r="2" spans="1:21" x14ac:dyDescent="0.25">
      <c r="A2" t="s">
        <v>11</v>
      </c>
      <c r="B2" t="s">
        <v>13</v>
      </c>
      <c r="C2" t="s">
        <v>7</v>
      </c>
      <c r="D2" s="5">
        <v>0.5</v>
      </c>
      <c r="E2" t="s">
        <v>100</v>
      </c>
      <c r="F2" t="s">
        <v>143</v>
      </c>
      <c r="G2" t="s">
        <v>109</v>
      </c>
      <c r="H2" t="s">
        <v>111</v>
      </c>
      <c r="I2" t="s">
        <v>126</v>
      </c>
      <c r="J2" t="s">
        <v>180</v>
      </c>
      <c r="K2">
        <v>255</v>
      </c>
      <c r="L2" s="17" t="s">
        <v>152</v>
      </c>
      <c r="N2" s="18"/>
      <c r="O2" s="18"/>
      <c r="P2" s="18"/>
      <c r="Q2" s="18"/>
      <c r="R2" s="18"/>
      <c r="S2" s="18"/>
      <c r="T2" s="18"/>
      <c r="U2" s="18"/>
    </row>
    <row r="3" spans="1:21" x14ac:dyDescent="0.25">
      <c r="A3" t="s">
        <v>0</v>
      </c>
      <c r="B3" t="s">
        <v>14</v>
      </c>
      <c r="C3" t="s">
        <v>3</v>
      </c>
      <c r="D3" s="5">
        <v>0.6</v>
      </c>
      <c r="E3" t="s">
        <v>1</v>
      </c>
      <c r="F3" t="s">
        <v>105</v>
      </c>
      <c r="H3" t="s">
        <v>112</v>
      </c>
      <c r="I3" t="s">
        <v>130</v>
      </c>
      <c r="J3" t="s">
        <v>6</v>
      </c>
      <c r="K3">
        <v>260</v>
      </c>
      <c r="L3" s="18" t="s">
        <v>148</v>
      </c>
      <c r="M3" s="17"/>
      <c r="N3" s="18"/>
      <c r="O3" s="18"/>
      <c r="P3" s="18"/>
      <c r="Q3" s="18"/>
      <c r="R3" s="18"/>
      <c r="S3" s="18"/>
      <c r="T3" s="18"/>
      <c r="U3" s="18"/>
    </row>
    <row r="4" spans="1:21" x14ac:dyDescent="0.25">
      <c r="B4" t="s">
        <v>15</v>
      </c>
      <c r="C4" t="s">
        <v>76</v>
      </c>
      <c r="D4" s="5">
        <v>0.7</v>
      </c>
      <c r="E4" t="s">
        <v>101</v>
      </c>
      <c r="F4" t="s">
        <v>106</v>
      </c>
      <c r="I4" t="s">
        <v>124</v>
      </c>
      <c r="J4" t="s">
        <v>181</v>
      </c>
      <c r="K4">
        <v>265</v>
      </c>
      <c r="L4" s="18" t="s">
        <v>156</v>
      </c>
      <c r="M4" s="17"/>
      <c r="N4" s="18"/>
      <c r="O4" s="18"/>
      <c r="P4" s="18"/>
      <c r="Q4" s="18"/>
      <c r="R4" s="18"/>
      <c r="S4" s="18"/>
      <c r="T4" s="18"/>
      <c r="U4" s="18"/>
    </row>
    <row r="5" spans="1:21" x14ac:dyDescent="0.25">
      <c r="B5" t="s">
        <v>16</v>
      </c>
      <c r="D5" s="5">
        <v>0.8</v>
      </c>
      <c r="F5" t="s">
        <v>107</v>
      </c>
      <c r="I5" t="s">
        <v>123</v>
      </c>
      <c r="J5" t="s">
        <v>153</v>
      </c>
      <c r="K5">
        <v>270</v>
      </c>
      <c r="L5" s="18" t="s">
        <v>150</v>
      </c>
      <c r="M5" s="18"/>
      <c r="P5" s="18"/>
      <c r="R5" s="18"/>
      <c r="S5" s="18"/>
      <c r="T5" s="18"/>
      <c r="U5" s="18"/>
    </row>
    <row r="6" spans="1:21" x14ac:dyDescent="0.25">
      <c r="B6" t="s">
        <v>17</v>
      </c>
      <c r="D6" s="5">
        <v>0.9</v>
      </c>
      <c r="F6" t="s">
        <v>108</v>
      </c>
      <c r="I6" t="s">
        <v>137</v>
      </c>
      <c r="J6" t="s">
        <v>182</v>
      </c>
      <c r="K6">
        <v>275</v>
      </c>
      <c r="L6" s="18" t="s">
        <v>149</v>
      </c>
      <c r="Q6" s="18"/>
      <c r="R6" s="18"/>
      <c r="T6" s="18"/>
      <c r="U6" s="18"/>
    </row>
    <row r="7" spans="1:21" x14ac:dyDescent="0.25">
      <c r="B7" t="s">
        <v>18</v>
      </c>
      <c r="D7" s="5">
        <v>1</v>
      </c>
      <c r="I7" t="s">
        <v>118</v>
      </c>
      <c r="J7" t="s">
        <v>102</v>
      </c>
      <c r="K7">
        <v>300</v>
      </c>
      <c r="L7" s="19" t="s">
        <v>178</v>
      </c>
      <c r="P7" s="18"/>
      <c r="Q7" s="18"/>
      <c r="R7" s="18"/>
      <c r="S7" s="18"/>
      <c r="T7" s="18"/>
      <c r="U7" s="18"/>
    </row>
    <row r="8" spans="1:21" x14ac:dyDescent="0.25">
      <c r="B8" t="s">
        <v>19</v>
      </c>
      <c r="I8" t="s">
        <v>133</v>
      </c>
      <c r="J8" t="s">
        <v>183</v>
      </c>
      <c r="K8">
        <v>320</v>
      </c>
      <c r="L8" s="18" t="s">
        <v>157</v>
      </c>
    </row>
    <row r="9" spans="1:21" x14ac:dyDescent="0.25">
      <c r="B9" t="s">
        <v>20</v>
      </c>
      <c r="I9" t="s">
        <v>117</v>
      </c>
      <c r="J9" t="s">
        <v>103</v>
      </c>
      <c r="K9">
        <v>350</v>
      </c>
      <c r="L9" s="18" t="s">
        <v>162</v>
      </c>
      <c r="N9" s="18"/>
      <c r="O9" s="18"/>
      <c r="Q9" s="18"/>
      <c r="R9" s="18"/>
      <c r="S9" s="18"/>
      <c r="T9" s="18"/>
      <c r="U9" s="18"/>
    </row>
    <row r="10" spans="1:21" x14ac:dyDescent="0.25">
      <c r="B10" t="s">
        <v>21</v>
      </c>
      <c r="I10" t="s">
        <v>122</v>
      </c>
      <c r="J10" t="s">
        <v>146</v>
      </c>
      <c r="K10">
        <v>370</v>
      </c>
      <c r="L10" s="18" t="s">
        <v>166</v>
      </c>
      <c r="M10" s="18"/>
      <c r="N10" s="18"/>
      <c r="O10" s="18"/>
      <c r="P10" s="18"/>
      <c r="Q10" s="18"/>
      <c r="R10" s="18"/>
      <c r="S10" s="18"/>
      <c r="T10" s="18"/>
      <c r="U10" s="18"/>
    </row>
    <row r="11" spans="1:21" x14ac:dyDescent="0.25">
      <c r="B11" t="s">
        <v>22</v>
      </c>
      <c r="I11" t="s">
        <v>128</v>
      </c>
      <c r="J11" t="s">
        <v>184</v>
      </c>
      <c r="K11">
        <v>410</v>
      </c>
      <c r="L11" s="18" t="s">
        <v>169</v>
      </c>
      <c r="M11" s="18"/>
      <c r="N11" s="18"/>
      <c r="O11" s="18"/>
      <c r="P11" s="18"/>
      <c r="Q11" s="18"/>
      <c r="R11" s="18"/>
      <c r="S11" s="18"/>
      <c r="T11" s="18"/>
      <c r="U11" s="18"/>
    </row>
    <row r="12" spans="1:21" x14ac:dyDescent="0.25">
      <c r="B12" t="s">
        <v>23</v>
      </c>
      <c r="I12" t="s">
        <v>121</v>
      </c>
      <c r="J12" t="s">
        <v>159</v>
      </c>
      <c r="L12" s="18" t="s">
        <v>172</v>
      </c>
      <c r="M12" s="18"/>
      <c r="N12" s="18"/>
      <c r="O12" s="18"/>
      <c r="P12" s="18"/>
      <c r="Q12" s="18"/>
      <c r="R12" s="18"/>
      <c r="S12" s="18"/>
      <c r="T12" s="18"/>
      <c r="U12" s="18"/>
    </row>
    <row r="13" spans="1:21" x14ac:dyDescent="0.25">
      <c r="B13" t="s">
        <v>24</v>
      </c>
      <c r="I13" t="s">
        <v>119</v>
      </c>
      <c r="J13" t="s">
        <v>104</v>
      </c>
      <c r="L13" s="18" t="s">
        <v>173</v>
      </c>
      <c r="P13" s="18"/>
      <c r="Q13" s="18"/>
      <c r="R13" s="18"/>
      <c r="S13" s="18"/>
      <c r="T13" s="18"/>
      <c r="U13" s="18"/>
    </row>
    <row r="14" spans="1:21" x14ac:dyDescent="0.25">
      <c r="B14" t="s">
        <v>25</v>
      </c>
      <c r="I14" t="s">
        <v>136</v>
      </c>
      <c r="L14" s="6" t="s">
        <v>179</v>
      </c>
    </row>
    <row r="15" spans="1:21" x14ac:dyDescent="0.25">
      <c r="B15" t="s">
        <v>26</v>
      </c>
      <c r="I15" t="s">
        <v>135</v>
      </c>
      <c r="L15" s="17" t="s">
        <v>153</v>
      </c>
    </row>
    <row r="16" spans="1:21" x14ac:dyDescent="0.25">
      <c r="B16" t="s">
        <v>27</v>
      </c>
      <c r="I16" t="s">
        <v>134</v>
      </c>
      <c r="L16" s="18" t="s">
        <v>158</v>
      </c>
    </row>
    <row r="17" spans="2:12" x14ac:dyDescent="0.25">
      <c r="B17" t="s">
        <v>28</v>
      </c>
      <c r="I17" t="s">
        <v>125</v>
      </c>
      <c r="L17" s="17" t="s">
        <v>103</v>
      </c>
    </row>
    <row r="18" spans="2:12" x14ac:dyDescent="0.25">
      <c r="B18" t="s">
        <v>29</v>
      </c>
      <c r="I18" t="s">
        <v>131</v>
      </c>
      <c r="L18" s="18" t="s">
        <v>175</v>
      </c>
    </row>
    <row r="19" spans="2:12" x14ac:dyDescent="0.25">
      <c r="B19" t="s">
        <v>30</v>
      </c>
      <c r="I19" t="s">
        <v>138</v>
      </c>
      <c r="L19" s="18" t="s">
        <v>163</v>
      </c>
    </row>
    <row r="20" spans="2:12" x14ac:dyDescent="0.25">
      <c r="B20" t="s">
        <v>31</v>
      </c>
      <c r="I20" t="s">
        <v>120</v>
      </c>
      <c r="L20" s="17" t="s">
        <v>146</v>
      </c>
    </row>
    <row r="21" spans="2:12" x14ac:dyDescent="0.25">
      <c r="B21" t="s">
        <v>32</v>
      </c>
      <c r="I21" t="s">
        <v>129</v>
      </c>
      <c r="L21" s="18" t="s">
        <v>161</v>
      </c>
    </row>
    <row r="22" spans="2:12" x14ac:dyDescent="0.25">
      <c r="B22" t="s">
        <v>33</v>
      </c>
      <c r="I22" t="s">
        <v>127</v>
      </c>
      <c r="L22" s="6" t="s">
        <v>155</v>
      </c>
    </row>
    <row r="23" spans="2:12" x14ac:dyDescent="0.25">
      <c r="B23" t="s">
        <v>34</v>
      </c>
      <c r="I23" t="s">
        <v>115</v>
      </c>
      <c r="L23" s="17" t="s">
        <v>147</v>
      </c>
    </row>
    <row r="24" spans="2:12" x14ac:dyDescent="0.25">
      <c r="B24" t="s">
        <v>35</v>
      </c>
      <c r="I24" t="s">
        <v>113</v>
      </c>
      <c r="L24" s="18" t="s">
        <v>165</v>
      </c>
    </row>
    <row r="25" spans="2:12" x14ac:dyDescent="0.25">
      <c r="B25" t="s">
        <v>36</v>
      </c>
      <c r="I25" t="s">
        <v>116</v>
      </c>
      <c r="L25" s="17" t="s">
        <v>145</v>
      </c>
    </row>
    <row r="26" spans="2:12" x14ac:dyDescent="0.25">
      <c r="B26" t="s">
        <v>37</v>
      </c>
      <c r="I26" t="s">
        <v>114</v>
      </c>
      <c r="L26" s="17" t="s">
        <v>151</v>
      </c>
    </row>
    <row r="27" spans="2:12" x14ac:dyDescent="0.25">
      <c r="B27" t="s">
        <v>38</v>
      </c>
      <c r="I27" t="s">
        <v>132</v>
      </c>
      <c r="L27" s="18" t="s">
        <v>160</v>
      </c>
    </row>
    <row r="28" spans="2:12" x14ac:dyDescent="0.25">
      <c r="B28" t="s">
        <v>39</v>
      </c>
      <c r="L28" s="18" t="s">
        <v>168</v>
      </c>
    </row>
    <row r="29" spans="2:12" x14ac:dyDescent="0.25">
      <c r="B29" t="s">
        <v>40</v>
      </c>
      <c r="L29" s="17" t="s">
        <v>159</v>
      </c>
    </row>
    <row r="30" spans="2:12" x14ac:dyDescent="0.25">
      <c r="L30" s="18" t="s">
        <v>176</v>
      </c>
    </row>
    <row r="31" spans="2:12" x14ac:dyDescent="0.25">
      <c r="L31" s="17" t="s">
        <v>154</v>
      </c>
    </row>
    <row r="32" spans="2:12" x14ac:dyDescent="0.25">
      <c r="L32" s="18" t="s">
        <v>164</v>
      </c>
    </row>
    <row r="33" spans="12:12" x14ac:dyDescent="0.25">
      <c r="L33" s="18" t="s">
        <v>174</v>
      </c>
    </row>
    <row r="34" spans="12:12" x14ac:dyDescent="0.25">
      <c r="L34" s="18" t="s">
        <v>167</v>
      </c>
    </row>
    <row r="35" spans="12:12" x14ac:dyDescent="0.25">
      <c r="L35" s="18" t="s">
        <v>170</v>
      </c>
    </row>
    <row r="36" spans="12:12" x14ac:dyDescent="0.25">
      <c r="L36" s="18" t="s">
        <v>177</v>
      </c>
    </row>
    <row r="37" spans="12:12" x14ac:dyDescent="0.25">
      <c r="L37" s="18" t="s">
        <v>171</v>
      </c>
    </row>
  </sheetData>
  <sortState ref="L2:L37">
    <sortCondition ref="L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Maitre</vt:lpstr>
      <vt:lpstr>Données</vt:lpstr>
      <vt:lpstr>Matricule</vt:lpstr>
    </vt:vector>
  </TitlesOfParts>
  <Company>CHAMBRE D'AGRICULTURE DE BRETAGNE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BEAUGENDRE Jérôme</dc:creator>
  <cp:lastModifiedBy>Jérôme BEAUGENDRE</cp:lastModifiedBy>
  <dcterms:created xsi:type="dcterms:W3CDTF">2022-06-23T12:24:07Z</dcterms:created>
  <dcterms:modified xsi:type="dcterms:W3CDTF">2022-07-12T07:23:35Z</dcterms:modified>
</cp:coreProperties>
</file>