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C03F6F24-BCCD-4942-8018-185D9C0809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CODES" sheetId="7" r:id="rId1"/>
    <sheet name="ZONE 1" sheetId="2" r:id="rId2"/>
    <sheet name="ZONE 2" sheetId="3" r:id="rId3"/>
    <sheet name="ZONE 3" sheetId="4" r:id="rId4"/>
  </sheets>
  <externalReferences>
    <externalReference r:id="rId5"/>
  </externalReferences>
  <definedNames>
    <definedName name="Handicap">[1]Renseignements!$BH$1:$BH$5</definedName>
    <definedName name="Nationalité">[1]Renseignements!$BG$1:$BG$3</definedName>
    <definedName name="Orphelinat">[1]Renseignements!$BE$1:$BE$3</definedName>
    <definedName name="OUI">[1]Renseignements!$BK$1</definedName>
    <definedName name="Profession">[1]Renseignements!$BF$1:$BF$9</definedName>
    <definedName name="Sexe">[1]Renseignements!$BJ$1:$BJ$2</definedName>
    <definedName name="Statut">[1]Renseignements!$BI$1:$BI$3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T6" i="4" l="1"/>
  <c r="S6" i="4"/>
  <c r="R6" i="4"/>
  <c r="G6" i="4"/>
  <c r="F6" i="4"/>
  <c r="E6" i="4"/>
  <c r="T5" i="4"/>
  <c r="S5" i="4"/>
  <c r="R5" i="4"/>
  <c r="G5" i="4"/>
  <c r="F5" i="4"/>
  <c r="E5" i="4"/>
  <c r="T4" i="4"/>
  <c r="S4" i="4"/>
  <c r="R4" i="4"/>
  <c r="G4" i="4"/>
  <c r="F4" i="4"/>
  <c r="E4" i="4"/>
  <c r="T6" i="3"/>
  <c r="S6" i="3"/>
  <c r="R6" i="3"/>
  <c r="G6" i="3"/>
  <c r="F6" i="3"/>
  <c r="E6" i="3"/>
  <c r="T5" i="3"/>
  <c r="S5" i="3"/>
  <c r="R5" i="3"/>
  <c r="G5" i="3"/>
  <c r="F5" i="3"/>
  <c r="E5" i="3"/>
  <c r="T4" i="3"/>
  <c r="S4" i="3"/>
  <c r="R4" i="3"/>
  <c r="G4" i="3"/>
  <c r="F4" i="3"/>
  <c r="E4" i="3"/>
  <c r="R5" i="2"/>
  <c r="S5" i="2"/>
  <c r="T5" i="2"/>
  <c r="R6" i="2"/>
  <c r="S6" i="2"/>
  <c r="T6" i="2"/>
  <c r="T4" i="2"/>
  <c r="S4" i="2"/>
  <c r="R4" i="2"/>
  <c r="E5" i="2"/>
  <c r="F5" i="2"/>
  <c r="G5" i="2"/>
  <c r="E6" i="2"/>
  <c r="F6" i="2"/>
  <c r="G6" i="2"/>
  <c r="G4" i="2"/>
  <c r="F4" i="2"/>
  <c r="E4" i="2"/>
</calcChain>
</file>

<file path=xl/sharedStrings.xml><?xml version="1.0" encoding="utf-8"?>
<sst xmlns="http://schemas.openxmlformats.org/spreadsheetml/2006/main" count="146" uniqueCount="41">
  <si>
    <t>31/12/2005</t>
  </si>
  <si>
    <t>nom des plantes</t>
  </si>
  <si>
    <t>date repikage</t>
  </si>
  <si>
    <t>Debut Floraison</t>
  </si>
  <si>
    <t>MAZPI</t>
  </si>
  <si>
    <t>BALDI</t>
  </si>
  <si>
    <t>OOPRSD</t>
  </si>
  <si>
    <t>Colonne1</t>
  </si>
  <si>
    <t>oui</t>
  </si>
  <si>
    <t>non</t>
  </si>
  <si>
    <t>IDENTIFICATION</t>
  </si>
  <si>
    <t>JANVIER</t>
  </si>
  <si>
    <t>FEVIER</t>
  </si>
  <si>
    <t>LISTOBECT(1)</t>
  </si>
  <si>
    <t>LISTOBECT(2)</t>
  </si>
  <si>
    <t>Colonne32</t>
  </si>
  <si>
    <t>LPT</t>
  </si>
  <si>
    <t>LF</t>
  </si>
  <si>
    <t>LPT1</t>
  </si>
  <si>
    <t>LF1</t>
  </si>
  <si>
    <t>MARS</t>
  </si>
  <si>
    <t>LISTOBECT(3)</t>
  </si>
  <si>
    <t>janvier</t>
  </si>
  <si>
    <t>fevrier</t>
  </si>
  <si>
    <t>mars</t>
  </si>
  <si>
    <t>AA</t>
  </si>
  <si>
    <t>BB</t>
  </si>
  <si>
    <t>CC</t>
  </si>
  <si>
    <t>LPT3</t>
  </si>
  <si>
    <t>LF3</t>
  </si>
  <si>
    <t>TRIMESTRE(1)</t>
  </si>
  <si>
    <t>TRIMESTRE(2)</t>
  </si>
  <si>
    <t>TRIMESTRE(3)</t>
  </si>
  <si>
    <t>TRIMESTRE</t>
  </si>
  <si>
    <r>
      <t>Trimestre 2(</t>
    </r>
    <r>
      <rPr>
        <b/>
        <i/>
        <sz val="14"/>
        <color theme="1"/>
        <rFont val="Calibri"/>
        <family val="2"/>
        <scheme val="minor"/>
      </rPr>
      <t>listobject(2)</t>
    </r>
    <r>
      <rPr>
        <sz val="14"/>
        <color theme="1"/>
        <rFont val="Calibri"/>
        <family val="2"/>
        <scheme val="minor"/>
      </rPr>
      <t>)</t>
    </r>
  </si>
  <si>
    <r>
      <t>Trimestree 3(</t>
    </r>
    <r>
      <rPr>
        <b/>
        <i/>
        <sz val="14"/>
        <color theme="1"/>
        <rFont val="Calibri"/>
        <family val="2"/>
        <scheme val="minor"/>
      </rPr>
      <t>listobject(3)</t>
    </r>
    <r>
      <rPr>
        <sz val="14"/>
        <color theme="1"/>
        <rFont val="Calibri"/>
        <family val="2"/>
        <scheme val="minor"/>
      </rPr>
      <t>)</t>
    </r>
  </si>
  <si>
    <t>codes</t>
  </si>
  <si>
    <t>ZONES</t>
  </si>
  <si>
    <t>ZONE 1</t>
  </si>
  <si>
    <t>ZONE 2</t>
  </si>
  <si>
    <t>ZONE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</si>
</sst>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  <font>
      <sz val="10"/>
      <name val="Arial"/>
      <family val="2"/>
    </font>
    <font>
      <b/>
      <sz val="12"/>
      <color rgb="FF000000"/>
      <name val="Calibri"/>
      <family val="2"/>
    </font>
    <font>
      <sz val="8"/>
      <name val="Calibri"/>
      <family val="2"/>
      <scheme val="minor"/>
    </font>
    <font>
      <sz val="11"/>
      <color rgb="FFFF0000"/>
      <name val="Arial Black"/>
      <family val="2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rgb="FF00000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rgb="FF000000"/>
      </patternFill>
    </fill>
    <fill>
      <patternFill patternType="solid">
        <fgColor theme="5" tint="0.39997558519241921"/>
        <bgColor rgb="FFED7D31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37">
    <border>
      <left/>
      <right/>
      <top/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rgb="FFFFFF00"/>
      </bottom>
      <diagonal/>
    </border>
    <border>
      <left/>
      <right/>
      <top/>
      <bottom style="medium">
        <color rgb="FFFFFF00"/>
      </bottom>
      <diagonal/>
    </border>
    <border>
      <left style="medium">
        <color indexed="64"/>
      </left>
      <right/>
      <top style="medium">
        <color indexed="64"/>
      </top>
      <bottom style="medium">
        <color rgb="FFFFFF00"/>
      </bottom>
      <diagonal/>
    </border>
    <border>
      <left/>
      <right/>
      <top style="medium">
        <color indexed="64"/>
      </top>
      <bottom style="medium">
        <color rgb="FFFFFF00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71">
    <xf numFmtId="0" fontId="0" fillId="0" borderId="0" xfId="0"/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14" fontId="0" fillId="5" borderId="8" xfId="0" applyNumberFormat="1" applyFill="1" applyBorder="1" applyAlignment="1">
      <alignment horizontal="left" vertical="center"/>
    </xf>
    <xf numFmtId="0" fontId="3" fillId="5" borderId="1" xfId="0" applyFont="1" applyFill="1" applyBorder="1" applyAlignment="1">
      <alignment horizontal="center" vertical="center"/>
    </xf>
    <xf numFmtId="14" fontId="0" fillId="5" borderId="8" xfId="0" applyNumberFormat="1" applyFill="1" applyBorder="1" applyAlignment="1" applyProtection="1">
      <alignment horizontal="left" vertical="center"/>
      <protection locked="0"/>
    </xf>
    <xf numFmtId="14" fontId="3" fillId="5" borderId="1" xfId="0" applyNumberFormat="1" applyFont="1" applyFill="1" applyBorder="1" applyAlignment="1">
      <alignment horizontal="center" vertical="center"/>
    </xf>
    <xf numFmtId="14" fontId="0" fillId="5" borderId="9" xfId="0" applyNumberFormat="1" applyFill="1" applyBorder="1" applyAlignment="1">
      <alignment horizontal="left" vertical="center"/>
    </xf>
    <xf numFmtId="14" fontId="3" fillId="5" borderId="2" xfId="0" applyNumberFormat="1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left" vertical="center"/>
    </xf>
    <xf numFmtId="14" fontId="3" fillId="5" borderId="3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left" vertical="center"/>
    </xf>
    <xf numFmtId="14" fontId="1" fillId="6" borderId="3" xfId="0" applyNumberFormat="1" applyFont="1" applyFill="1" applyBorder="1" applyAlignment="1">
      <alignment horizontal="center" vertical="center"/>
    </xf>
    <xf numFmtId="14" fontId="3" fillId="5" borderId="13" xfId="0" applyNumberFormat="1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left" vertical="center"/>
    </xf>
    <xf numFmtId="14" fontId="1" fillId="6" borderId="0" xfId="0" applyNumberFormat="1" applyFont="1" applyFill="1" applyAlignment="1">
      <alignment horizontal="center" vertical="center"/>
    </xf>
    <xf numFmtId="0" fontId="7" fillId="8" borderId="25" xfId="0" applyFont="1" applyFill="1" applyBorder="1" applyAlignment="1">
      <alignment vertical="center"/>
    </xf>
    <xf numFmtId="14" fontId="1" fillId="9" borderId="4" xfId="0" applyNumberFormat="1" applyFont="1" applyFill="1" applyBorder="1" applyAlignment="1">
      <alignment horizontal="center" vertical="center"/>
    </xf>
    <xf numFmtId="14" fontId="1" fillId="9" borderId="3" xfId="0" applyNumberFormat="1" applyFont="1" applyFill="1" applyBorder="1" applyAlignment="1">
      <alignment horizontal="center" vertical="center"/>
    </xf>
    <xf numFmtId="14" fontId="1" fillId="9" borderId="13" xfId="0" applyNumberFormat="1" applyFont="1" applyFill="1" applyBorder="1" applyAlignment="1">
      <alignment horizontal="center" vertical="center"/>
    </xf>
    <xf numFmtId="0" fontId="7" fillId="11" borderId="20" xfId="0" applyFont="1" applyFill="1" applyBorder="1" applyAlignment="1">
      <alignment vertical="center"/>
    </xf>
    <xf numFmtId="0" fontId="0" fillId="10" borderId="0" xfId="0" applyFill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3" fillId="5" borderId="4" xfId="0" applyNumberFormat="1" applyFont="1" applyFill="1" applyBorder="1" applyAlignment="1">
      <alignment horizontal="center" vertical="center"/>
    </xf>
    <xf numFmtId="0" fontId="8" fillId="0" borderId="18" xfId="0" applyFont="1" applyBorder="1"/>
    <xf numFmtId="0" fontId="8" fillId="0" borderId="15" xfId="0" applyFont="1" applyBorder="1"/>
    <xf numFmtId="0" fontId="8" fillId="0" borderId="19" xfId="0" applyFont="1" applyBorder="1"/>
    <xf numFmtId="0" fontId="8" fillId="0" borderId="14" xfId="0" applyFont="1" applyBorder="1"/>
    <xf numFmtId="0" fontId="2" fillId="12" borderId="11" xfId="0" applyFont="1" applyFill="1" applyBorder="1" applyAlignment="1">
      <alignment horizontal="center" vertical="center"/>
    </xf>
    <xf numFmtId="0" fontId="2" fillId="13" borderId="11" xfId="0" applyFont="1" applyFill="1" applyBorder="1" applyAlignment="1">
      <alignment horizontal="center" vertical="center"/>
    </xf>
    <xf numFmtId="0" fontId="2" fillId="13" borderId="0" xfId="0" applyFont="1" applyFill="1" applyAlignment="1">
      <alignment horizontal="center" vertical="center"/>
    </xf>
    <xf numFmtId="0" fontId="2" fillId="13" borderId="5" xfId="0" applyFont="1" applyFill="1" applyBorder="1" applyAlignment="1">
      <alignment horizontal="center" vertical="center"/>
    </xf>
    <xf numFmtId="0" fontId="2" fillId="2" borderId="30" xfId="0" applyFont="1" applyFill="1" applyBorder="1" applyAlignment="1">
      <alignment horizontal="center" vertical="center"/>
    </xf>
    <xf numFmtId="0" fontId="7" fillId="8" borderId="0" xfId="0" applyFont="1" applyFill="1" applyAlignment="1">
      <alignment vertical="center"/>
    </xf>
    <xf numFmtId="0" fontId="7" fillId="11" borderId="33" xfId="0" applyFont="1" applyFill="1" applyBorder="1" applyAlignment="1">
      <alignment vertical="center"/>
    </xf>
    <xf numFmtId="0" fontId="2" fillId="5" borderId="34" xfId="0" applyFont="1" applyFill="1" applyBorder="1" applyAlignment="1">
      <alignment horizontal="center" vertical="center"/>
    </xf>
    <xf numFmtId="0" fontId="5" fillId="6" borderId="34" xfId="0" applyFont="1" applyFill="1" applyBorder="1" applyAlignment="1">
      <alignment horizontal="left" vertical="center"/>
    </xf>
    <xf numFmtId="14" fontId="1" fillId="9" borderId="34" xfId="0" applyNumberFormat="1" applyFont="1" applyFill="1" applyBorder="1" applyAlignment="1">
      <alignment horizontal="center" vertical="center"/>
    </xf>
    <xf numFmtId="14" fontId="1" fillId="6" borderId="34" xfId="0" applyNumberFormat="1" applyFont="1" applyFill="1" applyBorder="1" applyAlignment="1">
      <alignment horizontal="center" vertical="center"/>
    </xf>
    <xf numFmtId="0" fontId="2" fillId="12" borderId="35" xfId="0" applyFont="1" applyFill="1" applyBorder="1" applyAlignment="1">
      <alignment horizontal="center" vertical="center"/>
    </xf>
    <xf numFmtId="0" fontId="2" fillId="13" borderId="36" xfId="0" applyFont="1" applyFill="1" applyBorder="1" applyAlignment="1">
      <alignment horizontal="center" vertical="center"/>
    </xf>
    <xf numFmtId="0" fontId="2" fillId="13" borderId="22" xfId="0" applyFont="1" applyFill="1" applyBorder="1" applyAlignment="1">
      <alignment horizontal="center" vertical="center"/>
    </xf>
    <xf numFmtId="0" fontId="2" fillId="13" borderId="23" xfId="0" applyFont="1" applyFill="1" applyBorder="1" applyAlignment="1">
      <alignment horizontal="center" vertical="center"/>
    </xf>
    <xf numFmtId="0" fontId="11" fillId="15" borderId="3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8" fillId="4" borderId="16" xfId="0" applyFont="1" applyFill="1" applyBorder="1" applyAlignment="1">
      <alignment horizontal="center"/>
    </xf>
    <xf numFmtId="0" fontId="8" fillId="4" borderId="17" xfId="0" applyFont="1" applyFill="1" applyBorder="1" applyAlignment="1">
      <alignment horizontal="center"/>
    </xf>
    <xf numFmtId="0" fontId="9" fillId="14" borderId="3" xfId="0" applyFont="1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22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7" fillId="7" borderId="6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3" borderId="24" xfId="0" applyFont="1" applyFill="1" applyBorder="1" applyAlignment="1">
      <alignment horizontal="center" vertical="center"/>
    </xf>
    <xf numFmtId="0" fontId="7" fillId="3" borderId="25" xfId="0" applyFont="1" applyFill="1" applyBorder="1" applyAlignment="1">
      <alignment horizontal="center" vertical="center"/>
    </xf>
    <xf numFmtId="0" fontId="7" fillId="3" borderId="26" xfId="0" applyFont="1" applyFill="1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/>
    </xf>
    <xf numFmtId="0" fontId="7" fillId="3" borderId="28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3" borderId="31" xfId="0" applyFont="1" applyFill="1" applyBorder="1" applyAlignment="1">
      <alignment horizontal="center" vertical="center"/>
    </xf>
    <xf numFmtId="0" fontId="7" fillId="3" borderId="32" xfId="0" applyFont="1" applyFill="1" applyBorder="1" applyAlignment="1">
      <alignment horizontal="center" vertical="center"/>
    </xf>
  </cellXfs>
  <cellStyles count="2">
    <cellStyle name="Normal" xfId="0" builtinId="0"/>
    <cellStyle name="Normal 4" xfId="1" xr:uid="{00000000-0005-0000-0000-000001000000}"/>
  </cellStyles>
  <dxfs count="133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  <fill>
        <patternFill patternType="solid">
          <fgColor rgb="FF000000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  <fill>
        <patternFill patternType="solid">
          <fgColor rgb="FF000000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8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fill>
        <patternFill patternType="solid">
          <fgColor rgb="FF000000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9" formatCode="dd/mm/yyyy"/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nsolas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fill>
        <patternFill>
          <bgColor theme="8" tint="0.79998168889431442"/>
        </patternFill>
      </fill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  <fill>
        <patternFill patternType="solid">
          <fgColor rgb="FF000000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  <fill>
        <patternFill patternType="solid">
          <fgColor rgb="FF000000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8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fill>
        <patternFill patternType="solid">
          <fgColor rgb="FF000000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9" formatCode="dd/mm/yyyy"/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nsolas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fill>
        <patternFill>
          <bgColor theme="8" tint="0.79998168889431442"/>
        </patternFill>
      </fill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nsolas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fill>
        <patternFill>
          <bgColor theme="8" tint="0.79998168889431442"/>
        </patternFill>
      </fill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  <fill>
        <patternFill patternType="solid">
          <fgColor rgb="FF000000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  <fill>
        <patternFill patternType="solid">
          <fgColor rgb="FF000000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8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fill>
        <patternFill patternType="solid">
          <fgColor rgb="FF000000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9" formatCode="dd/mm/yyyy"/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nsolas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fill>
        <patternFill>
          <bgColor theme="8" tint="0.79998168889431442"/>
        </patternFill>
      </fill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  <fill>
        <patternFill patternType="solid">
          <fgColor rgb="FF000000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  <fill>
        <patternFill patternType="solid">
          <fgColor rgb="FF000000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8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fill>
        <patternFill patternType="solid">
          <fgColor rgb="FF000000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9" formatCode="dd/mm/yyyy"/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nsolas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fill>
        <patternFill>
          <bgColor theme="8" tint="0.79998168889431442"/>
        </patternFill>
      </fill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nsolas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fill>
        <patternFill>
          <bgColor theme="8" tint="0.79998168889431442"/>
        </patternFill>
      </fill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  <fill>
        <patternFill patternType="solid">
          <fgColor rgb="FF000000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  <fill>
        <patternFill patternType="solid">
          <fgColor rgb="FF000000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8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fill>
        <patternFill patternType="solid">
          <fgColor rgb="FF000000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9" formatCode="dd/mm/yyyy"/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nsolas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fill>
        <patternFill>
          <bgColor theme="8" tint="0.79998168889431442"/>
        </patternFill>
      </fill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  <fill>
        <patternFill patternType="solid">
          <fgColor rgb="FF000000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  <fill>
        <patternFill patternType="solid">
          <fgColor rgb="FF000000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8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fill>
        <patternFill patternType="solid">
          <fgColor rgb="FF000000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9" formatCode="dd/mm/yyyy"/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nsolas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fill>
        <patternFill>
          <bgColor theme="8" tint="0.79998168889431442"/>
        </patternFill>
      </fill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nsolas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fill>
        <patternFill>
          <bgColor theme="8" tint="0.79998168889431442"/>
        </patternFill>
      </fill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ill>
        <patternFill patternType="solid">
          <fgColor rgb="FFFCE4D6"/>
          <bgColor rgb="FFFCE4D6"/>
        </patternFill>
      </fill>
    </dxf>
    <dxf>
      <fill>
        <patternFill patternType="solid">
          <fgColor rgb="FFFCE4D6"/>
          <bgColor rgb="FFFCE4D6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ED7D31"/>
        </top>
      </border>
    </dxf>
    <dxf>
      <font>
        <b/>
        <color rgb="FF000000"/>
      </font>
      <border>
        <bottom style="medium">
          <color rgb="FFED7D31"/>
        </bottom>
      </border>
    </dxf>
    <dxf>
      <font>
        <color rgb="FF000000"/>
      </font>
      <border>
        <left style="thin">
          <color rgb="FFED7D31"/>
        </left>
        <right style="thin">
          <color rgb="FFED7D31"/>
        </right>
        <top style="thin">
          <color rgb="FFED7D31"/>
        </top>
        <bottom style="thin">
          <color rgb="FFED7D31"/>
        </bottom>
        <vertical style="thin">
          <color rgb="FFED7D31"/>
        </vertical>
        <horizontal style="thin">
          <color rgb="FFED7D31"/>
        </horizontal>
      </border>
    </dxf>
    <dxf>
      <border>
        <left style="thin">
          <color rgb="FFED7D31"/>
        </left>
      </border>
    </dxf>
    <dxf>
      <border>
        <left style="thin">
          <color rgb="FFED7D31"/>
        </left>
      </border>
    </dxf>
    <dxf>
      <border>
        <top style="thin">
          <color rgb="FFED7D31"/>
        </top>
      </border>
    </dxf>
    <dxf>
      <border>
        <top style="thin">
          <color rgb="FFED7D31"/>
        </top>
      </border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ED7D31"/>
        </top>
      </border>
    </dxf>
    <dxf>
      <font>
        <b/>
        <color rgb="FFFFFFFF"/>
      </font>
      <fill>
        <patternFill patternType="solid">
          <fgColor rgb="FFED7D31"/>
          <bgColor rgb="FFED7D31"/>
        </patternFill>
      </fill>
    </dxf>
    <dxf>
      <font>
        <color rgb="FF000000"/>
      </font>
      <border>
        <left style="thin">
          <color rgb="FFED7D31"/>
        </left>
        <right style="thin">
          <color rgb="FFED7D31"/>
        </right>
        <top style="thin">
          <color rgb="FFED7D31"/>
        </top>
        <bottom style="thin">
          <color rgb="FFED7D31"/>
        </bottom>
      </border>
    </dxf>
    <dxf>
      <border>
        <left style="thin">
          <color rgb="FFED7D31"/>
        </left>
      </border>
    </dxf>
    <dxf>
      <border>
        <left style="thin">
          <color rgb="FFED7D31"/>
        </left>
      </border>
    </dxf>
    <dxf>
      <border>
        <top style="thin">
          <color rgb="FFED7D31"/>
        </top>
      </border>
    </dxf>
    <dxf>
      <border>
        <top style="thin">
          <color rgb="FFED7D31"/>
        </top>
      </border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ED7D31"/>
        </top>
      </border>
    </dxf>
    <dxf>
      <font>
        <b/>
        <color rgb="FFFFFFFF"/>
      </font>
      <fill>
        <patternFill patternType="solid">
          <fgColor rgb="FFED7D31"/>
          <bgColor rgb="FFED7D31"/>
        </patternFill>
      </fill>
    </dxf>
    <dxf>
      <font>
        <color rgb="FF000000"/>
      </font>
      <border>
        <left style="thin">
          <color rgb="FFED7D31"/>
        </left>
        <right style="thin">
          <color rgb="FFED7D31"/>
        </right>
        <top style="thin">
          <color rgb="FFED7D31"/>
        </top>
        <bottom style="thin">
          <color rgb="FFED7D31"/>
        </bottom>
      </border>
    </dxf>
  </dxfs>
  <tableStyles count="3" defaultTableStyle="TableStyleMedium2" defaultPivotStyle="PivotStyleLight16">
    <tableStyle name="TableStyleLight10 2" pivot="0" count="9" xr9:uid="{00000000-0011-0000-FFFF-FFFF00000000}">
      <tableStyleElement type="wholeTable" dxfId="132"/>
      <tableStyleElement type="headerRow" dxfId="131"/>
      <tableStyleElement type="totalRow" dxfId="130"/>
      <tableStyleElement type="firstColumn" dxfId="129"/>
      <tableStyleElement type="lastColumn" dxfId="128"/>
      <tableStyleElement type="firstRowStripe" dxfId="127"/>
      <tableStyleElement type="secondRowStripe" dxfId="126"/>
      <tableStyleElement type="firstColumnStripe" dxfId="125"/>
      <tableStyleElement type="secondColumnStripe" dxfId="124"/>
    </tableStyle>
    <tableStyle name="TableStyleLight10 3" pivot="0" count="9" xr9:uid="{00000000-0011-0000-FFFF-FFFF01000000}">
      <tableStyleElement type="wholeTable" dxfId="123"/>
      <tableStyleElement type="headerRow" dxfId="122"/>
      <tableStyleElement type="totalRow" dxfId="121"/>
      <tableStyleElement type="firstColumn" dxfId="120"/>
      <tableStyleElement type="lastColumn" dxfId="119"/>
      <tableStyleElement type="firstRowStripe" dxfId="118"/>
      <tableStyleElement type="secondRowStripe" dxfId="117"/>
      <tableStyleElement type="firstColumnStripe" dxfId="116"/>
      <tableStyleElement type="secondColumnStripe" dxfId="115"/>
    </tableStyle>
    <tableStyle name="TableStyleLight17 2" pivot="0" count="7" xr9:uid="{00000000-0011-0000-FFFF-FFFF02000000}">
      <tableStyleElement type="wholeTable" dxfId="114"/>
      <tableStyleElement type="headerRow" dxfId="113"/>
      <tableStyleElement type="totalRow" dxfId="112"/>
      <tableStyleElement type="firstColumn" dxfId="111"/>
      <tableStyleElement type="lastColumn" dxfId="110"/>
      <tableStyleElement type="firstRowStripe" dxfId="109"/>
      <tableStyleElement type="firstColumnStripe" dxfId="108"/>
    </tableStyle>
  </tableStyles>
  <colors>
    <mruColors>
      <color rgb="FF0000FF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yciel/Intenda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seignements"/>
      <sheetName val="Intendance"/>
      <sheetName val="Brouillard"/>
      <sheetName val="Informations"/>
    </sheetNames>
    <sheetDataSet>
      <sheetData sheetId="0">
        <row r="1">
          <cell r="BE1" t="str">
            <v>deux</v>
          </cell>
          <cell r="BF1" t="str">
            <v>Cultivateur</v>
          </cell>
          <cell r="BG1" t="str">
            <v>Burkinabè</v>
          </cell>
          <cell r="BH1" t="str">
            <v>moteur</v>
          </cell>
          <cell r="BI1" t="str">
            <v>Affecté(e)</v>
          </cell>
          <cell r="BJ1" t="str">
            <v>F</v>
          </cell>
          <cell r="BK1" t="str">
            <v>OUI</v>
          </cell>
        </row>
        <row r="2">
          <cell r="BE2" t="str">
            <v>père</v>
          </cell>
          <cell r="BF2" t="str">
            <v>Eleveur</v>
          </cell>
          <cell r="BG2" t="str">
            <v>Etrangers africains</v>
          </cell>
          <cell r="BH2" t="str">
            <v>visuel</v>
          </cell>
          <cell r="BI2" t="str">
            <v>Ancien(ne)</v>
          </cell>
          <cell r="BJ2" t="str">
            <v>M</v>
          </cell>
        </row>
        <row r="3">
          <cell r="BE3" t="str">
            <v>mère</v>
          </cell>
          <cell r="BF3" t="str">
            <v>Artisan</v>
          </cell>
          <cell r="BG3" t="str">
            <v>Autres étrangers</v>
          </cell>
          <cell r="BH3" t="str">
            <v>auditif</v>
          </cell>
          <cell r="BI3" t="str">
            <v>Recruté(e)</v>
          </cell>
        </row>
        <row r="4">
          <cell r="BF4" t="str">
            <v>Salarié secteur public</v>
          </cell>
          <cell r="BH4" t="str">
            <v>mental</v>
          </cell>
        </row>
        <row r="5">
          <cell r="BF5" t="str">
            <v>Salarié secteur privé</v>
          </cell>
          <cell r="BH5" t="str">
            <v>manchot</v>
          </cell>
        </row>
        <row r="6">
          <cell r="BF6" t="str">
            <v>Commerçant</v>
          </cell>
        </row>
        <row r="7">
          <cell r="BF7" t="str">
            <v>Retraité</v>
          </cell>
        </row>
        <row r="8">
          <cell r="BF8" t="str">
            <v>Profession libérale</v>
          </cell>
        </row>
        <row r="9">
          <cell r="BF9" t="str">
            <v>Autres</v>
          </cell>
        </row>
      </sheetData>
      <sheetData sheetId="1" refreshError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1000000}" name="Tabl1" displayName="Tabl1" ref="A3:C6" totalsRowShown="0" headerRowDxfId="107" dataDxfId="105" headerRowBorderDxfId="106" tableBorderDxfId="104">
  <tableColumns count="3">
    <tableColumn id="1" xr3:uid="{00000000-0010-0000-0100-000001000000}" name="nom des plantes" dataDxfId="103"/>
    <tableColumn id="2" xr3:uid="{00000000-0010-0000-0100-000002000000}" name="date repikage" dataDxfId="102"/>
    <tableColumn id="3" xr3:uid="{00000000-0010-0000-0100-000003000000}" name="Colonne1"/>
  </tableColumns>
  <tableStyleInfo name="TableStyleLight10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7613A4-2D82-4C59-9A8A-FAB9E847C3B1}" name="Tabl12" displayName="Tabl12" ref="E3:O6" totalsRowShown="0" headerRowDxfId="101" dataDxfId="99" headerRowBorderDxfId="100" tableBorderDxfId="98">
  <tableColumns count="11">
    <tableColumn id="1" xr3:uid="{49328BC8-62B6-4C88-9A56-EB2C10775F9C}" name="nom des plantes" dataDxfId="97">
      <calculatedColumnFormula>Tabl1[[#This Row],[nom des plantes]]</calculatedColumnFormula>
    </tableColumn>
    <tableColumn id="2" xr3:uid="{30B802AB-73C1-4059-A7C5-47BB6F1E8F2D}" name="date repikage" dataDxfId="96">
      <calculatedColumnFormula>Tabl1[[#This Row],[date repikage]]</calculatedColumnFormula>
    </tableColumn>
    <tableColumn id="3" xr3:uid="{2A27CA57-DFD2-4817-86BD-D2FA6C54EECB}" name="Colonne1" dataDxfId="95">
      <calculatedColumnFormula>Tabl1[[#This Row],[Colonne1]]</calculatedColumnFormula>
    </tableColumn>
    <tableColumn id="5" xr3:uid="{796490B1-3C98-4396-ACF4-8392F7E8299D}" name="LPT" dataDxfId="94"/>
    <tableColumn id="6" xr3:uid="{6FB2E74C-79C6-4AAF-9841-D35F00EF69F3}" name="LF" dataDxfId="93"/>
    <tableColumn id="7" xr3:uid="{577D27F3-5518-47BF-91F7-0E24D8D23E49}" name="Debut Floraison" dataDxfId="92"/>
    <tableColumn id="9" xr3:uid="{E459C26D-D013-4AA1-ACE1-FEEB790FB636}" name="LPT1" dataDxfId="91"/>
    <tableColumn id="12" xr3:uid="{5F0E1CD1-6B62-4BF2-88F6-978A3A0E18B6}" name="LF1" dataDxfId="90"/>
    <tableColumn id="11" xr3:uid="{7B374CDF-9042-4717-B2C8-FF8DC34DD855}" name="Colonne32" dataDxfId="89"/>
    <tableColumn id="10" xr3:uid="{83AA22F0-7438-4D9F-A3A6-510DA6CF5184}" name="LPT3" dataDxfId="88"/>
    <tableColumn id="14" xr3:uid="{931DBF65-CEDC-4496-B4A5-B15DC7065F70}" name="LF3" dataDxfId="87"/>
  </tableColumns>
  <tableStyleInfo name="TableStyleLight10 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74F591C-8707-400E-AF23-FC0FBBEEFA83}" name="Tabl1211" displayName="Tabl1211" ref="R3:AB6" totalsRowShown="0" headerRowDxfId="86" dataDxfId="84" headerRowBorderDxfId="85" tableBorderDxfId="83">
  <tableColumns count="11">
    <tableColumn id="1" xr3:uid="{EFD84589-A4A6-4E57-904D-176DAF612FE2}" name="nom des plantes" dataDxfId="82">
      <calculatedColumnFormula>Tabl1[[#This Row],[nom des plantes]]</calculatedColumnFormula>
    </tableColumn>
    <tableColumn id="2" xr3:uid="{1560526B-0769-4380-8953-C684F823AA42}" name="date repikage" dataDxfId="81">
      <calculatedColumnFormula>Tabl1[[#This Row],[date repikage]]</calculatedColumnFormula>
    </tableColumn>
    <tableColumn id="3" xr3:uid="{E365177E-E936-4653-97CF-F1F7052ECD70}" name="Colonne1" dataDxfId="80">
      <calculatedColumnFormula>Tabl1[[#This Row],[Colonne1]]</calculatedColumnFormula>
    </tableColumn>
    <tableColumn id="5" xr3:uid="{BA3FC2EE-20B3-425E-869E-2577F78EDD85}" name="LPT" dataDxfId="79"/>
    <tableColumn id="6" xr3:uid="{A2A39AAC-D778-44A3-88AD-8B617A5C5BB7}" name="LF" dataDxfId="78"/>
    <tableColumn id="7" xr3:uid="{F46396A8-D26D-4B97-997D-0D195B02605E}" name="Debut Floraison" dataDxfId="77"/>
    <tableColumn id="9" xr3:uid="{69AEE2F0-E55B-481A-A4CB-68F3EAA1354B}" name="LPT1" dataDxfId="76"/>
    <tableColumn id="12" xr3:uid="{C65BCB0A-CD84-4224-BBD7-48F761F3EB3B}" name="LF1" dataDxfId="75"/>
    <tableColumn id="11" xr3:uid="{12C94A3D-36C1-4B51-BCB2-D5D17F008524}" name="Colonne32" dataDxfId="74"/>
    <tableColumn id="10" xr3:uid="{8D5DB29C-FF9F-499A-95C1-8E43D4435887}" name="LPT3" dataDxfId="73"/>
    <tableColumn id="14" xr3:uid="{F86B2434-E63D-4EF2-AB9E-D1D6D3920E37}" name="LF3" dataDxfId="72"/>
  </tableColumns>
  <tableStyleInfo name="TableStyleLight10 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39C6A72-A9B6-45CD-9F44-008C2726CA3A}" name="Tabl112" displayName="Tabl112" ref="A3:C6" totalsRowShown="0" headerRowDxfId="71" dataDxfId="69" headerRowBorderDxfId="70" tableBorderDxfId="68">
  <autoFilter ref="A3:C6" xr:uid="{E39C6A72-A9B6-45CD-9F44-008C2726CA3A}"/>
  <tableColumns count="3">
    <tableColumn id="1" xr3:uid="{52B5D351-4A52-4B41-B2D4-547EA0F1DD1B}" name="nom des plantes" dataDxfId="67"/>
    <tableColumn id="2" xr3:uid="{6832D910-FD02-4382-9791-675B810F829D}" name="date repikage" dataDxfId="66"/>
    <tableColumn id="3" xr3:uid="{2C37153E-2E11-405D-BF83-7CD1C7C3A0D1}" name="Colonne1"/>
  </tableColumns>
  <tableStyleInfo name="TableStyleLight10 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B8B1097-B4AB-4A8F-908E-04F66BD2288B}" name="Tabl1214" displayName="Tabl1214" ref="E3:O6" totalsRowShown="0" headerRowDxfId="65" dataDxfId="63" headerRowBorderDxfId="64" tableBorderDxfId="62">
  <tableColumns count="11">
    <tableColumn id="1" xr3:uid="{66576EDA-E851-46AE-BE24-C811407EA22A}" name="nom des plantes" dataDxfId="61">
      <calculatedColumnFormula>Tabl112[[#This Row],[nom des plantes]]</calculatedColumnFormula>
    </tableColumn>
    <tableColumn id="2" xr3:uid="{575FF496-7633-4AEB-99F0-7860E3E254B4}" name="date repikage" dataDxfId="60">
      <calculatedColumnFormula>Tabl112[[#This Row],[date repikage]]</calculatedColumnFormula>
    </tableColumn>
    <tableColumn id="3" xr3:uid="{A4FD0DF9-FAC5-4F2C-8E13-D4B0B59BFC9D}" name="Colonne1" dataDxfId="59">
      <calculatedColumnFormula>Tabl112[[#This Row],[Colonne1]]</calculatedColumnFormula>
    </tableColumn>
    <tableColumn id="5" xr3:uid="{0AFE772C-FEF1-4B7A-B48D-607E99E62557}" name="LPT" dataDxfId="58"/>
    <tableColumn id="6" xr3:uid="{7439119A-0D1F-4C54-BE8F-8C9FBA62E84D}" name="LF" dataDxfId="57"/>
    <tableColumn id="7" xr3:uid="{D7FB1A99-234C-4377-840F-C0458B0CCE73}" name="Debut Floraison" dataDxfId="56"/>
    <tableColumn id="9" xr3:uid="{99EFD52E-D04A-44FC-87A7-C896869306CA}" name="LPT1" dataDxfId="55"/>
    <tableColumn id="12" xr3:uid="{4ED12D52-B76F-4CD5-91F1-838F0D20302A}" name="LF1" dataDxfId="54"/>
    <tableColumn id="11" xr3:uid="{CE37C43A-F7D7-40B9-A515-95F04AEDFE39}" name="Colonne32" dataDxfId="53"/>
    <tableColumn id="10" xr3:uid="{C2FF5EA7-AD60-41C1-B84C-7BDECB370043}" name="LPT3" dataDxfId="52"/>
    <tableColumn id="14" xr3:uid="{C50CA188-A9DA-4ABD-9A58-6397B7C18C1A}" name="LF3" dataDxfId="51"/>
  </tableColumns>
  <tableStyleInfo name="TableStyleLight10 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32A5035D-19EA-4CD9-A019-480D83065966}" name="Tabl121118" displayName="Tabl121118" ref="R3:AB6" totalsRowShown="0" headerRowDxfId="50" dataDxfId="48" headerRowBorderDxfId="49" tableBorderDxfId="47">
  <tableColumns count="11">
    <tableColumn id="1" xr3:uid="{ACB728CA-71CD-4D52-87B9-42E7E49AB0AE}" name="nom des plantes" dataDxfId="46">
      <calculatedColumnFormula>Tabl112[[#This Row],[nom des plantes]]</calculatedColumnFormula>
    </tableColumn>
    <tableColumn id="2" xr3:uid="{BF869432-92C5-4020-A822-FC69A83F4359}" name="date repikage" dataDxfId="45">
      <calculatedColumnFormula>Tabl112[[#This Row],[date repikage]]</calculatedColumnFormula>
    </tableColumn>
    <tableColumn id="3" xr3:uid="{E750AA03-1C43-4B2D-AE3A-31B4ACD854ED}" name="Colonne1" dataDxfId="44">
      <calculatedColumnFormula>Tabl112[[#This Row],[Colonne1]]</calculatedColumnFormula>
    </tableColumn>
    <tableColumn id="5" xr3:uid="{C3161B1B-EC5D-420C-8677-D225BE111FC4}" name="LPT" dataDxfId="43"/>
    <tableColumn id="6" xr3:uid="{D18391E7-71D9-4049-9120-BD1D828C5B62}" name="LF" dataDxfId="42"/>
    <tableColumn id="7" xr3:uid="{084E5C25-DE93-4F28-937F-AD41B280E5FA}" name="Debut Floraison" dataDxfId="41"/>
    <tableColumn id="9" xr3:uid="{533FC1D9-1690-4D71-AC1B-1B165F383E62}" name="LPT1" dataDxfId="40"/>
    <tableColumn id="12" xr3:uid="{297916F3-D50E-4771-86A2-CBD06C1148BE}" name="LF1" dataDxfId="39"/>
    <tableColumn id="11" xr3:uid="{870A95A6-74AE-4F55-BA78-60B609013E94}" name="Colonne32" dataDxfId="38"/>
    <tableColumn id="10" xr3:uid="{734BAB16-9FE4-46CD-A926-DC32D2C8D479}" name="LPT3" dataDxfId="37"/>
    <tableColumn id="14" xr3:uid="{D779A428-A1CD-4B40-A963-5578E1194628}" name="LF3" dataDxfId="36"/>
  </tableColumns>
  <tableStyleInfo name="TableStyleLight10 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3AFF41C9-3F79-4165-94CF-E429AA02C3C2}" name="Tabl122" displayName="Tabl122" ref="A3:C6" totalsRowShown="0" headerRowDxfId="35" dataDxfId="33" headerRowBorderDxfId="34" tableBorderDxfId="32">
  <autoFilter ref="A3:C6" xr:uid="{3AFF41C9-3F79-4165-94CF-E429AA02C3C2}"/>
  <tableColumns count="3">
    <tableColumn id="1" xr3:uid="{EB2227B5-A0B1-4B25-8EB6-7A769E68F58E}" name="nom des plantes" dataDxfId="31"/>
    <tableColumn id="2" xr3:uid="{A2365A9C-F6F0-4C50-948E-E3115DE6D075}" name="date repikage" dataDxfId="30"/>
    <tableColumn id="3" xr3:uid="{28F99EE7-D695-4D2A-973B-8E521001FB4C}" name="Colonne1"/>
  </tableColumns>
  <tableStyleInfo name="TableStyleLight10 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19A96A14-8E65-4CDE-A812-2AB7ADA46A99}" name="Tabl1223" displayName="Tabl1223" ref="E3:O6" totalsRowShown="0" headerRowDxfId="29" dataDxfId="27" headerRowBorderDxfId="28" tableBorderDxfId="26">
  <tableColumns count="11">
    <tableColumn id="1" xr3:uid="{897B0482-E849-434A-AB6A-33146E83B68D}" name="nom des plantes" dataDxfId="25">
      <calculatedColumnFormula>Tabl122[[#This Row],[nom des plantes]]</calculatedColumnFormula>
    </tableColumn>
    <tableColumn id="2" xr3:uid="{59DE8D08-92D4-41C5-A3B8-212285B76421}" name="date repikage" dataDxfId="24">
      <calculatedColumnFormula>Tabl122[[#This Row],[date repikage]]</calculatedColumnFormula>
    </tableColumn>
    <tableColumn id="3" xr3:uid="{1810ABD2-6D94-470B-9524-3762D660BDD5}" name="Colonne1" dataDxfId="23">
      <calculatedColumnFormula>Tabl122[[#This Row],[Colonne1]]</calculatedColumnFormula>
    </tableColumn>
    <tableColumn id="5" xr3:uid="{9EA83051-60D3-4832-BDB9-9BB824142942}" name="LPT" dataDxfId="22"/>
    <tableColumn id="6" xr3:uid="{23FFF80C-2AB2-4B50-905D-6562425CB946}" name="LF" dataDxfId="21"/>
    <tableColumn id="7" xr3:uid="{DA85552B-A1DC-410D-A405-7CE54B70C6CC}" name="Debut Floraison" dataDxfId="20"/>
    <tableColumn id="9" xr3:uid="{97C019C3-DC6A-4B68-A283-3CE11E5C0CDD}" name="LPT1" dataDxfId="19"/>
    <tableColumn id="12" xr3:uid="{0F301781-6E08-434F-BC35-CEF00D1DE0CC}" name="LF1" dataDxfId="18"/>
    <tableColumn id="11" xr3:uid="{9105C140-B02F-4156-8F16-CB2AF64C1A0F}" name="Colonne32" dataDxfId="17"/>
    <tableColumn id="10" xr3:uid="{1841A87A-3F90-41D8-ABA7-FB98A5CFB74A}" name="LPT3" dataDxfId="16"/>
    <tableColumn id="14" xr3:uid="{A685741D-5503-45E5-AB88-045AB6488D78}" name="LF3" dataDxfId="15"/>
  </tableColumns>
  <tableStyleInfo name="TableStyleLight10 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3E326AB6-670F-4491-B922-9C37940E4972}" name="Tabl121124" displayName="Tabl121124" ref="R3:AB6" totalsRowShown="0" headerRowDxfId="14" dataDxfId="12" headerRowBorderDxfId="13" tableBorderDxfId="11">
  <tableColumns count="11">
    <tableColumn id="1" xr3:uid="{7FA13EAC-E65D-4DE9-98D9-23580E444AF1}" name="nom des plantes" dataDxfId="10">
      <calculatedColumnFormula>Tabl122[[#This Row],[nom des plantes]]</calculatedColumnFormula>
    </tableColumn>
    <tableColumn id="2" xr3:uid="{C5B46C36-5E19-469D-AADB-8E1FD150584C}" name="date repikage" dataDxfId="9">
      <calculatedColumnFormula>Tabl122[[#This Row],[date repikage]]</calculatedColumnFormula>
    </tableColumn>
    <tableColumn id="3" xr3:uid="{EBDE5C98-F650-4EA3-8EE5-5ED9D982EE9D}" name="Colonne1" dataDxfId="8">
      <calculatedColumnFormula>Tabl122[[#This Row],[Colonne1]]</calculatedColumnFormula>
    </tableColumn>
    <tableColumn id="5" xr3:uid="{2C7F1594-35C7-43AC-99FA-AF63F16F7BD0}" name="LPT" dataDxfId="7"/>
    <tableColumn id="6" xr3:uid="{2AF560F9-F8C5-4C5F-955D-2B7F39EE837D}" name="LF" dataDxfId="6"/>
    <tableColumn id="7" xr3:uid="{2F2E1C0D-EB83-4C9A-BD0C-A335A3811FD4}" name="Debut Floraison" dataDxfId="5"/>
    <tableColumn id="9" xr3:uid="{B0E306F0-B0D4-4C28-A945-53D424FE6BA9}" name="LPT1" dataDxfId="4"/>
    <tableColumn id="12" xr3:uid="{59166E98-8094-4D2B-83AA-1866F3569ACB}" name="LF1" dataDxfId="3"/>
    <tableColumn id="11" xr3:uid="{56448FA1-59C0-4F4C-A47A-9C29D5769A4B}" name="Colonne32" dataDxfId="2"/>
    <tableColumn id="10" xr3:uid="{CA8B7F78-1E60-420F-8408-BA49460E1BF3}" name="LPT3" dataDxfId="1"/>
    <tableColumn id="14" xr3:uid="{DED0F322-B481-4F2D-A516-3DBA2A208941}" name="LF3" dataDxfId="0"/>
  </tableColumns>
  <tableStyleInfo name="TableStyleLight10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G4"/>
  <sheetViews>
    <sheetView tabSelected="1" workbookViewId="0">
      <selection activeCell="D14" sqref="D14"/>
    </sheetView>
  </sheetViews>
  <sheetFormatPr baseColWidth="10" defaultRowHeight="15" x14ac:dyDescent="0.25"/>
  <cols>
    <col min="1" max="1" width="15.85546875" customWidth="1"/>
    <col min="2" max="2" width="7.28515625" customWidth="1"/>
    <col min="5" max="5" width="8.5703125" customWidth="1"/>
    <col min="7" max="7" width="18.42578125" customWidth="1"/>
  </cols>
  <sheetData>
    <row r="1" spans="1:7" ht="21.75" thickBot="1" x14ac:dyDescent="0.4">
      <c r="A1" s="50" t="s">
        <v>37</v>
      </c>
      <c r="C1" s="54" t="s">
        <v>36</v>
      </c>
      <c r="D1" s="55"/>
      <c r="F1" s="56" t="s">
        <v>33</v>
      </c>
      <c r="G1" s="56"/>
    </row>
    <row r="2" spans="1:7" ht="21" x14ac:dyDescent="0.35">
      <c r="A2" s="51" t="s">
        <v>38</v>
      </c>
      <c r="C2" s="31" t="s">
        <v>22</v>
      </c>
      <c r="D2" s="32" t="s">
        <v>25</v>
      </c>
      <c r="F2" s="52" t="s">
        <v>34</v>
      </c>
      <c r="G2" s="53"/>
    </row>
    <row r="3" spans="1:7" ht="21" x14ac:dyDescent="0.35">
      <c r="A3" s="51" t="s">
        <v>39</v>
      </c>
      <c r="C3" s="33" t="s">
        <v>23</v>
      </c>
      <c r="D3" s="34" t="s">
        <v>26</v>
      </c>
      <c r="F3" s="52" t="s">
        <v>35</v>
      </c>
      <c r="G3" s="53"/>
    </row>
    <row r="4" spans="1:7" ht="21" x14ac:dyDescent="0.35">
      <c r="A4" s="51" t="s">
        <v>40</v>
      </c>
      <c r="C4" s="33" t="s">
        <v>24</v>
      </c>
      <c r="D4" s="34" t="s">
        <v>27</v>
      </c>
      <c r="F4" s="52"/>
      <c r="G4" s="53"/>
    </row>
  </sheetData>
  <mergeCells count="5">
    <mergeCell ref="F4:G4"/>
    <mergeCell ref="C1:D1"/>
    <mergeCell ref="F1:G1"/>
    <mergeCell ref="F2:G2"/>
    <mergeCell ref="F3:G3"/>
  </mergeCells>
  <phoneticPr fontId="6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AB7"/>
  <sheetViews>
    <sheetView workbookViewId="0">
      <selection activeCell="I12" sqref="I12"/>
    </sheetView>
  </sheetViews>
  <sheetFormatPr baseColWidth="10" defaultRowHeight="15" x14ac:dyDescent="0.25"/>
  <cols>
    <col min="1" max="1" width="19" customWidth="1"/>
    <col min="2" max="2" width="13.28515625" customWidth="1"/>
    <col min="3" max="3" width="5.28515625" customWidth="1"/>
    <col min="5" max="5" width="19" customWidth="1"/>
    <col min="6" max="6" width="13.28515625" customWidth="1"/>
    <col min="7" max="7" width="3.85546875" customWidth="1"/>
    <col min="8" max="9" width="7.7109375" customWidth="1"/>
    <col min="10" max="10" width="3" customWidth="1"/>
    <col min="11" max="11" width="8" customWidth="1"/>
    <col min="12" max="12" width="7.85546875" customWidth="1"/>
    <col min="13" max="13" width="2.7109375" customWidth="1"/>
    <col min="14" max="15" width="8.85546875" customWidth="1"/>
    <col min="16" max="16" width="7" customWidth="1"/>
    <col min="17" max="17" width="7.7109375" customWidth="1"/>
    <col min="18" max="18" width="19" customWidth="1"/>
    <col min="19" max="19" width="13.28515625" customWidth="1"/>
    <col min="20" max="20" width="3.85546875" customWidth="1"/>
    <col min="21" max="21" width="8.5703125" customWidth="1"/>
    <col min="22" max="22" width="7.85546875" customWidth="1"/>
    <col min="23" max="23" width="3" customWidth="1"/>
    <col min="24" max="24" width="6.42578125" customWidth="1"/>
    <col min="25" max="25" width="7.140625" customWidth="1"/>
    <col min="26" max="26" width="2.7109375" customWidth="1"/>
    <col min="27" max="27" width="8" customWidth="1"/>
    <col min="28" max="28" width="8.5703125" customWidth="1"/>
  </cols>
  <sheetData>
    <row r="1" spans="1:28" ht="15.75" thickBot="1" x14ac:dyDescent="0.3">
      <c r="A1" s="57" t="s">
        <v>30</v>
      </c>
      <c r="B1" s="58"/>
      <c r="C1" s="58"/>
      <c r="E1" s="57" t="s">
        <v>31</v>
      </c>
      <c r="F1" s="58"/>
      <c r="G1" s="58"/>
      <c r="H1" s="58"/>
      <c r="I1" s="58"/>
      <c r="J1" s="58"/>
      <c r="K1" s="58"/>
      <c r="L1" s="58"/>
      <c r="M1" s="58"/>
      <c r="N1" s="59"/>
      <c r="O1" s="25"/>
      <c r="P1" s="26"/>
      <c r="R1" s="57" t="s">
        <v>32</v>
      </c>
      <c r="S1" s="58"/>
      <c r="T1" s="58"/>
      <c r="U1" s="58"/>
      <c r="V1" s="58"/>
      <c r="W1" s="58"/>
      <c r="X1" s="58"/>
      <c r="Y1" s="58"/>
      <c r="Z1" s="58"/>
      <c r="AA1" s="59"/>
      <c r="AB1" s="25"/>
    </row>
    <row r="2" spans="1:28" ht="19.5" thickBot="1" x14ac:dyDescent="0.3">
      <c r="A2" s="60" t="s">
        <v>10</v>
      </c>
      <c r="B2" s="61"/>
      <c r="C2" s="62"/>
      <c r="E2" s="60" t="s">
        <v>10</v>
      </c>
      <c r="F2" s="61"/>
      <c r="G2" s="62"/>
      <c r="H2" s="67" t="s">
        <v>11</v>
      </c>
      <c r="I2" s="68"/>
      <c r="J2" s="40"/>
      <c r="K2" s="69" t="s">
        <v>12</v>
      </c>
      <c r="L2" s="70"/>
      <c r="M2" s="41"/>
      <c r="N2" s="67" t="s">
        <v>20</v>
      </c>
      <c r="O2" s="68"/>
      <c r="P2" s="27"/>
      <c r="R2" s="60" t="s">
        <v>10</v>
      </c>
      <c r="S2" s="61"/>
      <c r="T2" s="62"/>
      <c r="U2" s="63" t="s">
        <v>11</v>
      </c>
      <c r="V2" s="64"/>
      <c r="W2" s="20"/>
      <c r="X2" s="65" t="s">
        <v>12</v>
      </c>
      <c r="Y2" s="66"/>
      <c r="Z2" s="24"/>
      <c r="AA2" s="67" t="s">
        <v>20</v>
      </c>
      <c r="AB2" s="68"/>
    </row>
    <row r="3" spans="1:28" ht="15.75" thickBot="1" x14ac:dyDescent="0.3">
      <c r="A3" s="1" t="s">
        <v>1</v>
      </c>
      <c r="B3" s="2" t="s">
        <v>2</v>
      </c>
      <c r="C3" s="2" t="s">
        <v>7</v>
      </c>
      <c r="E3" s="1" t="s">
        <v>1</v>
      </c>
      <c r="F3" s="2" t="s">
        <v>2</v>
      </c>
      <c r="G3" s="39" t="s">
        <v>7</v>
      </c>
      <c r="H3" s="46" t="s">
        <v>16</v>
      </c>
      <c r="I3" s="47" t="s">
        <v>17</v>
      </c>
      <c r="J3" s="47" t="s">
        <v>3</v>
      </c>
      <c r="K3" s="48" t="s">
        <v>18</v>
      </c>
      <c r="L3" s="48" t="s">
        <v>19</v>
      </c>
      <c r="M3" s="48" t="s">
        <v>15</v>
      </c>
      <c r="N3" s="48" t="s">
        <v>28</v>
      </c>
      <c r="O3" s="49" t="s">
        <v>29</v>
      </c>
      <c r="P3" s="28"/>
      <c r="R3" s="1" t="s">
        <v>1</v>
      </c>
      <c r="S3" s="2" t="s">
        <v>2</v>
      </c>
      <c r="T3" s="2" t="s">
        <v>7</v>
      </c>
      <c r="U3" s="35" t="s">
        <v>16</v>
      </c>
      <c r="V3" s="36" t="s">
        <v>17</v>
      </c>
      <c r="W3" s="36" t="s">
        <v>3</v>
      </c>
      <c r="X3" s="37" t="s">
        <v>18</v>
      </c>
      <c r="Y3" s="37" t="s">
        <v>19</v>
      </c>
      <c r="Z3" s="37" t="s">
        <v>15</v>
      </c>
      <c r="AA3" s="37" t="s">
        <v>28</v>
      </c>
      <c r="AB3" s="38" t="s">
        <v>29</v>
      </c>
    </row>
    <row r="4" spans="1:28" ht="17.25" thickTop="1" thickBot="1" x14ac:dyDescent="0.3">
      <c r="A4" s="3" t="s">
        <v>4</v>
      </c>
      <c r="B4" s="9" t="s">
        <v>0</v>
      </c>
      <c r="C4" s="4" t="s">
        <v>8</v>
      </c>
      <c r="E4" s="3" t="str">
        <f>Tabl1[[#This Row],[nom des plantes]]</f>
        <v>MAZPI</v>
      </c>
      <c r="F4" s="30" t="str">
        <f>Tabl1[[#This Row],[date repikage]]</f>
        <v>31/12/2005</v>
      </c>
      <c r="G4" s="4" t="str">
        <f>Tabl1[[#This Row],[Colonne1]]</f>
        <v>oui</v>
      </c>
      <c r="H4" s="42"/>
      <c r="I4" s="43"/>
      <c r="J4" s="44"/>
      <c r="K4" s="45"/>
      <c r="L4" s="45"/>
      <c r="M4" s="44"/>
      <c r="N4" s="45"/>
      <c r="O4" s="19"/>
      <c r="P4" s="29"/>
      <c r="R4" s="3" t="str">
        <f>Tabl1[[#This Row],[nom des plantes]]</f>
        <v>MAZPI</v>
      </c>
      <c r="S4" s="30" t="str">
        <f>Tabl1[[#This Row],[date repikage]]</f>
        <v>31/12/2005</v>
      </c>
      <c r="T4" s="4" t="str">
        <f>Tabl1[[#This Row],[Colonne1]]</f>
        <v>oui</v>
      </c>
      <c r="U4" s="10"/>
      <c r="V4" s="11"/>
      <c r="W4" s="21"/>
      <c r="X4" s="15"/>
      <c r="Y4" s="15"/>
      <c r="Z4" s="22"/>
      <c r="AA4" s="15"/>
      <c r="AB4" s="19"/>
    </row>
    <row r="5" spans="1:28" ht="17.25" thickTop="1" thickBot="1" x14ac:dyDescent="0.3">
      <c r="A5" s="5" t="s">
        <v>5</v>
      </c>
      <c r="B5" s="12">
        <v>38396</v>
      </c>
      <c r="C5" s="6" t="s">
        <v>9</v>
      </c>
      <c r="E5" s="3" t="str">
        <f>Tabl1[[#This Row],[nom des plantes]]</f>
        <v>BALDI</v>
      </c>
      <c r="F5" s="30">
        <f>Tabl1[[#This Row],[date repikage]]</f>
        <v>38396</v>
      </c>
      <c r="G5" s="4" t="str">
        <f>Tabl1[[#This Row],[Colonne1]]</f>
        <v>non</v>
      </c>
      <c r="H5" s="13"/>
      <c r="I5" s="14"/>
      <c r="J5" s="22"/>
      <c r="K5" s="15"/>
      <c r="L5" s="15"/>
      <c r="M5" s="22"/>
      <c r="N5" s="15"/>
      <c r="O5" s="19"/>
      <c r="P5" s="29"/>
      <c r="R5" s="3" t="str">
        <f>Tabl1[[#This Row],[nom des plantes]]</f>
        <v>BALDI</v>
      </c>
      <c r="S5" s="30">
        <f>Tabl1[[#This Row],[date repikage]]</f>
        <v>38396</v>
      </c>
      <c r="T5" s="4" t="str">
        <f>Tabl1[[#This Row],[Colonne1]]</f>
        <v>non</v>
      </c>
      <c r="U5" s="13"/>
      <c r="V5" s="14"/>
      <c r="W5" s="22"/>
      <c r="X5" s="15"/>
      <c r="Y5" s="15"/>
      <c r="Z5" s="22"/>
      <c r="AA5" s="15"/>
      <c r="AB5" s="19"/>
    </row>
    <row r="6" spans="1:28" ht="17.25" thickTop="1" thickBot="1" x14ac:dyDescent="0.3">
      <c r="A6" s="7" t="s">
        <v>6</v>
      </c>
      <c r="B6" s="16">
        <v>38633</v>
      </c>
      <c r="C6" s="8" t="s">
        <v>8</v>
      </c>
      <c r="E6" s="3" t="str">
        <f>Tabl1[[#This Row],[nom des plantes]]</f>
        <v>OOPRSD</v>
      </c>
      <c r="F6" s="30">
        <f>Tabl1[[#This Row],[date repikage]]</f>
        <v>38633</v>
      </c>
      <c r="G6" s="4" t="str">
        <f>Tabl1[[#This Row],[Colonne1]]</f>
        <v>oui</v>
      </c>
      <c r="H6" s="17"/>
      <c r="I6" s="18"/>
      <c r="J6" s="23"/>
      <c r="K6" s="15"/>
      <c r="L6" s="15"/>
      <c r="M6" s="22"/>
      <c r="N6" s="15"/>
      <c r="O6" s="19"/>
      <c r="P6" s="29"/>
      <c r="R6" s="3" t="str">
        <f>Tabl1[[#This Row],[nom des plantes]]</f>
        <v>OOPRSD</v>
      </c>
      <c r="S6" s="30">
        <f>Tabl1[[#This Row],[date repikage]]</f>
        <v>38633</v>
      </c>
      <c r="T6" s="4" t="str">
        <f>Tabl1[[#This Row],[Colonne1]]</f>
        <v>oui</v>
      </c>
      <c r="U6" s="17"/>
      <c r="V6" s="18"/>
      <c r="W6" s="23"/>
      <c r="X6" s="15"/>
      <c r="Y6" s="15"/>
      <c r="Z6" s="22"/>
      <c r="AA6" s="15"/>
      <c r="AB6" s="19"/>
    </row>
    <row r="7" spans="1:28" ht="15.75" thickTop="1" x14ac:dyDescent="0.25"/>
  </sheetData>
  <mergeCells count="12">
    <mergeCell ref="A1:C1"/>
    <mergeCell ref="E1:N1"/>
    <mergeCell ref="K2:L2"/>
    <mergeCell ref="N2:O2"/>
    <mergeCell ref="A2:C2"/>
    <mergeCell ref="E2:G2"/>
    <mergeCell ref="H2:I2"/>
    <mergeCell ref="R1:AA1"/>
    <mergeCell ref="R2:T2"/>
    <mergeCell ref="U2:V2"/>
    <mergeCell ref="X2:Y2"/>
    <mergeCell ref="AA2:AB2"/>
  </mergeCells>
  <phoneticPr fontId="6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AB7"/>
  <sheetViews>
    <sheetView workbookViewId="0">
      <selection activeCell="V3" sqref="V3"/>
    </sheetView>
  </sheetViews>
  <sheetFormatPr baseColWidth="10" defaultRowHeight="15" x14ac:dyDescent="0.25"/>
  <cols>
    <col min="1" max="1" width="19" customWidth="1"/>
    <col min="2" max="2" width="13.28515625" customWidth="1"/>
    <col min="3" max="3" width="7.28515625" customWidth="1"/>
    <col min="4" max="4" width="8.28515625" customWidth="1"/>
    <col min="5" max="5" width="19" customWidth="1"/>
    <col min="6" max="6" width="13.28515625" customWidth="1"/>
    <col min="7" max="7" width="3.85546875" customWidth="1"/>
    <col min="8" max="9" width="7.7109375" customWidth="1"/>
    <col min="10" max="10" width="3" customWidth="1"/>
    <col min="11" max="11" width="8" customWidth="1"/>
    <col min="12" max="12" width="7.85546875" customWidth="1"/>
    <col min="13" max="13" width="2.7109375" customWidth="1"/>
    <col min="14" max="15" width="8.85546875" customWidth="1"/>
    <col min="16" max="16" width="7" customWidth="1"/>
    <col min="17" max="17" width="7.7109375" customWidth="1"/>
    <col min="18" max="18" width="19" customWidth="1"/>
    <col min="19" max="19" width="13.28515625" customWidth="1"/>
    <col min="20" max="20" width="3.85546875" customWidth="1"/>
    <col min="21" max="21" width="8.5703125" customWidth="1"/>
    <col min="22" max="22" width="7.85546875" customWidth="1"/>
    <col min="23" max="23" width="3" customWidth="1"/>
    <col min="24" max="24" width="6.42578125" customWidth="1"/>
    <col min="25" max="25" width="7.140625" customWidth="1"/>
    <col min="26" max="26" width="2.7109375" customWidth="1"/>
    <col min="27" max="27" width="8" customWidth="1"/>
    <col min="28" max="28" width="8.5703125" customWidth="1"/>
  </cols>
  <sheetData>
    <row r="1" spans="1:28" ht="15.75" thickBot="1" x14ac:dyDescent="0.3">
      <c r="A1" s="57" t="s">
        <v>13</v>
      </c>
      <c r="B1" s="58"/>
      <c r="C1" s="58"/>
      <c r="E1" s="57" t="s">
        <v>14</v>
      </c>
      <c r="F1" s="58"/>
      <c r="G1" s="58"/>
      <c r="H1" s="58"/>
      <c r="I1" s="58"/>
      <c r="J1" s="58"/>
      <c r="K1" s="58"/>
      <c r="L1" s="58"/>
      <c r="M1" s="58"/>
      <c r="N1" s="59"/>
      <c r="O1" s="25"/>
      <c r="P1" s="26"/>
      <c r="R1" s="57" t="s">
        <v>21</v>
      </c>
      <c r="S1" s="58"/>
      <c r="T1" s="58"/>
      <c r="U1" s="58"/>
      <c r="V1" s="58"/>
      <c r="W1" s="58"/>
      <c r="X1" s="58"/>
      <c r="Y1" s="58"/>
      <c r="Z1" s="58"/>
      <c r="AA1" s="59"/>
      <c r="AB1" s="25"/>
    </row>
    <row r="2" spans="1:28" ht="19.5" thickBot="1" x14ac:dyDescent="0.3">
      <c r="A2" s="60" t="s">
        <v>10</v>
      </c>
      <c r="B2" s="61"/>
      <c r="C2" s="62"/>
      <c r="E2" s="60" t="s">
        <v>10</v>
      </c>
      <c r="F2" s="61"/>
      <c r="G2" s="62"/>
      <c r="H2" s="63" t="s">
        <v>11</v>
      </c>
      <c r="I2" s="64"/>
      <c r="J2" s="20"/>
      <c r="K2" s="65" t="s">
        <v>12</v>
      </c>
      <c r="L2" s="66"/>
      <c r="M2" s="24"/>
      <c r="N2" s="67" t="s">
        <v>20</v>
      </c>
      <c r="O2" s="68"/>
      <c r="P2" s="27"/>
      <c r="R2" s="60" t="s">
        <v>10</v>
      </c>
      <c r="S2" s="61"/>
      <c r="T2" s="62"/>
      <c r="U2" s="63" t="s">
        <v>11</v>
      </c>
      <c r="V2" s="64"/>
      <c r="W2" s="20"/>
      <c r="X2" s="65" t="s">
        <v>12</v>
      </c>
      <c r="Y2" s="66"/>
      <c r="Z2" s="24"/>
      <c r="AA2" s="67" t="s">
        <v>20</v>
      </c>
      <c r="AB2" s="68"/>
    </row>
    <row r="3" spans="1:28" ht="15.75" thickBot="1" x14ac:dyDescent="0.3">
      <c r="A3" s="1" t="s">
        <v>1</v>
      </c>
      <c r="B3" s="2" t="s">
        <v>2</v>
      </c>
      <c r="C3" s="2" t="s">
        <v>7</v>
      </c>
      <c r="E3" s="1" t="s">
        <v>1</v>
      </c>
      <c r="F3" s="2" t="s">
        <v>2</v>
      </c>
      <c r="G3" s="2" t="s">
        <v>7</v>
      </c>
      <c r="H3" s="35" t="s">
        <v>16</v>
      </c>
      <c r="I3" s="36" t="s">
        <v>17</v>
      </c>
      <c r="J3" s="36" t="s">
        <v>3</v>
      </c>
      <c r="K3" s="37" t="s">
        <v>18</v>
      </c>
      <c r="L3" s="37" t="s">
        <v>19</v>
      </c>
      <c r="M3" s="37" t="s">
        <v>15</v>
      </c>
      <c r="N3" s="37" t="s">
        <v>28</v>
      </c>
      <c r="O3" s="38" t="s">
        <v>29</v>
      </c>
      <c r="P3" s="28"/>
      <c r="R3" s="1" t="s">
        <v>1</v>
      </c>
      <c r="S3" s="2" t="s">
        <v>2</v>
      </c>
      <c r="T3" s="2" t="s">
        <v>7</v>
      </c>
      <c r="U3" s="35" t="s">
        <v>16</v>
      </c>
      <c r="V3" s="36" t="s">
        <v>17</v>
      </c>
      <c r="W3" s="36" t="s">
        <v>3</v>
      </c>
      <c r="X3" s="37" t="s">
        <v>18</v>
      </c>
      <c r="Y3" s="37" t="s">
        <v>19</v>
      </c>
      <c r="Z3" s="37" t="s">
        <v>15</v>
      </c>
      <c r="AA3" s="37" t="s">
        <v>28</v>
      </c>
      <c r="AB3" s="38" t="s">
        <v>29</v>
      </c>
    </row>
    <row r="4" spans="1:28" ht="17.25" thickTop="1" thickBot="1" x14ac:dyDescent="0.3">
      <c r="A4" s="3" t="s">
        <v>4</v>
      </c>
      <c r="B4" s="9" t="s">
        <v>0</v>
      </c>
      <c r="C4" s="4" t="s">
        <v>8</v>
      </c>
      <c r="E4" s="3" t="str">
        <f>Tabl112[[#This Row],[nom des plantes]]</f>
        <v>MAZPI</v>
      </c>
      <c r="F4" s="30" t="str">
        <f>Tabl112[[#This Row],[date repikage]]</f>
        <v>31/12/2005</v>
      </c>
      <c r="G4" s="4" t="str">
        <f>Tabl112[[#This Row],[Colonne1]]</f>
        <v>oui</v>
      </c>
      <c r="H4" s="10"/>
      <c r="I4" s="11"/>
      <c r="J4" s="21"/>
      <c r="K4" s="15"/>
      <c r="L4" s="15"/>
      <c r="M4" s="22"/>
      <c r="N4" s="15"/>
      <c r="O4" s="19"/>
      <c r="P4" s="29"/>
      <c r="R4" s="3" t="str">
        <f>Tabl112[[#This Row],[nom des plantes]]</f>
        <v>MAZPI</v>
      </c>
      <c r="S4" s="30" t="str">
        <f>Tabl112[[#This Row],[date repikage]]</f>
        <v>31/12/2005</v>
      </c>
      <c r="T4" s="4" t="str">
        <f>Tabl112[[#This Row],[Colonne1]]</f>
        <v>oui</v>
      </c>
      <c r="U4" s="10"/>
      <c r="V4" s="11"/>
      <c r="W4" s="21"/>
      <c r="X4" s="15"/>
      <c r="Y4" s="15"/>
      <c r="Z4" s="22"/>
      <c r="AA4" s="15"/>
      <c r="AB4" s="19"/>
    </row>
    <row r="5" spans="1:28" ht="17.25" thickTop="1" thickBot="1" x14ac:dyDescent="0.3">
      <c r="A5" s="5" t="s">
        <v>5</v>
      </c>
      <c r="B5" s="12">
        <v>38396</v>
      </c>
      <c r="C5" s="6" t="s">
        <v>9</v>
      </c>
      <c r="E5" s="3" t="str">
        <f>Tabl112[[#This Row],[nom des plantes]]</f>
        <v>BALDI</v>
      </c>
      <c r="F5" s="30">
        <f>Tabl112[[#This Row],[date repikage]]</f>
        <v>38396</v>
      </c>
      <c r="G5" s="4" t="str">
        <f>Tabl112[[#This Row],[Colonne1]]</f>
        <v>non</v>
      </c>
      <c r="H5" s="13"/>
      <c r="I5" s="14"/>
      <c r="J5" s="22"/>
      <c r="K5" s="15"/>
      <c r="L5" s="15"/>
      <c r="M5" s="22"/>
      <c r="N5" s="15"/>
      <c r="O5" s="19"/>
      <c r="P5" s="29"/>
      <c r="R5" s="3" t="str">
        <f>Tabl112[[#This Row],[nom des plantes]]</f>
        <v>BALDI</v>
      </c>
      <c r="S5" s="30">
        <f>Tabl112[[#This Row],[date repikage]]</f>
        <v>38396</v>
      </c>
      <c r="T5" s="4" t="str">
        <f>Tabl112[[#This Row],[Colonne1]]</f>
        <v>non</v>
      </c>
      <c r="U5" s="13"/>
      <c r="V5" s="14"/>
      <c r="W5" s="22"/>
      <c r="X5" s="15"/>
      <c r="Y5" s="15"/>
      <c r="Z5" s="22"/>
      <c r="AA5" s="15"/>
      <c r="AB5" s="19"/>
    </row>
    <row r="6" spans="1:28" ht="17.25" thickTop="1" thickBot="1" x14ac:dyDescent="0.3">
      <c r="A6" s="7" t="s">
        <v>6</v>
      </c>
      <c r="B6" s="16">
        <v>38633</v>
      </c>
      <c r="C6" s="8" t="s">
        <v>8</v>
      </c>
      <c r="E6" s="3" t="str">
        <f>Tabl112[[#This Row],[nom des plantes]]</f>
        <v>OOPRSD</v>
      </c>
      <c r="F6" s="30">
        <f>Tabl112[[#This Row],[date repikage]]</f>
        <v>38633</v>
      </c>
      <c r="G6" s="4" t="str">
        <f>Tabl112[[#This Row],[Colonne1]]</f>
        <v>oui</v>
      </c>
      <c r="H6" s="17"/>
      <c r="I6" s="18"/>
      <c r="J6" s="23"/>
      <c r="K6" s="15"/>
      <c r="L6" s="15"/>
      <c r="M6" s="22"/>
      <c r="N6" s="15"/>
      <c r="O6" s="19"/>
      <c r="P6" s="29"/>
      <c r="R6" s="3" t="str">
        <f>Tabl112[[#This Row],[nom des plantes]]</f>
        <v>OOPRSD</v>
      </c>
      <c r="S6" s="30">
        <f>Tabl112[[#This Row],[date repikage]]</f>
        <v>38633</v>
      </c>
      <c r="T6" s="4" t="str">
        <f>Tabl112[[#This Row],[Colonne1]]</f>
        <v>oui</v>
      </c>
      <c r="U6" s="17"/>
      <c r="V6" s="18"/>
      <c r="W6" s="23"/>
      <c r="X6" s="15"/>
      <c r="Y6" s="15"/>
      <c r="Z6" s="22"/>
      <c r="AA6" s="15"/>
      <c r="AB6" s="19"/>
    </row>
    <row r="7" spans="1:28" ht="15.75" thickTop="1" x14ac:dyDescent="0.25"/>
  </sheetData>
  <mergeCells count="12">
    <mergeCell ref="A1:C1"/>
    <mergeCell ref="E1:N1"/>
    <mergeCell ref="R1:AA1"/>
    <mergeCell ref="R2:T2"/>
    <mergeCell ref="U2:V2"/>
    <mergeCell ref="X2:Y2"/>
    <mergeCell ref="AA2:AB2"/>
    <mergeCell ref="A2:C2"/>
    <mergeCell ref="E2:G2"/>
    <mergeCell ref="H2:I2"/>
    <mergeCell ref="K2:L2"/>
    <mergeCell ref="N2:O2"/>
  </mergeCells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AB7"/>
  <sheetViews>
    <sheetView workbookViewId="0">
      <selection activeCell="R17" sqref="R17"/>
    </sheetView>
  </sheetViews>
  <sheetFormatPr baseColWidth="10" defaultRowHeight="15" x14ac:dyDescent="0.25"/>
  <cols>
    <col min="1" max="1" width="19" customWidth="1"/>
    <col min="2" max="2" width="13.28515625" customWidth="1"/>
    <col min="3" max="3" width="5.28515625" customWidth="1"/>
    <col min="5" max="5" width="19" customWidth="1"/>
    <col min="6" max="6" width="13.28515625" customWidth="1"/>
    <col min="7" max="7" width="3.85546875" customWidth="1"/>
    <col min="8" max="9" width="7.7109375" customWidth="1"/>
    <col min="10" max="10" width="3" customWidth="1"/>
    <col min="11" max="11" width="8" customWidth="1"/>
    <col min="12" max="12" width="7.85546875" customWidth="1"/>
    <col min="13" max="13" width="2.7109375" customWidth="1"/>
    <col min="14" max="15" width="8.85546875" customWidth="1"/>
    <col min="16" max="16" width="7" customWidth="1"/>
    <col min="17" max="17" width="7.7109375" customWidth="1"/>
    <col min="18" max="18" width="19" customWidth="1"/>
    <col min="19" max="19" width="13.28515625" customWidth="1"/>
    <col min="20" max="20" width="3.85546875" customWidth="1"/>
    <col min="21" max="21" width="8.5703125" customWidth="1"/>
    <col min="22" max="22" width="7.85546875" customWidth="1"/>
    <col min="23" max="23" width="3" customWidth="1"/>
    <col min="24" max="24" width="6.42578125" customWidth="1"/>
    <col min="25" max="25" width="7.140625" customWidth="1"/>
    <col min="26" max="26" width="2.7109375" customWidth="1"/>
    <col min="27" max="27" width="8" customWidth="1"/>
    <col min="28" max="28" width="8.5703125" customWidth="1"/>
  </cols>
  <sheetData>
    <row r="1" spans="1:28" ht="15.75" thickBot="1" x14ac:dyDescent="0.3">
      <c r="A1" s="57" t="s">
        <v>13</v>
      </c>
      <c r="B1" s="58"/>
      <c r="C1" s="58"/>
      <c r="E1" s="57" t="s">
        <v>14</v>
      </c>
      <c r="F1" s="58"/>
      <c r="G1" s="58"/>
      <c r="H1" s="58"/>
      <c r="I1" s="58"/>
      <c r="J1" s="58"/>
      <c r="K1" s="58"/>
      <c r="L1" s="58"/>
      <c r="M1" s="58"/>
      <c r="N1" s="59"/>
      <c r="O1" s="25"/>
      <c r="P1" s="26"/>
      <c r="R1" s="57" t="s">
        <v>21</v>
      </c>
      <c r="S1" s="58"/>
      <c r="T1" s="58"/>
      <c r="U1" s="58"/>
      <c r="V1" s="58"/>
      <c r="W1" s="58"/>
      <c r="X1" s="58"/>
      <c r="Y1" s="58"/>
      <c r="Z1" s="58"/>
      <c r="AA1" s="59"/>
      <c r="AB1" s="25"/>
    </row>
    <row r="2" spans="1:28" ht="19.5" thickBot="1" x14ac:dyDescent="0.3">
      <c r="A2" s="60" t="s">
        <v>10</v>
      </c>
      <c r="B2" s="61"/>
      <c r="C2" s="62"/>
      <c r="E2" s="60" t="s">
        <v>10</v>
      </c>
      <c r="F2" s="61"/>
      <c r="G2" s="62"/>
      <c r="H2" s="63" t="s">
        <v>11</v>
      </c>
      <c r="I2" s="64"/>
      <c r="J2" s="20"/>
      <c r="K2" s="65" t="s">
        <v>12</v>
      </c>
      <c r="L2" s="66"/>
      <c r="M2" s="24"/>
      <c r="N2" s="67" t="s">
        <v>20</v>
      </c>
      <c r="O2" s="68"/>
      <c r="P2" s="27"/>
      <c r="R2" s="60" t="s">
        <v>10</v>
      </c>
      <c r="S2" s="61"/>
      <c r="T2" s="62"/>
      <c r="U2" s="63" t="s">
        <v>11</v>
      </c>
      <c r="V2" s="64"/>
      <c r="W2" s="20"/>
      <c r="X2" s="65" t="s">
        <v>12</v>
      </c>
      <c r="Y2" s="66"/>
      <c r="Z2" s="24"/>
      <c r="AA2" s="67" t="s">
        <v>20</v>
      </c>
      <c r="AB2" s="68"/>
    </row>
    <row r="3" spans="1:28" ht="15.75" thickBot="1" x14ac:dyDescent="0.3">
      <c r="A3" s="1" t="s">
        <v>1</v>
      </c>
      <c r="B3" s="2" t="s">
        <v>2</v>
      </c>
      <c r="C3" s="2" t="s">
        <v>7</v>
      </c>
      <c r="E3" s="1" t="s">
        <v>1</v>
      </c>
      <c r="F3" s="2" t="s">
        <v>2</v>
      </c>
      <c r="G3" s="2" t="s">
        <v>7</v>
      </c>
      <c r="H3" s="35" t="s">
        <v>16</v>
      </c>
      <c r="I3" s="36" t="s">
        <v>17</v>
      </c>
      <c r="J3" s="36" t="s">
        <v>3</v>
      </c>
      <c r="K3" s="37" t="s">
        <v>18</v>
      </c>
      <c r="L3" s="37" t="s">
        <v>19</v>
      </c>
      <c r="M3" s="37" t="s">
        <v>15</v>
      </c>
      <c r="N3" s="37" t="s">
        <v>28</v>
      </c>
      <c r="O3" s="38" t="s">
        <v>29</v>
      </c>
      <c r="P3" s="28"/>
      <c r="R3" s="1" t="s">
        <v>1</v>
      </c>
      <c r="S3" s="2" t="s">
        <v>2</v>
      </c>
      <c r="T3" s="2" t="s">
        <v>7</v>
      </c>
      <c r="U3" s="35" t="s">
        <v>16</v>
      </c>
      <c r="V3" s="36" t="s">
        <v>17</v>
      </c>
      <c r="W3" s="36" t="s">
        <v>3</v>
      </c>
      <c r="X3" s="37" t="s">
        <v>18</v>
      </c>
      <c r="Y3" s="37" t="s">
        <v>19</v>
      </c>
      <c r="Z3" s="37" t="s">
        <v>15</v>
      </c>
      <c r="AA3" s="37" t="s">
        <v>28</v>
      </c>
      <c r="AB3" s="38" t="s">
        <v>29</v>
      </c>
    </row>
    <row r="4" spans="1:28" ht="17.25" thickTop="1" thickBot="1" x14ac:dyDescent="0.3">
      <c r="A4" s="3" t="s">
        <v>4</v>
      </c>
      <c r="B4" s="9" t="s">
        <v>0</v>
      </c>
      <c r="C4" s="4" t="s">
        <v>8</v>
      </c>
      <c r="E4" s="3" t="str">
        <f>Tabl122[[#This Row],[nom des plantes]]</f>
        <v>MAZPI</v>
      </c>
      <c r="F4" s="30" t="str">
        <f>Tabl122[[#This Row],[date repikage]]</f>
        <v>31/12/2005</v>
      </c>
      <c r="G4" s="4" t="str">
        <f>Tabl122[[#This Row],[Colonne1]]</f>
        <v>oui</v>
      </c>
      <c r="H4" s="10"/>
      <c r="I4" s="11"/>
      <c r="J4" s="21"/>
      <c r="K4" s="15"/>
      <c r="L4" s="15"/>
      <c r="M4" s="22"/>
      <c r="N4" s="15"/>
      <c r="O4" s="19"/>
      <c r="P4" s="29"/>
      <c r="R4" s="3" t="str">
        <f>Tabl122[[#This Row],[nom des plantes]]</f>
        <v>MAZPI</v>
      </c>
      <c r="S4" s="30" t="str">
        <f>Tabl122[[#This Row],[date repikage]]</f>
        <v>31/12/2005</v>
      </c>
      <c r="T4" s="4" t="str">
        <f>Tabl122[[#This Row],[Colonne1]]</f>
        <v>oui</v>
      </c>
      <c r="U4" s="10"/>
      <c r="V4" s="11"/>
      <c r="W4" s="21"/>
      <c r="X4" s="15"/>
      <c r="Y4" s="15"/>
      <c r="Z4" s="22"/>
      <c r="AA4" s="15"/>
      <c r="AB4" s="19"/>
    </row>
    <row r="5" spans="1:28" ht="17.25" thickTop="1" thickBot="1" x14ac:dyDescent="0.3">
      <c r="A5" s="5" t="s">
        <v>5</v>
      </c>
      <c r="B5" s="12">
        <v>38396</v>
      </c>
      <c r="C5" s="6" t="s">
        <v>9</v>
      </c>
      <c r="E5" s="3" t="str">
        <f>Tabl122[[#This Row],[nom des plantes]]</f>
        <v>BALDI</v>
      </c>
      <c r="F5" s="30">
        <f>Tabl122[[#This Row],[date repikage]]</f>
        <v>38396</v>
      </c>
      <c r="G5" s="4" t="str">
        <f>Tabl122[[#This Row],[Colonne1]]</f>
        <v>non</v>
      </c>
      <c r="H5" s="13"/>
      <c r="I5" s="14"/>
      <c r="J5" s="22"/>
      <c r="K5" s="15"/>
      <c r="L5" s="15"/>
      <c r="M5" s="22"/>
      <c r="N5" s="15"/>
      <c r="O5" s="19"/>
      <c r="P5" s="29"/>
      <c r="R5" s="3" t="str">
        <f>Tabl122[[#This Row],[nom des plantes]]</f>
        <v>BALDI</v>
      </c>
      <c r="S5" s="30">
        <f>Tabl122[[#This Row],[date repikage]]</f>
        <v>38396</v>
      </c>
      <c r="T5" s="4" t="str">
        <f>Tabl122[[#This Row],[Colonne1]]</f>
        <v>non</v>
      </c>
      <c r="U5" s="13"/>
      <c r="V5" s="14"/>
      <c r="W5" s="22"/>
      <c r="X5" s="15"/>
      <c r="Y5" s="15"/>
      <c r="Z5" s="22"/>
      <c r="AA5" s="15"/>
      <c r="AB5" s="19"/>
    </row>
    <row r="6" spans="1:28" ht="17.25" thickTop="1" thickBot="1" x14ac:dyDescent="0.3">
      <c r="A6" s="7" t="s">
        <v>6</v>
      </c>
      <c r="B6" s="16">
        <v>38633</v>
      </c>
      <c r="C6" s="8" t="s">
        <v>8</v>
      </c>
      <c r="E6" s="3" t="str">
        <f>Tabl122[[#This Row],[nom des plantes]]</f>
        <v>OOPRSD</v>
      </c>
      <c r="F6" s="30">
        <f>Tabl122[[#This Row],[date repikage]]</f>
        <v>38633</v>
      </c>
      <c r="G6" s="4" t="str">
        <f>Tabl122[[#This Row],[Colonne1]]</f>
        <v>oui</v>
      </c>
      <c r="H6" s="17"/>
      <c r="I6" s="18"/>
      <c r="J6" s="23"/>
      <c r="K6" s="15"/>
      <c r="L6" s="15"/>
      <c r="M6" s="22"/>
      <c r="N6" s="15"/>
      <c r="O6" s="19"/>
      <c r="P6" s="29"/>
      <c r="R6" s="3" t="str">
        <f>Tabl122[[#This Row],[nom des plantes]]</f>
        <v>OOPRSD</v>
      </c>
      <c r="S6" s="30">
        <f>Tabl122[[#This Row],[date repikage]]</f>
        <v>38633</v>
      </c>
      <c r="T6" s="4" t="str">
        <f>Tabl122[[#This Row],[Colonne1]]</f>
        <v>oui</v>
      </c>
      <c r="U6" s="17"/>
      <c r="V6" s="18"/>
      <c r="W6" s="23"/>
      <c r="X6" s="15"/>
      <c r="Y6" s="15"/>
      <c r="Z6" s="22"/>
      <c r="AA6" s="15"/>
      <c r="AB6" s="19"/>
    </row>
    <row r="7" spans="1:28" ht="15.75" thickTop="1" x14ac:dyDescent="0.25"/>
  </sheetData>
  <mergeCells count="12">
    <mergeCell ref="A1:C1"/>
    <mergeCell ref="E1:N1"/>
    <mergeCell ref="R1:AA1"/>
    <mergeCell ref="R2:T2"/>
    <mergeCell ref="U2:V2"/>
    <mergeCell ref="X2:Y2"/>
    <mergeCell ref="AA2:AB2"/>
    <mergeCell ref="A2:C2"/>
    <mergeCell ref="E2:G2"/>
    <mergeCell ref="H2:I2"/>
    <mergeCell ref="K2:L2"/>
    <mergeCell ref="N2:O2"/>
  </mergeCells>
  <phoneticPr fontId="6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CODES</vt:lpstr>
      <vt:lpstr>ZONE 1</vt:lpstr>
      <vt:lpstr>ZONE 2</vt:lpstr>
      <vt:lpstr>ZONE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Kpièrinaon Clotaire SOME</dc:creator>
  <cp:lastModifiedBy>Kpièrinaon Clotaire SOME</cp:lastModifiedBy>
  <cp:lastPrinted>2023-08-23T08:30:09Z</cp:lastPrinted>
  <dcterms:created xsi:type="dcterms:W3CDTF">2023-04-21T17:39:10Z</dcterms:created>
  <dcterms:modified xsi:type="dcterms:W3CDTF">2023-09-01T11:07:00Z</dcterms:modified>
</cp:coreProperties>
</file>