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gefigroup-my.sharepoint.com/personal/sebastien_michel_sogefigroup_com/Documents/Desktop/"/>
    </mc:Choice>
  </mc:AlternateContent>
  <xr:revisionPtr revIDLastSave="61" documentId="8_{E60ECBDE-6DBE-4C28-9F2A-A532CE8437DD}" xr6:coauthVersionLast="47" xr6:coauthVersionMax="47" xr10:uidLastSave="{B0294AFD-D31E-49B0-80AA-761682E578BA}"/>
  <bookViews>
    <workbookView xWindow="-110" yWindow="-110" windowWidth="19420" windowHeight="10420" xr2:uid="{4AAC6081-9DE1-44F2-8DEB-BECD11BAB3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4" i="1" l="1"/>
  <c r="N4" i="1"/>
  <c r="M4" i="1"/>
  <c r="L4" i="1"/>
  <c r="K4" i="1"/>
  <c r="J4" i="1"/>
  <c r="I4" i="1"/>
  <c r="O3" i="1" a="1"/>
  <c r="O3" i="1" s="1"/>
  <c r="F3" i="1"/>
  <c r="E3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<sst xmlns="http://schemas.openxmlformats.org/spreadsheetml/2006/main" count="23" uniqueCount="23">
  <si>
    <t>Fournisseur</t>
  </si>
  <si>
    <t>Prix</t>
  </si>
  <si>
    <t xml:space="preserve">Prix SOP + 1 </t>
  </si>
  <si>
    <t>Prix SOP +2</t>
  </si>
  <si>
    <t>Prix SOP +3</t>
  </si>
  <si>
    <t>Volume 2022</t>
  </si>
  <si>
    <t>Volume 2023</t>
  </si>
  <si>
    <t>Volume 2024</t>
  </si>
  <si>
    <t>Volume 2025</t>
  </si>
  <si>
    <t>Volume 2026</t>
  </si>
  <si>
    <t>Volume 2027</t>
  </si>
  <si>
    <t>Volume 2028</t>
  </si>
  <si>
    <t>Volume 2029</t>
  </si>
  <si>
    <t>Total</t>
  </si>
  <si>
    <t>D</t>
  </si>
  <si>
    <t>Resultat attendu</t>
  </si>
  <si>
    <t>Resultat obtenu en appliquant la formule</t>
  </si>
  <si>
    <t>C3*I3</t>
  </si>
  <si>
    <t>D3*J3</t>
  </si>
  <si>
    <t>E3*K3</t>
  </si>
  <si>
    <t>F3*L3</t>
  </si>
  <si>
    <t>F3*M3</t>
  </si>
  <si>
    <t>F3*N3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</si>
</sst>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44" fontId="0" fillId="0" borderId="1" xfId="1" applyFont="1" applyBorder="1" applyAlignment="1">
      <alignment horizontal="center" vertical="center"/>
    </xf>
    <xf numFmtId="0" fontId="0" fillId="2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9D10B-85EC-4D49-BA1A-BB7AE753318A}">
  <dimension ref="B2:P5"/>
  <sheetViews>
    <sheetView tabSelected="1" topLeftCell="B1" zoomScale="85" zoomScaleNormal="85" workbookViewId="0">
      <selection activeCell="P16" sqref="P16"/>
    </sheetView>
  </sheetViews>
  <sheetFormatPr baseColWidth="10" defaultRowHeight="14.5" x14ac:dyDescent="0.35"/>
  <cols>
    <col min="7" max="8" width="11.6328125" bestFit="1" customWidth="1"/>
    <col min="9" max="14" width="12.1796875" bestFit="1" customWidth="1"/>
    <col min="15" max="15" width="13.26953125" bestFit="1" customWidth="1"/>
    <col min="16" max="16" width="35.36328125" bestFit="1" customWidth="1"/>
  </cols>
  <sheetData>
    <row r="2" spans="2:16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6" x14ac:dyDescent="0.35">
      <c r="B3" s="1" t="s">
        <v>14</v>
      </c>
      <c r="C3" s="2">
        <v>365</v>
      </c>
      <c r="D3" s="2">
        <f>C3*0.97</f>
        <v>354.05</v>
      </c>
      <c r="E3" s="2">
        <f>C3*0.97^2</f>
        <v>343.42849999999999</v>
      </c>
      <c r="F3" s="2">
        <f>C3*0.97^3</f>
        <v>333.12564499999996</v>
      </c>
      <c r="G3" s="1">
        <v>0</v>
      </c>
      <c r="H3" s="1">
        <v>0</v>
      </c>
      <c r="I3" s="1">
        <v>50</v>
      </c>
      <c r="J3" s="1">
        <v>150</v>
      </c>
      <c r="K3" s="1">
        <v>250</v>
      </c>
      <c r="L3" s="1">
        <v>200</v>
      </c>
      <c r="M3" s="1">
        <v>100</v>
      </c>
      <c r="N3" s="1">
        <v>50</v>
      </c>
      <c r="O3" s="3" cm="1">
        <f t="array" aca="1" ref="O3" ca="1">SUMPRODUCT(OFFSET(G3,,MIN(IF(G3:N3&gt;0,COLUMN(G3:N3)-6,9^9))-1,,MIN(COUNTIF(G3:N3,"&gt;0"),4)),OFFSET(C3,,,,MIN(COUNTIF(G3:N3,"&gt;0"),4)))+IFERROR(SUMPRODUCT(OFFSET(G3,,COUNTIF(G3:N3,"&gt;0")-MIN(COUNTIF(G3:N3,"&gt;0"),4)+2,,COUNTIF(G3:N3,"&gt;0")-MIN(COUNTIF(G3:N3,"&gt;0"),4))*F3),0)</f>
        <v>373746.29424999992</v>
      </c>
      <c r="P3" s="5" t="s">
        <v>16</v>
      </c>
    </row>
    <row r="4" spans="2:16" x14ac:dyDescent="0.35">
      <c r="I4" s="4">
        <f>C3*I3</f>
        <v>18250</v>
      </c>
      <c r="J4" s="4">
        <f>D3*J3</f>
        <v>53107.5</v>
      </c>
      <c r="K4" s="4">
        <f>K3*E3</f>
        <v>85857.125</v>
      </c>
      <c r="L4" s="4">
        <f>L3*F3</f>
        <v>66625.128999999986</v>
      </c>
      <c r="M4" s="4">
        <f>M3*F3</f>
        <v>33312.564499999993</v>
      </c>
      <c r="N4" s="4">
        <f>F3*N3</f>
        <v>16656.282249999997</v>
      </c>
      <c r="O4" s="4">
        <f>SUM(I4:N4)</f>
        <v>273808.60074999998</v>
      </c>
      <c r="P4" s="5" t="s">
        <v>15</v>
      </c>
    </row>
    <row r="5" spans="2:16" x14ac:dyDescent="0.35"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Sébastien</dc:creator>
  <cp:lastModifiedBy>MICHEL Sébastien</cp:lastModifiedBy>
  <dcterms:created xsi:type="dcterms:W3CDTF">2022-07-04T14:38:30Z</dcterms:created>
  <dcterms:modified xsi:type="dcterms:W3CDTF">2022-07-04T17:11:52Z</dcterms:modified>
</cp:coreProperties>
</file>