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ACB5761-1900-4F10-9EE5-C5E3153CF2F9}" xr6:coauthVersionLast="47" xr6:coauthVersionMax="47" xr10:uidLastSave="{00000000-0000-0000-0000-000000000000}"/>
  <bookViews>
    <workbookView xWindow="-108" yWindow="-108" windowWidth="23256" windowHeight="12576" xr2:uid="{72BFC768-E574-4259-88B3-9637B5B12898}"/>
  </bookViews>
  <sheets>
    <sheet name="C00004" sheetId="3" r:id="rId1"/>
    <sheet name="Clients" sheetId="2" r:id="rId2"/>
  </sheets>
  <externalReferences>
    <externalReference r:id="rId3"/>
    <externalReference r:id="rId4"/>
  </externalReferences>
  <definedNames>
    <definedName name="Affirm">[2]!Tab_Affirm[affirmation]</definedName>
    <definedName name="Biometre">[2]!Tab_bovis[Biometre]</definedName>
    <definedName name="Codification">[2]!Tab_soin[Codification]</definedName>
    <definedName name="Contact">[2]!Tab_contact[Contact]</definedName>
    <definedName name="Divers">[2]!Tab_Divers[Divers]</definedName>
    <definedName name="liste_medecine">[2]!Tab_medecine[Liste medecine]</definedName>
    <definedName name="masc">[2]!Tab_sexe[H/F]</definedName>
    <definedName name="MDP">[2]!Tableau1[CODE ACCÈS]</definedName>
    <definedName name="Paiement">[2]!Tab_paie[paiement]</definedName>
    <definedName name="pos">[2]!tab_Pos[Pos Neg]</definedName>
    <definedName name="Quantite" localSheetId="1">OFFSET([1]!Tab_Divers[Divers],,,COUNTA([1]!Tab_Divers[Divers])-MAX([1]!Tab_Divers[Divers])+5)</definedName>
    <definedName name="Quantite">OFFSET([2]!Tab_Divers[Divers],,,COUNTA([2]!Tab_Divers[Divers])-MAX([2]!Tab_Divers[Divers])+5)</definedName>
    <definedName name="raccourci">[2]!Tab_racc[raccourci]</definedName>
    <definedName name="Reduction">[2]!Tab_reduc[Reduction]</definedName>
    <definedName name="tab_activités">[2]!Tab_activites[Activité]</definedName>
    <definedName name="Tab_resultVdi">[2]!resultVdi[#All]</definedName>
    <definedName name="USER">[2]!Tableau1[NOM]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2" l="1"/>
  <c r="N7" i="2"/>
  <c r="M6" i="2"/>
  <c r="N6" i="2"/>
  <c r="C5" i="3"/>
  <c r="AC5" i="2"/>
  <c r="AB5" i="2"/>
  <c r="N5" i="2"/>
  <c r="M5" i="2"/>
  <c r="AC4" i="2"/>
  <c r="AB4" i="2"/>
  <c r="N4" i="2"/>
  <c r="M4" i="2"/>
  <c r="AC3" i="2"/>
  <c r="AB3" i="2"/>
  <c r="N3" i="2"/>
  <c r="M3" i="2"/>
  <c r="AC2" i="2"/>
  <c r="AB2" i="2"/>
  <c r="N2" i="2"/>
  <c r="M2" i="2"/>
</calcChain>
</file>

<file path=xl/sharedStrings.xml><?xml version="1.0" encoding="utf-8"?>
<sst xmlns="http://schemas.openxmlformats.org/spreadsheetml/2006/main" count="95" uniqueCount="79">
  <si>
    <t>N°Client</t>
  </si>
  <si>
    <t>Civilité</t>
  </si>
  <si>
    <t>Nom</t>
  </si>
  <si>
    <t>Prénom</t>
  </si>
  <si>
    <t>Adresse</t>
  </si>
  <si>
    <t>CP</t>
  </si>
  <si>
    <t>Ville</t>
  </si>
  <si>
    <t>Téléphone</t>
  </si>
  <si>
    <t>Mail</t>
  </si>
  <si>
    <t>Date de naissance</t>
  </si>
  <si>
    <t>Contact</t>
  </si>
  <si>
    <t>Création fichier</t>
  </si>
  <si>
    <t>Nom/prénom</t>
  </si>
  <si>
    <t>Age</t>
  </si>
  <si>
    <t>Date</t>
  </si>
  <si>
    <t>Objectif</t>
  </si>
  <si>
    <t>Nb Mois</t>
  </si>
  <si>
    <t>Mois fin</t>
  </si>
  <si>
    <t>Nb seance</t>
  </si>
  <si>
    <t>C00001</t>
  </si>
  <si>
    <t>Mr</t>
  </si>
  <si>
    <t>Nomtest</t>
  </si>
  <si>
    <t>Prenomtest</t>
  </si>
  <si>
    <t>AdresseTest</t>
  </si>
  <si>
    <t>01 000</t>
  </si>
  <si>
    <t>Villetest</t>
  </si>
  <si>
    <t>01 23 45 67 89</t>
  </si>
  <si>
    <t>Test@mail.com</t>
  </si>
  <si>
    <t>Connaissance</t>
  </si>
  <si>
    <t>C00002</t>
  </si>
  <si>
    <t>Mme</t>
  </si>
  <si>
    <t>Nom2</t>
  </si>
  <si>
    <t>Prenom2</t>
  </si>
  <si>
    <t>adresse2</t>
  </si>
  <si>
    <t>01 002</t>
  </si>
  <si>
    <t>Ville2</t>
  </si>
  <si>
    <t>mailto:mailto:correctionmail2@mail.com</t>
  </si>
  <si>
    <t>C00003</t>
  </si>
  <si>
    <t>Nom3</t>
  </si>
  <si>
    <t>Penom 3</t>
  </si>
  <si>
    <t>adresse3</t>
  </si>
  <si>
    <t>01 003</t>
  </si>
  <si>
    <t>Ville3</t>
  </si>
  <si>
    <t>mailto:mail3@mail.com</t>
  </si>
  <si>
    <t>Prospect</t>
  </si>
  <si>
    <t>C00004</t>
  </si>
  <si>
    <t>Test4</t>
  </si>
  <si>
    <t>test4</t>
  </si>
  <si>
    <t>60 000</t>
  </si>
  <si>
    <t>01 23 45 67 99</t>
  </si>
  <si>
    <t>mailto:test4</t>
  </si>
  <si>
    <t>24/01/2023</t>
  </si>
  <si>
    <t>Bien avec moi-même</t>
  </si>
  <si>
    <t>x</t>
  </si>
  <si>
    <t>coaching</t>
  </si>
  <si>
    <t xml:space="preserve">Prochain rendez-vous le </t>
  </si>
  <si>
    <t>Objectif du Coaching</t>
  </si>
  <si>
    <t>Nb de séances</t>
  </si>
  <si>
    <t>date de fin</t>
  </si>
  <si>
    <t>Client N° :</t>
  </si>
  <si>
    <t>Date de Naissance :</t>
  </si>
  <si>
    <t>Age :</t>
  </si>
  <si>
    <t>Téléphone :</t>
  </si>
  <si>
    <t>Mail :</t>
  </si>
  <si>
    <t>Date Création</t>
  </si>
  <si>
    <t>Date :</t>
  </si>
  <si>
    <t>Contact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</si>
  <si>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</si>
  <si>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</si>
  <si>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</si>
  <si>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</si>
  <si>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</si>
  <si>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</si>
  <si>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</si>
  <si>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</si>
  <si>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</si>
  <si>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</si>
  <si>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ret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</si>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</sst>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#,###"/>
    <numFmt numFmtId="165" formatCode="0#&quot; &quot;##&quot; &quot;##&quot; &quot;##&quot; &quot;##"/>
    <numFmt numFmtId="166" formatCode="dd/mm/yy;@"/>
    <numFmt numFmtId="167" formatCode="m/d/yy"/>
    <numFmt numFmtId="168" formatCode="[$-F800]dddd\,\ mmmm\ dd\,\ yyyy"/>
    <numFmt numFmtId="169" formatCode="mm/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rgb="FFFF0000"/>
      <name val="Algerian"/>
      <family val="5"/>
    </font>
    <font>
      <u val="double"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4" fillId="0" borderId="0" xfId="2" applyAlignment="1">
      <alignment horizontal="right" vertical="center"/>
    </xf>
    <xf numFmtId="167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2" applyAlignment="1" applyProtection="1">
      <alignment horizontal="right" vertical="center"/>
      <protection locked="0"/>
    </xf>
    <xf numFmtId="14" fontId="0" fillId="0" borderId="1" xfId="0" applyNumberFormat="1" applyBorder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14" fontId="2" fillId="0" borderId="6" xfId="0" applyNumberFormat="1" applyFont="1" applyBorder="1"/>
    <xf numFmtId="0" fontId="2" fillId="0" borderId="7" xfId="0" applyFont="1" applyBorder="1"/>
    <xf numFmtId="14" fontId="2" fillId="0" borderId="8" xfId="0" applyNumberFormat="1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9" fontId="10" fillId="0" borderId="0" xfId="0" applyNumberFormat="1" applyFont="1" applyAlignment="1">
      <alignment horizontal="right" vertical="center" shrinkToFit="1"/>
    </xf>
    <xf numFmtId="0" fontId="0" fillId="0" borderId="9" xfId="0" applyBorder="1" applyAlignment="1">
      <alignment horizontal="right" vertical="center"/>
    </xf>
    <xf numFmtId="0" fontId="0" fillId="0" borderId="10" xfId="1" applyNumberFormat="1" applyFont="1" applyBorder="1" applyAlignment="1" applyProtection="1">
      <alignment horizontal="right" vertical="center"/>
    </xf>
    <xf numFmtId="0" fontId="0" fillId="0" borderId="10" xfId="1" applyNumberFormat="1" applyFont="1" applyBorder="1" applyAlignment="1" applyProtection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/>
    <xf numFmtId="0" fontId="0" fillId="0" borderId="1" xfId="0" applyBorder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vertical="center"/>
    </xf>
    <xf numFmtId="0" fontId="4" fillId="0" borderId="0" xfId="2" applyNumberFormat="1" applyAlignment="1" applyProtection="1">
      <alignment horizontal="right" vertical="center"/>
    </xf>
    <xf numFmtId="0" fontId="0" fillId="0" borderId="0" xfId="0" applyAlignment="1">
      <alignment horizontal="right" vertical="center"/>
    </xf>
    <xf numFmtId="0" fontId="0" fillId="0" borderId="12" xfId="0" applyBorder="1" applyAlignment="1">
      <alignment horizontal="right" vertical="center"/>
    </xf>
    <xf numFmtId="168" fontId="0" fillId="0" borderId="13" xfId="0" applyNumberFormat="1" applyBorder="1" applyAlignment="1">
      <alignment horizontal="right" vertical="center"/>
    </xf>
    <xf numFmtId="0" fontId="0" fillId="0" borderId="13" xfId="0" applyBorder="1"/>
    <xf numFmtId="0" fontId="0" fillId="0" borderId="13" xfId="0" applyBorder="1" applyAlignment="1">
      <alignment vertical="center"/>
    </xf>
    <xf numFmtId="0" fontId="0" fillId="0" borderId="14" xfId="0" applyBorder="1"/>
    <xf numFmtId="0" fontId="0" fillId="0" borderId="0" xfId="0" applyAlignment="1">
      <alignment horizontal="left" vertical="center"/>
    </xf>
    <xf numFmtId="169" fontId="2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vertical="center"/>
    </xf>
    <xf numFmtId="169" fontId="0" fillId="0" borderId="0" xfId="0" applyNumberFormat="1"/>
    <xf numFmtId="0" fontId="9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31">
    <dxf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69" formatCode="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7" formatCode="m/d/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  <protection locked="0" hidden="0"/>
    </dxf>
    <dxf>
      <alignment horizontal="right" vertical="center" textRotation="0" wrapText="0" indent="0" justifyLastLine="0" shrinkToFit="0" readingOrder="0"/>
      <protection locked="0" hidden="0"/>
    </dxf>
    <dxf>
      <numFmt numFmtId="165" formatCode="0#&quot; &quot;##&quot; &quot;##&quot; &quot;##&quot; &quot;##"/>
      <alignment horizont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64" formatCode="##,###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594360</xdr:colOff>
          <xdr:row>10</xdr:row>
          <xdr:rowOff>152400</xdr:rowOff>
        </xdr:from>
        <xdr:to>
          <xdr:col>2</xdr:col>
          <xdr:colOff>3688080</xdr:colOff>
          <xdr:row>10</xdr:row>
          <xdr:rowOff>411480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NTREPRISE\Gestion%20Laura%20Lorio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ureau\Logiciel\Gestion%20Modele%202-%20Base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00007"/>
      <sheetName val="C00008"/>
      <sheetName val="C00006"/>
      <sheetName val="C00004"/>
      <sheetName val="C00005"/>
      <sheetName val="C00001"/>
      <sheetName val="C00003"/>
      <sheetName val="Garde"/>
      <sheetName val="therapies"/>
      <sheetName val="ResultatVdi"/>
      <sheetName val="VDI"/>
      <sheetName val="Accueil"/>
      <sheetName val="Admin"/>
      <sheetName val="Modele"/>
      <sheetName val="Resultat"/>
      <sheetName val="ModSophro"/>
      <sheetName val="Sophro"/>
      <sheetName val="patho"/>
      <sheetName val="medic"/>
      <sheetName val="prepa"/>
      <sheetName val="vie"/>
      <sheetName val="Facture"/>
      <sheetName val="Devis"/>
      <sheetName val="ListeDeroulante"/>
      <sheetName val="Magne"/>
      <sheetName val="Gestion Laura Lori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C00004"/>
      <sheetName val="C00002"/>
      <sheetName val="Garde"/>
      <sheetName val="Coaching"/>
      <sheetName val="5 Drivers"/>
      <sheetName val="Admin"/>
      <sheetName val="Accueil"/>
      <sheetName val="Modele"/>
      <sheetName val="Therapies"/>
      <sheetName val="VDI"/>
      <sheetName val="Magne"/>
      <sheetName val="Sophro"/>
      <sheetName val="ModSophro"/>
      <sheetName val="patho"/>
      <sheetName val="medic"/>
      <sheetName val="prepa"/>
      <sheetName val="vie"/>
      <sheetName val="Facture"/>
      <sheetName val="Devis"/>
      <sheetName val="C00003"/>
      <sheetName val="ListeDeroulante"/>
      <sheetName val="Resultat"/>
      <sheetName val="ResultatV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00AEFF-B109-4BB1-83DF-8725DC9F3374}" name="Tab_FichClients" displayName="Tab_FichClients" ref="A1:AC7" totalsRowShown="0" headerRowDxfId="30" dataDxfId="29">
  <autoFilter ref="A1:AC7" xr:uid="{00000000-0009-0000-0100-000002000000}"/>
  <tableColumns count="29">
    <tableColumn id="1" xr3:uid="{B22E14C7-081F-478B-BBC4-8E73DAA4DEC9}" name="N°Client" dataDxfId="28"/>
    <tableColumn id="2" xr3:uid="{34FA6E28-C7AE-4FBD-917F-3F29767B73DA}" name="Civilité" dataDxfId="27"/>
    <tableColumn id="3" xr3:uid="{F1EA080D-2011-4DA8-B2E3-40B3A52BF789}" name="Nom" dataDxfId="26"/>
    <tableColumn id="4" xr3:uid="{179F5C31-8164-46B6-8CB7-56BF58F36C88}" name="Prénom" dataDxfId="25"/>
    <tableColumn id="5" xr3:uid="{166CFD4C-ED39-4CE7-BB67-AD61F4E26E20}" name="Adresse" dataDxfId="24"/>
    <tableColumn id="6" xr3:uid="{CFD4C452-EFE2-4375-AA5E-63A61C9B7C59}" name="CP" dataDxfId="23"/>
    <tableColumn id="7" xr3:uid="{4C61A93B-6728-46C4-B78C-75A7477694A1}" name="Ville" dataDxfId="22"/>
    <tableColumn id="8" xr3:uid="{CEADF19F-8F55-430D-A987-F43D4D64265D}" name="Téléphone" dataDxfId="21"/>
    <tableColumn id="9" xr3:uid="{1AF9DA6E-9625-487B-AD2A-C453D549EBBD}" name="Mail" dataDxfId="20" dataCellStyle="Lien hypertexte"/>
    <tableColumn id="10" xr3:uid="{F6C3F52F-B057-464B-8EFA-72BD5E9CCC3F}" name="Date de naissance" dataDxfId="19"/>
    <tableColumn id="11" xr3:uid="{9C5D07BE-0725-48BB-947D-307CBF381B46}" name="Contact" dataDxfId="18"/>
    <tableColumn id="12" xr3:uid="{D0C6B324-004D-4FC5-A0A4-A63EB20E699A}" name="Création fichier" dataDxfId="17"/>
    <tableColumn id="13" xr3:uid="{4ECCC948-F2E9-478C-AAE8-77850E8A4C50}" name="Nom/prénom" dataDxfId="16">
      <calculatedColumnFormula>C2&amp;" "&amp;D2</calculatedColumnFormula>
    </tableColumn>
    <tableColumn id="14" xr3:uid="{A457DF7E-F85A-4674-A026-966C597C3B5E}" name="Age" dataDxfId="15">
      <calculatedColumnFormula>DATEDIF(J2,TODAY(),"Y")</calculatedColumnFormula>
    </tableColumn>
    <tableColumn id="15" xr3:uid="{F9F5FC1A-E8F6-4BC7-B85E-50BDD7692453}" name="Colonne1" dataDxfId="14"/>
    <tableColumn id="16" xr3:uid="{0DD50A4F-8920-4291-B329-FFAF1E894CB7}" name="Colonne2" dataDxfId="13"/>
    <tableColumn id="17" xr3:uid="{5A6132D1-C537-4254-8CD0-1165065F94A3}" name="Colonne3" dataDxfId="12"/>
    <tableColumn id="18" xr3:uid="{0701E553-0D1D-40AA-9B05-9CD9968527A8}" name="Colonne4" dataDxfId="11"/>
    <tableColumn id="19" xr3:uid="{969EF212-1157-4B40-BE39-D6F588EF197B}" name="Colonne5" dataDxfId="10"/>
    <tableColumn id="20" xr3:uid="{2415C4BB-4AFD-43A6-A609-57CF383A64E4}" name="Colonne6" dataDxfId="9"/>
    <tableColumn id="21" xr3:uid="{3CFA36B2-98DC-46DE-A72F-C71F7DFFAA8D}" name="Colonne7" dataDxfId="8"/>
    <tableColumn id="22" xr3:uid="{9F18E29E-EB39-4C58-B6BB-118170C871C0}" name="Colonne8" dataDxfId="7"/>
    <tableColumn id="23" xr3:uid="{4E152D1E-2668-4454-A227-44459544CE3E}" name="Colonne9" dataDxfId="6"/>
    <tableColumn id="24" xr3:uid="{F6515BE3-7CF8-459B-B85D-0CCCE1BBC584}" name="Colonne10" dataDxfId="5"/>
    <tableColumn id="25" xr3:uid="{FAED89C5-003E-4E44-A4A8-DAD2D803BE57}" name="Date" dataDxfId="4"/>
    <tableColumn id="26" xr3:uid="{91B2B861-2214-4437-8624-0BE4B985418A}" name="Objectif" dataDxfId="3"/>
    <tableColumn id="27" xr3:uid="{A0749FBC-C861-4F66-9FF5-3CE4103B9CC4}" name="Nb Mois" dataDxfId="2"/>
    <tableColumn id="28" xr3:uid="{5087BC65-1514-402E-9202-3E80705F1AD8}" name="Mois fin" dataDxfId="1">
      <calculatedColumnFormula>Tab_FichClients[[#This Row],[Date]]+(30*Tab_FichClients[[#This Row],[Nb Mois]])</calculatedColumnFormula>
    </tableColumn>
    <tableColumn id="29" xr3:uid="{D3D88B1A-87A2-4AA2-B600-27453D347192}" name="Nb seance" dataDxfId="0">
      <calculatedColumnFormula>ROUNDDOWN(Tab_FichClients[[#This Row],[Nb Mois]]*30/7/3,0)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4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ilto:correctionmail2@mail.com" TargetMode="External"/><Relationship Id="rId2" Type="http://schemas.openxmlformats.org/officeDocument/2006/relationships/hyperlink" Target="mailto:mail3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tes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65F5-5120-48AC-8AFE-363D5ED0F670}">
  <sheetPr codeName="Feuil23"/>
  <dimension ref="A1:F15"/>
  <sheetViews>
    <sheetView tabSelected="1" workbookViewId="0">
      <selection activeCell="C18" sqref="C18"/>
    </sheetView>
  </sheetViews>
  <sheetFormatPr baseColWidth="10" defaultRowHeight="14.4" x14ac:dyDescent="0.3"/>
  <cols>
    <col min="1" max="1" width="4.6640625" customWidth="1"/>
    <col min="2" max="2" width="24.6640625" customWidth="1"/>
    <col min="3" max="3" width="63" customWidth="1"/>
    <col min="4" max="4" width="9.109375" customWidth="1"/>
    <col min="5" max="5" width="12.6640625" customWidth="1"/>
    <col min="6" max="6" width="13.33203125" bestFit="1" customWidth="1"/>
    <col min="7" max="7" width="10.6640625" bestFit="1" customWidth="1"/>
    <col min="8" max="8" width="13.109375" customWidth="1"/>
  </cols>
  <sheetData>
    <row r="1" spans="1:6" ht="45" customHeight="1" x14ac:dyDescent="0.55000000000000004">
      <c r="A1" s="39"/>
      <c r="B1" s="65" t="s">
        <v>46</v>
      </c>
      <c r="C1" s="65"/>
      <c r="D1" s="40"/>
    </row>
    <row r="2" spans="1:6" ht="28.8" x14ac:dyDescent="0.55000000000000004">
      <c r="A2" s="39"/>
      <c r="B2" s="65" t="s">
        <v>46</v>
      </c>
      <c r="C2" s="65"/>
      <c r="D2" s="41"/>
      <c r="E2" s="42"/>
    </row>
    <row r="3" spans="1:6" x14ac:dyDescent="0.3">
      <c r="A3" s="39"/>
      <c r="B3" s="43" t="s">
        <v>59</v>
      </c>
      <c r="C3" s="44" t="s">
        <v>45</v>
      </c>
      <c r="D3" s="45"/>
      <c r="E3" s="46"/>
      <c r="F3" s="47"/>
    </row>
    <row r="4" spans="1:6" x14ac:dyDescent="0.3">
      <c r="A4" s="39"/>
      <c r="B4" s="48" t="s">
        <v>60</v>
      </c>
      <c r="C4" s="49">
        <v>35430</v>
      </c>
      <c r="D4" s="50"/>
      <c r="E4" s="10"/>
      <c r="F4" s="28"/>
    </row>
    <row r="5" spans="1:6" x14ac:dyDescent="0.3">
      <c r="A5" s="39"/>
      <c r="B5" s="48" t="s">
        <v>61</v>
      </c>
      <c r="C5" s="51" t="str">
        <f ca="1">IF(C3&lt;&gt;"",DATEDIF(C4,TODAY(),"Y")&amp; " ans","")</f>
        <v>26 ans</v>
      </c>
      <c r="D5" s="51"/>
      <c r="E5" s="10"/>
      <c r="F5" s="28"/>
    </row>
    <row r="6" spans="1:6" x14ac:dyDescent="0.3">
      <c r="A6" s="39"/>
      <c r="B6" s="48" t="s">
        <v>62</v>
      </c>
      <c r="C6" s="52" t="s">
        <v>49</v>
      </c>
      <c r="D6" s="53"/>
      <c r="E6" s="10"/>
      <c r="F6" s="28"/>
    </row>
    <row r="7" spans="1:6" x14ac:dyDescent="0.3">
      <c r="A7" s="39"/>
      <c r="B7" s="48" t="s">
        <v>63</v>
      </c>
      <c r="C7" s="54" t="s">
        <v>50</v>
      </c>
      <c r="D7" s="55"/>
      <c r="E7" s="10"/>
      <c r="F7" s="28"/>
    </row>
    <row r="8" spans="1:6" ht="15.6" x14ac:dyDescent="0.3">
      <c r="A8" s="39"/>
      <c r="B8" s="66" t="s">
        <v>64</v>
      </c>
      <c r="C8" s="67"/>
      <c r="D8" s="67"/>
      <c r="E8" s="67"/>
      <c r="F8" s="68"/>
    </row>
    <row r="9" spans="1:6" x14ac:dyDescent="0.3">
      <c r="A9" s="39"/>
      <c r="B9" s="48" t="s">
        <v>65</v>
      </c>
      <c r="C9" s="49" t="s">
        <v>51</v>
      </c>
      <c r="E9" s="10"/>
      <c r="F9" s="28"/>
    </row>
    <row r="10" spans="1:6" x14ac:dyDescent="0.3">
      <c r="A10" s="39"/>
      <c r="B10" s="56" t="s">
        <v>66</v>
      </c>
      <c r="C10" s="57" t="s">
        <v>47</v>
      </c>
      <c r="D10" s="58"/>
      <c r="E10" s="59"/>
      <c r="F10" s="60"/>
    </row>
    <row r="11" spans="1:6" ht="40.799999999999997" thickBot="1" x14ac:dyDescent="0.85">
      <c r="A11" s="29" t="s">
        <v>53</v>
      </c>
      <c r="B11" s="30" t="s">
        <v>54</v>
      </c>
      <c r="F11" s="31" t="s">
        <v>55</v>
      </c>
    </row>
    <row r="12" spans="1:6" ht="28.8" x14ac:dyDescent="0.3">
      <c r="B12" s="32" t="s">
        <v>14</v>
      </c>
      <c r="C12" s="33" t="s">
        <v>56</v>
      </c>
      <c r="D12" s="33" t="s">
        <v>57</v>
      </c>
      <c r="E12" s="34" t="s">
        <v>58</v>
      </c>
    </row>
    <row r="13" spans="1:6" ht="15" thickBot="1" x14ac:dyDescent="0.35">
      <c r="B13" s="35"/>
      <c r="C13" s="36"/>
      <c r="D13" s="36"/>
      <c r="E13" s="37"/>
    </row>
    <row r="15" spans="1:6" ht="18" x14ac:dyDescent="0.35">
      <c r="B15" s="38"/>
    </row>
  </sheetData>
  <mergeCells count="3">
    <mergeCell ref="B1:C1"/>
    <mergeCell ref="B2:C2"/>
    <mergeCell ref="B8:F8"/>
  </mergeCells>
  <hyperlinks>
    <hyperlink ref="C7" r:id="rId1" xr:uid="{6669CFB6-9841-47B3-A195-225F5849FE0C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defaultSize="0" autoLine="0" r:id="rId6">
            <anchor moveWithCells="1">
              <from>
                <xdr:col>2</xdr:col>
                <xdr:colOff>594360</xdr:colOff>
                <xdr:row>10</xdr:row>
                <xdr:rowOff>152400</xdr:rowOff>
              </from>
              <to>
                <xdr:col>2</xdr:col>
                <xdr:colOff>3688080</xdr:colOff>
                <xdr:row>10</xdr:row>
                <xdr:rowOff>411480</xdr:rowOff>
              </to>
            </anchor>
          </controlPr>
        </control>
      </mc:Choice>
      <mc:Fallback>
        <control shapeId="1027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695C5-748B-41E7-BDBC-B58131182FE2}">
  <sheetPr codeName="Feuil7">
    <tabColor rgb="FF71FFB1"/>
  </sheetPr>
  <dimension ref="A1:AC14"/>
  <sheetViews>
    <sheetView workbookViewId="0">
      <selection activeCell="A8" sqref="A8:XFD8"/>
    </sheetView>
  </sheetViews>
  <sheetFormatPr baseColWidth="10" defaultColWidth="11.44140625" defaultRowHeight="14.4" x14ac:dyDescent="0.3"/>
  <cols>
    <col min="5" max="5" width="23.33203125" bestFit="1" customWidth="1"/>
    <col min="6" max="6" width="11.44140625" style="24"/>
    <col min="8" max="8" width="13.44140625" style="25" customWidth="1"/>
    <col min="9" max="9" width="28.109375" customWidth="1"/>
    <col min="10" max="10" width="19" style="26" customWidth="1"/>
    <col min="11" max="11" width="15.109375" bestFit="1" customWidth="1"/>
    <col min="12" max="12" width="16.44140625" style="26" customWidth="1"/>
    <col min="13" max="13" width="15.33203125" customWidth="1"/>
    <col min="15" max="15" width="19.6640625" style="26" bestFit="1" customWidth="1"/>
    <col min="24" max="24" width="11.44140625" style="26"/>
    <col min="25" max="25" width="11.44140625" style="27"/>
    <col min="28" max="28" width="11.44140625" style="64"/>
    <col min="29" max="29" width="11.44140625" style="28"/>
  </cols>
  <sheetData>
    <row r="1" spans="1:29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2" t="s">
        <v>8</v>
      </c>
      <c r="J1" s="5" t="s">
        <v>9</v>
      </c>
      <c r="K1" t="s">
        <v>10</v>
      </c>
      <c r="L1" s="6" t="s">
        <v>11</v>
      </c>
      <c r="M1" s="7" t="s">
        <v>12</v>
      </c>
      <c r="N1" s="1" t="s">
        <v>13</v>
      </c>
      <c r="O1" s="6" t="s">
        <v>67</v>
      </c>
      <c r="P1" s="7" t="s">
        <v>68</v>
      </c>
      <c r="Q1" s="7" t="s">
        <v>69</v>
      </c>
      <c r="R1" s="7" t="s">
        <v>70</v>
      </c>
      <c r="S1" s="7" t="s">
        <v>71</v>
      </c>
      <c r="T1" s="7" t="s">
        <v>72</v>
      </c>
      <c r="U1" s="7" t="s">
        <v>73</v>
      </c>
      <c r="V1" s="7" t="s">
        <v>74</v>
      </c>
      <c r="W1" s="7" t="s">
        <v>75</v>
      </c>
      <c r="X1" s="6" t="s">
        <v>76</v>
      </c>
      <c r="Y1" s="8" t="s">
        <v>14</v>
      </c>
      <c r="Z1" s="7" t="s">
        <v>15</v>
      </c>
      <c r="AA1" s="7" t="s">
        <v>16</v>
      </c>
      <c r="AB1" s="62" t="s">
        <v>17</v>
      </c>
      <c r="AC1" s="9" t="s">
        <v>18</v>
      </c>
    </row>
    <row r="2" spans="1:29" x14ac:dyDescent="0.3">
      <c r="A2" s="10" t="s">
        <v>19</v>
      </c>
      <c r="B2" s="10" t="s">
        <v>20</v>
      </c>
      <c r="C2" s="10" t="s">
        <v>21</v>
      </c>
      <c r="D2" s="10" t="s">
        <v>22</v>
      </c>
      <c r="E2" s="11" t="s">
        <v>23</v>
      </c>
      <c r="F2" s="12" t="s">
        <v>24</v>
      </c>
      <c r="G2" s="11" t="s">
        <v>25</v>
      </c>
      <c r="H2" s="13" t="s">
        <v>26</v>
      </c>
      <c r="I2" s="14" t="s">
        <v>27</v>
      </c>
      <c r="J2" s="15">
        <v>35064</v>
      </c>
      <c r="K2" s="10" t="s">
        <v>28</v>
      </c>
      <c r="L2" s="16">
        <v>43443</v>
      </c>
      <c r="M2" s="10" t="str">
        <f t="shared" ref="M2:M7" si="0">C2&amp;" "&amp;D2</f>
        <v>Nomtest Prenomtest</v>
      </c>
      <c r="N2" s="17">
        <f t="shared" ref="N2:N7" ca="1" si="1">DATEDIF(J2,TODAY(),"Y")</f>
        <v>27</v>
      </c>
      <c r="O2" s="16"/>
      <c r="P2" s="10"/>
      <c r="Q2" s="10"/>
      <c r="R2" s="10"/>
      <c r="S2" s="10"/>
      <c r="T2" s="10"/>
      <c r="U2" s="10"/>
      <c r="V2" s="10"/>
      <c r="W2" s="18"/>
      <c r="X2" s="19"/>
      <c r="Y2" s="20"/>
      <c r="Z2" s="10"/>
      <c r="AA2" s="10"/>
      <c r="AB2" s="63">
        <f>Tab_FichClients[[#This Row],[Date]]+(30*Tab_FichClients[[#This Row],[Nb Mois]])</f>
        <v>0</v>
      </c>
      <c r="AC2" s="21">
        <f>ROUNDDOWN(Tab_FichClients[[#This Row],[Nb Mois]]*30/7/3,0)</f>
        <v>0</v>
      </c>
    </row>
    <row r="3" spans="1:29" x14ac:dyDescent="0.3">
      <c r="A3" s="10" t="s">
        <v>29</v>
      </c>
      <c r="B3" s="10" t="s">
        <v>30</v>
      </c>
      <c r="C3" s="10" t="s">
        <v>31</v>
      </c>
      <c r="D3" s="10" t="s">
        <v>32</v>
      </c>
      <c r="E3" s="11" t="s">
        <v>33</v>
      </c>
      <c r="F3" s="12" t="s">
        <v>34</v>
      </c>
      <c r="G3" s="11" t="s">
        <v>35</v>
      </c>
      <c r="H3" s="13" t="s">
        <v>26</v>
      </c>
      <c r="I3" s="22" t="s">
        <v>36</v>
      </c>
      <c r="J3" s="15">
        <v>35095</v>
      </c>
      <c r="K3" s="10" t="s">
        <v>28</v>
      </c>
      <c r="L3" s="16">
        <v>43445</v>
      </c>
      <c r="M3" s="10" t="str">
        <f t="shared" si="0"/>
        <v>Nom2 Prenom2</v>
      </c>
      <c r="N3" s="17">
        <f t="shared" ca="1" si="1"/>
        <v>27</v>
      </c>
      <c r="O3" s="16"/>
      <c r="P3" s="10"/>
      <c r="Q3" s="10"/>
      <c r="R3" s="10"/>
      <c r="S3" s="10"/>
      <c r="T3" s="10"/>
      <c r="U3" s="10"/>
      <c r="V3" s="10"/>
      <c r="W3" s="18"/>
      <c r="X3" s="19"/>
      <c r="Y3" s="20"/>
      <c r="Z3" s="10"/>
      <c r="AA3" s="10"/>
      <c r="AB3" s="63">
        <f>Tab_FichClients[[#This Row],[Date]]+(30*Tab_FichClients[[#This Row],[Nb Mois]])</f>
        <v>0</v>
      </c>
      <c r="AC3" s="21">
        <f>ROUNDDOWN(Tab_FichClients[[#This Row],[Nb Mois]]*30/7/3,0)</f>
        <v>0</v>
      </c>
    </row>
    <row r="4" spans="1:29" x14ac:dyDescent="0.3">
      <c r="A4" s="10" t="s">
        <v>37</v>
      </c>
      <c r="B4" s="10" t="s">
        <v>30</v>
      </c>
      <c r="C4" s="10" t="s">
        <v>38</v>
      </c>
      <c r="D4" s="10" t="s">
        <v>39</v>
      </c>
      <c r="E4" s="11" t="s">
        <v>40</v>
      </c>
      <c r="F4" s="12" t="s">
        <v>41</v>
      </c>
      <c r="G4" s="11" t="s">
        <v>42</v>
      </c>
      <c r="H4" s="13" t="s">
        <v>26</v>
      </c>
      <c r="I4" s="22" t="s">
        <v>43</v>
      </c>
      <c r="J4" s="15">
        <v>35066</v>
      </c>
      <c r="K4" s="10" t="s">
        <v>44</v>
      </c>
      <c r="L4" s="16">
        <v>43445</v>
      </c>
      <c r="M4" s="10" t="str">
        <f t="shared" si="0"/>
        <v>Nom3 Penom 3</v>
      </c>
      <c r="N4" s="17">
        <f t="shared" ca="1" si="1"/>
        <v>27</v>
      </c>
      <c r="O4" s="16"/>
      <c r="P4" s="10"/>
      <c r="Q4" s="10"/>
      <c r="R4" s="10"/>
      <c r="S4" s="10"/>
      <c r="T4" s="10"/>
      <c r="U4" s="10"/>
      <c r="V4" s="10"/>
      <c r="W4" s="18"/>
      <c r="X4" s="19"/>
      <c r="Y4" s="20"/>
      <c r="Z4" s="10"/>
      <c r="AA4" s="10"/>
      <c r="AB4" s="63">
        <f>Tab_FichClients[[#This Row],[Date]]+(30*Tab_FichClients[[#This Row],[Nb Mois]])</f>
        <v>0</v>
      </c>
      <c r="AC4" s="21">
        <f>ROUNDDOWN(Tab_FichClients[[#This Row],[Nb Mois]]*30/7/3,0)</f>
        <v>0</v>
      </c>
    </row>
    <row r="5" spans="1:29" x14ac:dyDescent="0.3">
      <c r="A5" s="10" t="s">
        <v>45</v>
      </c>
      <c r="B5" s="10" t="s">
        <v>30</v>
      </c>
      <c r="C5" s="10" t="s">
        <v>46</v>
      </c>
      <c r="D5" s="10" t="s">
        <v>46</v>
      </c>
      <c r="E5" s="11" t="s">
        <v>47</v>
      </c>
      <c r="F5" s="12" t="s">
        <v>48</v>
      </c>
      <c r="G5" s="11" t="s">
        <v>46</v>
      </c>
      <c r="H5" s="13" t="s">
        <v>49</v>
      </c>
      <c r="I5" s="22" t="s">
        <v>50</v>
      </c>
      <c r="J5" s="15">
        <v>35430</v>
      </c>
      <c r="K5" s="10" t="s">
        <v>47</v>
      </c>
      <c r="L5" s="16" t="s">
        <v>51</v>
      </c>
      <c r="M5" s="10" t="str">
        <f t="shared" si="0"/>
        <v>Test4 Test4</v>
      </c>
      <c r="N5" s="17">
        <f t="shared" ca="1" si="1"/>
        <v>26</v>
      </c>
      <c r="O5" s="16"/>
      <c r="P5" s="10"/>
      <c r="Q5" s="10"/>
      <c r="R5" s="10"/>
      <c r="S5" s="10"/>
      <c r="T5" s="10"/>
      <c r="U5" s="10"/>
      <c r="V5" s="10"/>
      <c r="W5" s="18"/>
      <c r="X5" s="19"/>
      <c r="Y5" s="23">
        <v>43505</v>
      </c>
      <c r="Z5" s="10" t="s">
        <v>52</v>
      </c>
      <c r="AA5" s="10">
        <v>7</v>
      </c>
      <c r="AB5" s="63">
        <f>Tab_FichClients[[#This Row],[Date]]+(30*Tab_FichClients[[#This Row],[Nb Mois]])</f>
        <v>43715</v>
      </c>
      <c r="AC5" s="21">
        <f>ROUNDDOWN(Tab_FichClients[[#This Row],[Nb Mois]]*30/7/3,0)</f>
        <v>10</v>
      </c>
    </row>
    <row r="6" spans="1:29" x14ac:dyDescent="0.3">
      <c r="A6" s="10"/>
      <c r="B6" s="10"/>
      <c r="C6" s="10"/>
      <c r="D6" s="10"/>
      <c r="E6" s="11"/>
      <c r="F6" s="12"/>
      <c r="G6" s="11"/>
      <c r="H6" s="13"/>
      <c r="I6" s="22"/>
      <c r="J6" s="15"/>
      <c r="K6" s="10"/>
      <c r="L6" s="16"/>
      <c r="M6" s="10" t="str">
        <f t="shared" si="0"/>
        <v xml:space="preserve"> </v>
      </c>
      <c r="N6" s="17">
        <f t="shared" ca="1" si="1"/>
        <v>123</v>
      </c>
      <c r="O6" s="16"/>
      <c r="P6" s="10"/>
      <c r="Q6" s="10"/>
      <c r="R6" s="10"/>
      <c r="S6" s="10"/>
      <c r="T6" s="10"/>
      <c r="U6" s="10"/>
      <c r="V6" s="10"/>
      <c r="W6" s="61"/>
      <c r="X6" s="19"/>
      <c r="Y6" s="23">
        <v>45142</v>
      </c>
      <c r="Z6" s="10" t="s">
        <v>77</v>
      </c>
      <c r="AA6" s="10">
        <v>10</v>
      </c>
      <c r="AB6" s="63">
        <v>45447</v>
      </c>
      <c r="AC6" s="21">
        <v>40</v>
      </c>
    </row>
    <row r="7" spans="1:29" x14ac:dyDescent="0.3">
      <c r="A7" s="10"/>
      <c r="B7" s="10"/>
      <c r="C7" s="10"/>
      <c r="D7" s="10"/>
      <c r="E7" s="11"/>
      <c r="F7" s="12"/>
      <c r="G7" s="11"/>
      <c r="H7" s="13"/>
      <c r="I7" s="22"/>
      <c r="J7" s="15"/>
      <c r="K7" s="10"/>
      <c r="L7" s="16"/>
      <c r="M7" s="10" t="str">
        <f t="shared" si="0"/>
        <v xml:space="preserve"> </v>
      </c>
      <c r="N7" s="17">
        <f t="shared" ca="1" si="1"/>
        <v>123</v>
      </c>
      <c r="O7" s="16"/>
      <c r="P7" s="10"/>
      <c r="Q7" s="10"/>
      <c r="R7" s="10"/>
      <c r="S7" s="10"/>
      <c r="T7" s="10"/>
      <c r="U7" s="10"/>
      <c r="V7" s="10"/>
      <c r="W7" s="61"/>
      <c r="X7" s="19"/>
      <c r="Y7" s="23">
        <v>45052</v>
      </c>
      <c r="Z7" s="10" t="s">
        <v>78</v>
      </c>
      <c r="AA7" s="10">
        <v>7</v>
      </c>
      <c r="AB7" s="63">
        <v>45266</v>
      </c>
      <c r="AC7" s="21">
        <v>35</v>
      </c>
    </row>
    <row r="9" spans="1:29" x14ac:dyDescent="0.3">
      <c r="O9" s="16"/>
      <c r="P9" s="10"/>
      <c r="Q9" s="10"/>
      <c r="R9" s="10"/>
      <c r="S9" s="10"/>
      <c r="T9" s="10"/>
      <c r="U9" s="10"/>
      <c r="V9" s="10"/>
      <c r="W9" s="18"/>
      <c r="X9" s="19"/>
    </row>
    <row r="10" spans="1:29" x14ac:dyDescent="0.3">
      <c r="A10" s="10"/>
      <c r="B10" s="10"/>
      <c r="C10" s="10"/>
      <c r="D10" s="10"/>
      <c r="E10" s="11"/>
      <c r="F10" s="12"/>
      <c r="G10" s="11"/>
      <c r="H10" s="13"/>
      <c r="I10" s="22"/>
      <c r="J10" s="15"/>
      <c r="K10" s="10"/>
      <c r="L10" s="16"/>
      <c r="M10" s="10"/>
      <c r="N10" s="17"/>
      <c r="O10" s="16"/>
      <c r="P10" s="10"/>
      <c r="Q10" s="10"/>
      <c r="R10" s="10"/>
      <c r="S10" s="10"/>
      <c r="T10" s="10"/>
      <c r="U10" s="10"/>
      <c r="V10" s="10"/>
      <c r="W10" s="18"/>
      <c r="X10" s="19"/>
    </row>
    <row r="11" spans="1:29" x14ac:dyDescent="0.3">
      <c r="A11" s="10"/>
      <c r="B11" s="10"/>
      <c r="C11" s="10"/>
      <c r="D11" s="10"/>
      <c r="E11" s="11"/>
      <c r="F11" s="12"/>
      <c r="G11" s="11"/>
      <c r="H11" s="13"/>
      <c r="I11" s="22"/>
      <c r="J11" s="15"/>
      <c r="K11" s="10"/>
      <c r="L11" s="16"/>
      <c r="M11" s="10"/>
      <c r="N11" s="17"/>
      <c r="O11" s="16"/>
      <c r="P11" s="10"/>
      <c r="Q11" s="10"/>
      <c r="R11" s="10"/>
      <c r="S11" s="10"/>
      <c r="T11" s="10"/>
      <c r="U11" s="10"/>
      <c r="V11" s="10"/>
      <c r="W11" s="18"/>
      <c r="X11" s="19"/>
    </row>
    <row r="12" spans="1:29" x14ac:dyDescent="0.3">
      <c r="A12" s="10"/>
      <c r="B12" s="10"/>
      <c r="C12" s="10"/>
      <c r="D12" s="10"/>
      <c r="E12" s="11"/>
      <c r="F12" s="12"/>
      <c r="G12" s="11"/>
      <c r="H12" s="13"/>
      <c r="I12" s="22"/>
      <c r="J12" s="15"/>
      <c r="K12" s="10"/>
      <c r="L12" s="16"/>
      <c r="M12" s="10"/>
      <c r="N12" s="17"/>
      <c r="O12" s="16"/>
      <c r="P12" s="10"/>
      <c r="Q12" s="10"/>
      <c r="R12" s="10"/>
      <c r="S12" s="10"/>
      <c r="T12" s="10"/>
      <c r="U12" s="10"/>
      <c r="V12" s="10"/>
      <c r="W12" s="18"/>
      <c r="X12" s="19"/>
    </row>
    <row r="13" spans="1:29" x14ac:dyDescent="0.3">
      <c r="A13" s="10"/>
      <c r="B13" s="10"/>
      <c r="C13" s="10"/>
      <c r="D13" s="10"/>
      <c r="E13" s="11"/>
      <c r="F13" s="12"/>
      <c r="G13" s="11"/>
      <c r="H13" s="13"/>
      <c r="I13" s="22"/>
      <c r="J13" s="15"/>
      <c r="K13" s="10"/>
      <c r="L13" s="16"/>
      <c r="M13" s="10"/>
      <c r="N13" s="17"/>
      <c r="O13" s="16"/>
      <c r="P13" s="10"/>
      <c r="Q13" s="10"/>
      <c r="R13" s="10"/>
      <c r="S13" s="10"/>
      <c r="T13" s="10"/>
      <c r="U13" s="10"/>
      <c r="V13" s="10"/>
      <c r="W13" s="18"/>
      <c r="X13" s="19"/>
    </row>
    <row r="14" spans="1:29" x14ac:dyDescent="0.3">
      <c r="A14" s="10"/>
      <c r="B14" s="10"/>
      <c r="C14" s="10"/>
      <c r="D14" s="10"/>
      <c r="E14" s="11"/>
      <c r="F14" s="12"/>
      <c r="G14" s="11"/>
      <c r="H14" s="13"/>
      <c r="I14" s="22"/>
      <c r="J14" s="15"/>
      <c r="K14" s="10"/>
      <c r="L14" s="16"/>
      <c r="M14" s="10"/>
      <c r="N14" s="17"/>
    </row>
  </sheetData>
  <sheetProtection selectLockedCells="1"/>
  <hyperlinks>
    <hyperlink ref="I2" r:id="rId1" display="mailto:Test@mail.com" xr:uid="{0713A771-9D5B-4BE1-8B61-31113FACB0AA}"/>
    <hyperlink ref="I4" r:id="rId2" xr:uid="{F51436DA-C5AF-4E99-AFE0-341AFF9B9834}"/>
    <hyperlink ref="I3" r:id="rId3" xr:uid="{96A19B75-0215-4A88-86D1-B9158EEC7E31}"/>
    <hyperlink ref="I5" r:id="rId4" xr:uid="{3DC528A6-7BCF-4643-986A-2A50C0DC64AC}"/>
  </hyperlinks>
  <pageMargins left="0.7" right="0.7" top="0.75" bottom="0.75" header="0.3" footer="0.3"/>
  <pageSetup paperSize="9" orientation="portrait" horizontalDpi="0" verticalDpi="0"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C00004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2023-04-07T13:29:52Z</dcterms:created>
  <dcterms:modified xsi:type="dcterms:W3CDTF">2023-04-10T11:14:43Z</dcterms:modified>
</cp:coreProperties>
</file>