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8904"/>
  </bookViews>
  <sheets>
    <sheet name="Feuil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H3" i="1"/>
  <c r="E5" i="1"/>
  <c r="H5" i="1"/>
  <c r="E7" i="1"/>
  <c r="H7" i="1"/>
  <c r="E9" i="1"/>
  <c r="H9" i="1"/>
</calcChain>
</file>

<file path=xl/sharedStrings.xml><?xml version="1.0" encoding="utf-8"?>
<sst xmlns="http://schemas.openxmlformats.org/spreadsheetml/2006/main" count="11" uniqueCount="10">
  <si>
    <t>Autres tableaux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</si>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</sst>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rgb="FF00B0F0"/>
      <name val="Calibri"/>
      <family val="2"/>
    </font>
    <font>
      <b/>
      <sz val="11"/>
      <color rgb="FFFF0000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164" fontId="2" fillId="2" borderId="1" xfId="1" applyNumberFormat="1" applyFont="1" applyFill="1" applyBorder="1" applyAlignment="1">
      <alignment horizontal="center"/>
    </xf>
    <xf numFmtId="44" fontId="3" fillId="2" borderId="1" xfId="1" applyNumberFormat="1" applyFont="1" applyFill="1" applyBorder="1"/>
    <xf numFmtId="0" fontId="2" fillId="2" borderId="1" xfId="0" applyFont="1" applyFill="1" applyBorder="1" applyAlignment="1">
      <alignment horizontal="left" wrapText="1"/>
    </xf>
    <xf numFmtId="164" fontId="2" fillId="0" borderId="1" xfId="1" applyNumberFormat="1" applyFont="1" applyFill="1" applyBorder="1" applyAlignment="1">
      <alignment horizontal="center"/>
    </xf>
    <xf numFmtId="44" fontId="3" fillId="0" borderId="1" xfId="1" applyNumberFormat="1" applyFont="1" applyFill="1" applyBorder="1"/>
    <xf numFmtId="0" fontId="4" fillId="0" borderId="1" xfId="0" applyFont="1" applyFill="1" applyBorder="1" applyAlignment="1">
      <alignment horizontal="left" wrapText="1"/>
    </xf>
    <xf numFmtId="0" fontId="2" fillId="0" borderId="1" xfId="0" applyFont="1" applyFill="1" applyBorder="1"/>
    <xf numFmtId="164" fontId="2" fillId="2" borderId="1" xfId="1" applyNumberFormat="1" applyFont="1" applyFill="1" applyBorder="1" applyAlignment="1">
      <alignment horizontal="left" wrapText="1"/>
    </xf>
    <xf numFmtId="44" fontId="3" fillId="2" borderId="1" xfId="1" applyNumberFormat="1" applyFont="1" applyFill="1" applyBorder="1" applyAlignment="1">
      <alignment horizontal="left" wrapText="1"/>
    </xf>
    <xf numFmtId="164" fontId="2" fillId="2" borderId="1" xfId="1" applyNumberFormat="1" applyFont="1" applyFill="1" applyBorder="1" applyAlignment="1">
      <alignment wrapText="1"/>
    </xf>
    <xf numFmtId="164" fontId="2" fillId="2" borderId="1" xfId="1" applyNumberFormat="1" applyFont="1" applyFill="1" applyBorder="1" applyAlignment="1">
      <alignment horizontal="center" wrapText="1"/>
    </xf>
    <xf numFmtId="44" fontId="3" fillId="0" borderId="2" xfId="1" applyNumberFormat="1" applyFont="1" applyFill="1" applyBorder="1"/>
    <xf numFmtId="14" fontId="5" fillId="0" borderId="2" xfId="1" applyNumberFormat="1" applyFont="1" applyFill="1" applyBorder="1"/>
    <xf numFmtId="164" fontId="2" fillId="0" borderId="2" xfId="0" applyNumberFormat="1" applyFont="1" applyFill="1" applyBorder="1" applyAlignment="1">
      <alignment horizontal="center"/>
    </xf>
    <xf numFmtId="0" fontId="4" fillId="0" borderId="2" xfId="0" applyFont="1" applyFill="1" applyBorder="1" applyAlignment="1">
      <alignment horizontal="left" wrapText="1"/>
    </xf>
    <xf numFmtId="0" fontId="2" fillId="0" borderId="2" xfId="0" applyFont="1" applyFill="1" applyBorder="1"/>
    <xf numFmtId="0" fontId="2" fillId="3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wrapText="1"/>
    </xf>
    <xf numFmtId="0" fontId="0" fillId="0" borderId="3" xfId="0" applyBorder="1"/>
    <xf numFmtId="0" fontId="2" fillId="2" borderId="5" xfId="0" applyFont="1" applyFill="1" applyBorder="1" applyAlignment="1">
      <alignment horizontal="left" wrapText="1"/>
    </xf>
    <xf numFmtId="164" fontId="2" fillId="2" borderId="5" xfId="1" applyNumberFormat="1" applyFont="1" applyFill="1" applyBorder="1" applyAlignment="1">
      <alignment horizontal="center"/>
    </xf>
    <xf numFmtId="44" fontId="3" fillId="2" borderId="5" xfId="1" applyNumberFormat="1" applyFont="1" applyFill="1" applyBorder="1"/>
    <xf numFmtId="0" fontId="2" fillId="0" borderId="12" xfId="0" applyFont="1" applyFill="1" applyBorder="1"/>
    <xf numFmtId="0" fontId="4" fillId="0" borderId="13" xfId="0" applyFont="1" applyFill="1" applyBorder="1" applyAlignment="1">
      <alignment horizontal="left" wrapText="1"/>
    </xf>
    <xf numFmtId="164" fontId="2" fillId="0" borderId="13" xfId="1" applyNumberFormat="1" applyFont="1" applyFill="1" applyBorder="1" applyAlignment="1">
      <alignment horizontal="center"/>
    </xf>
    <xf numFmtId="44" fontId="3" fillId="0" borderId="13" xfId="1" applyNumberFormat="1" applyFont="1" applyFill="1" applyBorder="1"/>
    <xf numFmtId="164" fontId="2" fillId="0" borderId="14" xfId="1" applyNumberFormat="1" applyFont="1" applyFill="1" applyBorder="1" applyAlignment="1">
      <alignment horizontal="center"/>
    </xf>
    <xf numFmtId="0" fontId="2" fillId="2" borderId="15" xfId="0" applyFont="1" applyFill="1" applyBorder="1" applyAlignment="1">
      <alignment horizontal="left" wrapText="1"/>
    </xf>
    <xf numFmtId="0" fontId="2" fillId="2" borderId="16" xfId="0" applyFont="1" applyFill="1" applyBorder="1" applyAlignment="1">
      <alignment horizontal="left" wrapText="1"/>
    </xf>
    <xf numFmtId="164" fontId="2" fillId="2" borderId="16" xfId="1" applyNumberFormat="1" applyFont="1" applyFill="1" applyBorder="1" applyAlignment="1">
      <alignment horizontal="center"/>
    </xf>
    <xf numFmtId="44" fontId="3" fillId="2" borderId="16" xfId="1" applyNumberFormat="1" applyFont="1" applyFill="1" applyBorder="1"/>
    <xf numFmtId="164" fontId="2" fillId="2" borderId="17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662940</xdr:colOff>
          <xdr:row>12</xdr:row>
          <xdr:rowOff>76200</xdr:rowOff>
        </xdr:from>
        <xdr:to>
          <xdr:col>5</xdr:col>
          <xdr:colOff>457200</xdr:colOff>
          <xdr:row>14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Ajoute1 ligne de saisie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ustictest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Clients"/>
      <sheetName val="Modele"/>
      <sheetName val="C00001"/>
      <sheetName val="C00002"/>
      <sheetName val="C00003"/>
      <sheetName val="C00004"/>
      <sheetName val="C00005"/>
      <sheetName val="C00006"/>
      <sheetName val="C00007"/>
      <sheetName val="Résultat"/>
      <sheetName val="liste choix"/>
      <sheetName val="Feuil2"/>
      <sheetName val="Base Facturation"/>
      <sheetName val="Facture"/>
      <sheetName val="Base Devis"/>
      <sheetName val="Dev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D2" t="str">
            <v>Etudiant</v>
          </cell>
          <cell r="E2">
            <v>0.1</v>
          </cell>
        </row>
        <row r="3">
          <cell r="D3" t="str">
            <v>Groupe</v>
          </cell>
          <cell r="E3">
            <v>0.12</v>
          </cell>
          <cell r="H3" t="str">
            <v>Hypnose -&gt; Bilan + 1er Soin</v>
          </cell>
          <cell r="I3">
            <v>6.25E-2</v>
          </cell>
          <cell r="J3">
            <v>75</v>
          </cell>
        </row>
        <row r="4">
          <cell r="D4" t="str">
            <v xml:space="preserve"> + 65 ans</v>
          </cell>
          <cell r="E4">
            <v>0.14000000000000001</v>
          </cell>
          <cell r="H4" t="str">
            <v>Hypnose -&gt; Séance Spécifique</v>
          </cell>
          <cell r="I4">
            <v>4.1666666666666664E-2</v>
          </cell>
          <cell r="J4">
            <v>75</v>
          </cell>
        </row>
        <row r="5">
          <cell r="D5" t="str">
            <v>Abonnement</v>
          </cell>
          <cell r="E5">
            <v>0.16</v>
          </cell>
          <cell r="H5" t="str">
            <v>Hypnose -&gt; Suivi de Séance</v>
          </cell>
          <cell r="I5">
            <v>4.1666666666666664E-2</v>
          </cell>
          <cell r="J5">
            <v>50</v>
          </cell>
        </row>
        <row r="6">
          <cell r="D6" t="str">
            <v>Entreprise</v>
          </cell>
          <cell r="E6">
            <v>0.18</v>
          </cell>
          <cell r="H6" t="str">
            <v>Hypnose -&gt; Bilan + 1er Soin</v>
          </cell>
          <cell r="I6">
            <v>6.25E-2</v>
          </cell>
          <cell r="J6">
            <v>65</v>
          </cell>
        </row>
        <row r="7">
          <cell r="D7" t="str">
            <v>Chômeur</v>
          </cell>
          <cell r="E7">
            <v>0.2</v>
          </cell>
          <cell r="H7" t="str">
            <v>Hypnose -&gt; Séance Spécifique</v>
          </cell>
          <cell r="I7">
            <v>4.1666666666666664E-2</v>
          </cell>
          <cell r="J7">
            <v>75</v>
          </cell>
        </row>
        <row r="8">
          <cell r="H8" t="str">
            <v>Hypnose -&gt; Suivi de Séance</v>
          </cell>
          <cell r="I8">
            <v>4.1666666666666664E-2</v>
          </cell>
          <cell r="J8">
            <v>45</v>
          </cell>
        </row>
        <row r="9">
          <cell r="H9" t="str">
            <v>Magnétisme -&gt; Bilan seul</v>
          </cell>
          <cell r="I9">
            <v>2.0833333333333332E-2</v>
          </cell>
          <cell r="J9">
            <v>30</v>
          </cell>
        </row>
        <row r="10">
          <cell r="H10" t="str">
            <v>Magnétisme -&gt; Bilan +  1er soin</v>
          </cell>
          <cell r="I10">
            <v>6.25E-2</v>
          </cell>
          <cell r="J10">
            <v>100</v>
          </cell>
        </row>
        <row r="11">
          <cell r="H11" t="str">
            <v>Magnétisme -&gt; Soin de suivi</v>
          </cell>
          <cell r="I11">
            <v>2.0833333333333332E-2</v>
          </cell>
          <cell r="J11">
            <v>40</v>
          </cell>
        </row>
        <row r="12">
          <cell r="H12" t="str">
            <v>Magnétisme -&gt; Bilan seul</v>
          </cell>
          <cell r="I12">
            <v>2.0833333333333332E-2</v>
          </cell>
          <cell r="J12">
            <v>20</v>
          </cell>
        </row>
        <row r="13">
          <cell r="H13" t="str">
            <v>Magnétisme -&gt; Bilan +  1er soin</v>
          </cell>
          <cell r="I13">
            <v>6.25E-2</v>
          </cell>
          <cell r="J13">
            <v>80</v>
          </cell>
        </row>
        <row r="14">
          <cell r="H14" t="str">
            <v>Magnétisme -&gt; Soin de suivi</v>
          </cell>
          <cell r="I14">
            <v>2.0833333333333332E-2</v>
          </cell>
          <cell r="J14">
            <v>30</v>
          </cell>
        </row>
        <row r="15">
          <cell r="H15" t="str">
            <v>Sophrologie -&gt; Bilan + 1er soin</v>
          </cell>
          <cell r="I15">
            <v>6.25E-2</v>
          </cell>
          <cell r="J15">
            <v>50</v>
          </cell>
        </row>
        <row r="16">
          <cell r="H16" t="str">
            <v>Sophrologie -&gt; Suivi de séance</v>
          </cell>
          <cell r="I16">
            <v>4.1666666666666664E-2</v>
          </cell>
          <cell r="J16">
            <v>40</v>
          </cell>
        </row>
        <row r="17">
          <cell r="H17" t="str">
            <v>Sophrologie -&gt; Groupe</v>
          </cell>
          <cell r="I17">
            <v>4.1666666666666664E-2</v>
          </cell>
          <cell r="J17">
            <v>25</v>
          </cell>
        </row>
        <row r="18">
          <cell r="H18" t="str">
            <v>Sophrologie -&gt; Bilan + 1er soin</v>
          </cell>
          <cell r="I18">
            <v>6.25E-2</v>
          </cell>
          <cell r="J18">
            <v>50</v>
          </cell>
        </row>
        <row r="19">
          <cell r="H19" t="str">
            <v>Sophrologie -&gt; Suivi de séance</v>
          </cell>
          <cell r="I19">
            <v>4.1666666666666664E-2</v>
          </cell>
          <cell r="J19">
            <v>40</v>
          </cell>
        </row>
      </sheetData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2:J23"/>
  <sheetViews>
    <sheetView tabSelected="1" workbookViewId="0">
      <selection activeCell="K11" sqref="K11"/>
    </sheetView>
  </sheetViews>
  <sheetFormatPr baseColWidth="10" defaultRowHeight="14.4" x14ac:dyDescent="0.3"/>
  <cols>
    <col min="1" max="1" width="4.21875" customWidth="1"/>
    <col min="2" max="2" width="23.21875" bestFit="1" customWidth="1"/>
    <col min="3" max="3" width="10.44140625" bestFit="1" customWidth="1"/>
    <col min="5" max="5" width="8.109375" bestFit="1" customWidth="1"/>
    <col min="6" max="6" width="10.33203125" bestFit="1" customWidth="1"/>
    <col min="7" max="7" width="11.44140625" customWidth="1"/>
    <col min="8" max="8" width="12.5546875" bestFit="1" customWidth="1"/>
    <col min="9" max="9" width="8.21875" bestFit="1" customWidth="1"/>
  </cols>
  <sheetData>
    <row r="2" spans="2:9" ht="15" thickBot="1" x14ac:dyDescent="0.35">
      <c r="B2" s="17" t="s">
        <v>1</v>
      </c>
      <c r="C2" s="17" t="s">
        <v>2</v>
      </c>
      <c r="D2" s="17" t="s">
        <v>3</v>
      </c>
      <c r="E2" s="17" t="s">
        <v>4</v>
      </c>
      <c r="F2" s="17" t="s">
        <v>5</v>
      </c>
      <c r="G2" s="17" t="s">
        <v>6</v>
      </c>
      <c r="H2" s="17" t="s">
        <v>7</v>
      </c>
      <c r="I2" s="17" t="s">
        <v>8</v>
      </c>
    </row>
    <row r="3" spans="2:9" ht="15" thickTop="1" x14ac:dyDescent="0.3">
      <c r="B3" s="16"/>
      <c r="C3" s="15"/>
      <c r="D3" s="15"/>
      <c r="E3" s="14" t="str">
        <f>IFERROR(VLOOKUP(B3,'[1]liste choix'!$H$3:$J$31,2,),"")</f>
        <v/>
      </c>
      <c r="F3" s="12"/>
      <c r="G3" s="13"/>
      <c r="H3" s="12" t="str">
        <f>IFERROR(VLOOKUP(B3,'[1]liste choix'!$H$3:$J$31,3,)*(1-VLOOKUP($E$28,'[1]liste choix'!$D$2:$E$10,2,FALSE)),"")</f>
        <v/>
      </c>
      <c r="I3" s="12"/>
    </row>
    <row r="4" spans="2:9" x14ac:dyDescent="0.3">
      <c r="B4" s="11"/>
      <c r="C4" s="11"/>
      <c r="D4" s="11"/>
      <c r="E4" s="11"/>
      <c r="F4" s="11"/>
      <c r="G4" s="10"/>
      <c r="H4" s="9"/>
      <c r="I4" s="1"/>
    </row>
    <row r="5" spans="2:9" x14ac:dyDescent="0.3">
      <c r="B5" s="7"/>
      <c r="C5" s="18"/>
      <c r="D5" s="18"/>
      <c r="E5" s="4" t="str">
        <f>IFERROR(VLOOKUP(B5,'[1]liste choix'!$H$3:$J$31,2,),"")</f>
        <v/>
      </c>
      <c r="F5" s="5"/>
      <c r="G5" s="4"/>
      <c r="H5" s="5" t="str">
        <f>IFERROR(VLOOKUP(B5,'[1]liste choix'!$H$3:$J$31,3,)*(1-VLOOKUP($E$28,'[1]liste choix'!$D$2:$E$10,2,FALSE)),"")</f>
        <v/>
      </c>
      <c r="I5" s="4"/>
    </row>
    <row r="6" spans="2:9" x14ac:dyDescent="0.3">
      <c r="B6" s="8"/>
      <c r="C6" s="8"/>
      <c r="D6" s="8"/>
      <c r="E6" s="8"/>
      <c r="F6" s="8"/>
      <c r="G6" s="1"/>
      <c r="H6" s="2"/>
      <c r="I6" s="1"/>
    </row>
    <row r="7" spans="2:9" x14ac:dyDescent="0.3">
      <c r="B7" s="7"/>
      <c r="C7" s="6"/>
      <c r="D7" s="6"/>
      <c r="E7" s="4" t="str">
        <f>IFERROR(VLOOKUP(B7,'[1]liste choix'!$H$3:$J$31,2,),"")</f>
        <v/>
      </c>
      <c r="F7" s="5"/>
      <c r="G7" s="4"/>
      <c r="H7" s="5" t="str">
        <f>IFERROR(VLOOKUP(B7,'[1]liste choix'!$H$3:$J$31,3,)*(1-VLOOKUP($E$28,'[1]liste choix'!$D$2:$E$10,2,FALSE)),"")</f>
        <v/>
      </c>
      <c r="I7" s="4"/>
    </row>
    <row r="8" spans="2:9" x14ac:dyDescent="0.3">
      <c r="B8" s="3"/>
      <c r="C8" s="3"/>
      <c r="D8" s="3"/>
      <c r="E8" s="3"/>
      <c r="F8" s="3"/>
      <c r="G8" s="1"/>
      <c r="H8" s="2"/>
      <c r="I8" s="1"/>
    </row>
    <row r="9" spans="2:9" x14ac:dyDescent="0.3">
      <c r="B9" s="7"/>
      <c r="C9" s="6"/>
      <c r="D9" s="6"/>
      <c r="E9" s="4" t="str">
        <f>IFERROR(VLOOKUP(B9,'[1]liste choix'!$H$3:$J$31,2,),"")</f>
        <v/>
      </c>
      <c r="F9" s="5"/>
      <c r="G9" s="4"/>
      <c r="H9" s="5" t="str">
        <f>IFERROR(VLOOKUP(B9,'[1]liste choix'!$H$3:$J$31,3,)*(1-VLOOKUP($E$28,'[1]liste choix'!$D$2:$E$10,2,FALSE)),"")</f>
        <v/>
      </c>
      <c r="I9" s="4"/>
    </row>
    <row r="10" spans="2:9" ht="15" thickBot="1" x14ac:dyDescent="0.35">
      <c r="B10" s="20"/>
      <c r="C10" s="20"/>
      <c r="D10" s="20"/>
      <c r="E10" s="20"/>
      <c r="F10" s="20"/>
      <c r="G10" s="21"/>
      <c r="H10" s="22"/>
      <c r="I10" s="21"/>
    </row>
    <row r="11" spans="2:9" x14ac:dyDescent="0.3">
      <c r="B11" s="23"/>
      <c r="C11" s="24"/>
      <c r="D11" s="24"/>
      <c r="E11" s="25" t="s">
        <v>9</v>
      </c>
      <c r="F11" s="26"/>
      <c r="G11" s="25"/>
      <c r="H11" s="26" t="s">
        <v>9</v>
      </c>
      <c r="I11" s="27"/>
    </row>
    <row r="12" spans="2:9" ht="15" thickBot="1" x14ac:dyDescent="0.35">
      <c r="B12" s="28"/>
      <c r="C12" s="29"/>
      <c r="D12" s="29"/>
      <c r="E12" s="29"/>
      <c r="F12" s="29"/>
      <c r="G12" s="30"/>
      <c r="H12" s="31"/>
      <c r="I12" s="32"/>
    </row>
    <row r="17" spans="1:10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</row>
    <row r="18" spans="1:10" x14ac:dyDescent="0.3">
      <c r="A18" s="19"/>
      <c r="B18" s="19"/>
      <c r="C18" s="19"/>
      <c r="D18" s="19"/>
      <c r="E18" s="19"/>
      <c r="F18" s="19"/>
      <c r="G18" s="19"/>
      <c r="H18" s="19"/>
      <c r="I18" s="19"/>
      <c r="J18" s="19"/>
    </row>
    <row r="19" spans="1:10" x14ac:dyDescent="0.3">
      <c r="A19" s="19"/>
      <c r="B19" s="33" t="s">
        <v>0</v>
      </c>
      <c r="C19" s="34"/>
      <c r="D19" s="34"/>
      <c r="E19" s="34"/>
      <c r="F19" s="34"/>
      <c r="G19" s="34"/>
      <c r="H19" s="34"/>
      <c r="I19" s="35"/>
      <c r="J19" s="19"/>
    </row>
    <row r="20" spans="1:10" x14ac:dyDescent="0.3">
      <c r="A20" s="19"/>
      <c r="B20" s="36"/>
      <c r="C20" s="37"/>
      <c r="D20" s="37"/>
      <c r="E20" s="37"/>
      <c r="F20" s="37"/>
      <c r="G20" s="37"/>
      <c r="H20" s="37"/>
      <c r="I20" s="38"/>
      <c r="J20" s="19"/>
    </row>
    <row r="21" spans="1:10" x14ac:dyDescent="0.3">
      <c r="A21" s="19"/>
      <c r="B21" s="39"/>
      <c r="C21" s="40"/>
      <c r="D21" s="40"/>
      <c r="E21" s="40"/>
      <c r="F21" s="40"/>
      <c r="G21" s="40"/>
      <c r="H21" s="40"/>
      <c r="I21" s="41"/>
      <c r="J21" s="19"/>
    </row>
    <row r="22" spans="1:10" x14ac:dyDescent="0.3">
      <c r="A22" s="19"/>
      <c r="B22" s="19"/>
      <c r="C22" s="19"/>
      <c r="D22" s="19"/>
      <c r="E22" s="19"/>
      <c r="F22" s="19"/>
      <c r="G22" s="19"/>
      <c r="H22" s="19"/>
      <c r="I22" s="19"/>
      <c r="J22" s="19"/>
    </row>
    <row r="23" spans="1:10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</row>
  </sheetData>
  <mergeCells count="11">
    <mergeCell ref="B19:I21"/>
    <mergeCell ref="C9:D9"/>
    <mergeCell ref="B10:F10"/>
    <mergeCell ref="C11:D11"/>
    <mergeCell ref="B12:F12"/>
    <mergeCell ref="C3:D3"/>
    <mergeCell ref="B4:F4"/>
    <mergeCell ref="C5:D5"/>
    <mergeCell ref="B6:F6"/>
    <mergeCell ref="C7:D7"/>
    <mergeCell ref="B8:F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2</xdr:col>
                    <xdr:colOff>662940</xdr:colOff>
                    <xdr:row>12</xdr:row>
                    <xdr:rowOff>76200</xdr:rowOff>
                  </from>
                  <to>
                    <xdr:col>5</xdr:col>
                    <xdr:colOff>457200</xdr:colOff>
                    <xdr:row>14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'[moustictest3.xlsm]liste choix'!#REF!</xm:f>
          </x14:formula1>
          <xm:sqref>B11 B9 B7 B3 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2022-07-02T15:56:59Z</dcterms:created>
  <dcterms:modified xsi:type="dcterms:W3CDTF">2022-07-02T16:22:35Z</dcterms:modified>
</cp:coreProperties>
</file>