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9519BD9A-C119-4A48-9CC9-DE3C4D659FA0}" xr6:coauthVersionLast="47" xr6:coauthVersionMax="47" xr10:uidLastSave="{00000000-0000-0000-0000-000000000000}"/>
  <bookViews>
    <workbookView xWindow="-120" yWindow="-120" windowWidth="24240" windowHeight="13140" xr2:uid="{23B34E7D-A7F9-45B0-941B-CE63F941B88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7" i="1" l="1" a="1"/>
  <c r="L17" i="1" s="1"/>
  <c r="L18" i="1" a="1"/>
  <c r="L18" i="1" s="1"/>
  <c r="L16" i="1" a="1"/>
  <c r="L16" i="1" s="1"/>
  <c r="G17" i="1" a="1"/>
  <c r="G17" i="1" s="1"/>
  <c r="G18" i="1" a="1"/>
  <c r="G18" i="1" s="1"/>
  <c r="G16" i="1" a="1"/>
  <c r="G16" i="1" s="1"/>
  <c r="C17" i="1" a="1"/>
  <c r="C17" i="1" s="1"/>
  <c r="C18" i="1" a="1"/>
  <c r="C18" i="1" s="1"/>
  <c r="C16" i="1" a="1"/>
  <c r="C16" i="1" s="1"/>
  <c r="B17" i="1" a="1"/>
  <c r="B17" i="1" s="1"/>
  <c r="B18" i="1" a="1"/>
  <c r="B18" i="1" s="1"/>
  <c r="B16" i="1" a="1"/>
  <c r="B16" i="1" s="1"/>
  <c r="F18" i="1"/>
  <c r="E18" i="1"/>
  <c r="F17" i="1"/>
  <c r="E17" i="1"/>
  <c r="F16" i="1"/>
  <c r="E1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<sst xmlns="http://schemas.openxmlformats.org/spreadsheetml/2006/main" count="51" uniqueCount="31">
  <si>
    <t>Nom</t>
  </si>
  <si>
    <t>Détente</t>
  </si>
  <si>
    <t>Total</t>
  </si>
  <si>
    <t>Service</t>
  </si>
  <si>
    <t>Réception</t>
  </si>
  <si>
    <t>Contre</t>
  </si>
  <si>
    <t>Défense</t>
  </si>
  <si>
    <t>Passe</t>
  </si>
  <si>
    <t>Attaque</t>
  </si>
  <si>
    <t>Déplacement</t>
  </si>
  <si>
    <t>Force</t>
  </si>
  <si>
    <t>Gainage</t>
  </si>
  <si>
    <t>20</t>
  </si>
  <si>
    <t>30</t>
  </si>
  <si>
    <t>10</t>
  </si>
  <si>
    <t/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</si>
  <si>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</si>
  <si>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</si>
  <si>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</si>
  <si>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</si>
  <si>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</si>
  <si>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</si>
  <si>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</si>
  <si>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</si>
  <si>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</si>
  <si>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</si>
  <si>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</si>
  <si>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</si>
  <si>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Top 1</t>
  </si>
  <si>
    <t>Top 2</t>
  </si>
  <si>
    <t>Top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</si>
</sst>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vertical="center" wrapText="1"/>
    </xf>
  </cellXfs>
  <cellStyles count="1">
    <cellStyle name="Normal" xfId="0" builtinId="0"/>
  </cellStyles>
  <dxfs count="2">
    <dxf>
      <fill>
        <patternFill patternType="darkUp">
          <fgColor theme="0"/>
          <bgColor rgb="FFFF0000"/>
        </patternFill>
      </fill>
    </dxf>
    <dxf>
      <fill>
        <patternFill patternType="darkUp">
          <fgColor theme="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DF2C9-0A72-4256-939E-3CAEE04F53A9}">
  <dimension ref="A1:L18"/>
  <sheetViews>
    <sheetView tabSelected="1" workbookViewId="0"/>
  </sheetViews>
  <sheetFormatPr baseColWidth="10" defaultColWidth="12.7109375" defaultRowHeight="15" x14ac:dyDescent="0.25"/>
  <sheetData>
    <row r="1" spans="1:12" ht="30" x14ac:dyDescent="0.25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</v>
      </c>
      <c r="L1" s="1" t="s">
        <v>2</v>
      </c>
    </row>
    <row r="2" spans="1:12" x14ac:dyDescent="0.25">
      <c r="A2" s="2" t="s">
        <v>16</v>
      </c>
      <c r="B2" s="3">
        <v>14</v>
      </c>
      <c r="C2" s="3">
        <v>14</v>
      </c>
      <c r="D2" s="3" t="s">
        <v>12</v>
      </c>
      <c r="E2" s="3">
        <v>5</v>
      </c>
      <c r="F2" s="3">
        <v>8</v>
      </c>
      <c r="G2" s="3">
        <v>15</v>
      </c>
      <c r="H2" s="3" t="s">
        <v>13</v>
      </c>
      <c r="I2" s="3">
        <v>10</v>
      </c>
      <c r="J2" s="3">
        <v>15</v>
      </c>
      <c r="K2" s="3">
        <v>1E-4</v>
      </c>
      <c r="L2" s="3">
        <v>81.000100000000003</v>
      </c>
    </row>
    <row r="3" spans="1:12" x14ac:dyDescent="0.25">
      <c r="A3" s="2" t="s">
        <v>17</v>
      </c>
      <c r="B3" s="3">
        <v>26</v>
      </c>
      <c r="C3" s="3">
        <v>0</v>
      </c>
      <c r="D3" s="3" t="s">
        <v>12</v>
      </c>
      <c r="E3" s="3">
        <v>0</v>
      </c>
      <c r="F3" s="3">
        <v>0</v>
      </c>
      <c r="G3" s="3">
        <v>10.5</v>
      </c>
      <c r="H3" s="3" t="s">
        <v>13</v>
      </c>
      <c r="I3" s="3">
        <v>12</v>
      </c>
      <c r="J3" s="3">
        <v>0</v>
      </c>
      <c r="K3" s="3">
        <v>1E-4</v>
      </c>
      <c r="L3" s="3">
        <v>48.500100000000003</v>
      </c>
    </row>
    <row r="4" spans="1:12" x14ac:dyDescent="0.25">
      <c r="A4" s="2" t="s">
        <v>18</v>
      </c>
      <c r="B4" s="3">
        <v>22</v>
      </c>
      <c r="C4" s="3">
        <v>26</v>
      </c>
      <c r="D4" s="3" t="s">
        <v>12</v>
      </c>
      <c r="E4" s="3">
        <v>10</v>
      </c>
      <c r="F4" s="3">
        <v>10</v>
      </c>
      <c r="G4" s="3">
        <v>16.5</v>
      </c>
      <c r="H4" s="3" t="s">
        <v>13</v>
      </c>
      <c r="I4" s="3">
        <v>12</v>
      </c>
      <c r="J4" s="3">
        <v>30</v>
      </c>
      <c r="K4" s="3">
        <v>1E-4</v>
      </c>
      <c r="L4" s="3">
        <v>126.5001</v>
      </c>
    </row>
    <row r="5" spans="1:12" x14ac:dyDescent="0.25">
      <c r="A5" s="2" t="s">
        <v>19</v>
      </c>
      <c r="B5" s="3">
        <v>10</v>
      </c>
      <c r="C5" s="3">
        <v>24</v>
      </c>
      <c r="D5" s="3" t="s">
        <v>12</v>
      </c>
      <c r="E5" s="3">
        <v>16.666666666666668</v>
      </c>
      <c r="F5" s="3">
        <v>8</v>
      </c>
      <c r="G5" s="3">
        <v>15</v>
      </c>
      <c r="H5" s="3" t="s">
        <v>12</v>
      </c>
      <c r="I5" s="3">
        <v>10</v>
      </c>
      <c r="J5" s="3">
        <v>25</v>
      </c>
      <c r="K5" s="3">
        <v>1E-4</v>
      </c>
      <c r="L5" s="3">
        <v>108.66676666666667</v>
      </c>
    </row>
    <row r="6" spans="1:12" x14ac:dyDescent="0.25">
      <c r="A6" s="2" t="s">
        <v>20</v>
      </c>
      <c r="B6" s="3">
        <v>22</v>
      </c>
      <c r="C6" s="3">
        <v>20</v>
      </c>
      <c r="D6" s="3" t="s">
        <v>12</v>
      </c>
      <c r="E6" s="3">
        <v>8.3333333333333339</v>
      </c>
      <c r="F6" s="3">
        <v>14</v>
      </c>
      <c r="G6" s="3">
        <v>4.5</v>
      </c>
      <c r="H6" s="3" t="s">
        <v>13</v>
      </c>
      <c r="I6" s="3">
        <v>13</v>
      </c>
      <c r="J6" s="3">
        <v>20</v>
      </c>
      <c r="K6" s="3">
        <v>1E-4</v>
      </c>
      <c r="L6" s="3">
        <v>101.83343333333335</v>
      </c>
    </row>
    <row r="7" spans="1:12" x14ac:dyDescent="0.25">
      <c r="A7" s="2" t="s">
        <v>21</v>
      </c>
      <c r="B7" s="3">
        <v>14</v>
      </c>
      <c r="C7" s="3">
        <v>23</v>
      </c>
      <c r="D7" s="3" t="s">
        <v>12</v>
      </c>
      <c r="E7" s="3">
        <v>8.3333333333333339</v>
      </c>
      <c r="F7" s="3">
        <v>11</v>
      </c>
      <c r="G7" s="3">
        <v>10.5</v>
      </c>
      <c r="H7" s="3" t="s">
        <v>13</v>
      </c>
      <c r="I7" s="3">
        <v>10</v>
      </c>
      <c r="J7" s="3">
        <v>20</v>
      </c>
      <c r="K7" s="3">
        <v>1E-4</v>
      </c>
      <c r="L7" s="3">
        <v>96.833433333333346</v>
      </c>
    </row>
    <row r="8" spans="1:12" x14ac:dyDescent="0.25">
      <c r="A8" s="2" t="s">
        <v>22</v>
      </c>
      <c r="B8" s="3">
        <v>16</v>
      </c>
      <c r="C8" s="3">
        <v>20</v>
      </c>
      <c r="D8" s="3" t="s">
        <v>14</v>
      </c>
      <c r="E8" s="3">
        <v>10</v>
      </c>
      <c r="F8" s="3">
        <v>3</v>
      </c>
      <c r="G8" s="3">
        <v>22.5</v>
      </c>
      <c r="H8" s="3" t="s">
        <v>12</v>
      </c>
      <c r="I8" s="3">
        <v>10</v>
      </c>
      <c r="J8" s="3">
        <v>5</v>
      </c>
      <c r="K8" s="3">
        <v>1E-4</v>
      </c>
      <c r="L8" s="3">
        <v>86.500100000000003</v>
      </c>
    </row>
    <row r="9" spans="1:12" x14ac:dyDescent="0.25">
      <c r="A9" s="2" t="s">
        <v>23</v>
      </c>
      <c r="B9" s="3">
        <v>8</v>
      </c>
      <c r="C9" s="3">
        <v>24</v>
      </c>
      <c r="D9" s="3" t="s">
        <v>14</v>
      </c>
      <c r="E9" s="3">
        <v>10</v>
      </c>
      <c r="F9" s="3">
        <v>1</v>
      </c>
      <c r="G9" s="3">
        <v>25.5</v>
      </c>
      <c r="H9" s="3" t="s">
        <v>12</v>
      </c>
      <c r="I9" s="3">
        <v>10</v>
      </c>
      <c r="J9" s="3">
        <v>10</v>
      </c>
      <c r="K9" s="3">
        <v>1E-4</v>
      </c>
      <c r="L9" s="3">
        <v>88.500100000000003</v>
      </c>
    </row>
    <row r="10" spans="1:12" x14ac:dyDescent="0.25">
      <c r="A10" s="2" t="s">
        <v>24</v>
      </c>
      <c r="B10" s="3">
        <v>0</v>
      </c>
      <c r="C10" s="3">
        <v>24</v>
      </c>
      <c r="D10" s="3" t="s">
        <v>15</v>
      </c>
      <c r="E10" s="3">
        <v>6.666666666666667</v>
      </c>
      <c r="F10" s="3">
        <v>3</v>
      </c>
      <c r="G10" s="3">
        <v>0</v>
      </c>
      <c r="H10" s="3" t="s">
        <v>13</v>
      </c>
      <c r="I10" s="3">
        <v>0</v>
      </c>
      <c r="J10" s="3">
        <v>30</v>
      </c>
      <c r="K10" s="3">
        <v>1E-4</v>
      </c>
      <c r="L10" s="3">
        <v>63.666766666666675</v>
      </c>
    </row>
    <row r="11" spans="1:12" x14ac:dyDescent="0.25">
      <c r="A11" s="2" t="s">
        <v>25</v>
      </c>
      <c r="B11" s="3">
        <v>14</v>
      </c>
      <c r="C11" s="3">
        <v>24</v>
      </c>
      <c r="D11" s="3" t="s">
        <v>14</v>
      </c>
      <c r="E11" s="3">
        <v>13.333333333333334</v>
      </c>
      <c r="F11" s="3">
        <v>9</v>
      </c>
      <c r="G11" s="3">
        <v>21</v>
      </c>
      <c r="H11" s="3" t="s">
        <v>13</v>
      </c>
      <c r="I11" s="3">
        <v>13</v>
      </c>
      <c r="J11" s="3">
        <v>20</v>
      </c>
      <c r="K11" s="3">
        <v>1E-4</v>
      </c>
      <c r="L11" s="3">
        <v>114.33343333333335</v>
      </c>
    </row>
    <row r="12" spans="1:12" x14ac:dyDescent="0.25">
      <c r="A12" s="2" t="s">
        <v>26</v>
      </c>
      <c r="B12" s="3">
        <v>0</v>
      </c>
      <c r="C12" s="3">
        <v>24</v>
      </c>
      <c r="D12" s="3" t="s">
        <v>15</v>
      </c>
      <c r="E12" s="3">
        <v>11.666666666666666</v>
      </c>
      <c r="F12" s="3">
        <v>4</v>
      </c>
      <c r="G12" s="3">
        <v>0</v>
      </c>
      <c r="H12" s="3" t="s">
        <v>13</v>
      </c>
      <c r="I12" s="3">
        <v>0</v>
      </c>
      <c r="J12" s="3">
        <v>20</v>
      </c>
      <c r="K12" s="3">
        <v>1E-4</v>
      </c>
      <c r="L12" s="3">
        <v>59.666766666666668</v>
      </c>
    </row>
    <row r="13" spans="1:12" x14ac:dyDescent="0.25">
      <c r="A13" s="2" t="s">
        <v>27</v>
      </c>
      <c r="B13" s="3">
        <v>8</v>
      </c>
      <c r="C13" s="3">
        <v>0</v>
      </c>
      <c r="D13" s="3" t="s">
        <v>14</v>
      </c>
      <c r="E13" s="3">
        <v>0</v>
      </c>
      <c r="F13" s="3">
        <v>0</v>
      </c>
      <c r="G13" s="3">
        <v>18</v>
      </c>
      <c r="H13" s="3" t="s">
        <v>12</v>
      </c>
      <c r="I13" s="3">
        <v>11</v>
      </c>
      <c r="J13" s="3">
        <v>0</v>
      </c>
      <c r="K13" s="3">
        <v>1E-4</v>
      </c>
      <c r="L13" s="3">
        <v>37.000100000000003</v>
      </c>
    </row>
    <row r="16" spans="1:12" ht="50.1" customHeight="1" x14ac:dyDescent="0.25">
      <c r="A16" s="2" t="s">
        <v>28</v>
      </c>
      <c r="B16" s="5" t="str" cm="1">
        <f t="array" ref="B16">_xlfn.TEXTJOIN(", ",TRUE,IF(B$2:B$13=LARGE(B$2:B$13,RIGHT($A16)),$A$2:$A$13,""))</f>
        <v>Joueur 2</v>
      </c>
      <c r="C16" s="5" t="str" cm="1">
        <f t="array" ref="C16">_xlfn.TEXTJOIN(", ",TRUE,IF(C$2:C$13=LARGE(C$2:C$13,RIGHT($A16)),$A$2:$A$13,""))</f>
        <v>Joueur 3</v>
      </c>
      <c r="D16" s="5"/>
      <c r="E16" s="5" t="str">
        <f t="shared" ref="E16:L16" si="0">INDEX($A$2:$A$13,MATCH(LARGE(E3:E14,1),E3:E14,0))</f>
        <v>Joueur 3</v>
      </c>
      <c r="F16" s="5" t="str">
        <f t="shared" si="0"/>
        <v>Joueur 4</v>
      </c>
      <c r="G16" s="5" t="str" cm="1">
        <f t="array" ref="G16">_xlfn.TEXTJOIN(", ",TRUE,IF(G$2:G$13=LARGE(G$2:G$13,RIGHT($A16)),$A$2:$A$13,""))</f>
        <v>Joueur 8</v>
      </c>
      <c r="H16" s="4"/>
      <c r="I16" s="5"/>
      <c r="J16" s="4"/>
      <c r="K16" s="4"/>
      <c r="L16" s="4" t="str" cm="1">
        <f t="array" ref="L16">_xlfn.TEXTJOIN(", ",TRUE,IF(L$2:L$13=LARGE(L$2:L$13,RIGHT($A16)),$A$2:$A$13,""))</f>
        <v>Joueur 3</v>
      </c>
    </row>
    <row r="17" spans="1:12" ht="75" x14ac:dyDescent="0.25">
      <c r="A17" s="2" t="s">
        <v>29</v>
      </c>
      <c r="B17" s="5" t="str" cm="1">
        <f t="array" ref="B17">_xlfn.TEXTJOIN(", ",TRUE,IF(B$2:B$13=LARGE(B$2:B$13,RIGHT($A17)),$A$2:$A$13,""))</f>
        <v>Joueur 3, Joueur 5</v>
      </c>
      <c r="C17" s="5" t="str" cm="1">
        <f t="array" ref="C17">_xlfn.TEXTJOIN(", ",TRUE,IF(C$2:C$13=LARGE(C$2:C$13,RIGHT($A17)),$A$2:$A$13,""))</f>
        <v>Joueur 4, Joueur 8, Joueur 9, Joueur 10, Joueur 11</v>
      </c>
      <c r="D17" s="5"/>
      <c r="E17" s="5" t="str">
        <f t="shared" ref="E17:L17" si="1">INDEX($A$2:$A$13,MATCH(LARGE(E3:E14,2),E3:E14,0))</f>
        <v>Joueur 9</v>
      </c>
      <c r="F17" s="5" t="str">
        <f t="shared" si="1"/>
        <v>Joueur 5</v>
      </c>
      <c r="G17" s="5" t="str" cm="1">
        <f t="array" ref="G17">_xlfn.TEXTJOIN(", ",TRUE,IF(G$2:G$13=LARGE(G$2:G$13,RIGHT($A17)),$A$2:$A$13,""))</f>
        <v>Joueur 7</v>
      </c>
      <c r="H17" s="4"/>
      <c r="I17" s="5"/>
      <c r="J17" s="4"/>
      <c r="K17" s="4"/>
      <c r="L17" s="4" t="str" cm="1">
        <f t="array" ref="L17">_xlfn.TEXTJOIN(", ",TRUE,IF(L$2:L$13=LARGE(L$2:L$13,RIGHT($A17)),$A$2:$A$13,""))</f>
        <v>Joueur 10</v>
      </c>
    </row>
    <row r="18" spans="1:12" ht="75" x14ac:dyDescent="0.25">
      <c r="A18" s="2" t="s">
        <v>30</v>
      </c>
      <c r="B18" s="5" t="str" cm="1">
        <f t="array" ref="B18">_xlfn.TEXTJOIN(", ",TRUE,IF(B$2:B$13=LARGE(B$2:B$13,RIGHT($A18)),$A$2:$A$13,""))</f>
        <v>Joueur 3, Joueur 5</v>
      </c>
      <c r="C18" s="5" t="str" cm="1">
        <f t="array" ref="C18">_xlfn.TEXTJOIN(", ",TRUE,IF(C$2:C$13=LARGE(C$2:C$13,RIGHT($A18)),$A$2:$A$13,""))</f>
        <v>Joueur 4, Joueur 8, Joueur 9, Joueur 10, Joueur 11</v>
      </c>
      <c r="D18" s="4"/>
      <c r="E18" s="4" t="str">
        <f t="shared" ref="E18:L18" si="2">INDEX($A$2:$A$13,MATCH(LARGE(E3:E14,3),E3:E14,0))</f>
        <v>Joueur 10</v>
      </c>
      <c r="F18" s="4" t="str">
        <f t="shared" si="2"/>
        <v>Joueur 2</v>
      </c>
      <c r="G18" s="5" t="str" cm="1">
        <f t="array" ref="G18">_xlfn.TEXTJOIN(", ",TRUE,IF(G$2:G$13=LARGE(G$2:G$13,RIGHT($A18)),$A$2:$A$13,""))</f>
        <v>Joueur 10</v>
      </c>
      <c r="H18" s="4"/>
      <c r="I18" s="4"/>
      <c r="J18" s="4"/>
      <c r="K18" s="4"/>
      <c r="L18" s="4" t="str" cm="1">
        <f t="array" ref="L18">_xlfn.TEXTJOIN(", ",TRUE,IF(L$2:L$13=LARGE(L$2:L$13,RIGHT($A18)),$A$2:$A$13,""))</f>
        <v>Joueur 4</v>
      </c>
    </row>
  </sheetData>
  <phoneticPr fontId="3" type="noConversion"/>
  <conditionalFormatting sqref="B2:L13">
    <cfRule type="cellIs" dxfId="1" priority="1" operator="equal">
      <formula>0</formula>
    </cfRule>
    <cfRule type="containsBlanks" dxfId="0" priority="2">
      <formula>LEN(TRIM(B2))=0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MASTRANGELO</dc:creator>
  <cp:lastModifiedBy>A S</cp:lastModifiedBy>
  <dcterms:created xsi:type="dcterms:W3CDTF">2022-09-26T09:33:15Z</dcterms:created>
  <dcterms:modified xsi:type="dcterms:W3CDTF">2022-09-26T14:22:46Z</dcterms:modified>
</cp:coreProperties>
</file>