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3020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42" i="1" l="1"/>
  <c r="H40" i="1"/>
  <c r="H38" i="1"/>
  <c r="H36" i="1"/>
  <c r="G42" i="1"/>
  <c r="G40" i="1"/>
  <c r="G38" i="1"/>
  <c r="G36" i="1"/>
  <c r="G34" i="1" l="1"/>
  <c r="G32" i="1"/>
  <c r="G30" i="1"/>
  <c r="G28" i="1"/>
  <c r="G26" i="1"/>
  <c r="G24" i="1"/>
  <c r="G22" i="1"/>
  <c r="G20" i="1"/>
  <c r="G18" i="1"/>
  <c r="G16" i="1"/>
  <c r="G14" i="1"/>
  <c r="G12" i="1"/>
  <c r="G10" i="1"/>
  <c r="G8" i="1"/>
  <c r="G6" i="1"/>
  <c r="G4" i="1"/>
  <c r="L22" i="1" a="1"/>
  <c r="L21" i="1" a="1"/>
  <c r="L23" i="1" a="1"/>
  <c r="L20" i="1" a="1"/>
  <c r="L10" i="1" a="1"/>
  <c r="L9" i="1" a="1"/>
  <c r="L8" i="1" a="1"/>
  <c r="L7" i="1" a="1"/>
  <c r="L14" i="1" a="1"/>
  <c r="L13" i="1" a="1"/>
  <c r="L12" i="1" a="1"/>
  <c r="L11" i="1" a="1"/>
  <c r="L19" i="1" a="1"/>
  <c r="L16" i="1" a="1"/>
  <c r="L17" i="1" a="1"/>
  <c r="L15" i="1" a="1"/>
  <c r="L4" i="1" a="1"/>
  <c r="L6" i="1" a="1"/>
  <c r="L5" i="1" a="1"/>
  <c r="L18" i="1" a="1"/>
  <c r="L5" i="1" l="1"/>
  <c r="L7" i="1"/>
  <c r="L9" i="1"/>
  <c r="L11" i="1"/>
  <c r="L13" i="1"/>
  <c r="L15" i="1"/>
  <c r="L16" i="1"/>
  <c r="L18" i="1"/>
  <c r="L20" i="1"/>
  <c r="L23" i="1"/>
  <c r="L6" i="1"/>
  <c r="L8" i="1"/>
  <c r="L10" i="1"/>
  <c r="L12" i="1"/>
  <c r="L14" i="1"/>
  <c r="L17" i="1"/>
  <c r="L19" i="1"/>
  <c r="L21" i="1"/>
  <c r="L22" i="1"/>
  <c r="L4" i="1"/>
  <c r="H34" i="1" l="1"/>
  <c r="H32" i="1"/>
  <c r="H30" i="1"/>
  <c r="H28" i="1"/>
  <c r="H26" i="1"/>
  <c r="H24" i="1"/>
  <c r="H22" i="1"/>
  <c r="H20" i="1"/>
  <c r="H18" i="1"/>
  <c r="H16" i="1"/>
  <c r="H14" i="1"/>
  <c r="H12" i="1"/>
  <c r="H10" i="1"/>
  <c r="H8" i="1"/>
  <c r="H6" i="1"/>
  <c r="H4" i="1"/>
  <c r="M8" i="1" a="1"/>
  <c r="M16" i="1" a="1"/>
  <c r="M9" i="1" a="1"/>
  <c r="M17" i="1" a="1"/>
  <c r="M10" i="1" a="1"/>
  <c r="M18" i="1" a="1"/>
  <c r="M11" i="1" a="1"/>
  <c r="M19" i="1" a="1"/>
  <c r="M4" i="1" a="1"/>
  <c r="M12" i="1" a="1"/>
  <c r="M5" i="1" a="1"/>
  <c r="M13" i="1" a="1"/>
  <c r="M6" i="1" a="1"/>
  <c r="M14" i="1" a="1"/>
  <c r="M7" i="1" a="1"/>
  <c r="M15" i="1" a="1"/>
  <c r="M15" i="1" l="1"/>
  <c r="M7" i="1"/>
  <c r="M14" i="1"/>
  <c r="M6" i="1"/>
  <c r="M13" i="1"/>
  <c r="M5" i="1"/>
  <c r="M12" i="1"/>
  <c r="M4" i="1"/>
  <c r="M19" i="1"/>
  <c r="M11" i="1"/>
  <c r="M18" i="1"/>
  <c r="M10" i="1"/>
  <c r="M17" i="1"/>
  <c r="M9" i="1"/>
  <c r="M16" i="1"/>
  <c r="M8" i="1"/>
  <c r="M23" i="1" a="1"/>
  <c r="M23" i="1" s="1"/>
  <c r="M21" i="1" a="1"/>
  <c r="M21" i="1" s="1"/>
  <c r="M22" i="1" a="1"/>
  <c r="M22" i="1" s="1"/>
  <c r="M20" i="1" a="1"/>
  <c r="M20" i="1" s="1"/>
  <c r="R33" i="1"/>
  <c r="R31" i="1"/>
  <c r="R29" i="1"/>
  <c r="R27" i="1"/>
  <c r="R25" i="1"/>
  <c r="R34" i="1"/>
  <c r="R32" i="1"/>
  <c r="R30" i="1"/>
  <c r="R28" i="1"/>
  <c r="R26" i="1"/>
  <c r="R24" i="1"/>
  <c r="R4" i="1" l="1"/>
  <c r="Q4" i="1" s="1" a="1"/>
  <c r="Q4" i="1" s="1"/>
  <c r="R21" i="1"/>
  <c r="Q21" i="1" s="1" a="1"/>
  <c r="Q21" i="1" s="1"/>
  <c r="R17" i="1"/>
  <c r="R13" i="1"/>
  <c r="R9" i="1"/>
  <c r="R22" i="1"/>
  <c r="Q22" i="1" s="1" a="1"/>
  <c r="Q22" i="1" s="1"/>
  <c r="R18" i="1"/>
  <c r="R14" i="1"/>
  <c r="R10" i="1"/>
  <c r="R23" i="1"/>
  <c r="Q23" i="1" s="1" a="1"/>
  <c r="Q23" i="1" s="1"/>
  <c r="R19" i="1"/>
  <c r="R15" i="1"/>
  <c r="R11" i="1"/>
  <c r="R7" i="1"/>
  <c r="R20" i="1"/>
  <c r="Q20" i="1" s="1" a="1"/>
  <c r="Q20" i="1" s="1"/>
  <c r="R16" i="1"/>
  <c r="R12" i="1"/>
  <c r="R8" i="1"/>
  <c r="R5" i="1"/>
  <c r="Q5" i="1" s="1" a="1"/>
  <c r="Q5" i="1" s="1"/>
  <c r="R6" i="1"/>
  <c r="Q6" i="1" l="1" a="1"/>
  <c r="Q6" i="1" s="1"/>
  <c r="Q8" i="1" a="1"/>
  <c r="Q8" i="1" s="1"/>
  <c r="Q16" i="1" a="1"/>
  <c r="Q16" i="1" s="1"/>
  <c r="Q7" i="1" a="1"/>
  <c r="Q7" i="1" s="1"/>
  <c r="Q15" i="1" a="1"/>
  <c r="Q15" i="1" s="1"/>
  <c r="Q14" i="1" a="1"/>
  <c r="Q14" i="1" s="1"/>
  <c r="Q13" i="1" a="1"/>
  <c r="Q13" i="1" s="1"/>
  <c r="Q12" i="1" a="1"/>
  <c r="Q12" i="1" s="1"/>
  <c r="Q11" i="1" a="1"/>
  <c r="Q11" i="1" s="1"/>
  <c r="Q19" i="1" a="1"/>
  <c r="Q19" i="1" s="1"/>
  <c r="Q10" i="1" a="1"/>
  <c r="Q10" i="1" s="1"/>
  <c r="Q18" i="1" a="1"/>
  <c r="Q18" i="1" s="1"/>
  <c r="Q9" i="1" a="1"/>
  <c r="Q9" i="1" s="1"/>
  <c r="Q17" i="1" a="1"/>
  <c r="Q17" i="1" s="1"/>
</calcChain>
</file>

<file path=xl/sharedStrings.xml><?xml version="1.0" encoding="utf-8"?>
<sst xmlns="http://schemas.openxmlformats.org/spreadsheetml/2006/main" count="23" uniqueCount="14">
  <si>
    <t>N°</t>
  </si>
  <si>
    <t>6.2</t>
  </si>
  <si>
    <t>22.9</t>
  </si>
  <si>
    <t>12.5</t>
  </si>
  <si>
    <t>9.3</t>
  </si>
  <si>
    <t>8.3</t>
  </si>
  <si>
    <t>8.1</t>
  </si>
  <si>
    <t>13.2</t>
  </si>
  <si>
    <t>25.1</t>
  </si>
  <si>
    <t>4.9</t>
  </si>
  <si>
    <t>17.9</t>
  </si>
  <si>
    <t>50.3</t>
  </si>
  <si>
    <t>8.6</t>
  </si>
  <si>
    <t>cotes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</si>
</sst>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8" xfId="0" applyFont="1" applyFill="1" applyBorder="1"/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5" xfId="0" applyFont="1" applyFill="1" applyBorder="1" applyAlignment="1">
      <alignment horizontal="center" vertical="center"/>
    </xf>
    <xf numFmtId="0" fontId="1" fillId="5" borderId="2" xfId="0" applyFont="1" applyFill="1" applyBorder="1"/>
    <xf numFmtId="0" fontId="1" fillId="5" borderId="8" xfId="0" applyFont="1" applyFill="1" applyBorder="1" applyAlignment="1">
      <alignment horizontal="center" vertical="center"/>
    </xf>
    <xf numFmtId="0" fontId="1" fillId="5" borderId="4" xfId="0" applyFont="1" applyFill="1" applyBorder="1"/>
    <xf numFmtId="0" fontId="1" fillId="5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FFFF"/>
      <color rgb="FF99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146050</xdr:colOff>
      <xdr:row>3</xdr:row>
      <xdr:rowOff>57150</xdr:rowOff>
    </xdr:from>
    <xdr:to>
      <xdr:col>4</xdr:col>
      <xdr:colOff>406400</xdr:colOff>
      <xdr:row>10</xdr:row>
      <xdr:rowOff>0</xdr:rowOff>
    </xdr:to>
    <xdr:sp macro="" textlink="">
      <xdr:nvSpPr>
        <xdr:cNvPr id="2" name="ZoneTexte 1"/>
        <xdr:cNvSpPr txBox="1"/>
      </xdr:nvSpPr>
      <xdr:spPr>
        <a:xfrm>
          <a:off x="939800" y="361950"/>
          <a:ext cx="819150" cy="6540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situation initiale</a:t>
          </a:r>
        </a:p>
      </xdr:txBody>
    </xdr:sp>
    <xdr:clientData/>
  </xdr:twoCellAnchor>
  <xdr:twoCellAnchor>
    <xdr:from>
      <xdr:col>8</xdr:col>
      <xdr:colOff>152400</xdr:colOff>
      <xdr:row>2</xdr:row>
      <xdr:rowOff>82550</xdr:rowOff>
    </xdr:from>
    <xdr:to>
      <xdr:col>9</xdr:col>
      <xdr:colOff>469900</xdr:colOff>
      <xdr:row>9</xdr:row>
      <xdr:rowOff>38100</xdr:rowOff>
    </xdr:to>
    <xdr:sp macro="" textlink="">
      <xdr:nvSpPr>
        <xdr:cNvPr id="3" name="ZoneTexte 2"/>
        <xdr:cNvSpPr txBox="1"/>
      </xdr:nvSpPr>
      <xdr:spPr>
        <a:xfrm>
          <a:off x="3028950" y="285750"/>
          <a:ext cx="831850" cy="666750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conversion au format nombre</a:t>
          </a:r>
        </a:p>
      </xdr:txBody>
    </xdr:sp>
    <xdr:clientData/>
  </xdr:twoCellAnchor>
  <xdr:twoCellAnchor>
    <xdr:from>
      <xdr:col>13</xdr:col>
      <xdr:colOff>120650</xdr:colOff>
      <xdr:row>3</xdr:row>
      <xdr:rowOff>0</xdr:rowOff>
    </xdr:from>
    <xdr:to>
      <xdr:col>15</xdr:col>
      <xdr:colOff>196850</xdr:colOff>
      <xdr:row>8</xdr:row>
      <xdr:rowOff>19050</xdr:rowOff>
    </xdr:to>
    <xdr:sp macro="" textlink="">
      <xdr:nvSpPr>
        <xdr:cNvPr id="4" name="ZoneTexte 3"/>
        <xdr:cNvSpPr txBox="1"/>
      </xdr:nvSpPr>
      <xdr:spPr>
        <a:xfrm>
          <a:off x="5022850" y="304800"/>
          <a:ext cx="901700" cy="527050"/>
        </a:xfrm>
        <a:prstGeom prst="rect">
          <a:avLst/>
        </a:prstGeom>
        <a:solidFill>
          <a:srgbClr val="99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suppression  des espaces</a:t>
          </a:r>
        </a:p>
      </xdr:txBody>
    </xdr:sp>
    <xdr:clientData/>
  </xdr:twoCellAnchor>
  <xdr:twoCellAnchor>
    <xdr:from>
      <xdr:col>18</xdr:col>
      <xdr:colOff>69850</xdr:colOff>
      <xdr:row>2</xdr:row>
      <xdr:rowOff>88900</xdr:rowOff>
    </xdr:from>
    <xdr:to>
      <xdr:col>21</xdr:col>
      <xdr:colOff>222250</xdr:colOff>
      <xdr:row>8</xdr:row>
      <xdr:rowOff>88900</xdr:rowOff>
    </xdr:to>
    <xdr:sp macro="" textlink="">
      <xdr:nvSpPr>
        <xdr:cNvPr id="5" name="ZoneTexte 4"/>
        <xdr:cNvSpPr txBox="1"/>
      </xdr:nvSpPr>
      <xdr:spPr>
        <a:xfrm>
          <a:off x="6781800" y="292100"/>
          <a:ext cx="869950" cy="609600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classement</a:t>
          </a:r>
          <a:r>
            <a:rPr lang="fr-FR" sz="1100" baseline="0"/>
            <a:t> des cotes (croissant)</a:t>
          </a:r>
          <a:endParaRPr lang="fr-FR" sz="1100"/>
        </a:p>
      </xdr:txBody>
    </xdr:sp>
    <xdr:clientData/>
  </xdr:twoCellAnchor>
  <xdr:twoCellAnchor>
    <xdr:from>
      <xdr:col>16</xdr:col>
      <xdr:colOff>57150</xdr:colOff>
      <xdr:row>28</xdr:row>
      <xdr:rowOff>19050</xdr:rowOff>
    </xdr:from>
    <xdr:to>
      <xdr:col>21</xdr:col>
      <xdr:colOff>146050</xdr:colOff>
      <xdr:row>36</xdr:row>
      <xdr:rowOff>63500</xdr:rowOff>
    </xdr:to>
    <xdr:sp macro="" textlink="">
      <xdr:nvSpPr>
        <xdr:cNvPr id="8" name="ZoneTexte 7"/>
        <xdr:cNvSpPr txBox="1"/>
      </xdr:nvSpPr>
      <xdr:spPr>
        <a:xfrm>
          <a:off x="6197600" y="2863850"/>
          <a:ext cx="137795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la correspondance</a:t>
          </a:r>
        </a:p>
        <a:p>
          <a:r>
            <a:rPr lang="fr-FR" sz="1100" b="1">
              <a:solidFill>
                <a:srgbClr val="FF0000"/>
              </a:solidFill>
            </a:rPr>
            <a:t>des numéros aux cotes classées ne s'effectue pas!!!</a:t>
          </a:r>
        </a:p>
      </xdr:txBody>
    </xdr:sp>
    <xdr:clientData/>
  </xdr:twoCellAnchor>
  <xdr:twoCellAnchor>
    <xdr:from>
      <xdr:col>19</xdr:col>
      <xdr:colOff>146050</xdr:colOff>
      <xdr:row>10</xdr:row>
      <xdr:rowOff>82550</xdr:rowOff>
    </xdr:from>
    <xdr:to>
      <xdr:col>21</xdr:col>
      <xdr:colOff>160782</xdr:colOff>
      <xdr:row>27</xdr:row>
      <xdr:rowOff>25908</xdr:rowOff>
    </xdr:to>
    <xdr:sp macro="" textlink="">
      <xdr:nvSpPr>
        <xdr:cNvPr id="9" name="Flèche vers le bas 8"/>
        <xdr:cNvSpPr/>
      </xdr:nvSpPr>
      <xdr:spPr>
        <a:xfrm>
          <a:off x="7105650" y="1098550"/>
          <a:ext cx="484632" cy="167055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42"/>
  <sheetViews>
    <sheetView showZeros="0" tabSelected="1" workbookViewId="0">
      <selection activeCell="J30" sqref="J30"/>
    </sheetView>
  </sheetViews>
  <sheetFormatPr baseColWidth="10" defaultColWidth="3.453125" defaultRowHeight="8" customHeight="1" x14ac:dyDescent="0.25"/>
  <cols>
    <col min="1" max="1" width="3.453125" style="1"/>
    <col min="2" max="2" width="3.81640625" style="2" customWidth="1"/>
    <col min="3" max="3" width="4.08984375" style="1" customWidth="1"/>
    <col min="4" max="4" width="8" style="1" customWidth="1"/>
    <col min="5" max="5" width="7.6328125" style="1" customWidth="1"/>
    <col min="6" max="6" width="7.1796875" style="2" customWidth="1"/>
    <col min="7" max="7" width="3.36328125" style="1" customWidth="1"/>
    <col min="8" max="8" width="3.6328125" style="2" customWidth="1"/>
    <col min="9" max="9" width="7.36328125" style="1" customWidth="1"/>
    <col min="10" max="11" width="7.36328125" style="2" customWidth="1"/>
    <col min="12" max="13" width="3.453125" style="1"/>
    <col min="14" max="16" width="5.90625" style="1" customWidth="1"/>
    <col min="17" max="17" width="3.7265625" style="1" customWidth="1"/>
    <col min="18" max="18" width="4.453125" style="1" customWidth="1"/>
    <col min="19" max="19" width="3.54296875" style="1" customWidth="1"/>
    <col min="20" max="20" width="3.26953125" style="1" customWidth="1"/>
    <col min="21" max="16384" width="3.453125" style="1"/>
  </cols>
  <sheetData>
    <row r="2" spans="2:19" ht="8" customHeight="1" x14ac:dyDescent="0.25">
      <c r="I2" s="2"/>
      <c r="J2" s="1"/>
      <c r="L2" s="2"/>
    </row>
    <row r="3" spans="2:19" ht="8" customHeight="1" x14ac:dyDescent="0.25">
      <c r="B3" s="26" t="s">
        <v>0</v>
      </c>
      <c r="C3" s="27" t="s">
        <v>13</v>
      </c>
      <c r="G3" s="26" t="s">
        <v>0</v>
      </c>
      <c r="H3" s="27" t="s">
        <v>13</v>
      </c>
      <c r="I3" s="2"/>
      <c r="J3" s="1"/>
      <c r="L3" s="26" t="s">
        <v>0</v>
      </c>
      <c r="M3" s="27" t="s">
        <v>13</v>
      </c>
      <c r="Q3" s="26" t="s">
        <v>0</v>
      </c>
      <c r="R3" s="27" t="s">
        <v>13</v>
      </c>
    </row>
    <row r="4" spans="2:19" ht="8" customHeight="1" x14ac:dyDescent="0.25">
      <c r="B4" s="4">
        <v>1</v>
      </c>
      <c r="C4" s="4" t="s">
        <v>1</v>
      </c>
      <c r="G4" s="6">
        <f>$B4*1</f>
        <v>1</v>
      </c>
      <c r="H4" s="7">
        <f>IFERROR(IF($C4="","",SUBSTITUTE($C4,".",","))*1,"")</f>
        <v>6.2</v>
      </c>
      <c r="I4" s="2"/>
      <c r="J4" s="1"/>
      <c r="L4" s="14">
        <f t="array" aca="1" ref="L4" ca="1">IF(ROWS($4:4)&lt;=COUNTA($G$4:$G$34),
INDEX($G$4:$G$34,SMALL(IF($G$4:$G$34&lt;&gt;"",ROW(INDIRECT("1:"&amp;ROWS($G$4:$G$34)))),ROWS($4:4))),"")</f>
        <v>1</v>
      </c>
      <c r="M4" s="15">
        <f t="array" aca="1" ref="M4" ca="1">IFERROR(IFERROR(IF(ROWS($4:4)&lt;=COUNTA($H$4:$H$34),
INDEX($H$4:$H$34,SMALL(IF($H$4:$H$34&lt;&gt;"",ROW(INDIRECT("1:"&amp;ROWS($H$4:$H$34)))),ROWS($4:4))),""),""),"")</f>
        <v>6.2</v>
      </c>
      <c r="Q4" s="20" t="e">
        <f t="array" aca="1" ref="Q4" ca="1">IF(R4=0,"",IF(ROWS($4:4)&lt;=COUNT($M$4:$M$23),SMALL(IF($M$4:$M$23=SU4,L4:L23),COUNTIF(R$4:R4,R4)),""))</f>
        <v>#NUM!</v>
      </c>
      <c r="R4" s="21">
        <f ca="1">IFERROR(SMALL($M$4:$M$23,ROW()-3),"")</f>
        <v>4.9000000000000004</v>
      </c>
      <c r="S4" s="3"/>
    </row>
    <row r="5" spans="2:19" ht="8" customHeight="1" x14ac:dyDescent="0.25">
      <c r="B5" s="4"/>
      <c r="C5" s="4"/>
      <c r="G5" s="8"/>
      <c r="H5" s="9"/>
      <c r="I5" s="2"/>
      <c r="J5" s="1"/>
      <c r="L5" s="16">
        <f t="array" aca="1" ref="L5" ca="1">IF(ROWS($4:5)&lt;=COUNTA($G$4:$G$34),
INDEX($G$4:$G$34,SMALL(IF($G$4:$G$34&lt;&gt;"",ROW(INDIRECT("1:"&amp;ROWS($G$4:$G$34)))),ROWS($4:5))),"")</f>
        <v>2</v>
      </c>
      <c r="M5" s="17">
        <f t="array" aca="1" ref="M5" ca="1">IFERROR(IFERROR(IF(ROWS($4:5)&lt;=COUNTA($H$4:$H$34),
INDEX($H$4:$H$34,SMALL(IF($H$4:$H$34&lt;&gt;"",ROW(INDIRECT("1:"&amp;ROWS($H$4:$H$34)))),ROWS($4:5))),""),""),"")</f>
        <v>22.9</v>
      </c>
      <c r="Q5" s="22">
        <f t="array" aca="1" ref="Q5" ca="1">IF(R5=0,"",IF(ROWS($4:5)&lt;=COUNT($M$4:$M$23),SMALL(IF($M$4:$M$23=SU5,L5:L24),COUNTIF(R$4:R5,R5)),""))</f>
        <v>0</v>
      </c>
      <c r="R5" s="23">
        <f ca="1">IFERROR(SMALL($M$4:$M$23,ROW()-3),"")</f>
        <v>6.2</v>
      </c>
      <c r="S5" s="3"/>
    </row>
    <row r="6" spans="2:19" ht="8" customHeight="1" x14ac:dyDescent="0.25">
      <c r="B6" s="4">
        <v>2</v>
      </c>
      <c r="C6" s="4" t="s">
        <v>2</v>
      </c>
      <c r="G6" s="8">
        <f>$B6*1</f>
        <v>2</v>
      </c>
      <c r="H6" s="9">
        <f>IFERROR(IF($C6="","",SUBSTITUTE($C6,".",","))*1,"")</f>
        <v>22.9</v>
      </c>
      <c r="I6" s="2"/>
      <c r="J6" s="1"/>
      <c r="L6" s="16">
        <f t="array" aca="1" ref="L6" ca="1">IF(ROWS($4:6)&lt;=COUNTA($G$4:$G$34),
INDEX($G$4:$G$34,SMALL(IF($G$4:$G$34&lt;&gt;"",ROW(INDIRECT("1:"&amp;ROWS($G$4:$G$34)))),ROWS($4:6))),"")</f>
        <v>3</v>
      </c>
      <c r="M6" s="17">
        <f t="array" aca="1" ref="M6" ca="1">IFERROR(IFERROR(IF(ROWS($4:6)&lt;=COUNTA($H$4:$H$34),
INDEX($H$4:$H$34,SMALL(IF($H$4:$H$34&lt;&gt;"",ROW(INDIRECT("1:"&amp;ROWS($H$4:$H$34)))),ROWS($4:6))),""),""),"")</f>
        <v>12.5</v>
      </c>
      <c r="Q6" s="22">
        <f t="array" aca="1" ref="Q6" ca="1">IF(R6=0,"",IF(ROWS($4:6)&lt;=COUNT($M$4:$M$23),SMALL(IF($M$4:$M$23=SU6,L6:L25),COUNTIF(R$4:R6,R6)),""))</f>
        <v>0</v>
      </c>
      <c r="R6" s="23">
        <f ca="1">IFERROR(SMALL($M$4:$M$23,ROW()-3),"")</f>
        <v>8.1</v>
      </c>
      <c r="S6" s="3"/>
    </row>
    <row r="7" spans="2:19" ht="8" customHeight="1" x14ac:dyDescent="0.25">
      <c r="B7" s="4"/>
      <c r="C7" s="4"/>
      <c r="G7" s="8"/>
      <c r="H7" s="9"/>
      <c r="I7" s="2"/>
      <c r="J7" s="1"/>
      <c r="L7" s="16">
        <f t="array" aca="1" ref="L7" ca="1">IF(ROWS($4:7)&lt;=COUNTA($G$4:$G$34),
INDEX($G$4:$G$34,SMALL(IF($G$4:$G$34&lt;&gt;"",ROW(INDIRECT("1:"&amp;ROWS($G$4:$G$34)))),ROWS($4:7))),"")</f>
        <v>4</v>
      </c>
      <c r="M7" s="17">
        <f t="array" aca="1" ref="M7" ca="1">IFERROR(IFERROR(IF(ROWS($4:7)&lt;=COUNTA($H$4:$H$34),
INDEX($H$4:$H$34,SMALL(IF($H$4:$H$34&lt;&gt;"",ROW(INDIRECT("1:"&amp;ROWS($H$4:$H$34)))),ROWS($4:7))),""),""),"")</f>
        <v>10</v>
      </c>
      <c r="Q7" s="22">
        <f t="array" aca="1" ref="Q7" ca="1">IF(R7=0,"",IF(ROWS($4:7)&lt;=COUNT($M$4:$M$23),SMALL(IF($M$4:$M$23=SU7,L7:L26),COUNTIF(R$4:R7,R7)),""))</f>
        <v>0</v>
      </c>
      <c r="R7" s="23">
        <f ca="1">IFERROR(SMALL($M$4:$M$23,ROW()-3),"")</f>
        <v>8.3000000000000007</v>
      </c>
      <c r="S7" s="3"/>
    </row>
    <row r="8" spans="2:19" ht="8" customHeight="1" x14ac:dyDescent="0.25">
      <c r="B8" s="4">
        <v>3</v>
      </c>
      <c r="C8" s="4" t="s">
        <v>3</v>
      </c>
      <c r="G8" s="8">
        <f>$B8*1</f>
        <v>3</v>
      </c>
      <c r="H8" s="9">
        <f>IFERROR(IF($C8="","",SUBSTITUTE($C8,".",","))*1,"")</f>
        <v>12.5</v>
      </c>
      <c r="I8" s="2"/>
      <c r="J8" s="1"/>
      <c r="L8" s="16">
        <f t="array" aca="1" ref="L8" ca="1">IF(ROWS($4:8)&lt;=COUNTA($G$4:$G$34),
INDEX($G$4:$G$34,SMALL(IF($G$4:$G$34&lt;&gt;"",ROW(INDIRECT("1:"&amp;ROWS($G$4:$G$34)))),ROWS($4:8))),"")</f>
        <v>5</v>
      </c>
      <c r="M8" s="17">
        <f t="array" aca="1" ref="M8" ca="1">IFERROR(IFERROR(IF(ROWS($4:8)&lt;=COUNTA($H$4:$H$34),
INDEX($H$4:$H$34,SMALL(IF($H$4:$H$34&lt;&gt;"",ROW(INDIRECT("1:"&amp;ROWS($H$4:$H$34)))),ROWS($4:8))),""),""),"")</f>
        <v>9.3000000000000007</v>
      </c>
      <c r="Q8" s="22">
        <f t="array" aca="1" ref="Q8" ca="1">IF(R8=0,"",IF(ROWS($4:8)&lt;=COUNT($M$4:$M$23),SMALL(IF($M$4:$M$23=SU8,L8:L27),COUNTIF(R$4:R8,R8)),""))</f>
        <v>0</v>
      </c>
      <c r="R8" s="23">
        <f ca="1">IFERROR(SMALL($M$4:$M$23,ROW()-3),"")</f>
        <v>8.6</v>
      </c>
      <c r="S8" s="3"/>
    </row>
    <row r="9" spans="2:19" ht="8" customHeight="1" x14ac:dyDescent="0.25">
      <c r="B9" s="4"/>
      <c r="C9" s="4"/>
      <c r="G9" s="8"/>
      <c r="H9" s="9"/>
      <c r="I9" s="2"/>
      <c r="J9" s="1"/>
      <c r="L9" s="16">
        <f t="array" aca="1" ref="L9" ca="1">IF(ROWS($4:9)&lt;=COUNTA($G$4:$G$34),
INDEX($G$4:$G$34,SMALL(IF($G$4:$G$34&lt;&gt;"",ROW(INDIRECT("1:"&amp;ROWS($G$4:$G$34)))),ROWS($4:9))),"")</f>
        <v>6</v>
      </c>
      <c r="M9" s="17">
        <f t="array" aca="1" ref="M9" ca="1">IFERROR(IFERROR(IF(ROWS($4:9)&lt;=COUNTA($H$4:$H$34),
INDEX($H$4:$H$34,SMALL(IF($H$4:$H$34&lt;&gt;"",ROW(INDIRECT("1:"&amp;ROWS($H$4:$H$34)))),ROWS($4:9))),""),""),"")</f>
        <v>22.9</v>
      </c>
      <c r="Q9" s="22">
        <f t="array" aca="1" ref="Q9" ca="1">IF(R9=0,"",IF(ROWS($4:9)&lt;=COUNT($M$4:$M$23),SMALL(IF($M$4:$M$23=SU9,L9:L28),COUNTIF(R$4:R9,R9)),""))</f>
        <v>0</v>
      </c>
      <c r="R9" s="23">
        <f ca="1">IFERROR(SMALL($M$4:$M$23,ROW()-3),"")</f>
        <v>9.3000000000000007</v>
      </c>
      <c r="S9" s="3"/>
    </row>
    <row r="10" spans="2:19" ht="8" customHeight="1" x14ac:dyDescent="0.25">
      <c r="B10" s="4">
        <v>4</v>
      </c>
      <c r="C10" s="4">
        <v>10</v>
      </c>
      <c r="G10" s="8">
        <f>$B10*1</f>
        <v>4</v>
      </c>
      <c r="H10" s="9">
        <f>IFERROR(IF($C10="","",SUBSTITUTE($C10,".",","))*1,"")</f>
        <v>10</v>
      </c>
      <c r="I10" s="2"/>
      <c r="J10" s="1"/>
      <c r="L10" s="16">
        <f t="array" aca="1" ref="L10" ca="1">IF(ROWS($4:10)&lt;=COUNTA($G$4:$G$34),
INDEX($G$4:$G$34,SMALL(IF($G$4:$G$34&lt;&gt;"",ROW(INDIRECT("1:"&amp;ROWS($G$4:$G$34)))),ROWS($4:10))),"")</f>
        <v>7</v>
      </c>
      <c r="M10" s="17">
        <f t="array" aca="1" ref="M10" ca="1">IFERROR(IFERROR(IF(ROWS($4:10)&lt;=COUNTA($H$4:$H$34),
INDEX($H$4:$H$34,SMALL(IF($H$4:$H$34&lt;&gt;"",ROW(INDIRECT("1:"&amp;ROWS($H$4:$H$34)))),ROWS($4:10))),""),""),"")</f>
        <v>8.1</v>
      </c>
      <c r="Q10" s="22">
        <f t="array" aca="1" ref="Q10" ca="1">IF(R10=0,"",IF(ROWS($4:10)&lt;=COUNT($M$4:$M$23),SMALL(IF($M$4:$M$23=SU10,L10:L29),COUNTIF(R$4:R10,R10)),""))</f>
        <v>0</v>
      </c>
      <c r="R10" s="23">
        <f ca="1">IFERROR(SMALL($M$4:$M$23,ROW()-3),"")</f>
        <v>9.3000000000000007</v>
      </c>
      <c r="S10" s="3"/>
    </row>
    <row r="11" spans="2:19" ht="8" customHeight="1" x14ac:dyDescent="0.25">
      <c r="B11" s="4"/>
      <c r="C11" s="4"/>
      <c r="G11" s="8"/>
      <c r="H11" s="9"/>
      <c r="I11" s="2"/>
      <c r="J11" s="1"/>
      <c r="L11" s="16">
        <f t="array" aca="1" ref="L11" ca="1">IF(ROWS($4:11)&lt;=COUNTA($G$4:$G$34),
INDEX($G$4:$G$34,SMALL(IF($G$4:$G$34&lt;&gt;"",ROW(INDIRECT("1:"&amp;ROWS($G$4:$G$34)))),ROWS($4:11))),"")</f>
        <v>8</v>
      </c>
      <c r="M11" s="17">
        <f t="array" aca="1" ref="M11" ca="1">IFERROR(IFERROR(IF(ROWS($4:11)&lt;=COUNTA($H$4:$H$34),
INDEX($H$4:$H$34,SMALL(IF($H$4:$H$34&lt;&gt;"",ROW(INDIRECT("1:"&amp;ROWS($H$4:$H$34)))),ROWS($4:11))),""),""),"")</f>
        <v>13.2</v>
      </c>
      <c r="Q11" s="22">
        <f t="array" aca="1" ref="Q11" ca="1">IF(R11=0,"",IF(ROWS($4:11)&lt;=COUNT($M$4:$M$23),SMALL(IF($M$4:$M$23=SU11,L11:L30),COUNTIF(R$4:R11,R11)),""))</f>
        <v>0</v>
      </c>
      <c r="R11" s="23">
        <f ca="1">IFERROR(SMALL($M$4:$M$23,ROW()-3),"")</f>
        <v>10</v>
      </c>
      <c r="S11" s="3"/>
    </row>
    <row r="12" spans="2:19" ht="8" customHeight="1" x14ac:dyDescent="0.25">
      <c r="B12" s="4">
        <v>5</v>
      </c>
      <c r="C12" s="4" t="s">
        <v>4</v>
      </c>
      <c r="G12" s="8">
        <f>$B12*1</f>
        <v>5</v>
      </c>
      <c r="H12" s="9">
        <f>IFERROR(IF($C12="","",SUBSTITUTE($C12,".",","))*1,"")</f>
        <v>9.3000000000000007</v>
      </c>
      <c r="I12" s="2"/>
      <c r="J12" s="1"/>
      <c r="L12" s="16">
        <f t="array" aca="1" ref="L12" ca="1">IF(ROWS($4:12)&lt;=COUNTA($G$4:$G$34),
INDEX($G$4:$G$34,SMALL(IF($G$4:$G$34&lt;&gt;"",ROW(INDIRECT("1:"&amp;ROWS($G$4:$G$34)))),ROWS($4:12))),"")</f>
        <v>9</v>
      </c>
      <c r="M12" s="17">
        <f t="array" aca="1" ref="M12" ca="1">IFERROR(IFERROR(IF(ROWS($4:12)&lt;=COUNTA($H$4:$H$34),
INDEX($H$4:$H$34,SMALL(IF($H$4:$H$34&lt;&gt;"",ROW(INDIRECT("1:"&amp;ROWS($H$4:$H$34)))),ROWS($4:12))),""),""),"")</f>
        <v>25.1</v>
      </c>
      <c r="Q12" s="22">
        <f t="array" aca="1" ref="Q12" ca="1">IF(R12=0,"",IF(ROWS($4:12)&lt;=COUNT($M$4:$M$23),SMALL(IF($M$4:$M$23=SU12,L12:L31),COUNTIF(R$4:R12,R12)),""))</f>
        <v>0</v>
      </c>
      <c r="R12" s="23">
        <f ca="1">IFERROR(SMALL($M$4:$M$23,ROW()-3),"")</f>
        <v>12.5</v>
      </c>
      <c r="S12" s="3"/>
    </row>
    <row r="13" spans="2:19" ht="8" customHeight="1" x14ac:dyDescent="0.25">
      <c r="B13" s="4"/>
      <c r="C13" s="4"/>
      <c r="G13" s="8"/>
      <c r="H13" s="9"/>
      <c r="I13" s="2"/>
      <c r="J13" s="1"/>
      <c r="L13" s="16">
        <f t="array" aca="1" ref="L13" ca="1">IF(ROWS($4:13)&lt;=COUNTA($G$4:$G$34),
INDEX($G$4:$G$34,SMALL(IF($G$4:$G$34&lt;&gt;"",ROW(INDIRECT("1:"&amp;ROWS($G$4:$G$34)))),ROWS($4:13))),"")</f>
        <v>10</v>
      </c>
      <c r="M13" s="17">
        <f t="array" aca="1" ref="M13" ca="1">IFERROR(IFERROR(IF(ROWS($4:13)&lt;=COUNTA($H$4:$H$34),
INDEX($H$4:$H$34,SMALL(IF($H$4:$H$34&lt;&gt;"",ROW(INDIRECT("1:"&amp;ROWS($H$4:$H$34)))),ROWS($4:13))),""),""),"")</f>
        <v>4.9000000000000004</v>
      </c>
      <c r="Q13" s="22">
        <f t="array" aca="1" ref="Q13" ca="1">IF(R13=0,"",IF(ROWS($4:13)&lt;=COUNT($M$4:$M$23),SMALL(IF($M$4:$M$23=SU13,L13:L32),COUNTIF(R$4:R13,R13)),""))</f>
        <v>0</v>
      </c>
      <c r="R13" s="23">
        <f ca="1">IFERROR(SMALL($M$4:$M$23,ROW()-3),"")</f>
        <v>13.2</v>
      </c>
      <c r="S13" s="3"/>
    </row>
    <row r="14" spans="2:19" ht="8" customHeight="1" x14ac:dyDescent="0.25">
      <c r="B14" s="4">
        <v>6</v>
      </c>
      <c r="C14" s="4" t="s">
        <v>2</v>
      </c>
      <c r="G14" s="8">
        <f>$B14*1</f>
        <v>6</v>
      </c>
      <c r="H14" s="9">
        <f>IFERROR(IF($C14="","",SUBSTITUTE($C14,".",","))*1,"")</f>
        <v>22.9</v>
      </c>
      <c r="I14" s="2"/>
      <c r="J14" s="1"/>
      <c r="L14" s="16">
        <f t="array" aca="1" ref="L14" ca="1">IF(ROWS($4:14)&lt;=COUNTA($G$4:$G$34),
INDEX($G$4:$G$34,SMALL(IF($G$4:$G$34&lt;&gt;"",ROW(INDIRECT("1:"&amp;ROWS($G$4:$G$34)))),ROWS($4:14))),"")</f>
        <v>11</v>
      </c>
      <c r="M14" s="17">
        <f t="array" aca="1" ref="M14" ca="1">IFERROR(IFERROR(IF(ROWS($4:14)&lt;=COUNTA($H$4:$H$34),
INDEX($H$4:$H$34,SMALL(IF($H$4:$H$34&lt;&gt;"",ROW(INDIRECT("1:"&amp;ROWS($H$4:$H$34)))),ROWS($4:14))),""),""),"")</f>
        <v>8.3000000000000007</v>
      </c>
      <c r="Q14" s="22">
        <f t="array" aca="1" ref="Q14" ca="1">IF(R14=0,"",IF(ROWS($4:14)&lt;=COUNT($M$4:$M$23),SMALL(IF($M$4:$M$23=SU14,L14:L33),COUNTIF(R$4:R14,R14)),""))</f>
        <v>0</v>
      </c>
      <c r="R14" s="23">
        <f ca="1">IFERROR(SMALL($M$4:$M$23,ROW()-3),"")</f>
        <v>17.899999999999999</v>
      </c>
      <c r="S14" s="3"/>
    </row>
    <row r="15" spans="2:19" ht="8" customHeight="1" x14ac:dyDescent="0.25">
      <c r="B15" s="4"/>
      <c r="C15" s="4"/>
      <c r="G15" s="8"/>
      <c r="H15" s="9"/>
      <c r="I15" s="2"/>
      <c r="J15" s="1"/>
      <c r="L15" s="16">
        <f t="array" aca="1" ref="L15" ca="1">IF(ROWS($4:15)&lt;=COUNTA($G$4:$G$34),
INDEX($G$4:$G$34,SMALL(IF($G$4:$G$34&lt;&gt;"",ROW(INDIRECT("1:"&amp;ROWS($G$4:$G$34)))),ROWS($4:15))),"")</f>
        <v>12</v>
      </c>
      <c r="M15" s="17">
        <f t="array" aca="1" ref="M15" ca="1">IFERROR(IFERROR(IF(ROWS($4:15)&lt;=COUNTA($H$4:$H$34),
INDEX($H$4:$H$34,SMALL(IF($H$4:$H$34&lt;&gt;"",ROW(INDIRECT("1:"&amp;ROWS($H$4:$H$34)))),ROWS($4:15))),""),""),"")</f>
        <v>9.3000000000000007</v>
      </c>
      <c r="Q15" s="22">
        <f t="array" aca="1" ref="Q15" ca="1">IF(R15=0,"",IF(ROWS($4:15)&lt;=COUNT($M$4:$M$23),SMALL(IF($M$4:$M$23=SU15,L15:L34),COUNTIF(R$4:R15,R15)),""))</f>
        <v>0</v>
      </c>
      <c r="R15" s="23">
        <f ca="1">IFERROR(SMALL($M$4:$M$23,ROW()-3),"")</f>
        <v>22.9</v>
      </c>
      <c r="S15" s="3"/>
    </row>
    <row r="16" spans="2:19" ht="8" customHeight="1" x14ac:dyDescent="0.25">
      <c r="B16" s="4">
        <v>7</v>
      </c>
      <c r="C16" s="4" t="s">
        <v>6</v>
      </c>
      <c r="G16" s="8">
        <f>$B16*1</f>
        <v>7</v>
      </c>
      <c r="H16" s="9">
        <f>IFERROR(IF($C16="","",SUBSTITUTE($C16,".",","))*1,"")</f>
        <v>8.1</v>
      </c>
      <c r="I16" s="2"/>
      <c r="J16" s="1"/>
      <c r="L16" s="16">
        <f t="array" aca="1" ref="L16" ca="1">IF(ROWS($4:16)&lt;=COUNTA($G$4:$G$34),
INDEX($G$4:$G$34,SMALL(IF($G$4:$G$34&lt;&gt;"",ROW(INDIRECT("1:"&amp;ROWS($G$4:$G$34)))),ROWS($4:16))),"")</f>
        <v>13</v>
      </c>
      <c r="M16" s="17">
        <f t="array" aca="1" ref="M16" ca="1">IFERROR(IFERROR(IF(ROWS($4:16)&lt;=COUNTA($H$4:$H$34),
INDEX($H$4:$H$34,SMALL(IF($H$4:$H$34&lt;&gt;"",ROW(INDIRECT("1:"&amp;ROWS($H$4:$H$34)))),ROWS($4:16))),""),""),"")</f>
        <v>17.899999999999999</v>
      </c>
      <c r="Q16" s="22">
        <f t="array" aca="1" ref="Q16" ca="1">IF(R16=0,"",IF(ROWS($4:16)&lt;=COUNT($M$4:$M$23),SMALL(IF($M$4:$M$23=SU16,L16:L35),COUNTIF(R$4:R16,R16)),""))</f>
        <v>0</v>
      </c>
      <c r="R16" s="23">
        <f ca="1">IFERROR(SMALL($M$4:$M$23,ROW()-3),"")</f>
        <v>22.9</v>
      </c>
      <c r="S16" s="3"/>
    </row>
    <row r="17" spans="2:19" ht="8" customHeight="1" x14ac:dyDescent="0.25">
      <c r="B17" s="4"/>
      <c r="C17" s="4"/>
      <c r="G17" s="8"/>
      <c r="H17" s="9"/>
      <c r="I17" s="2"/>
      <c r="J17" s="1"/>
      <c r="L17" s="16">
        <f t="array" aca="1" ref="L17" ca="1">IF(ROWS($4:17)&lt;=COUNTA($G$4:$G$34),
INDEX($G$4:$G$34,SMALL(IF($G$4:$G$34&lt;&gt;"",ROW(INDIRECT("1:"&amp;ROWS($G$4:$G$34)))),ROWS($4:17))),"")</f>
        <v>14</v>
      </c>
      <c r="M17" s="17">
        <f t="array" aca="1" ref="M17" ca="1">IFERROR(IFERROR(IF(ROWS($4:17)&lt;=COUNTA($H$4:$H$34),
INDEX($H$4:$H$34,SMALL(IF($H$4:$H$34&lt;&gt;"",ROW(INDIRECT("1:"&amp;ROWS($H$4:$H$34)))),ROWS($4:17))),""),""),"")</f>
        <v>50.3</v>
      </c>
      <c r="Q17" s="22">
        <f t="array" aca="1" ref="Q17" ca="1">IF(R17=0,"",IF(ROWS($4:17)&lt;=COUNT($M$4:$M$23),SMALL(IF($M$4:$M$23=SU17,L17:L36),COUNTIF(R$4:R17,R17)),""))</f>
        <v>0</v>
      </c>
      <c r="R17" s="23">
        <f ca="1">IFERROR(SMALL($M$4:$M$23,ROW()-3),"")</f>
        <v>25.1</v>
      </c>
      <c r="S17" s="3"/>
    </row>
    <row r="18" spans="2:19" ht="8" customHeight="1" x14ac:dyDescent="0.25">
      <c r="B18" s="4">
        <v>8</v>
      </c>
      <c r="C18" s="4" t="s">
        <v>7</v>
      </c>
      <c r="G18" s="8">
        <f>$B18*1</f>
        <v>8</v>
      </c>
      <c r="H18" s="9">
        <f>IFERROR(IF($C18="","",SUBSTITUTE($C18,".",","))*1,"")</f>
        <v>13.2</v>
      </c>
      <c r="I18" s="2"/>
      <c r="J18" s="1"/>
      <c r="L18" s="16">
        <f t="array" aca="1" ref="L18" ca="1">IF(ROWS($4:18)&lt;=COUNTA($G$4:$G$34),
INDEX($G$4:$G$34,SMALL(IF($G$4:$G$34&lt;&gt;"",ROW(INDIRECT("1:"&amp;ROWS($G$4:$G$34)))),ROWS($4:18))),"")</f>
        <v>15</v>
      </c>
      <c r="M18" s="17">
        <f t="array" aca="1" ref="M18" ca="1">IFERROR(IFERROR(IF(ROWS($4:18)&lt;=COUNTA($H$4:$H$34),
INDEX($H$4:$H$34,SMALL(IF($H$4:$H$34&lt;&gt;"",ROW(INDIRECT("1:"&amp;ROWS($H$4:$H$34)))),ROWS($4:18))),""),""),"")</f>
        <v>25.1</v>
      </c>
      <c r="Q18" s="22">
        <f t="array" aca="1" ref="Q18" ca="1">IF(R18=0,"",IF(ROWS($4:18)&lt;=COUNT($M$4:$M$23),SMALL(IF($M$4:$M$23=SU18,L18:L37),COUNTIF(R$4:R18,R18)),""))</f>
        <v>0</v>
      </c>
      <c r="R18" s="23">
        <f ca="1">IFERROR(SMALL($M$4:$M$23,ROW()-3),"")</f>
        <v>25.1</v>
      </c>
      <c r="S18" s="3"/>
    </row>
    <row r="19" spans="2:19" ht="8" customHeight="1" x14ac:dyDescent="0.25">
      <c r="B19" s="4"/>
      <c r="C19" s="4"/>
      <c r="G19" s="8"/>
      <c r="H19" s="9"/>
      <c r="I19" s="2"/>
      <c r="J19" s="1"/>
      <c r="L19" s="16">
        <f t="array" aca="1" ref="L19" ca="1">IF(ROWS($4:19)&lt;=COUNTA($G$4:$G$34),
INDEX($G$4:$G$34,SMALL(IF($G$4:$G$34&lt;&gt;"",ROW(INDIRECT("1:"&amp;ROWS($G$4:$G$34)))),ROWS($4:19))),"")</f>
        <v>16</v>
      </c>
      <c r="M19" s="17">
        <f t="array" aca="1" ref="M19" ca="1">IFERROR(IFERROR(IF(ROWS($4:19)&lt;=COUNTA($H$4:$H$34),
INDEX($H$4:$H$34,SMALL(IF($H$4:$H$34&lt;&gt;"",ROW(INDIRECT("1:"&amp;ROWS($H$4:$H$34)))),ROWS($4:19))),""),""),"")</f>
        <v>8.6</v>
      </c>
      <c r="Q19" s="22">
        <f t="array" aca="1" ref="Q19" ca="1">IF(R19=0,"",IF(ROWS($4:19)&lt;=COUNT($M$4:$M$23),SMALL(IF($M$4:$M$23=SU19,L19:L38),COUNTIF(R$4:R19,R19)),""))</f>
        <v>0</v>
      </c>
      <c r="R19" s="23">
        <f ca="1">IFERROR(SMALL($M$4:$M$23,ROW()-3),"")</f>
        <v>50.3</v>
      </c>
      <c r="S19" s="3"/>
    </row>
    <row r="20" spans="2:19" ht="8" customHeight="1" x14ac:dyDescent="0.25">
      <c r="B20" s="4">
        <v>9</v>
      </c>
      <c r="C20" s="4" t="s">
        <v>8</v>
      </c>
      <c r="G20" s="8">
        <f>$B20*1</f>
        <v>9</v>
      </c>
      <c r="H20" s="9">
        <f>IFERROR(IF($C20="","",SUBSTITUTE($C20,".",","))*1,"")</f>
        <v>25.1</v>
      </c>
      <c r="I20" s="2"/>
      <c r="J20" s="1"/>
      <c r="L20" s="16" t="str">
        <f t="array" aca="1" ref="L20" ca="1">IF(ROWS($4:20)&lt;=COUNTA($G$4:$G$34),
INDEX($G$4:$G$34,SMALL(IF($G$4:$G$34&lt;&gt;"",ROW(INDIRECT("1:"&amp;ROWS($G$4:$G$34)))),ROWS($4:20))),"")</f>
        <v/>
      </c>
      <c r="M20" s="17" t="str">
        <f t="array" aca="1" ref="M20" ca="1">IFERROR(IFERROR(IF(ROWS($4:20)&lt;=COUNTA($H$4:$H$34),
INDEX($H$4:$H$34,SMALL(IF($H$4:$H$34&lt;&gt;"",ROW(INDIRECT("1:"&amp;ROWS($H$4:$H$34)))),ROWS($4:20))),""),""),"")</f>
        <v/>
      </c>
      <c r="Q20" s="22" t="str">
        <f t="array" aca="1" ref="Q20" ca="1">IF(R20=0,"",IF(ROWS($4:20)&lt;=COUNT($M$4:$M$23),SMALL(IF($M$4:$M$23=SU20,L20:L39),COUNTIF(R$4:R20,R20)),""))</f>
        <v/>
      </c>
      <c r="R20" s="23" t="str">
        <f ca="1">IFERROR(SMALL($M$4:$M$23,ROW()-3),"")</f>
        <v/>
      </c>
      <c r="S20" s="3"/>
    </row>
    <row r="21" spans="2:19" ht="8" customHeight="1" x14ac:dyDescent="0.25">
      <c r="B21" s="4"/>
      <c r="C21" s="4"/>
      <c r="G21" s="8"/>
      <c r="H21" s="9"/>
      <c r="I21" s="2"/>
      <c r="J21" s="1"/>
      <c r="L21" s="16" t="str">
        <f t="array" aca="1" ref="L21" ca="1">IF(ROWS($4:21)&lt;=COUNTA($G$4:$G$34),
INDEX($G$4:$G$34,SMALL(IF($G$4:$G$34&lt;&gt;"",ROW(INDIRECT("1:"&amp;ROWS($G$4:$G$34)))),ROWS($4:21))),"")</f>
        <v/>
      </c>
      <c r="M21" s="17" t="str">
        <f t="array" aca="1" ref="M21" ca="1">IFERROR(IFERROR(IF(ROWS($4:21)&lt;=COUNTA($H$4:$H$34),
INDEX($H$4:$H$34,SMALL(IF($H$4:$H$34&lt;&gt;"",ROW(INDIRECT("1:"&amp;ROWS($H$4:$H$34)))),ROWS($4:21))),""),""),"")</f>
        <v/>
      </c>
      <c r="Q21" s="22" t="str">
        <f t="array" aca="1" ref="Q21" ca="1">IF(R21=0,"",IF(ROWS($4:21)&lt;=COUNT($M$4:$M$23),SMALL(IF($M$4:$M$23=SU21,L21:L40),COUNTIF(R$4:R21,R21)),""))</f>
        <v/>
      </c>
      <c r="R21" s="23" t="str">
        <f ca="1">IFERROR(SMALL($M$4:$M$23,ROW()-3),"")</f>
        <v/>
      </c>
      <c r="S21" s="3"/>
    </row>
    <row r="22" spans="2:19" ht="8" customHeight="1" x14ac:dyDescent="0.25">
      <c r="B22" s="4">
        <v>10</v>
      </c>
      <c r="C22" s="4" t="s">
        <v>9</v>
      </c>
      <c r="G22" s="8">
        <f>$B22*1</f>
        <v>10</v>
      </c>
      <c r="H22" s="9">
        <f>IFERROR(IF($C22="","",SUBSTITUTE($C22,".",","))*1,"")</f>
        <v>4.9000000000000004</v>
      </c>
      <c r="I22" s="2"/>
      <c r="J22" s="1"/>
      <c r="L22" s="16" t="str">
        <f t="array" aca="1" ref="L22" ca="1">IF(ROWS($4:22)&lt;=COUNTA($G$4:$G$34),
INDEX($G$4:$G$34,SMALL(IF($G$4:$G$34&lt;&gt;"",ROW(INDIRECT("1:"&amp;ROWS($G$4:$G$34)))),ROWS($4:22))),"")</f>
        <v/>
      </c>
      <c r="M22" s="17" t="str">
        <f t="array" aca="1" ref="M22" ca="1">IFERROR(IFERROR(IF(ROWS($4:22)&lt;=COUNTA($H$4:$H$34),
INDEX($H$4:$H$34,SMALL(IF($H$4:$H$34&lt;&gt;"",ROW(INDIRECT("1:"&amp;ROWS($H$4:$H$34)))),ROWS($4:22))),""),""),"")</f>
        <v/>
      </c>
      <c r="Q22" s="22" t="str">
        <f t="array" aca="1" ref="Q22" ca="1">IF(R22=0,"",IF(ROWS($4:22)&lt;=COUNT($M$4:$M$23),SMALL(IF($M$4:$M$23=SU22,L22:L41),COUNTIF(R$4:R22,R22)),""))</f>
        <v/>
      </c>
      <c r="R22" s="23" t="str">
        <f ca="1">IFERROR(SMALL($M$4:$M$23,ROW()-3),"")</f>
        <v/>
      </c>
      <c r="S22" s="3"/>
    </row>
    <row r="23" spans="2:19" ht="8" customHeight="1" x14ac:dyDescent="0.25">
      <c r="B23" s="4"/>
      <c r="C23" s="4"/>
      <c r="G23" s="8"/>
      <c r="H23" s="9"/>
      <c r="I23" s="2"/>
      <c r="J23" s="1"/>
      <c r="L23" s="18" t="str">
        <f t="array" aca="1" ref="L23" ca="1">IF(ROWS($4:23)&lt;=COUNTA($G$4:$G$34),
INDEX($G$4:$G$34,SMALL(IF($G$4:$G$34&lt;&gt;"",ROW(INDIRECT("1:"&amp;ROWS($G$4:$G$34)))),ROWS($4:23))),"")</f>
        <v/>
      </c>
      <c r="M23" s="19" t="str">
        <f t="array" aca="1" ref="M23" ca="1">IFERROR(IFERROR(IF(ROWS($4:23)&lt;=COUNTA($H$4:$H$34),
INDEX($H$4:$H$34,SMALL(IF($H$4:$H$34&lt;&gt;"",ROW(INDIRECT("1:"&amp;ROWS($H$4:$H$34)))),ROWS($4:23))),""),""),"")</f>
        <v/>
      </c>
      <c r="Q23" s="24" t="str">
        <f t="array" aca="1" ref="Q23" ca="1">IF(R23=0,"",IF(ROWS($4:23)&lt;=COUNT($M$4:$M$23),SMALL(IF($M$4:$M$23=SU23,L23:L42),COUNTIF(R$4:R23,R23)),""))</f>
        <v/>
      </c>
      <c r="R23" s="25" t="str">
        <f ca="1">IFERROR(SMALL($M$4:$M$23,ROW()-3),"")</f>
        <v/>
      </c>
      <c r="S23" s="3"/>
    </row>
    <row r="24" spans="2:19" ht="8" customHeight="1" x14ac:dyDescent="0.25">
      <c r="B24" s="4">
        <v>11</v>
      </c>
      <c r="C24" s="4" t="s">
        <v>5</v>
      </c>
      <c r="G24" s="8">
        <f>$B24*1</f>
        <v>11</v>
      </c>
      <c r="H24" s="9">
        <f>IFERROR(IF($C24="","",SUBSTITUTE($C24,".",","))*1,"")</f>
        <v>8.3000000000000007</v>
      </c>
      <c r="I24" s="2"/>
      <c r="J24" s="1"/>
      <c r="L24" s="2"/>
      <c r="R24" s="3" t="str">
        <f>IFERROR(SMALL($H$4:$H$34,ROW()-3),"")</f>
        <v/>
      </c>
    </row>
    <row r="25" spans="2:19" ht="8" customHeight="1" x14ac:dyDescent="0.25">
      <c r="B25" s="4"/>
      <c r="C25" s="4"/>
      <c r="G25" s="8"/>
      <c r="H25" s="9"/>
      <c r="I25" s="2"/>
      <c r="J25" s="1"/>
      <c r="L25" s="2"/>
      <c r="R25" s="3" t="str">
        <f>IFERROR(SMALL($H$4:$H$34,ROW()-3),"")</f>
        <v/>
      </c>
    </row>
    <row r="26" spans="2:19" ht="8" customHeight="1" x14ac:dyDescent="0.25">
      <c r="B26" s="4">
        <v>12</v>
      </c>
      <c r="C26" s="4" t="s">
        <v>4</v>
      </c>
      <c r="G26" s="8">
        <f>$B26*1</f>
        <v>12</v>
      </c>
      <c r="H26" s="9">
        <f>IFERROR(IF($C26="","",SUBSTITUTE($C26,".",","))*1,"")</f>
        <v>9.3000000000000007</v>
      </c>
      <c r="I26" s="2"/>
      <c r="J26" s="1"/>
      <c r="L26" s="2"/>
      <c r="R26" s="3" t="str">
        <f>IFERROR(SMALL($H$4:$H$34,ROW()-3),"")</f>
        <v/>
      </c>
    </row>
    <row r="27" spans="2:19" ht="8" customHeight="1" x14ac:dyDescent="0.25">
      <c r="B27" s="4"/>
      <c r="C27" s="4"/>
      <c r="G27" s="8"/>
      <c r="H27" s="9"/>
      <c r="I27" s="2"/>
      <c r="J27" s="1"/>
      <c r="L27" s="2"/>
      <c r="R27" s="3" t="str">
        <f>IFERROR(SMALL($H$4:$H$34,ROW()-3),"")</f>
        <v/>
      </c>
    </row>
    <row r="28" spans="2:19" ht="8" customHeight="1" x14ac:dyDescent="0.25">
      <c r="B28" s="4">
        <v>13</v>
      </c>
      <c r="C28" s="4" t="s">
        <v>10</v>
      </c>
      <c r="G28" s="8">
        <f>$B28*1</f>
        <v>13</v>
      </c>
      <c r="H28" s="9">
        <f>IFERROR(IF($C28="","",SUBSTITUTE($C28,".",","))*1,"")</f>
        <v>17.899999999999999</v>
      </c>
      <c r="I28" s="2"/>
      <c r="J28" s="1"/>
      <c r="L28" s="2"/>
      <c r="R28" s="3" t="str">
        <f>IFERROR(SMALL($H$4:$H$34,ROW()-3),"")</f>
        <v/>
      </c>
    </row>
    <row r="29" spans="2:19" ht="8" customHeight="1" x14ac:dyDescent="0.25">
      <c r="B29" s="4"/>
      <c r="C29" s="4"/>
      <c r="G29" s="8"/>
      <c r="H29" s="9"/>
      <c r="I29" s="2"/>
      <c r="J29" s="1"/>
      <c r="L29" s="2"/>
      <c r="R29" s="3" t="str">
        <f>IFERROR(SMALL($H$4:$H$34,ROW()-3),"")</f>
        <v/>
      </c>
    </row>
    <row r="30" spans="2:19" ht="8" customHeight="1" x14ac:dyDescent="0.25">
      <c r="B30" s="4">
        <v>14</v>
      </c>
      <c r="C30" s="4" t="s">
        <v>11</v>
      </c>
      <c r="G30" s="8">
        <f>$B30*1</f>
        <v>14</v>
      </c>
      <c r="H30" s="9">
        <f>IFERROR(IF($C30="","",SUBSTITUTE($C30,".",","))*1,"")</f>
        <v>50.3</v>
      </c>
      <c r="I30" s="2"/>
      <c r="J30" s="1"/>
      <c r="L30" s="2"/>
      <c r="R30" s="3" t="str">
        <f>IFERROR(SMALL($H$4:$H$34,ROW()-3),"")</f>
        <v/>
      </c>
    </row>
    <row r="31" spans="2:19" ht="8" customHeight="1" x14ac:dyDescent="0.25">
      <c r="B31" s="4"/>
      <c r="C31" s="4"/>
      <c r="G31" s="8"/>
      <c r="H31" s="9"/>
      <c r="I31" s="2"/>
      <c r="J31" s="1"/>
      <c r="L31" s="2"/>
      <c r="R31" s="3" t="str">
        <f>IFERROR(SMALL($H$4:$H$34,ROW()-3),"")</f>
        <v/>
      </c>
    </row>
    <row r="32" spans="2:19" ht="8" customHeight="1" x14ac:dyDescent="0.25">
      <c r="B32" s="4">
        <v>15</v>
      </c>
      <c r="C32" s="4" t="s">
        <v>8</v>
      </c>
      <c r="G32" s="8">
        <f>$B32*1</f>
        <v>15</v>
      </c>
      <c r="H32" s="9">
        <f>IFERROR(IF($C32="","",SUBSTITUTE($C32,".",","))*1,"")</f>
        <v>25.1</v>
      </c>
      <c r="I32" s="2"/>
      <c r="J32" s="1"/>
      <c r="L32" s="2"/>
      <c r="R32" s="3" t="str">
        <f>IFERROR(SMALL($H$4:$H$34,ROW()-3),"")</f>
        <v/>
      </c>
    </row>
    <row r="33" spans="2:18" ht="8" customHeight="1" x14ac:dyDescent="0.25">
      <c r="B33" s="4"/>
      <c r="C33" s="4"/>
      <c r="G33" s="8"/>
      <c r="H33" s="9"/>
      <c r="I33" s="2"/>
      <c r="J33" s="1"/>
      <c r="L33" s="2"/>
      <c r="R33" s="3" t="str">
        <f>IFERROR(SMALL($H$4:$H$34,ROW()-3),"")</f>
        <v/>
      </c>
    </row>
    <row r="34" spans="2:18" ht="8" customHeight="1" x14ac:dyDescent="0.25">
      <c r="B34" s="4">
        <v>16</v>
      </c>
      <c r="C34" s="4" t="s">
        <v>12</v>
      </c>
      <c r="G34" s="8">
        <f>$B34*1</f>
        <v>16</v>
      </c>
      <c r="H34" s="9">
        <f>IFERROR(IF($C34="","",SUBSTITUTE($C34,".",","))*1,"")</f>
        <v>8.6</v>
      </c>
      <c r="I34" s="2"/>
      <c r="J34" s="1"/>
      <c r="L34" s="2"/>
      <c r="R34" s="3" t="str">
        <f>IFERROR(SMALL($H$4:$H$34,ROW()-3),"")</f>
        <v/>
      </c>
    </row>
    <row r="35" spans="2:18" ht="8" customHeight="1" x14ac:dyDescent="0.25">
      <c r="B35" s="4"/>
      <c r="C35" s="4"/>
      <c r="G35" s="10"/>
      <c r="H35" s="11"/>
      <c r="I35" s="2"/>
      <c r="J35" s="1"/>
      <c r="L35" s="2"/>
    </row>
    <row r="36" spans="2:18" ht="8" customHeight="1" x14ac:dyDescent="0.25">
      <c r="B36" s="4"/>
      <c r="C36" s="4"/>
      <c r="G36" s="8">
        <f>$B36*1</f>
        <v>0</v>
      </c>
      <c r="H36" s="9" t="str">
        <f>IFERROR(IF($C36="","",SUBSTITUTE($C36,".",","))*1,"")</f>
        <v/>
      </c>
      <c r="I36" s="2"/>
      <c r="J36" s="1"/>
      <c r="L36" s="2"/>
    </row>
    <row r="37" spans="2:18" ht="8" customHeight="1" x14ac:dyDescent="0.25">
      <c r="B37" s="4"/>
      <c r="C37" s="4"/>
      <c r="G37" s="10"/>
      <c r="H37" s="11"/>
      <c r="I37" s="2"/>
      <c r="J37" s="1"/>
      <c r="L37" s="2"/>
    </row>
    <row r="38" spans="2:18" ht="8" customHeight="1" x14ac:dyDescent="0.25">
      <c r="B38" s="4"/>
      <c r="C38" s="4"/>
      <c r="G38" s="8">
        <f>$B38*1</f>
        <v>0</v>
      </c>
      <c r="H38" s="9" t="str">
        <f>IFERROR(IF($C38="","",SUBSTITUTE($C38,".",","))*1,"")</f>
        <v/>
      </c>
      <c r="I38" s="2"/>
      <c r="J38" s="1"/>
      <c r="L38" s="2"/>
    </row>
    <row r="39" spans="2:18" ht="8" customHeight="1" x14ac:dyDescent="0.25">
      <c r="B39" s="4"/>
      <c r="C39" s="4"/>
      <c r="G39" s="10"/>
      <c r="H39" s="11"/>
      <c r="I39" s="2"/>
      <c r="J39" s="1"/>
      <c r="L39" s="2"/>
    </row>
    <row r="40" spans="2:18" ht="8" customHeight="1" x14ac:dyDescent="0.25">
      <c r="B40" s="4"/>
      <c r="C40" s="4"/>
      <c r="G40" s="8">
        <f>$B40*1</f>
        <v>0</v>
      </c>
      <c r="H40" s="9" t="str">
        <f>IFERROR(IF($C40="","",SUBSTITUTE($C40,".",","))*1,"")</f>
        <v/>
      </c>
      <c r="I40" s="2"/>
      <c r="J40" s="1"/>
      <c r="L40" s="2"/>
    </row>
    <row r="41" spans="2:18" ht="8" customHeight="1" x14ac:dyDescent="0.25">
      <c r="B41" s="4"/>
      <c r="C41" s="4"/>
      <c r="G41" s="10"/>
      <c r="H41" s="11"/>
    </row>
    <row r="42" spans="2:18" ht="8" customHeight="1" x14ac:dyDescent="0.25">
      <c r="B42" s="5"/>
      <c r="C42" s="5"/>
      <c r="G42" s="12">
        <f>$B42*1</f>
        <v>0</v>
      </c>
      <c r="H42" s="13" t="str">
        <f>IFERROR(IF($C42="","",SUBSTITUTE($C42,".",","))*1,"")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2021-08-16T23:26:26Z</dcterms:modified>
</cp:coreProperties>
</file>