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diR\OneDrive - Parexel\Copie J\RSCL\253975\Norway\"/>
    </mc:Choice>
  </mc:AlternateContent>
  <xr:revisionPtr revIDLastSave="0" documentId="13_ncr:1_{EA0F33AF-6BC2-43FC-9DEF-B450D2D12858}" xr6:coauthVersionLast="47" xr6:coauthVersionMax="47" xr10:uidLastSave="{00000000-0000-0000-0000-000000000000}"/>
  <bookViews>
    <workbookView xWindow="22932" yWindow="-108" windowWidth="30936" windowHeight="16896" tabRatio="787" activeTab="1" xr2:uid="{7F7BDD95-C902-4953-A9F1-8AA2BCFAFF18}"/>
  </bookViews>
  <sheets>
    <sheet name="Norway" sheetId="41" r:id="rId1"/>
    <sheet name="INV Norway" sheetId="4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E168" i="44" l="1"/>
  <c r="BW168" i="44"/>
  <c r="BO168" i="44"/>
  <c r="BG168" i="44"/>
  <c r="AY168" i="44"/>
  <c r="AQ168" i="44"/>
  <c r="AI168" i="44"/>
  <c r="AA168" i="44"/>
  <c r="S168" i="44"/>
  <c r="K168" i="44"/>
  <c r="CE165" i="44"/>
  <c r="CD165" i="44"/>
  <c r="CD168" i="44" s="1"/>
  <c r="CC165" i="44"/>
  <c r="CC168" i="44" s="1"/>
  <c r="CB165" i="44"/>
  <c r="CB168" i="44" s="1"/>
  <c r="CA165" i="44"/>
  <c r="CA168" i="44" s="1"/>
  <c r="BZ165" i="44"/>
  <c r="BZ168" i="44" s="1"/>
  <c r="BY165" i="44"/>
  <c r="BY168" i="44" s="1"/>
  <c r="BX165" i="44"/>
  <c r="BX168" i="44" s="1"/>
  <c r="BW165" i="44"/>
  <c r="BV165" i="44"/>
  <c r="BV168" i="44" s="1"/>
  <c r="BU165" i="44"/>
  <c r="BU168" i="44" s="1"/>
  <c r="BT165" i="44"/>
  <c r="BT168" i="44" s="1"/>
  <c r="BS165" i="44"/>
  <c r="BS168" i="44" s="1"/>
  <c r="BR165" i="44"/>
  <c r="BR168" i="44" s="1"/>
  <c r="BQ165" i="44"/>
  <c r="BQ168" i="44" s="1"/>
  <c r="BP165" i="44"/>
  <c r="BP168" i="44" s="1"/>
  <c r="BO165" i="44"/>
  <c r="BN165" i="44"/>
  <c r="BN168" i="44" s="1"/>
  <c r="BM165" i="44"/>
  <c r="BM168" i="44" s="1"/>
  <c r="BL165" i="44"/>
  <c r="BL168" i="44" s="1"/>
  <c r="BK165" i="44"/>
  <c r="BK168" i="44" s="1"/>
  <c r="BJ165" i="44"/>
  <c r="BJ168" i="44" s="1"/>
  <c r="BI165" i="44"/>
  <c r="BI168" i="44" s="1"/>
  <c r="BH165" i="44"/>
  <c r="BH168" i="44" s="1"/>
  <c r="BG165" i="44"/>
  <c r="BF165" i="44"/>
  <c r="BF168" i="44" s="1"/>
  <c r="BE165" i="44"/>
  <c r="BE168" i="44" s="1"/>
  <c r="BD165" i="44"/>
  <c r="BD168" i="44" s="1"/>
  <c r="BC165" i="44"/>
  <c r="BC168" i="44" s="1"/>
  <c r="BB165" i="44"/>
  <c r="BB168" i="44" s="1"/>
  <c r="BA165" i="44"/>
  <c r="BA168" i="44" s="1"/>
  <c r="AZ165" i="44"/>
  <c r="AZ168" i="44" s="1"/>
  <c r="AY165" i="44"/>
  <c r="AX165" i="44"/>
  <c r="AX168" i="44" s="1"/>
  <c r="AW165" i="44"/>
  <c r="AW168" i="44" s="1"/>
  <c r="AV165" i="44"/>
  <c r="AV168" i="44" s="1"/>
  <c r="AU165" i="44"/>
  <c r="AU168" i="44" s="1"/>
  <c r="AT165" i="44"/>
  <c r="AT168" i="44" s="1"/>
  <c r="AS165" i="44"/>
  <c r="AS168" i="44" s="1"/>
  <c r="AR165" i="44"/>
  <c r="AR168" i="44" s="1"/>
  <c r="AQ165" i="44"/>
  <c r="AP165" i="44"/>
  <c r="AP168" i="44" s="1"/>
  <c r="AO165" i="44"/>
  <c r="AO168" i="44" s="1"/>
  <c r="AN165" i="44"/>
  <c r="AN168" i="44" s="1"/>
  <c r="AM165" i="44"/>
  <c r="AM168" i="44" s="1"/>
  <c r="AL165" i="44"/>
  <c r="AL168" i="44" s="1"/>
  <c r="AK165" i="44"/>
  <c r="AK168" i="44" s="1"/>
  <c r="AJ165" i="44"/>
  <c r="AJ168" i="44" s="1"/>
  <c r="AI165" i="44"/>
  <c r="AH165" i="44"/>
  <c r="AH168" i="44" s="1"/>
  <c r="AG165" i="44"/>
  <c r="AG168" i="44" s="1"/>
  <c r="AF165" i="44"/>
  <c r="AF168" i="44" s="1"/>
  <c r="AE165" i="44"/>
  <c r="AE168" i="44" s="1"/>
  <c r="AD165" i="44"/>
  <c r="AD168" i="44" s="1"/>
  <c r="AC165" i="44"/>
  <c r="AC168" i="44" s="1"/>
  <c r="AB165" i="44"/>
  <c r="AB168" i="44" s="1"/>
  <c r="AA165" i="44"/>
  <c r="Z165" i="44"/>
  <c r="Z168" i="44" s="1"/>
  <c r="Y165" i="44"/>
  <c r="Y168" i="44" s="1"/>
  <c r="X165" i="44"/>
  <c r="X168" i="44" s="1"/>
  <c r="W165" i="44"/>
  <c r="W168" i="44" s="1"/>
  <c r="V165" i="44"/>
  <c r="V168" i="44" s="1"/>
  <c r="U165" i="44"/>
  <c r="U168" i="44" s="1"/>
  <c r="T165" i="44"/>
  <c r="T168" i="44" s="1"/>
  <c r="S165" i="44"/>
  <c r="R165" i="44"/>
  <c r="R168" i="44" s="1"/>
  <c r="Q165" i="44"/>
  <c r="Q168" i="44" s="1"/>
  <c r="P165" i="44"/>
  <c r="P168" i="44" s="1"/>
  <c r="O165" i="44"/>
  <c r="O168" i="44" s="1"/>
  <c r="N165" i="44"/>
  <c r="N168" i="44" s="1"/>
  <c r="M165" i="44"/>
  <c r="M168" i="44" s="1"/>
  <c r="L165" i="44"/>
  <c r="L168" i="44" s="1"/>
  <c r="K165" i="44"/>
  <c r="J165" i="44"/>
  <c r="J168" i="44" s="1"/>
  <c r="I165" i="44"/>
  <c r="I168" i="44" s="1"/>
  <c r="H165" i="44"/>
  <c r="H168" i="44" s="1"/>
  <c r="BY161" i="44"/>
  <c r="BQ161" i="44"/>
  <c r="BI161" i="44"/>
  <c r="BA161" i="44"/>
  <c r="AS161" i="44"/>
  <c r="AK161" i="44"/>
  <c r="CE158" i="44"/>
  <c r="CE161" i="44" s="1"/>
  <c r="CD158" i="44"/>
  <c r="CD161" i="44" s="1"/>
  <c r="CC158" i="44"/>
  <c r="CC161" i="44" s="1"/>
  <c r="CB158" i="44"/>
  <c r="CB161" i="44" s="1"/>
  <c r="CA158" i="44"/>
  <c r="CA161" i="44" s="1"/>
  <c r="BZ158" i="44"/>
  <c r="BZ161" i="44" s="1"/>
  <c r="BY158" i="44"/>
  <c r="BX158" i="44"/>
  <c r="BX161" i="44" s="1"/>
  <c r="BW158" i="44"/>
  <c r="BW161" i="44" s="1"/>
  <c r="BV158" i="44"/>
  <c r="BV161" i="44" s="1"/>
  <c r="BU158" i="44"/>
  <c r="BU161" i="44" s="1"/>
  <c r="BT158" i="44"/>
  <c r="BT161" i="44" s="1"/>
  <c r="BS158" i="44"/>
  <c r="BS161" i="44" s="1"/>
  <c r="BR158" i="44"/>
  <c r="BR161" i="44" s="1"/>
  <c r="BQ158" i="44"/>
  <c r="BP158" i="44"/>
  <c r="BP161" i="44" s="1"/>
  <c r="BO158" i="44"/>
  <c r="BO161" i="44" s="1"/>
  <c r="BN158" i="44"/>
  <c r="BN161" i="44" s="1"/>
  <c r="BM158" i="44"/>
  <c r="BM161" i="44" s="1"/>
  <c r="BL158" i="44"/>
  <c r="BL161" i="44" s="1"/>
  <c r="BK158" i="44"/>
  <c r="BK161" i="44" s="1"/>
  <c r="BJ158" i="44"/>
  <c r="BJ161" i="44" s="1"/>
  <c r="BI158" i="44"/>
  <c r="BH158" i="44"/>
  <c r="BH161" i="44" s="1"/>
  <c r="BG158" i="44"/>
  <c r="BG161" i="44" s="1"/>
  <c r="BF158" i="44"/>
  <c r="BF161" i="44" s="1"/>
  <c r="BE158" i="44"/>
  <c r="BE161" i="44" s="1"/>
  <c r="BD158" i="44"/>
  <c r="BD161" i="44" s="1"/>
  <c r="BC158" i="44"/>
  <c r="BC161" i="44" s="1"/>
  <c r="BB158" i="44"/>
  <c r="BB161" i="44" s="1"/>
  <c r="BA158" i="44"/>
  <c r="AZ158" i="44"/>
  <c r="AZ161" i="44" s="1"/>
  <c r="AY158" i="44"/>
  <c r="AY161" i="44" s="1"/>
  <c r="AX158" i="44"/>
  <c r="AX161" i="44" s="1"/>
  <c r="AW158" i="44"/>
  <c r="AW161" i="44" s="1"/>
  <c r="AV158" i="44"/>
  <c r="AV161" i="44" s="1"/>
  <c r="AU158" i="44"/>
  <c r="AU161" i="44" s="1"/>
  <c r="AT158" i="44"/>
  <c r="AT161" i="44" s="1"/>
  <c r="AS158" i="44"/>
  <c r="AR158" i="44"/>
  <c r="AR161" i="44" s="1"/>
  <c r="AQ158" i="44"/>
  <c r="AQ161" i="44" s="1"/>
  <c r="AP158" i="44"/>
  <c r="AP161" i="44" s="1"/>
  <c r="AO158" i="44"/>
  <c r="AO161" i="44" s="1"/>
  <c r="AN158" i="44"/>
  <c r="AN161" i="44" s="1"/>
  <c r="AM158" i="44"/>
  <c r="AM161" i="44" s="1"/>
  <c r="AL158" i="44"/>
  <c r="AL161" i="44" s="1"/>
  <c r="AK158" i="44"/>
  <c r="AJ158" i="44"/>
  <c r="AJ161" i="44" s="1"/>
  <c r="AI158" i="44"/>
  <c r="AI161" i="44" s="1"/>
  <c r="AH158" i="44"/>
  <c r="AH161" i="44" s="1"/>
  <c r="AG158" i="44"/>
  <c r="AG161" i="44" s="1"/>
  <c r="AF158" i="44"/>
  <c r="AF161" i="44" s="1"/>
  <c r="AE158" i="44"/>
  <c r="AE161" i="44" s="1"/>
  <c r="AD158" i="44"/>
  <c r="AD161" i="44" s="1"/>
  <c r="AC158" i="44"/>
  <c r="AC161" i="44" s="1"/>
  <c r="AB158" i="44"/>
  <c r="AB161" i="44" s="1"/>
  <c r="AA158" i="44"/>
  <c r="AA161" i="44" s="1"/>
  <c r="Z158" i="44"/>
  <c r="Z161" i="44" s="1"/>
  <c r="Y158" i="44"/>
  <c r="Y161" i="44" s="1"/>
  <c r="X158" i="44"/>
  <c r="X161" i="44" s="1"/>
  <c r="W158" i="44"/>
  <c r="W161" i="44" s="1"/>
  <c r="V158" i="44"/>
  <c r="V161" i="44" s="1"/>
  <c r="U158" i="44"/>
  <c r="U161" i="44" s="1"/>
  <c r="T158" i="44"/>
  <c r="T161" i="44" s="1"/>
  <c r="S158" i="44"/>
  <c r="S161" i="44" s="1"/>
  <c r="R158" i="44"/>
  <c r="R161" i="44" s="1"/>
  <c r="Q158" i="44"/>
  <c r="Q161" i="44" s="1"/>
  <c r="P158" i="44"/>
  <c r="P161" i="44" s="1"/>
  <c r="O158" i="44"/>
  <c r="O161" i="44" s="1"/>
  <c r="N158" i="44"/>
  <c r="N161" i="44" s="1"/>
  <c r="M158" i="44"/>
  <c r="M161" i="44" s="1"/>
  <c r="L158" i="44"/>
  <c r="L161" i="44" s="1"/>
  <c r="K158" i="44"/>
  <c r="K161" i="44" s="1"/>
  <c r="J158" i="44"/>
  <c r="J161" i="44" s="1"/>
  <c r="I158" i="44"/>
  <c r="I161" i="44" s="1"/>
  <c r="H158" i="44"/>
  <c r="CE153" i="44"/>
  <c r="CD153" i="44"/>
  <c r="CC153" i="44"/>
  <c r="CB153" i="44"/>
  <c r="CA153" i="44"/>
  <c r="BZ153" i="44"/>
  <c r="BY153" i="44"/>
  <c r="BX153" i="44"/>
  <c r="BW153" i="44"/>
  <c r="BV153" i="44"/>
  <c r="BU153" i="44"/>
  <c r="BT153" i="44"/>
  <c r="BS153" i="44"/>
  <c r="BR153" i="44"/>
  <c r="BQ153" i="44"/>
  <c r="BP153" i="44"/>
  <c r="BO153" i="44"/>
  <c r="BN153" i="44"/>
  <c r="BM153" i="44"/>
  <c r="BL153" i="44"/>
  <c r="BK153" i="44"/>
  <c r="BJ153" i="44"/>
  <c r="BI153" i="44"/>
  <c r="BH153" i="44"/>
  <c r="BG153" i="44"/>
  <c r="BF153" i="44"/>
  <c r="BE153" i="44"/>
  <c r="BD153" i="44"/>
  <c r="BC153" i="44"/>
  <c r="BB153" i="44"/>
  <c r="BA153" i="44"/>
  <c r="AZ153" i="44"/>
  <c r="AY153" i="44"/>
  <c r="AX153" i="44"/>
  <c r="AW153" i="44"/>
  <c r="AV153" i="44"/>
  <c r="AU153" i="44"/>
  <c r="AT153" i="44"/>
  <c r="AS153" i="44"/>
  <c r="AR153" i="44"/>
  <c r="AQ153" i="44"/>
  <c r="AP153" i="44"/>
  <c r="AO153" i="44"/>
  <c r="AN153" i="44"/>
  <c r="AM153" i="44"/>
  <c r="AL153" i="44"/>
  <c r="AK153" i="44"/>
  <c r="AJ153" i="44"/>
  <c r="AI153" i="44"/>
  <c r="AH153" i="44"/>
  <c r="AG153" i="44"/>
  <c r="AF153" i="44"/>
  <c r="AE153" i="44"/>
  <c r="AD153" i="44"/>
  <c r="AC153" i="44"/>
  <c r="AB153" i="44"/>
  <c r="AA153" i="44"/>
  <c r="Z153" i="44"/>
  <c r="Y153" i="44"/>
  <c r="X153" i="44"/>
  <c r="W153" i="44"/>
  <c r="V153" i="44"/>
  <c r="U153" i="44"/>
  <c r="T153" i="44"/>
  <c r="S153" i="44"/>
  <c r="R153" i="44"/>
  <c r="Q153" i="44"/>
  <c r="P153" i="44"/>
  <c r="O153" i="44"/>
  <c r="N153" i="44"/>
  <c r="M153" i="44"/>
  <c r="L153" i="44"/>
  <c r="K153" i="44"/>
  <c r="J153" i="44"/>
  <c r="I153" i="44"/>
  <c r="H153" i="44"/>
  <c r="H154" i="44" s="1"/>
  <c r="CE148" i="44"/>
  <c r="CD148" i="44"/>
  <c r="CC148" i="44"/>
  <c r="CB148" i="44"/>
  <c r="CA148" i="44"/>
  <c r="BZ148" i="44"/>
  <c r="BY148" i="44"/>
  <c r="BX148" i="44"/>
  <c r="BW148" i="44"/>
  <c r="BV148" i="44"/>
  <c r="BU148" i="44"/>
  <c r="BT148" i="44"/>
  <c r="BS148" i="44"/>
  <c r="BR148" i="44"/>
  <c r="BQ148" i="44"/>
  <c r="BP148" i="44"/>
  <c r="BO148" i="44"/>
  <c r="BN148" i="44"/>
  <c r="BM148" i="44"/>
  <c r="BL148" i="44"/>
  <c r="BK148" i="44"/>
  <c r="BJ148" i="44"/>
  <c r="BI148" i="44"/>
  <c r="BH148" i="44"/>
  <c r="BG148" i="44"/>
  <c r="BF148" i="44"/>
  <c r="BE148" i="44"/>
  <c r="BD148" i="44"/>
  <c r="BC148" i="44"/>
  <c r="BB148" i="44"/>
  <c r="BA148" i="44"/>
  <c r="AZ148" i="44"/>
  <c r="AY148" i="44"/>
  <c r="AX148" i="44"/>
  <c r="AW148" i="44"/>
  <c r="AV148" i="44"/>
  <c r="AU148" i="44"/>
  <c r="AT148" i="44"/>
  <c r="AS148" i="44"/>
  <c r="AR148" i="44"/>
  <c r="AQ148" i="44"/>
  <c r="AP148" i="44"/>
  <c r="AO148" i="44"/>
  <c r="AN148" i="44"/>
  <c r="AM148" i="44"/>
  <c r="AL148" i="44"/>
  <c r="AK148" i="44"/>
  <c r="AJ148" i="44"/>
  <c r="AI148" i="44"/>
  <c r="AH148" i="44"/>
  <c r="AG148" i="44"/>
  <c r="AF148" i="44"/>
  <c r="AE148" i="44"/>
  <c r="AD148" i="44"/>
  <c r="AC148" i="44"/>
  <c r="AB148" i="44"/>
  <c r="AA148" i="44"/>
  <c r="Z148" i="44"/>
  <c r="Y148" i="44"/>
  <c r="X148" i="44"/>
  <c r="W148" i="44"/>
  <c r="V148" i="44"/>
  <c r="U148" i="44"/>
  <c r="T148" i="44"/>
  <c r="S148" i="44"/>
  <c r="R148" i="44"/>
  <c r="Q148" i="44"/>
  <c r="P148" i="44"/>
  <c r="O148" i="44"/>
  <c r="N148" i="44"/>
  <c r="M148" i="44"/>
  <c r="L148" i="44"/>
  <c r="K148" i="44"/>
  <c r="J148" i="44"/>
  <c r="I148" i="44"/>
  <c r="H148" i="44"/>
  <c r="G142" i="44"/>
  <c r="F142" i="44"/>
  <c r="E142" i="44"/>
  <c r="D142" i="44"/>
  <c r="C142" i="44"/>
  <c r="BB123" i="44"/>
  <c r="BB150" i="44" s="1"/>
  <c r="BB151" i="44" s="1"/>
  <c r="AV123" i="44"/>
  <c r="AV150" i="44" s="1"/>
  <c r="AV151" i="44" s="1"/>
  <c r="AT123" i="44"/>
  <c r="AT150" i="44" s="1"/>
  <c r="AT151" i="44" s="1"/>
  <c r="AN123" i="44"/>
  <c r="AN150" i="44" s="1"/>
  <c r="AN151" i="44" s="1"/>
  <c r="AL123" i="44"/>
  <c r="AL150" i="44" s="1"/>
  <c r="AL151" i="44" s="1"/>
  <c r="AF123" i="44"/>
  <c r="AF150" i="44" s="1"/>
  <c r="AF151" i="44" s="1"/>
  <c r="AD123" i="44"/>
  <c r="AD150" i="44" s="1"/>
  <c r="AD151" i="44" s="1"/>
  <c r="X123" i="44"/>
  <c r="X150" i="44" s="1"/>
  <c r="X151" i="44" s="1"/>
  <c r="V123" i="44"/>
  <c r="V150" i="44" s="1"/>
  <c r="V151" i="44" s="1"/>
  <c r="P123" i="44"/>
  <c r="P150" i="44" s="1"/>
  <c r="P151" i="44" s="1"/>
  <c r="N123" i="44"/>
  <c r="N150" i="44" s="1"/>
  <c r="N151" i="44" s="1"/>
  <c r="J123" i="44"/>
  <c r="J150" i="44" s="1"/>
  <c r="J151" i="44" s="1"/>
  <c r="H123" i="44"/>
  <c r="C120" i="44"/>
  <c r="C119" i="44"/>
  <c r="C118" i="44"/>
  <c r="C117" i="44"/>
  <c r="C116" i="44"/>
  <c r="G103" i="44"/>
  <c r="U129" i="44" s="1"/>
  <c r="F103" i="44"/>
  <c r="AS127" i="44" s="1"/>
  <c r="E103" i="44"/>
  <c r="BY125" i="44" s="1"/>
  <c r="D103" i="44"/>
  <c r="BY123" i="44" s="1"/>
  <c r="C103" i="44"/>
  <c r="C101" i="44"/>
  <c r="C100" i="44"/>
  <c r="C99" i="44"/>
  <c r="C98" i="44"/>
  <c r="C97" i="44"/>
  <c r="C96" i="44"/>
  <c r="C95" i="44"/>
  <c r="C94" i="44"/>
  <c r="C93" i="44"/>
  <c r="C92" i="44"/>
  <c r="C91" i="44"/>
  <c r="C90" i="44"/>
  <c r="C89" i="44"/>
  <c r="C88" i="44"/>
  <c r="C87" i="44"/>
  <c r="C86" i="44"/>
  <c r="C85" i="44"/>
  <c r="C84" i="44"/>
  <c r="C83" i="44"/>
  <c r="C82" i="44"/>
  <c r="C81" i="44"/>
  <c r="C80" i="44"/>
  <c r="U167" i="44" l="1"/>
  <c r="U170" i="44" s="1"/>
  <c r="U172" i="44" s="1"/>
  <c r="U130" i="44"/>
  <c r="U132" i="44" s="1"/>
  <c r="BY150" i="44"/>
  <c r="BY124" i="44"/>
  <c r="BY155" i="44"/>
  <c r="BY156" i="44" s="1"/>
  <c r="BY126" i="44"/>
  <c r="AS160" i="44"/>
  <c r="AS163" i="44" s="1"/>
  <c r="AS128" i="44"/>
  <c r="BJ123" i="44"/>
  <c r="BR123" i="44"/>
  <c r="BZ123" i="44"/>
  <c r="J124" i="44"/>
  <c r="N125" i="44"/>
  <c r="V125" i="44"/>
  <c r="AD125" i="44"/>
  <c r="AL125" i="44"/>
  <c r="AT125" i="44"/>
  <c r="BB125" i="44"/>
  <c r="BJ125" i="44"/>
  <c r="BR125" i="44"/>
  <c r="BZ125" i="44"/>
  <c r="I127" i="44"/>
  <c r="AA127" i="44"/>
  <c r="BQ127" i="44"/>
  <c r="AS129" i="44"/>
  <c r="O123" i="44"/>
  <c r="W123" i="44"/>
  <c r="AE123" i="44"/>
  <c r="AM123" i="44"/>
  <c r="AU123" i="44"/>
  <c r="BC123" i="44"/>
  <c r="BK123" i="44"/>
  <c r="BS123" i="44"/>
  <c r="CA123" i="44"/>
  <c r="O125" i="44"/>
  <c r="W125" i="44"/>
  <c r="AE125" i="44"/>
  <c r="AM125" i="44"/>
  <c r="AU125" i="44"/>
  <c r="BC125" i="44"/>
  <c r="BK125" i="44"/>
  <c r="BS125" i="44"/>
  <c r="CA125" i="44"/>
  <c r="J127" i="44"/>
  <c r="AC127" i="44"/>
  <c r="BY127" i="44"/>
  <c r="BA129" i="44"/>
  <c r="H150" i="44"/>
  <c r="BD123" i="44"/>
  <c r="BL123" i="44"/>
  <c r="BT123" i="44"/>
  <c r="CB123" i="44"/>
  <c r="H125" i="44"/>
  <c r="P125" i="44"/>
  <c r="X125" i="44"/>
  <c r="AF125" i="44"/>
  <c r="AN125" i="44"/>
  <c r="AV125" i="44"/>
  <c r="BD125" i="44"/>
  <c r="BL125" i="44"/>
  <c r="BT125" i="44"/>
  <c r="CB125" i="44"/>
  <c r="K127" i="44"/>
  <c r="AI127" i="44"/>
  <c r="BI129" i="44"/>
  <c r="H166" i="44"/>
  <c r="I123" i="44"/>
  <c r="Q123" i="44"/>
  <c r="Y123" i="44"/>
  <c r="AG123" i="44"/>
  <c r="AO123" i="44"/>
  <c r="AW123" i="44"/>
  <c r="BE123" i="44"/>
  <c r="BM123" i="44"/>
  <c r="BU123" i="44"/>
  <c r="CC123" i="44"/>
  <c r="I125" i="44"/>
  <c r="Q125" i="44"/>
  <c r="Y125" i="44"/>
  <c r="AG125" i="44"/>
  <c r="AO125" i="44"/>
  <c r="AW125" i="44"/>
  <c r="BE125" i="44"/>
  <c r="BM125" i="44"/>
  <c r="BU125" i="44"/>
  <c r="CC125" i="44"/>
  <c r="M127" i="44"/>
  <c r="AK127" i="44"/>
  <c r="BQ129" i="44"/>
  <c r="Z123" i="44"/>
  <c r="AH123" i="44"/>
  <c r="AP123" i="44"/>
  <c r="AX123" i="44"/>
  <c r="BF123" i="44"/>
  <c r="BN123" i="44"/>
  <c r="BV123" i="44"/>
  <c r="CD123" i="44"/>
  <c r="N124" i="44"/>
  <c r="V124" i="44"/>
  <c r="AD124" i="44"/>
  <c r="AL124" i="44"/>
  <c r="AT124" i="44"/>
  <c r="BB124" i="44"/>
  <c r="J125" i="44"/>
  <c r="R125" i="44"/>
  <c r="Z125" i="44"/>
  <c r="AH125" i="44"/>
  <c r="AP125" i="44"/>
  <c r="AX125" i="44"/>
  <c r="BF125" i="44"/>
  <c r="BN125" i="44"/>
  <c r="BV125" i="44"/>
  <c r="CD125" i="44"/>
  <c r="Q127" i="44"/>
  <c r="AQ127" i="44"/>
  <c r="M129" i="44"/>
  <c r="BY129" i="44"/>
  <c r="R123" i="44"/>
  <c r="AA123" i="44"/>
  <c r="AI123" i="44"/>
  <c r="AQ123" i="44"/>
  <c r="AY123" i="44"/>
  <c r="BG123" i="44"/>
  <c r="BO123" i="44"/>
  <c r="BW123" i="44"/>
  <c r="CE123" i="44"/>
  <c r="K125" i="44"/>
  <c r="S125" i="44"/>
  <c r="AA125" i="44"/>
  <c r="AI125" i="44"/>
  <c r="AQ125" i="44"/>
  <c r="AY125" i="44"/>
  <c r="BG125" i="44"/>
  <c r="BO125" i="44"/>
  <c r="BW125" i="44"/>
  <c r="CE125" i="44"/>
  <c r="R127" i="44"/>
  <c r="CE127" i="44"/>
  <c r="BW127" i="44"/>
  <c r="BO127" i="44"/>
  <c r="BG127" i="44"/>
  <c r="AY127" i="44"/>
  <c r="CD127" i="44"/>
  <c r="BV127" i="44"/>
  <c r="BN127" i="44"/>
  <c r="BF127" i="44"/>
  <c r="AX127" i="44"/>
  <c r="AP127" i="44"/>
  <c r="AH127" i="44"/>
  <c r="Z127" i="44"/>
  <c r="CC127" i="44"/>
  <c r="BU127" i="44"/>
  <c r="BM127" i="44"/>
  <c r="BE127" i="44"/>
  <c r="AW127" i="44"/>
  <c r="AO127" i="44"/>
  <c r="AG127" i="44"/>
  <c r="Y127" i="44"/>
  <c r="CB127" i="44"/>
  <c r="BT127" i="44"/>
  <c r="BL127" i="44"/>
  <c r="BD127" i="44"/>
  <c r="AV127" i="44"/>
  <c r="AN127" i="44"/>
  <c r="AF127" i="44"/>
  <c r="X127" i="44"/>
  <c r="P127" i="44"/>
  <c r="H127" i="44"/>
  <c r="CA127" i="44"/>
  <c r="BS127" i="44"/>
  <c r="BK127" i="44"/>
  <c r="BC127" i="44"/>
  <c r="AU127" i="44"/>
  <c r="AM127" i="44"/>
  <c r="AE127" i="44"/>
  <c r="W127" i="44"/>
  <c r="O127" i="44"/>
  <c r="BZ127" i="44"/>
  <c r="BR127" i="44"/>
  <c r="BJ127" i="44"/>
  <c r="BB127" i="44"/>
  <c r="AT127" i="44"/>
  <c r="AL127" i="44"/>
  <c r="AD127" i="44"/>
  <c r="V127" i="44"/>
  <c r="N127" i="44"/>
  <c r="BX127" i="44"/>
  <c r="BP127" i="44"/>
  <c r="BH127" i="44"/>
  <c r="AZ127" i="44"/>
  <c r="AR127" i="44"/>
  <c r="AJ127" i="44"/>
  <c r="AB127" i="44"/>
  <c r="T127" i="44"/>
  <c r="L127" i="44"/>
  <c r="CE129" i="44"/>
  <c r="BW129" i="44"/>
  <c r="BO129" i="44"/>
  <c r="BG129" i="44"/>
  <c r="AY129" i="44"/>
  <c r="AQ129" i="44"/>
  <c r="AI129" i="44"/>
  <c r="AA129" i="44"/>
  <c r="S129" i="44"/>
  <c r="K129" i="44"/>
  <c r="CD129" i="44"/>
  <c r="BV129" i="44"/>
  <c r="BN129" i="44"/>
  <c r="BF129" i="44"/>
  <c r="AX129" i="44"/>
  <c r="AP129" i="44"/>
  <c r="AH129" i="44"/>
  <c r="Z129" i="44"/>
  <c r="R129" i="44"/>
  <c r="J129" i="44"/>
  <c r="CC129" i="44"/>
  <c r="BU129" i="44"/>
  <c r="BM129" i="44"/>
  <c r="BE129" i="44"/>
  <c r="AW129" i="44"/>
  <c r="AO129" i="44"/>
  <c r="AG129" i="44"/>
  <c r="Y129" i="44"/>
  <c r="Q129" i="44"/>
  <c r="I129" i="44"/>
  <c r="CB129" i="44"/>
  <c r="BT129" i="44"/>
  <c r="BL129" i="44"/>
  <c r="BD129" i="44"/>
  <c r="AV129" i="44"/>
  <c r="AN129" i="44"/>
  <c r="AF129" i="44"/>
  <c r="X129" i="44"/>
  <c r="P129" i="44"/>
  <c r="H129" i="44"/>
  <c r="CA129" i="44"/>
  <c r="BS129" i="44"/>
  <c r="BK129" i="44"/>
  <c r="BC129" i="44"/>
  <c r="AU129" i="44"/>
  <c r="AM129" i="44"/>
  <c r="AE129" i="44"/>
  <c r="W129" i="44"/>
  <c r="O129" i="44"/>
  <c r="BZ129" i="44"/>
  <c r="BR129" i="44"/>
  <c r="BJ129" i="44"/>
  <c r="BB129" i="44"/>
  <c r="AT129" i="44"/>
  <c r="AL129" i="44"/>
  <c r="AD129" i="44"/>
  <c r="V129" i="44"/>
  <c r="N129" i="44"/>
  <c r="BX129" i="44"/>
  <c r="BP129" i="44"/>
  <c r="BH129" i="44"/>
  <c r="AZ129" i="44"/>
  <c r="AR129" i="44"/>
  <c r="AJ129" i="44"/>
  <c r="AB129" i="44"/>
  <c r="T129" i="44"/>
  <c r="L129" i="44"/>
  <c r="K123" i="44"/>
  <c r="L123" i="44"/>
  <c r="T123" i="44"/>
  <c r="AB123" i="44"/>
  <c r="AJ123" i="44"/>
  <c r="AR123" i="44"/>
  <c r="AZ123" i="44"/>
  <c r="BH123" i="44"/>
  <c r="BP123" i="44"/>
  <c r="BX123" i="44"/>
  <c r="H124" i="44"/>
  <c r="P124" i="44"/>
  <c r="X124" i="44"/>
  <c r="AF124" i="44"/>
  <c r="AN124" i="44"/>
  <c r="AV124" i="44"/>
  <c r="L125" i="44"/>
  <c r="T125" i="44"/>
  <c r="AB125" i="44"/>
  <c r="AJ125" i="44"/>
  <c r="AR125" i="44"/>
  <c r="AZ125" i="44"/>
  <c r="BH125" i="44"/>
  <c r="BP125" i="44"/>
  <c r="BX125" i="44"/>
  <c r="S127" i="44"/>
  <c r="BA127" i="44"/>
  <c r="AC129" i="44"/>
  <c r="H149" i="44"/>
  <c r="S123" i="44"/>
  <c r="M123" i="44"/>
  <c r="U123" i="44"/>
  <c r="AC123" i="44"/>
  <c r="AK123" i="44"/>
  <c r="AS123" i="44"/>
  <c r="BA123" i="44"/>
  <c r="BI123" i="44"/>
  <c r="BQ123" i="44"/>
  <c r="M125" i="44"/>
  <c r="U125" i="44"/>
  <c r="AC125" i="44"/>
  <c r="AK125" i="44"/>
  <c r="AS125" i="44"/>
  <c r="BA125" i="44"/>
  <c r="BI125" i="44"/>
  <c r="BQ125" i="44"/>
  <c r="U127" i="44"/>
  <c r="BI127" i="44"/>
  <c r="AK129" i="44"/>
  <c r="H159" i="44"/>
  <c r="H161" i="44"/>
  <c r="H162" i="44" s="1"/>
  <c r="H169" i="44"/>
  <c r="AC150" i="44" l="1"/>
  <c r="AC151" i="44" s="1"/>
  <c r="AC124" i="44"/>
  <c r="BX155" i="44"/>
  <c r="BX156" i="44" s="1"/>
  <c r="BX126" i="44"/>
  <c r="BJ167" i="44"/>
  <c r="BJ170" i="44" s="1"/>
  <c r="BJ172" i="44" s="1"/>
  <c r="BJ130" i="44"/>
  <c r="BJ132" i="44" s="1"/>
  <c r="BV167" i="44"/>
  <c r="BV170" i="44" s="1"/>
  <c r="BV172" i="44" s="1"/>
  <c r="BV130" i="44"/>
  <c r="BV132" i="44" s="1"/>
  <c r="BG167" i="44"/>
  <c r="BG170" i="44" s="1"/>
  <c r="BG172" i="44" s="1"/>
  <c r="BG130" i="44"/>
  <c r="BG132" i="44" s="1"/>
  <c r="AR160" i="44"/>
  <c r="AR163" i="44" s="1"/>
  <c r="AR128" i="44"/>
  <c r="AL160" i="44"/>
  <c r="AL163" i="44" s="1"/>
  <c r="AL128" i="44"/>
  <c r="AE160" i="44"/>
  <c r="AE163" i="44" s="1"/>
  <c r="AE128" i="44"/>
  <c r="P160" i="44"/>
  <c r="P163" i="44" s="1"/>
  <c r="P128" i="44"/>
  <c r="CB160" i="44"/>
  <c r="CB163" i="44" s="1"/>
  <c r="CB128" i="44"/>
  <c r="CC160" i="44"/>
  <c r="CC163" i="44" s="1"/>
  <c r="CC128" i="44"/>
  <c r="CD160" i="44"/>
  <c r="CD163" i="44" s="1"/>
  <c r="CD128" i="44"/>
  <c r="BW155" i="44"/>
  <c r="BW156" i="44" s="1"/>
  <c r="BW126" i="44"/>
  <c r="K155" i="44"/>
  <c r="K156" i="44" s="1"/>
  <c r="K126" i="44"/>
  <c r="AA150" i="44"/>
  <c r="AA151" i="44" s="1"/>
  <c r="AA124" i="44"/>
  <c r="BN155" i="44"/>
  <c r="BN156" i="44" s="1"/>
  <c r="BN126" i="44"/>
  <c r="BN150" i="44"/>
  <c r="BN124" i="44"/>
  <c r="M160" i="44"/>
  <c r="M163" i="44" s="1"/>
  <c r="M128" i="44"/>
  <c r="Y155" i="44"/>
  <c r="Y156" i="44" s="1"/>
  <c r="Y126" i="44"/>
  <c r="AO124" i="44"/>
  <c r="AO150" i="44"/>
  <c r="AO151" i="44" s="1"/>
  <c r="K160" i="44"/>
  <c r="K163" i="44" s="1"/>
  <c r="K128" i="44"/>
  <c r="X155" i="44"/>
  <c r="X156" i="44" s="1"/>
  <c r="X126" i="44"/>
  <c r="H151" i="44"/>
  <c r="BC155" i="44"/>
  <c r="BC156" i="44" s="1"/>
  <c r="BC126" i="44"/>
  <c r="BK150" i="44"/>
  <c r="BK124" i="44"/>
  <c r="BQ160" i="44"/>
  <c r="BQ163" i="44" s="1"/>
  <c r="BQ128" i="44"/>
  <c r="AL155" i="44"/>
  <c r="AL156" i="44" s="1"/>
  <c r="AL126" i="44"/>
  <c r="AC155" i="44"/>
  <c r="AC156" i="44" s="1"/>
  <c r="AC126" i="44"/>
  <c r="K150" i="44"/>
  <c r="K151" i="44" s="1"/>
  <c r="K124" i="44"/>
  <c r="BC167" i="44"/>
  <c r="BC170" i="44" s="1"/>
  <c r="BC172" i="44" s="1"/>
  <c r="BC130" i="44"/>
  <c r="BC132" i="44" s="1"/>
  <c r="BI160" i="44"/>
  <c r="BI163" i="44" s="1"/>
  <c r="BI128" i="44"/>
  <c r="U155" i="44"/>
  <c r="U156" i="44" s="1"/>
  <c r="U126" i="44"/>
  <c r="U150" i="44"/>
  <c r="U151" i="44" s="1"/>
  <c r="U124" i="44"/>
  <c r="BP155" i="44"/>
  <c r="BP156" i="44" s="1"/>
  <c r="BP126" i="44"/>
  <c r="BH150" i="44"/>
  <c r="BH124" i="44"/>
  <c r="L167" i="44"/>
  <c r="L170" i="44" s="1"/>
  <c r="L172" i="44" s="1"/>
  <c r="L130" i="44"/>
  <c r="L132" i="44" s="1"/>
  <c r="BX167" i="44"/>
  <c r="BX170" i="44" s="1"/>
  <c r="BX172" i="44" s="1"/>
  <c r="BX130" i="44"/>
  <c r="BX132" i="44" s="1"/>
  <c r="BR167" i="44"/>
  <c r="BR170" i="44" s="1"/>
  <c r="BR172" i="44" s="1"/>
  <c r="BR130" i="44"/>
  <c r="BR132" i="44" s="1"/>
  <c r="BK130" i="44"/>
  <c r="BK132" i="44" s="1"/>
  <c r="BK167" i="44"/>
  <c r="BK170" i="44" s="1"/>
  <c r="BK172" i="44" s="1"/>
  <c r="AV167" i="44"/>
  <c r="AV170" i="44" s="1"/>
  <c r="AV172" i="44" s="1"/>
  <c r="AV130" i="44"/>
  <c r="AV132" i="44" s="1"/>
  <c r="AG167" i="44"/>
  <c r="AG170" i="44" s="1"/>
  <c r="AG172" i="44" s="1"/>
  <c r="AG130" i="44"/>
  <c r="AG132" i="44" s="1"/>
  <c r="R167" i="44"/>
  <c r="R170" i="44" s="1"/>
  <c r="R172" i="44" s="1"/>
  <c r="R130" i="44"/>
  <c r="R132" i="44" s="1"/>
  <c r="CD167" i="44"/>
  <c r="CD170" i="44" s="1"/>
  <c r="CD172" i="44" s="1"/>
  <c r="CD130" i="44"/>
  <c r="CD132" i="44" s="1"/>
  <c r="BO167" i="44"/>
  <c r="BO170" i="44" s="1"/>
  <c r="BO172" i="44" s="1"/>
  <c r="BO130" i="44"/>
  <c r="BO132" i="44" s="1"/>
  <c r="AZ160" i="44"/>
  <c r="AZ163" i="44" s="1"/>
  <c r="AZ128" i="44"/>
  <c r="AT160" i="44"/>
  <c r="AT163" i="44" s="1"/>
  <c r="AT128" i="44"/>
  <c r="AM160" i="44"/>
  <c r="AM163" i="44" s="1"/>
  <c r="AM128" i="44"/>
  <c r="X160" i="44"/>
  <c r="X163" i="44" s="1"/>
  <c r="X128" i="44"/>
  <c r="Y160" i="44"/>
  <c r="Y163" i="44" s="1"/>
  <c r="Y128" i="44"/>
  <c r="Z160" i="44"/>
  <c r="Z163" i="44" s="1"/>
  <c r="Z128" i="44"/>
  <c r="AY160" i="44"/>
  <c r="AY163" i="44" s="1"/>
  <c r="AY128" i="44"/>
  <c r="BO155" i="44"/>
  <c r="BO156" i="44" s="1"/>
  <c r="BO126" i="44"/>
  <c r="CE150" i="44"/>
  <c r="CE124" i="44"/>
  <c r="R150" i="44"/>
  <c r="R151" i="44" s="1"/>
  <c r="R124" i="44"/>
  <c r="BF155" i="44"/>
  <c r="BF156" i="44" s="1"/>
  <c r="BF126" i="44"/>
  <c r="BF150" i="44"/>
  <c r="BF124" i="44"/>
  <c r="CC155" i="44"/>
  <c r="CC156" i="44" s="1"/>
  <c r="CC126" i="44"/>
  <c r="Q155" i="44"/>
  <c r="Q156" i="44" s="1"/>
  <c r="Q126" i="44"/>
  <c r="AG124" i="44"/>
  <c r="AG150" i="44"/>
  <c r="AG151" i="44" s="1"/>
  <c r="CB155" i="44"/>
  <c r="CB156" i="44" s="1"/>
  <c r="CB126" i="44"/>
  <c r="P155" i="44"/>
  <c r="P156" i="44" s="1"/>
  <c r="P126" i="44"/>
  <c r="BA167" i="44"/>
  <c r="BA170" i="44" s="1"/>
  <c r="BA172" i="44" s="1"/>
  <c r="BA130" i="44"/>
  <c r="BA132" i="44" s="1"/>
  <c r="AU155" i="44"/>
  <c r="AU156" i="44" s="1"/>
  <c r="AU126" i="44"/>
  <c r="BC150" i="44"/>
  <c r="BC151" i="44" s="1"/>
  <c r="BC124" i="44"/>
  <c r="AA160" i="44"/>
  <c r="AA163" i="44" s="1"/>
  <c r="AA128" i="44"/>
  <c r="AD155" i="44"/>
  <c r="AD156" i="44" s="1"/>
  <c r="AD126" i="44"/>
  <c r="BP167" i="44"/>
  <c r="BP170" i="44" s="1"/>
  <c r="BP172" i="44" s="1"/>
  <c r="BP130" i="44"/>
  <c r="BP132" i="44" s="1"/>
  <c r="AN167" i="44"/>
  <c r="AN170" i="44" s="1"/>
  <c r="AN172" i="44" s="1"/>
  <c r="AN130" i="44"/>
  <c r="AN132" i="44" s="1"/>
  <c r="U160" i="44"/>
  <c r="U163" i="44" s="1"/>
  <c r="U128" i="44"/>
  <c r="M155" i="44"/>
  <c r="M156" i="44" s="1"/>
  <c r="M126" i="44"/>
  <c r="M150" i="44"/>
  <c r="M151" i="44" s="1"/>
  <c r="M124" i="44"/>
  <c r="BH155" i="44"/>
  <c r="BH156" i="44" s="1"/>
  <c r="BH126" i="44"/>
  <c r="AZ150" i="44"/>
  <c r="AZ151" i="44" s="1"/>
  <c r="AZ124" i="44"/>
  <c r="T167" i="44"/>
  <c r="T170" i="44" s="1"/>
  <c r="T172" i="44" s="1"/>
  <c r="T130" i="44"/>
  <c r="T132" i="44" s="1"/>
  <c r="N167" i="44"/>
  <c r="N170" i="44" s="1"/>
  <c r="N172" i="44" s="1"/>
  <c r="N130" i="44"/>
  <c r="N132" i="44" s="1"/>
  <c r="BZ167" i="44"/>
  <c r="BZ170" i="44" s="1"/>
  <c r="BZ172" i="44" s="1"/>
  <c r="BZ130" i="44"/>
  <c r="BZ132" i="44" s="1"/>
  <c r="BS130" i="44"/>
  <c r="BS132" i="44" s="1"/>
  <c r="BS167" i="44"/>
  <c r="BS170" i="44" s="1"/>
  <c r="BS172" i="44" s="1"/>
  <c r="BD167" i="44"/>
  <c r="BD170" i="44" s="1"/>
  <c r="BD172" i="44" s="1"/>
  <c r="BD130" i="44"/>
  <c r="BD132" i="44" s="1"/>
  <c r="AO167" i="44"/>
  <c r="AO170" i="44" s="1"/>
  <c r="AO172" i="44" s="1"/>
  <c r="AO130" i="44"/>
  <c r="AO132" i="44" s="1"/>
  <c r="Z167" i="44"/>
  <c r="Z170" i="44" s="1"/>
  <c r="Z172" i="44" s="1"/>
  <c r="Z130" i="44"/>
  <c r="Z132" i="44" s="1"/>
  <c r="K167" i="44"/>
  <c r="K170" i="44" s="1"/>
  <c r="K172" i="44" s="1"/>
  <c r="K130" i="44"/>
  <c r="K132" i="44" s="1"/>
  <c r="BW167" i="44"/>
  <c r="BW170" i="44" s="1"/>
  <c r="BW172" i="44" s="1"/>
  <c r="BW130" i="44"/>
  <c r="BW132" i="44" s="1"/>
  <c r="BH160" i="44"/>
  <c r="BH163" i="44" s="1"/>
  <c r="BH128" i="44"/>
  <c r="BB160" i="44"/>
  <c r="BB163" i="44" s="1"/>
  <c r="BB128" i="44"/>
  <c r="AU160" i="44"/>
  <c r="AU163" i="44" s="1"/>
  <c r="AU128" i="44"/>
  <c r="AF160" i="44"/>
  <c r="AF163" i="44" s="1"/>
  <c r="AF128" i="44"/>
  <c r="AG160" i="44"/>
  <c r="AG163" i="44" s="1"/>
  <c r="AG128" i="44"/>
  <c r="AH160" i="44"/>
  <c r="AH163" i="44" s="1"/>
  <c r="AH128" i="44"/>
  <c r="BG160" i="44"/>
  <c r="BG163" i="44" s="1"/>
  <c r="BG128" i="44"/>
  <c r="BG155" i="44"/>
  <c r="BG156" i="44" s="1"/>
  <c r="BG126" i="44"/>
  <c r="BW150" i="44"/>
  <c r="BW124" i="44"/>
  <c r="BY167" i="44"/>
  <c r="BY170" i="44" s="1"/>
  <c r="BY172" i="44" s="1"/>
  <c r="BY130" i="44"/>
  <c r="BY132" i="44" s="1"/>
  <c r="AX155" i="44"/>
  <c r="AX156" i="44" s="1"/>
  <c r="AX126" i="44"/>
  <c r="AX150" i="44"/>
  <c r="AX151" i="44" s="1"/>
  <c r="AX124" i="44"/>
  <c r="BU126" i="44"/>
  <c r="BU155" i="44"/>
  <c r="BU156" i="44" s="1"/>
  <c r="I155" i="44"/>
  <c r="I156" i="44" s="1"/>
  <c r="I126" i="44"/>
  <c r="Y124" i="44"/>
  <c r="Y150" i="44"/>
  <c r="Y151" i="44" s="1"/>
  <c r="BT155" i="44"/>
  <c r="BT156" i="44" s="1"/>
  <c r="BT126" i="44"/>
  <c r="H155" i="44"/>
  <c r="H126" i="44"/>
  <c r="H135" i="44"/>
  <c r="BY160" i="44"/>
  <c r="BY163" i="44" s="1"/>
  <c r="BY128" i="44"/>
  <c r="AM155" i="44"/>
  <c r="AM156" i="44" s="1"/>
  <c r="AM126" i="44"/>
  <c r="AU150" i="44"/>
  <c r="AU151" i="44" s="1"/>
  <c r="AU124" i="44"/>
  <c r="I160" i="44"/>
  <c r="I163" i="44" s="1"/>
  <c r="I128" i="44"/>
  <c r="V155" i="44"/>
  <c r="V156" i="44" s="1"/>
  <c r="V126" i="44"/>
  <c r="BP150" i="44"/>
  <c r="BP124" i="44"/>
  <c r="Y167" i="44"/>
  <c r="Y170" i="44" s="1"/>
  <c r="Y172" i="44" s="1"/>
  <c r="Y130" i="44"/>
  <c r="Y132" i="44" s="1"/>
  <c r="BQ155" i="44"/>
  <c r="BQ156" i="44" s="1"/>
  <c r="BQ126" i="44"/>
  <c r="BQ150" i="44"/>
  <c r="BQ124" i="44"/>
  <c r="S150" i="44"/>
  <c r="S151" i="44" s="1"/>
  <c r="S124" i="44"/>
  <c r="AZ155" i="44"/>
  <c r="AZ156" i="44" s="1"/>
  <c r="AZ126" i="44"/>
  <c r="AR150" i="44"/>
  <c r="AR151" i="44" s="1"/>
  <c r="AR124" i="44"/>
  <c r="AB167" i="44"/>
  <c r="AB170" i="44" s="1"/>
  <c r="AB172" i="44" s="1"/>
  <c r="AB130" i="44"/>
  <c r="AB132" i="44" s="1"/>
  <c r="V167" i="44"/>
  <c r="V170" i="44" s="1"/>
  <c r="V172" i="44" s="1"/>
  <c r="V130" i="44"/>
  <c r="V132" i="44" s="1"/>
  <c r="O130" i="44"/>
  <c r="O132" i="44" s="1"/>
  <c r="O167" i="44"/>
  <c r="O170" i="44" s="1"/>
  <c r="O172" i="44" s="1"/>
  <c r="CA130" i="44"/>
  <c r="CA132" i="44" s="1"/>
  <c r="CA167" i="44"/>
  <c r="CA170" i="44" s="1"/>
  <c r="CA172" i="44" s="1"/>
  <c r="BL167" i="44"/>
  <c r="BL170" i="44" s="1"/>
  <c r="BL172" i="44" s="1"/>
  <c r="BL130" i="44"/>
  <c r="BL132" i="44" s="1"/>
  <c r="AW167" i="44"/>
  <c r="AW170" i="44" s="1"/>
  <c r="AW172" i="44" s="1"/>
  <c r="AW130" i="44"/>
  <c r="AW132" i="44" s="1"/>
  <c r="AH167" i="44"/>
  <c r="AH170" i="44" s="1"/>
  <c r="AH172" i="44" s="1"/>
  <c r="AH130" i="44"/>
  <c r="AH132" i="44" s="1"/>
  <c r="S167" i="44"/>
  <c r="S170" i="44" s="1"/>
  <c r="S172" i="44" s="1"/>
  <c r="S130" i="44"/>
  <c r="S132" i="44" s="1"/>
  <c r="CE167" i="44"/>
  <c r="CE170" i="44" s="1"/>
  <c r="CE172" i="44" s="1"/>
  <c r="CE130" i="44"/>
  <c r="CE132" i="44" s="1"/>
  <c r="BP160" i="44"/>
  <c r="BP163" i="44" s="1"/>
  <c r="BP128" i="44"/>
  <c r="BJ160" i="44"/>
  <c r="BJ163" i="44" s="1"/>
  <c r="BJ128" i="44"/>
  <c r="BC160" i="44"/>
  <c r="BC163" i="44" s="1"/>
  <c r="BC128" i="44"/>
  <c r="AN160" i="44"/>
  <c r="AN163" i="44" s="1"/>
  <c r="AN128" i="44"/>
  <c r="AO160" i="44"/>
  <c r="AO163" i="44" s="1"/>
  <c r="AO128" i="44"/>
  <c r="AP160" i="44"/>
  <c r="AP163" i="44" s="1"/>
  <c r="AP128" i="44"/>
  <c r="BO160" i="44"/>
  <c r="BO163" i="44" s="1"/>
  <c r="BO128" i="44"/>
  <c r="AY155" i="44"/>
  <c r="AY156" i="44" s="1"/>
  <c r="AY126" i="44"/>
  <c r="BO150" i="44"/>
  <c r="BO124" i="44"/>
  <c r="M167" i="44"/>
  <c r="M170" i="44" s="1"/>
  <c r="M172" i="44" s="1"/>
  <c r="M130" i="44"/>
  <c r="M132" i="44" s="1"/>
  <c r="AP155" i="44"/>
  <c r="AP156" i="44" s="1"/>
  <c r="AP126" i="44"/>
  <c r="AP150" i="44"/>
  <c r="AP151" i="44" s="1"/>
  <c r="AP124" i="44"/>
  <c r="BM155" i="44"/>
  <c r="BM156" i="44" s="1"/>
  <c r="BM126" i="44"/>
  <c r="CC124" i="44"/>
  <c r="CC150" i="44"/>
  <c r="Q124" i="44"/>
  <c r="Q150" i="44"/>
  <c r="Q151" i="44" s="1"/>
  <c r="BL155" i="44"/>
  <c r="BL156" i="44" s="1"/>
  <c r="BL126" i="44"/>
  <c r="CB150" i="44"/>
  <c r="CB124" i="44"/>
  <c r="AC160" i="44"/>
  <c r="AC163" i="44" s="1"/>
  <c r="AC128" i="44"/>
  <c r="AE126" i="44"/>
  <c r="AE155" i="44"/>
  <c r="AE156" i="44" s="1"/>
  <c r="AM150" i="44"/>
  <c r="AM151" i="44" s="1"/>
  <c r="AM124" i="44"/>
  <c r="BZ155" i="44"/>
  <c r="BZ156" i="44" s="1"/>
  <c r="BZ126" i="44"/>
  <c r="N155" i="44"/>
  <c r="N156" i="44" s="1"/>
  <c r="N126" i="44"/>
  <c r="AK167" i="44"/>
  <c r="AK170" i="44" s="1"/>
  <c r="AK172" i="44" s="1"/>
  <c r="AK130" i="44"/>
  <c r="AK132" i="44" s="1"/>
  <c r="L155" i="44"/>
  <c r="L156" i="44" s="1"/>
  <c r="L126" i="44"/>
  <c r="J167" i="44"/>
  <c r="J170" i="44" s="1"/>
  <c r="J172" i="44" s="1"/>
  <c r="J130" i="44"/>
  <c r="J132" i="44" s="1"/>
  <c r="BI155" i="44"/>
  <c r="BI156" i="44" s="1"/>
  <c r="BI126" i="44"/>
  <c r="BI150" i="44"/>
  <c r="BI124" i="44"/>
  <c r="AR155" i="44"/>
  <c r="AR156" i="44" s="1"/>
  <c r="AR126" i="44"/>
  <c r="AJ150" i="44"/>
  <c r="AJ151" i="44" s="1"/>
  <c r="AJ124" i="44"/>
  <c r="AJ167" i="44"/>
  <c r="AJ170" i="44" s="1"/>
  <c r="AJ172" i="44" s="1"/>
  <c r="AJ130" i="44"/>
  <c r="AJ132" i="44" s="1"/>
  <c r="AD167" i="44"/>
  <c r="AD170" i="44" s="1"/>
  <c r="AD172" i="44" s="1"/>
  <c r="AD130" i="44"/>
  <c r="AD132" i="44" s="1"/>
  <c r="W130" i="44"/>
  <c r="W132" i="44" s="1"/>
  <c r="W167" i="44"/>
  <c r="W170" i="44" s="1"/>
  <c r="W172" i="44" s="1"/>
  <c r="H167" i="44"/>
  <c r="H170" i="44" s="1"/>
  <c r="H130" i="44"/>
  <c r="BT167" i="44"/>
  <c r="BT170" i="44" s="1"/>
  <c r="BT172" i="44" s="1"/>
  <c r="BT130" i="44"/>
  <c r="BT132" i="44" s="1"/>
  <c r="BE167" i="44"/>
  <c r="BE170" i="44" s="1"/>
  <c r="BE172" i="44" s="1"/>
  <c r="BE130" i="44"/>
  <c r="BE132" i="44" s="1"/>
  <c r="AP167" i="44"/>
  <c r="AP170" i="44" s="1"/>
  <c r="AP172" i="44" s="1"/>
  <c r="AP130" i="44"/>
  <c r="AP132" i="44" s="1"/>
  <c r="AA167" i="44"/>
  <c r="AA170" i="44" s="1"/>
  <c r="AA172" i="44" s="1"/>
  <c r="AA130" i="44"/>
  <c r="AA132" i="44" s="1"/>
  <c r="L160" i="44"/>
  <c r="L163" i="44" s="1"/>
  <c r="L128" i="44"/>
  <c r="BX160" i="44"/>
  <c r="BX163" i="44" s="1"/>
  <c r="BX128" i="44"/>
  <c r="BR160" i="44"/>
  <c r="BR163" i="44" s="1"/>
  <c r="BR128" i="44"/>
  <c r="BK160" i="44"/>
  <c r="BK163" i="44" s="1"/>
  <c r="BK128" i="44"/>
  <c r="AV160" i="44"/>
  <c r="AV163" i="44" s="1"/>
  <c r="AV128" i="44"/>
  <c r="AW160" i="44"/>
  <c r="AW163" i="44" s="1"/>
  <c r="AW128" i="44"/>
  <c r="AX160" i="44"/>
  <c r="AX163" i="44" s="1"/>
  <c r="AX128" i="44"/>
  <c r="BW160" i="44"/>
  <c r="BW163" i="44" s="1"/>
  <c r="BW128" i="44"/>
  <c r="AQ155" i="44"/>
  <c r="AQ156" i="44" s="1"/>
  <c r="AQ126" i="44"/>
  <c r="BG150" i="44"/>
  <c r="BG124" i="44"/>
  <c r="AQ160" i="44"/>
  <c r="AQ163" i="44" s="1"/>
  <c r="AQ128" i="44"/>
  <c r="AH155" i="44"/>
  <c r="AH156" i="44" s="1"/>
  <c r="AH126" i="44"/>
  <c r="AH150" i="44"/>
  <c r="AH151" i="44" s="1"/>
  <c r="AH124" i="44"/>
  <c r="BE155" i="44"/>
  <c r="BE156" i="44" s="1"/>
  <c r="BE126" i="44"/>
  <c r="BU124" i="44"/>
  <c r="BU150" i="44"/>
  <c r="I124" i="44"/>
  <c r="I150" i="44"/>
  <c r="I151" i="44" s="1"/>
  <c r="BD155" i="44"/>
  <c r="BD156" i="44" s="1"/>
  <c r="BD126" i="44"/>
  <c r="BT150" i="44"/>
  <c r="BT124" i="44"/>
  <c r="J160" i="44"/>
  <c r="J163" i="44" s="1"/>
  <c r="J128" i="44"/>
  <c r="W155" i="44"/>
  <c r="W156" i="44" s="1"/>
  <c r="W126" i="44"/>
  <c r="AE150" i="44"/>
  <c r="AE151" i="44" s="1"/>
  <c r="AE124" i="44"/>
  <c r="BR155" i="44"/>
  <c r="BR156" i="44" s="1"/>
  <c r="BR126" i="44"/>
  <c r="BA155" i="44"/>
  <c r="BA156" i="44" s="1"/>
  <c r="BA126" i="44"/>
  <c r="BA150" i="44"/>
  <c r="BA151" i="44" s="1"/>
  <c r="BA124" i="44"/>
  <c r="AJ155" i="44"/>
  <c r="AJ156" i="44" s="1"/>
  <c r="AJ126" i="44"/>
  <c r="AB150" i="44"/>
  <c r="AB151" i="44" s="1"/>
  <c r="AB124" i="44"/>
  <c r="AR167" i="44"/>
  <c r="AR170" i="44" s="1"/>
  <c r="AR172" i="44" s="1"/>
  <c r="AR130" i="44"/>
  <c r="AR132" i="44" s="1"/>
  <c r="AL167" i="44"/>
  <c r="AL170" i="44" s="1"/>
  <c r="AL172" i="44" s="1"/>
  <c r="AL130" i="44"/>
  <c r="AL132" i="44" s="1"/>
  <c r="AE130" i="44"/>
  <c r="AE132" i="44" s="1"/>
  <c r="AE167" i="44"/>
  <c r="AE170" i="44" s="1"/>
  <c r="AE172" i="44" s="1"/>
  <c r="P167" i="44"/>
  <c r="P170" i="44" s="1"/>
  <c r="P172" i="44" s="1"/>
  <c r="P130" i="44"/>
  <c r="P132" i="44" s="1"/>
  <c r="CB167" i="44"/>
  <c r="CB170" i="44" s="1"/>
  <c r="CB172" i="44" s="1"/>
  <c r="CB130" i="44"/>
  <c r="CB132" i="44" s="1"/>
  <c r="BM167" i="44"/>
  <c r="BM170" i="44" s="1"/>
  <c r="BM172" i="44" s="1"/>
  <c r="BM130" i="44"/>
  <c r="BM132" i="44" s="1"/>
  <c r="AX167" i="44"/>
  <c r="AX170" i="44" s="1"/>
  <c r="AX172" i="44" s="1"/>
  <c r="AX130" i="44"/>
  <c r="AX132" i="44" s="1"/>
  <c r="AI167" i="44"/>
  <c r="AI170" i="44" s="1"/>
  <c r="AI172" i="44" s="1"/>
  <c r="AI130" i="44"/>
  <c r="AI132" i="44" s="1"/>
  <c r="T160" i="44"/>
  <c r="T163" i="44" s="1"/>
  <c r="T128" i="44"/>
  <c r="N160" i="44"/>
  <c r="N163" i="44" s="1"/>
  <c r="N128" i="44"/>
  <c r="BZ160" i="44"/>
  <c r="BZ163" i="44" s="1"/>
  <c r="BZ128" i="44"/>
  <c r="BS160" i="44"/>
  <c r="BS163" i="44" s="1"/>
  <c r="BS128" i="44"/>
  <c r="BD160" i="44"/>
  <c r="BD163" i="44" s="1"/>
  <c r="BD128" i="44"/>
  <c r="BE160" i="44"/>
  <c r="BE163" i="44" s="1"/>
  <c r="BE128" i="44"/>
  <c r="BF160" i="44"/>
  <c r="BF163" i="44" s="1"/>
  <c r="BF128" i="44"/>
  <c r="CE160" i="44"/>
  <c r="CE163" i="44" s="1"/>
  <c r="CE128" i="44"/>
  <c r="AI155" i="44"/>
  <c r="AI156" i="44" s="1"/>
  <c r="AI126" i="44"/>
  <c r="AY150" i="44"/>
  <c r="AY151" i="44" s="1"/>
  <c r="AY124" i="44"/>
  <c r="Q160" i="44"/>
  <c r="Q163" i="44" s="1"/>
  <c r="Q128" i="44"/>
  <c r="Z155" i="44"/>
  <c r="Z156" i="44" s="1"/>
  <c r="Z126" i="44"/>
  <c r="Z150" i="44"/>
  <c r="Z151" i="44" s="1"/>
  <c r="Z124" i="44"/>
  <c r="AW126" i="44"/>
  <c r="AW155" i="44"/>
  <c r="AW156" i="44" s="1"/>
  <c r="BM124" i="44"/>
  <c r="BM150" i="44"/>
  <c r="AV155" i="44"/>
  <c r="AV156" i="44" s="1"/>
  <c r="AV126" i="44"/>
  <c r="BL150" i="44"/>
  <c r="BL124" i="44"/>
  <c r="CA155" i="44"/>
  <c r="CA156" i="44" s="1"/>
  <c r="CA126" i="44"/>
  <c r="O155" i="44"/>
  <c r="O156" i="44" s="1"/>
  <c r="O126" i="44"/>
  <c r="W150" i="44"/>
  <c r="W151" i="44" s="1"/>
  <c r="W124" i="44"/>
  <c r="BJ155" i="44"/>
  <c r="BJ156" i="44" s="1"/>
  <c r="BJ126" i="44"/>
  <c r="BZ150" i="44"/>
  <c r="BZ124" i="44"/>
  <c r="AC167" i="44"/>
  <c r="AC170" i="44" s="1"/>
  <c r="AC172" i="44" s="1"/>
  <c r="AC130" i="44"/>
  <c r="AC132" i="44" s="1"/>
  <c r="AS155" i="44"/>
  <c r="AS156" i="44" s="1"/>
  <c r="AS126" i="44"/>
  <c r="AS150" i="44"/>
  <c r="AS151" i="44" s="1"/>
  <c r="AS124" i="44"/>
  <c r="BA160" i="44"/>
  <c r="BA163" i="44" s="1"/>
  <c r="BA128" i="44"/>
  <c r="AB155" i="44"/>
  <c r="AB156" i="44" s="1"/>
  <c r="AB126" i="44"/>
  <c r="T150" i="44"/>
  <c r="T151" i="44" s="1"/>
  <c r="T124" i="44"/>
  <c r="AZ167" i="44"/>
  <c r="AZ170" i="44" s="1"/>
  <c r="AZ172" i="44" s="1"/>
  <c r="AZ130" i="44"/>
  <c r="AZ132" i="44" s="1"/>
  <c r="AT167" i="44"/>
  <c r="AT170" i="44" s="1"/>
  <c r="AT172" i="44" s="1"/>
  <c r="AT130" i="44"/>
  <c r="AT132" i="44" s="1"/>
  <c r="AM130" i="44"/>
  <c r="AM132" i="44" s="1"/>
  <c r="AM167" i="44"/>
  <c r="AM170" i="44" s="1"/>
  <c r="AM172" i="44" s="1"/>
  <c r="X167" i="44"/>
  <c r="X170" i="44" s="1"/>
  <c r="X172" i="44" s="1"/>
  <c r="X130" i="44"/>
  <c r="X132" i="44" s="1"/>
  <c r="I167" i="44"/>
  <c r="I170" i="44" s="1"/>
  <c r="I172" i="44" s="1"/>
  <c r="I130" i="44"/>
  <c r="I132" i="44" s="1"/>
  <c r="BU167" i="44"/>
  <c r="BU170" i="44" s="1"/>
  <c r="BU172" i="44" s="1"/>
  <c r="BU130" i="44"/>
  <c r="BU132" i="44" s="1"/>
  <c r="BF167" i="44"/>
  <c r="BF170" i="44" s="1"/>
  <c r="BF172" i="44" s="1"/>
  <c r="BF130" i="44"/>
  <c r="BF132" i="44" s="1"/>
  <c r="AQ167" i="44"/>
  <c r="AQ170" i="44" s="1"/>
  <c r="AQ172" i="44" s="1"/>
  <c r="AQ130" i="44"/>
  <c r="AQ132" i="44" s="1"/>
  <c r="AB160" i="44"/>
  <c r="AB163" i="44" s="1"/>
  <c r="AB128" i="44"/>
  <c r="V160" i="44"/>
  <c r="V163" i="44" s="1"/>
  <c r="V128" i="44"/>
  <c r="O160" i="44"/>
  <c r="O163" i="44" s="1"/>
  <c r="O128" i="44"/>
  <c r="CA160" i="44"/>
  <c r="CA163" i="44" s="1"/>
  <c r="CA128" i="44"/>
  <c r="BL160" i="44"/>
  <c r="BL163" i="44" s="1"/>
  <c r="BL128" i="44"/>
  <c r="BM160" i="44"/>
  <c r="BM163" i="44" s="1"/>
  <c r="BM128" i="44"/>
  <c r="BN160" i="44"/>
  <c r="BN163" i="44" s="1"/>
  <c r="BN128" i="44"/>
  <c r="R160" i="44"/>
  <c r="R163" i="44" s="1"/>
  <c r="R128" i="44"/>
  <c r="AA155" i="44"/>
  <c r="AA156" i="44" s="1"/>
  <c r="AA126" i="44"/>
  <c r="AQ150" i="44"/>
  <c r="AQ151" i="44" s="1"/>
  <c r="AQ124" i="44"/>
  <c r="CD155" i="44"/>
  <c r="CD156" i="44" s="1"/>
  <c r="CD126" i="44"/>
  <c r="R155" i="44"/>
  <c r="R156" i="44" s="1"/>
  <c r="R126" i="44"/>
  <c r="CD150" i="44"/>
  <c r="CD124" i="44"/>
  <c r="BQ167" i="44"/>
  <c r="BQ170" i="44" s="1"/>
  <c r="BQ172" i="44" s="1"/>
  <c r="BQ130" i="44"/>
  <c r="BQ132" i="44" s="1"/>
  <c r="AO155" i="44"/>
  <c r="AO156" i="44" s="1"/>
  <c r="AO126" i="44"/>
  <c r="BE124" i="44"/>
  <c r="BE150" i="44"/>
  <c r="BE151" i="44" s="1"/>
  <c r="BI167" i="44"/>
  <c r="BI170" i="44" s="1"/>
  <c r="BI172" i="44" s="1"/>
  <c r="BI130" i="44"/>
  <c r="BI132" i="44" s="1"/>
  <c r="AN126" i="44"/>
  <c r="AN155" i="44"/>
  <c r="AN156" i="44" s="1"/>
  <c r="BD150" i="44"/>
  <c r="BD151" i="44" s="1"/>
  <c r="BD124" i="44"/>
  <c r="BS155" i="44"/>
  <c r="BS156" i="44" s="1"/>
  <c r="BS126" i="44"/>
  <c r="CA150" i="44"/>
  <c r="CA124" i="44"/>
  <c r="O150" i="44"/>
  <c r="O151" i="44" s="1"/>
  <c r="O124" i="44"/>
  <c r="BB155" i="44"/>
  <c r="BB156" i="44" s="1"/>
  <c r="BB126" i="44"/>
  <c r="BR150" i="44"/>
  <c r="BR124" i="44"/>
  <c r="AK155" i="44"/>
  <c r="AK156" i="44" s="1"/>
  <c r="AK126" i="44"/>
  <c r="AK150" i="44"/>
  <c r="AK151" i="44" s="1"/>
  <c r="AK124" i="44"/>
  <c r="S160" i="44"/>
  <c r="S163" i="44" s="1"/>
  <c r="S128" i="44"/>
  <c r="T155" i="44"/>
  <c r="T156" i="44" s="1"/>
  <c r="T126" i="44"/>
  <c r="BX150" i="44"/>
  <c r="BX124" i="44"/>
  <c r="L150" i="44"/>
  <c r="L151" i="44" s="1"/>
  <c r="L124" i="44"/>
  <c r="BH167" i="44"/>
  <c r="BH170" i="44" s="1"/>
  <c r="BH172" i="44" s="1"/>
  <c r="BH130" i="44"/>
  <c r="BH132" i="44" s="1"/>
  <c r="BB167" i="44"/>
  <c r="BB170" i="44" s="1"/>
  <c r="BB172" i="44" s="1"/>
  <c r="BB130" i="44"/>
  <c r="BB132" i="44" s="1"/>
  <c r="AU130" i="44"/>
  <c r="AU132" i="44" s="1"/>
  <c r="AU167" i="44"/>
  <c r="AU170" i="44" s="1"/>
  <c r="AU172" i="44" s="1"/>
  <c r="AF167" i="44"/>
  <c r="AF170" i="44" s="1"/>
  <c r="AF172" i="44" s="1"/>
  <c r="AF130" i="44"/>
  <c r="AF132" i="44" s="1"/>
  <c r="Q167" i="44"/>
  <c r="Q170" i="44" s="1"/>
  <c r="Q172" i="44" s="1"/>
  <c r="Q130" i="44"/>
  <c r="Q132" i="44" s="1"/>
  <c r="CC167" i="44"/>
  <c r="CC170" i="44" s="1"/>
  <c r="CC172" i="44" s="1"/>
  <c r="CC130" i="44"/>
  <c r="CC132" i="44" s="1"/>
  <c r="BN167" i="44"/>
  <c r="BN170" i="44" s="1"/>
  <c r="BN172" i="44" s="1"/>
  <c r="BN130" i="44"/>
  <c r="BN132" i="44" s="1"/>
  <c r="AY167" i="44"/>
  <c r="AY170" i="44" s="1"/>
  <c r="AY172" i="44" s="1"/>
  <c r="AY130" i="44"/>
  <c r="AY132" i="44" s="1"/>
  <c r="AJ160" i="44"/>
  <c r="AJ163" i="44" s="1"/>
  <c r="AJ128" i="44"/>
  <c r="AD160" i="44"/>
  <c r="AD163" i="44" s="1"/>
  <c r="AD128" i="44"/>
  <c r="W160" i="44"/>
  <c r="W163" i="44" s="1"/>
  <c r="W128" i="44"/>
  <c r="H160" i="44"/>
  <c r="H136" i="44"/>
  <c r="H128" i="44"/>
  <c r="BT160" i="44"/>
  <c r="BT163" i="44" s="1"/>
  <c r="BT128" i="44"/>
  <c r="BU160" i="44"/>
  <c r="BU163" i="44" s="1"/>
  <c r="BU128" i="44"/>
  <c r="BV160" i="44"/>
  <c r="BV163" i="44" s="1"/>
  <c r="BV128" i="44"/>
  <c r="CE155" i="44"/>
  <c r="CE156" i="44" s="1"/>
  <c r="CE126" i="44"/>
  <c r="S155" i="44"/>
  <c r="S156" i="44" s="1"/>
  <c r="S126" i="44"/>
  <c r="AI150" i="44"/>
  <c r="AI151" i="44" s="1"/>
  <c r="AI124" i="44"/>
  <c r="BV155" i="44"/>
  <c r="BV156" i="44" s="1"/>
  <c r="BV126" i="44"/>
  <c r="J155" i="44"/>
  <c r="J156" i="44" s="1"/>
  <c r="J126" i="44"/>
  <c r="BV150" i="44"/>
  <c r="BV124" i="44"/>
  <c r="AK160" i="44"/>
  <c r="AK163" i="44" s="1"/>
  <c r="AK128" i="44"/>
  <c r="AG155" i="44"/>
  <c r="AG156" i="44" s="1"/>
  <c r="AG126" i="44"/>
  <c r="AW150" i="44"/>
  <c r="AW151" i="44" s="1"/>
  <c r="AW124" i="44"/>
  <c r="AI160" i="44"/>
  <c r="AI163" i="44" s="1"/>
  <c r="AI128" i="44"/>
  <c r="AF155" i="44"/>
  <c r="AF156" i="44" s="1"/>
  <c r="AF126" i="44"/>
  <c r="H134" i="44"/>
  <c r="BK155" i="44"/>
  <c r="BK156" i="44" s="1"/>
  <c r="BK126" i="44"/>
  <c r="BS150" i="44"/>
  <c r="BS124" i="44"/>
  <c r="AS167" i="44"/>
  <c r="AS170" i="44" s="1"/>
  <c r="AS172" i="44" s="1"/>
  <c r="AS130" i="44"/>
  <c r="AS132" i="44" s="1"/>
  <c r="AT155" i="44"/>
  <c r="AT156" i="44" s="1"/>
  <c r="AT126" i="44"/>
  <c r="BJ150" i="44"/>
  <c r="BJ124" i="44"/>
  <c r="H156" i="44" l="1"/>
  <c r="H175" i="44"/>
  <c r="H174" i="44"/>
  <c r="H137" i="44"/>
  <c r="H138" i="44"/>
  <c r="H140" i="44" s="1"/>
  <c r="H132" i="44"/>
  <c r="H176" i="44"/>
  <c r="H163" i="44"/>
  <c r="H177" i="44" s="1"/>
  <c r="H178" i="44"/>
  <c r="H180" i="44" s="1"/>
  <c r="H172" i="44"/>
  <c r="BE163" i="41" l="1"/>
  <c r="BE166" i="41" s="1"/>
  <c r="BD163" i="41"/>
  <c r="BD166" i="41" s="1"/>
  <c r="BC163" i="41"/>
  <c r="BC166" i="41" s="1"/>
  <c r="BB163" i="41"/>
  <c r="BB166" i="41" s="1"/>
  <c r="BA163" i="41"/>
  <c r="BA166" i="41" s="1"/>
  <c r="AZ163" i="41"/>
  <c r="AZ166" i="41" s="1"/>
  <c r="AY163" i="41"/>
  <c r="AY166" i="41" s="1"/>
  <c r="AX163" i="41"/>
  <c r="AX166" i="41" s="1"/>
  <c r="AW163" i="41"/>
  <c r="AW166" i="41" s="1"/>
  <c r="AV163" i="41"/>
  <c r="AV166" i="41" s="1"/>
  <c r="AU163" i="41"/>
  <c r="AU166" i="41" s="1"/>
  <c r="AT163" i="41"/>
  <c r="AT166" i="41" s="1"/>
  <c r="AS163" i="41"/>
  <c r="AS166" i="41" s="1"/>
  <c r="AR163" i="41"/>
  <c r="AR166" i="41" s="1"/>
  <c r="AQ163" i="41"/>
  <c r="AQ166" i="41" s="1"/>
  <c r="AP163" i="41"/>
  <c r="AP166" i="41" s="1"/>
  <c r="AO163" i="41"/>
  <c r="AO166" i="41" s="1"/>
  <c r="AN163" i="41"/>
  <c r="AN166" i="41" s="1"/>
  <c r="AM163" i="41"/>
  <c r="AM166" i="41" s="1"/>
  <c r="AL163" i="41"/>
  <c r="AL166" i="41" s="1"/>
  <c r="AK163" i="41"/>
  <c r="AK166" i="41" s="1"/>
  <c r="AJ163" i="41"/>
  <c r="AJ166" i="41" s="1"/>
  <c r="AI163" i="41"/>
  <c r="AI166" i="41" s="1"/>
  <c r="AH163" i="41"/>
  <c r="AH166" i="41" s="1"/>
  <c r="AG163" i="41"/>
  <c r="AG166" i="41" s="1"/>
  <c r="AF163" i="41"/>
  <c r="AF166" i="41" s="1"/>
  <c r="AE163" i="41"/>
  <c r="AE166" i="41" s="1"/>
  <c r="AD163" i="41"/>
  <c r="AD166" i="41" s="1"/>
  <c r="AC163" i="41"/>
  <c r="AC166" i="41" s="1"/>
  <c r="AB163" i="41"/>
  <c r="AB166" i="41" s="1"/>
  <c r="AA163" i="41"/>
  <c r="AA166" i="41" s="1"/>
  <c r="Z163" i="41"/>
  <c r="Z166" i="41" s="1"/>
  <c r="Y163" i="41"/>
  <c r="Y166" i="41" s="1"/>
  <c r="X163" i="41"/>
  <c r="X166" i="41" s="1"/>
  <c r="W163" i="41"/>
  <c r="W166" i="41" s="1"/>
  <c r="V163" i="41"/>
  <c r="V166" i="41" s="1"/>
  <c r="U163" i="41"/>
  <c r="U166" i="41" s="1"/>
  <c r="T163" i="41"/>
  <c r="T166" i="41" s="1"/>
  <c r="S163" i="41"/>
  <c r="S166" i="41" s="1"/>
  <c r="R163" i="41"/>
  <c r="R166" i="41" s="1"/>
  <c r="Q163" i="41"/>
  <c r="Q166" i="41" s="1"/>
  <c r="P163" i="41"/>
  <c r="P166" i="41" s="1"/>
  <c r="O163" i="41"/>
  <c r="O166" i="41" s="1"/>
  <c r="N163" i="41"/>
  <c r="N166" i="41" s="1"/>
  <c r="M163" i="41"/>
  <c r="M166" i="41" s="1"/>
  <c r="L163" i="41"/>
  <c r="L166" i="41" s="1"/>
  <c r="K163" i="41"/>
  <c r="K166" i="41" s="1"/>
  <c r="J163" i="41"/>
  <c r="J166" i="41" s="1"/>
  <c r="H167" i="41" s="1"/>
  <c r="I163" i="41"/>
  <c r="I166" i="41" s="1"/>
  <c r="H163" i="41"/>
  <c r="H166" i="41" s="1"/>
  <c r="BE156" i="41"/>
  <c r="BE159" i="41" s="1"/>
  <c r="BD156" i="41"/>
  <c r="BD159" i="41" s="1"/>
  <c r="BC156" i="41"/>
  <c r="BC159" i="41" s="1"/>
  <c r="BB156" i="41"/>
  <c r="BB159" i="41" s="1"/>
  <c r="BA156" i="41"/>
  <c r="BA159" i="41" s="1"/>
  <c r="AZ156" i="41"/>
  <c r="AZ159" i="41" s="1"/>
  <c r="AY156" i="41"/>
  <c r="AY159" i="41" s="1"/>
  <c r="AX156" i="41"/>
  <c r="AX159" i="41" s="1"/>
  <c r="AW156" i="41"/>
  <c r="AW159" i="41" s="1"/>
  <c r="AV156" i="41"/>
  <c r="AV159" i="41" s="1"/>
  <c r="AU156" i="41"/>
  <c r="AU159" i="41" s="1"/>
  <c r="AT156" i="41"/>
  <c r="AT159" i="41" s="1"/>
  <c r="AS156" i="41"/>
  <c r="AS159" i="41" s="1"/>
  <c r="AR156" i="41"/>
  <c r="AR159" i="41" s="1"/>
  <c r="AQ156" i="41"/>
  <c r="AQ159" i="41" s="1"/>
  <c r="AP156" i="41"/>
  <c r="AP159" i="41" s="1"/>
  <c r="AO156" i="41"/>
  <c r="AO159" i="41" s="1"/>
  <c r="AN156" i="41"/>
  <c r="AN159" i="41" s="1"/>
  <c r="AM156" i="41"/>
  <c r="AM159" i="41" s="1"/>
  <c r="AL156" i="41"/>
  <c r="AL159" i="41" s="1"/>
  <c r="AK156" i="41"/>
  <c r="AK159" i="41" s="1"/>
  <c r="AJ156" i="41"/>
  <c r="AJ159" i="41" s="1"/>
  <c r="AI156" i="41"/>
  <c r="AI159" i="41" s="1"/>
  <c r="AH156" i="41"/>
  <c r="AH159" i="41" s="1"/>
  <c r="AG156" i="41"/>
  <c r="AG159" i="41" s="1"/>
  <c r="AF156" i="41"/>
  <c r="AF159" i="41" s="1"/>
  <c r="AE156" i="41"/>
  <c r="AE159" i="41" s="1"/>
  <c r="AD156" i="41"/>
  <c r="AD159" i="41" s="1"/>
  <c r="AC156" i="41"/>
  <c r="AC159" i="41" s="1"/>
  <c r="AB156" i="41"/>
  <c r="AB159" i="41" s="1"/>
  <c r="AA156" i="41"/>
  <c r="AA159" i="41" s="1"/>
  <c r="Z156" i="41"/>
  <c r="Z159" i="41" s="1"/>
  <c r="Y156" i="41"/>
  <c r="Y159" i="41" s="1"/>
  <c r="X156" i="41"/>
  <c r="X159" i="41" s="1"/>
  <c r="W156" i="41"/>
  <c r="W159" i="41" s="1"/>
  <c r="V156" i="41"/>
  <c r="V159" i="41" s="1"/>
  <c r="U156" i="41"/>
  <c r="U159" i="41" s="1"/>
  <c r="T156" i="41"/>
  <c r="T159" i="41" s="1"/>
  <c r="S156" i="41"/>
  <c r="S159" i="41" s="1"/>
  <c r="R156" i="41"/>
  <c r="R159" i="41" s="1"/>
  <c r="Q156" i="41"/>
  <c r="Q159" i="41" s="1"/>
  <c r="P156" i="41"/>
  <c r="P159" i="41" s="1"/>
  <c r="O156" i="41"/>
  <c r="O159" i="41" s="1"/>
  <c r="N156" i="41"/>
  <c r="N159" i="41" s="1"/>
  <c r="M156" i="41"/>
  <c r="M159" i="41" s="1"/>
  <c r="L156" i="41"/>
  <c r="L159" i="41" s="1"/>
  <c r="K156" i="41"/>
  <c r="K159" i="41" s="1"/>
  <c r="J156" i="41"/>
  <c r="J159" i="41" s="1"/>
  <c r="I156" i="41"/>
  <c r="I159" i="41" s="1"/>
  <c r="H156" i="41"/>
  <c r="H159" i="41" s="1"/>
  <c r="BE151" i="41"/>
  <c r="BD151" i="41"/>
  <c r="BC151" i="41"/>
  <c r="BB151" i="41"/>
  <c r="BA151" i="41"/>
  <c r="AZ151" i="41"/>
  <c r="AY151" i="41"/>
  <c r="AX151" i="41"/>
  <c r="AW151" i="41"/>
  <c r="AV151" i="41"/>
  <c r="AU151" i="41"/>
  <c r="AT151" i="41"/>
  <c r="AS151" i="41"/>
  <c r="AR151" i="41"/>
  <c r="AQ151" i="41"/>
  <c r="AP151" i="41"/>
  <c r="AO151" i="41"/>
  <c r="AN151" i="41"/>
  <c r="AM151" i="41"/>
  <c r="AL151" i="41"/>
  <c r="AK151" i="41"/>
  <c r="AJ151" i="41"/>
  <c r="AI151" i="41"/>
  <c r="AH151" i="41"/>
  <c r="AG151" i="41"/>
  <c r="AF151" i="41"/>
  <c r="AE151" i="41"/>
  <c r="AD151" i="41"/>
  <c r="AC151" i="41"/>
  <c r="AB151" i="41"/>
  <c r="AA151" i="41"/>
  <c r="Z151" i="41"/>
  <c r="Y151" i="41"/>
  <c r="X151" i="41"/>
  <c r="W151" i="41"/>
  <c r="V151" i="41"/>
  <c r="U151" i="41"/>
  <c r="T151" i="41"/>
  <c r="S151" i="41"/>
  <c r="R151" i="41"/>
  <c r="Q151" i="41"/>
  <c r="P151" i="41"/>
  <c r="O151" i="41"/>
  <c r="N151" i="41"/>
  <c r="M151" i="41"/>
  <c r="L151" i="41"/>
  <c r="K151" i="41"/>
  <c r="J151" i="41"/>
  <c r="H152" i="41" s="1"/>
  <c r="I151" i="41"/>
  <c r="H151" i="41"/>
  <c r="BE146" i="41"/>
  <c r="BD146" i="41"/>
  <c r="BC146" i="41"/>
  <c r="BB146" i="41"/>
  <c r="BA146" i="41"/>
  <c r="AZ146" i="41"/>
  <c r="AY146" i="41"/>
  <c r="AX146" i="41"/>
  <c r="AW146" i="41"/>
  <c r="AV146" i="41"/>
  <c r="AU146" i="41"/>
  <c r="AT146" i="41"/>
  <c r="AS146" i="41"/>
  <c r="AR146" i="41"/>
  <c r="AQ146" i="41"/>
  <c r="AP146" i="41"/>
  <c r="AO146" i="41"/>
  <c r="AN146" i="41"/>
  <c r="AM146" i="41"/>
  <c r="AL146" i="41"/>
  <c r="AK146" i="41"/>
  <c r="AJ146" i="41"/>
  <c r="AI146" i="41"/>
  <c r="AH146" i="41"/>
  <c r="AG146" i="41"/>
  <c r="AF146" i="41"/>
  <c r="AE146" i="41"/>
  <c r="AD146" i="41"/>
  <c r="AC146" i="41"/>
  <c r="AB146" i="41"/>
  <c r="AA146" i="41"/>
  <c r="Z146" i="41"/>
  <c r="Y146" i="41"/>
  <c r="X146" i="41"/>
  <c r="W146" i="41"/>
  <c r="V146" i="41"/>
  <c r="U146" i="41"/>
  <c r="T146" i="41"/>
  <c r="S146" i="41"/>
  <c r="R146" i="41"/>
  <c r="Q146" i="41"/>
  <c r="P146" i="41"/>
  <c r="O146" i="41"/>
  <c r="N146" i="41"/>
  <c r="M146" i="41"/>
  <c r="L146" i="41"/>
  <c r="K146" i="41"/>
  <c r="J146" i="41"/>
  <c r="I146" i="41"/>
  <c r="H146" i="41"/>
  <c r="C144" i="41"/>
  <c r="C143" i="41"/>
  <c r="C142" i="41"/>
  <c r="BE141" i="41"/>
  <c r="BD141" i="41"/>
  <c r="BC141" i="41"/>
  <c r="BB141" i="41"/>
  <c r="BA141" i="41"/>
  <c r="AZ141" i="41"/>
  <c r="AY141" i="41"/>
  <c r="AX141" i="41"/>
  <c r="AW141" i="41"/>
  <c r="AV141" i="41"/>
  <c r="AU141" i="41"/>
  <c r="AT141" i="41"/>
  <c r="AS141" i="41"/>
  <c r="AR141" i="41"/>
  <c r="AQ141" i="41"/>
  <c r="AP141" i="41"/>
  <c r="AO141" i="41"/>
  <c r="AN141" i="41"/>
  <c r="AM141" i="41"/>
  <c r="AL141" i="41"/>
  <c r="AK141" i="41"/>
  <c r="AJ141" i="41"/>
  <c r="AI141" i="41"/>
  <c r="AH141" i="41"/>
  <c r="AG141" i="41"/>
  <c r="AF141" i="41"/>
  <c r="AE141" i="41"/>
  <c r="AD141" i="41"/>
  <c r="AC141" i="41"/>
  <c r="AB141" i="41"/>
  <c r="AA141" i="41"/>
  <c r="Z141" i="41"/>
  <c r="Y141" i="41"/>
  <c r="X141" i="41"/>
  <c r="W141" i="41"/>
  <c r="V141" i="41"/>
  <c r="U141" i="41"/>
  <c r="T141" i="41"/>
  <c r="S141" i="41"/>
  <c r="R141" i="41"/>
  <c r="Q141" i="41"/>
  <c r="P141" i="41"/>
  <c r="O141" i="41"/>
  <c r="N141" i="41"/>
  <c r="M141" i="41"/>
  <c r="L141" i="41"/>
  <c r="K141" i="41"/>
  <c r="J141" i="41"/>
  <c r="I141" i="41"/>
  <c r="H141" i="41"/>
  <c r="G141" i="41"/>
  <c r="F141" i="41"/>
  <c r="E141" i="41"/>
  <c r="D141" i="41"/>
  <c r="C141" i="41"/>
  <c r="I122" i="41"/>
  <c r="I148" i="41" s="1"/>
  <c r="I149" i="41" s="1"/>
  <c r="C119" i="41"/>
  <c r="C118" i="41"/>
  <c r="C117" i="41"/>
  <c r="C116" i="41"/>
  <c r="C115" i="41"/>
  <c r="C114" i="41"/>
  <c r="C113" i="41"/>
  <c r="C112" i="41"/>
  <c r="C111" i="41"/>
  <c r="C110" i="41"/>
  <c r="C109" i="41"/>
  <c r="C108" i="41"/>
  <c r="C107" i="41"/>
  <c r="C106" i="41"/>
  <c r="C105" i="41"/>
  <c r="C104" i="41"/>
  <c r="C103" i="41"/>
  <c r="BE102" i="41"/>
  <c r="BD102" i="41"/>
  <c r="BC102" i="41"/>
  <c r="BB102" i="41"/>
  <c r="BA102" i="41"/>
  <c r="AZ102" i="41"/>
  <c r="AY102" i="41"/>
  <c r="AY124" i="41" s="1"/>
  <c r="AX102" i="41"/>
  <c r="AW102" i="41"/>
  <c r="AV102" i="41"/>
  <c r="AU102" i="41"/>
  <c r="AT102" i="41"/>
  <c r="AS102" i="41"/>
  <c r="AR102" i="41"/>
  <c r="AQ102" i="41"/>
  <c r="AQ124" i="41" s="1"/>
  <c r="AP102" i="41"/>
  <c r="AO102" i="41"/>
  <c r="AN102" i="41"/>
  <c r="AM102" i="41"/>
  <c r="AL102" i="41"/>
  <c r="AK102" i="41"/>
  <c r="AJ102" i="41"/>
  <c r="AI102" i="41"/>
  <c r="AH102" i="41"/>
  <c r="AG102" i="41"/>
  <c r="AF102" i="41"/>
  <c r="AE102" i="41"/>
  <c r="AD102" i="41"/>
  <c r="AC102" i="41"/>
  <c r="AB102" i="41"/>
  <c r="AA102" i="41"/>
  <c r="Z102" i="41"/>
  <c r="Y102" i="41"/>
  <c r="X102" i="41"/>
  <c r="W102" i="41"/>
  <c r="W122" i="41" s="1"/>
  <c r="W148" i="41" s="1"/>
  <c r="W149" i="41" s="1"/>
  <c r="V102" i="41"/>
  <c r="U102" i="41"/>
  <c r="T102" i="41"/>
  <c r="S102" i="41"/>
  <c r="R102" i="41"/>
  <c r="Q102" i="41"/>
  <c r="P102" i="41"/>
  <c r="O102" i="41"/>
  <c r="O122" i="41" s="1"/>
  <c r="O148" i="41" s="1"/>
  <c r="O149" i="41" s="1"/>
  <c r="N102" i="41"/>
  <c r="M102" i="41"/>
  <c r="L102" i="41"/>
  <c r="K102" i="41"/>
  <c r="K124" i="41" s="1"/>
  <c r="K125" i="41" s="1"/>
  <c r="J102" i="41"/>
  <c r="I102" i="41"/>
  <c r="H102" i="41"/>
  <c r="G102" i="41"/>
  <c r="AX128" i="41" s="1"/>
  <c r="F102" i="41"/>
  <c r="BB126" i="41" s="1"/>
  <c r="E102" i="41"/>
  <c r="AX124" i="41" s="1"/>
  <c r="D102" i="41"/>
  <c r="BC122" i="41" s="1"/>
  <c r="BC148" i="41" s="1"/>
  <c r="BC149" i="41" s="1"/>
  <c r="C102" i="41"/>
  <c r="C100" i="41"/>
  <c r="C99" i="41"/>
  <c r="C98" i="41"/>
  <c r="C97" i="41"/>
  <c r="C96" i="41"/>
  <c r="C95" i="41"/>
  <c r="C94" i="41"/>
  <c r="C93" i="41"/>
  <c r="C92" i="41"/>
  <c r="C91" i="41"/>
  <c r="C90" i="41"/>
  <c r="C89" i="41"/>
  <c r="C88" i="41"/>
  <c r="C87" i="41"/>
  <c r="C86" i="41"/>
  <c r="C85" i="41"/>
  <c r="C84" i="41"/>
  <c r="C83" i="41"/>
  <c r="C82" i="41"/>
  <c r="C81" i="41"/>
  <c r="C80" i="41"/>
  <c r="C79" i="41"/>
  <c r="C78" i="41"/>
  <c r="C77" i="41"/>
  <c r="C76" i="41"/>
  <c r="C75" i="41"/>
  <c r="C74" i="41"/>
  <c r="C73" i="41"/>
  <c r="C72" i="41"/>
  <c r="C71" i="41"/>
  <c r="C70" i="41"/>
  <c r="C69" i="41"/>
  <c r="C68" i="41"/>
  <c r="C67" i="41"/>
  <c r="C66" i="41"/>
  <c r="C65" i="41"/>
  <c r="C64" i="41"/>
  <c r="C63" i="41"/>
  <c r="C62" i="41"/>
  <c r="C61" i="41"/>
  <c r="C60" i="41"/>
  <c r="C59" i="41"/>
  <c r="C58" i="41"/>
  <c r="C57" i="41"/>
  <c r="C56" i="41"/>
  <c r="C55" i="41"/>
  <c r="C54" i="41"/>
  <c r="C53" i="41"/>
  <c r="C52" i="41"/>
  <c r="C51" i="41"/>
  <c r="C50" i="41"/>
  <c r="C49" i="41"/>
  <c r="C48" i="41"/>
  <c r="C47" i="41"/>
  <c r="C46" i="41"/>
  <c r="C45" i="41"/>
  <c r="C44" i="41"/>
  <c r="C43" i="41"/>
  <c r="C42" i="41"/>
  <c r="C41" i="41"/>
  <c r="C40" i="41"/>
  <c r="C39" i="41"/>
  <c r="C38" i="41"/>
  <c r="C37" i="41"/>
  <c r="C36" i="41"/>
  <c r="C35" i="41"/>
  <c r="C34" i="41"/>
  <c r="C33" i="41"/>
  <c r="C32" i="41"/>
  <c r="C31" i="41"/>
  <c r="C30" i="41"/>
  <c r="C29" i="41"/>
  <c r="C28" i="41"/>
  <c r="C27" i="41"/>
  <c r="C26" i="41"/>
  <c r="C25" i="41"/>
  <c r="C24" i="41"/>
  <c r="C23" i="41"/>
  <c r="C22" i="41"/>
  <c r="C21" i="41"/>
  <c r="C20" i="41"/>
  <c r="C19" i="41"/>
  <c r="C18" i="41"/>
  <c r="C17" i="41"/>
  <c r="C16" i="41"/>
  <c r="C15" i="41"/>
  <c r="C14" i="41"/>
  <c r="C13" i="41"/>
  <c r="C12" i="41"/>
  <c r="C11" i="41"/>
  <c r="C10" i="41"/>
  <c r="C9" i="41"/>
  <c r="C8" i="41"/>
  <c r="C7" i="41"/>
  <c r="H160" i="41" l="1"/>
  <c r="AI124" i="41"/>
  <c r="AI153" i="41" s="1"/>
  <c r="AI154" i="41" s="1"/>
  <c r="H164" i="41"/>
  <c r="AE122" i="41"/>
  <c r="AE148" i="41" s="1"/>
  <c r="AE149" i="41" s="1"/>
  <c r="AM122" i="41"/>
  <c r="AM148" i="41" s="1"/>
  <c r="AM149" i="41" s="1"/>
  <c r="AU122" i="41"/>
  <c r="AU148" i="41" s="1"/>
  <c r="AU149" i="41" s="1"/>
  <c r="BB122" i="41"/>
  <c r="L122" i="41"/>
  <c r="L148" i="41" s="1"/>
  <c r="L149" i="41" s="1"/>
  <c r="S124" i="41"/>
  <c r="S125" i="41" s="1"/>
  <c r="AA124" i="41"/>
  <c r="AX165" i="41"/>
  <c r="AX168" i="41" s="1"/>
  <c r="AX129" i="41"/>
  <c r="AQ153" i="41"/>
  <c r="AQ154" i="41" s="1"/>
  <c r="AQ125" i="41"/>
  <c r="BB148" i="41"/>
  <c r="BB149" i="41" s="1"/>
  <c r="BB123" i="41"/>
  <c r="AY153" i="41"/>
  <c r="AY154" i="41" s="1"/>
  <c r="AY125" i="41"/>
  <c r="AX153" i="41"/>
  <c r="AX154" i="41" s="1"/>
  <c r="AX125" i="41"/>
  <c r="BB158" i="41"/>
  <c r="BB161" i="41" s="1"/>
  <c r="BB127" i="41"/>
  <c r="O126" i="41"/>
  <c r="W126" i="41"/>
  <c r="AE126" i="41"/>
  <c r="AM126" i="41"/>
  <c r="AU126" i="41"/>
  <c r="BC126" i="41"/>
  <c r="K128" i="41"/>
  <c r="S128" i="41"/>
  <c r="AA128" i="41"/>
  <c r="AI128" i="41"/>
  <c r="AQ128" i="41"/>
  <c r="AY128" i="41"/>
  <c r="K153" i="41"/>
  <c r="K154" i="41" s="1"/>
  <c r="H122" i="41"/>
  <c r="P122" i="41"/>
  <c r="X122" i="41"/>
  <c r="AF122" i="41"/>
  <c r="AN122" i="41"/>
  <c r="AV122" i="41"/>
  <c r="BD122" i="41"/>
  <c r="L124" i="41"/>
  <c r="T124" i="41"/>
  <c r="AB124" i="41"/>
  <c r="AJ124" i="41"/>
  <c r="AR124" i="41"/>
  <c r="AZ124" i="41"/>
  <c r="H126" i="41"/>
  <c r="P126" i="41"/>
  <c r="X126" i="41"/>
  <c r="AF126" i="41"/>
  <c r="AN126" i="41"/>
  <c r="AV126" i="41"/>
  <c r="BD126" i="41"/>
  <c r="L128" i="41"/>
  <c r="T128" i="41"/>
  <c r="AB128" i="41"/>
  <c r="AJ128" i="41"/>
  <c r="AR128" i="41"/>
  <c r="AZ128" i="41"/>
  <c r="S153" i="41"/>
  <c r="S154" i="41" s="1"/>
  <c r="Q122" i="41"/>
  <c r="AG122" i="41"/>
  <c r="AO122" i="41"/>
  <c r="AW122" i="41"/>
  <c r="BE122" i="41"/>
  <c r="O123" i="41"/>
  <c r="W123" i="41"/>
  <c r="AE123" i="41"/>
  <c r="AU123" i="41"/>
  <c r="BC123" i="41"/>
  <c r="M124" i="41"/>
  <c r="U124" i="41"/>
  <c r="AC124" i="41"/>
  <c r="AK124" i="41"/>
  <c r="AS124" i="41"/>
  <c r="BA124" i="41"/>
  <c r="AA125" i="41"/>
  <c r="AI125" i="41"/>
  <c r="I126" i="41"/>
  <c r="Q126" i="41"/>
  <c r="Y126" i="41"/>
  <c r="AG126" i="41"/>
  <c r="AO126" i="41"/>
  <c r="AW126" i="41"/>
  <c r="BE126" i="41"/>
  <c r="M128" i="41"/>
  <c r="U128" i="41"/>
  <c r="AC128" i="41"/>
  <c r="AK128" i="41"/>
  <c r="AS128" i="41"/>
  <c r="BA128" i="41"/>
  <c r="AA153" i="41"/>
  <c r="Y122" i="41"/>
  <c r="J122" i="41"/>
  <c r="R122" i="41"/>
  <c r="Z122" i="41"/>
  <c r="AH122" i="41"/>
  <c r="AP122" i="41"/>
  <c r="AX122" i="41"/>
  <c r="N124" i="41"/>
  <c r="V124" i="41"/>
  <c r="AD124" i="41"/>
  <c r="AL124" i="41"/>
  <c r="AT124" i="41"/>
  <c r="BB124" i="41"/>
  <c r="J126" i="41"/>
  <c r="R126" i="41"/>
  <c r="Z126" i="41"/>
  <c r="AH126" i="41"/>
  <c r="AP126" i="41"/>
  <c r="AX126" i="41"/>
  <c r="N128" i="41"/>
  <c r="V128" i="41"/>
  <c r="AD128" i="41"/>
  <c r="AL128" i="41"/>
  <c r="AT128" i="41"/>
  <c r="BB128" i="41"/>
  <c r="K122" i="41"/>
  <c r="S122" i="41"/>
  <c r="AA122" i="41"/>
  <c r="AI122" i="41"/>
  <c r="AQ122" i="41"/>
  <c r="AY122" i="41"/>
  <c r="I123" i="41"/>
  <c r="O124" i="41"/>
  <c r="W124" i="41"/>
  <c r="AE124" i="41"/>
  <c r="AM124" i="41"/>
  <c r="AU124" i="41"/>
  <c r="BC124" i="41"/>
  <c r="K126" i="41"/>
  <c r="S126" i="41"/>
  <c r="AA126" i="41"/>
  <c r="AI126" i="41"/>
  <c r="AQ126" i="41"/>
  <c r="AY126" i="41"/>
  <c r="O128" i="41"/>
  <c r="W128" i="41"/>
  <c r="AE128" i="41"/>
  <c r="AM128" i="41"/>
  <c r="AU128" i="41"/>
  <c r="BC128" i="41"/>
  <c r="AB122" i="41"/>
  <c r="AJ122" i="41"/>
  <c r="AR122" i="41"/>
  <c r="AZ122" i="41"/>
  <c r="H124" i="41"/>
  <c r="P124" i="41"/>
  <c r="X124" i="41"/>
  <c r="AF124" i="41"/>
  <c r="AN124" i="41"/>
  <c r="AV124" i="41"/>
  <c r="BD124" i="41"/>
  <c r="L126" i="41"/>
  <c r="T126" i="41"/>
  <c r="AB126" i="41"/>
  <c r="AJ126" i="41"/>
  <c r="AR126" i="41"/>
  <c r="AZ126" i="41"/>
  <c r="H128" i="41"/>
  <c r="P128" i="41"/>
  <c r="X128" i="41"/>
  <c r="AF128" i="41"/>
  <c r="AN128" i="41"/>
  <c r="AV128" i="41"/>
  <c r="BD128" i="41"/>
  <c r="T122" i="41"/>
  <c r="M122" i="41"/>
  <c r="U122" i="41"/>
  <c r="AC122" i="41"/>
  <c r="AK122" i="41"/>
  <c r="AS122" i="41"/>
  <c r="BA122" i="41"/>
  <c r="I124" i="41"/>
  <c r="Q124" i="41"/>
  <c r="Y124" i="41"/>
  <c r="AG124" i="41"/>
  <c r="AO124" i="41"/>
  <c r="AW124" i="41"/>
  <c r="BE124" i="41"/>
  <c r="M126" i="41"/>
  <c r="U126" i="41"/>
  <c r="AC126" i="41"/>
  <c r="AK126" i="41"/>
  <c r="AS126" i="41"/>
  <c r="BA126" i="41"/>
  <c r="I128" i="41"/>
  <c r="Q128" i="41"/>
  <c r="Y128" i="41"/>
  <c r="AG128" i="41"/>
  <c r="AO128" i="41"/>
  <c r="AW128" i="41"/>
  <c r="BE128" i="41"/>
  <c r="N122" i="41"/>
  <c r="V122" i="41"/>
  <c r="AD122" i="41"/>
  <c r="AL122" i="41"/>
  <c r="AT122" i="41"/>
  <c r="L123" i="41"/>
  <c r="J124" i="41"/>
  <c r="R124" i="41"/>
  <c r="Z124" i="41"/>
  <c r="AH124" i="41"/>
  <c r="AP124" i="41"/>
  <c r="N126" i="41"/>
  <c r="V126" i="41"/>
  <c r="AD126" i="41"/>
  <c r="AL126" i="41"/>
  <c r="AT126" i="41"/>
  <c r="J128" i="41"/>
  <c r="R128" i="41"/>
  <c r="Z128" i="41"/>
  <c r="AH128" i="41"/>
  <c r="AP128" i="41"/>
  <c r="H147" i="41"/>
  <c r="H157" i="41"/>
  <c r="AM123" i="41" l="1"/>
  <c r="V158" i="41"/>
  <c r="V161" i="41" s="1"/>
  <c r="V127" i="41"/>
  <c r="AH165" i="41"/>
  <c r="AH168" i="41" s="1"/>
  <c r="AH129" i="41"/>
  <c r="AL148" i="41"/>
  <c r="AL149" i="41" s="1"/>
  <c r="AL123" i="41"/>
  <c r="M158" i="41"/>
  <c r="M161" i="41" s="1"/>
  <c r="M127" i="41"/>
  <c r="Z165" i="41"/>
  <c r="Z168" i="41" s="1"/>
  <c r="Z129" i="41"/>
  <c r="AP153" i="41"/>
  <c r="AP154" i="41" s="1"/>
  <c r="AP125" i="41"/>
  <c r="AD148" i="41"/>
  <c r="AD149" i="41" s="1"/>
  <c r="AD123" i="41"/>
  <c r="Q165" i="41"/>
  <c r="Q168" i="41" s="1"/>
  <c r="Q129" i="41"/>
  <c r="BE153" i="41"/>
  <c r="BE154" i="41" s="1"/>
  <c r="BE125" i="41"/>
  <c r="AS148" i="41"/>
  <c r="AS149" i="41" s="1"/>
  <c r="AS123" i="41"/>
  <c r="BD165" i="41"/>
  <c r="BD168" i="41" s="1"/>
  <c r="BD129" i="41"/>
  <c r="AR127" i="41"/>
  <c r="AR158" i="41"/>
  <c r="AR161" i="41" s="1"/>
  <c r="AF153" i="41"/>
  <c r="AF154" i="41" s="1"/>
  <c r="AF125" i="41"/>
  <c r="BC165" i="41"/>
  <c r="BC168" i="41" s="1"/>
  <c r="BC129" i="41"/>
  <c r="AI158" i="41"/>
  <c r="AI161" i="41" s="1"/>
  <c r="AI127" i="41"/>
  <c r="W153" i="41"/>
  <c r="W154" i="41" s="1"/>
  <c r="W125" i="41"/>
  <c r="K148" i="41"/>
  <c r="K149" i="41" s="1"/>
  <c r="K123" i="41"/>
  <c r="AP158" i="41"/>
  <c r="AP161" i="41" s="1"/>
  <c r="AP127" i="41"/>
  <c r="AD153" i="41"/>
  <c r="AD154" i="41" s="1"/>
  <c r="AD125" i="41"/>
  <c r="J123" i="41"/>
  <c r="J148" i="41"/>
  <c r="J149" i="41" s="1"/>
  <c r="M165" i="41"/>
  <c r="M168" i="41" s="1"/>
  <c r="M129" i="41"/>
  <c r="AO148" i="41"/>
  <c r="AO149" i="41" s="1"/>
  <c r="AO123" i="41"/>
  <c r="T165" i="41"/>
  <c r="T168" i="41" s="1"/>
  <c r="T129" i="41"/>
  <c r="H158" i="41"/>
  <c r="H161" i="41" s="1"/>
  <c r="H127" i="41"/>
  <c r="H135" i="41"/>
  <c r="AV148" i="41"/>
  <c r="AV149" i="41" s="1"/>
  <c r="AV123" i="41"/>
  <c r="AQ165" i="41"/>
  <c r="AQ168" i="41" s="1"/>
  <c r="AQ129" i="41"/>
  <c r="AE158" i="41"/>
  <c r="AE161" i="41" s="1"/>
  <c r="AE127" i="41"/>
  <c r="R129" i="41"/>
  <c r="R165" i="41"/>
  <c r="R168" i="41" s="1"/>
  <c r="I165" i="41"/>
  <c r="I168" i="41" s="1"/>
  <c r="I129" i="41"/>
  <c r="AW153" i="41"/>
  <c r="AW154" i="41" s="1"/>
  <c r="AW125" i="41"/>
  <c r="AK148" i="41"/>
  <c r="AK149" i="41" s="1"/>
  <c r="AK123" i="41"/>
  <c r="AV165" i="41"/>
  <c r="AV168" i="41" s="1"/>
  <c r="AV129" i="41"/>
  <c r="AJ127" i="41"/>
  <c r="AJ158" i="41"/>
  <c r="AJ161" i="41" s="1"/>
  <c r="X153" i="41"/>
  <c r="X154" i="41" s="1"/>
  <c r="X125" i="41"/>
  <c r="AU165" i="41"/>
  <c r="AU168" i="41" s="1"/>
  <c r="AU129" i="41"/>
  <c r="AA158" i="41"/>
  <c r="AA161" i="41" s="1"/>
  <c r="AA127" i="41"/>
  <c r="O153" i="41"/>
  <c r="O154" i="41" s="1"/>
  <c r="O125" i="41"/>
  <c r="BB165" i="41"/>
  <c r="BB168" i="41" s="1"/>
  <c r="BB129" i="41"/>
  <c r="AH158" i="41"/>
  <c r="AH161" i="41" s="1"/>
  <c r="AH127" i="41"/>
  <c r="V153" i="41"/>
  <c r="V154" i="41" s="1"/>
  <c r="V125" i="41"/>
  <c r="Y148" i="41"/>
  <c r="Y149" i="41" s="1"/>
  <c r="Y123" i="41"/>
  <c r="BE158" i="41"/>
  <c r="BE161" i="41" s="1"/>
  <c r="BE127" i="41"/>
  <c r="AG148" i="41"/>
  <c r="AG149" i="41" s="1"/>
  <c r="AG123" i="41"/>
  <c r="L165" i="41"/>
  <c r="L168" i="41" s="1"/>
  <c r="L129" i="41"/>
  <c r="AZ153" i="41"/>
  <c r="AZ154" i="41" s="1"/>
  <c r="AZ125" i="41"/>
  <c r="AN148" i="41"/>
  <c r="AN149" i="41" s="1"/>
  <c r="AN123" i="41"/>
  <c r="AI165" i="41"/>
  <c r="AI168" i="41" s="1"/>
  <c r="AI129" i="41"/>
  <c r="W158" i="41"/>
  <c r="W161" i="41" s="1"/>
  <c r="W127" i="41"/>
  <c r="J165" i="41"/>
  <c r="J168" i="41" s="1"/>
  <c r="J129" i="41"/>
  <c r="BA158" i="41"/>
  <c r="BA161" i="41" s="1"/>
  <c r="BA127" i="41"/>
  <c r="AO153" i="41"/>
  <c r="AO154" i="41" s="1"/>
  <c r="AO125" i="41"/>
  <c r="AC148" i="41"/>
  <c r="AC149" i="41" s="1"/>
  <c r="AC123" i="41"/>
  <c r="AN165" i="41"/>
  <c r="AN168" i="41" s="1"/>
  <c r="AN129" i="41"/>
  <c r="AB127" i="41"/>
  <c r="AB158" i="41"/>
  <c r="AB161" i="41" s="1"/>
  <c r="P153" i="41"/>
  <c r="P154" i="41" s="1"/>
  <c r="P125" i="41"/>
  <c r="AM165" i="41"/>
  <c r="AM168" i="41" s="1"/>
  <c r="AM129" i="41"/>
  <c r="S158" i="41"/>
  <c r="S161" i="41" s="1"/>
  <c r="S127" i="41"/>
  <c r="AT165" i="41"/>
  <c r="AT168" i="41" s="1"/>
  <c r="AT129" i="41"/>
  <c r="Z158" i="41"/>
  <c r="Z161" i="41" s="1"/>
  <c r="Z127" i="41"/>
  <c r="N153" i="41"/>
  <c r="N154" i="41" s="1"/>
  <c r="N125" i="41"/>
  <c r="AA154" i="41"/>
  <c r="AW158" i="41"/>
  <c r="AW161" i="41" s="1"/>
  <c r="AW127" i="41"/>
  <c r="BA153" i="41"/>
  <c r="BA154" i="41" s="1"/>
  <c r="BA125" i="41"/>
  <c r="Q148" i="41"/>
  <c r="Q149" i="41" s="1"/>
  <c r="Q123" i="41"/>
  <c r="BD158" i="41"/>
  <c r="BD161" i="41" s="1"/>
  <c r="BD127" i="41"/>
  <c r="AR153" i="41"/>
  <c r="AR154" i="41" s="1"/>
  <c r="AR125" i="41"/>
  <c r="AF148" i="41"/>
  <c r="AF149" i="41" s="1"/>
  <c r="AF123" i="41"/>
  <c r="AA165" i="41"/>
  <c r="AA168" i="41" s="1"/>
  <c r="AA129" i="41"/>
  <c r="O158" i="41"/>
  <c r="O161" i="41" s="1"/>
  <c r="O127" i="41"/>
  <c r="AH153" i="41"/>
  <c r="AH154" i="41" s="1"/>
  <c r="AH125" i="41"/>
  <c r="Z153" i="41"/>
  <c r="Z154" i="41" s="1"/>
  <c r="Z125" i="41"/>
  <c r="R153" i="41"/>
  <c r="R154" i="41" s="1"/>
  <c r="R125" i="41"/>
  <c r="BE165" i="41"/>
  <c r="BE168" i="41" s="1"/>
  <c r="BE129" i="41"/>
  <c r="AG153" i="41"/>
  <c r="AG154" i="41" s="1"/>
  <c r="AG125" i="41"/>
  <c r="U148" i="41"/>
  <c r="U149" i="41" s="1"/>
  <c r="U123" i="41"/>
  <c r="AF165" i="41"/>
  <c r="AF168" i="41" s="1"/>
  <c r="AF129" i="41"/>
  <c r="T127" i="41"/>
  <c r="T158" i="41"/>
  <c r="T161" i="41" s="1"/>
  <c r="H153" i="41"/>
  <c r="H154" i="41" s="1"/>
  <c r="H125" i="41"/>
  <c r="AE165" i="41"/>
  <c r="AE168" i="41" s="1"/>
  <c r="AE129" i="41"/>
  <c r="K158" i="41"/>
  <c r="K161" i="41" s="1"/>
  <c r="K127" i="41"/>
  <c r="AY148" i="41"/>
  <c r="AY149" i="41" s="1"/>
  <c r="AY123" i="41"/>
  <c r="AL165" i="41"/>
  <c r="AL168" i="41" s="1"/>
  <c r="AL129" i="41"/>
  <c r="R158" i="41"/>
  <c r="R161" i="41" s="1"/>
  <c r="R127" i="41"/>
  <c r="AX148" i="41"/>
  <c r="AX149" i="41" s="1"/>
  <c r="AX123" i="41"/>
  <c r="BA165" i="41"/>
  <c r="BA168" i="41" s="1"/>
  <c r="BA129" i="41"/>
  <c r="AO158" i="41"/>
  <c r="AO161" i="41" s="1"/>
  <c r="AO127" i="41"/>
  <c r="AS153" i="41"/>
  <c r="AS154" i="41" s="1"/>
  <c r="AS125" i="41"/>
  <c r="AV158" i="41"/>
  <c r="AV161" i="41" s="1"/>
  <c r="AV127" i="41"/>
  <c r="AJ153" i="41"/>
  <c r="AJ154" i="41" s="1"/>
  <c r="AJ125" i="41"/>
  <c r="X148" i="41"/>
  <c r="X149" i="41" s="1"/>
  <c r="X123" i="41"/>
  <c r="S165" i="41"/>
  <c r="S168" i="41" s="1"/>
  <c r="S129" i="41"/>
  <c r="H134" i="41"/>
  <c r="V148" i="41"/>
  <c r="V149" i="41" s="1"/>
  <c r="V123" i="41"/>
  <c r="N148" i="41"/>
  <c r="N149" i="41" s="1"/>
  <c r="N123" i="41"/>
  <c r="AT158" i="41"/>
  <c r="AT161" i="41" s="1"/>
  <c r="AT127" i="41"/>
  <c r="AS158" i="41"/>
  <c r="AS161" i="41" s="1"/>
  <c r="AS127" i="41"/>
  <c r="AL158" i="41"/>
  <c r="AL161" i="41" s="1"/>
  <c r="AL127" i="41"/>
  <c r="J153" i="41"/>
  <c r="J154" i="41" s="1"/>
  <c r="J125" i="41"/>
  <c r="AW165" i="41"/>
  <c r="AW168" i="41" s="1"/>
  <c r="AW129" i="41"/>
  <c r="AK158" i="41"/>
  <c r="AK161" i="41" s="1"/>
  <c r="AK127" i="41"/>
  <c r="Y153" i="41"/>
  <c r="Y154" i="41" s="1"/>
  <c r="Y125" i="41"/>
  <c r="M148" i="41"/>
  <c r="M149" i="41" s="1"/>
  <c r="M123" i="41"/>
  <c r="X165" i="41"/>
  <c r="X168" i="41" s="1"/>
  <c r="X129" i="41"/>
  <c r="L158" i="41"/>
  <c r="L161" i="41" s="1"/>
  <c r="L127" i="41"/>
  <c r="AZ148" i="41"/>
  <c r="AZ149" i="41" s="1"/>
  <c r="AZ123" i="41"/>
  <c r="W165" i="41"/>
  <c r="W168" i="41" s="1"/>
  <c r="W129" i="41"/>
  <c r="BC153" i="41"/>
  <c r="BC154" i="41" s="1"/>
  <c r="BC125" i="41"/>
  <c r="AQ148" i="41"/>
  <c r="AQ149" i="41" s="1"/>
  <c r="AQ123" i="41"/>
  <c r="AD165" i="41"/>
  <c r="AD168" i="41" s="1"/>
  <c r="AD129" i="41"/>
  <c r="J158" i="41"/>
  <c r="J161" i="41" s="1"/>
  <c r="J127" i="41"/>
  <c r="AP148" i="41"/>
  <c r="AP149" i="41" s="1"/>
  <c r="AP123" i="41"/>
  <c r="AS165" i="41"/>
  <c r="AS168" i="41" s="1"/>
  <c r="AS129" i="41"/>
  <c r="AG158" i="41"/>
  <c r="AG161" i="41" s="1"/>
  <c r="AG127" i="41"/>
  <c r="AK153" i="41"/>
  <c r="AK154" i="41" s="1"/>
  <c r="AK125" i="41"/>
  <c r="AZ165" i="41"/>
  <c r="AZ168" i="41" s="1"/>
  <c r="AZ129" i="41"/>
  <c r="AN158" i="41"/>
  <c r="AN161" i="41" s="1"/>
  <c r="AN127" i="41"/>
  <c r="AB153" i="41"/>
  <c r="AB154" i="41" s="1"/>
  <c r="AB125" i="41"/>
  <c r="P148" i="41"/>
  <c r="P149" i="41" s="1"/>
  <c r="P123" i="41"/>
  <c r="K165" i="41"/>
  <c r="K168" i="41" s="1"/>
  <c r="K129" i="41"/>
  <c r="AO165" i="41"/>
  <c r="AO168" i="41" s="1"/>
  <c r="AO129" i="41"/>
  <c r="AC158" i="41"/>
  <c r="AC161" i="41" s="1"/>
  <c r="AC127" i="41"/>
  <c r="Q153" i="41"/>
  <c r="Q154" i="41" s="1"/>
  <c r="Q125" i="41"/>
  <c r="T148" i="41"/>
  <c r="T149" i="41" s="1"/>
  <c r="T123" i="41"/>
  <c r="P165" i="41"/>
  <c r="P168" i="41" s="1"/>
  <c r="P129" i="41"/>
  <c r="BD153" i="41"/>
  <c r="BD154" i="41" s="1"/>
  <c r="BD125" i="41"/>
  <c r="AR148" i="41"/>
  <c r="AR149" i="41" s="1"/>
  <c r="AR123" i="41"/>
  <c r="O165" i="41"/>
  <c r="O168" i="41" s="1"/>
  <c r="O129" i="41"/>
  <c r="AU153" i="41"/>
  <c r="AU154" i="41" s="1"/>
  <c r="AU125" i="41"/>
  <c r="AI148" i="41"/>
  <c r="AI149" i="41" s="1"/>
  <c r="AI123" i="41"/>
  <c r="V165" i="41"/>
  <c r="V168" i="41" s="1"/>
  <c r="V129" i="41"/>
  <c r="BB153" i="41"/>
  <c r="BB154" i="41" s="1"/>
  <c r="BB125" i="41"/>
  <c r="AH123" i="41"/>
  <c r="AH148" i="41"/>
  <c r="AH149" i="41" s="1"/>
  <c r="AK165" i="41"/>
  <c r="AK168" i="41" s="1"/>
  <c r="AK129" i="41"/>
  <c r="Y158" i="41"/>
  <c r="Y161" i="41" s="1"/>
  <c r="Y127" i="41"/>
  <c r="AC153" i="41"/>
  <c r="AC154" i="41" s="1"/>
  <c r="AC125" i="41"/>
  <c r="AR165" i="41"/>
  <c r="AR168" i="41" s="1"/>
  <c r="AR129" i="41"/>
  <c r="AF158" i="41"/>
  <c r="AF161" i="41" s="1"/>
  <c r="AF127" i="41"/>
  <c r="T153" i="41"/>
  <c r="T154" i="41" s="1"/>
  <c r="T125" i="41"/>
  <c r="H148" i="41"/>
  <c r="H123" i="41"/>
  <c r="BC158" i="41"/>
  <c r="BC161" i="41" s="1"/>
  <c r="BC127" i="41"/>
  <c r="AD158" i="41"/>
  <c r="AD161" i="41" s="1"/>
  <c r="AD127" i="41"/>
  <c r="AT148" i="41"/>
  <c r="AT149" i="41" s="1"/>
  <c r="AT123" i="41"/>
  <c r="U158" i="41"/>
  <c r="U161" i="41" s="1"/>
  <c r="U127" i="41"/>
  <c r="I153" i="41"/>
  <c r="I154" i="41" s="1"/>
  <c r="I125" i="41"/>
  <c r="H165" i="41"/>
  <c r="H168" i="41" s="1"/>
  <c r="H129" i="41"/>
  <c r="AV153" i="41"/>
  <c r="AV154" i="41" s="1"/>
  <c r="AV125" i="41"/>
  <c r="AJ148" i="41"/>
  <c r="AJ149" i="41" s="1"/>
  <c r="AJ123" i="41"/>
  <c r="AY158" i="41"/>
  <c r="AY161" i="41" s="1"/>
  <c r="AY127" i="41"/>
  <c r="AM153" i="41"/>
  <c r="AM154" i="41" s="1"/>
  <c r="AM125" i="41"/>
  <c r="H133" i="41"/>
  <c r="AA148" i="41"/>
  <c r="AA149" i="41" s="1"/>
  <c r="AA123" i="41"/>
  <c r="N165" i="41"/>
  <c r="N168" i="41" s="1"/>
  <c r="N129" i="41"/>
  <c r="AT153" i="41"/>
  <c r="AT154" i="41" s="1"/>
  <c r="AT125" i="41"/>
  <c r="Z123" i="41"/>
  <c r="Z148" i="41"/>
  <c r="Z149" i="41" s="1"/>
  <c r="AC165" i="41"/>
  <c r="AC168" i="41" s="1"/>
  <c r="AC129" i="41"/>
  <c r="Q158" i="41"/>
  <c r="Q161" i="41" s="1"/>
  <c r="Q127" i="41"/>
  <c r="U153" i="41"/>
  <c r="U154" i="41" s="1"/>
  <c r="U125" i="41"/>
  <c r="BE148" i="41"/>
  <c r="BE149" i="41" s="1"/>
  <c r="BE123" i="41"/>
  <c r="AJ165" i="41"/>
  <c r="AJ168" i="41" s="1"/>
  <c r="AJ129" i="41"/>
  <c r="X158" i="41"/>
  <c r="X161" i="41" s="1"/>
  <c r="X127" i="41"/>
  <c r="L153" i="41"/>
  <c r="L154" i="41" s="1"/>
  <c r="L125" i="41"/>
  <c r="AU158" i="41"/>
  <c r="AU161" i="41" s="1"/>
  <c r="AU127" i="41"/>
  <c r="AX131" i="41"/>
  <c r="AX130" i="41"/>
  <c r="AP165" i="41"/>
  <c r="AP168" i="41" s="1"/>
  <c r="AP129" i="41"/>
  <c r="AG165" i="41"/>
  <c r="AG168" i="41" s="1"/>
  <c r="AG129" i="41"/>
  <c r="N158" i="41"/>
  <c r="N161" i="41" s="1"/>
  <c r="N127" i="41"/>
  <c r="Y165" i="41"/>
  <c r="Y168" i="41" s="1"/>
  <c r="Y129" i="41"/>
  <c r="BA148" i="41"/>
  <c r="BA149" i="41" s="1"/>
  <c r="BA123" i="41"/>
  <c r="AZ127" i="41"/>
  <c r="AZ158" i="41"/>
  <c r="AZ161" i="41" s="1"/>
  <c r="AN153" i="41"/>
  <c r="AN154" i="41" s="1"/>
  <c r="AN125" i="41"/>
  <c r="AB148" i="41"/>
  <c r="AB149" i="41" s="1"/>
  <c r="AB123" i="41"/>
  <c r="AQ158" i="41"/>
  <c r="AQ161" i="41" s="1"/>
  <c r="AQ127" i="41"/>
  <c r="AE153" i="41"/>
  <c r="AE154" i="41" s="1"/>
  <c r="AE125" i="41"/>
  <c r="S148" i="41"/>
  <c r="S149" i="41" s="1"/>
  <c r="S123" i="41"/>
  <c r="AX158" i="41"/>
  <c r="AX161" i="41" s="1"/>
  <c r="AX127" i="41"/>
  <c r="AL153" i="41"/>
  <c r="AL154" i="41" s="1"/>
  <c r="AL125" i="41"/>
  <c r="R123" i="41"/>
  <c r="R148" i="41"/>
  <c r="R149" i="41" s="1"/>
  <c r="U165" i="41"/>
  <c r="U168" i="41" s="1"/>
  <c r="U129" i="41"/>
  <c r="I158" i="41"/>
  <c r="I161" i="41" s="1"/>
  <c r="I127" i="41"/>
  <c r="M153" i="41"/>
  <c r="M154" i="41" s="1"/>
  <c r="M125" i="41"/>
  <c r="AW148" i="41"/>
  <c r="AW149" i="41" s="1"/>
  <c r="AW123" i="41"/>
  <c r="AB165" i="41"/>
  <c r="AB168" i="41" s="1"/>
  <c r="AB129" i="41"/>
  <c r="P158" i="41"/>
  <c r="P161" i="41" s="1"/>
  <c r="P127" i="41"/>
  <c r="BD148" i="41"/>
  <c r="BD149" i="41" s="1"/>
  <c r="BD123" i="41"/>
  <c r="AY165" i="41"/>
  <c r="AY168" i="41" s="1"/>
  <c r="AY129" i="41"/>
  <c r="AM158" i="41"/>
  <c r="AM161" i="41" s="1"/>
  <c r="AM127" i="41"/>
  <c r="AX169" i="41"/>
  <c r="AX170" i="41"/>
  <c r="H176" i="41" l="1"/>
  <c r="H137" i="41"/>
  <c r="H139" i="41" s="1"/>
  <c r="H173" i="41"/>
  <c r="AY131" i="41"/>
  <c r="AY130" i="41"/>
  <c r="H170" i="41"/>
  <c r="H169" i="41"/>
  <c r="AF131" i="41"/>
  <c r="AF130" i="41"/>
  <c r="AY170" i="41"/>
  <c r="AY169" i="41"/>
  <c r="AG169" i="41"/>
  <c r="AG170" i="41"/>
  <c r="AR130" i="41"/>
  <c r="AR131" i="41"/>
  <c r="P131" i="41"/>
  <c r="P130" i="41"/>
  <c r="AO131" i="41"/>
  <c r="AO130" i="41"/>
  <c r="AS130" i="41"/>
  <c r="AS131" i="41"/>
  <c r="AF170" i="41"/>
  <c r="AF169" i="41"/>
  <c r="AA170" i="41"/>
  <c r="AA169" i="41"/>
  <c r="AM170" i="41"/>
  <c r="AM169" i="41"/>
  <c r="L170" i="41"/>
  <c r="L169" i="41"/>
  <c r="H175" i="41"/>
  <c r="AV170" i="41"/>
  <c r="AV169" i="41"/>
  <c r="R131" i="41"/>
  <c r="R130" i="41"/>
  <c r="Q131" i="41"/>
  <c r="Q130" i="41"/>
  <c r="AP131" i="41"/>
  <c r="AP130" i="41"/>
  <c r="N130" i="41"/>
  <c r="N131" i="41"/>
  <c r="AR170" i="41"/>
  <c r="AR169" i="41"/>
  <c r="P170" i="41"/>
  <c r="P169" i="41"/>
  <c r="AO169" i="41"/>
  <c r="AO170" i="41"/>
  <c r="AS170" i="41"/>
  <c r="AS169" i="41"/>
  <c r="S131" i="41"/>
  <c r="S130" i="41"/>
  <c r="AE131" i="41"/>
  <c r="AE130" i="41"/>
  <c r="AI131" i="41"/>
  <c r="AI130" i="41"/>
  <c r="AU131" i="41"/>
  <c r="AU130" i="41"/>
  <c r="Q169" i="41"/>
  <c r="Q170" i="41"/>
  <c r="AP169" i="41"/>
  <c r="AP170" i="41"/>
  <c r="N170" i="41"/>
  <c r="N169" i="41"/>
  <c r="O131" i="41"/>
  <c r="O130" i="41"/>
  <c r="K131" i="41"/>
  <c r="K130" i="41"/>
  <c r="AZ131" i="41"/>
  <c r="AZ130" i="41"/>
  <c r="X131" i="41"/>
  <c r="X130" i="41"/>
  <c r="AW131" i="41"/>
  <c r="AW130" i="41"/>
  <c r="S170" i="41"/>
  <c r="S169" i="41"/>
  <c r="AE170" i="41"/>
  <c r="AE169" i="41"/>
  <c r="AI170" i="41"/>
  <c r="AI169" i="41"/>
  <c r="AU170" i="41"/>
  <c r="AU169" i="41"/>
  <c r="T131" i="41"/>
  <c r="T130" i="41"/>
  <c r="BD130" i="41"/>
  <c r="BD131" i="41"/>
  <c r="AC130" i="41"/>
  <c r="AC131" i="41"/>
  <c r="X170" i="41"/>
  <c r="X169" i="41"/>
  <c r="AL130" i="41"/>
  <c r="AL131" i="41"/>
  <c r="AT130" i="41"/>
  <c r="AT131" i="41"/>
  <c r="BB130" i="41"/>
  <c r="BB131" i="41"/>
  <c r="AQ131" i="41"/>
  <c r="AQ130" i="41"/>
  <c r="T170" i="41"/>
  <c r="T169" i="41"/>
  <c r="BD170" i="41"/>
  <c r="BD169" i="41"/>
  <c r="Y131" i="41"/>
  <c r="Y130" i="41"/>
  <c r="AJ131" i="41"/>
  <c r="AJ130" i="41"/>
  <c r="H172" i="41"/>
  <c r="H149" i="41"/>
  <c r="O170" i="41"/>
  <c r="O169" i="41"/>
  <c r="K170" i="41"/>
  <c r="K169" i="41"/>
  <c r="AZ170" i="41"/>
  <c r="AZ169" i="41"/>
  <c r="AW169" i="41"/>
  <c r="AW170" i="41"/>
  <c r="Y169" i="41"/>
  <c r="Y170" i="41"/>
  <c r="AJ170" i="41"/>
  <c r="AJ169" i="41"/>
  <c r="AC170" i="41"/>
  <c r="AC169" i="41"/>
  <c r="V130" i="41"/>
  <c r="V131" i="41"/>
  <c r="W131" i="41"/>
  <c r="W130" i="41"/>
  <c r="AL170" i="41"/>
  <c r="AL169" i="41"/>
  <c r="AT170" i="41"/>
  <c r="AT169" i="41"/>
  <c r="BB170" i="41"/>
  <c r="BB169" i="41"/>
  <c r="AQ170" i="41"/>
  <c r="AQ169" i="41"/>
  <c r="BC131" i="41"/>
  <c r="BC130" i="41"/>
  <c r="AH131" i="41"/>
  <c r="AH130" i="41"/>
  <c r="AB130" i="41"/>
  <c r="AB131" i="41"/>
  <c r="U131" i="41"/>
  <c r="U130" i="41"/>
  <c r="V170" i="41"/>
  <c r="V169" i="41"/>
  <c r="W170" i="41"/>
  <c r="W169" i="41"/>
  <c r="BA130" i="41"/>
  <c r="BA131" i="41"/>
  <c r="BE131" i="41"/>
  <c r="BE130" i="41"/>
  <c r="H174" i="41"/>
  <c r="AN131" i="41"/>
  <c r="AN130" i="41"/>
  <c r="J131" i="41"/>
  <c r="J130" i="41"/>
  <c r="I131" i="41"/>
  <c r="I130" i="41"/>
  <c r="BC170" i="41"/>
  <c r="BC169" i="41"/>
  <c r="AH169" i="41"/>
  <c r="AH170" i="41"/>
  <c r="AB170" i="41"/>
  <c r="AB169" i="41"/>
  <c r="U170" i="41"/>
  <c r="U169" i="41"/>
  <c r="H131" i="41"/>
  <c r="H130" i="41"/>
  <c r="AK131" i="41"/>
  <c r="AK130" i="41"/>
  <c r="AD130" i="41"/>
  <c r="AD131" i="41"/>
  <c r="BA170" i="41"/>
  <c r="BA169" i="41"/>
  <c r="BE169" i="41"/>
  <c r="BE170" i="41"/>
  <c r="AN170" i="41"/>
  <c r="AN169" i="41"/>
  <c r="J169" i="41"/>
  <c r="J170" i="41"/>
  <c r="I169" i="41"/>
  <c r="I170" i="41"/>
  <c r="M130" i="41"/>
  <c r="M131" i="41"/>
  <c r="Z131" i="41"/>
  <c r="Z130" i="41"/>
  <c r="AG131" i="41"/>
  <c r="AG130" i="41"/>
  <c r="AK170" i="41"/>
  <c r="AK169" i="41"/>
  <c r="AD170" i="41"/>
  <c r="AD169" i="41"/>
  <c r="AA131" i="41"/>
  <c r="AA130" i="41"/>
  <c r="AM131" i="41"/>
  <c r="AM130" i="41"/>
  <c r="L130" i="41"/>
  <c r="L131" i="41"/>
  <c r="H136" i="41"/>
  <c r="AV131" i="41"/>
  <c r="AV130" i="41"/>
  <c r="R169" i="41"/>
  <c r="R170" i="41"/>
  <c r="M170" i="41"/>
  <c r="M169" i="41"/>
  <c r="Z169" i="41"/>
  <c r="Z170" i="41"/>
  <c r="H177" i="41" l="1"/>
  <c r="H138" i="41"/>
  <c r="H178" i="41"/>
</calcChain>
</file>

<file path=xl/sharedStrings.xml><?xml version="1.0" encoding="utf-8"?>
<sst xmlns="http://schemas.openxmlformats.org/spreadsheetml/2006/main" count="75" uniqueCount="43">
  <si>
    <t>Cost Per Visit View</t>
  </si>
  <si>
    <t>Code</t>
  </si>
  <si>
    <t>Procedure</t>
  </si>
  <si>
    <t>Qty</t>
  </si>
  <si>
    <t>Low</t>
  </si>
  <si>
    <t>Med</t>
  </si>
  <si>
    <t>High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</si>
  <si>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</si>
  <si>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</si>
  <si>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</si>
  <si>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</si>
  <si>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</si>
  <si>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</si>
  <si>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</si>
  <si>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</si>
  <si>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</si>
  <si>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</si>
  <si>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</si>
  <si>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Non Procedure</t>
  </si>
  <si>
    <t>Historical % of Extended Maximum</t>
  </si>
  <si>
    <t xml:space="preserve">  </t>
  </si>
  <si>
    <t>Low Cost Per Visit</t>
  </si>
  <si>
    <t>Low Cost Per Visit With Overhead</t>
  </si>
  <si>
    <t>JNJ UPPER LIMIT</t>
  </si>
  <si>
    <t>LOW COST PER SUBJECT</t>
  </si>
  <si>
    <t>BASELINE COST PER SUBJECT</t>
  </si>
  <si>
    <t>HIGH COST PER SUBJECT</t>
  </si>
  <si>
    <t>MAXIMUM COST PER SUBJECT</t>
  </si>
  <si>
    <t>EXTENDED MAXIMUM PER SUBJECT</t>
  </si>
  <si>
    <t>Subject Reimbursement</t>
  </si>
  <si>
    <t>Low Subject Reimbursement Per Visit</t>
  </si>
  <si>
    <t>Total Low Subject Reimbursement</t>
  </si>
  <si>
    <t>Low Cost Per Visit With Subject Reimbursement</t>
  </si>
  <si>
    <t>Low Cost Per Visit With Overhead + Subject Reimbursement</t>
  </si>
  <si>
    <t>Medium Subject Reimbursement Per Visit</t>
  </si>
  <si>
    <t>Total Medium Subject Reimbursement</t>
  </si>
  <si>
    <t>LOW COST PER SUBJECT + REIMBURSEMENT</t>
  </si>
  <si>
    <t>BASELINE COST PER SUBJECT + REIMBURSEMENT</t>
  </si>
  <si>
    <t>HIGH COST PER SUBJECT + REIMBURSEMENT</t>
  </si>
  <si>
    <t>MAXIMUM COST PER SUBJECT + REIMBURSEMENT</t>
  </si>
  <si>
    <t>EXTENDED MAXIMUM COST PER SUBJECT + REIMBURSEMENT</t>
  </si>
  <si>
    <t>Titre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</si>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</sst>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POL-2]\ #,##0"/>
    <numFmt numFmtId="165" formatCode="[$NOK]\ #,##0.00"/>
    <numFmt numFmtId="166" formatCode="[$NKr-2]\ #,##0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26"/>
      <color rgb="FFFF0000"/>
      <name val="Tahoma"/>
      <family val="2"/>
    </font>
    <font>
      <sz val="8"/>
      <color rgb="FFFF0000"/>
      <name val="Tahoma"/>
      <family val="2"/>
    </font>
    <font>
      <b/>
      <sz val="8"/>
      <color theme="1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11"/>
      <color theme="1"/>
      <name val="Tahoma"/>
      <family val="2"/>
    </font>
    <font>
      <b/>
      <sz val="8"/>
      <color rgb="FFFF0000"/>
      <name val="Tahoma"/>
      <family val="2"/>
    </font>
    <font>
      <b/>
      <sz val="8"/>
      <color rgb="FF000000"/>
      <name val="Tahoma"/>
      <family val="2"/>
    </font>
    <font>
      <b/>
      <sz val="8"/>
      <color indexed="8"/>
      <name val="Tahoma"/>
      <family val="2"/>
    </font>
    <font>
      <sz val="11"/>
      <name val="Calibri"/>
      <family val="2"/>
      <scheme val="minor"/>
    </font>
    <font>
      <sz val="1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 style="thick">
        <color rgb="FF003366"/>
      </top>
      <bottom style="thick">
        <color rgb="FF003366"/>
      </bottom>
      <diagonal/>
    </border>
    <border>
      <left/>
      <right/>
      <top style="thick">
        <color rgb="FF483D8B"/>
      </top>
      <bottom style="thick">
        <color rgb="FF483D8B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horizontal="left" wrapText="1"/>
    </xf>
    <xf numFmtId="0" fontId="2" fillId="0" borderId="0">
      <alignment vertical="center"/>
    </xf>
    <xf numFmtId="0" fontId="1" fillId="0" borderId="0">
      <alignment vertical="center"/>
    </xf>
  </cellStyleXfs>
  <cellXfs count="187">
    <xf numFmtId="0" fontId="0" fillId="0" borderId="0" xfId="0">
      <alignment vertical="center"/>
    </xf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49" fontId="6" fillId="3" borderId="1" xfId="0" applyNumberFormat="1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left" vertical="center"/>
    </xf>
    <xf numFmtId="0" fontId="8" fillId="0" borderId="0" xfId="1" applyFont="1" applyAlignment="1">
      <alignment horizontal="left"/>
    </xf>
    <xf numFmtId="49" fontId="7" fillId="0" borderId="0" xfId="1" applyNumberFormat="1" applyAlignment="1">
      <alignment horizontal="left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left" vertical="top"/>
    </xf>
    <xf numFmtId="0" fontId="7" fillId="0" borderId="0" xfId="1" applyAlignment="1">
      <alignment horizontal="left" vertical="top"/>
    </xf>
    <xf numFmtId="0" fontId="6" fillId="4" borderId="2" xfId="0" applyFont="1" applyFill="1" applyBorder="1">
      <alignment vertical="center"/>
    </xf>
    <xf numFmtId="49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3" fillId="5" borderId="0" xfId="0" applyFont="1" applyFill="1">
      <alignment vertical="center"/>
    </xf>
    <xf numFmtId="0" fontId="9" fillId="5" borderId="0" xfId="0" applyFont="1" applyFill="1">
      <alignment vertical="center"/>
    </xf>
    <xf numFmtId="0" fontId="0" fillId="5" borderId="0" xfId="0" applyFill="1">
      <alignment vertical="center"/>
    </xf>
    <xf numFmtId="49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5" xfId="0" applyFont="1" applyBorder="1" applyAlignment="1">
      <alignment horizontal="left" vertical="center"/>
    </xf>
    <xf numFmtId="0" fontId="3" fillId="5" borderId="3" xfId="0" applyFont="1" applyFill="1" applyBorder="1" applyAlignment="1">
      <alignment horizontal="right" vertical="center"/>
    </xf>
    <xf numFmtId="49" fontId="3" fillId="0" borderId="6" xfId="0" applyNumberFormat="1" applyFont="1" applyBorder="1">
      <alignment vertical="center"/>
    </xf>
    <xf numFmtId="0" fontId="6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0" fillId="0" borderId="6" xfId="0" applyBorder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5" borderId="4" xfId="0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9" fontId="3" fillId="5" borderId="0" xfId="0" applyNumberFormat="1" applyFont="1" applyFill="1" applyAlignment="1">
      <alignment horizontal="left" vertical="center"/>
    </xf>
    <xf numFmtId="9" fontId="3" fillId="0" borderId="6" xfId="0" applyNumberFormat="1" applyFont="1" applyBorder="1" applyAlignment="1">
      <alignment horizontal="left" vertical="center"/>
    </xf>
    <xf numFmtId="9" fontId="3" fillId="2" borderId="7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11" fillId="7" borderId="14" xfId="0" applyFont="1" applyFill="1" applyBorder="1" applyAlignment="1">
      <alignment horizontal="right" vertical="center"/>
    </xf>
    <xf numFmtId="0" fontId="3" fillId="7" borderId="15" xfId="0" applyFont="1" applyFill="1" applyBorder="1" applyAlignment="1">
      <alignment horizontal="left" vertical="center"/>
    </xf>
    <xf numFmtId="0" fontId="11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left" vertical="center"/>
    </xf>
    <xf numFmtId="0" fontId="11" fillId="2" borderId="20" xfId="0" applyFont="1" applyFill="1" applyBorder="1" applyAlignment="1">
      <alignment horizontal="right" vertical="center"/>
    </xf>
    <xf numFmtId="0" fontId="3" fillId="2" borderId="21" xfId="0" applyFont="1" applyFill="1" applyBorder="1" applyAlignment="1">
      <alignment horizontal="left" vertical="center"/>
    </xf>
    <xf numFmtId="0" fontId="11" fillId="8" borderId="20" xfId="0" applyFont="1" applyFill="1" applyBorder="1" applyAlignment="1">
      <alignment horizontal="right" vertical="center"/>
    </xf>
    <xf numFmtId="0" fontId="3" fillId="8" borderId="21" xfId="0" applyFont="1" applyFill="1" applyBorder="1" applyAlignment="1">
      <alignment horizontal="left" vertical="center"/>
    </xf>
    <xf numFmtId="0" fontId="11" fillId="9" borderId="20" xfId="0" applyFont="1" applyFill="1" applyBorder="1" applyAlignment="1">
      <alignment horizontal="right" vertical="center"/>
    </xf>
    <xf numFmtId="0" fontId="3" fillId="9" borderId="21" xfId="0" applyFont="1" applyFill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>
      <alignment vertical="center"/>
    </xf>
    <xf numFmtId="49" fontId="3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9" fontId="12" fillId="0" borderId="4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right" vertical="center"/>
    </xf>
    <xf numFmtId="0" fontId="12" fillId="7" borderId="15" xfId="0" applyFont="1" applyFill="1" applyBorder="1" applyAlignment="1">
      <alignment horizontal="right" vertical="center"/>
    </xf>
    <xf numFmtId="0" fontId="12" fillId="0" borderId="18" xfId="0" applyFont="1" applyBorder="1" applyAlignment="1">
      <alignment horizontal="right" vertical="center"/>
    </xf>
    <xf numFmtId="0" fontId="12" fillId="2" borderId="21" xfId="0" applyFont="1" applyFill="1" applyBorder="1" applyAlignment="1">
      <alignment horizontal="right" vertical="center"/>
    </xf>
    <xf numFmtId="0" fontId="12" fillId="8" borderId="21" xfId="0" applyFont="1" applyFill="1" applyBorder="1" applyAlignment="1">
      <alignment horizontal="right" vertical="center"/>
    </xf>
    <xf numFmtId="0" fontId="12" fillId="6" borderId="21" xfId="0" applyFont="1" applyFill="1" applyBorder="1" applyAlignment="1">
      <alignment horizontal="right" vertical="center"/>
    </xf>
    <xf numFmtId="0" fontId="12" fillId="9" borderId="21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164" fontId="6" fillId="5" borderId="3" xfId="0" applyNumberFormat="1" applyFont="1" applyFill="1" applyBorder="1" applyAlignment="1">
      <alignment horizontal="right" vertical="center"/>
    </xf>
    <xf numFmtId="164" fontId="6" fillId="7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164" fontId="6" fillId="8" borderId="3" xfId="0" applyNumberFormat="1" applyFont="1" applyFill="1" applyBorder="1" applyAlignment="1">
      <alignment horizontal="right" vertical="center"/>
    </xf>
    <xf numFmtId="164" fontId="6" fillId="6" borderId="3" xfId="0" applyNumberFormat="1" applyFont="1" applyFill="1" applyBorder="1" applyAlignment="1">
      <alignment horizontal="right" vertical="center"/>
    </xf>
    <xf numFmtId="164" fontId="6" fillId="9" borderId="3" xfId="0" applyNumberFormat="1" applyFont="1" applyFill="1" applyBorder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64" fontId="6" fillId="5" borderId="18" xfId="0" applyNumberFormat="1" applyFont="1" applyFill="1" applyBorder="1" applyAlignment="1">
      <alignment horizontal="right" vertical="center"/>
    </xf>
    <xf numFmtId="164" fontId="6" fillId="5" borderId="0" xfId="0" applyNumberFormat="1" applyFont="1" applyFill="1" applyAlignment="1">
      <alignment horizontal="right" vertical="center"/>
    </xf>
    <xf numFmtId="164" fontId="6" fillId="0" borderId="15" xfId="0" applyNumberFormat="1" applyFont="1" applyBorder="1" applyAlignment="1">
      <alignment horizontal="right" vertical="center"/>
    </xf>
    <xf numFmtId="0" fontId="3" fillId="5" borderId="5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3" xfId="2" applyFont="1" applyFill="1" applyBorder="1" applyAlignment="1">
      <alignment horizontal="center" vertical="center"/>
    </xf>
    <xf numFmtId="0" fontId="3" fillId="5" borderId="4" xfId="2" applyFont="1" applyFill="1" applyBorder="1" applyAlignment="1">
      <alignment horizontal="center" vertical="center"/>
    </xf>
    <xf numFmtId="165" fontId="6" fillId="5" borderId="3" xfId="0" applyNumberFormat="1" applyFont="1" applyFill="1" applyBorder="1" applyAlignment="1">
      <alignment horizontal="right" vertical="center"/>
    </xf>
    <xf numFmtId="0" fontId="3" fillId="5" borderId="3" xfId="2" applyFont="1" applyFill="1" applyBorder="1" applyAlignment="1">
      <alignment horizontal="right" vertical="center"/>
    </xf>
    <xf numFmtId="0" fontId="3" fillId="5" borderId="4" xfId="2" applyFont="1" applyFill="1" applyBorder="1" applyAlignment="1">
      <alignment horizontal="right" vertical="center"/>
    </xf>
    <xf numFmtId="0" fontId="3" fillId="5" borderId="3" xfId="2" applyFont="1" applyFill="1" applyBorder="1" applyAlignment="1">
      <alignment horizontal="right" vertical="center"/>
    </xf>
    <xf numFmtId="0" fontId="3" fillId="5" borderId="4" xfId="2" applyFont="1" applyFill="1" applyBorder="1" applyAlignment="1">
      <alignment horizontal="right" vertical="center"/>
    </xf>
    <xf numFmtId="165" fontId="6" fillId="7" borderId="3" xfId="0" applyNumberFormat="1" applyFont="1" applyFill="1" applyBorder="1" applyAlignment="1">
      <alignment horizontal="right" vertical="center"/>
    </xf>
    <xf numFmtId="165" fontId="6" fillId="2" borderId="3" xfId="0" applyNumberFormat="1" applyFont="1" applyFill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165" fontId="6" fillId="8" borderId="3" xfId="0" applyNumberFormat="1" applyFont="1" applyFill="1" applyBorder="1" applyAlignment="1">
      <alignment horizontal="right" vertical="center"/>
    </xf>
    <xf numFmtId="165" fontId="6" fillId="6" borderId="3" xfId="0" applyNumberFormat="1" applyFont="1" applyFill="1" applyBorder="1" applyAlignment="1">
      <alignment horizontal="right" vertical="center"/>
    </xf>
    <xf numFmtId="165" fontId="6" fillId="9" borderId="3" xfId="0" applyNumberFormat="1" applyFont="1" applyFill="1" applyBorder="1" applyAlignment="1">
      <alignment horizontal="right" vertical="center"/>
    </xf>
    <xf numFmtId="165" fontId="6" fillId="0" borderId="13" xfId="0" applyNumberFormat="1" applyFont="1" applyBorder="1" applyAlignment="1">
      <alignment horizontal="right" vertical="center"/>
    </xf>
    <xf numFmtId="165" fontId="6" fillId="7" borderId="16" xfId="0" applyNumberFormat="1" applyFont="1" applyFill="1" applyBorder="1" applyAlignment="1">
      <alignment horizontal="right" vertical="center"/>
    </xf>
    <xf numFmtId="165" fontId="6" fillId="0" borderId="19" xfId="0" applyNumberFormat="1" applyFont="1" applyBorder="1" applyAlignment="1">
      <alignment horizontal="right" vertical="center"/>
    </xf>
    <xf numFmtId="165" fontId="6" fillId="2" borderId="22" xfId="0" applyNumberFormat="1" applyFont="1" applyFill="1" applyBorder="1" applyAlignment="1">
      <alignment horizontal="right" vertical="center"/>
    </xf>
    <xf numFmtId="165" fontId="6" fillId="8" borderId="22" xfId="0" applyNumberFormat="1" applyFont="1" applyFill="1" applyBorder="1" applyAlignment="1">
      <alignment horizontal="right" vertical="center"/>
    </xf>
    <xf numFmtId="165" fontId="6" fillId="6" borderId="22" xfId="0" applyNumberFormat="1" applyFont="1" applyFill="1" applyBorder="1" applyAlignment="1">
      <alignment horizontal="right" vertical="center"/>
    </xf>
    <xf numFmtId="165" fontId="6" fillId="9" borderId="22" xfId="0" applyNumberFormat="1" applyFont="1" applyFill="1" applyBorder="1" applyAlignment="1">
      <alignment horizontal="right" vertical="center"/>
    </xf>
    <xf numFmtId="165" fontId="6" fillId="2" borderId="25" xfId="0" applyNumberFormat="1" applyFont="1" applyFill="1" applyBorder="1" applyAlignment="1">
      <alignment horizontal="right" vertical="center"/>
    </xf>
    <xf numFmtId="165" fontId="6" fillId="8" borderId="25" xfId="0" applyNumberFormat="1" applyFont="1" applyFill="1" applyBorder="1" applyAlignment="1">
      <alignment horizontal="right" vertical="center"/>
    </xf>
    <xf numFmtId="165" fontId="6" fillId="6" borderId="25" xfId="0" applyNumberFormat="1" applyFont="1" applyFill="1" applyBorder="1" applyAlignment="1">
      <alignment horizontal="right" vertical="center"/>
    </xf>
    <xf numFmtId="165" fontId="6" fillId="9" borderId="25" xfId="0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left"/>
    </xf>
    <xf numFmtId="49" fontId="7" fillId="0" borderId="0" xfId="1" applyNumberFormat="1" applyAlignment="1">
      <alignment horizontal="left"/>
    </xf>
    <xf numFmtId="0" fontId="8" fillId="0" borderId="0" xfId="1" applyFont="1" applyAlignment="1">
      <alignment horizontal="left" vertical="top"/>
    </xf>
    <xf numFmtId="0" fontId="7" fillId="0" borderId="0" xfId="1" applyAlignment="1">
      <alignment horizontal="left" vertical="top"/>
    </xf>
    <xf numFmtId="0" fontId="5" fillId="2" borderId="3" xfId="0" applyFont="1" applyFill="1" applyBorder="1">
      <alignment vertical="center"/>
    </xf>
    <xf numFmtId="0" fontId="6" fillId="3" borderId="1" xfId="0" applyFont="1" applyFill="1" applyBorder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166" fontId="6" fillId="5" borderId="3" xfId="0" applyNumberFormat="1" applyFont="1" applyFill="1" applyBorder="1" applyAlignment="1">
      <alignment horizontal="right" vertical="center"/>
    </xf>
    <xf numFmtId="166" fontId="6" fillId="7" borderId="3" xfId="0" applyNumberFormat="1" applyFont="1" applyFill="1" applyBorder="1" applyAlignment="1">
      <alignment horizontal="right" vertical="center"/>
    </xf>
    <xf numFmtId="166" fontId="6" fillId="8" borderId="3" xfId="0" applyNumberFormat="1" applyFont="1" applyFill="1" applyBorder="1" applyAlignment="1">
      <alignment horizontal="right" vertical="center"/>
    </xf>
    <xf numFmtId="166" fontId="6" fillId="0" borderId="3" xfId="0" applyNumberFormat="1" applyFont="1" applyBorder="1" applyAlignment="1">
      <alignment horizontal="right" vertical="center"/>
    </xf>
    <xf numFmtId="166" fontId="6" fillId="2" borderId="3" xfId="0" applyNumberFormat="1" applyFont="1" applyFill="1" applyBorder="1" applyAlignment="1">
      <alignment horizontal="right" vertical="center"/>
    </xf>
    <xf numFmtId="166" fontId="6" fillId="0" borderId="0" xfId="0" applyNumberFormat="1" applyFont="1" applyAlignment="1">
      <alignment horizontal="right" vertical="center"/>
    </xf>
    <xf numFmtId="166" fontId="6" fillId="9" borderId="3" xfId="0" applyNumberFormat="1" applyFont="1" applyFill="1" applyBorder="1" applyAlignment="1">
      <alignment horizontal="right" vertical="center"/>
    </xf>
    <xf numFmtId="166" fontId="6" fillId="0" borderId="13" xfId="0" applyNumberFormat="1" applyFont="1" applyBorder="1" applyAlignment="1">
      <alignment horizontal="right" vertical="center"/>
    </xf>
    <xf numFmtId="166" fontId="6" fillId="7" borderId="16" xfId="0" applyNumberFormat="1" applyFont="1" applyFill="1" applyBorder="1" applyAlignment="1">
      <alignment horizontal="right" vertical="center"/>
    </xf>
    <xf numFmtId="166" fontId="6" fillId="0" borderId="19" xfId="0" applyNumberFormat="1" applyFont="1" applyBorder="1" applyAlignment="1">
      <alignment horizontal="right" vertical="center"/>
    </xf>
    <xf numFmtId="166" fontId="6" fillId="2" borderId="22" xfId="0" applyNumberFormat="1" applyFont="1" applyFill="1" applyBorder="1" applyAlignment="1">
      <alignment horizontal="right" vertical="center"/>
    </xf>
    <xf numFmtId="166" fontId="6" fillId="8" borderId="22" xfId="0" applyNumberFormat="1" applyFont="1" applyFill="1" applyBorder="1" applyAlignment="1">
      <alignment horizontal="right" vertical="center"/>
    </xf>
    <xf numFmtId="0" fontId="11" fillId="0" borderId="9" xfId="0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166" fontId="6" fillId="0" borderId="9" xfId="0" applyNumberFormat="1" applyFont="1" applyBorder="1" applyAlignment="1">
      <alignment horizontal="right" vertical="center"/>
    </xf>
    <xf numFmtId="166" fontId="6" fillId="9" borderId="2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5" borderId="0" xfId="0" applyFont="1" applyFill="1" applyAlignment="1">
      <alignment horizontal="right" vertical="center"/>
    </xf>
    <xf numFmtId="166" fontId="6" fillId="5" borderId="18" xfId="0" applyNumberFormat="1" applyFont="1" applyFill="1" applyBorder="1" applyAlignment="1">
      <alignment horizontal="right" vertical="center"/>
    </xf>
    <xf numFmtId="166" fontId="6" fillId="5" borderId="0" xfId="0" applyNumberFormat="1" applyFont="1" applyFill="1" applyAlignment="1">
      <alignment horizontal="right" vertical="center"/>
    </xf>
    <xf numFmtId="166" fontId="6" fillId="0" borderId="15" xfId="0" applyNumberFormat="1" applyFont="1" applyBorder="1" applyAlignment="1">
      <alignment horizontal="right" vertical="center"/>
    </xf>
    <xf numFmtId="166" fontId="6" fillId="2" borderId="25" xfId="0" applyNumberFormat="1" applyFont="1" applyFill="1" applyBorder="1" applyAlignment="1">
      <alignment horizontal="right" vertical="center"/>
    </xf>
    <xf numFmtId="166" fontId="6" fillId="8" borderId="25" xfId="0" applyNumberFormat="1" applyFont="1" applyFill="1" applyBorder="1" applyAlignment="1">
      <alignment horizontal="right" vertical="center"/>
    </xf>
    <xf numFmtId="0" fontId="12" fillId="0" borderId="9" xfId="0" applyFont="1" applyBorder="1" applyAlignment="1">
      <alignment horizontal="center" vertical="center" wrapText="1"/>
    </xf>
    <xf numFmtId="166" fontId="6" fillId="9" borderId="25" xfId="0" applyNumberFormat="1" applyFont="1" applyFill="1" applyBorder="1" applyAlignment="1">
      <alignment horizontal="right" vertical="center"/>
    </xf>
    <xf numFmtId="0" fontId="7" fillId="5" borderId="3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7" fillId="0" borderId="3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3" xfId="0" applyFont="1" applyBorder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0" fillId="6" borderId="8" xfId="0" applyFont="1" applyFill="1" applyBorder="1" applyAlignment="1">
      <alignment horizontal="left" vertical="center" wrapText="1"/>
    </xf>
    <xf numFmtId="0" fontId="10" fillId="6" borderId="9" xfId="0" applyFont="1" applyFill="1" applyBorder="1" applyAlignment="1">
      <alignment horizontal="left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2" fillId="8" borderId="24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12" fillId="9" borderId="23" xfId="0" applyFont="1" applyFill="1" applyBorder="1" applyAlignment="1">
      <alignment horizontal="center" vertical="center" wrapText="1"/>
    </xf>
    <xf numFmtId="0" fontId="12" fillId="9" borderId="2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  <xf numFmtId="0" fontId="3" fillId="0" borderId="3" xfId="0" applyFont="1" applyBorder="1">
      <alignment vertical="center"/>
    </xf>
    <xf numFmtId="0" fontId="0" fillId="0" borderId="3" xfId="0" applyBorder="1">
      <alignment vertical="center"/>
    </xf>
    <xf numFmtId="0" fontId="9" fillId="0" borderId="3" xfId="0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3" borderId="1" xfId="0" applyFont="1" applyFill="1" applyBorder="1">
      <alignment vertical="center"/>
    </xf>
  </cellXfs>
  <cellStyles count="4">
    <cellStyle name="Normal" xfId="0" builtinId="0"/>
    <cellStyle name="Normal 2" xfId="2" xr:uid="{CE3EEEE2-027D-4A87-A31C-36615E4DE4D8}"/>
    <cellStyle name="Normal 6" xfId="3" xr:uid="{E7353F8A-C15D-4228-8091-91832E46D82C}"/>
    <cellStyle name="TextStyle" xfId="1" xr:uid="{A90CA507-D9A7-4597-8CF0-4BDE1B0B91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F720-AA75-4144-8C99-ACEB92697ACB}">
  <sheetPr>
    <tabColor rgb="FFFFFF00"/>
    <pageSetUpPr fitToPage="1"/>
  </sheetPr>
  <dimension ref="A1:BJ184"/>
  <sheetViews>
    <sheetView showGridLines="0" zoomScaleNormal="100" workbookViewId="0">
      <selection activeCell="C4" sqref="C4"/>
    </sheetView>
  </sheetViews>
  <sheetFormatPr defaultColWidth="9.1796875" defaultRowHeight="14.5" x14ac:dyDescent="0.35"/>
  <cols>
    <col min="1" max="1" width="12.1796875" style="1" customWidth="1"/>
    <col min="2" max="2" width="48.1796875" style="1" customWidth="1"/>
    <col min="3" max="6" width="6.7265625" style="1" customWidth="1"/>
    <col min="7" max="7" width="7.81640625" style="1" customWidth="1"/>
    <col min="8" max="8" width="13.54296875" style="1" bestFit="1" customWidth="1"/>
    <col min="9" max="9" width="11.7265625" style="1" bestFit="1" customWidth="1"/>
    <col min="10" max="10" width="9.453125" style="1" bestFit="1" customWidth="1"/>
    <col min="11" max="11" width="11.7265625" style="1" bestFit="1" customWidth="1"/>
    <col min="12" max="26" width="9" style="1" customWidth="1"/>
    <col min="27" max="27" width="11.453125" style="1" bestFit="1" customWidth="1"/>
    <col min="28" max="28" width="12.453125" style="1" bestFit="1" customWidth="1"/>
    <col min="29" max="30" width="11.453125" style="1" bestFit="1" customWidth="1"/>
    <col min="31" max="31" width="12.453125" style="1" bestFit="1" customWidth="1"/>
    <col min="32" max="33" width="11.453125" style="1" bestFit="1" customWidth="1"/>
    <col min="34" max="34" width="12.453125" style="1" bestFit="1" customWidth="1"/>
    <col min="35" max="36" width="11.453125" style="1" bestFit="1" customWidth="1"/>
    <col min="37" max="38" width="9" style="1" customWidth="1"/>
    <col min="39" max="39" width="11.453125" style="1" bestFit="1" customWidth="1"/>
    <col min="40" max="40" width="12.453125" style="1" bestFit="1" customWidth="1"/>
    <col min="41" max="42" width="11.453125" style="1" bestFit="1" customWidth="1"/>
    <col min="43" max="46" width="12.453125" style="1" bestFit="1" customWidth="1"/>
    <col min="47" max="57" width="0" style="1" hidden="1" customWidth="1"/>
    <col min="58" max="16384" width="9.1796875" style="1"/>
  </cols>
  <sheetData>
    <row r="1" spans="1:57" ht="15" thickBot="1" x14ac:dyDescent="0.4">
      <c r="A1" s="2"/>
      <c r="B1" s="3"/>
      <c r="C1" s="3"/>
      <c r="D1" s="4"/>
      <c r="E1" s="4"/>
      <c r="F1" s="158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</row>
    <row r="2" spans="1:57" ht="15.5" thickTop="1" thickBot="1" x14ac:dyDescent="0.4">
      <c r="A2" s="5" t="s">
        <v>41</v>
      </c>
      <c r="B2" s="6"/>
      <c r="C2" s="6"/>
      <c r="D2" s="7"/>
      <c r="E2" s="7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  <c r="AY2" s="159"/>
      <c r="AZ2" s="159"/>
      <c r="BA2" s="159"/>
      <c r="BB2" s="159"/>
      <c r="BC2" s="159"/>
      <c r="BD2" s="159"/>
      <c r="BE2" s="159"/>
    </row>
    <row r="3" spans="1:57" ht="15" thickTop="1" x14ac:dyDescent="0.2">
      <c r="A3" s="8"/>
      <c r="B3" s="9"/>
      <c r="C3" s="9"/>
      <c r="D3" s="10"/>
      <c r="E3" s="10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</row>
    <row r="4" spans="1:57" x14ac:dyDescent="0.35">
      <c r="A4" s="11"/>
      <c r="B4" s="12"/>
      <c r="C4" s="12"/>
      <c r="D4" s="10"/>
      <c r="E4" s="10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59"/>
      <c r="AT4" s="159"/>
      <c r="AU4" s="159"/>
      <c r="AV4" s="159"/>
      <c r="AW4" s="159"/>
      <c r="AX4" s="159"/>
      <c r="AY4" s="159"/>
      <c r="AZ4" s="159"/>
      <c r="BA4" s="159"/>
      <c r="BB4" s="159"/>
      <c r="BC4" s="159"/>
      <c r="BD4" s="159"/>
      <c r="BE4" s="159"/>
    </row>
    <row r="5" spans="1:57" x14ac:dyDescent="0.35">
      <c r="A5" s="14" t="s">
        <v>0</v>
      </c>
      <c r="B5" s="15"/>
      <c r="C5" s="15"/>
      <c r="D5" s="15"/>
      <c r="E5" s="15"/>
      <c r="F5" s="3"/>
      <c r="G5" s="3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7"/>
      <c r="AL5" s="17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</row>
    <row r="6" spans="1:57" x14ac:dyDescent="0.35">
      <c r="A6" s="19" t="s">
        <v>1</v>
      </c>
      <c r="B6" s="20" t="s">
        <v>2</v>
      </c>
      <c r="C6" s="21" t="s">
        <v>3</v>
      </c>
      <c r="D6" s="22" t="s">
        <v>4</v>
      </c>
      <c r="E6" s="22" t="s">
        <v>5</v>
      </c>
      <c r="F6" s="22" t="s">
        <v>6</v>
      </c>
      <c r="G6" s="68">
        <v>0.9</v>
      </c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 t="s">
        <v>7</v>
      </c>
      <c r="AV6" s="24" t="s">
        <v>8</v>
      </c>
      <c r="AW6" s="24" t="s">
        <v>9</v>
      </c>
      <c r="AX6" s="24" t="s">
        <v>10</v>
      </c>
      <c r="AY6" s="24" t="s">
        <v>11</v>
      </c>
      <c r="AZ6" s="24" t="s">
        <v>12</v>
      </c>
      <c r="BA6" s="24" t="s">
        <v>13</v>
      </c>
      <c r="BB6" s="24" t="s">
        <v>14</v>
      </c>
      <c r="BC6" s="24" t="s">
        <v>15</v>
      </c>
      <c r="BD6" s="24" t="s">
        <v>16</v>
      </c>
      <c r="BE6" s="24" t="s">
        <v>17</v>
      </c>
    </row>
    <row r="7" spans="1:57" x14ac:dyDescent="0.35">
      <c r="A7" s="25"/>
      <c r="B7" s="26"/>
      <c r="C7" s="27">
        <f>SUM(H7:BE7)</f>
        <v>1</v>
      </c>
      <c r="D7" s="92">
        <v>517</v>
      </c>
      <c r="E7" s="92">
        <v>581</v>
      </c>
      <c r="F7" s="92">
        <v>598</v>
      </c>
      <c r="G7" s="93">
        <v>599</v>
      </c>
      <c r="H7" s="88">
        <v>1</v>
      </c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</row>
    <row r="8" spans="1:57" x14ac:dyDescent="0.35">
      <c r="A8" s="25"/>
      <c r="B8" s="26"/>
      <c r="C8" s="27">
        <f t="shared" ref="C8:C100" si="0">SUM(H8:BE8)</f>
        <v>1</v>
      </c>
      <c r="D8" s="92">
        <v>227</v>
      </c>
      <c r="E8" s="92">
        <v>239</v>
      </c>
      <c r="F8" s="92">
        <v>367</v>
      </c>
      <c r="G8" s="93">
        <v>507</v>
      </c>
      <c r="H8" s="88">
        <v>1</v>
      </c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</row>
    <row r="9" spans="1:57" x14ac:dyDescent="0.35">
      <c r="A9" s="25"/>
      <c r="B9" s="26"/>
      <c r="C9" s="27">
        <f t="shared" si="0"/>
        <v>1.5</v>
      </c>
      <c r="D9" s="92">
        <v>300</v>
      </c>
      <c r="E9" s="92">
        <v>323</v>
      </c>
      <c r="F9" s="92">
        <v>387</v>
      </c>
      <c r="G9" s="93">
        <v>396</v>
      </c>
      <c r="H9" s="88">
        <v>1</v>
      </c>
      <c r="I9" s="89"/>
      <c r="J9" s="89"/>
      <c r="K9" s="89">
        <v>0.5</v>
      </c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</row>
    <row r="10" spans="1:57" x14ac:dyDescent="0.35">
      <c r="A10" s="25"/>
      <c r="B10" s="26"/>
      <c r="C10" s="27">
        <f t="shared" si="0"/>
        <v>1</v>
      </c>
      <c r="D10" s="92">
        <v>1247</v>
      </c>
      <c r="E10" s="92">
        <v>1348</v>
      </c>
      <c r="F10" s="92">
        <v>1537</v>
      </c>
      <c r="G10" s="93">
        <v>1685</v>
      </c>
      <c r="H10" s="90">
        <v>1</v>
      </c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91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31"/>
      <c r="AV10" s="33"/>
      <c r="AW10" s="31"/>
      <c r="AX10" s="31"/>
      <c r="AY10" s="31"/>
      <c r="AZ10" s="31"/>
      <c r="BA10" s="31"/>
      <c r="BB10" s="31"/>
      <c r="BC10" s="31"/>
      <c r="BD10" s="31"/>
      <c r="BE10" s="33"/>
    </row>
    <row r="11" spans="1:57" x14ac:dyDescent="0.35">
      <c r="A11" s="25"/>
      <c r="B11" s="26"/>
      <c r="C11" s="27">
        <f t="shared" si="0"/>
        <v>27</v>
      </c>
      <c r="D11" s="92">
        <v>505</v>
      </c>
      <c r="E11" s="92">
        <v>681</v>
      </c>
      <c r="F11" s="92">
        <v>769</v>
      </c>
      <c r="G11" s="93">
        <v>865</v>
      </c>
      <c r="H11" s="90"/>
      <c r="I11" s="91"/>
      <c r="J11" s="89"/>
      <c r="K11" s="91">
        <v>1</v>
      </c>
      <c r="L11" s="89">
        <v>1</v>
      </c>
      <c r="M11" s="91">
        <v>1</v>
      </c>
      <c r="N11" s="89">
        <v>1</v>
      </c>
      <c r="O11" s="91"/>
      <c r="P11" s="89">
        <v>1</v>
      </c>
      <c r="Q11" s="91">
        <v>1</v>
      </c>
      <c r="R11" s="91">
        <v>1</v>
      </c>
      <c r="S11" s="91">
        <v>1</v>
      </c>
      <c r="T11" s="89">
        <v>1</v>
      </c>
      <c r="U11" s="91">
        <v>1</v>
      </c>
      <c r="V11" s="89">
        <v>1</v>
      </c>
      <c r="W11" s="91">
        <v>1</v>
      </c>
      <c r="X11" s="89">
        <v>1</v>
      </c>
      <c r="Y11" s="91"/>
      <c r="Z11" s="91">
        <v>1</v>
      </c>
      <c r="AA11" s="91"/>
      <c r="AB11" s="89">
        <v>1</v>
      </c>
      <c r="AC11" s="91">
        <v>1</v>
      </c>
      <c r="AD11" s="89"/>
      <c r="AE11" s="91">
        <v>1</v>
      </c>
      <c r="AF11" s="89">
        <v>1</v>
      </c>
      <c r="AG11" s="91"/>
      <c r="AH11" s="91">
        <v>1</v>
      </c>
      <c r="AI11" s="89">
        <v>1</v>
      </c>
      <c r="AJ11" s="89"/>
      <c r="AK11" s="91">
        <v>1</v>
      </c>
      <c r="AL11" s="91">
        <v>1</v>
      </c>
      <c r="AM11" s="91"/>
      <c r="AN11" s="89">
        <v>1</v>
      </c>
      <c r="AO11" s="91">
        <v>1</v>
      </c>
      <c r="AP11" s="89"/>
      <c r="AQ11" s="91">
        <v>1</v>
      </c>
      <c r="AR11" s="89"/>
      <c r="AS11" s="91">
        <v>1</v>
      </c>
      <c r="AT11" s="91">
        <v>1</v>
      </c>
      <c r="AU11" s="31"/>
      <c r="AV11" s="31"/>
      <c r="AW11" s="31"/>
      <c r="AX11" s="33"/>
      <c r="AY11" s="31"/>
      <c r="AZ11" s="33"/>
      <c r="BA11" s="31"/>
      <c r="BB11" s="33"/>
      <c r="BC11" s="33"/>
      <c r="BD11" s="31"/>
      <c r="BE11" s="31"/>
    </row>
    <row r="12" spans="1:57" x14ac:dyDescent="0.35">
      <c r="A12" s="25"/>
      <c r="B12" s="26"/>
      <c r="C12" s="27">
        <f t="shared" si="0"/>
        <v>1</v>
      </c>
      <c r="D12" s="92">
        <v>342</v>
      </c>
      <c r="E12" s="92">
        <v>353</v>
      </c>
      <c r="F12" s="92">
        <v>364</v>
      </c>
      <c r="G12" s="93">
        <v>443</v>
      </c>
      <c r="H12" s="90">
        <v>1</v>
      </c>
      <c r="I12" s="91"/>
      <c r="J12" s="89"/>
      <c r="K12" s="91"/>
      <c r="L12" s="89"/>
      <c r="M12" s="91"/>
      <c r="N12" s="89"/>
      <c r="O12" s="91"/>
      <c r="P12" s="89"/>
      <c r="Q12" s="91"/>
      <c r="R12" s="89"/>
      <c r="S12" s="91"/>
      <c r="T12" s="89"/>
      <c r="U12" s="91"/>
      <c r="V12" s="89"/>
      <c r="W12" s="91"/>
      <c r="X12" s="89"/>
      <c r="Y12" s="91"/>
      <c r="Z12" s="89"/>
      <c r="AA12" s="91"/>
      <c r="AB12" s="89"/>
      <c r="AC12" s="91"/>
      <c r="AD12" s="89"/>
      <c r="AE12" s="91"/>
      <c r="AF12" s="89"/>
      <c r="AG12" s="91"/>
      <c r="AH12" s="89"/>
      <c r="AI12" s="89"/>
      <c r="AJ12" s="89"/>
      <c r="AK12" s="91"/>
      <c r="AL12" s="89"/>
      <c r="AM12" s="91"/>
      <c r="AN12" s="89"/>
      <c r="AO12" s="91"/>
      <c r="AP12" s="89"/>
      <c r="AQ12" s="91"/>
      <c r="AR12" s="89"/>
      <c r="AS12" s="91"/>
      <c r="AT12" s="89"/>
      <c r="AU12" s="31"/>
      <c r="AV12" s="31"/>
      <c r="AW12" s="31"/>
      <c r="AX12" s="33"/>
      <c r="AY12" s="31"/>
      <c r="AZ12" s="33"/>
      <c r="BA12" s="31"/>
      <c r="BB12" s="33"/>
      <c r="BC12" s="31"/>
      <c r="BD12" s="31"/>
      <c r="BE12" s="31"/>
    </row>
    <row r="13" spans="1:57" x14ac:dyDescent="0.35">
      <c r="A13" s="25"/>
      <c r="B13" s="26"/>
      <c r="C13" s="27">
        <f t="shared" si="0"/>
        <v>17</v>
      </c>
      <c r="D13" s="92">
        <v>103</v>
      </c>
      <c r="E13" s="92">
        <v>111</v>
      </c>
      <c r="F13" s="92">
        <v>117</v>
      </c>
      <c r="G13" s="93">
        <v>127</v>
      </c>
      <c r="H13" s="88">
        <v>2</v>
      </c>
      <c r="I13" s="91"/>
      <c r="J13" s="89"/>
      <c r="K13" s="91">
        <v>1</v>
      </c>
      <c r="L13" s="89">
        <v>1</v>
      </c>
      <c r="M13" s="91">
        <v>1</v>
      </c>
      <c r="N13" s="89">
        <v>1</v>
      </c>
      <c r="O13" s="91"/>
      <c r="P13" s="89">
        <v>1</v>
      </c>
      <c r="Q13" s="91">
        <v>1</v>
      </c>
      <c r="R13" s="91">
        <v>1</v>
      </c>
      <c r="S13" s="91"/>
      <c r="T13" s="89">
        <v>1</v>
      </c>
      <c r="U13" s="91"/>
      <c r="V13" s="89">
        <v>1</v>
      </c>
      <c r="W13" s="91"/>
      <c r="X13" s="89">
        <v>1</v>
      </c>
      <c r="Y13" s="91"/>
      <c r="Z13" s="89"/>
      <c r="AA13" s="91"/>
      <c r="AB13" s="89"/>
      <c r="AC13" s="91"/>
      <c r="AD13" s="89"/>
      <c r="AE13" s="91">
        <v>1</v>
      </c>
      <c r="AF13" s="89"/>
      <c r="AG13" s="91"/>
      <c r="AH13" s="89"/>
      <c r="AI13" s="89"/>
      <c r="AJ13" s="91"/>
      <c r="AK13" s="91">
        <v>1</v>
      </c>
      <c r="AL13" s="89"/>
      <c r="AM13" s="91"/>
      <c r="AN13" s="89"/>
      <c r="AO13" s="91"/>
      <c r="AP13" s="89"/>
      <c r="AQ13" s="91">
        <v>1</v>
      </c>
      <c r="AR13" s="89"/>
      <c r="AS13" s="91">
        <v>1</v>
      </c>
      <c r="AT13" s="89">
        <v>1</v>
      </c>
      <c r="AU13" s="31"/>
      <c r="AV13" s="33"/>
      <c r="AW13" s="31"/>
      <c r="AX13" s="33"/>
      <c r="AY13" s="31"/>
      <c r="AZ13" s="33"/>
      <c r="BA13" s="31"/>
      <c r="BB13" s="33"/>
      <c r="BC13" s="31"/>
      <c r="BD13" s="31"/>
      <c r="BE13" s="33"/>
    </row>
    <row r="14" spans="1:57" x14ac:dyDescent="0.35">
      <c r="A14" s="25"/>
      <c r="B14" s="26"/>
      <c r="C14" s="27">
        <f t="shared" si="0"/>
        <v>26</v>
      </c>
      <c r="D14" s="92">
        <v>106</v>
      </c>
      <c r="E14" s="92">
        <v>121</v>
      </c>
      <c r="F14" s="92">
        <v>141</v>
      </c>
      <c r="G14" s="93">
        <v>146</v>
      </c>
      <c r="H14" s="88">
        <v>2</v>
      </c>
      <c r="I14" s="89"/>
      <c r="J14" s="89"/>
      <c r="K14" s="89">
        <v>2</v>
      </c>
      <c r="L14" s="89">
        <v>2</v>
      </c>
      <c r="M14" s="89">
        <v>2</v>
      </c>
      <c r="N14" s="89">
        <v>2</v>
      </c>
      <c r="O14" s="89"/>
      <c r="P14" s="89">
        <v>1</v>
      </c>
      <c r="Q14" s="89">
        <v>1</v>
      </c>
      <c r="R14" s="89">
        <v>2</v>
      </c>
      <c r="S14" s="89"/>
      <c r="T14" s="89">
        <v>1</v>
      </c>
      <c r="U14" s="89"/>
      <c r="V14" s="89">
        <v>1</v>
      </c>
      <c r="W14" s="89"/>
      <c r="X14" s="89">
        <v>2</v>
      </c>
      <c r="Y14" s="89"/>
      <c r="Z14" s="89"/>
      <c r="AA14" s="89"/>
      <c r="AB14" s="89"/>
      <c r="AC14" s="89"/>
      <c r="AD14" s="89"/>
      <c r="AE14" s="89">
        <v>2</v>
      </c>
      <c r="AF14" s="89"/>
      <c r="AG14" s="89"/>
      <c r="AH14" s="89"/>
      <c r="AI14" s="89"/>
      <c r="AJ14" s="91"/>
      <c r="AK14" s="89">
        <v>1</v>
      </c>
      <c r="AL14" s="89"/>
      <c r="AM14" s="89"/>
      <c r="AN14" s="89"/>
      <c r="AO14" s="89"/>
      <c r="AP14" s="89"/>
      <c r="AQ14" s="89">
        <v>2</v>
      </c>
      <c r="AR14" s="89"/>
      <c r="AS14" s="89">
        <v>2</v>
      </c>
      <c r="AT14" s="89">
        <v>1</v>
      </c>
      <c r="AU14" s="31"/>
      <c r="AV14" s="33"/>
      <c r="AW14" s="31"/>
      <c r="AX14" s="31"/>
      <c r="AY14" s="31"/>
      <c r="AZ14" s="31"/>
      <c r="BA14" s="31"/>
      <c r="BB14" s="31"/>
      <c r="BC14" s="31"/>
      <c r="BD14" s="31"/>
      <c r="BE14" s="33"/>
    </row>
    <row r="15" spans="1:57" x14ac:dyDescent="0.35">
      <c r="A15" s="25"/>
      <c r="B15" s="26"/>
      <c r="C15" s="27">
        <f t="shared" si="0"/>
        <v>10</v>
      </c>
      <c r="D15" s="92">
        <v>186</v>
      </c>
      <c r="E15" s="92">
        <v>289</v>
      </c>
      <c r="F15" s="92">
        <v>299</v>
      </c>
      <c r="G15" s="93">
        <v>395</v>
      </c>
      <c r="H15" s="88">
        <v>1</v>
      </c>
      <c r="I15" s="89"/>
      <c r="J15" s="89"/>
      <c r="K15" s="91">
        <v>1</v>
      </c>
      <c r="L15" s="89">
        <v>1</v>
      </c>
      <c r="M15" s="89">
        <v>1</v>
      </c>
      <c r="N15" s="89">
        <v>1</v>
      </c>
      <c r="O15" s="89"/>
      <c r="P15" s="89"/>
      <c r="Q15" s="89"/>
      <c r="R15" s="89">
        <v>1</v>
      </c>
      <c r="S15" s="89"/>
      <c r="T15" s="89"/>
      <c r="U15" s="89"/>
      <c r="V15" s="89"/>
      <c r="W15" s="89"/>
      <c r="X15" s="89">
        <v>1</v>
      </c>
      <c r="Y15" s="89"/>
      <c r="Z15" s="89"/>
      <c r="AA15" s="89"/>
      <c r="AB15" s="89"/>
      <c r="AC15" s="89"/>
      <c r="AD15" s="89"/>
      <c r="AE15" s="89">
        <v>1</v>
      </c>
      <c r="AF15" s="89"/>
      <c r="AG15" s="89"/>
      <c r="AH15" s="89"/>
      <c r="AI15" s="89"/>
      <c r="AJ15" s="91"/>
      <c r="AK15" s="89"/>
      <c r="AL15" s="89"/>
      <c r="AM15" s="89"/>
      <c r="AN15" s="89"/>
      <c r="AO15" s="89"/>
      <c r="AP15" s="89"/>
      <c r="AQ15" s="89">
        <v>1</v>
      </c>
      <c r="AR15" s="89"/>
      <c r="AS15" s="89">
        <v>1</v>
      </c>
      <c r="AT15" s="89"/>
      <c r="AU15" s="31"/>
      <c r="AV15" s="33"/>
      <c r="AW15" s="31"/>
      <c r="AX15" s="31"/>
      <c r="AY15" s="31"/>
      <c r="AZ15" s="31"/>
      <c r="BA15" s="31"/>
      <c r="BB15" s="31"/>
      <c r="BC15" s="31"/>
      <c r="BD15" s="31"/>
      <c r="BE15" s="33"/>
    </row>
    <row r="16" spans="1:57" x14ac:dyDescent="0.35">
      <c r="A16" s="25"/>
      <c r="B16" s="26"/>
      <c r="C16" s="27">
        <f t="shared" si="0"/>
        <v>30</v>
      </c>
      <c r="D16" s="92">
        <v>111</v>
      </c>
      <c r="E16" s="92">
        <v>164</v>
      </c>
      <c r="F16" s="92">
        <v>177</v>
      </c>
      <c r="G16" s="93">
        <v>187</v>
      </c>
      <c r="H16" s="88"/>
      <c r="I16" s="91"/>
      <c r="J16" s="89"/>
      <c r="K16" s="91">
        <v>4</v>
      </c>
      <c r="L16" s="89">
        <v>3</v>
      </c>
      <c r="M16" s="91">
        <v>1</v>
      </c>
      <c r="N16" s="89">
        <v>3</v>
      </c>
      <c r="O16" s="91"/>
      <c r="P16" s="89">
        <v>1</v>
      </c>
      <c r="Q16" s="89">
        <v>1</v>
      </c>
      <c r="R16" s="91">
        <v>3</v>
      </c>
      <c r="S16" s="89"/>
      <c r="T16" s="89">
        <v>1</v>
      </c>
      <c r="U16" s="91"/>
      <c r="V16" s="89">
        <v>1</v>
      </c>
      <c r="W16" s="89"/>
      <c r="X16" s="89">
        <v>3</v>
      </c>
      <c r="Y16" s="91"/>
      <c r="Z16" s="91"/>
      <c r="AA16" s="89"/>
      <c r="AB16" s="89"/>
      <c r="AC16" s="89"/>
      <c r="AD16" s="89"/>
      <c r="AE16" s="89">
        <v>1</v>
      </c>
      <c r="AF16" s="89"/>
      <c r="AG16" s="91"/>
      <c r="AH16" s="91"/>
      <c r="AI16" s="89"/>
      <c r="AJ16" s="89"/>
      <c r="AK16" s="91">
        <v>1</v>
      </c>
      <c r="AL16" s="91"/>
      <c r="AM16" s="89"/>
      <c r="AN16" s="89"/>
      <c r="AO16" s="89"/>
      <c r="AP16" s="89"/>
      <c r="AQ16" s="89">
        <v>3</v>
      </c>
      <c r="AR16" s="89"/>
      <c r="AS16" s="91">
        <v>3</v>
      </c>
      <c r="AT16" s="91">
        <v>1</v>
      </c>
      <c r="AU16" s="31"/>
      <c r="AV16" s="31"/>
      <c r="AW16" s="31"/>
      <c r="AX16" s="31"/>
      <c r="AY16" s="31"/>
      <c r="AZ16" s="31"/>
      <c r="BA16" s="31"/>
      <c r="BB16" s="33"/>
      <c r="BC16" s="33"/>
      <c r="BD16" s="31"/>
      <c r="BE16" s="31"/>
    </row>
    <row r="17" spans="1:57" x14ac:dyDescent="0.35">
      <c r="A17" s="25"/>
      <c r="B17" s="26"/>
      <c r="C17" s="27">
        <f t="shared" si="0"/>
        <v>58</v>
      </c>
      <c r="D17" s="92">
        <v>137</v>
      </c>
      <c r="E17" s="92">
        <v>152</v>
      </c>
      <c r="F17" s="92">
        <v>184</v>
      </c>
      <c r="G17" s="93">
        <v>197</v>
      </c>
      <c r="H17" s="88"/>
      <c r="I17" s="91"/>
      <c r="J17" s="89"/>
      <c r="K17" s="91">
        <v>6</v>
      </c>
      <c r="L17" s="89">
        <v>5</v>
      </c>
      <c r="M17" s="91">
        <v>3</v>
      </c>
      <c r="N17" s="89">
        <v>5</v>
      </c>
      <c r="O17" s="91"/>
      <c r="P17" s="89">
        <v>2</v>
      </c>
      <c r="Q17" s="89">
        <v>2</v>
      </c>
      <c r="R17" s="91">
        <v>5</v>
      </c>
      <c r="S17" s="89"/>
      <c r="T17" s="89">
        <v>3</v>
      </c>
      <c r="U17" s="91"/>
      <c r="V17" s="89">
        <v>3</v>
      </c>
      <c r="W17" s="89"/>
      <c r="X17" s="89">
        <v>5</v>
      </c>
      <c r="Y17" s="91"/>
      <c r="Z17" s="91"/>
      <c r="AA17" s="89"/>
      <c r="AB17" s="89"/>
      <c r="AC17" s="89"/>
      <c r="AD17" s="89"/>
      <c r="AE17" s="89">
        <v>3</v>
      </c>
      <c r="AF17" s="89"/>
      <c r="AG17" s="91"/>
      <c r="AH17" s="91"/>
      <c r="AI17" s="89"/>
      <c r="AJ17" s="89"/>
      <c r="AK17" s="91">
        <v>3</v>
      </c>
      <c r="AL17" s="91"/>
      <c r="AM17" s="89"/>
      <c r="AN17" s="89"/>
      <c r="AO17" s="89"/>
      <c r="AP17" s="89"/>
      <c r="AQ17" s="89">
        <v>5</v>
      </c>
      <c r="AR17" s="89"/>
      <c r="AS17" s="91">
        <v>5</v>
      </c>
      <c r="AT17" s="91">
        <v>3</v>
      </c>
      <c r="AU17" s="31"/>
      <c r="AV17" s="31"/>
      <c r="AW17" s="31"/>
      <c r="AX17" s="31"/>
      <c r="AY17" s="31"/>
      <c r="AZ17" s="31"/>
      <c r="BA17" s="31"/>
      <c r="BB17" s="33"/>
      <c r="BC17" s="33"/>
      <c r="BD17" s="31"/>
      <c r="BE17" s="31"/>
    </row>
    <row r="18" spans="1:57" x14ac:dyDescent="0.35">
      <c r="A18" s="25"/>
      <c r="B18" s="26"/>
      <c r="C18" s="27">
        <f t="shared" si="0"/>
        <v>22</v>
      </c>
      <c r="D18" s="92">
        <v>454</v>
      </c>
      <c r="E18" s="92">
        <v>565</v>
      </c>
      <c r="F18" s="92">
        <v>887</v>
      </c>
      <c r="G18" s="93">
        <v>1116</v>
      </c>
      <c r="H18" s="88">
        <v>1</v>
      </c>
      <c r="I18" s="89"/>
      <c r="J18" s="89"/>
      <c r="K18" s="91">
        <v>1</v>
      </c>
      <c r="L18" s="89">
        <v>1</v>
      </c>
      <c r="M18" s="89">
        <v>1</v>
      </c>
      <c r="N18" s="89">
        <v>1</v>
      </c>
      <c r="O18" s="89"/>
      <c r="P18" s="89">
        <v>1</v>
      </c>
      <c r="Q18" s="91">
        <v>1</v>
      </c>
      <c r="R18" s="91">
        <v>1</v>
      </c>
      <c r="S18" s="89">
        <v>1</v>
      </c>
      <c r="T18" s="89">
        <v>1</v>
      </c>
      <c r="U18" s="89">
        <v>1</v>
      </c>
      <c r="V18" s="89">
        <v>1</v>
      </c>
      <c r="W18" s="89">
        <v>1</v>
      </c>
      <c r="X18" s="89">
        <v>1</v>
      </c>
      <c r="Y18" s="89"/>
      <c r="Z18" s="89"/>
      <c r="AA18" s="89"/>
      <c r="AB18" s="89">
        <v>1</v>
      </c>
      <c r="AC18" s="89"/>
      <c r="AD18" s="89"/>
      <c r="AE18" s="89">
        <v>1</v>
      </c>
      <c r="AF18" s="89"/>
      <c r="AG18" s="91"/>
      <c r="AH18" s="91">
        <v>1</v>
      </c>
      <c r="AI18" s="89"/>
      <c r="AJ18" s="91"/>
      <c r="AK18" s="89">
        <v>1</v>
      </c>
      <c r="AL18" s="89"/>
      <c r="AM18" s="89"/>
      <c r="AN18" s="89">
        <v>1</v>
      </c>
      <c r="AO18" s="89"/>
      <c r="AP18" s="89"/>
      <c r="AQ18" s="89">
        <v>1</v>
      </c>
      <c r="AR18" s="89"/>
      <c r="AS18" s="91">
        <v>1</v>
      </c>
      <c r="AT18" s="91">
        <v>1</v>
      </c>
      <c r="AU18" s="31"/>
      <c r="AV18" s="33"/>
      <c r="AW18" s="31"/>
      <c r="AX18" s="31"/>
      <c r="AY18" s="31"/>
      <c r="AZ18" s="31"/>
      <c r="BA18" s="31"/>
      <c r="BB18" s="33"/>
      <c r="BC18" s="33"/>
      <c r="BD18" s="31"/>
      <c r="BE18" s="33"/>
    </row>
    <row r="19" spans="1:57" x14ac:dyDescent="0.35">
      <c r="A19" s="25"/>
      <c r="B19" s="26"/>
      <c r="C19" s="27">
        <f t="shared" si="0"/>
        <v>4</v>
      </c>
      <c r="D19" s="92">
        <v>5697</v>
      </c>
      <c r="E19" s="92">
        <v>9801</v>
      </c>
      <c r="F19" s="92">
        <v>15096</v>
      </c>
      <c r="G19" s="93">
        <v>23266</v>
      </c>
      <c r="H19" s="88"/>
      <c r="I19" s="89">
        <v>1</v>
      </c>
      <c r="J19" s="89"/>
      <c r="K19" s="91"/>
      <c r="L19" s="89"/>
      <c r="M19" s="89"/>
      <c r="N19" s="89"/>
      <c r="O19" s="89">
        <v>1</v>
      </c>
      <c r="P19" s="89"/>
      <c r="Q19" s="91"/>
      <c r="R19" s="91"/>
      <c r="S19" s="89"/>
      <c r="T19" s="89"/>
      <c r="U19" s="89"/>
      <c r="V19" s="89"/>
      <c r="W19" s="89"/>
      <c r="X19" s="89"/>
      <c r="Y19" s="89">
        <v>1</v>
      </c>
      <c r="Z19" s="89"/>
      <c r="AA19" s="89"/>
      <c r="AB19" s="89"/>
      <c r="AC19" s="89"/>
      <c r="AD19" s="89"/>
      <c r="AE19" s="89"/>
      <c r="AF19" s="89"/>
      <c r="AG19" s="91"/>
      <c r="AH19" s="91"/>
      <c r="AI19" s="89"/>
      <c r="AJ19" s="91"/>
      <c r="AK19" s="89"/>
      <c r="AL19" s="89"/>
      <c r="AM19" s="89"/>
      <c r="AN19" s="89"/>
      <c r="AO19" s="89"/>
      <c r="AP19" s="89"/>
      <c r="AQ19" s="89"/>
      <c r="AR19" s="89">
        <v>1</v>
      </c>
      <c r="AS19" s="91"/>
      <c r="AT19" s="91"/>
      <c r="AU19" s="31"/>
      <c r="AV19" s="33"/>
      <c r="AW19" s="31"/>
      <c r="AX19" s="31"/>
      <c r="AY19" s="31"/>
      <c r="AZ19" s="31"/>
      <c r="BA19" s="31"/>
      <c r="BB19" s="33"/>
      <c r="BC19" s="33"/>
      <c r="BD19" s="31"/>
      <c r="BE19" s="33"/>
    </row>
    <row r="20" spans="1:57" x14ac:dyDescent="0.35">
      <c r="A20" s="25"/>
      <c r="B20" s="26"/>
      <c r="C20" s="27">
        <f t="shared" si="0"/>
        <v>4</v>
      </c>
      <c r="D20" s="92">
        <v>803</v>
      </c>
      <c r="E20" s="92">
        <v>1210</v>
      </c>
      <c r="F20" s="92">
        <v>1685</v>
      </c>
      <c r="G20" s="93">
        <v>2383</v>
      </c>
      <c r="H20" s="88"/>
      <c r="I20" s="89">
        <v>1</v>
      </c>
      <c r="J20" s="89"/>
      <c r="K20" s="91"/>
      <c r="L20" s="89"/>
      <c r="M20" s="89"/>
      <c r="N20" s="89"/>
      <c r="O20" s="89">
        <v>1</v>
      </c>
      <c r="P20" s="89"/>
      <c r="Q20" s="91"/>
      <c r="R20" s="91"/>
      <c r="S20" s="89"/>
      <c r="T20" s="89"/>
      <c r="U20" s="89"/>
      <c r="V20" s="89"/>
      <c r="W20" s="89"/>
      <c r="X20" s="89"/>
      <c r="Y20" s="89">
        <v>1</v>
      </c>
      <c r="Z20" s="89"/>
      <c r="AA20" s="89"/>
      <c r="AB20" s="89"/>
      <c r="AC20" s="89"/>
      <c r="AD20" s="89"/>
      <c r="AE20" s="89"/>
      <c r="AF20" s="89"/>
      <c r="AG20" s="91"/>
      <c r="AH20" s="91"/>
      <c r="AI20" s="89"/>
      <c r="AJ20" s="91"/>
      <c r="AK20" s="89"/>
      <c r="AL20" s="89"/>
      <c r="AM20" s="89"/>
      <c r="AN20" s="89"/>
      <c r="AO20" s="89"/>
      <c r="AP20" s="89"/>
      <c r="AQ20" s="89"/>
      <c r="AR20" s="89">
        <v>1</v>
      </c>
      <c r="AS20" s="91"/>
      <c r="AT20" s="91"/>
      <c r="AU20" s="31"/>
      <c r="AV20" s="33"/>
      <c r="AW20" s="31"/>
      <c r="AX20" s="31"/>
      <c r="AY20" s="31"/>
      <c r="AZ20" s="31"/>
      <c r="BA20" s="31"/>
      <c r="BB20" s="33"/>
      <c r="BC20" s="33"/>
      <c r="BD20" s="31"/>
      <c r="BE20" s="33"/>
    </row>
    <row r="21" spans="1:57" x14ac:dyDescent="0.35">
      <c r="A21" s="25"/>
      <c r="B21" s="26"/>
      <c r="C21" s="27">
        <f t="shared" si="0"/>
        <v>28</v>
      </c>
      <c r="D21" s="92">
        <v>221</v>
      </c>
      <c r="E21" s="92">
        <v>232</v>
      </c>
      <c r="F21" s="92">
        <v>239</v>
      </c>
      <c r="G21" s="93">
        <v>245</v>
      </c>
      <c r="H21" s="88">
        <v>1</v>
      </c>
      <c r="I21" s="89"/>
      <c r="J21" s="89"/>
      <c r="K21" s="91">
        <v>1</v>
      </c>
      <c r="L21" s="89">
        <v>1</v>
      </c>
      <c r="M21" s="89">
        <v>1</v>
      </c>
      <c r="N21" s="89">
        <v>1</v>
      </c>
      <c r="O21" s="91"/>
      <c r="P21" s="89">
        <v>1</v>
      </c>
      <c r="Q21" s="89">
        <v>1</v>
      </c>
      <c r="R21" s="91">
        <v>1</v>
      </c>
      <c r="S21" s="89">
        <v>1</v>
      </c>
      <c r="T21" s="89">
        <v>1</v>
      </c>
      <c r="U21" s="89">
        <v>1</v>
      </c>
      <c r="V21" s="89">
        <v>1</v>
      </c>
      <c r="W21" s="89">
        <v>1</v>
      </c>
      <c r="X21" s="89">
        <v>1</v>
      </c>
      <c r="Y21" s="89"/>
      <c r="Z21" s="89">
        <v>1</v>
      </c>
      <c r="AA21" s="89"/>
      <c r="AB21" s="89">
        <v>1</v>
      </c>
      <c r="AC21" s="89">
        <v>1</v>
      </c>
      <c r="AD21" s="89"/>
      <c r="AE21" s="89">
        <v>1</v>
      </c>
      <c r="AF21" s="89">
        <v>1</v>
      </c>
      <c r="AG21" s="89"/>
      <c r="AH21" s="89">
        <v>1</v>
      </c>
      <c r="AI21" s="89">
        <v>1</v>
      </c>
      <c r="AJ21" s="89"/>
      <c r="AK21" s="89">
        <v>1</v>
      </c>
      <c r="AL21" s="89">
        <v>1</v>
      </c>
      <c r="AM21" s="89"/>
      <c r="AN21" s="89">
        <v>1</v>
      </c>
      <c r="AO21" s="89">
        <v>1</v>
      </c>
      <c r="AP21" s="89"/>
      <c r="AQ21" s="89">
        <v>1</v>
      </c>
      <c r="AR21" s="89"/>
      <c r="AS21" s="89">
        <v>1</v>
      </c>
      <c r="AT21" s="89">
        <v>1</v>
      </c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</row>
    <row r="22" spans="1:57" x14ac:dyDescent="0.35">
      <c r="A22" s="25"/>
      <c r="B22" s="26"/>
      <c r="C22" s="27">
        <f t="shared" si="0"/>
        <v>28</v>
      </c>
      <c r="D22" s="92">
        <v>179</v>
      </c>
      <c r="E22" s="92">
        <v>199</v>
      </c>
      <c r="F22" s="92">
        <v>221</v>
      </c>
      <c r="G22" s="93">
        <v>240</v>
      </c>
      <c r="H22" s="88">
        <v>1</v>
      </c>
      <c r="I22" s="89"/>
      <c r="J22" s="89"/>
      <c r="K22" s="91">
        <v>1</v>
      </c>
      <c r="L22" s="89">
        <v>1</v>
      </c>
      <c r="M22" s="89">
        <v>1</v>
      </c>
      <c r="N22" s="89">
        <v>1</v>
      </c>
      <c r="O22" s="89"/>
      <c r="P22" s="89">
        <v>1</v>
      </c>
      <c r="Q22" s="89">
        <v>1</v>
      </c>
      <c r="R22" s="89">
        <v>1</v>
      </c>
      <c r="S22" s="89">
        <v>1</v>
      </c>
      <c r="T22" s="89">
        <v>1</v>
      </c>
      <c r="U22" s="89">
        <v>1</v>
      </c>
      <c r="V22" s="89">
        <v>1</v>
      </c>
      <c r="W22" s="89">
        <v>1</v>
      </c>
      <c r="X22" s="89">
        <v>1</v>
      </c>
      <c r="Y22" s="89"/>
      <c r="Z22" s="89">
        <v>1</v>
      </c>
      <c r="AA22" s="89"/>
      <c r="AB22" s="89">
        <v>1</v>
      </c>
      <c r="AC22" s="89">
        <v>1</v>
      </c>
      <c r="AD22" s="89"/>
      <c r="AE22" s="89">
        <v>1</v>
      </c>
      <c r="AF22" s="89">
        <v>1</v>
      </c>
      <c r="AG22" s="89"/>
      <c r="AH22" s="89">
        <v>1</v>
      </c>
      <c r="AI22" s="89">
        <v>1</v>
      </c>
      <c r="AJ22" s="91"/>
      <c r="AK22" s="89">
        <v>1</v>
      </c>
      <c r="AL22" s="89">
        <v>1</v>
      </c>
      <c r="AM22" s="89"/>
      <c r="AN22" s="89">
        <v>1</v>
      </c>
      <c r="AO22" s="89">
        <v>1</v>
      </c>
      <c r="AP22" s="89"/>
      <c r="AQ22" s="89">
        <v>1</v>
      </c>
      <c r="AR22" s="89"/>
      <c r="AS22" s="89">
        <v>1</v>
      </c>
      <c r="AT22" s="89">
        <v>1</v>
      </c>
      <c r="AU22" s="31"/>
      <c r="AV22" s="33"/>
      <c r="AW22" s="31"/>
      <c r="AX22" s="31"/>
      <c r="AY22" s="31"/>
      <c r="AZ22" s="31"/>
      <c r="BA22" s="31"/>
      <c r="BB22" s="31"/>
      <c r="BC22" s="31"/>
      <c r="BD22" s="31"/>
      <c r="BE22" s="33"/>
    </row>
    <row r="23" spans="1:57" x14ac:dyDescent="0.35">
      <c r="A23" s="25"/>
      <c r="B23" s="26"/>
      <c r="C23" s="27">
        <f t="shared" si="0"/>
        <v>9</v>
      </c>
      <c r="D23" s="92">
        <v>250</v>
      </c>
      <c r="E23" s="92">
        <v>370</v>
      </c>
      <c r="F23" s="92">
        <v>436</v>
      </c>
      <c r="G23" s="93">
        <v>545</v>
      </c>
      <c r="H23" s="88"/>
      <c r="I23" s="91"/>
      <c r="J23" s="89"/>
      <c r="K23" s="91">
        <v>1</v>
      </c>
      <c r="L23" s="89">
        <v>1</v>
      </c>
      <c r="M23" s="91">
        <v>1</v>
      </c>
      <c r="N23" s="89">
        <v>1</v>
      </c>
      <c r="O23" s="91"/>
      <c r="P23" s="89">
        <v>1</v>
      </c>
      <c r="Q23" s="89">
        <v>1</v>
      </c>
      <c r="R23" s="91">
        <v>1</v>
      </c>
      <c r="S23" s="89">
        <v>1</v>
      </c>
      <c r="T23" s="89">
        <v>1</v>
      </c>
      <c r="U23" s="91"/>
      <c r="V23" s="89"/>
      <c r="W23" s="89"/>
      <c r="X23" s="89"/>
      <c r="Y23" s="91"/>
      <c r="Z23" s="91"/>
      <c r="AA23" s="89"/>
      <c r="AB23" s="89"/>
      <c r="AC23" s="89"/>
      <c r="AD23" s="89"/>
      <c r="AE23" s="89"/>
      <c r="AF23" s="89"/>
      <c r="AG23" s="91"/>
      <c r="AH23" s="91"/>
      <c r="AI23" s="89"/>
      <c r="AJ23" s="89"/>
      <c r="AK23" s="91"/>
      <c r="AL23" s="91"/>
      <c r="AM23" s="89"/>
      <c r="AN23" s="89"/>
      <c r="AO23" s="89"/>
      <c r="AP23" s="89"/>
      <c r="AQ23" s="89"/>
      <c r="AR23" s="89"/>
      <c r="AS23" s="91"/>
      <c r="AT23" s="91"/>
      <c r="AU23" s="31"/>
      <c r="AV23" s="31"/>
      <c r="AW23" s="31"/>
      <c r="AX23" s="31"/>
      <c r="AY23" s="31"/>
      <c r="AZ23" s="31"/>
      <c r="BA23" s="31"/>
      <c r="BB23" s="33"/>
      <c r="BC23" s="33"/>
      <c r="BD23" s="31"/>
      <c r="BE23" s="31"/>
    </row>
    <row r="24" spans="1:57" x14ac:dyDescent="0.35">
      <c r="A24" s="25"/>
      <c r="B24" s="26"/>
      <c r="C24" s="27">
        <f t="shared" si="0"/>
        <v>24</v>
      </c>
      <c r="D24" s="92">
        <v>374</v>
      </c>
      <c r="E24" s="92">
        <v>394</v>
      </c>
      <c r="F24" s="92">
        <v>398</v>
      </c>
      <c r="G24" s="93">
        <v>415</v>
      </c>
      <c r="H24" s="88"/>
      <c r="I24" s="91"/>
      <c r="J24" s="89"/>
      <c r="K24" s="91">
        <v>1</v>
      </c>
      <c r="L24" s="89">
        <v>1</v>
      </c>
      <c r="M24" s="91">
        <v>1</v>
      </c>
      <c r="N24" s="89">
        <v>1</v>
      </c>
      <c r="O24" s="91"/>
      <c r="P24" s="89">
        <v>1</v>
      </c>
      <c r="Q24" s="89">
        <v>1</v>
      </c>
      <c r="R24" s="91">
        <v>1</v>
      </c>
      <c r="S24" s="89">
        <v>1</v>
      </c>
      <c r="T24" s="89">
        <v>1</v>
      </c>
      <c r="U24" s="91">
        <v>1</v>
      </c>
      <c r="V24" s="89">
        <v>1</v>
      </c>
      <c r="W24" s="89">
        <v>1</v>
      </c>
      <c r="X24" s="89">
        <v>1</v>
      </c>
      <c r="Y24" s="91"/>
      <c r="Z24" s="91">
        <v>1</v>
      </c>
      <c r="AA24" s="89"/>
      <c r="AB24" s="89">
        <v>1</v>
      </c>
      <c r="AC24" s="89">
        <v>1</v>
      </c>
      <c r="AD24" s="89"/>
      <c r="AE24" s="89">
        <v>1</v>
      </c>
      <c r="AF24" s="89">
        <v>1</v>
      </c>
      <c r="AG24" s="91"/>
      <c r="AH24" s="91">
        <v>1</v>
      </c>
      <c r="AI24" s="89">
        <v>1</v>
      </c>
      <c r="AJ24" s="89"/>
      <c r="AK24" s="91">
        <v>1</v>
      </c>
      <c r="AL24" s="91">
        <v>1</v>
      </c>
      <c r="AM24" s="89"/>
      <c r="AN24" s="89">
        <v>1</v>
      </c>
      <c r="AO24" s="89">
        <v>1</v>
      </c>
      <c r="AP24" s="89"/>
      <c r="AQ24" s="89"/>
      <c r="AR24" s="89"/>
      <c r="AS24" s="91"/>
      <c r="AT24" s="91"/>
      <c r="AU24" s="31"/>
      <c r="AV24" s="31"/>
      <c r="AW24" s="31"/>
      <c r="AX24" s="31"/>
      <c r="AY24" s="31"/>
      <c r="AZ24" s="31"/>
      <c r="BA24" s="31"/>
      <c r="BB24" s="33"/>
      <c r="BC24" s="33"/>
      <c r="BD24" s="31"/>
      <c r="BE24" s="31"/>
    </row>
    <row r="25" spans="1:57" x14ac:dyDescent="0.35">
      <c r="A25" s="25"/>
      <c r="B25" s="26"/>
      <c r="C25" s="27">
        <f t="shared" si="0"/>
        <v>13.5</v>
      </c>
      <c r="D25" s="92">
        <v>224</v>
      </c>
      <c r="E25" s="92">
        <v>302</v>
      </c>
      <c r="F25" s="92">
        <v>492</v>
      </c>
      <c r="G25" s="93">
        <v>799</v>
      </c>
      <c r="H25" s="88"/>
      <c r="I25" s="89"/>
      <c r="J25" s="89"/>
      <c r="K25" s="91">
        <v>0.5</v>
      </c>
      <c r="L25" s="89">
        <v>0.5</v>
      </c>
      <c r="M25" s="89">
        <v>0.5</v>
      </c>
      <c r="N25" s="89">
        <v>0.5</v>
      </c>
      <c r="O25" s="89"/>
      <c r="P25" s="89">
        <v>0.5</v>
      </c>
      <c r="Q25" s="91">
        <v>0.5</v>
      </c>
      <c r="R25" s="91">
        <v>0.5</v>
      </c>
      <c r="S25" s="89">
        <v>0.5</v>
      </c>
      <c r="T25" s="89">
        <v>0.5</v>
      </c>
      <c r="U25" s="89">
        <v>0.5</v>
      </c>
      <c r="V25" s="89">
        <v>0.5</v>
      </c>
      <c r="W25" s="89">
        <v>0.5</v>
      </c>
      <c r="X25" s="89">
        <v>0.5</v>
      </c>
      <c r="Y25" s="89"/>
      <c r="Z25" s="89">
        <v>0.5</v>
      </c>
      <c r="AA25" s="89"/>
      <c r="AB25" s="89">
        <v>0.5</v>
      </c>
      <c r="AC25" s="89">
        <v>0.5</v>
      </c>
      <c r="AD25" s="89"/>
      <c r="AE25" s="89">
        <v>0.5</v>
      </c>
      <c r="AF25" s="89">
        <v>0.5</v>
      </c>
      <c r="AG25" s="91"/>
      <c r="AH25" s="91">
        <v>0.5</v>
      </c>
      <c r="AI25" s="89">
        <v>0.5</v>
      </c>
      <c r="AJ25" s="91"/>
      <c r="AK25" s="89">
        <v>0.5</v>
      </c>
      <c r="AL25" s="89">
        <v>0.5</v>
      </c>
      <c r="AM25" s="89"/>
      <c r="AN25" s="89">
        <v>0.5</v>
      </c>
      <c r="AO25" s="89">
        <v>0.5</v>
      </c>
      <c r="AP25" s="89"/>
      <c r="AQ25" s="89">
        <v>0.5</v>
      </c>
      <c r="AR25" s="89"/>
      <c r="AS25" s="91">
        <v>0.5</v>
      </c>
      <c r="AT25" s="91">
        <v>0.5</v>
      </c>
      <c r="AU25" s="31"/>
      <c r="AV25" s="33"/>
      <c r="AW25" s="31"/>
      <c r="AX25" s="31"/>
      <c r="AY25" s="31"/>
      <c r="AZ25" s="31"/>
      <c r="BA25" s="31"/>
      <c r="BB25" s="33"/>
      <c r="BC25" s="33"/>
      <c r="BD25" s="31"/>
      <c r="BE25" s="33"/>
    </row>
    <row r="26" spans="1:57" x14ac:dyDescent="0.35">
      <c r="A26" s="25"/>
      <c r="B26" s="26"/>
      <c r="C26" s="27">
        <f t="shared" si="0"/>
        <v>6</v>
      </c>
      <c r="D26" s="92">
        <v>361</v>
      </c>
      <c r="E26" s="92">
        <v>391</v>
      </c>
      <c r="F26" s="92">
        <v>428</v>
      </c>
      <c r="G26" s="93">
        <v>460</v>
      </c>
      <c r="H26" s="88"/>
      <c r="I26" s="89"/>
      <c r="J26" s="89"/>
      <c r="K26" s="91"/>
      <c r="L26" s="89"/>
      <c r="M26" s="89"/>
      <c r="N26" s="89"/>
      <c r="O26" s="89"/>
      <c r="P26" s="89"/>
      <c r="Q26" s="91"/>
      <c r="R26" s="91"/>
      <c r="S26" s="89"/>
      <c r="T26" s="89"/>
      <c r="U26" s="89"/>
      <c r="V26" s="89"/>
      <c r="W26" s="89"/>
      <c r="X26" s="89"/>
      <c r="Y26" s="89"/>
      <c r="Z26" s="89"/>
      <c r="AA26" s="89">
        <v>1</v>
      </c>
      <c r="AB26" s="89"/>
      <c r="AC26" s="89"/>
      <c r="AD26" s="89">
        <v>1</v>
      </c>
      <c r="AE26" s="89"/>
      <c r="AF26" s="89"/>
      <c r="AG26" s="91">
        <v>1</v>
      </c>
      <c r="AH26" s="91"/>
      <c r="AI26" s="89"/>
      <c r="AJ26" s="91">
        <v>1</v>
      </c>
      <c r="AK26" s="89"/>
      <c r="AL26" s="89"/>
      <c r="AM26" s="89">
        <v>1</v>
      </c>
      <c r="AN26" s="89"/>
      <c r="AO26" s="89"/>
      <c r="AP26" s="89">
        <v>1</v>
      </c>
      <c r="AQ26" s="89"/>
      <c r="AR26" s="89"/>
      <c r="AS26" s="91"/>
      <c r="AT26" s="91"/>
      <c r="AU26" s="31"/>
      <c r="AV26" s="33"/>
      <c r="AW26" s="31"/>
      <c r="AX26" s="31"/>
      <c r="AY26" s="31"/>
      <c r="AZ26" s="31"/>
      <c r="BA26" s="31"/>
      <c r="BB26" s="33"/>
      <c r="BC26" s="33"/>
      <c r="BD26" s="31"/>
      <c r="BE26" s="33"/>
    </row>
    <row r="27" spans="1:57" hidden="1" x14ac:dyDescent="0.35">
      <c r="A27" s="25"/>
      <c r="B27" s="26"/>
      <c r="C27" s="27">
        <f t="shared" si="0"/>
        <v>0</v>
      </c>
      <c r="D27" s="28"/>
      <c r="E27" s="28"/>
      <c r="F27" s="28"/>
      <c r="G27" s="29"/>
      <c r="H27" s="30"/>
      <c r="I27" s="31"/>
      <c r="J27" s="31"/>
      <c r="K27" s="33"/>
      <c r="L27" s="31"/>
      <c r="M27" s="31"/>
      <c r="N27" s="31"/>
      <c r="O27" s="31"/>
      <c r="P27" s="31"/>
      <c r="Q27" s="33"/>
      <c r="R27" s="33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3"/>
      <c r="AH27" s="33"/>
      <c r="AI27" s="31"/>
      <c r="AJ27" s="33"/>
      <c r="AK27" s="31"/>
      <c r="AL27" s="31"/>
      <c r="AM27" s="31"/>
      <c r="AN27" s="31"/>
      <c r="AO27" s="31"/>
      <c r="AP27" s="31"/>
      <c r="AQ27" s="31"/>
      <c r="AR27" s="31"/>
      <c r="AS27" s="33"/>
      <c r="AT27" s="33"/>
      <c r="AU27" s="31"/>
      <c r="AV27" s="33"/>
      <c r="AW27" s="31"/>
      <c r="AX27" s="31"/>
      <c r="AY27" s="31"/>
      <c r="AZ27" s="31"/>
      <c r="BA27" s="31"/>
      <c r="BB27" s="33"/>
      <c r="BC27" s="33"/>
      <c r="BD27" s="31"/>
      <c r="BE27" s="33"/>
    </row>
    <row r="28" spans="1:57" hidden="1" x14ac:dyDescent="0.35">
      <c r="A28" s="25"/>
      <c r="B28" s="26"/>
      <c r="C28" s="27">
        <f t="shared" si="0"/>
        <v>0</v>
      </c>
      <c r="D28" s="28"/>
      <c r="E28" s="28"/>
      <c r="F28" s="28"/>
      <c r="G28" s="29"/>
      <c r="H28" s="30"/>
      <c r="I28" s="31"/>
      <c r="J28" s="31"/>
      <c r="K28" s="33"/>
      <c r="L28" s="31"/>
      <c r="M28" s="31"/>
      <c r="N28" s="31"/>
      <c r="O28" s="33"/>
      <c r="P28" s="31"/>
      <c r="Q28" s="31"/>
      <c r="R28" s="33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</row>
    <row r="29" spans="1:57" hidden="1" x14ac:dyDescent="0.35">
      <c r="A29" s="25"/>
      <c r="B29" s="26"/>
      <c r="C29" s="27">
        <f t="shared" si="0"/>
        <v>0</v>
      </c>
      <c r="D29" s="28"/>
      <c r="E29" s="28"/>
      <c r="F29" s="28"/>
      <c r="G29" s="29"/>
      <c r="H29" s="30"/>
      <c r="I29" s="31"/>
      <c r="J29" s="31"/>
      <c r="K29" s="33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3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3"/>
      <c r="AW29" s="31"/>
      <c r="AX29" s="31"/>
      <c r="AY29" s="31"/>
      <c r="AZ29" s="31"/>
      <c r="BA29" s="31"/>
      <c r="BB29" s="31"/>
      <c r="BC29" s="31"/>
      <c r="BD29" s="31"/>
      <c r="BE29" s="33"/>
    </row>
    <row r="30" spans="1:57" hidden="1" x14ac:dyDescent="0.35">
      <c r="A30" s="25"/>
      <c r="B30" s="26"/>
      <c r="C30" s="27">
        <f t="shared" si="0"/>
        <v>0</v>
      </c>
      <c r="D30" s="28"/>
      <c r="E30" s="28"/>
      <c r="F30" s="28"/>
      <c r="G30" s="29"/>
      <c r="H30" s="30"/>
      <c r="I30" s="33"/>
      <c r="J30" s="31"/>
      <c r="K30" s="33"/>
      <c r="L30" s="31"/>
      <c r="M30" s="33"/>
      <c r="N30" s="31"/>
      <c r="O30" s="33"/>
      <c r="P30" s="31"/>
      <c r="Q30" s="31"/>
      <c r="R30" s="33"/>
      <c r="S30" s="31"/>
      <c r="T30" s="31"/>
      <c r="U30" s="33"/>
      <c r="V30" s="31"/>
      <c r="W30" s="31"/>
      <c r="X30" s="31"/>
      <c r="Y30" s="33"/>
      <c r="Z30" s="33"/>
      <c r="AA30" s="31"/>
      <c r="AB30" s="31"/>
      <c r="AC30" s="31"/>
      <c r="AD30" s="31"/>
      <c r="AE30" s="31"/>
      <c r="AF30" s="31"/>
      <c r="AG30" s="33"/>
      <c r="AH30" s="33"/>
      <c r="AI30" s="31"/>
      <c r="AJ30" s="31"/>
      <c r="AK30" s="33"/>
      <c r="AL30" s="33"/>
      <c r="AM30" s="31"/>
      <c r="AN30" s="31"/>
      <c r="AO30" s="31"/>
      <c r="AP30" s="31"/>
      <c r="AQ30" s="31"/>
      <c r="AR30" s="31"/>
      <c r="AS30" s="33"/>
      <c r="AT30" s="33"/>
      <c r="AU30" s="31"/>
      <c r="AV30" s="31"/>
      <c r="AW30" s="31"/>
      <c r="AX30" s="31"/>
      <c r="AY30" s="31"/>
      <c r="AZ30" s="31"/>
      <c r="BA30" s="31"/>
      <c r="BB30" s="33"/>
      <c r="BC30" s="33"/>
      <c r="BD30" s="31"/>
      <c r="BE30" s="31"/>
    </row>
    <row r="31" spans="1:57" hidden="1" x14ac:dyDescent="0.35">
      <c r="A31" s="25"/>
      <c r="B31" s="26"/>
      <c r="C31" s="27">
        <f t="shared" si="0"/>
        <v>0</v>
      </c>
      <c r="D31" s="28"/>
      <c r="E31" s="28"/>
      <c r="F31" s="28"/>
      <c r="G31" s="29"/>
      <c r="H31" s="30"/>
      <c r="I31" s="33"/>
      <c r="J31" s="31"/>
      <c r="K31" s="33"/>
      <c r="L31" s="31"/>
      <c r="M31" s="33"/>
      <c r="N31" s="31"/>
      <c r="O31" s="33"/>
      <c r="P31" s="31"/>
      <c r="Q31" s="31"/>
      <c r="R31" s="33"/>
      <c r="S31" s="31"/>
      <c r="T31" s="31"/>
      <c r="U31" s="33"/>
      <c r="V31" s="31"/>
      <c r="W31" s="31"/>
      <c r="X31" s="31"/>
      <c r="Y31" s="33"/>
      <c r="Z31" s="33"/>
      <c r="AA31" s="31"/>
      <c r="AB31" s="31"/>
      <c r="AC31" s="31"/>
      <c r="AD31" s="31"/>
      <c r="AE31" s="31"/>
      <c r="AF31" s="31"/>
      <c r="AG31" s="33"/>
      <c r="AH31" s="33"/>
      <c r="AI31" s="31"/>
      <c r="AJ31" s="31"/>
      <c r="AK31" s="33"/>
      <c r="AL31" s="33"/>
      <c r="AM31" s="31"/>
      <c r="AN31" s="31"/>
      <c r="AO31" s="31"/>
      <c r="AP31" s="31"/>
      <c r="AQ31" s="31"/>
      <c r="AR31" s="31"/>
      <c r="AS31" s="33"/>
      <c r="AT31" s="33"/>
      <c r="AU31" s="31"/>
      <c r="AV31" s="31"/>
      <c r="AW31" s="31"/>
      <c r="AX31" s="31"/>
      <c r="AY31" s="31"/>
      <c r="AZ31" s="31"/>
      <c r="BA31" s="31"/>
      <c r="BB31" s="33"/>
      <c r="BC31" s="33"/>
      <c r="BD31" s="31"/>
      <c r="BE31" s="31"/>
    </row>
    <row r="32" spans="1:57" hidden="1" x14ac:dyDescent="0.35">
      <c r="A32" s="25"/>
      <c r="B32" s="26"/>
      <c r="C32" s="27">
        <f t="shared" si="0"/>
        <v>0</v>
      </c>
      <c r="D32" s="28"/>
      <c r="E32" s="28"/>
      <c r="F32" s="28"/>
      <c r="G32" s="29"/>
      <c r="H32" s="30"/>
      <c r="I32" s="31"/>
      <c r="J32" s="31"/>
      <c r="K32" s="33"/>
      <c r="L32" s="31"/>
      <c r="M32" s="31"/>
      <c r="N32" s="31"/>
      <c r="O32" s="31"/>
      <c r="P32" s="31"/>
      <c r="Q32" s="33"/>
      <c r="R32" s="33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3"/>
      <c r="AH32" s="33"/>
      <c r="AI32" s="31"/>
      <c r="AJ32" s="33"/>
      <c r="AK32" s="31"/>
      <c r="AL32" s="31"/>
      <c r="AM32" s="31"/>
      <c r="AN32" s="31"/>
      <c r="AO32" s="31"/>
      <c r="AP32" s="31"/>
      <c r="AQ32" s="31"/>
      <c r="AR32" s="31"/>
      <c r="AS32" s="33"/>
      <c r="AT32" s="33"/>
      <c r="AU32" s="31"/>
      <c r="AV32" s="33"/>
      <c r="AW32" s="31"/>
      <c r="AX32" s="31"/>
      <c r="AY32" s="31"/>
      <c r="AZ32" s="31"/>
      <c r="BA32" s="31"/>
      <c r="BB32" s="33"/>
      <c r="BC32" s="33"/>
      <c r="BD32" s="31"/>
      <c r="BE32" s="33"/>
    </row>
    <row r="33" spans="1:57" hidden="1" x14ac:dyDescent="0.35">
      <c r="A33" s="25"/>
      <c r="B33" s="26"/>
      <c r="C33" s="27">
        <f t="shared" si="0"/>
        <v>0</v>
      </c>
      <c r="D33" s="28"/>
      <c r="E33" s="28"/>
      <c r="F33" s="28"/>
      <c r="G33" s="29"/>
      <c r="H33" s="30"/>
      <c r="I33" s="31"/>
      <c r="J33" s="31"/>
      <c r="K33" s="33"/>
      <c r="L33" s="31"/>
      <c r="M33" s="31"/>
      <c r="N33" s="31"/>
      <c r="O33" s="31"/>
      <c r="P33" s="31"/>
      <c r="Q33" s="33"/>
      <c r="R33" s="33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3"/>
      <c r="AH33" s="33"/>
      <c r="AI33" s="31"/>
      <c r="AJ33" s="33"/>
      <c r="AK33" s="31"/>
      <c r="AL33" s="31"/>
      <c r="AM33" s="31"/>
      <c r="AN33" s="31"/>
      <c r="AO33" s="31"/>
      <c r="AP33" s="31"/>
      <c r="AQ33" s="31"/>
      <c r="AR33" s="31"/>
      <c r="AS33" s="33"/>
      <c r="AT33" s="33"/>
      <c r="AU33" s="31"/>
      <c r="AV33" s="33"/>
      <c r="AW33" s="31"/>
      <c r="AX33" s="31"/>
      <c r="AY33" s="31"/>
      <c r="AZ33" s="31"/>
      <c r="BA33" s="31"/>
      <c r="BB33" s="33"/>
      <c r="BC33" s="33"/>
      <c r="BD33" s="31"/>
      <c r="BE33" s="33"/>
    </row>
    <row r="34" spans="1:57" hidden="1" x14ac:dyDescent="0.35">
      <c r="A34" s="25"/>
      <c r="B34" s="26"/>
      <c r="C34" s="27">
        <f t="shared" si="0"/>
        <v>0</v>
      </c>
      <c r="D34" s="28"/>
      <c r="E34" s="28"/>
      <c r="F34" s="28"/>
      <c r="G34" s="29"/>
      <c r="H34" s="30"/>
      <c r="I34" s="31"/>
      <c r="J34" s="31"/>
      <c r="K34" s="33"/>
      <c r="L34" s="31"/>
      <c r="M34" s="31"/>
      <c r="N34" s="31"/>
      <c r="O34" s="31"/>
      <c r="P34" s="31"/>
      <c r="Q34" s="33"/>
      <c r="R34" s="33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3"/>
      <c r="AH34" s="33"/>
      <c r="AI34" s="31"/>
      <c r="AJ34" s="33"/>
      <c r="AK34" s="31"/>
      <c r="AL34" s="31"/>
      <c r="AM34" s="31"/>
      <c r="AN34" s="31"/>
      <c r="AO34" s="31"/>
      <c r="AP34" s="31"/>
      <c r="AQ34" s="31"/>
      <c r="AR34" s="31"/>
      <c r="AS34" s="33"/>
      <c r="AT34" s="33"/>
      <c r="AU34" s="31"/>
      <c r="AV34" s="33"/>
      <c r="AW34" s="31"/>
      <c r="AX34" s="31"/>
      <c r="AY34" s="31"/>
      <c r="AZ34" s="31"/>
      <c r="BA34" s="31"/>
      <c r="BB34" s="33"/>
      <c r="BC34" s="33"/>
      <c r="BD34" s="31"/>
      <c r="BE34" s="33"/>
    </row>
    <row r="35" spans="1:57" hidden="1" x14ac:dyDescent="0.35">
      <c r="A35" s="25"/>
      <c r="B35" s="26"/>
      <c r="C35" s="27">
        <f t="shared" si="0"/>
        <v>0</v>
      </c>
      <c r="D35" s="28"/>
      <c r="E35" s="28"/>
      <c r="F35" s="28"/>
      <c r="G35" s="29"/>
      <c r="H35" s="30"/>
      <c r="I35" s="31"/>
      <c r="J35" s="31"/>
      <c r="K35" s="33"/>
      <c r="L35" s="31"/>
      <c r="M35" s="31"/>
      <c r="N35" s="31"/>
      <c r="O35" s="33"/>
      <c r="P35" s="31"/>
      <c r="Q35" s="31"/>
      <c r="R35" s="33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</row>
    <row r="36" spans="1:57" hidden="1" x14ac:dyDescent="0.35">
      <c r="A36" s="25"/>
      <c r="B36" s="26"/>
      <c r="C36" s="27">
        <f t="shared" si="0"/>
        <v>0</v>
      </c>
      <c r="D36" s="28"/>
      <c r="E36" s="28"/>
      <c r="F36" s="28"/>
      <c r="G36" s="29"/>
      <c r="H36" s="30"/>
      <c r="I36" s="31"/>
      <c r="J36" s="31"/>
      <c r="K36" s="33"/>
      <c r="L36" s="31"/>
      <c r="M36" s="31"/>
      <c r="N36" s="31"/>
      <c r="O36" s="33"/>
      <c r="P36" s="31"/>
      <c r="Q36" s="31"/>
      <c r="R36" s="33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</row>
    <row r="37" spans="1:57" hidden="1" x14ac:dyDescent="0.35">
      <c r="A37" s="25"/>
      <c r="B37" s="26"/>
      <c r="C37" s="27">
        <f t="shared" si="0"/>
        <v>0</v>
      </c>
      <c r="D37" s="28"/>
      <c r="E37" s="28"/>
      <c r="F37" s="28"/>
      <c r="G37" s="29"/>
      <c r="H37" s="30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3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3"/>
      <c r="AW37" s="31"/>
      <c r="AX37" s="31"/>
      <c r="AY37" s="31"/>
      <c r="AZ37" s="31"/>
      <c r="BA37" s="31"/>
      <c r="BB37" s="31"/>
      <c r="BC37" s="31"/>
      <c r="BD37" s="31"/>
      <c r="BE37" s="33"/>
    </row>
    <row r="38" spans="1:57" hidden="1" x14ac:dyDescent="0.35">
      <c r="A38" s="25"/>
      <c r="B38" s="26"/>
      <c r="C38" s="27">
        <f t="shared" si="0"/>
        <v>0</v>
      </c>
      <c r="D38" s="28"/>
      <c r="E38" s="28"/>
      <c r="F38" s="28"/>
      <c r="G38" s="29"/>
      <c r="H38" s="30"/>
      <c r="I38" s="31"/>
      <c r="J38" s="31"/>
      <c r="K38" s="33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3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3"/>
      <c r="AW38" s="31"/>
      <c r="AX38" s="31"/>
      <c r="AY38" s="31"/>
      <c r="AZ38" s="31"/>
      <c r="BA38" s="31"/>
      <c r="BB38" s="31"/>
      <c r="BC38" s="31"/>
      <c r="BD38" s="31"/>
      <c r="BE38" s="33"/>
    </row>
    <row r="39" spans="1:57" hidden="1" x14ac:dyDescent="0.35">
      <c r="A39" s="25"/>
      <c r="B39" s="26"/>
      <c r="C39" s="27">
        <f t="shared" si="0"/>
        <v>0</v>
      </c>
      <c r="D39" s="28"/>
      <c r="E39" s="28"/>
      <c r="F39" s="28"/>
      <c r="G39" s="29"/>
      <c r="H39" s="30"/>
      <c r="I39" s="33"/>
      <c r="J39" s="31"/>
      <c r="K39" s="33"/>
      <c r="L39" s="31"/>
      <c r="M39" s="33"/>
      <c r="N39" s="31"/>
      <c r="O39" s="33"/>
      <c r="P39" s="31"/>
      <c r="Q39" s="31"/>
      <c r="R39" s="33"/>
      <c r="S39" s="31"/>
      <c r="T39" s="31"/>
      <c r="U39" s="33"/>
      <c r="V39" s="31"/>
      <c r="W39" s="31"/>
      <c r="X39" s="31"/>
      <c r="Y39" s="33"/>
      <c r="Z39" s="33"/>
      <c r="AA39" s="31"/>
      <c r="AB39" s="31"/>
      <c r="AC39" s="31"/>
      <c r="AD39" s="31"/>
      <c r="AE39" s="31"/>
      <c r="AF39" s="31"/>
      <c r="AG39" s="33"/>
      <c r="AH39" s="33"/>
      <c r="AI39" s="31"/>
      <c r="AJ39" s="31"/>
      <c r="AK39" s="33"/>
      <c r="AL39" s="33"/>
      <c r="AM39" s="31"/>
      <c r="AN39" s="31"/>
      <c r="AO39" s="31"/>
      <c r="AP39" s="31"/>
      <c r="AQ39" s="31"/>
      <c r="AR39" s="31"/>
      <c r="AS39" s="33"/>
      <c r="AT39" s="33"/>
      <c r="AU39" s="31"/>
      <c r="AV39" s="31"/>
      <c r="AW39" s="31"/>
      <c r="AX39" s="31"/>
      <c r="AY39" s="31"/>
      <c r="AZ39" s="31"/>
      <c r="BA39" s="31"/>
      <c r="BB39" s="33"/>
      <c r="BC39" s="33"/>
      <c r="BD39" s="31"/>
      <c r="BE39" s="31"/>
    </row>
    <row r="40" spans="1:57" hidden="1" x14ac:dyDescent="0.35">
      <c r="A40" s="25"/>
      <c r="B40" s="26"/>
      <c r="C40" s="27">
        <f t="shared" si="0"/>
        <v>0</v>
      </c>
      <c r="D40" s="28"/>
      <c r="E40" s="28"/>
      <c r="F40" s="28"/>
      <c r="G40" s="29"/>
      <c r="H40" s="30"/>
      <c r="I40" s="31"/>
      <c r="J40" s="31"/>
      <c r="K40" s="33"/>
      <c r="L40" s="31"/>
      <c r="M40" s="31"/>
      <c r="N40" s="31"/>
      <c r="O40" s="31"/>
      <c r="P40" s="31"/>
      <c r="Q40" s="33"/>
      <c r="R40" s="33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3"/>
      <c r="AH40" s="33"/>
      <c r="AI40" s="31"/>
      <c r="AJ40" s="33"/>
      <c r="AK40" s="31"/>
      <c r="AL40" s="31"/>
      <c r="AM40" s="31"/>
      <c r="AN40" s="31"/>
      <c r="AO40" s="31"/>
      <c r="AP40" s="31"/>
      <c r="AQ40" s="31"/>
      <c r="AR40" s="31"/>
      <c r="AS40" s="33"/>
      <c r="AT40" s="33"/>
      <c r="AU40" s="31"/>
      <c r="AV40" s="33"/>
      <c r="AW40" s="31"/>
      <c r="AX40" s="31"/>
      <c r="AY40" s="31"/>
      <c r="AZ40" s="31"/>
      <c r="BA40" s="31"/>
      <c r="BB40" s="33"/>
      <c r="BC40" s="33"/>
      <c r="BD40" s="31"/>
      <c r="BE40" s="33"/>
    </row>
    <row r="41" spans="1:57" hidden="1" x14ac:dyDescent="0.35">
      <c r="A41" s="25"/>
      <c r="B41" s="26"/>
      <c r="C41" s="27">
        <f t="shared" si="0"/>
        <v>0</v>
      </c>
      <c r="D41" s="28"/>
      <c r="E41" s="28"/>
      <c r="F41" s="28"/>
      <c r="G41" s="29"/>
      <c r="H41" s="30"/>
      <c r="I41" s="31"/>
      <c r="J41" s="31"/>
      <c r="K41" s="33"/>
      <c r="L41" s="31"/>
      <c r="M41" s="31"/>
      <c r="N41" s="31"/>
      <c r="O41" s="31"/>
      <c r="P41" s="31"/>
      <c r="Q41" s="33"/>
      <c r="R41" s="33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3"/>
      <c r="AH41" s="33"/>
      <c r="AI41" s="31"/>
      <c r="AJ41" s="33"/>
      <c r="AK41" s="31"/>
      <c r="AL41" s="31"/>
      <c r="AM41" s="31"/>
      <c r="AN41" s="31"/>
      <c r="AO41" s="31"/>
      <c r="AP41" s="31"/>
      <c r="AQ41" s="31"/>
      <c r="AR41" s="31"/>
      <c r="AS41" s="33"/>
      <c r="AT41" s="33"/>
      <c r="AU41" s="31"/>
      <c r="AV41" s="33"/>
      <c r="AW41" s="31"/>
      <c r="AX41" s="31"/>
      <c r="AY41" s="31"/>
      <c r="AZ41" s="31"/>
      <c r="BA41" s="31"/>
      <c r="BB41" s="33"/>
      <c r="BC41" s="33"/>
      <c r="BD41" s="31"/>
      <c r="BE41" s="33"/>
    </row>
    <row r="42" spans="1:57" hidden="1" x14ac:dyDescent="0.35">
      <c r="A42" s="25"/>
      <c r="B42" s="26"/>
      <c r="C42" s="27">
        <f t="shared" si="0"/>
        <v>0</v>
      </c>
      <c r="D42" s="28"/>
      <c r="E42" s="28"/>
      <c r="F42" s="28"/>
      <c r="G42" s="29"/>
      <c r="H42" s="30"/>
      <c r="I42" s="31"/>
      <c r="J42" s="31"/>
      <c r="K42" s="33"/>
      <c r="L42" s="31"/>
      <c r="M42" s="31"/>
      <c r="N42" s="31"/>
      <c r="O42" s="31"/>
      <c r="P42" s="31"/>
      <c r="Q42" s="33"/>
      <c r="R42" s="33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3"/>
      <c r="AH42" s="33"/>
      <c r="AI42" s="31"/>
      <c r="AJ42" s="33"/>
      <c r="AK42" s="31"/>
      <c r="AL42" s="31"/>
      <c r="AM42" s="31"/>
      <c r="AN42" s="31"/>
      <c r="AO42" s="31"/>
      <c r="AP42" s="31"/>
      <c r="AQ42" s="31"/>
      <c r="AR42" s="31"/>
      <c r="AS42" s="33"/>
      <c r="AT42" s="33"/>
      <c r="AU42" s="31"/>
      <c r="AV42" s="33"/>
      <c r="AW42" s="31"/>
      <c r="AX42" s="31"/>
      <c r="AY42" s="31"/>
      <c r="AZ42" s="31"/>
      <c r="BA42" s="31"/>
      <c r="BB42" s="33"/>
      <c r="BC42" s="33"/>
      <c r="BD42" s="31"/>
      <c r="BE42" s="33"/>
    </row>
    <row r="43" spans="1:57" hidden="1" x14ac:dyDescent="0.35">
      <c r="A43" s="25"/>
      <c r="B43" s="26"/>
      <c r="C43" s="27">
        <f t="shared" si="0"/>
        <v>0</v>
      </c>
      <c r="D43" s="28"/>
      <c r="E43" s="28"/>
      <c r="F43" s="28"/>
      <c r="G43" s="29"/>
      <c r="H43" s="30"/>
      <c r="I43" s="31"/>
      <c r="J43" s="31"/>
      <c r="K43" s="33"/>
      <c r="L43" s="31"/>
      <c r="M43" s="31"/>
      <c r="N43" s="31"/>
      <c r="O43" s="31"/>
      <c r="P43" s="31"/>
      <c r="Q43" s="33"/>
      <c r="R43" s="33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3"/>
      <c r="AH43" s="33"/>
      <c r="AI43" s="31"/>
      <c r="AJ43" s="33"/>
      <c r="AK43" s="31"/>
      <c r="AL43" s="31"/>
      <c r="AM43" s="31"/>
      <c r="AN43" s="31"/>
      <c r="AO43" s="31"/>
      <c r="AP43" s="31"/>
      <c r="AQ43" s="31"/>
      <c r="AR43" s="31"/>
      <c r="AS43" s="33"/>
      <c r="AT43" s="33"/>
      <c r="AU43" s="31"/>
      <c r="AV43" s="33"/>
      <c r="AW43" s="31"/>
      <c r="AX43" s="31"/>
      <c r="AY43" s="31"/>
      <c r="AZ43" s="31"/>
      <c r="BA43" s="31"/>
      <c r="BB43" s="33"/>
      <c r="BC43" s="33"/>
      <c r="BD43" s="31"/>
      <c r="BE43" s="33"/>
    </row>
    <row r="44" spans="1:57" hidden="1" x14ac:dyDescent="0.35">
      <c r="A44" s="25"/>
      <c r="B44" s="26"/>
      <c r="C44" s="27">
        <f t="shared" si="0"/>
        <v>0</v>
      </c>
      <c r="D44" s="28"/>
      <c r="E44" s="28"/>
      <c r="F44" s="28"/>
      <c r="G44" s="29"/>
      <c r="H44" s="30"/>
      <c r="I44" s="31"/>
      <c r="J44" s="31"/>
      <c r="K44" s="33"/>
      <c r="L44" s="31"/>
      <c r="M44" s="31"/>
      <c r="N44" s="31"/>
      <c r="O44" s="31"/>
      <c r="P44" s="31"/>
      <c r="Q44" s="33"/>
      <c r="R44" s="33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3"/>
      <c r="AH44" s="33"/>
      <c r="AI44" s="31"/>
      <c r="AJ44" s="33"/>
      <c r="AK44" s="31"/>
      <c r="AL44" s="31"/>
      <c r="AM44" s="31"/>
      <c r="AN44" s="31"/>
      <c r="AO44" s="31"/>
      <c r="AP44" s="31"/>
      <c r="AQ44" s="31"/>
      <c r="AR44" s="31"/>
      <c r="AS44" s="33"/>
      <c r="AT44" s="33"/>
      <c r="AU44" s="31"/>
      <c r="AV44" s="33"/>
      <c r="AW44" s="31"/>
      <c r="AX44" s="31"/>
      <c r="AY44" s="31"/>
      <c r="AZ44" s="31"/>
      <c r="BA44" s="31"/>
      <c r="BB44" s="33"/>
      <c r="BC44" s="33"/>
      <c r="BD44" s="31"/>
      <c r="BE44" s="33"/>
    </row>
    <row r="45" spans="1:57" hidden="1" x14ac:dyDescent="0.35">
      <c r="A45" s="25"/>
      <c r="B45" s="26"/>
      <c r="C45" s="27">
        <f t="shared" si="0"/>
        <v>0</v>
      </c>
      <c r="D45" s="28"/>
      <c r="E45" s="28"/>
      <c r="F45" s="28"/>
      <c r="G45" s="29"/>
      <c r="H45" s="30"/>
      <c r="I45" s="31"/>
      <c r="J45" s="31"/>
      <c r="K45" s="33"/>
      <c r="L45" s="31"/>
      <c r="M45" s="31"/>
      <c r="N45" s="31"/>
      <c r="O45" s="31"/>
      <c r="P45" s="31"/>
      <c r="Q45" s="33"/>
      <c r="R45" s="33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3"/>
      <c r="AH45" s="33"/>
      <c r="AI45" s="31"/>
      <c r="AJ45" s="33"/>
      <c r="AK45" s="31"/>
      <c r="AL45" s="31"/>
      <c r="AM45" s="31"/>
      <c r="AN45" s="31"/>
      <c r="AO45" s="31"/>
      <c r="AP45" s="31"/>
      <c r="AQ45" s="31"/>
      <c r="AR45" s="31"/>
      <c r="AS45" s="33"/>
      <c r="AT45" s="33"/>
      <c r="AU45" s="31"/>
      <c r="AV45" s="33"/>
      <c r="AW45" s="31"/>
      <c r="AX45" s="31"/>
      <c r="AY45" s="31"/>
      <c r="AZ45" s="31"/>
      <c r="BA45" s="31"/>
      <c r="BB45" s="33"/>
      <c r="BC45" s="33"/>
      <c r="BD45" s="31"/>
      <c r="BE45" s="33"/>
    </row>
    <row r="46" spans="1:57" hidden="1" x14ac:dyDescent="0.35">
      <c r="A46" s="25"/>
      <c r="B46" s="26"/>
      <c r="C46" s="27">
        <f t="shared" si="0"/>
        <v>0</v>
      </c>
      <c r="D46" s="28"/>
      <c r="E46" s="28"/>
      <c r="F46" s="28"/>
      <c r="G46" s="29"/>
      <c r="H46" s="30"/>
      <c r="I46" s="31"/>
      <c r="J46" s="31"/>
      <c r="K46" s="33"/>
      <c r="L46" s="31"/>
      <c r="M46" s="31"/>
      <c r="N46" s="31"/>
      <c r="O46" s="31"/>
      <c r="P46" s="31"/>
      <c r="Q46" s="33"/>
      <c r="R46" s="33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3"/>
      <c r="AH46" s="33"/>
      <c r="AI46" s="31"/>
      <c r="AJ46" s="33"/>
      <c r="AK46" s="31"/>
      <c r="AL46" s="31"/>
      <c r="AM46" s="31"/>
      <c r="AN46" s="31"/>
      <c r="AO46" s="31"/>
      <c r="AP46" s="31"/>
      <c r="AQ46" s="31"/>
      <c r="AR46" s="31"/>
      <c r="AS46" s="33"/>
      <c r="AT46" s="33"/>
      <c r="AU46" s="31"/>
      <c r="AV46" s="33"/>
      <c r="AW46" s="31"/>
      <c r="AX46" s="31"/>
      <c r="AY46" s="31"/>
      <c r="AZ46" s="31"/>
      <c r="BA46" s="31"/>
      <c r="BB46" s="33"/>
      <c r="BC46" s="33"/>
      <c r="BD46" s="31"/>
      <c r="BE46" s="33"/>
    </row>
    <row r="47" spans="1:57" hidden="1" x14ac:dyDescent="0.35">
      <c r="A47" s="25"/>
      <c r="B47" s="26"/>
      <c r="C47" s="27">
        <f t="shared" si="0"/>
        <v>0</v>
      </c>
      <c r="D47" s="28"/>
      <c r="E47" s="28"/>
      <c r="F47" s="28"/>
      <c r="G47" s="29"/>
      <c r="H47" s="30"/>
      <c r="I47" s="31"/>
      <c r="J47" s="31"/>
      <c r="K47" s="33"/>
      <c r="L47" s="31"/>
      <c r="M47" s="31"/>
      <c r="N47" s="31"/>
      <c r="O47" s="31"/>
      <c r="P47" s="31"/>
      <c r="Q47" s="33"/>
      <c r="R47" s="33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3"/>
      <c r="AH47" s="33"/>
      <c r="AI47" s="31"/>
      <c r="AJ47" s="33"/>
      <c r="AK47" s="31"/>
      <c r="AL47" s="31"/>
      <c r="AM47" s="31"/>
      <c r="AN47" s="31"/>
      <c r="AO47" s="31"/>
      <c r="AP47" s="31"/>
      <c r="AQ47" s="31"/>
      <c r="AR47" s="31"/>
      <c r="AS47" s="33"/>
      <c r="AT47" s="33"/>
      <c r="AU47" s="31"/>
      <c r="AV47" s="33"/>
      <c r="AW47" s="31"/>
      <c r="AX47" s="31"/>
      <c r="AY47" s="31"/>
      <c r="AZ47" s="31"/>
      <c r="BA47" s="31"/>
      <c r="BB47" s="33"/>
      <c r="BC47" s="33"/>
      <c r="BD47" s="31"/>
      <c r="BE47" s="33"/>
    </row>
    <row r="48" spans="1:57" hidden="1" x14ac:dyDescent="0.35">
      <c r="A48" s="25"/>
      <c r="B48" s="26"/>
      <c r="C48" s="27">
        <f t="shared" si="0"/>
        <v>0</v>
      </c>
      <c r="D48" s="28"/>
      <c r="E48" s="28"/>
      <c r="F48" s="28"/>
      <c r="G48" s="29"/>
      <c r="H48" s="30"/>
      <c r="I48" s="31"/>
      <c r="J48" s="31"/>
      <c r="K48" s="33"/>
      <c r="L48" s="31"/>
      <c r="M48" s="31"/>
      <c r="N48" s="31"/>
      <c r="O48" s="31"/>
      <c r="P48" s="31"/>
      <c r="Q48" s="33"/>
      <c r="R48" s="33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3"/>
      <c r="AH48" s="33"/>
      <c r="AI48" s="31"/>
      <c r="AJ48" s="33"/>
      <c r="AK48" s="31"/>
      <c r="AL48" s="31"/>
      <c r="AM48" s="31"/>
      <c r="AN48" s="31"/>
      <c r="AO48" s="31"/>
      <c r="AP48" s="31"/>
      <c r="AQ48" s="31"/>
      <c r="AR48" s="31"/>
      <c r="AS48" s="33"/>
      <c r="AT48" s="33"/>
      <c r="AU48" s="31"/>
      <c r="AV48" s="33"/>
      <c r="AW48" s="31"/>
      <c r="AX48" s="31"/>
      <c r="AY48" s="31"/>
      <c r="AZ48" s="31"/>
      <c r="BA48" s="31"/>
      <c r="BB48" s="33"/>
      <c r="BC48" s="33"/>
      <c r="BD48" s="31"/>
      <c r="BE48" s="33"/>
    </row>
    <row r="49" spans="1:57" hidden="1" x14ac:dyDescent="0.35">
      <c r="A49" s="25"/>
      <c r="B49" s="26"/>
      <c r="C49" s="27">
        <f t="shared" si="0"/>
        <v>0</v>
      </c>
      <c r="D49" s="28"/>
      <c r="E49" s="28"/>
      <c r="F49" s="28"/>
      <c r="G49" s="29"/>
      <c r="H49" s="30"/>
      <c r="I49" s="31"/>
      <c r="J49" s="31"/>
      <c r="K49" s="33"/>
      <c r="L49" s="31"/>
      <c r="M49" s="31"/>
      <c r="N49" s="31"/>
      <c r="O49" s="31"/>
      <c r="P49" s="31"/>
      <c r="Q49" s="33"/>
      <c r="R49" s="33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3"/>
      <c r="AH49" s="33"/>
      <c r="AI49" s="31"/>
      <c r="AJ49" s="33"/>
      <c r="AK49" s="31"/>
      <c r="AL49" s="31"/>
      <c r="AM49" s="31"/>
      <c r="AN49" s="31"/>
      <c r="AO49" s="31"/>
      <c r="AP49" s="31"/>
      <c r="AQ49" s="31"/>
      <c r="AR49" s="31"/>
      <c r="AS49" s="33"/>
      <c r="AT49" s="33"/>
      <c r="AU49" s="31"/>
      <c r="AV49" s="33"/>
      <c r="AW49" s="31"/>
      <c r="AX49" s="31"/>
      <c r="AY49" s="31"/>
      <c r="AZ49" s="31"/>
      <c r="BA49" s="31"/>
      <c r="BB49" s="33"/>
      <c r="BC49" s="33"/>
      <c r="BD49" s="31"/>
      <c r="BE49" s="33"/>
    </row>
    <row r="50" spans="1:57" hidden="1" x14ac:dyDescent="0.35">
      <c r="A50" s="25"/>
      <c r="B50" s="26"/>
      <c r="C50" s="27">
        <f t="shared" si="0"/>
        <v>0</v>
      </c>
      <c r="D50" s="28"/>
      <c r="E50" s="28"/>
      <c r="F50" s="28"/>
      <c r="G50" s="29"/>
      <c r="H50" s="30"/>
      <c r="I50" s="31"/>
      <c r="J50" s="31"/>
      <c r="K50" s="33"/>
      <c r="L50" s="31"/>
      <c r="M50" s="31"/>
      <c r="N50" s="31"/>
      <c r="O50" s="31"/>
      <c r="P50" s="31"/>
      <c r="Q50" s="33"/>
      <c r="R50" s="33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3"/>
      <c r="AH50" s="33"/>
      <c r="AI50" s="31"/>
      <c r="AJ50" s="33"/>
      <c r="AK50" s="31"/>
      <c r="AL50" s="31"/>
      <c r="AM50" s="31"/>
      <c r="AN50" s="31"/>
      <c r="AO50" s="31"/>
      <c r="AP50" s="31"/>
      <c r="AQ50" s="31"/>
      <c r="AR50" s="31"/>
      <c r="AS50" s="33"/>
      <c r="AT50" s="33"/>
      <c r="AU50" s="31"/>
      <c r="AV50" s="33"/>
      <c r="AW50" s="31"/>
      <c r="AX50" s="31"/>
      <c r="AY50" s="31"/>
      <c r="AZ50" s="31"/>
      <c r="BA50" s="31"/>
      <c r="BB50" s="33"/>
      <c r="BC50" s="33"/>
      <c r="BD50" s="31"/>
      <c r="BE50" s="33"/>
    </row>
    <row r="51" spans="1:57" hidden="1" x14ac:dyDescent="0.35">
      <c r="A51" s="25"/>
      <c r="B51" s="26"/>
      <c r="C51" s="27">
        <f t="shared" si="0"/>
        <v>0</v>
      </c>
      <c r="D51" s="28"/>
      <c r="E51" s="28"/>
      <c r="F51" s="28"/>
      <c r="G51" s="29"/>
      <c r="H51" s="30"/>
      <c r="I51" s="31"/>
      <c r="J51" s="31"/>
      <c r="K51" s="33"/>
      <c r="L51" s="31"/>
      <c r="M51" s="31"/>
      <c r="N51" s="31"/>
      <c r="O51" s="31"/>
      <c r="P51" s="31"/>
      <c r="Q51" s="33"/>
      <c r="R51" s="33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3"/>
      <c r="AH51" s="33"/>
      <c r="AI51" s="31"/>
      <c r="AJ51" s="33"/>
      <c r="AK51" s="31"/>
      <c r="AL51" s="31"/>
      <c r="AM51" s="31"/>
      <c r="AN51" s="31"/>
      <c r="AO51" s="31"/>
      <c r="AP51" s="31"/>
      <c r="AQ51" s="31"/>
      <c r="AR51" s="31"/>
      <c r="AS51" s="33"/>
      <c r="AT51" s="33"/>
      <c r="AU51" s="31"/>
      <c r="AV51" s="33"/>
      <c r="AW51" s="31"/>
      <c r="AX51" s="31"/>
      <c r="AY51" s="31"/>
      <c r="AZ51" s="31"/>
      <c r="BA51" s="31"/>
      <c r="BB51" s="33"/>
      <c r="BC51" s="33"/>
      <c r="BD51" s="31"/>
      <c r="BE51" s="33"/>
    </row>
    <row r="52" spans="1:57" hidden="1" x14ac:dyDescent="0.35">
      <c r="A52" s="25"/>
      <c r="B52" s="26"/>
      <c r="C52" s="27">
        <f t="shared" si="0"/>
        <v>0</v>
      </c>
      <c r="D52" s="28"/>
      <c r="E52" s="28"/>
      <c r="F52" s="28"/>
      <c r="G52" s="29"/>
      <c r="H52" s="30"/>
      <c r="I52" s="31"/>
      <c r="J52" s="31"/>
      <c r="K52" s="33"/>
      <c r="L52" s="31"/>
      <c r="M52" s="31"/>
      <c r="N52" s="31"/>
      <c r="O52" s="31"/>
      <c r="P52" s="31"/>
      <c r="Q52" s="33"/>
      <c r="R52" s="33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3"/>
      <c r="AH52" s="33"/>
      <c r="AI52" s="31"/>
      <c r="AJ52" s="33"/>
      <c r="AK52" s="31"/>
      <c r="AL52" s="31"/>
      <c r="AM52" s="31"/>
      <c r="AN52" s="31"/>
      <c r="AO52" s="31"/>
      <c r="AP52" s="31"/>
      <c r="AQ52" s="31"/>
      <c r="AR52" s="31"/>
      <c r="AS52" s="33"/>
      <c r="AT52" s="33"/>
      <c r="AU52" s="31"/>
      <c r="AV52" s="33"/>
      <c r="AW52" s="31"/>
      <c r="AX52" s="31"/>
      <c r="AY52" s="31"/>
      <c r="AZ52" s="31"/>
      <c r="BA52" s="31"/>
      <c r="BB52" s="33"/>
      <c r="BC52" s="33"/>
      <c r="BD52" s="31"/>
      <c r="BE52" s="33"/>
    </row>
    <row r="53" spans="1:57" hidden="1" x14ac:dyDescent="0.35">
      <c r="A53" s="25"/>
      <c r="B53" s="26"/>
      <c r="C53" s="27">
        <f t="shared" si="0"/>
        <v>0</v>
      </c>
      <c r="D53" s="28"/>
      <c r="E53" s="28"/>
      <c r="F53" s="28"/>
      <c r="G53" s="29"/>
      <c r="H53" s="30"/>
      <c r="I53" s="31"/>
      <c r="J53" s="31"/>
      <c r="K53" s="33"/>
      <c r="L53" s="31"/>
      <c r="M53" s="31"/>
      <c r="N53" s="31"/>
      <c r="O53" s="31"/>
      <c r="P53" s="31"/>
      <c r="Q53" s="33"/>
      <c r="R53" s="33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3"/>
      <c r="AH53" s="33"/>
      <c r="AI53" s="31"/>
      <c r="AJ53" s="33"/>
      <c r="AK53" s="31"/>
      <c r="AL53" s="31"/>
      <c r="AM53" s="31"/>
      <c r="AN53" s="31"/>
      <c r="AO53" s="31"/>
      <c r="AP53" s="31"/>
      <c r="AQ53" s="31"/>
      <c r="AR53" s="31"/>
      <c r="AS53" s="33"/>
      <c r="AT53" s="33"/>
      <c r="AU53" s="31"/>
      <c r="AV53" s="33"/>
      <c r="AW53" s="31"/>
      <c r="AX53" s="31"/>
      <c r="AY53" s="31"/>
      <c r="AZ53" s="31"/>
      <c r="BA53" s="31"/>
      <c r="BB53" s="33"/>
      <c r="BC53" s="33"/>
      <c r="BD53" s="31"/>
      <c r="BE53" s="33"/>
    </row>
    <row r="54" spans="1:57" hidden="1" x14ac:dyDescent="0.35">
      <c r="A54" s="25"/>
      <c r="B54" s="26"/>
      <c r="C54" s="27">
        <f t="shared" si="0"/>
        <v>0</v>
      </c>
      <c r="D54" s="28"/>
      <c r="E54" s="28"/>
      <c r="F54" s="28"/>
      <c r="G54" s="29"/>
      <c r="H54" s="30"/>
      <c r="I54" s="31"/>
      <c r="J54" s="31"/>
      <c r="K54" s="33"/>
      <c r="L54" s="31"/>
      <c r="M54" s="31"/>
      <c r="N54" s="31"/>
      <c r="O54" s="31"/>
      <c r="P54" s="31"/>
      <c r="Q54" s="33"/>
      <c r="R54" s="33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3"/>
      <c r="AH54" s="33"/>
      <c r="AI54" s="31"/>
      <c r="AJ54" s="33"/>
      <c r="AK54" s="31"/>
      <c r="AL54" s="31"/>
      <c r="AM54" s="31"/>
      <c r="AN54" s="31"/>
      <c r="AO54" s="31"/>
      <c r="AP54" s="31"/>
      <c r="AQ54" s="31"/>
      <c r="AR54" s="31"/>
      <c r="AS54" s="33"/>
      <c r="AT54" s="33"/>
      <c r="AU54" s="31"/>
      <c r="AV54" s="33"/>
      <c r="AW54" s="31"/>
      <c r="AX54" s="31"/>
      <c r="AY54" s="31"/>
      <c r="AZ54" s="31"/>
      <c r="BA54" s="31"/>
      <c r="BB54" s="33"/>
      <c r="BC54" s="33"/>
      <c r="BD54" s="31"/>
      <c r="BE54" s="33"/>
    </row>
    <row r="55" spans="1:57" hidden="1" x14ac:dyDescent="0.35">
      <c r="A55" s="25"/>
      <c r="B55" s="26"/>
      <c r="C55" s="27">
        <f t="shared" si="0"/>
        <v>0</v>
      </c>
      <c r="D55" s="28"/>
      <c r="E55" s="28"/>
      <c r="F55" s="28"/>
      <c r="G55" s="29"/>
      <c r="H55" s="30"/>
      <c r="I55" s="31"/>
      <c r="J55" s="31"/>
      <c r="K55" s="33"/>
      <c r="L55" s="31"/>
      <c r="M55" s="31"/>
      <c r="N55" s="31"/>
      <c r="O55" s="31"/>
      <c r="P55" s="31"/>
      <c r="Q55" s="33"/>
      <c r="R55" s="33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3"/>
      <c r="AH55" s="33"/>
      <c r="AI55" s="31"/>
      <c r="AJ55" s="33"/>
      <c r="AK55" s="31"/>
      <c r="AL55" s="31"/>
      <c r="AM55" s="31"/>
      <c r="AN55" s="31"/>
      <c r="AO55" s="31"/>
      <c r="AP55" s="31"/>
      <c r="AQ55" s="31"/>
      <c r="AR55" s="31"/>
      <c r="AS55" s="33"/>
      <c r="AT55" s="33"/>
      <c r="AU55" s="31"/>
      <c r="AV55" s="33"/>
      <c r="AW55" s="31"/>
      <c r="AX55" s="31"/>
      <c r="AY55" s="31"/>
      <c r="AZ55" s="31"/>
      <c r="BA55" s="31"/>
      <c r="BB55" s="33"/>
      <c r="BC55" s="33"/>
      <c r="BD55" s="31"/>
      <c r="BE55" s="33"/>
    </row>
    <row r="56" spans="1:57" hidden="1" x14ac:dyDescent="0.35">
      <c r="A56" s="25"/>
      <c r="B56" s="26"/>
      <c r="C56" s="27">
        <f t="shared" si="0"/>
        <v>0</v>
      </c>
      <c r="D56" s="28"/>
      <c r="E56" s="28"/>
      <c r="F56" s="28"/>
      <c r="G56" s="29"/>
      <c r="H56" s="30"/>
      <c r="I56" s="31"/>
      <c r="J56" s="31"/>
      <c r="K56" s="33"/>
      <c r="L56" s="31"/>
      <c r="M56" s="31"/>
      <c r="N56" s="31"/>
      <c r="O56" s="31"/>
      <c r="P56" s="31"/>
      <c r="Q56" s="33"/>
      <c r="R56" s="33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3"/>
      <c r="AH56" s="33"/>
      <c r="AI56" s="31"/>
      <c r="AJ56" s="33"/>
      <c r="AK56" s="31"/>
      <c r="AL56" s="31"/>
      <c r="AM56" s="31"/>
      <c r="AN56" s="31"/>
      <c r="AO56" s="31"/>
      <c r="AP56" s="31"/>
      <c r="AQ56" s="31"/>
      <c r="AR56" s="31"/>
      <c r="AS56" s="33"/>
      <c r="AT56" s="33"/>
      <c r="AU56" s="31"/>
      <c r="AV56" s="33"/>
      <c r="AW56" s="31"/>
      <c r="AX56" s="31"/>
      <c r="AY56" s="31"/>
      <c r="AZ56" s="31"/>
      <c r="BA56" s="31"/>
      <c r="BB56" s="33"/>
      <c r="BC56" s="33"/>
      <c r="BD56" s="31"/>
      <c r="BE56" s="33"/>
    </row>
    <row r="57" spans="1:57" hidden="1" x14ac:dyDescent="0.35">
      <c r="A57" s="25"/>
      <c r="B57" s="26"/>
      <c r="C57" s="27">
        <f t="shared" si="0"/>
        <v>0</v>
      </c>
      <c r="D57" s="28"/>
      <c r="E57" s="28"/>
      <c r="F57" s="28"/>
      <c r="G57" s="29"/>
      <c r="H57" s="30"/>
      <c r="I57" s="31"/>
      <c r="J57" s="31"/>
      <c r="K57" s="33"/>
      <c r="L57" s="31"/>
      <c r="M57" s="31"/>
      <c r="N57" s="31"/>
      <c r="O57" s="31"/>
      <c r="P57" s="31"/>
      <c r="Q57" s="33"/>
      <c r="R57" s="33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3"/>
      <c r="AH57" s="33"/>
      <c r="AI57" s="31"/>
      <c r="AJ57" s="33"/>
      <c r="AK57" s="31"/>
      <c r="AL57" s="31"/>
      <c r="AM57" s="31"/>
      <c r="AN57" s="31"/>
      <c r="AO57" s="31"/>
      <c r="AP57" s="31"/>
      <c r="AQ57" s="31"/>
      <c r="AR57" s="31"/>
      <c r="AS57" s="33"/>
      <c r="AT57" s="33"/>
      <c r="AU57" s="31"/>
      <c r="AV57" s="33"/>
      <c r="AW57" s="31"/>
      <c r="AX57" s="31"/>
      <c r="AY57" s="31"/>
      <c r="AZ57" s="31"/>
      <c r="BA57" s="31"/>
      <c r="BB57" s="33"/>
      <c r="BC57" s="33"/>
      <c r="BD57" s="31"/>
      <c r="BE57" s="33"/>
    </row>
    <row r="58" spans="1:57" hidden="1" x14ac:dyDescent="0.35">
      <c r="A58" s="25"/>
      <c r="B58" s="26"/>
      <c r="C58" s="27">
        <f t="shared" si="0"/>
        <v>0</v>
      </c>
      <c r="D58" s="28"/>
      <c r="E58" s="28"/>
      <c r="F58" s="28"/>
      <c r="G58" s="29"/>
      <c r="H58" s="30"/>
      <c r="I58" s="31"/>
      <c r="J58" s="31"/>
      <c r="K58" s="33"/>
      <c r="L58" s="31"/>
      <c r="M58" s="31"/>
      <c r="N58" s="31"/>
      <c r="O58" s="31"/>
      <c r="P58" s="31"/>
      <c r="Q58" s="33"/>
      <c r="R58" s="33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3"/>
      <c r="AH58" s="33"/>
      <c r="AI58" s="31"/>
      <c r="AJ58" s="33"/>
      <c r="AK58" s="31"/>
      <c r="AL58" s="31"/>
      <c r="AM58" s="31"/>
      <c r="AN58" s="31"/>
      <c r="AO58" s="31"/>
      <c r="AP58" s="31"/>
      <c r="AQ58" s="31"/>
      <c r="AR58" s="31"/>
      <c r="AS58" s="33"/>
      <c r="AT58" s="33"/>
      <c r="AU58" s="31"/>
      <c r="AV58" s="33"/>
      <c r="AW58" s="31"/>
      <c r="AX58" s="31"/>
      <c r="AY58" s="31"/>
      <c r="AZ58" s="31"/>
      <c r="BA58" s="31"/>
      <c r="BB58" s="33"/>
      <c r="BC58" s="33"/>
      <c r="BD58" s="31"/>
      <c r="BE58" s="33"/>
    </row>
    <row r="59" spans="1:57" hidden="1" x14ac:dyDescent="0.35">
      <c r="A59" s="25"/>
      <c r="B59" s="26"/>
      <c r="C59" s="27">
        <f t="shared" si="0"/>
        <v>0</v>
      </c>
      <c r="D59" s="28"/>
      <c r="E59" s="28"/>
      <c r="F59" s="28"/>
      <c r="G59" s="29"/>
      <c r="H59" s="30"/>
      <c r="I59" s="31"/>
      <c r="J59" s="31"/>
      <c r="K59" s="33"/>
      <c r="L59" s="31"/>
      <c r="M59" s="31"/>
      <c r="N59" s="31"/>
      <c r="O59" s="31"/>
      <c r="P59" s="31"/>
      <c r="Q59" s="33"/>
      <c r="R59" s="33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3"/>
      <c r="AH59" s="33"/>
      <c r="AI59" s="31"/>
      <c r="AJ59" s="33"/>
      <c r="AK59" s="31"/>
      <c r="AL59" s="31"/>
      <c r="AM59" s="31"/>
      <c r="AN59" s="31"/>
      <c r="AO59" s="31"/>
      <c r="AP59" s="31"/>
      <c r="AQ59" s="31"/>
      <c r="AR59" s="31"/>
      <c r="AS59" s="33"/>
      <c r="AT59" s="33"/>
      <c r="AU59" s="31"/>
      <c r="AV59" s="33"/>
      <c r="AW59" s="31"/>
      <c r="AX59" s="31"/>
      <c r="AY59" s="31"/>
      <c r="AZ59" s="31"/>
      <c r="BA59" s="31"/>
      <c r="BB59" s="33"/>
      <c r="BC59" s="33"/>
      <c r="BD59" s="31"/>
      <c r="BE59" s="33"/>
    </row>
    <row r="60" spans="1:57" hidden="1" x14ac:dyDescent="0.35">
      <c r="A60" s="25"/>
      <c r="B60" s="26"/>
      <c r="C60" s="27">
        <f t="shared" si="0"/>
        <v>0</v>
      </c>
      <c r="D60" s="28"/>
      <c r="E60" s="28"/>
      <c r="F60" s="28"/>
      <c r="G60" s="29"/>
      <c r="H60" s="30"/>
      <c r="I60" s="31"/>
      <c r="J60" s="31"/>
      <c r="K60" s="33"/>
      <c r="L60" s="31"/>
      <c r="M60" s="31"/>
      <c r="N60" s="31"/>
      <c r="O60" s="31"/>
      <c r="P60" s="31"/>
      <c r="Q60" s="33"/>
      <c r="R60" s="33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3"/>
      <c r="AH60" s="33"/>
      <c r="AI60" s="31"/>
      <c r="AJ60" s="33"/>
      <c r="AK60" s="31"/>
      <c r="AL60" s="31"/>
      <c r="AM60" s="31"/>
      <c r="AN60" s="31"/>
      <c r="AO60" s="31"/>
      <c r="AP60" s="31"/>
      <c r="AQ60" s="31"/>
      <c r="AR60" s="31"/>
      <c r="AS60" s="33"/>
      <c r="AT60" s="33"/>
      <c r="AU60" s="31"/>
      <c r="AV60" s="33"/>
      <c r="AW60" s="31"/>
      <c r="AX60" s="31"/>
      <c r="AY60" s="31"/>
      <c r="AZ60" s="31"/>
      <c r="BA60" s="31"/>
      <c r="BB60" s="33"/>
      <c r="BC60" s="33"/>
      <c r="BD60" s="31"/>
      <c r="BE60" s="33"/>
    </row>
    <row r="61" spans="1:57" hidden="1" x14ac:dyDescent="0.35">
      <c r="A61" s="25"/>
      <c r="B61" s="26"/>
      <c r="C61" s="27">
        <f t="shared" si="0"/>
        <v>0</v>
      </c>
      <c r="D61" s="28"/>
      <c r="E61" s="28"/>
      <c r="F61" s="28"/>
      <c r="G61" s="29"/>
      <c r="H61" s="30"/>
      <c r="I61" s="31"/>
      <c r="J61" s="31"/>
      <c r="K61" s="33"/>
      <c r="L61" s="31"/>
      <c r="M61" s="31"/>
      <c r="N61" s="31"/>
      <c r="O61" s="31"/>
      <c r="P61" s="31"/>
      <c r="Q61" s="33"/>
      <c r="R61" s="33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3"/>
      <c r="AH61" s="33"/>
      <c r="AI61" s="31"/>
      <c r="AJ61" s="33"/>
      <c r="AK61" s="31"/>
      <c r="AL61" s="31"/>
      <c r="AM61" s="31"/>
      <c r="AN61" s="31"/>
      <c r="AO61" s="31"/>
      <c r="AP61" s="31"/>
      <c r="AQ61" s="31"/>
      <c r="AR61" s="31"/>
      <c r="AS61" s="33"/>
      <c r="AT61" s="33"/>
      <c r="AU61" s="31"/>
      <c r="AV61" s="33"/>
      <c r="AW61" s="31"/>
      <c r="AX61" s="31"/>
      <c r="AY61" s="31"/>
      <c r="AZ61" s="31"/>
      <c r="BA61" s="31"/>
      <c r="BB61" s="33"/>
      <c r="BC61" s="33"/>
      <c r="BD61" s="31"/>
      <c r="BE61" s="33"/>
    </row>
    <row r="62" spans="1:57" hidden="1" x14ac:dyDescent="0.35">
      <c r="A62" s="25"/>
      <c r="B62" s="26"/>
      <c r="C62" s="27">
        <f t="shared" si="0"/>
        <v>0</v>
      </c>
      <c r="D62" s="28"/>
      <c r="E62" s="28"/>
      <c r="F62" s="28"/>
      <c r="G62" s="29"/>
      <c r="H62" s="30"/>
      <c r="I62" s="31"/>
      <c r="J62" s="31"/>
      <c r="K62" s="33"/>
      <c r="L62" s="31"/>
      <c r="M62" s="31"/>
      <c r="N62" s="31"/>
      <c r="O62" s="31"/>
      <c r="P62" s="31"/>
      <c r="Q62" s="33"/>
      <c r="R62" s="33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3"/>
      <c r="AH62" s="33"/>
      <c r="AI62" s="31"/>
      <c r="AJ62" s="33"/>
      <c r="AK62" s="31"/>
      <c r="AL62" s="31"/>
      <c r="AM62" s="31"/>
      <c r="AN62" s="31"/>
      <c r="AO62" s="31"/>
      <c r="AP62" s="31"/>
      <c r="AQ62" s="31"/>
      <c r="AR62" s="31"/>
      <c r="AS62" s="33"/>
      <c r="AT62" s="33"/>
      <c r="AU62" s="31"/>
      <c r="AV62" s="33"/>
      <c r="AW62" s="31"/>
      <c r="AX62" s="31"/>
      <c r="AY62" s="31"/>
      <c r="AZ62" s="31"/>
      <c r="BA62" s="31"/>
      <c r="BB62" s="33"/>
      <c r="BC62" s="33"/>
      <c r="BD62" s="31"/>
      <c r="BE62" s="33"/>
    </row>
    <row r="63" spans="1:57" hidden="1" x14ac:dyDescent="0.35">
      <c r="A63" s="25"/>
      <c r="B63" s="26"/>
      <c r="C63" s="27">
        <f t="shared" si="0"/>
        <v>0</v>
      </c>
      <c r="D63" s="28"/>
      <c r="E63" s="28"/>
      <c r="F63" s="28"/>
      <c r="G63" s="29"/>
      <c r="H63" s="30"/>
      <c r="I63" s="31"/>
      <c r="J63" s="31"/>
      <c r="K63" s="33"/>
      <c r="L63" s="31"/>
      <c r="M63" s="31"/>
      <c r="N63" s="31"/>
      <c r="O63" s="31"/>
      <c r="P63" s="31"/>
      <c r="Q63" s="33"/>
      <c r="R63" s="33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3"/>
      <c r="AH63" s="33"/>
      <c r="AI63" s="31"/>
      <c r="AJ63" s="33"/>
      <c r="AK63" s="31"/>
      <c r="AL63" s="31"/>
      <c r="AM63" s="31"/>
      <c r="AN63" s="31"/>
      <c r="AO63" s="31"/>
      <c r="AP63" s="31"/>
      <c r="AQ63" s="31"/>
      <c r="AR63" s="31"/>
      <c r="AS63" s="33"/>
      <c r="AT63" s="33"/>
      <c r="AU63" s="31"/>
      <c r="AV63" s="33"/>
      <c r="AW63" s="31"/>
      <c r="AX63" s="31"/>
      <c r="AY63" s="31"/>
      <c r="AZ63" s="31"/>
      <c r="BA63" s="31"/>
      <c r="BB63" s="33"/>
      <c r="BC63" s="33"/>
      <c r="BD63" s="31"/>
      <c r="BE63" s="33"/>
    </row>
    <row r="64" spans="1:57" hidden="1" x14ac:dyDescent="0.35">
      <c r="A64" s="25"/>
      <c r="B64" s="26"/>
      <c r="C64" s="27">
        <f t="shared" si="0"/>
        <v>0</v>
      </c>
      <c r="D64" s="28"/>
      <c r="E64" s="28"/>
      <c r="F64" s="28"/>
      <c r="G64" s="29"/>
      <c r="H64" s="30"/>
      <c r="I64" s="31"/>
      <c r="J64" s="31"/>
      <c r="K64" s="33"/>
      <c r="L64" s="31"/>
      <c r="M64" s="31"/>
      <c r="N64" s="31"/>
      <c r="O64" s="31"/>
      <c r="P64" s="31"/>
      <c r="Q64" s="33"/>
      <c r="R64" s="33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3"/>
      <c r="AH64" s="33"/>
      <c r="AI64" s="31"/>
      <c r="AJ64" s="33"/>
      <c r="AK64" s="31"/>
      <c r="AL64" s="31"/>
      <c r="AM64" s="31"/>
      <c r="AN64" s="31"/>
      <c r="AO64" s="31"/>
      <c r="AP64" s="31"/>
      <c r="AQ64" s="31"/>
      <c r="AR64" s="31"/>
      <c r="AS64" s="33"/>
      <c r="AT64" s="33"/>
      <c r="AU64" s="31"/>
      <c r="AV64" s="33"/>
      <c r="AW64" s="31"/>
      <c r="AX64" s="31"/>
      <c r="AY64" s="31"/>
      <c r="AZ64" s="31"/>
      <c r="BA64" s="31"/>
      <c r="BB64" s="33"/>
      <c r="BC64" s="33"/>
      <c r="BD64" s="31"/>
      <c r="BE64" s="33"/>
    </row>
    <row r="65" spans="1:57" hidden="1" x14ac:dyDescent="0.35">
      <c r="A65" s="25"/>
      <c r="B65" s="26"/>
      <c r="C65" s="27">
        <f t="shared" si="0"/>
        <v>0</v>
      </c>
      <c r="D65" s="28"/>
      <c r="E65" s="28"/>
      <c r="F65" s="28"/>
      <c r="G65" s="29"/>
      <c r="H65" s="30"/>
      <c r="I65" s="31"/>
      <c r="J65" s="31"/>
      <c r="K65" s="33"/>
      <c r="L65" s="31"/>
      <c r="M65" s="31"/>
      <c r="N65" s="31"/>
      <c r="O65" s="31"/>
      <c r="P65" s="31"/>
      <c r="Q65" s="33"/>
      <c r="R65" s="33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3"/>
      <c r="AH65" s="33"/>
      <c r="AI65" s="31"/>
      <c r="AJ65" s="33"/>
      <c r="AK65" s="31"/>
      <c r="AL65" s="31"/>
      <c r="AM65" s="31"/>
      <c r="AN65" s="31"/>
      <c r="AO65" s="31"/>
      <c r="AP65" s="31"/>
      <c r="AQ65" s="31"/>
      <c r="AR65" s="31"/>
      <c r="AS65" s="33"/>
      <c r="AT65" s="33"/>
      <c r="AU65" s="31"/>
      <c r="AV65" s="33"/>
      <c r="AW65" s="31"/>
      <c r="AX65" s="31"/>
      <c r="AY65" s="31"/>
      <c r="AZ65" s="31"/>
      <c r="BA65" s="31"/>
      <c r="BB65" s="33"/>
      <c r="BC65" s="33"/>
      <c r="BD65" s="31"/>
      <c r="BE65" s="33"/>
    </row>
    <row r="66" spans="1:57" hidden="1" x14ac:dyDescent="0.35">
      <c r="A66" s="25"/>
      <c r="B66" s="26"/>
      <c r="C66" s="27">
        <f t="shared" si="0"/>
        <v>0</v>
      </c>
      <c r="D66" s="28"/>
      <c r="E66" s="28"/>
      <c r="F66" s="28"/>
      <c r="G66" s="29"/>
      <c r="H66" s="30"/>
      <c r="I66" s="31"/>
      <c r="J66" s="31"/>
      <c r="K66" s="33"/>
      <c r="L66" s="31"/>
      <c r="M66" s="31"/>
      <c r="N66" s="31"/>
      <c r="O66" s="31"/>
      <c r="P66" s="31"/>
      <c r="Q66" s="33"/>
      <c r="R66" s="33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3"/>
      <c r="AH66" s="33"/>
      <c r="AI66" s="31"/>
      <c r="AJ66" s="33"/>
      <c r="AK66" s="31"/>
      <c r="AL66" s="31"/>
      <c r="AM66" s="31"/>
      <c r="AN66" s="31"/>
      <c r="AO66" s="31"/>
      <c r="AP66" s="31"/>
      <c r="AQ66" s="31"/>
      <c r="AR66" s="31"/>
      <c r="AS66" s="33"/>
      <c r="AT66" s="33"/>
      <c r="AU66" s="31"/>
      <c r="AV66" s="33"/>
      <c r="AW66" s="31"/>
      <c r="AX66" s="31"/>
      <c r="AY66" s="31"/>
      <c r="AZ66" s="31"/>
      <c r="BA66" s="31"/>
      <c r="BB66" s="33"/>
      <c r="BC66" s="33"/>
      <c r="BD66" s="31"/>
      <c r="BE66" s="33"/>
    </row>
    <row r="67" spans="1:57" hidden="1" x14ac:dyDescent="0.35">
      <c r="A67" s="25"/>
      <c r="B67" s="26"/>
      <c r="C67" s="27">
        <f t="shared" si="0"/>
        <v>0</v>
      </c>
      <c r="D67" s="28"/>
      <c r="E67" s="28"/>
      <c r="F67" s="28"/>
      <c r="G67" s="29"/>
      <c r="H67" s="30"/>
      <c r="I67" s="31"/>
      <c r="J67" s="31"/>
      <c r="K67" s="33"/>
      <c r="L67" s="31"/>
      <c r="M67" s="31"/>
      <c r="N67" s="31"/>
      <c r="O67" s="31"/>
      <c r="P67" s="31"/>
      <c r="Q67" s="33"/>
      <c r="R67" s="33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3"/>
      <c r="AH67" s="33"/>
      <c r="AI67" s="31"/>
      <c r="AJ67" s="33"/>
      <c r="AK67" s="31"/>
      <c r="AL67" s="31"/>
      <c r="AM67" s="31"/>
      <c r="AN67" s="31"/>
      <c r="AO67" s="31"/>
      <c r="AP67" s="31"/>
      <c r="AQ67" s="31"/>
      <c r="AR67" s="31"/>
      <c r="AS67" s="33"/>
      <c r="AT67" s="33"/>
      <c r="AU67" s="31"/>
      <c r="AV67" s="33"/>
      <c r="AW67" s="31"/>
      <c r="AX67" s="31"/>
      <c r="AY67" s="31"/>
      <c r="AZ67" s="31"/>
      <c r="BA67" s="31"/>
      <c r="BB67" s="33"/>
      <c r="BC67" s="33"/>
      <c r="BD67" s="31"/>
      <c r="BE67" s="33"/>
    </row>
    <row r="68" spans="1:57" hidden="1" x14ac:dyDescent="0.35">
      <c r="A68" s="25"/>
      <c r="B68" s="26"/>
      <c r="C68" s="27">
        <f t="shared" si="0"/>
        <v>0</v>
      </c>
      <c r="D68" s="28"/>
      <c r="E68" s="28"/>
      <c r="F68" s="28"/>
      <c r="G68" s="29"/>
      <c r="H68" s="30"/>
      <c r="I68" s="31"/>
      <c r="J68" s="31"/>
      <c r="K68" s="33"/>
      <c r="L68" s="31"/>
      <c r="M68" s="31"/>
      <c r="N68" s="31"/>
      <c r="O68" s="31"/>
      <c r="P68" s="31"/>
      <c r="Q68" s="33"/>
      <c r="R68" s="33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3"/>
      <c r="AH68" s="33"/>
      <c r="AI68" s="31"/>
      <c r="AJ68" s="33"/>
      <c r="AK68" s="31"/>
      <c r="AL68" s="31"/>
      <c r="AM68" s="31"/>
      <c r="AN68" s="31"/>
      <c r="AO68" s="31"/>
      <c r="AP68" s="31"/>
      <c r="AQ68" s="31"/>
      <c r="AR68" s="31"/>
      <c r="AS68" s="33"/>
      <c r="AT68" s="33"/>
      <c r="AU68" s="31"/>
      <c r="AV68" s="33"/>
      <c r="AW68" s="31"/>
      <c r="AX68" s="31"/>
      <c r="AY68" s="31"/>
      <c r="AZ68" s="31"/>
      <c r="BA68" s="31"/>
      <c r="BB68" s="33"/>
      <c r="BC68" s="33"/>
      <c r="BD68" s="31"/>
      <c r="BE68" s="33"/>
    </row>
    <row r="69" spans="1:57" hidden="1" x14ac:dyDescent="0.35">
      <c r="A69" s="25"/>
      <c r="B69" s="26"/>
      <c r="C69" s="27">
        <f t="shared" si="0"/>
        <v>0</v>
      </c>
      <c r="D69" s="28"/>
      <c r="E69" s="28"/>
      <c r="F69" s="28"/>
      <c r="G69" s="29"/>
      <c r="H69" s="30"/>
      <c r="I69" s="31"/>
      <c r="J69" s="31"/>
      <c r="K69" s="33"/>
      <c r="L69" s="31"/>
      <c r="M69" s="31"/>
      <c r="N69" s="31"/>
      <c r="O69" s="31"/>
      <c r="P69" s="31"/>
      <c r="Q69" s="33"/>
      <c r="R69" s="33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3"/>
      <c r="AH69" s="33"/>
      <c r="AI69" s="31"/>
      <c r="AJ69" s="33"/>
      <c r="AK69" s="31"/>
      <c r="AL69" s="31"/>
      <c r="AM69" s="31"/>
      <c r="AN69" s="31"/>
      <c r="AO69" s="31"/>
      <c r="AP69" s="31"/>
      <c r="AQ69" s="31"/>
      <c r="AR69" s="31"/>
      <c r="AS69" s="33"/>
      <c r="AT69" s="33"/>
      <c r="AU69" s="31"/>
      <c r="AV69" s="33"/>
      <c r="AW69" s="31"/>
      <c r="AX69" s="31"/>
      <c r="AY69" s="31"/>
      <c r="AZ69" s="31"/>
      <c r="BA69" s="31"/>
      <c r="BB69" s="33"/>
      <c r="BC69" s="33"/>
      <c r="BD69" s="31"/>
      <c r="BE69" s="33"/>
    </row>
    <row r="70" spans="1:57" hidden="1" x14ac:dyDescent="0.35">
      <c r="A70" s="25"/>
      <c r="B70" s="26"/>
      <c r="C70" s="27">
        <f t="shared" si="0"/>
        <v>0</v>
      </c>
      <c r="D70" s="28"/>
      <c r="E70" s="28"/>
      <c r="F70" s="28"/>
      <c r="G70" s="29"/>
      <c r="H70" s="30"/>
      <c r="I70" s="31"/>
      <c r="J70" s="31"/>
      <c r="K70" s="33"/>
      <c r="L70" s="31"/>
      <c r="M70" s="31"/>
      <c r="N70" s="31"/>
      <c r="O70" s="31"/>
      <c r="P70" s="31"/>
      <c r="Q70" s="33"/>
      <c r="R70" s="33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3"/>
      <c r="AH70" s="33"/>
      <c r="AI70" s="31"/>
      <c r="AJ70" s="33"/>
      <c r="AK70" s="31"/>
      <c r="AL70" s="31"/>
      <c r="AM70" s="31"/>
      <c r="AN70" s="31"/>
      <c r="AO70" s="31"/>
      <c r="AP70" s="31"/>
      <c r="AQ70" s="31"/>
      <c r="AR70" s="31"/>
      <c r="AS70" s="33"/>
      <c r="AT70" s="33"/>
      <c r="AU70" s="31"/>
      <c r="AV70" s="33"/>
      <c r="AW70" s="31"/>
      <c r="AX70" s="31"/>
      <c r="AY70" s="31"/>
      <c r="AZ70" s="31"/>
      <c r="BA70" s="31"/>
      <c r="BB70" s="33"/>
      <c r="BC70" s="33"/>
      <c r="BD70" s="31"/>
      <c r="BE70" s="33"/>
    </row>
    <row r="71" spans="1:57" hidden="1" x14ac:dyDescent="0.35">
      <c r="A71" s="25"/>
      <c r="B71" s="26"/>
      <c r="C71" s="27">
        <f t="shared" si="0"/>
        <v>0</v>
      </c>
      <c r="D71" s="28"/>
      <c r="E71" s="28"/>
      <c r="F71" s="28"/>
      <c r="G71" s="29"/>
      <c r="H71" s="30"/>
      <c r="I71" s="31"/>
      <c r="J71" s="31"/>
      <c r="K71" s="33"/>
      <c r="L71" s="31"/>
      <c r="M71" s="31"/>
      <c r="N71" s="31"/>
      <c r="O71" s="31"/>
      <c r="P71" s="31"/>
      <c r="Q71" s="33"/>
      <c r="R71" s="33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3"/>
      <c r="AH71" s="33"/>
      <c r="AI71" s="31"/>
      <c r="AJ71" s="33"/>
      <c r="AK71" s="31"/>
      <c r="AL71" s="31"/>
      <c r="AM71" s="31"/>
      <c r="AN71" s="31"/>
      <c r="AO71" s="31"/>
      <c r="AP71" s="31"/>
      <c r="AQ71" s="31"/>
      <c r="AR71" s="31"/>
      <c r="AS71" s="33"/>
      <c r="AT71" s="33"/>
      <c r="AU71" s="31"/>
      <c r="AV71" s="33"/>
      <c r="AW71" s="31"/>
      <c r="AX71" s="31"/>
      <c r="AY71" s="31"/>
      <c r="AZ71" s="31"/>
      <c r="BA71" s="31"/>
      <c r="BB71" s="33"/>
      <c r="BC71" s="33"/>
      <c r="BD71" s="31"/>
      <c r="BE71" s="33"/>
    </row>
    <row r="72" spans="1:57" hidden="1" x14ac:dyDescent="0.35">
      <c r="A72" s="25"/>
      <c r="B72" s="26"/>
      <c r="C72" s="27">
        <f t="shared" si="0"/>
        <v>0</v>
      </c>
      <c r="D72" s="28"/>
      <c r="E72" s="28"/>
      <c r="F72" s="28"/>
      <c r="G72" s="29"/>
      <c r="H72" s="30"/>
      <c r="I72" s="31"/>
      <c r="J72" s="31"/>
      <c r="K72" s="33"/>
      <c r="L72" s="31"/>
      <c r="M72" s="31"/>
      <c r="N72" s="31"/>
      <c r="O72" s="31"/>
      <c r="P72" s="31"/>
      <c r="Q72" s="33"/>
      <c r="R72" s="33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3"/>
      <c r="AH72" s="33"/>
      <c r="AI72" s="31"/>
      <c r="AJ72" s="33"/>
      <c r="AK72" s="31"/>
      <c r="AL72" s="31"/>
      <c r="AM72" s="31"/>
      <c r="AN72" s="31"/>
      <c r="AO72" s="31"/>
      <c r="AP72" s="31"/>
      <c r="AQ72" s="31"/>
      <c r="AR72" s="31"/>
      <c r="AS72" s="33"/>
      <c r="AT72" s="33"/>
      <c r="AU72" s="31"/>
      <c r="AV72" s="33"/>
      <c r="AW72" s="31"/>
      <c r="AX72" s="31"/>
      <c r="AY72" s="31"/>
      <c r="AZ72" s="31"/>
      <c r="BA72" s="31"/>
      <c r="BB72" s="33"/>
      <c r="BC72" s="33"/>
      <c r="BD72" s="31"/>
      <c r="BE72" s="33"/>
    </row>
    <row r="73" spans="1:57" hidden="1" x14ac:dyDescent="0.35">
      <c r="A73" s="25"/>
      <c r="B73" s="26"/>
      <c r="C73" s="27">
        <f t="shared" si="0"/>
        <v>0</v>
      </c>
      <c r="D73" s="28"/>
      <c r="E73" s="28"/>
      <c r="F73" s="28"/>
      <c r="G73" s="29"/>
      <c r="H73" s="30"/>
      <c r="I73" s="31"/>
      <c r="J73" s="31"/>
      <c r="K73" s="33"/>
      <c r="L73" s="31"/>
      <c r="M73" s="31"/>
      <c r="N73" s="31"/>
      <c r="O73" s="31"/>
      <c r="P73" s="31"/>
      <c r="Q73" s="33"/>
      <c r="R73" s="33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3"/>
      <c r="AH73" s="33"/>
      <c r="AI73" s="31"/>
      <c r="AJ73" s="33"/>
      <c r="AK73" s="31"/>
      <c r="AL73" s="31"/>
      <c r="AM73" s="31"/>
      <c r="AN73" s="31"/>
      <c r="AO73" s="31"/>
      <c r="AP73" s="31"/>
      <c r="AQ73" s="31"/>
      <c r="AR73" s="31"/>
      <c r="AS73" s="33"/>
      <c r="AT73" s="33"/>
      <c r="AU73" s="31"/>
      <c r="AV73" s="33"/>
      <c r="AW73" s="31"/>
      <c r="AX73" s="31"/>
      <c r="AY73" s="31"/>
      <c r="AZ73" s="31"/>
      <c r="BA73" s="31"/>
      <c r="BB73" s="33"/>
      <c r="BC73" s="33"/>
      <c r="BD73" s="31"/>
      <c r="BE73" s="33"/>
    </row>
    <row r="74" spans="1:57" hidden="1" x14ac:dyDescent="0.35">
      <c r="A74" s="25"/>
      <c r="B74" s="26"/>
      <c r="C74" s="27">
        <f t="shared" si="0"/>
        <v>0</v>
      </c>
      <c r="D74" s="28"/>
      <c r="E74" s="28"/>
      <c r="F74" s="28"/>
      <c r="G74" s="29"/>
      <c r="H74" s="30"/>
      <c r="I74" s="31"/>
      <c r="J74" s="31"/>
      <c r="K74" s="33"/>
      <c r="L74" s="31"/>
      <c r="M74" s="31"/>
      <c r="N74" s="31"/>
      <c r="O74" s="31"/>
      <c r="P74" s="31"/>
      <c r="Q74" s="33"/>
      <c r="R74" s="33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3"/>
      <c r="AH74" s="33"/>
      <c r="AI74" s="31"/>
      <c r="AJ74" s="33"/>
      <c r="AK74" s="31"/>
      <c r="AL74" s="31"/>
      <c r="AM74" s="31"/>
      <c r="AN74" s="31"/>
      <c r="AO74" s="31"/>
      <c r="AP74" s="31"/>
      <c r="AQ74" s="31"/>
      <c r="AR74" s="31"/>
      <c r="AS74" s="33"/>
      <c r="AT74" s="33"/>
      <c r="AU74" s="31"/>
      <c r="AV74" s="33"/>
      <c r="AW74" s="31"/>
      <c r="AX74" s="31"/>
      <c r="AY74" s="31"/>
      <c r="AZ74" s="31"/>
      <c r="BA74" s="31"/>
      <c r="BB74" s="33"/>
      <c r="BC74" s="33"/>
      <c r="BD74" s="31"/>
      <c r="BE74" s="33"/>
    </row>
    <row r="75" spans="1:57" hidden="1" x14ac:dyDescent="0.35">
      <c r="A75" s="25"/>
      <c r="B75" s="26"/>
      <c r="C75" s="27">
        <f t="shared" si="0"/>
        <v>0</v>
      </c>
      <c r="D75" s="28"/>
      <c r="E75" s="28"/>
      <c r="F75" s="28"/>
      <c r="G75" s="29"/>
      <c r="H75" s="30"/>
      <c r="I75" s="31"/>
      <c r="J75" s="31"/>
      <c r="K75" s="33"/>
      <c r="L75" s="31"/>
      <c r="M75" s="31"/>
      <c r="N75" s="31"/>
      <c r="O75" s="31"/>
      <c r="P75" s="31"/>
      <c r="Q75" s="33"/>
      <c r="R75" s="33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3"/>
      <c r="AH75" s="33"/>
      <c r="AI75" s="31"/>
      <c r="AJ75" s="33"/>
      <c r="AK75" s="31"/>
      <c r="AL75" s="31"/>
      <c r="AM75" s="31"/>
      <c r="AN75" s="31"/>
      <c r="AO75" s="31"/>
      <c r="AP75" s="31"/>
      <c r="AQ75" s="31"/>
      <c r="AR75" s="31"/>
      <c r="AS75" s="33"/>
      <c r="AT75" s="33"/>
      <c r="AU75" s="31"/>
      <c r="AV75" s="33"/>
      <c r="AW75" s="31"/>
      <c r="AX75" s="31"/>
      <c r="AY75" s="31"/>
      <c r="AZ75" s="31"/>
      <c r="BA75" s="31"/>
      <c r="BB75" s="33"/>
      <c r="BC75" s="33"/>
      <c r="BD75" s="31"/>
      <c r="BE75" s="33"/>
    </row>
    <row r="76" spans="1:57" hidden="1" x14ac:dyDescent="0.35">
      <c r="A76" s="25"/>
      <c r="B76" s="26"/>
      <c r="C76" s="27">
        <f t="shared" si="0"/>
        <v>0</v>
      </c>
      <c r="D76" s="28"/>
      <c r="E76" s="28"/>
      <c r="F76" s="28"/>
      <c r="G76" s="29"/>
      <c r="H76" s="30"/>
      <c r="I76" s="31"/>
      <c r="J76" s="31"/>
      <c r="K76" s="33"/>
      <c r="L76" s="31"/>
      <c r="M76" s="31"/>
      <c r="N76" s="31"/>
      <c r="O76" s="31"/>
      <c r="P76" s="31"/>
      <c r="Q76" s="33"/>
      <c r="R76" s="33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3"/>
      <c r="AH76" s="33"/>
      <c r="AI76" s="31"/>
      <c r="AJ76" s="33"/>
      <c r="AK76" s="31"/>
      <c r="AL76" s="31"/>
      <c r="AM76" s="31"/>
      <c r="AN76" s="31"/>
      <c r="AO76" s="31"/>
      <c r="AP76" s="31"/>
      <c r="AQ76" s="31"/>
      <c r="AR76" s="31"/>
      <c r="AS76" s="33"/>
      <c r="AT76" s="33"/>
      <c r="AU76" s="31"/>
      <c r="AV76" s="33"/>
      <c r="AW76" s="31"/>
      <c r="AX76" s="31"/>
      <c r="AY76" s="31"/>
      <c r="AZ76" s="31"/>
      <c r="BA76" s="31"/>
      <c r="BB76" s="33"/>
      <c r="BC76" s="33"/>
      <c r="BD76" s="31"/>
      <c r="BE76" s="33"/>
    </row>
    <row r="77" spans="1:57" hidden="1" x14ac:dyDescent="0.35">
      <c r="A77" s="25"/>
      <c r="B77" s="26"/>
      <c r="C77" s="27">
        <f t="shared" si="0"/>
        <v>0</v>
      </c>
      <c r="D77" s="28"/>
      <c r="E77" s="28"/>
      <c r="F77" s="28"/>
      <c r="G77" s="29"/>
      <c r="H77" s="30"/>
      <c r="I77" s="31"/>
      <c r="J77" s="31"/>
      <c r="K77" s="33"/>
      <c r="L77" s="31"/>
      <c r="M77" s="31"/>
      <c r="N77" s="31"/>
      <c r="O77" s="31"/>
      <c r="P77" s="31"/>
      <c r="Q77" s="33"/>
      <c r="R77" s="33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3"/>
      <c r="AH77" s="33"/>
      <c r="AI77" s="31"/>
      <c r="AJ77" s="33"/>
      <c r="AK77" s="31"/>
      <c r="AL77" s="31"/>
      <c r="AM77" s="31"/>
      <c r="AN77" s="31"/>
      <c r="AO77" s="31"/>
      <c r="AP77" s="31"/>
      <c r="AQ77" s="31"/>
      <c r="AR77" s="31"/>
      <c r="AS77" s="33"/>
      <c r="AT77" s="33"/>
      <c r="AU77" s="31"/>
      <c r="AV77" s="33"/>
      <c r="AW77" s="31"/>
      <c r="AX77" s="31"/>
      <c r="AY77" s="31"/>
      <c r="AZ77" s="31"/>
      <c r="BA77" s="31"/>
      <c r="BB77" s="33"/>
      <c r="BC77" s="33"/>
      <c r="BD77" s="31"/>
      <c r="BE77" s="33"/>
    </row>
    <row r="78" spans="1:57" hidden="1" x14ac:dyDescent="0.35">
      <c r="A78" s="25"/>
      <c r="B78" s="26"/>
      <c r="C78" s="27">
        <f t="shared" si="0"/>
        <v>0</v>
      </c>
      <c r="D78" s="28"/>
      <c r="E78" s="28"/>
      <c r="F78" s="28"/>
      <c r="G78" s="29"/>
      <c r="H78" s="30"/>
      <c r="I78" s="31"/>
      <c r="J78" s="31"/>
      <c r="K78" s="33"/>
      <c r="L78" s="31"/>
      <c r="M78" s="31"/>
      <c r="N78" s="31"/>
      <c r="O78" s="31"/>
      <c r="P78" s="31"/>
      <c r="Q78" s="33"/>
      <c r="R78" s="33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3"/>
      <c r="AH78" s="33"/>
      <c r="AI78" s="31"/>
      <c r="AJ78" s="33"/>
      <c r="AK78" s="31"/>
      <c r="AL78" s="31"/>
      <c r="AM78" s="31"/>
      <c r="AN78" s="31"/>
      <c r="AO78" s="31"/>
      <c r="AP78" s="31"/>
      <c r="AQ78" s="31"/>
      <c r="AR78" s="31"/>
      <c r="AS78" s="33"/>
      <c r="AT78" s="33"/>
      <c r="AU78" s="31"/>
      <c r="AV78" s="33"/>
      <c r="AW78" s="31"/>
      <c r="AX78" s="31"/>
      <c r="AY78" s="31"/>
      <c r="AZ78" s="31"/>
      <c r="BA78" s="31"/>
      <c r="BB78" s="33"/>
      <c r="BC78" s="33"/>
      <c r="BD78" s="31"/>
      <c r="BE78" s="33"/>
    </row>
    <row r="79" spans="1:57" hidden="1" x14ac:dyDescent="0.35">
      <c r="A79" s="25"/>
      <c r="B79" s="26"/>
      <c r="C79" s="27">
        <f t="shared" si="0"/>
        <v>0</v>
      </c>
      <c r="D79" s="28"/>
      <c r="E79" s="28"/>
      <c r="F79" s="28"/>
      <c r="G79" s="29"/>
      <c r="H79" s="30"/>
      <c r="I79" s="31"/>
      <c r="J79" s="31"/>
      <c r="K79" s="33"/>
      <c r="L79" s="31"/>
      <c r="M79" s="31"/>
      <c r="N79" s="31"/>
      <c r="O79" s="31"/>
      <c r="P79" s="31"/>
      <c r="Q79" s="33"/>
      <c r="R79" s="33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3"/>
      <c r="AH79" s="33"/>
      <c r="AI79" s="31"/>
      <c r="AJ79" s="33"/>
      <c r="AK79" s="31"/>
      <c r="AL79" s="31"/>
      <c r="AM79" s="31"/>
      <c r="AN79" s="31"/>
      <c r="AO79" s="31"/>
      <c r="AP79" s="31"/>
      <c r="AQ79" s="31"/>
      <c r="AR79" s="31"/>
      <c r="AS79" s="33"/>
      <c r="AT79" s="33"/>
      <c r="AU79" s="31"/>
      <c r="AV79" s="33"/>
      <c r="AW79" s="31"/>
      <c r="AX79" s="31"/>
      <c r="AY79" s="31"/>
      <c r="AZ79" s="31"/>
      <c r="BA79" s="31"/>
      <c r="BB79" s="33"/>
      <c r="BC79" s="33"/>
      <c r="BD79" s="31"/>
      <c r="BE79" s="33"/>
    </row>
    <row r="80" spans="1:57" hidden="1" x14ac:dyDescent="0.35">
      <c r="A80" s="25"/>
      <c r="B80" s="26"/>
      <c r="C80" s="27">
        <f t="shared" si="0"/>
        <v>0</v>
      </c>
      <c r="D80" s="28"/>
      <c r="E80" s="28"/>
      <c r="F80" s="28"/>
      <c r="G80" s="29"/>
      <c r="H80" s="30"/>
      <c r="I80" s="31"/>
      <c r="J80" s="31"/>
      <c r="K80" s="33"/>
      <c r="L80" s="31"/>
      <c r="M80" s="31"/>
      <c r="N80" s="31"/>
      <c r="O80" s="31"/>
      <c r="P80" s="31"/>
      <c r="Q80" s="33"/>
      <c r="R80" s="33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3"/>
      <c r="AH80" s="33"/>
      <c r="AI80" s="31"/>
      <c r="AJ80" s="33"/>
      <c r="AK80" s="31"/>
      <c r="AL80" s="31"/>
      <c r="AM80" s="31"/>
      <c r="AN80" s="31"/>
      <c r="AO80" s="31"/>
      <c r="AP80" s="31"/>
      <c r="AQ80" s="31"/>
      <c r="AR80" s="31"/>
      <c r="AS80" s="33"/>
      <c r="AT80" s="33"/>
      <c r="AU80" s="31"/>
      <c r="AV80" s="33"/>
      <c r="AW80" s="31"/>
      <c r="AX80" s="31"/>
      <c r="AY80" s="31"/>
      <c r="AZ80" s="31"/>
      <c r="BA80" s="31"/>
      <c r="BB80" s="33"/>
      <c r="BC80" s="33"/>
      <c r="BD80" s="31"/>
      <c r="BE80" s="33"/>
    </row>
    <row r="81" spans="1:57" hidden="1" x14ac:dyDescent="0.35">
      <c r="A81" s="25"/>
      <c r="B81" s="26"/>
      <c r="C81" s="27">
        <f t="shared" si="0"/>
        <v>0</v>
      </c>
      <c r="D81" s="28"/>
      <c r="E81" s="28"/>
      <c r="F81" s="28"/>
      <c r="G81" s="29"/>
      <c r="H81" s="30"/>
      <c r="I81" s="31"/>
      <c r="J81" s="31"/>
      <c r="K81" s="33"/>
      <c r="L81" s="31"/>
      <c r="M81" s="31"/>
      <c r="N81" s="31"/>
      <c r="O81" s="31"/>
      <c r="P81" s="31"/>
      <c r="Q81" s="33"/>
      <c r="R81" s="33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3"/>
      <c r="AH81" s="33"/>
      <c r="AI81" s="31"/>
      <c r="AJ81" s="33"/>
      <c r="AK81" s="31"/>
      <c r="AL81" s="31"/>
      <c r="AM81" s="31"/>
      <c r="AN81" s="31"/>
      <c r="AO81" s="31"/>
      <c r="AP81" s="31"/>
      <c r="AQ81" s="31"/>
      <c r="AR81" s="31"/>
      <c r="AS81" s="33"/>
      <c r="AT81" s="33"/>
      <c r="AU81" s="31"/>
      <c r="AV81" s="33"/>
      <c r="AW81" s="31"/>
      <c r="AX81" s="31"/>
      <c r="AY81" s="31"/>
      <c r="AZ81" s="31"/>
      <c r="BA81" s="31"/>
      <c r="BB81" s="33"/>
      <c r="BC81" s="33"/>
      <c r="BD81" s="31"/>
      <c r="BE81" s="33"/>
    </row>
    <row r="82" spans="1:57" hidden="1" x14ac:dyDescent="0.35">
      <c r="A82" s="25"/>
      <c r="B82" s="26"/>
      <c r="C82" s="27">
        <f t="shared" si="0"/>
        <v>0</v>
      </c>
      <c r="D82" s="28"/>
      <c r="E82" s="28"/>
      <c r="F82" s="28"/>
      <c r="G82" s="29"/>
      <c r="H82" s="30"/>
      <c r="I82" s="31"/>
      <c r="J82" s="31"/>
      <c r="K82" s="33"/>
      <c r="L82" s="31"/>
      <c r="M82" s="31"/>
      <c r="N82" s="31"/>
      <c r="O82" s="33"/>
      <c r="P82" s="31"/>
      <c r="Q82" s="31"/>
      <c r="R82" s="33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</row>
    <row r="83" spans="1:57" hidden="1" x14ac:dyDescent="0.35">
      <c r="A83" s="25"/>
      <c r="B83" s="26"/>
      <c r="C83" s="27">
        <f t="shared" si="0"/>
        <v>0</v>
      </c>
      <c r="D83" s="28"/>
      <c r="E83" s="28"/>
      <c r="F83" s="28"/>
      <c r="G83" s="29"/>
      <c r="H83" s="30"/>
      <c r="I83" s="31"/>
      <c r="J83" s="31"/>
      <c r="K83" s="33"/>
      <c r="L83" s="31"/>
      <c r="M83" s="31"/>
      <c r="N83" s="31"/>
      <c r="O83" s="33"/>
      <c r="P83" s="31"/>
      <c r="Q83" s="31"/>
      <c r="R83" s="33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</row>
    <row r="84" spans="1:57" hidden="1" x14ac:dyDescent="0.35">
      <c r="A84" s="25"/>
      <c r="B84" s="26"/>
      <c r="C84" s="27">
        <f t="shared" si="0"/>
        <v>0</v>
      </c>
      <c r="D84" s="28"/>
      <c r="E84" s="28"/>
      <c r="F84" s="28"/>
      <c r="G84" s="29"/>
      <c r="H84" s="30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3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3"/>
      <c r="AW84" s="31"/>
      <c r="AX84" s="31"/>
      <c r="AY84" s="31"/>
      <c r="AZ84" s="31"/>
      <c r="BA84" s="31"/>
      <c r="BB84" s="31"/>
      <c r="BC84" s="31"/>
      <c r="BD84" s="31"/>
      <c r="BE84" s="33"/>
    </row>
    <row r="85" spans="1:57" hidden="1" x14ac:dyDescent="0.35">
      <c r="A85" s="25"/>
      <c r="B85" s="26"/>
      <c r="C85" s="27">
        <f t="shared" si="0"/>
        <v>0</v>
      </c>
      <c r="D85" s="28"/>
      <c r="E85" s="28"/>
      <c r="F85" s="28"/>
      <c r="G85" s="29"/>
      <c r="H85" s="30"/>
      <c r="I85" s="31"/>
      <c r="J85" s="31"/>
      <c r="K85" s="33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3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3"/>
      <c r="AW85" s="31"/>
      <c r="AX85" s="31"/>
      <c r="AY85" s="31"/>
      <c r="AZ85" s="31"/>
      <c r="BA85" s="31"/>
      <c r="BB85" s="31"/>
      <c r="BC85" s="31"/>
      <c r="BD85" s="31"/>
      <c r="BE85" s="33"/>
    </row>
    <row r="86" spans="1:57" hidden="1" x14ac:dyDescent="0.35">
      <c r="A86" s="25"/>
      <c r="B86" s="26"/>
      <c r="C86" s="27">
        <f t="shared" si="0"/>
        <v>0</v>
      </c>
      <c r="D86" s="28"/>
      <c r="E86" s="28"/>
      <c r="F86" s="28"/>
      <c r="G86" s="29"/>
      <c r="H86" s="30"/>
      <c r="I86" s="33"/>
      <c r="J86" s="31"/>
      <c r="K86" s="33"/>
      <c r="L86" s="31"/>
      <c r="M86" s="33"/>
      <c r="N86" s="31"/>
      <c r="O86" s="33"/>
      <c r="P86" s="31"/>
      <c r="Q86" s="31"/>
      <c r="R86" s="33"/>
      <c r="S86" s="31"/>
      <c r="T86" s="31"/>
      <c r="U86" s="33"/>
      <c r="V86" s="31"/>
      <c r="W86" s="31"/>
      <c r="X86" s="31"/>
      <c r="Y86" s="33"/>
      <c r="Z86" s="33"/>
      <c r="AA86" s="31"/>
      <c r="AB86" s="31"/>
      <c r="AC86" s="31"/>
      <c r="AD86" s="31"/>
      <c r="AE86" s="31"/>
      <c r="AF86" s="31"/>
      <c r="AG86" s="33"/>
      <c r="AH86" s="33"/>
      <c r="AI86" s="31"/>
      <c r="AJ86" s="31"/>
      <c r="AK86" s="33"/>
      <c r="AL86" s="33"/>
      <c r="AM86" s="31"/>
      <c r="AN86" s="31"/>
      <c r="AO86" s="31"/>
      <c r="AP86" s="31"/>
      <c r="AQ86" s="31"/>
      <c r="AR86" s="31"/>
      <c r="AS86" s="33"/>
      <c r="AT86" s="33"/>
      <c r="AU86" s="31"/>
      <c r="AV86" s="31"/>
      <c r="AW86" s="31"/>
      <c r="AX86" s="31"/>
      <c r="AY86" s="31"/>
      <c r="AZ86" s="31"/>
      <c r="BA86" s="31"/>
      <c r="BB86" s="33"/>
      <c r="BC86" s="33"/>
      <c r="BD86" s="31"/>
      <c r="BE86" s="31"/>
    </row>
    <row r="87" spans="1:57" hidden="1" x14ac:dyDescent="0.35">
      <c r="A87" s="25"/>
      <c r="B87" s="26"/>
      <c r="C87" s="27">
        <f t="shared" si="0"/>
        <v>0</v>
      </c>
      <c r="D87" s="28"/>
      <c r="E87" s="28"/>
      <c r="F87" s="28"/>
      <c r="G87" s="29"/>
      <c r="H87" s="30"/>
      <c r="I87" s="33"/>
      <c r="J87" s="31"/>
      <c r="K87" s="33"/>
      <c r="L87" s="31"/>
      <c r="M87" s="33"/>
      <c r="N87" s="31"/>
      <c r="O87" s="33"/>
      <c r="P87" s="31"/>
      <c r="Q87" s="31"/>
      <c r="R87" s="33"/>
      <c r="S87" s="31"/>
      <c r="T87" s="31"/>
      <c r="U87" s="33"/>
      <c r="V87" s="31"/>
      <c r="W87" s="31"/>
      <c r="X87" s="31"/>
      <c r="Y87" s="33"/>
      <c r="Z87" s="33"/>
      <c r="AA87" s="31"/>
      <c r="AB87" s="31"/>
      <c r="AC87" s="31"/>
      <c r="AD87" s="31"/>
      <c r="AE87" s="31"/>
      <c r="AF87" s="31"/>
      <c r="AG87" s="33"/>
      <c r="AH87" s="33"/>
      <c r="AI87" s="31"/>
      <c r="AJ87" s="31"/>
      <c r="AK87" s="33"/>
      <c r="AL87" s="33"/>
      <c r="AM87" s="31"/>
      <c r="AN87" s="31"/>
      <c r="AO87" s="31"/>
      <c r="AP87" s="31"/>
      <c r="AQ87" s="31"/>
      <c r="AR87" s="31"/>
      <c r="AS87" s="33"/>
      <c r="AT87" s="33"/>
      <c r="AU87" s="31"/>
      <c r="AV87" s="31"/>
      <c r="AW87" s="31"/>
      <c r="AX87" s="31"/>
      <c r="AY87" s="31"/>
      <c r="AZ87" s="31"/>
      <c r="BA87" s="31"/>
      <c r="BB87" s="33"/>
      <c r="BC87" s="33"/>
      <c r="BD87" s="31"/>
      <c r="BE87" s="31"/>
    </row>
    <row r="88" spans="1:57" hidden="1" x14ac:dyDescent="0.35">
      <c r="A88" s="25"/>
      <c r="B88" s="26"/>
      <c r="C88" s="27">
        <f t="shared" si="0"/>
        <v>0</v>
      </c>
      <c r="D88" s="28"/>
      <c r="E88" s="28"/>
      <c r="F88" s="28"/>
      <c r="G88" s="29"/>
      <c r="H88" s="30"/>
      <c r="I88" s="31"/>
      <c r="J88" s="31"/>
      <c r="K88" s="33"/>
      <c r="L88" s="31"/>
      <c r="M88" s="31"/>
      <c r="N88" s="31"/>
      <c r="O88" s="31"/>
      <c r="P88" s="31"/>
      <c r="Q88" s="33"/>
      <c r="R88" s="33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3"/>
      <c r="AH88" s="33"/>
      <c r="AI88" s="31"/>
      <c r="AJ88" s="33"/>
      <c r="AK88" s="31"/>
      <c r="AL88" s="31"/>
      <c r="AM88" s="31"/>
      <c r="AN88" s="31"/>
      <c r="AO88" s="31"/>
      <c r="AP88" s="31"/>
      <c r="AQ88" s="31"/>
      <c r="AR88" s="31"/>
      <c r="AS88" s="33"/>
      <c r="AT88" s="33"/>
      <c r="AU88" s="31"/>
      <c r="AV88" s="33"/>
      <c r="AW88" s="31"/>
      <c r="AX88" s="31"/>
      <c r="AY88" s="31"/>
      <c r="AZ88" s="31"/>
      <c r="BA88" s="31"/>
      <c r="BB88" s="33"/>
      <c r="BC88" s="33"/>
      <c r="BD88" s="31"/>
      <c r="BE88" s="33"/>
    </row>
    <row r="89" spans="1:57" hidden="1" x14ac:dyDescent="0.35">
      <c r="A89" s="25"/>
      <c r="B89" s="26"/>
      <c r="C89" s="27">
        <f t="shared" si="0"/>
        <v>0</v>
      </c>
      <c r="D89" s="28"/>
      <c r="E89" s="28"/>
      <c r="F89" s="28"/>
      <c r="G89" s="29"/>
      <c r="H89" s="30"/>
      <c r="I89" s="31"/>
      <c r="J89" s="31"/>
      <c r="K89" s="33"/>
      <c r="L89" s="31"/>
      <c r="M89" s="31"/>
      <c r="N89" s="31"/>
      <c r="O89" s="31"/>
      <c r="P89" s="31"/>
      <c r="Q89" s="33"/>
      <c r="R89" s="33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3"/>
      <c r="AH89" s="33"/>
      <c r="AI89" s="31"/>
      <c r="AJ89" s="33"/>
      <c r="AK89" s="31"/>
      <c r="AL89" s="31"/>
      <c r="AM89" s="31"/>
      <c r="AN89" s="31"/>
      <c r="AO89" s="31"/>
      <c r="AP89" s="31"/>
      <c r="AQ89" s="31"/>
      <c r="AR89" s="31"/>
      <c r="AS89" s="33"/>
      <c r="AT89" s="33"/>
      <c r="AU89" s="31"/>
      <c r="AV89" s="33"/>
      <c r="AW89" s="31"/>
      <c r="AX89" s="31"/>
      <c r="AY89" s="31"/>
      <c r="AZ89" s="31"/>
      <c r="BA89" s="31"/>
      <c r="BB89" s="33"/>
      <c r="BC89" s="33"/>
      <c r="BD89" s="31"/>
      <c r="BE89" s="33"/>
    </row>
    <row r="90" spans="1:57" hidden="1" x14ac:dyDescent="0.35">
      <c r="A90" s="25"/>
      <c r="B90" s="26"/>
      <c r="C90" s="27">
        <f t="shared" si="0"/>
        <v>0</v>
      </c>
      <c r="D90" s="28"/>
      <c r="E90" s="28"/>
      <c r="F90" s="28"/>
      <c r="G90" s="29"/>
      <c r="H90" s="30"/>
      <c r="I90" s="31"/>
      <c r="J90" s="31"/>
      <c r="K90" s="33"/>
      <c r="L90" s="31"/>
      <c r="M90" s="31"/>
      <c r="N90" s="31"/>
      <c r="O90" s="31"/>
      <c r="P90" s="31"/>
      <c r="Q90" s="33"/>
      <c r="R90" s="33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3"/>
      <c r="AH90" s="33"/>
      <c r="AI90" s="31"/>
      <c r="AJ90" s="33"/>
      <c r="AK90" s="31"/>
      <c r="AL90" s="31"/>
      <c r="AM90" s="31"/>
      <c r="AN90" s="31"/>
      <c r="AO90" s="31"/>
      <c r="AP90" s="31"/>
      <c r="AQ90" s="31"/>
      <c r="AR90" s="31"/>
      <c r="AS90" s="33"/>
      <c r="AT90" s="33"/>
      <c r="AU90" s="31"/>
      <c r="AV90" s="33"/>
      <c r="AW90" s="31"/>
      <c r="AX90" s="31"/>
      <c r="AY90" s="31"/>
      <c r="AZ90" s="31"/>
      <c r="BA90" s="31"/>
      <c r="BB90" s="33"/>
      <c r="BC90" s="33"/>
      <c r="BD90" s="31"/>
      <c r="BE90" s="33"/>
    </row>
    <row r="91" spans="1:57" hidden="1" x14ac:dyDescent="0.35">
      <c r="A91" s="25"/>
      <c r="B91" s="26"/>
      <c r="C91" s="27">
        <f t="shared" si="0"/>
        <v>0</v>
      </c>
      <c r="D91" s="28"/>
      <c r="E91" s="28"/>
      <c r="F91" s="28"/>
      <c r="G91" s="29"/>
      <c r="H91" s="30"/>
      <c r="I91" s="31"/>
      <c r="J91" s="31"/>
      <c r="K91" s="33"/>
      <c r="L91" s="31"/>
      <c r="M91" s="31"/>
      <c r="N91" s="31"/>
      <c r="O91" s="31"/>
      <c r="P91" s="31"/>
      <c r="Q91" s="33"/>
      <c r="R91" s="33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3"/>
      <c r="AH91" s="33"/>
      <c r="AI91" s="31"/>
      <c r="AJ91" s="33"/>
      <c r="AK91" s="31"/>
      <c r="AL91" s="31"/>
      <c r="AM91" s="31"/>
      <c r="AN91" s="31"/>
      <c r="AO91" s="31"/>
      <c r="AP91" s="31"/>
      <c r="AQ91" s="31"/>
      <c r="AR91" s="31"/>
      <c r="AS91" s="33"/>
      <c r="AT91" s="33"/>
      <c r="AU91" s="31"/>
      <c r="AV91" s="33"/>
      <c r="AW91" s="31"/>
      <c r="AX91" s="31"/>
      <c r="AY91" s="31"/>
      <c r="AZ91" s="31"/>
      <c r="BA91" s="31"/>
      <c r="BB91" s="33"/>
      <c r="BC91" s="33"/>
      <c r="BD91" s="31"/>
      <c r="BE91" s="33"/>
    </row>
    <row r="92" spans="1:57" hidden="1" x14ac:dyDescent="0.35">
      <c r="A92" s="25"/>
      <c r="B92" s="26"/>
      <c r="C92" s="27">
        <f t="shared" si="0"/>
        <v>0</v>
      </c>
      <c r="D92" s="28"/>
      <c r="E92" s="28"/>
      <c r="F92" s="28"/>
      <c r="G92" s="29"/>
      <c r="H92" s="30"/>
      <c r="I92" s="31"/>
      <c r="J92" s="31"/>
      <c r="K92" s="33"/>
      <c r="L92" s="31"/>
      <c r="M92" s="31"/>
      <c r="N92" s="31"/>
      <c r="O92" s="31"/>
      <c r="P92" s="31"/>
      <c r="Q92" s="33"/>
      <c r="R92" s="33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3"/>
      <c r="AH92" s="33"/>
      <c r="AI92" s="31"/>
      <c r="AJ92" s="33"/>
      <c r="AK92" s="31"/>
      <c r="AL92" s="31"/>
      <c r="AM92" s="31"/>
      <c r="AN92" s="31"/>
      <c r="AO92" s="31"/>
      <c r="AP92" s="31"/>
      <c r="AQ92" s="31"/>
      <c r="AR92" s="31"/>
      <c r="AS92" s="33"/>
      <c r="AT92" s="33"/>
      <c r="AU92" s="31"/>
      <c r="AV92" s="33"/>
      <c r="AW92" s="31"/>
      <c r="AX92" s="31"/>
      <c r="AY92" s="31"/>
      <c r="AZ92" s="31"/>
      <c r="BA92" s="31"/>
      <c r="BB92" s="33"/>
      <c r="BC92" s="33"/>
      <c r="BD92" s="31"/>
      <c r="BE92" s="33"/>
    </row>
    <row r="93" spans="1:57" hidden="1" x14ac:dyDescent="0.35">
      <c r="A93" s="25"/>
      <c r="B93" s="26"/>
      <c r="C93" s="27">
        <f t="shared" si="0"/>
        <v>0</v>
      </c>
      <c r="D93" s="28"/>
      <c r="E93" s="28"/>
      <c r="F93" s="28"/>
      <c r="G93" s="29"/>
      <c r="H93" s="30"/>
      <c r="I93" s="31"/>
      <c r="J93" s="31"/>
      <c r="K93" s="33"/>
      <c r="L93" s="31"/>
      <c r="M93" s="31"/>
      <c r="N93" s="31"/>
      <c r="O93" s="31"/>
      <c r="P93" s="31"/>
      <c r="Q93" s="33"/>
      <c r="R93" s="33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3"/>
      <c r="AH93" s="33"/>
      <c r="AI93" s="31"/>
      <c r="AJ93" s="33"/>
      <c r="AK93" s="31"/>
      <c r="AL93" s="31"/>
      <c r="AM93" s="31"/>
      <c r="AN93" s="31"/>
      <c r="AO93" s="31"/>
      <c r="AP93" s="31"/>
      <c r="AQ93" s="31"/>
      <c r="AR93" s="31"/>
      <c r="AS93" s="33"/>
      <c r="AT93" s="33"/>
      <c r="AU93" s="31"/>
      <c r="AV93" s="33"/>
      <c r="AW93" s="31"/>
      <c r="AX93" s="31"/>
      <c r="AY93" s="31"/>
      <c r="AZ93" s="31"/>
      <c r="BA93" s="31"/>
      <c r="BB93" s="33"/>
      <c r="BC93" s="33"/>
      <c r="BD93" s="31"/>
      <c r="BE93" s="33"/>
    </row>
    <row r="94" spans="1:57" hidden="1" x14ac:dyDescent="0.35">
      <c r="A94" s="25"/>
      <c r="B94" s="26"/>
      <c r="C94" s="27">
        <f t="shared" si="0"/>
        <v>0</v>
      </c>
      <c r="D94" s="28"/>
      <c r="E94" s="28"/>
      <c r="F94" s="28"/>
      <c r="G94" s="29"/>
      <c r="H94" s="30"/>
      <c r="I94" s="31"/>
      <c r="J94" s="31"/>
      <c r="K94" s="33"/>
      <c r="L94" s="31"/>
      <c r="M94" s="31"/>
      <c r="N94" s="31"/>
      <c r="O94" s="31"/>
      <c r="P94" s="31"/>
      <c r="Q94" s="33"/>
      <c r="R94" s="33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3"/>
      <c r="AH94" s="33"/>
      <c r="AI94" s="31"/>
      <c r="AJ94" s="33"/>
      <c r="AK94" s="31"/>
      <c r="AL94" s="31"/>
      <c r="AM94" s="31"/>
      <c r="AN94" s="31"/>
      <c r="AO94" s="31"/>
      <c r="AP94" s="31"/>
      <c r="AQ94" s="31"/>
      <c r="AR94" s="31"/>
      <c r="AS94" s="33"/>
      <c r="AT94" s="33"/>
      <c r="AU94" s="31"/>
      <c r="AV94" s="33"/>
      <c r="AW94" s="31"/>
      <c r="AX94" s="31"/>
      <c r="AY94" s="31"/>
      <c r="AZ94" s="31"/>
      <c r="BA94" s="31"/>
      <c r="BB94" s="33"/>
      <c r="BC94" s="33"/>
      <c r="BD94" s="31"/>
      <c r="BE94" s="33"/>
    </row>
    <row r="95" spans="1:57" hidden="1" x14ac:dyDescent="0.35">
      <c r="A95" s="25"/>
      <c r="B95" s="26"/>
      <c r="C95" s="27">
        <f t="shared" si="0"/>
        <v>0</v>
      </c>
      <c r="D95" s="28"/>
      <c r="E95" s="28"/>
      <c r="F95" s="28"/>
      <c r="G95" s="29"/>
      <c r="H95" s="30"/>
      <c r="I95" s="31"/>
      <c r="J95" s="31"/>
      <c r="K95" s="33"/>
      <c r="L95" s="31"/>
      <c r="M95" s="31"/>
      <c r="N95" s="31"/>
      <c r="O95" s="31"/>
      <c r="P95" s="31"/>
      <c r="Q95" s="33"/>
      <c r="R95" s="33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3"/>
      <c r="AH95" s="33"/>
      <c r="AI95" s="31"/>
      <c r="AJ95" s="33"/>
      <c r="AK95" s="31"/>
      <c r="AL95" s="31"/>
      <c r="AM95" s="31"/>
      <c r="AN95" s="31"/>
      <c r="AO95" s="31"/>
      <c r="AP95" s="31"/>
      <c r="AQ95" s="31"/>
      <c r="AR95" s="31"/>
      <c r="AS95" s="33"/>
      <c r="AT95" s="33"/>
      <c r="AU95" s="31"/>
      <c r="AV95" s="33"/>
      <c r="AW95" s="31"/>
      <c r="AX95" s="31"/>
      <c r="AY95" s="31"/>
      <c r="AZ95" s="31"/>
      <c r="BA95" s="31"/>
      <c r="BB95" s="33"/>
      <c r="BC95" s="33"/>
      <c r="BD95" s="31"/>
      <c r="BE95" s="33"/>
    </row>
    <row r="96" spans="1:57" hidden="1" x14ac:dyDescent="0.35">
      <c r="A96" s="25"/>
      <c r="B96" s="26"/>
      <c r="C96" s="27">
        <f t="shared" si="0"/>
        <v>0</v>
      </c>
      <c r="D96" s="28"/>
      <c r="E96" s="28"/>
      <c r="F96" s="28"/>
      <c r="G96" s="29"/>
      <c r="H96" s="30"/>
      <c r="I96" s="31"/>
      <c r="J96" s="31"/>
      <c r="K96" s="33"/>
      <c r="L96" s="31"/>
      <c r="M96" s="31"/>
      <c r="N96" s="31"/>
      <c r="O96" s="31"/>
      <c r="P96" s="31"/>
      <c r="Q96" s="33"/>
      <c r="R96" s="33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3"/>
      <c r="AH96" s="33"/>
      <c r="AI96" s="31"/>
      <c r="AJ96" s="33"/>
      <c r="AK96" s="31"/>
      <c r="AL96" s="31"/>
      <c r="AM96" s="31"/>
      <c r="AN96" s="31"/>
      <c r="AO96" s="31"/>
      <c r="AP96" s="31"/>
      <c r="AQ96" s="31"/>
      <c r="AR96" s="31"/>
      <c r="AS96" s="33"/>
      <c r="AT96" s="33"/>
      <c r="AU96" s="31"/>
      <c r="AV96" s="33"/>
      <c r="AW96" s="31"/>
      <c r="AX96" s="31"/>
      <c r="AY96" s="31"/>
      <c r="AZ96" s="31"/>
      <c r="BA96" s="31"/>
      <c r="BB96" s="33"/>
      <c r="BC96" s="33"/>
      <c r="BD96" s="31"/>
      <c r="BE96" s="33"/>
    </row>
    <row r="97" spans="1:57" hidden="1" x14ac:dyDescent="0.35">
      <c r="A97" s="25"/>
      <c r="B97" s="26"/>
      <c r="C97" s="27">
        <f t="shared" si="0"/>
        <v>0</v>
      </c>
      <c r="D97" s="28"/>
      <c r="E97" s="28"/>
      <c r="F97" s="28"/>
      <c r="G97" s="29"/>
      <c r="H97" s="30"/>
      <c r="I97" s="31"/>
      <c r="J97" s="31"/>
      <c r="K97" s="33"/>
      <c r="L97" s="31"/>
      <c r="M97" s="31"/>
      <c r="N97" s="31"/>
      <c r="O97" s="33"/>
      <c r="P97" s="31"/>
      <c r="Q97" s="31"/>
      <c r="R97" s="33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</row>
    <row r="98" spans="1:57" hidden="1" x14ac:dyDescent="0.35">
      <c r="A98" s="25"/>
      <c r="B98" s="26"/>
      <c r="C98" s="27">
        <f t="shared" si="0"/>
        <v>0</v>
      </c>
      <c r="D98" s="28"/>
      <c r="E98" s="28"/>
      <c r="F98" s="28"/>
      <c r="G98" s="29"/>
      <c r="H98" s="30"/>
      <c r="I98" s="31"/>
      <c r="J98" s="31"/>
      <c r="K98" s="33"/>
      <c r="L98" s="31"/>
      <c r="M98" s="31"/>
      <c r="N98" s="31"/>
      <c r="O98" s="33"/>
      <c r="P98" s="31"/>
      <c r="Q98" s="31"/>
      <c r="R98" s="33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</row>
    <row r="99" spans="1:57" hidden="1" x14ac:dyDescent="0.35">
      <c r="A99" s="25"/>
      <c r="B99" s="26"/>
      <c r="C99" s="27">
        <f t="shared" si="0"/>
        <v>0</v>
      </c>
      <c r="D99" s="28"/>
      <c r="E99" s="28"/>
      <c r="F99" s="28"/>
      <c r="G99" s="29"/>
      <c r="H99" s="30"/>
      <c r="I99" s="33"/>
      <c r="J99" s="31"/>
      <c r="K99" s="33"/>
      <c r="L99" s="31"/>
      <c r="M99" s="33"/>
      <c r="N99" s="31"/>
      <c r="O99" s="33"/>
      <c r="P99" s="31"/>
      <c r="Q99" s="33"/>
      <c r="R99" s="33"/>
      <c r="S99" s="33"/>
      <c r="T99" s="31"/>
      <c r="U99" s="33"/>
      <c r="V99" s="31"/>
      <c r="W99" s="33"/>
      <c r="X99" s="31"/>
      <c r="Y99" s="33"/>
      <c r="Z99" s="33"/>
      <c r="AA99" s="33"/>
      <c r="AB99" s="31"/>
      <c r="AC99" s="33"/>
      <c r="AD99" s="31"/>
      <c r="AE99" s="33"/>
      <c r="AF99" s="31"/>
      <c r="AG99" s="33"/>
      <c r="AH99" s="33"/>
      <c r="AI99" s="31"/>
      <c r="AJ99" s="33"/>
      <c r="AK99" s="33"/>
      <c r="AL99" s="33"/>
      <c r="AM99" s="33"/>
      <c r="AN99" s="31"/>
      <c r="AO99" s="33"/>
      <c r="AP99" s="31"/>
      <c r="AQ99" s="33"/>
      <c r="AR99" s="31"/>
      <c r="AS99" s="33"/>
      <c r="AT99" s="33"/>
      <c r="AU99" s="31"/>
      <c r="AV99" s="33"/>
      <c r="AW99" s="31"/>
      <c r="AX99" s="33"/>
      <c r="AY99" s="31"/>
      <c r="AZ99" s="33"/>
      <c r="BA99" s="31"/>
      <c r="BB99" s="33"/>
      <c r="BC99" s="33"/>
      <c r="BD99" s="31"/>
      <c r="BE99" s="33"/>
    </row>
    <row r="100" spans="1:57" hidden="1" x14ac:dyDescent="0.35">
      <c r="A100" s="25"/>
      <c r="B100" s="26"/>
      <c r="C100" s="27">
        <f t="shared" si="0"/>
        <v>0</v>
      </c>
      <c r="D100" s="28"/>
      <c r="E100" s="28"/>
      <c r="F100" s="28"/>
      <c r="G100" s="29"/>
      <c r="H100" s="32"/>
      <c r="I100" s="31"/>
      <c r="J100" s="33"/>
      <c r="K100" s="31"/>
      <c r="L100" s="33"/>
      <c r="M100" s="31"/>
      <c r="N100" s="33"/>
      <c r="O100" s="31"/>
      <c r="P100" s="33"/>
      <c r="Q100" s="31"/>
      <c r="R100" s="31"/>
      <c r="S100" s="31"/>
      <c r="T100" s="33"/>
      <c r="U100" s="31"/>
      <c r="V100" s="33"/>
      <c r="W100" s="31"/>
      <c r="X100" s="33"/>
      <c r="Y100" s="31"/>
      <c r="Z100" s="31"/>
      <c r="AA100" s="31"/>
      <c r="AB100" s="33"/>
      <c r="AC100" s="31"/>
      <c r="AD100" s="33"/>
      <c r="AE100" s="31"/>
      <c r="AF100" s="33"/>
      <c r="AG100" s="31"/>
      <c r="AH100" s="31"/>
      <c r="AI100" s="33"/>
      <c r="AJ100" s="31"/>
      <c r="AK100" s="31"/>
      <c r="AL100" s="31"/>
      <c r="AM100" s="31"/>
      <c r="AN100" s="33"/>
      <c r="AO100" s="31"/>
      <c r="AP100" s="33"/>
      <c r="AQ100" s="31"/>
      <c r="AR100" s="33"/>
      <c r="AS100" s="31"/>
      <c r="AT100" s="31"/>
      <c r="AU100" s="33"/>
      <c r="AV100" s="31"/>
      <c r="AW100" s="33"/>
      <c r="AX100" s="31"/>
      <c r="AY100" s="33"/>
      <c r="AZ100" s="31"/>
      <c r="BA100" s="33"/>
      <c r="BB100" s="31"/>
      <c r="BC100" s="31"/>
      <c r="BD100" s="33"/>
      <c r="BE100" s="31"/>
    </row>
    <row r="101" spans="1:57" x14ac:dyDescent="0.35">
      <c r="A101" s="34"/>
      <c r="B101" s="35"/>
      <c r="C101" s="35"/>
      <c r="D101" s="36"/>
      <c r="E101" s="36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7"/>
      <c r="AL101" s="37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</row>
    <row r="102" spans="1:57" s="42" customFormat="1" x14ac:dyDescent="0.35">
      <c r="A102" s="39" t="s">
        <v>1</v>
      </c>
      <c r="B102" s="40" t="s">
        <v>18</v>
      </c>
      <c r="C102" s="21" t="str">
        <f t="shared" ref="C102:BE102" si="1">C6</f>
        <v>Qty</v>
      </c>
      <c r="D102" s="21" t="str">
        <f t="shared" si="1"/>
        <v>Low</v>
      </c>
      <c r="E102" s="21" t="str">
        <f t="shared" si="1"/>
        <v>Med</v>
      </c>
      <c r="F102" s="21" t="str">
        <f t="shared" si="1"/>
        <v>High</v>
      </c>
      <c r="G102" s="68">
        <f t="shared" si="1"/>
        <v>0.9</v>
      </c>
      <c r="H102" s="41">
        <f t="shared" si="1"/>
        <v>0</v>
      </c>
      <c r="I102" s="21">
        <f t="shared" si="1"/>
        <v>0</v>
      </c>
      <c r="J102" s="21">
        <f t="shared" si="1"/>
        <v>0</v>
      </c>
      <c r="K102" s="21">
        <f t="shared" si="1"/>
        <v>0</v>
      </c>
      <c r="L102" s="21">
        <f t="shared" si="1"/>
        <v>0</v>
      </c>
      <c r="M102" s="21">
        <f t="shared" si="1"/>
        <v>0</v>
      </c>
      <c r="N102" s="21">
        <f t="shared" si="1"/>
        <v>0</v>
      </c>
      <c r="O102" s="21">
        <f t="shared" si="1"/>
        <v>0</v>
      </c>
      <c r="P102" s="21">
        <f t="shared" si="1"/>
        <v>0</v>
      </c>
      <c r="Q102" s="21">
        <f t="shared" si="1"/>
        <v>0</v>
      </c>
      <c r="R102" s="21">
        <f t="shared" si="1"/>
        <v>0</v>
      </c>
      <c r="S102" s="21">
        <f t="shared" si="1"/>
        <v>0</v>
      </c>
      <c r="T102" s="21">
        <f t="shared" si="1"/>
        <v>0</v>
      </c>
      <c r="U102" s="21">
        <f t="shared" si="1"/>
        <v>0</v>
      </c>
      <c r="V102" s="21">
        <f t="shared" si="1"/>
        <v>0</v>
      </c>
      <c r="W102" s="21">
        <f t="shared" si="1"/>
        <v>0</v>
      </c>
      <c r="X102" s="21">
        <f t="shared" si="1"/>
        <v>0</v>
      </c>
      <c r="Y102" s="21">
        <f t="shared" si="1"/>
        <v>0</v>
      </c>
      <c r="Z102" s="21">
        <f t="shared" si="1"/>
        <v>0</v>
      </c>
      <c r="AA102" s="21">
        <f t="shared" si="1"/>
        <v>0</v>
      </c>
      <c r="AB102" s="21">
        <f t="shared" si="1"/>
        <v>0</v>
      </c>
      <c r="AC102" s="21">
        <f t="shared" si="1"/>
        <v>0</v>
      </c>
      <c r="AD102" s="21">
        <f t="shared" si="1"/>
        <v>0</v>
      </c>
      <c r="AE102" s="21">
        <f t="shared" si="1"/>
        <v>0</v>
      </c>
      <c r="AF102" s="21">
        <f t="shared" si="1"/>
        <v>0</v>
      </c>
      <c r="AG102" s="21">
        <f t="shared" si="1"/>
        <v>0</v>
      </c>
      <c r="AH102" s="21">
        <f t="shared" si="1"/>
        <v>0</v>
      </c>
      <c r="AI102" s="21">
        <f t="shared" si="1"/>
        <v>0</v>
      </c>
      <c r="AJ102" s="21">
        <f t="shared" si="1"/>
        <v>0</v>
      </c>
      <c r="AK102" s="21">
        <f t="shared" si="1"/>
        <v>0</v>
      </c>
      <c r="AL102" s="21">
        <f t="shared" si="1"/>
        <v>0</v>
      </c>
      <c r="AM102" s="21">
        <f t="shared" si="1"/>
        <v>0</v>
      </c>
      <c r="AN102" s="21">
        <f t="shared" si="1"/>
        <v>0</v>
      </c>
      <c r="AO102" s="21">
        <f t="shared" si="1"/>
        <v>0</v>
      </c>
      <c r="AP102" s="21">
        <f t="shared" si="1"/>
        <v>0</v>
      </c>
      <c r="AQ102" s="21">
        <f t="shared" si="1"/>
        <v>0</v>
      </c>
      <c r="AR102" s="21">
        <f t="shared" si="1"/>
        <v>0</v>
      </c>
      <c r="AS102" s="21">
        <f t="shared" si="1"/>
        <v>0</v>
      </c>
      <c r="AT102" s="21">
        <f t="shared" si="1"/>
        <v>0</v>
      </c>
      <c r="AU102" s="21" t="str">
        <f t="shared" si="1"/>
        <v>V40</v>
      </c>
      <c r="AV102" s="21" t="str">
        <f t="shared" si="1"/>
        <v>V41</v>
      </c>
      <c r="AW102" s="21" t="str">
        <f t="shared" si="1"/>
        <v>V42</v>
      </c>
      <c r="AX102" s="21" t="str">
        <f t="shared" si="1"/>
        <v>V43</v>
      </c>
      <c r="AY102" s="21" t="str">
        <f t="shared" si="1"/>
        <v>V44</v>
      </c>
      <c r="AZ102" s="21" t="str">
        <f t="shared" si="1"/>
        <v>V45</v>
      </c>
      <c r="BA102" s="21" t="str">
        <f t="shared" si="1"/>
        <v>V46</v>
      </c>
      <c r="BB102" s="21" t="str">
        <f t="shared" si="1"/>
        <v>V47</v>
      </c>
      <c r="BC102" s="21" t="str">
        <f t="shared" si="1"/>
        <v>V48</v>
      </c>
      <c r="BD102" s="21" t="str">
        <f t="shared" si="1"/>
        <v>V49</v>
      </c>
      <c r="BE102" s="21" t="str">
        <f t="shared" si="1"/>
        <v>V50</v>
      </c>
    </row>
    <row r="103" spans="1:57" x14ac:dyDescent="0.35">
      <c r="A103" s="25"/>
      <c r="B103" s="26"/>
      <c r="C103" s="27">
        <f t="shared" ref="C103:C119" si="2">SUM(H103:BE103)</f>
        <v>33</v>
      </c>
      <c r="D103" s="95">
        <v>453</v>
      </c>
      <c r="E103" s="95">
        <v>519</v>
      </c>
      <c r="F103" s="95">
        <v>585</v>
      </c>
      <c r="G103" s="96">
        <v>692</v>
      </c>
      <c r="H103" s="30">
        <v>2</v>
      </c>
      <c r="I103" s="31">
        <v>0.5</v>
      </c>
      <c r="J103" s="31"/>
      <c r="K103" s="31">
        <v>1.5</v>
      </c>
      <c r="L103" s="31">
        <v>1</v>
      </c>
      <c r="M103" s="31">
        <v>1</v>
      </c>
      <c r="N103" s="31">
        <v>1.5</v>
      </c>
      <c r="O103" s="31">
        <v>0.5</v>
      </c>
      <c r="P103" s="31">
        <v>1</v>
      </c>
      <c r="Q103" s="31">
        <v>1</v>
      </c>
      <c r="R103" s="31">
        <v>1</v>
      </c>
      <c r="S103" s="31">
        <v>1</v>
      </c>
      <c r="T103" s="31">
        <v>1</v>
      </c>
      <c r="U103" s="31">
        <v>1</v>
      </c>
      <c r="V103" s="31">
        <v>1</v>
      </c>
      <c r="W103" s="31">
        <v>1</v>
      </c>
      <c r="X103" s="31">
        <v>1.5</v>
      </c>
      <c r="Y103" s="31">
        <v>0.5</v>
      </c>
      <c r="Z103" s="31">
        <v>1</v>
      </c>
      <c r="AA103" s="31"/>
      <c r="AB103" s="31">
        <v>1</v>
      </c>
      <c r="AC103" s="31">
        <v>1</v>
      </c>
      <c r="AD103" s="31"/>
      <c r="AE103" s="31">
        <v>1</v>
      </c>
      <c r="AF103" s="31">
        <v>1</v>
      </c>
      <c r="AG103" s="31"/>
      <c r="AH103" s="31">
        <v>1</v>
      </c>
      <c r="AI103" s="31">
        <v>1</v>
      </c>
      <c r="AJ103" s="31"/>
      <c r="AK103" s="31">
        <v>1</v>
      </c>
      <c r="AL103" s="31">
        <v>1</v>
      </c>
      <c r="AM103" s="31"/>
      <c r="AN103" s="31">
        <v>1</v>
      </c>
      <c r="AO103" s="31">
        <v>1</v>
      </c>
      <c r="AP103" s="31"/>
      <c r="AQ103" s="31">
        <v>1.5</v>
      </c>
      <c r="AR103" s="31">
        <v>0.5</v>
      </c>
      <c r="AS103" s="31">
        <v>1</v>
      </c>
      <c r="AT103" s="31">
        <v>1</v>
      </c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</row>
    <row r="104" spans="1:57" x14ac:dyDescent="0.35">
      <c r="A104" s="25"/>
      <c r="B104" s="26"/>
      <c r="C104" s="27">
        <f t="shared" si="2"/>
        <v>16.25</v>
      </c>
      <c r="D104" s="95">
        <v>1754</v>
      </c>
      <c r="E104" s="95">
        <v>2213</v>
      </c>
      <c r="F104" s="95">
        <v>2258</v>
      </c>
      <c r="G104" s="96">
        <v>2519</v>
      </c>
      <c r="H104" s="30">
        <v>1</v>
      </c>
      <c r="I104" s="33"/>
      <c r="J104" s="31"/>
      <c r="K104" s="33">
        <v>0.75</v>
      </c>
      <c r="L104" s="31">
        <v>0.5</v>
      </c>
      <c r="M104" s="33">
        <v>0.5</v>
      </c>
      <c r="N104" s="31">
        <v>1</v>
      </c>
      <c r="O104" s="33"/>
      <c r="P104" s="31">
        <v>0.5</v>
      </c>
      <c r="Q104" s="33">
        <v>0.5</v>
      </c>
      <c r="R104" s="33">
        <v>0.5</v>
      </c>
      <c r="S104" s="33">
        <v>0.5</v>
      </c>
      <c r="T104" s="31">
        <v>0.5</v>
      </c>
      <c r="U104" s="33">
        <v>0.5</v>
      </c>
      <c r="V104" s="31">
        <v>0.5</v>
      </c>
      <c r="W104" s="33">
        <v>0.5</v>
      </c>
      <c r="X104" s="31">
        <v>1</v>
      </c>
      <c r="Y104" s="33"/>
      <c r="Z104" s="33">
        <v>0.5</v>
      </c>
      <c r="AA104" s="33"/>
      <c r="AB104" s="31">
        <v>0.5</v>
      </c>
      <c r="AC104" s="33">
        <v>0.5</v>
      </c>
      <c r="AD104" s="31"/>
      <c r="AE104" s="33">
        <v>0.5</v>
      </c>
      <c r="AF104" s="31">
        <v>0.5</v>
      </c>
      <c r="AG104" s="33"/>
      <c r="AH104" s="33">
        <v>0.5</v>
      </c>
      <c r="AI104" s="31">
        <v>0.5</v>
      </c>
      <c r="AJ104" s="33"/>
      <c r="AK104" s="33">
        <v>0.5</v>
      </c>
      <c r="AL104" s="33">
        <v>0.5</v>
      </c>
      <c r="AM104" s="33"/>
      <c r="AN104" s="31">
        <v>0.5</v>
      </c>
      <c r="AO104" s="33">
        <v>0.5</v>
      </c>
      <c r="AP104" s="31"/>
      <c r="AQ104" s="33">
        <v>1</v>
      </c>
      <c r="AR104" s="31"/>
      <c r="AS104" s="33">
        <v>0.5</v>
      </c>
      <c r="AT104" s="33">
        <v>0.5</v>
      </c>
      <c r="AU104" s="31"/>
      <c r="AV104" s="33"/>
      <c r="AW104" s="31"/>
      <c r="AX104" s="33"/>
      <c r="AY104" s="31"/>
      <c r="AZ104" s="33"/>
      <c r="BA104" s="31"/>
      <c r="BB104" s="33"/>
      <c r="BC104" s="33"/>
      <c r="BD104" s="31"/>
      <c r="BE104" s="33"/>
    </row>
    <row r="105" spans="1:57" x14ac:dyDescent="0.35">
      <c r="A105" s="25"/>
      <c r="B105" s="26"/>
      <c r="C105" s="27">
        <f t="shared" si="2"/>
        <v>31</v>
      </c>
      <c r="D105" s="95">
        <v>420</v>
      </c>
      <c r="E105" s="95">
        <v>531</v>
      </c>
      <c r="F105" s="95">
        <v>667</v>
      </c>
      <c r="G105" s="96">
        <v>838</v>
      </c>
      <c r="H105" s="30">
        <v>1</v>
      </c>
      <c r="I105" s="33"/>
      <c r="J105" s="31"/>
      <c r="K105" s="33">
        <v>1</v>
      </c>
      <c r="L105" s="31">
        <v>1</v>
      </c>
      <c r="M105" s="33">
        <v>1</v>
      </c>
      <c r="N105" s="31">
        <v>1</v>
      </c>
      <c r="O105" s="33"/>
      <c r="P105" s="31">
        <v>1</v>
      </c>
      <c r="Q105" s="33">
        <v>1</v>
      </c>
      <c r="R105" s="33">
        <v>1</v>
      </c>
      <c r="S105" s="33">
        <v>1</v>
      </c>
      <c r="T105" s="31">
        <v>1</v>
      </c>
      <c r="U105" s="33">
        <v>1</v>
      </c>
      <c r="V105" s="31">
        <v>1</v>
      </c>
      <c r="W105" s="33">
        <v>1</v>
      </c>
      <c r="X105" s="31">
        <v>1</v>
      </c>
      <c r="Y105" s="33"/>
      <c r="Z105" s="33">
        <v>1</v>
      </c>
      <c r="AA105" s="33">
        <v>0.5</v>
      </c>
      <c r="AB105" s="31">
        <v>1</v>
      </c>
      <c r="AC105" s="33">
        <v>1</v>
      </c>
      <c r="AD105" s="31">
        <v>0.5</v>
      </c>
      <c r="AE105" s="33">
        <v>1</v>
      </c>
      <c r="AF105" s="31">
        <v>1</v>
      </c>
      <c r="AG105" s="33">
        <v>0.5</v>
      </c>
      <c r="AH105" s="33">
        <v>1</v>
      </c>
      <c r="AI105" s="31">
        <v>1</v>
      </c>
      <c r="AJ105" s="33">
        <v>0.5</v>
      </c>
      <c r="AK105" s="33">
        <v>1</v>
      </c>
      <c r="AL105" s="33">
        <v>1</v>
      </c>
      <c r="AM105" s="33">
        <v>0.5</v>
      </c>
      <c r="AN105" s="31">
        <v>1</v>
      </c>
      <c r="AO105" s="33">
        <v>1</v>
      </c>
      <c r="AP105" s="31">
        <v>0.5</v>
      </c>
      <c r="AQ105" s="33">
        <v>1</v>
      </c>
      <c r="AR105" s="31"/>
      <c r="AS105" s="33">
        <v>1</v>
      </c>
      <c r="AT105" s="33">
        <v>1</v>
      </c>
      <c r="AU105" s="31"/>
      <c r="AV105" s="33"/>
      <c r="AW105" s="31"/>
      <c r="AX105" s="33"/>
      <c r="AY105" s="31"/>
      <c r="AZ105" s="33"/>
      <c r="BA105" s="31"/>
      <c r="BB105" s="33"/>
      <c r="BC105" s="33"/>
      <c r="BD105" s="31"/>
      <c r="BE105" s="33"/>
    </row>
    <row r="106" spans="1:57" x14ac:dyDescent="0.35">
      <c r="A106" s="25"/>
      <c r="B106" s="26"/>
      <c r="C106" s="27">
        <f t="shared" si="2"/>
        <v>18</v>
      </c>
      <c r="D106" s="95">
        <v>411</v>
      </c>
      <c r="E106" s="95">
        <v>544</v>
      </c>
      <c r="F106" s="95">
        <v>902</v>
      </c>
      <c r="G106" s="96">
        <v>1596</v>
      </c>
      <c r="H106" s="30"/>
      <c r="I106" s="33"/>
      <c r="J106" s="31"/>
      <c r="K106" s="33">
        <v>1</v>
      </c>
      <c r="L106" s="31">
        <v>1</v>
      </c>
      <c r="M106" s="33">
        <v>1</v>
      </c>
      <c r="N106" s="31">
        <v>1</v>
      </c>
      <c r="O106" s="33"/>
      <c r="P106" s="31">
        <v>1</v>
      </c>
      <c r="Q106" s="33">
        <v>1</v>
      </c>
      <c r="R106" s="33">
        <v>1</v>
      </c>
      <c r="S106" s="33">
        <v>1</v>
      </c>
      <c r="T106" s="31">
        <v>1</v>
      </c>
      <c r="U106" s="33">
        <v>1</v>
      </c>
      <c r="V106" s="31">
        <v>1</v>
      </c>
      <c r="W106" s="33">
        <v>1</v>
      </c>
      <c r="X106" s="31">
        <v>1</v>
      </c>
      <c r="Y106" s="33"/>
      <c r="Z106" s="33"/>
      <c r="AA106" s="33"/>
      <c r="AB106" s="31">
        <v>1</v>
      </c>
      <c r="AC106" s="33"/>
      <c r="AD106" s="31"/>
      <c r="AE106" s="33">
        <v>1</v>
      </c>
      <c r="AF106" s="31"/>
      <c r="AG106" s="33"/>
      <c r="AH106" s="33">
        <v>1</v>
      </c>
      <c r="AI106" s="31"/>
      <c r="AJ106" s="33"/>
      <c r="AK106" s="33">
        <v>1</v>
      </c>
      <c r="AL106" s="33"/>
      <c r="AM106" s="33"/>
      <c r="AN106" s="31">
        <v>1</v>
      </c>
      <c r="AO106" s="33"/>
      <c r="AP106" s="31"/>
      <c r="AQ106" s="33"/>
      <c r="AR106" s="31"/>
      <c r="AS106" s="33"/>
      <c r="AT106" s="33"/>
      <c r="AU106" s="31"/>
      <c r="AV106" s="33"/>
      <c r="AW106" s="31"/>
      <c r="AX106" s="33"/>
      <c r="AY106" s="31"/>
      <c r="AZ106" s="33"/>
      <c r="BA106" s="31"/>
      <c r="BB106" s="33"/>
      <c r="BC106" s="33"/>
      <c r="BD106" s="31"/>
      <c r="BE106" s="33"/>
    </row>
    <row r="107" spans="1:57" x14ac:dyDescent="0.35">
      <c r="A107" s="25"/>
      <c r="B107" s="26"/>
      <c r="C107" s="27">
        <f t="shared" si="2"/>
        <v>1</v>
      </c>
      <c r="D107" s="95">
        <v>229</v>
      </c>
      <c r="E107" s="95">
        <v>249</v>
      </c>
      <c r="F107" s="95">
        <v>250</v>
      </c>
      <c r="G107" s="96">
        <v>260</v>
      </c>
      <c r="H107" s="30">
        <v>1</v>
      </c>
      <c r="I107" s="33"/>
      <c r="J107" s="31"/>
      <c r="K107" s="33"/>
      <c r="L107" s="31"/>
      <c r="M107" s="33"/>
      <c r="N107" s="31"/>
      <c r="O107" s="33"/>
      <c r="P107" s="31"/>
      <c r="Q107" s="33"/>
      <c r="R107" s="33"/>
      <c r="S107" s="33"/>
      <c r="T107" s="31"/>
      <c r="U107" s="33"/>
      <c r="V107" s="31"/>
      <c r="W107" s="33"/>
      <c r="X107" s="31"/>
      <c r="Y107" s="33"/>
      <c r="Z107" s="33"/>
      <c r="AA107" s="33"/>
      <c r="AB107" s="31"/>
      <c r="AC107" s="33"/>
      <c r="AD107" s="31"/>
      <c r="AE107" s="33"/>
      <c r="AF107" s="31"/>
      <c r="AG107" s="33"/>
      <c r="AH107" s="33"/>
      <c r="AI107" s="31"/>
      <c r="AJ107" s="33"/>
      <c r="AK107" s="33"/>
      <c r="AL107" s="33"/>
      <c r="AM107" s="33"/>
      <c r="AN107" s="31"/>
      <c r="AO107" s="33"/>
      <c r="AP107" s="31"/>
      <c r="AQ107" s="33"/>
      <c r="AR107" s="31"/>
      <c r="AS107" s="33"/>
      <c r="AT107" s="33"/>
      <c r="AU107" s="31"/>
      <c r="AV107" s="33"/>
      <c r="AW107" s="31"/>
      <c r="AX107" s="33"/>
      <c r="AY107" s="31"/>
      <c r="AZ107" s="33"/>
      <c r="BA107" s="31"/>
      <c r="BB107" s="33"/>
      <c r="BC107" s="33"/>
      <c r="BD107" s="31"/>
      <c r="BE107" s="33"/>
    </row>
    <row r="108" spans="1:57" x14ac:dyDescent="0.35">
      <c r="A108" s="25"/>
      <c r="B108" s="26"/>
      <c r="C108" s="27">
        <f t="shared" si="2"/>
        <v>2</v>
      </c>
      <c r="D108" s="95">
        <v>229</v>
      </c>
      <c r="E108" s="95">
        <v>249</v>
      </c>
      <c r="F108" s="95">
        <v>250</v>
      </c>
      <c r="G108" s="96">
        <v>260</v>
      </c>
      <c r="H108" s="30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>
        <v>1</v>
      </c>
      <c r="T108" s="33">
        <v>1</v>
      </c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</row>
    <row r="109" spans="1:57" x14ac:dyDescent="0.35">
      <c r="A109" s="25"/>
      <c r="B109" s="26"/>
      <c r="C109" s="27">
        <f t="shared" si="2"/>
        <v>21</v>
      </c>
      <c r="D109" s="95">
        <v>249</v>
      </c>
      <c r="E109" s="95">
        <v>303</v>
      </c>
      <c r="F109" s="95">
        <v>333</v>
      </c>
      <c r="G109" s="96">
        <v>375</v>
      </c>
      <c r="H109" s="30"/>
      <c r="I109" s="33"/>
      <c r="J109" s="31"/>
      <c r="K109" s="33">
        <v>1</v>
      </c>
      <c r="L109" s="31">
        <v>1</v>
      </c>
      <c r="M109" s="33">
        <v>1</v>
      </c>
      <c r="N109" s="31">
        <v>1</v>
      </c>
      <c r="O109" s="33"/>
      <c r="P109" s="31">
        <v>1</v>
      </c>
      <c r="Q109" s="33">
        <v>1</v>
      </c>
      <c r="R109" s="33">
        <v>1</v>
      </c>
      <c r="S109" s="33">
        <v>1</v>
      </c>
      <c r="T109" s="31">
        <v>1</v>
      </c>
      <c r="U109" s="33">
        <v>1</v>
      </c>
      <c r="V109" s="31">
        <v>1</v>
      </c>
      <c r="W109" s="33">
        <v>1</v>
      </c>
      <c r="X109" s="31">
        <v>1</v>
      </c>
      <c r="Y109" s="33"/>
      <c r="Z109" s="33"/>
      <c r="AA109" s="33"/>
      <c r="AB109" s="31">
        <v>1</v>
      </c>
      <c r="AC109" s="33"/>
      <c r="AD109" s="31"/>
      <c r="AE109" s="33">
        <v>1</v>
      </c>
      <c r="AF109" s="31"/>
      <c r="AG109" s="33"/>
      <c r="AH109" s="33">
        <v>1</v>
      </c>
      <c r="AI109" s="31"/>
      <c r="AJ109" s="33"/>
      <c r="AK109" s="33">
        <v>1</v>
      </c>
      <c r="AL109" s="33"/>
      <c r="AM109" s="33"/>
      <c r="AN109" s="31">
        <v>1</v>
      </c>
      <c r="AO109" s="33"/>
      <c r="AP109" s="31"/>
      <c r="AQ109" s="33">
        <v>1</v>
      </c>
      <c r="AR109" s="31"/>
      <c r="AS109" s="33">
        <v>1</v>
      </c>
      <c r="AT109" s="33">
        <v>1</v>
      </c>
      <c r="AU109" s="31"/>
      <c r="AV109" s="33"/>
      <c r="AW109" s="31"/>
      <c r="AX109" s="33"/>
      <c r="AY109" s="31"/>
      <c r="AZ109" s="33"/>
      <c r="BA109" s="31"/>
      <c r="BB109" s="33"/>
      <c r="BC109" s="33"/>
      <c r="BD109" s="31"/>
      <c r="BE109" s="33"/>
    </row>
    <row r="110" spans="1:57" x14ac:dyDescent="0.35">
      <c r="A110" s="25"/>
      <c r="B110" s="26"/>
      <c r="C110" s="27">
        <f t="shared" si="2"/>
        <v>4</v>
      </c>
      <c r="D110" s="95">
        <v>2542</v>
      </c>
      <c r="E110" s="95">
        <v>2617</v>
      </c>
      <c r="F110" s="95">
        <v>2665</v>
      </c>
      <c r="G110" s="96">
        <v>2767</v>
      </c>
      <c r="H110" s="30"/>
      <c r="I110" s="33">
        <v>1</v>
      </c>
      <c r="J110" s="33"/>
      <c r="K110" s="33"/>
      <c r="L110" s="33"/>
      <c r="M110" s="33"/>
      <c r="N110" s="33"/>
      <c r="O110" s="33">
        <v>1</v>
      </c>
      <c r="P110" s="33"/>
      <c r="Q110" s="33"/>
      <c r="R110" s="33"/>
      <c r="S110" s="33"/>
      <c r="T110" s="33"/>
      <c r="U110" s="33"/>
      <c r="V110" s="33"/>
      <c r="W110" s="33"/>
      <c r="X110" s="33"/>
      <c r="Y110" s="33">
        <v>1</v>
      </c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>
        <v>1</v>
      </c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</row>
    <row r="111" spans="1:57" x14ac:dyDescent="0.35">
      <c r="A111" s="25"/>
      <c r="B111" s="26"/>
      <c r="C111" s="27">
        <f t="shared" si="2"/>
        <v>6</v>
      </c>
      <c r="D111" s="95">
        <v>870</v>
      </c>
      <c r="E111" s="95">
        <v>1101</v>
      </c>
      <c r="F111" s="95">
        <v>1379</v>
      </c>
      <c r="G111" s="96">
        <v>1724</v>
      </c>
      <c r="H111" s="30"/>
      <c r="I111" s="33">
        <v>1.5</v>
      </c>
      <c r="J111" s="31"/>
      <c r="K111" s="33"/>
      <c r="L111" s="31"/>
      <c r="M111" s="33"/>
      <c r="N111" s="31"/>
      <c r="O111" s="33">
        <v>1.5</v>
      </c>
      <c r="P111" s="31"/>
      <c r="Q111" s="33"/>
      <c r="R111" s="33"/>
      <c r="S111" s="33"/>
      <c r="T111" s="31"/>
      <c r="U111" s="33"/>
      <c r="V111" s="31"/>
      <c r="W111" s="33"/>
      <c r="X111" s="31"/>
      <c r="Y111" s="33">
        <v>1.5</v>
      </c>
      <c r="Z111" s="33"/>
      <c r="AA111" s="33"/>
      <c r="AB111" s="31"/>
      <c r="AC111" s="33"/>
      <c r="AD111" s="31"/>
      <c r="AE111" s="33"/>
      <c r="AF111" s="31"/>
      <c r="AG111" s="33"/>
      <c r="AH111" s="33"/>
      <c r="AI111" s="31"/>
      <c r="AJ111" s="33"/>
      <c r="AK111" s="33"/>
      <c r="AL111" s="33"/>
      <c r="AM111" s="33"/>
      <c r="AN111" s="31"/>
      <c r="AO111" s="33"/>
      <c r="AP111" s="31"/>
      <c r="AQ111" s="33"/>
      <c r="AR111" s="31">
        <v>1.5</v>
      </c>
      <c r="AS111" s="33"/>
      <c r="AT111" s="33"/>
      <c r="AU111" s="31"/>
      <c r="AV111" s="33"/>
      <c r="AW111" s="31"/>
      <c r="AX111" s="33"/>
      <c r="AY111" s="31"/>
      <c r="AZ111" s="33"/>
      <c r="BA111" s="31"/>
      <c r="BB111" s="33"/>
      <c r="BC111" s="33"/>
      <c r="BD111" s="31"/>
      <c r="BE111" s="33"/>
    </row>
    <row r="112" spans="1:57" x14ac:dyDescent="0.35">
      <c r="A112" s="25"/>
      <c r="B112" s="26"/>
      <c r="C112" s="27">
        <f t="shared" si="2"/>
        <v>0</v>
      </c>
      <c r="D112" s="95">
        <v>450</v>
      </c>
      <c r="E112" s="95">
        <v>602</v>
      </c>
      <c r="F112" s="95">
        <v>852</v>
      </c>
      <c r="G112" s="96">
        <v>1207</v>
      </c>
      <c r="H112" s="30"/>
      <c r="I112" s="33"/>
      <c r="J112" s="31"/>
      <c r="K112" s="33"/>
      <c r="L112" s="31"/>
      <c r="M112" s="33"/>
      <c r="N112" s="31"/>
      <c r="O112" s="33"/>
      <c r="P112" s="31"/>
      <c r="Q112" s="33"/>
      <c r="R112" s="33"/>
      <c r="S112" s="33"/>
      <c r="T112" s="31"/>
      <c r="U112" s="33"/>
      <c r="V112" s="31"/>
      <c r="W112" s="33"/>
      <c r="X112" s="31"/>
      <c r="Y112" s="33"/>
      <c r="Z112" s="33"/>
      <c r="AA112" s="33"/>
      <c r="AB112" s="31"/>
      <c r="AC112" s="33"/>
      <c r="AD112" s="31"/>
      <c r="AE112" s="33"/>
      <c r="AF112" s="31"/>
      <c r="AG112" s="33"/>
      <c r="AH112" s="33"/>
      <c r="AI112" s="31"/>
      <c r="AJ112" s="33"/>
      <c r="AK112" s="33"/>
      <c r="AL112" s="33"/>
      <c r="AM112" s="33"/>
      <c r="AN112" s="31"/>
      <c r="AO112" s="33"/>
      <c r="AP112" s="31"/>
      <c r="AQ112" s="33"/>
      <c r="AR112" s="31"/>
      <c r="AS112" s="33"/>
      <c r="AT112" s="33"/>
      <c r="AU112" s="31"/>
      <c r="AV112" s="33"/>
      <c r="AW112" s="31"/>
      <c r="AX112" s="33"/>
      <c r="AY112" s="31"/>
      <c r="AZ112" s="33"/>
      <c r="BA112" s="31"/>
      <c r="BB112" s="33"/>
      <c r="BC112" s="33"/>
      <c r="BD112" s="31"/>
      <c r="BE112" s="33"/>
    </row>
    <row r="113" spans="1:57" hidden="1" x14ac:dyDescent="0.35">
      <c r="A113" s="25"/>
      <c r="B113" s="26"/>
      <c r="C113" s="27">
        <f t="shared" si="2"/>
        <v>0</v>
      </c>
      <c r="D113" s="33"/>
      <c r="E113" s="33"/>
      <c r="F113" s="33"/>
      <c r="G113" s="43"/>
      <c r="H113" s="30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</row>
    <row r="114" spans="1:57" hidden="1" x14ac:dyDescent="0.35">
      <c r="A114" s="25"/>
      <c r="B114" s="26"/>
      <c r="C114" s="27">
        <f t="shared" si="2"/>
        <v>0</v>
      </c>
      <c r="D114" s="33"/>
      <c r="E114" s="33"/>
      <c r="F114" s="33"/>
      <c r="G114" s="43"/>
      <c r="H114" s="30"/>
      <c r="I114" s="33"/>
      <c r="J114" s="31"/>
      <c r="K114" s="33"/>
      <c r="L114" s="31"/>
      <c r="M114" s="33"/>
      <c r="N114" s="31"/>
      <c r="O114" s="33"/>
      <c r="P114" s="31"/>
      <c r="Q114" s="33"/>
      <c r="R114" s="33"/>
      <c r="S114" s="33"/>
      <c r="T114" s="31"/>
      <c r="U114" s="33"/>
      <c r="V114" s="31"/>
      <c r="W114" s="33"/>
      <c r="X114" s="31"/>
      <c r="Y114" s="33"/>
      <c r="Z114" s="33"/>
      <c r="AA114" s="33"/>
      <c r="AB114" s="31"/>
      <c r="AC114" s="33"/>
      <c r="AD114" s="31"/>
      <c r="AE114" s="33"/>
      <c r="AF114" s="31"/>
      <c r="AG114" s="33"/>
      <c r="AH114" s="33"/>
      <c r="AI114" s="31"/>
      <c r="AJ114" s="33"/>
      <c r="AK114" s="33"/>
      <c r="AL114" s="33"/>
      <c r="AM114" s="33"/>
      <c r="AN114" s="31"/>
      <c r="AO114" s="33"/>
      <c r="AP114" s="31"/>
      <c r="AQ114" s="33"/>
      <c r="AR114" s="31"/>
      <c r="AS114" s="33"/>
      <c r="AT114" s="33"/>
      <c r="AU114" s="31"/>
      <c r="AV114" s="33"/>
      <c r="AW114" s="31"/>
      <c r="AX114" s="33"/>
      <c r="AY114" s="31"/>
      <c r="AZ114" s="33"/>
      <c r="BA114" s="31"/>
      <c r="BB114" s="33"/>
      <c r="BC114" s="33"/>
      <c r="BD114" s="31"/>
      <c r="BE114" s="33"/>
    </row>
    <row r="115" spans="1:57" hidden="1" x14ac:dyDescent="0.35">
      <c r="A115" s="25"/>
      <c r="B115" s="26"/>
      <c r="C115" s="27">
        <f t="shared" si="2"/>
        <v>0</v>
      </c>
      <c r="D115" s="33"/>
      <c r="E115" s="33"/>
      <c r="F115" s="33"/>
      <c r="G115" s="43"/>
      <c r="H115" s="30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</row>
    <row r="116" spans="1:57" hidden="1" x14ac:dyDescent="0.35">
      <c r="A116" s="25"/>
      <c r="B116" s="26"/>
      <c r="C116" s="27">
        <f t="shared" si="2"/>
        <v>0</v>
      </c>
      <c r="D116" s="33"/>
      <c r="E116" s="33"/>
      <c r="F116" s="33"/>
      <c r="G116" s="43"/>
      <c r="H116" s="30"/>
      <c r="I116" s="33"/>
      <c r="J116" s="31"/>
      <c r="K116" s="33"/>
      <c r="L116" s="31"/>
      <c r="M116" s="33"/>
      <c r="N116" s="31"/>
      <c r="O116" s="33"/>
      <c r="P116" s="31"/>
      <c r="Q116" s="33"/>
      <c r="R116" s="33"/>
      <c r="S116" s="33"/>
      <c r="T116" s="31"/>
      <c r="U116" s="33"/>
      <c r="V116" s="31"/>
      <c r="W116" s="33"/>
      <c r="X116" s="31"/>
      <c r="Y116" s="33"/>
      <c r="Z116" s="33"/>
      <c r="AA116" s="33"/>
      <c r="AB116" s="31"/>
      <c r="AC116" s="33"/>
      <c r="AD116" s="31"/>
      <c r="AE116" s="33"/>
      <c r="AF116" s="31"/>
      <c r="AG116" s="33"/>
      <c r="AH116" s="33"/>
      <c r="AI116" s="31"/>
      <c r="AJ116" s="33"/>
      <c r="AK116" s="33"/>
      <c r="AL116" s="33"/>
      <c r="AM116" s="33"/>
      <c r="AN116" s="31"/>
      <c r="AO116" s="33"/>
      <c r="AP116" s="31"/>
      <c r="AQ116" s="33"/>
      <c r="AR116" s="31"/>
      <c r="AS116" s="33"/>
      <c r="AT116" s="33"/>
      <c r="AU116" s="31"/>
      <c r="AV116" s="33"/>
      <c r="AW116" s="31"/>
      <c r="AX116" s="33"/>
      <c r="AY116" s="31"/>
      <c r="AZ116" s="33"/>
      <c r="BA116" s="31"/>
      <c r="BB116" s="33"/>
      <c r="BC116" s="33"/>
      <c r="BD116" s="31"/>
      <c r="BE116" s="33"/>
    </row>
    <row r="117" spans="1:57" hidden="1" x14ac:dyDescent="0.35">
      <c r="A117" s="25"/>
      <c r="B117" s="26"/>
      <c r="C117" s="27">
        <f t="shared" si="2"/>
        <v>0</v>
      </c>
      <c r="D117" s="33"/>
      <c r="E117" s="33"/>
      <c r="F117" s="33"/>
      <c r="G117" s="43"/>
      <c r="H117" s="30"/>
      <c r="I117" s="33"/>
      <c r="J117" s="31"/>
      <c r="K117" s="33"/>
      <c r="L117" s="31"/>
      <c r="M117" s="33"/>
      <c r="N117" s="31"/>
      <c r="O117" s="33"/>
      <c r="P117" s="31"/>
      <c r="Q117" s="33"/>
      <c r="R117" s="33"/>
      <c r="S117" s="33"/>
      <c r="T117" s="31"/>
      <c r="U117" s="33"/>
      <c r="V117" s="31"/>
      <c r="W117" s="33"/>
      <c r="X117" s="31"/>
      <c r="Y117" s="33"/>
      <c r="Z117" s="33"/>
      <c r="AA117" s="33"/>
      <c r="AB117" s="31"/>
      <c r="AC117" s="33"/>
      <c r="AD117" s="31"/>
      <c r="AE117" s="33"/>
      <c r="AF117" s="31"/>
      <c r="AG117" s="33"/>
      <c r="AH117" s="33"/>
      <c r="AI117" s="31"/>
      <c r="AJ117" s="33"/>
      <c r="AK117" s="33"/>
      <c r="AL117" s="33"/>
      <c r="AM117" s="33"/>
      <c r="AN117" s="31"/>
      <c r="AO117" s="33"/>
      <c r="AP117" s="31"/>
      <c r="AQ117" s="33"/>
      <c r="AR117" s="31"/>
      <c r="AS117" s="33"/>
      <c r="AT117" s="33"/>
      <c r="AU117" s="31"/>
      <c r="AV117" s="33"/>
      <c r="AW117" s="31"/>
      <c r="AX117" s="33"/>
      <c r="AY117" s="31"/>
      <c r="AZ117" s="33"/>
      <c r="BA117" s="31"/>
      <c r="BB117" s="33"/>
      <c r="BC117" s="33"/>
      <c r="BD117" s="31"/>
      <c r="BE117" s="33"/>
    </row>
    <row r="118" spans="1:57" hidden="1" x14ac:dyDescent="0.35">
      <c r="A118" s="25"/>
      <c r="B118" s="26"/>
      <c r="C118" s="27">
        <f t="shared" si="2"/>
        <v>0</v>
      </c>
      <c r="D118" s="33"/>
      <c r="E118" s="33"/>
      <c r="F118" s="33"/>
      <c r="G118" s="43"/>
      <c r="H118" s="30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</row>
    <row r="119" spans="1:57" hidden="1" x14ac:dyDescent="0.35">
      <c r="A119" s="25"/>
      <c r="B119" s="26"/>
      <c r="C119" s="27">
        <f t="shared" si="2"/>
        <v>0</v>
      </c>
      <c r="D119" s="33"/>
      <c r="E119" s="33"/>
      <c r="F119" s="33"/>
      <c r="G119" s="43"/>
      <c r="H119" s="30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</row>
    <row r="120" spans="1:57" ht="15" thickBot="1" x14ac:dyDescent="0.4">
      <c r="A120" s="34"/>
      <c r="B120" s="35"/>
      <c r="C120" s="44"/>
      <c r="D120" s="45"/>
      <c r="E120" s="46">
        <v>0.12</v>
      </c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7"/>
      <c r="AL120" s="37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</row>
    <row r="121" spans="1:57" ht="23.5" customHeight="1" thickBot="1" x14ac:dyDescent="0.4">
      <c r="A121" s="2"/>
      <c r="B121" s="44"/>
      <c r="C121" s="44"/>
      <c r="D121" s="4"/>
      <c r="E121" s="47"/>
      <c r="F121" s="160" t="s">
        <v>19</v>
      </c>
      <c r="G121" s="161"/>
      <c r="H121" s="162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K121" s="3"/>
      <c r="AL121" s="3"/>
    </row>
    <row r="122" spans="1:57" x14ac:dyDescent="0.35">
      <c r="A122" s="48"/>
      <c r="B122" s="49"/>
      <c r="C122" s="49"/>
      <c r="D122" s="4"/>
      <c r="E122" s="4" t="s">
        <v>20</v>
      </c>
      <c r="G122" s="66" t="s">
        <v>42</v>
      </c>
      <c r="H122" s="94">
        <f t="shared" ref="H122:BE122" si="3">ROUND(SUMPRODUCT($D$7:$D$119,H7:H119),0)</f>
        <v>7400</v>
      </c>
      <c r="I122" s="94">
        <f t="shared" si="3"/>
        <v>10574</v>
      </c>
      <c r="J122" s="94">
        <f t="shared" si="3"/>
        <v>0</v>
      </c>
      <c r="K122" s="94">
        <f t="shared" si="3"/>
        <v>7087</v>
      </c>
      <c r="L122" s="94">
        <f t="shared" si="3"/>
        <v>6024</v>
      </c>
      <c r="M122" s="94">
        <f t="shared" si="3"/>
        <v>5528</v>
      </c>
      <c r="N122" s="94">
        <f t="shared" si="3"/>
        <v>7128</v>
      </c>
      <c r="O122" s="94">
        <f t="shared" si="3"/>
        <v>10574</v>
      </c>
      <c r="P122" s="94">
        <f t="shared" si="3"/>
        <v>5099</v>
      </c>
      <c r="Q122" s="94">
        <f t="shared" si="3"/>
        <v>5099</v>
      </c>
      <c r="R122" s="94">
        <f t="shared" si="3"/>
        <v>6024</v>
      </c>
      <c r="S122" s="94">
        <f t="shared" si="3"/>
        <v>4734</v>
      </c>
      <c r="T122" s="94">
        <f t="shared" si="3"/>
        <v>5465</v>
      </c>
      <c r="U122" s="94">
        <f t="shared" si="3"/>
        <v>4255</v>
      </c>
      <c r="V122" s="94">
        <f t="shared" si="3"/>
        <v>4986</v>
      </c>
      <c r="W122" s="94">
        <f t="shared" si="3"/>
        <v>4255</v>
      </c>
      <c r="X122" s="94">
        <f t="shared" si="3"/>
        <v>6878</v>
      </c>
      <c r="Y122" s="94">
        <f t="shared" si="3"/>
        <v>10574</v>
      </c>
      <c r="Z122" s="94">
        <f t="shared" si="3"/>
        <v>3141</v>
      </c>
      <c r="AA122" s="94">
        <f t="shared" si="3"/>
        <v>571</v>
      </c>
      <c r="AB122" s="94">
        <f t="shared" si="3"/>
        <v>4255</v>
      </c>
      <c r="AC122" s="94">
        <f t="shared" si="3"/>
        <v>3141</v>
      </c>
      <c r="AD122" s="94">
        <f t="shared" si="3"/>
        <v>571</v>
      </c>
      <c r="AE122" s="94">
        <f t="shared" si="3"/>
        <v>5278</v>
      </c>
      <c r="AF122" s="94">
        <f t="shared" si="3"/>
        <v>3141</v>
      </c>
      <c r="AG122" s="94">
        <f t="shared" si="3"/>
        <v>571</v>
      </c>
      <c r="AH122" s="94">
        <f t="shared" si="3"/>
        <v>4255</v>
      </c>
      <c r="AI122" s="94">
        <f t="shared" si="3"/>
        <v>3141</v>
      </c>
      <c r="AJ122" s="94">
        <f t="shared" si="3"/>
        <v>571</v>
      </c>
      <c r="AK122" s="94">
        <f t="shared" si="3"/>
        <v>4986</v>
      </c>
      <c r="AL122" s="94">
        <f t="shared" si="3"/>
        <v>3141</v>
      </c>
      <c r="AM122" s="94">
        <f t="shared" si="3"/>
        <v>571</v>
      </c>
      <c r="AN122" s="94">
        <f t="shared" si="3"/>
        <v>4255</v>
      </c>
      <c r="AO122" s="94">
        <f t="shared" si="3"/>
        <v>3141</v>
      </c>
      <c r="AP122" s="94">
        <f t="shared" si="3"/>
        <v>571</v>
      </c>
      <c r="AQ122" s="94">
        <f t="shared" si="3"/>
        <v>6093</v>
      </c>
      <c r="AR122" s="94">
        <f t="shared" si="3"/>
        <v>10574</v>
      </c>
      <c r="AS122" s="94">
        <f t="shared" si="3"/>
        <v>4989</v>
      </c>
      <c r="AT122" s="94">
        <f t="shared" si="3"/>
        <v>4201</v>
      </c>
      <c r="AU122" s="77">
        <f t="shared" si="3"/>
        <v>0</v>
      </c>
      <c r="AV122" s="77">
        <f t="shared" si="3"/>
        <v>0</v>
      </c>
      <c r="AW122" s="77">
        <f t="shared" si="3"/>
        <v>0</v>
      </c>
      <c r="AX122" s="77">
        <f t="shared" si="3"/>
        <v>0</v>
      </c>
      <c r="AY122" s="77">
        <f t="shared" si="3"/>
        <v>0</v>
      </c>
      <c r="AZ122" s="77">
        <f t="shared" si="3"/>
        <v>0</v>
      </c>
      <c r="BA122" s="77">
        <f t="shared" si="3"/>
        <v>0</v>
      </c>
      <c r="BB122" s="77">
        <f t="shared" si="3"/>
        <v>0</v>
      </c>
      <c r="BC122" s="77">
        <f t="shared" si="3"/>
        <v>0</v>
      </c>
      <c r="BD122" s="77">
        <f t="shared" si="3"/>
        <v>0</v>
      </c>
      <c r="BE122" s="77">
        <f t="shared" si="3"/>
        <v>0</v>
      </c>
    </row>
    <row r="123" spans="1:57" hidden="1" x14ac:dyDescent="0.35">
      <c r="A123" s="48"/>
      <c r="B123" s="49"/>
      <c r="C123" s="49"/>
      <c r="D123" s="4"/>
      <c r="E123" s="4"/>
      <c r="G123" s="66"/>
      <c r="H123" s="94">
        <f>ROUND((1+$E$120)*H122,0)</f>
        <v>8288</v>
      </c>
      <c r="I123" s="94">
        <f>ROUND((1+$E$120)*I122,0)</f>
        <v>11843</v>
      </c>
      <c r="J123" s="94">
        <f t="shared" ref="J123:BE123" si="4">ROUND((1+$E$120)*J122,0)</f>
        <v>0</v>
      </c>
      <c r="K123" s="94">
        <f t="shared" si="4"/>
        <v>7937</v>
      </c>
      <c r="L123" s="94">
        <f t="shared" si="4"/>
        <v>6747</v>
      </c>
      <c r="M123" s="94">
        <f t="shared" si="4"/>
        <v>6191</v>
      </c>
      <c r="N123" s="94">
        <f t="shared" si="4"/>
        <v>7983</v>
      </c>
      <c r="O123" s="94">
        <f t="shared" si="4"/>
        <v>11843</v>
      </c>
      <c r="P123" s="94">
        <f t="shared" si="4"/>
        <v>5711</v>
      </c>
      <c r="Q123" s="94">
        <f t="shared" si="4"/>
        <v>5711</v>
      </c>
      <c r="R123" s="94">
        <f t="shared" si="4"/>
        <v>6747</v>
      </c>
      <c r="S123" s="94">
        <f t="shared" si="4"/>
        <v>5302</v>
      </c>
      <c r="T123" s="94">
        <f t="shared" si="4"/>
        <v>6121</v>
      </c>
      <c r="U123" s="94">
        <f t="shared" si="4"/>
        <v>4766</v>
      </c>
      <c r="V123" s="94">
        <f t="shared" si="4"/>
        <v>5584</v>
      </c>
      <c r="W123" s="94">
        <f t="shared" si="4"/>
        <v>4766</v>
      </c>
      <c r="X123" s="94">
        <f t="shared" si="4"/>
        <v>7703</v>
      </c>
      <c r="Y123" s="94">
        <f t="shared" si="4"/>
        <v>11843</v>
      </c>
      <c r="Z123" s="94">
        <f t="shared" si="4"/>
        <v>3518</v>
      </c>
      <c r="AA123" s="94">
        <f t="shared" si="4"/>
        <v>640</v>
      </c>
      <c r="AB123" s="94">
        <f t="shared" si="4"/>
        <v>4766</v>
      </c>
      <c r="AC123" s="94">
        <f t="shared" si="4"/>
        <v>3518</v>
      </c>
      <c r="AD123" s="94">
        <f t="shared" si="4"/>
        <v>640</v>
      </c>
      <c r="AE123" s="94">
        <f t="shared" si="4"/>
        <v>5911</v>
      </c>
      <c r="AF123" s="94">
        <f t="shared" si="4"/>
        <v>3518</v>
      </c>
      <c r="AG123" s="94">
        <f t="shared" si="4"/>
        <v>640</v>
      </c>
      <c r="AH123" s="94">
        <f t="shared" si="4"/>
        <v>4766</v>
      </c>
      <c r="AI123" s="94">
        <f t="shared" si="4"/>
        <v>3518</v>
      </c>
      <c r="AJ123" s="94">
        <f t="shared" si="4"/>
        <v>640</v>
      </c>
      <c r="AK123" s="94">
        <f t="shared" si="4"/>
        <v>5584</v>
      </c>
      <c r="AL123" s="94">
        <f t="shared" si="4"/>
        <v>3518</v>
      </c>
      <c r="AM123" s="94">
        <f t="shared" si="4"/>
        <v>640</v>
      </c>
      <c r="AN123" s="94">
        <f t="shared" si="4"/>
        <v>4766</v>
      </c>
      <c r="AO123" s="94">
        <f t="shared" si="4"/>
        <v>3518</v>
      </c>
      <c r="AP123" s="94">
        <f t="shared" si="4"/>
        <v>640</v>
      </c>
      <c r="AQ123" s="94">
        <f t="shared" si="4"/>
        <v>6824</v>
      </c>
      <c r="AR123" s="94">
        <f t="shared" si="4"/>
        <v>11843</v>
      </c>
      <c r="AS123" s="94">
        <f t="shared" si="4"/>
        <v>5588</v>
      </c>
      <c r="AT123" s="94">
        <f t="shared" si="4"/>
        <v>4705</v>
      </c>
      <c r="AU123" s="77">
        <f t="shared" si="4"/>
        <v>0</v>
      </c>
      <c r="AV123" s="77">
        <f t="shared" si="4"/>
        <v>0</v>
      </c>
      <c r="AW123" s="77">
        <f t="shared" si="4"/>
        <v>0</v>
      </c>
      <c r="AX123" s="77">
        <f t="shared" si="4"/>
        <v>0</v>
      </c>
      <c r="AY123" s="77">
        <f t="shared" si="4"/>
        <v>0</v>
      </c>
      <c r="AZ123" s="77">
        <f t="shared" si="4"/>
        <v>0</v>
      </c>
      <c r="BA123" s="77">
        <f t="shared" si="4"/>
        <v>0</v>
      </c>
      <c r="BB123" s="77">
        <f t="shared" si="4"/>
        <v>0</v>
      </c>
      <c r="BC123" s="77">
        <f t="shared" si="4"/>
        <v>0</v>
      </c>
      <c r="BD123" s="77">
        <f t="shared" si="4"/>
        <v>0</v>
      </c>
      <c r="BE123" s="77">
        <f t="shared" si="4"/>
        <v>0</v>
      </c>
    </row>
    <row r="124" spans="1:57" x14ac:dyDescent="0.35">
      <c r="A124" s="48"/>
      <c r="B124" s="49"/>
      <c r="C124" s="49"/>
      <c r="D124" s="4"/>
      <c r="E124" s="4"/>
      <c r="G124" s="66" t="s">
        <v>42</v>
      </c>
      <c r="H124" s="99">
        <f t="shared" ref="H124:BE124" si="5">ROUND(SUMPRODUCT($E$7:$E$119,H7:H119),0)</f>
        <v>8624</v>
      </c>
      <c r="I124" s="99">
        <f t="shared" si="5"/>
        <v>15539</v>
      </c>
      <c r="J124" s="99">
        <f t="shared" si="5"/>
        <v>0</v>
      </c>
      <c r="K124" s="99">
        <f t="shared" si="5"/>
        <v>8780</v>
      </c>
      <c r="L124" s="99">
        <f t="shared" si="5"/>
        <v>7490</v>
      </c>
      <c r="M124" s="99">
        <f t="shared" si="5"/>
        <v>6858</v>
      </c>
      <c r="N124" s="99">
        <f t="shared" si="5"/>
        <v>8856</v>
      </c>
      <c r="O124" s="99">
        <f t="shared" si="5"/>
        <v>15539</v>
      </c>
      <c r="P124" s="99">
        <f t="shared" si="5"/>
        <v>6296</v>
      </c>
      <c r="Q124" s="99">
        <f t="shared" si="5"/>
        <v>6296</v>
      </c>
      <c r="R124" s="99">
        <f t="shared" si="5"/>
        <v>7490</v>
      </c>
      <c r="S124" s="99">
        <f t="shared" si="5"/>
        <v>5845</v>
      </c>
      <c r="T124" s="99">
        <f t="shared" si="5"/>
        <v>6697</v>
      </c>
      <c r="U124" s="99">
        <f t="shared" si="5"/>
        <v>5226</v>
      </c>
      <c r="V124" s="99">
        <f t="shared" si="5"/>
        <v>6078</v>
      </c>
      <c r="W124" s="99">
        <f t="shared" si="5"/>
        <v>5226</v>
      </c>
      <c r="X124" s="99">
        <f t="shared" si="5"/>
        <v>8486</v>
      </c>
      <c r="Y124" s="99">
        <f t="shared" si="5"/>
        <v>15539</v>
      </c>
      <c r="Z124" s="99">
        <f t="shared" si="5"/>
        <v>3814</v>
      </c>
      <c r="AA124" s="99">
        <f t="shared" si="5"/>
        <v>657</v>
      </c>
      <c r="AB124" s="99">
        <f t="shared" si="5"/>
        <v>5226</v>
      </c>
      <c r="AC124" s="99">
        <f t="shared" si="5"/>
        <v>3814</v>
      </c>
      <c r="AD124" s="99">
        <f t="shared" si="5"/>
        <v>657</v>
      </c>
      <c r="AE124" s="99">
        <f t="shared" si="5"/>
        <v>6488</v>
      </c>
      <c r="AF124" s="99">
        <f t="shared" si="5"/>
        <v>3814</v>
      </c>
      <c r="AG124" s="99">
        <f t="shared" si="5"/>
        <v>657</v>
      </c>
      <c r="AH124" s="99">
        <f t="shared" si="5"/>
        <v>5226</v>
      </c>
      <c r="AI124" s="99">
        <f t="shared" si="5"/>
        <v>3814</v>
      </c>
      <c r="AJ124" s="99">
        <f t="shared" si="5"/>
        <v>657</v>
      </c>
      <c r="AK124" s="99">
        <f t="shared" si="5"/>
        <v>6078</v>
      </c>
      <c r="AL124" s="99">
        <f t="shared" si="5"/>
        <v>3814</v>
      </c>
      <c r="AM124" s="99">
        <f t="shared" si="5"/>
        <v>657</v>
      </c>
      <c r="AN124" s="99">
        <f t="shared" si="5"/>
        <v>5226</v>
      </c>
      <c r="AO124" s="99">
        <f t="shared" si="5"/>
        <v>3814</v>
      </c>
      <c r="AP124" s="99">
        <f t="shared" si="5"/>
        <v>657</v>
      </c>
      <c r="AQ124" s="99">
        <f t="shared" si="5"/>
        <v>7548</v>
      </c>
      <c r="AR124" s="99">
        <f t="shared" si="5"/>
        <v>15539</v>
      </c>
      <c r="AS124" s="99">
        <f t="shared" si="5"/>
        <v>6182</v>
      </c>
      <c r="AT124" s="99">
        <f t="shared" si="5"/>
        <v>5140</v>
      </c>
      <c r="AU124" s="78">
        <f t="shared" si="5"/>
        <v>0</v>
      </c>
      <c r="AV124" s="78">
        <f t="shared" si="5"/>
        <v>0</v>
      </c>
      <c r="AW124" s="78">
        <f t="shared" si="5"/>
        <v>0</v>
      </c>
      <c r="AX124" s="78">
        <f t="shared" si="5"/>
        <v>0</v>
      </c>
      <c r="AY124" s="78">
        <f t="shared" si="5"/>
        <v>0</v>
      </c>
      <c r="AZ124" s="78">
        <f t="shared" si="5"/>
        <v>0</v>
      </c>
      <c r="BA124" s="78">
        <f t="shared" si="5"/>
        <v>0</v>
      </c>
      <c r="BB124" s="78">
        <f t="shared" si="5"/>
        <v>0</v>
      </c>
      <c r="BC124" s="78">
        <f t="shared" si="5"/>
        <v>0</v>
      </c>
      <c r="BD124" s="78">
        <f t="shared" si="5"/>
        <v>0</v>
      </c>
      <c r="BE124" s="78">
        <f t="shared" si="5"/>
        <v>0</v>
      </c>
    </row>
    <row r="125" spans="1:57" hidden="1" x14ac:dyDescent="0.35">
      <c r="A125" s="48"/>
      <c r="B125" s="49"/>
      <c r="C125" s="49"/>
      <c r="D125" s="4"/>
      <c r="E125" s="4"/>
      <c r="G125" s="66"/>
      <c r="H125" s="94">
        <f>ROUND((1+$E$120)*H124,0)</f>
        <v>9659</v>
      </c>
      <c r="I125" s="94">
        <f t="shared" ref="I125:BE125" si="6">ROUND((1+$E$120)*I124,0)</f>
        <v>17404</v>
      </c>
      <c r="J125" s="94">
        <f t="shared" si="6"/>
        <v>0</v>
      </c>
      <c r="K125" s="94">
        <f t="shared" si="6"/>
        <v>9834</v>
      </c>
      <c r="L125" s="94">
        <f t="shared" si="6"/>
        <v>8389</v>
      </c>
      <c r="M125" s="94">
        <f t="shared" si="6"/>
        <v>7681</v>
      </c>
      <c r="N125" s="94">
        <f t="shared" si="6"/>
        <v>9919</v>
      </c>
      <c r="O125" s="94">
        <f t="shared" si="6"/>
        <v>17404</v>
      </c>
      <c r="P125" s="94">
        <f t="shared" si="6"/>
        <v>7052</v>
      </c>
      <c r="Q125" s="94">
        <f t="shared" si="6"/>
        <v>7052</v>
      </c>
      <c r="R125" s="94">
        <f t="shared" si="6"/>
        <v>8389</v>
      </c>
      <c r="S125" s="94">
        <f t="shared" si="6"/>
        <v>6546</v>
      </c>
      <c r="T125" s="94">
        <f t="shared" si="6"/>
        <v>7501</v>
      </c>
      <c r="U125" s="94">
        <f t="shared" si="6"/>
        <v>5853</v>
      </c>
      <c r="V125" s="94">
        <f t="shared" si="6"/>
        <v>6807</v>
      </c>
      <c r="W125" s="94">
        <f t="shared" si="6"/>
        <v>5853</v>
      </c>
      <c r="X125" s="94">
        <f t="shared" si="6"/>
        <v>9504</v>
      </c>
      <c r="Y125" s="94">
        <f t="shared" si="6"/>
        <v>17404</v>
      </c>
      <c r="Z125" s="94">
        <f t="shared" si="6"/>
        <v>4272</v>
      </c>
      <c r="AA125" s="94">
        <f t="shared" si="6"/>
        <v>736</v>
      </c>
      <c r="AB125" s="94">
        <f t="shared" si="6"/>
        <v>5853</v>
      </c>
      <c r="AC125" s="94">
        <f t="shared" si="6"/>
        <v>4272</v>
      </c>
      <c r="AD125" s="94">
        <f t="shared" si="6"/>
        <v>736</v>
      </c>
      <c r="AE125" s="94">
        <f t="shared" si="6"/>
        <v>7267</v>
      </c>
      <c r="AF125" s="94">
        <f t="shared" si="6"/>
        <v>4272</v>
      </c>
      <c r="AG125" s="94">
        <f t="shared" si="6"/>
        <v>736</v>
      </c>
      <c r="AH125" s="94">
        <f t="shared" si="6"/>
        <v>5853</v>
      </c>
      <c r="AI125" s="94">
        <f t="shared" si="6"/>
        <v>4272</v>
      </c>
      <c r="AJ125" s="94">
        <f t="shared" si="6"/>
        <v>736</v>
      </c>
      <c r="AK125" s="94">
        <f t="shared" si="6"/>
        <v>6807</v>
      </c>
      <c r="AL125" s="94">
        <f t="shared" si="6"/>
        <v>4272</v>
      </c>
      <c r="AM125" s="94">
        <f t="shared" si="6"/>
        <v>736</v>
      </c>
      <c r="AN125" s="94">
        <f t="shared" si="6"/>
        <v>5853</v>
      </c>
      <c r="AO125" s="94">
        <f t="shared" si="6"/>
        <v>4272</v>
      </c>
      <c r="AP125" s="94">
        <f t="shared" si="6"/>
        <v>736</v>
      </c>
      <c r="AQ125" s="94">
        <f t="shared" si="6"/>
        <v>8454</v>
      </c>
      <c r="AR125" s="94">
        <f t="shared" si="6"/>
        <v>17404</v>
      </c>
      <c r="AS125" s="94">
        <f t="shared" si="6"/>
        <v>6924</v>
      </c>
      <c r="AT125" s="94">
        <f t="shared" si="6"/>
        <v>5757</v>
      </c>
      <c r="AU125" s="77">
        <f t="shared" si="6"/>
        <v>0</v>
      </c>
      <c r="AV125" s="77">
        <f t="shared" si="6"/>
        <v>0</v>
      </c>
      <c r="AW125" s="77">
        <f t="shared" si="6"/>
        <v>0</v>
      </c>
      <c r="AX125" s="77">
        <f t="shared" si="6"/>
        <v>0</v>
      </c>
      <c r="AY125" s="77">
        <f t="shared" si="6"/>
        <v>0</v>
      </c>
      <c r="AZ125" s="77">
        <f t="shared" si="6"/>
        <v>0</v>
      </c>
      <c r="BA125" s="77">
        <f t="shared" si="6"/>
        <v>0</v>
      </c>
      <c r="BB125" s="77">
        <f t="shared" si="6"/>
        <v>0</v>
      </c>
      <c r="BC125" s="77">
        <f t="shared" si="6"/>
        <v>0</v>
      </c>
      <c r="BD125" s="77">
        <f t="shared" si="6"/>
        <v>0</v>
      </c>
      <c r="BE125" s="77">
        <f t="shared" si="6"/>
        <v>0</v>
      </c>
    </row>
    <row r="126" spans="1:57" hidden="1" x14ac:dyDescent="0.35">
      <c r="A126" s="48"/>
      <c r="B126" s="49"/>
      <c r="C126" s="49"/>
      <c r="D126" s="4"/>
      <c r="E126" s="4"/>
      <c r="G126" s="66"/>
      <c r="H126" s="94">
        <f t="shared" ref="H126:BE126" si="7">ROUND(SUMPRODUCT($F$7:$F$119,H7:H119),0)</f>
        <v>9760</v>
      </c>
      <c r="I126" s="94">
        <f t="shared" si="7"/>
        <v>21807</v>
      </c>
      <c r="J126" s="94">
        <f t="shared" si="7"/>
        <v>0</v>
      </c>
      <c r="K126" s="94">
        <f t="shared" si="7"/>
        <v>10373</v>
      </c>
      <c r="L126" s="94">
        <f t="shared" si="7"/>
        <v>8961</v>
      </c>
      <c r="M126" s="94">
        <f t="shared" si="7"/>
        <v>8239</v>
      </c>
      <c r="N126" s="94">
        <f t="shared" si="7"/>
        <v>10383</v>
      </c>
      <c r="O126" s="94">
        <f t="shared" si="7"/>
        <v>21807</v>
      </c>
      <c r="P126" s="94">
        <f t="shared" si="7"/>
        <v>7615</v>
      </c>
      <c r="Q126" s="94">
        <f t="shared" si="7"/>
        <v>7615</v>
      </c>
      <c r="R126" s="94">
        <f t="shared" si="7"/>
        <v>8961</v>
      </c>
      <c r="S126" s="94">
        <f t="shared" si="7"/>
        <v>7062</v>
      </c>
      <c r="T126" s="94">
        <f t="shared" si="7"/>
        <v>8049</v>
      </c>
      <c r="U126" s="94">
        <f t="shared" si="7"/>
        <v>6376</v>
      </c>
      <c r="V126" s="94">
        <f t="shared" si="7"/>
        <v>7363</v>
      </c>
      <c r="W126" s="94">
        <f t="shared" si="7"/>
        <v>6376</v>
      </c>
      <c r="X126" s="94">
        <f t="shared" si="7"/>
        <v>9947</v>
      </c>
      <c r="Y126" s="94">
        <f t="shared" si="7"/>
        <v>21807</v>
      </c>
      <c r="Z126" s="94">
        <f t="shared" si="7"/>
        <v>4254</v>
      </c>
      <c r="AA126" s="94">
        <f t="shared" si="7"/>
        <v>762</v>
      </c>
      <c r="AB126" s="94">
        <f t="shared" si="7"/>
        <v>6376</v>
      </c>
      <c r="AC126" s="94">
        <f t="shared" si="7"/>
        <v>4254</v>
      </c>
      <c r="AD126" s="94">
        <f t="shared" si="7"/>
        <v>762</v>
      </c>
      <c r="AE126" s="94">
        <f t="shared" si="7"/>
        <v>7803</v>
      </c>
      <c r="AF126" s="94">
        <f t="shared" si="7"/>
        <v>4254</v>
      </c>
      <c r="AG126" s="94">
        <f t="shared" si="7"/>
        <v>762</v>
      </c>
      <c r="AH126" s="94">
        <f t="shared" si="7"/>
        <v>6376</v>
      </c>
      <c r="AI126" s="94">
        <f t="shared" si="7"/>
        <v>4254</v>
      </c>
      <c r="AJ126" s="94">
        <f t="shared" si="7"/>
        <v>762</v>
      </c>
      <c r="AK126" s="94">
        <f t="shared" si="7"/>
        <v>7363</v>
      </c>
      <c r="AL126" s="94">
        <f t="shared" si="7"/>
        <v>4254</v>
      </c>
      <c r="AM126" s="94">
        <f t="shared" si="7"/>
        <v>762</v>
      </c>
      <c r="AN126" s="94">
        <f t="shared" si="7"/>
        <v>6376</v>
      </c>
      <c r="AO126" s="94">
        <f t="shared" si="7"/>
        <v>4254</v>
      </c>
      <c r="AP126" s="94">
        <f t="shared" si="7"/>
        <v>762</v>
      </c>
      <c r="AQ126" s="94">
        <f t="shared" si="7"/>
        <v>8647</v>
      </c>
      <c r="AR126" s="94">
        <f t="shared" si="7"/>
        <v>21807</v>
      </c>
      <c r="AS126" s="94">
        <f t="shared" si="7"/>
        <v>7225</v>
      </c>
      <c r="AT126" s="94">
        <f t="shared" si="7"/>
        <v>6063</v>
      </c>
      <c r="AU126" s="77">
        <f t="shared" si="7"/>
        <v>0</v>
      </c>
      <c r="AV126" s="77">
        <f t="shared" si="7"/>
        <v>0</v>
      </c>
      <c r="AW126" s="77">
        <f t="shared" si="7"/>
        <v>0</v>
      </c>
      <c r="AX126" s="77">
        <f t="shared" si="7"/>
        <v>0</v>
      </c>
      <c r="AY126" s="77">
        <f t="shared" si="7"/>
        <v>0</v>
      </c>
      <c r="AZ126" s="77">
        <f t="shared" si="7"/>
        <v>0</v>
      </c>
      <c r="BA126" s="77">
        <f t="shared" si="7"/>
        <v>0</v>
      </c>
      <c r="BB126" s="77">
        <f t="shared" si="7"/>
        <v>0</v>
      </c>
      <c r="BC126" s="77">
        <f t="shared" si="7"/>
        <v>0</v>
      </c>
      <c r="BD126" s="77">
        <f t="shared" si="7"/>
        <v>0</v>
      </c>
      <c r="BE126" s="77">
        <f t="shared" si="7"/>
        <v>0</v>
      </c>
    </row>
    <row r="127" spans="1:57" x14ac:dyDescent="0.35">
      <c r="A127" s="48"/>
      <c r="B127" s="49"/>
      <c r="C127" s="49"/>
      <c r="D127" s="4"/>
      <c r="E127" s="4"/>
      <c r="G127" s="66" t="s">
        <v>42</v>
      </c>
      <c r="H127" s="100">
        <f>ROUND((1+$E$120)*H126,0)</f>
        <v>10931</v>
      </c>
      <c r="I127" s="100">
        <f t="shared" ref="I127:BE127" si="8">ROUND((1+$E$120)*I126,0)</f>
        <v>24424</v>
      </c>
      <c r="J127" s="100">
        <f t="shared" si="8"/>
        <v>0</v>
      </c>
      <c r="K127" s="100">
        <f t="shared" si="8"/>
        <v>11618</v>
      </c>
      <c r="L127" s="100">
        <f t="shared" si="8"/>
        <v>10036</v>
      </c>
      <c r="M127" s="100">
        <f t="shared" si="8"/>
        <v>9228</v>
      </c>
      <c r="N127" s="100">
        <f t="shared" si="8"/>
        <v>11629</v>
      </c>
      <c r="O127" s="100">
        <f t="shared" si="8"/>
        <v>24424</v>
      </c>
      <c r="P127" s="100">
        <f t="shared" si="8"/>
        <v>8529</v>
      </c>
      <c r="Q127" s="100">
        <f t="shared" si="8"/>
        <v>8529</v>
      </c>
      <c r="R127" s="100">
        <f t="shared" si="8"/>
        <v>10036</v>
      </c>
      <c r="S127" s="100">
        <f t="shared" si="8"/>
        <v>7909</v>
      </c>
      <c r="T127" s="100">
        <f t="shared" si="8"/>
        <v>9015</v>
      </c>
      <c r="U127" s="100">
        <f t="shared" si="8"/>
        <v>7141</v>
      </c>
      <c r="V127" s="100">
        <f t="shared" si="8"/>
        <v>8247</v>
      </c>
      <c r="W127" s="100">
        <f t="shared" si="8"/>
        <v>7141</v>
      </c>
      <c r="X127" s="100">
        <f t="shared" si="8"/>
        <v>11141</v>
      </c>
      <c r="Y127" s="100">
        <f t="shared" si="8"/>
        <v>24424</v>
      </c>
      <c r="Z127" s="100">
        <f t="shared" si="8"/>
        <v>4764</v>
      </c>
      <c r="AA127" s="100">
        <f t="shared" si="8"/>
        <v>853</v>
      </c>
      <c r="AB127" s="100">
        <f t="shared" si="8"/>
        <v>7141</v>
      </c>
      <c r="AC127" s="100">
        <f t="shared" si="8"/>
        <v>4764</v>
      </c>
      <c r="AD127" s="100">
        <f t="shared" si="8"/>
        <v>853</v>
      </c>
      <c r="AE127" s="100">
        <f t="shared" si="8"/>
        <v>8739</v>
      </c>
      <c r="AF127" s="100">
        <f t="shared" si="8"/>
        <v>4764</v>
      </c>
      <c r="AG127" s="100">
        <f t="shared" si="8"/>
        <v>853</v>
      </c>
      <c r="AH127" s="100">
        <f t="shared" si="8"/>
        <v>7141</v>
      </c>
      <c r="AI127" s="100">
        <f t="shared" si="8"/>
        <v>4764</v>
      </c>
      <c r="AJ127" s="100">
        <f t="shared" si="8"/>
        <v>853</v>
      </c>
      <c r="AK127" s="100">
        <f t="shared" si="8"/>
        <v>8247</v>
      </c>
      <c r="AL127" s="100">
        <f t="shared" si="8"/>
        <v>4764</v>
      </c>
      <c r="AM127" s="100">
        <f t="shared" si="8"/>
        <v>853</v>
      </c>
      <c r="AN127" s="100">
        <f t="shared" si="8"/>
        <v>7141</v>
      </c>
      <c r="AO127" s="100">
        <f t="shared" si="8"/>
        <v>4764</v>
      </c>
      <c r="AP127" s="100">
        <f t="shared" si="8"/>
        <v>853</v>
      </c>
      <c r="AQ127" s="100">
        <f t="shared" si="8"/>
        <v>9685</v>
      </c>
      <c r="AR127" s="100">
        <f t="shared" si="8"/>
        <v>24424</v>
      </c>
      <c r="AS127" s="100">
        <f t="shared" si="8"/>
        <v>8092</v>
      </c>
      <c r="AT127" s="100">
        <f t="shared" si="8"/>
        <v>6791</v>
      </c>
      <c r="AU127" s="79">
        <f t="shared" si="8"/>
        <v>0</v>
      </c>
      <c r="AV127" s="79">
        <f t="shared" si="8"/>
        <v>0</v>
      </c>
      <c r="AW127" s="79">
        <f t="shared" si="8"/>
        <v>0</v>
      </c>
      <c r="AX127" s="79">
        <f t="shared" si="8"/>
        <v>0</v>
      </c>
      <c r="AY127" s="79">
        <f t="shared" si="8"/>
        <v>0</v>
      </c>
      <c r="AZ127" s="79">
        <f t="shared" si="8"/>
        <v>0</v>
      </c>
      <c r="BA127" s="79">
        <f t="shared" si="8"/>
        <v>0</v>
      </c>
      <c r="BB127" s="79">
        <f t="shared" si="8"/>
        <v>0</v>
      </c>
      <c r="BC127" s="79">
        <f t="shared" si="8"/>
        <v>0</v>
      </c>
      <c r="BD127" s="79">
        <f t="shared" si="8"/>
        <v>0</v>
      </c>
      <c r="BE127" s="79">
        <f t="shared" si="8"/>
        <v>0</v>
      </c>
    </row>
    <row r="128" spans="1:57" hidden="1" x14ac:dyDescent="0.35">
      <c r="A128" s="48"/>
      <c r="B128" s="49"/>
      <c r="C128" s="49"/>
      <c r="D128" s="4"/>
      <c r="E128" s="4"/>
      <c r="G128" s="66"/>
      <c r="H128" s="101">
        <f t="shared" ref="H128:BE128" si="9">ROUND(SUMPRODUCT($G$7:$G$119,H7:H119),0)</f>
        <v>11173</v>
      </c>
      <c r="I128" s="101">
        <f t="shared" si="9"/>
        <v>31348</v>
      </c>
      <c r="J128" s="101">
        <f t="shared" si="9"/>
        <v>0</v>
      </c>
      <c r="K128" s="101">
        <f t="shared" si="9"/>
        <v>12504</v>
      </c>
      <c r="L128" s="101">
        <f t="shared" si="9"/>
        <v>10946</v>
      </c>
      <c r="M128" s="101">
        <f t="shared" si="9"/>
        <v>10178</v>
      </c>
      <c r="N128" s="101">
        <f t="shared" si="9"/>
        <v>12552</v>
      </c>
      <c r="O128" s="101">
        <f t="shared" si="9"/>
        <v>31348</v>
      </c>
      <c r="P128" s="101">
        <f t="shared" si="9"/>
        <v>9440</v>
      </c>
      <c r="Q128" s="101">
        <f t="shared" si="9"/>
        <v>9440</v>
      </c>
      <c r="R128" s="101">
        <f t="shared" si="9"/>
        <v>10946</v>
      </c>
      <c r="S128" s="101">
        <f t="shared" si="9"/>
        <v>8846</v>
      </c>
      <c r="T128" s="101">
        <f t="shared" si="9"/>
        <v>9897</v>
      </c>
      <c r="U128" s="101">
        <f t="shared" si="9"/>
        <v>8041</v>
      </c>
      <c r="V128" s="101">
        <f t="shared" si="9"/>
        <v>9092</v>
      </c>
      <c r="W128" s="101">
        <f t="shared" si="9"/>
        <v>8041</v>
      </c>
      <c r="X128" s="101">
        <f t="shared" si="9"/>
        <v>12007</v>
      </c>
      <c r="Y128" s="101">
        <f t="shared" si="9"/>
        <v>31348</v>
      </c>
      <c r="Z128" s="101">
        <f t="shared" si="9"/>
        <v>4954</v>
      </c>
      <c r="AA128" s="101">
        <f t="shared" si="9"/>
        <v>879</v>
      </c>
      <c r="AB128" s="101">
        <f t="shared" si="9"/>
        <v>8041</v>
      </c>
      <c r="AC128" s="101">
        <f t="shared" si="9"/>
        <v>4954</v>
      </c>
      <c r="AD128" s="101">
        <f t="shared" si="9"/>
        <v>879</v>
      </c>
      <c r="AE128" s="101">
        <f t="shared" si="9"/>
        <v>9633</v>
      </c>
      <c r="AF128" s="101">
        <f t="shared" si="9"/>
        <v>4954</v>
      </c>
      <c r="AG128" s="101">
        <f t="shared" si="9"/>
        <v>879</v>
      </c>
      <c r="AH128" s="101">
        <f t="shared" si="9"/>
        <v>8041</v>
      </c>
      <c r="AI128" s="101">
        <f t="shared" si="9"/>
        <v>4954</v>
      </c>
      <c r="AJ128" s="101">
        <f t="shared" si="9"/>
        <v>879</v>
      </c>
      <c r="AK128" s="101">
        <f t="shared" si="9"/>
        <v>9092</v>
      </c>
      <c r="AL128" s="101">
        <f t="shared" si="9"/>
        <v>4954</v>
      </c>
      <c r="AM128" s="101">
        <f t="shared" si="9"/>
        <v>879</v>
      </c>
      <c r="AN128" s="101">
        <f t="shared" si="9"/>
        <v>8041</v>
      </c>
      <c r="AO128" s="101">
        <f t="shared" si="9"/>
        <v>4954</v>
      </c>
      <c r="AP128" s="101">
        <f t="shared" si="9"/>
        <v>879</v>
      </c>
      <c r="AQ128" s="101">
        <f t="shared" si="9"/>
        <v>9996</v>
      </c>
      <c r="AR128" s="101">
        <f t="shared" si="9"/>
        <v>31348</v>
      </c>
      <c r="AS128" s="101">
        <f t="shared" si="9"/>
        <v>8390</v>
      </c>
      <c r="AT128" s="101">
        <f t="shared" si="9"/>
        <v>7081</v>
      </c>
      <c r="AU128" s="80">
        <f t="shared" si="9"/>
        <v>0</v>
      </c>
      <c r="AV128" s="80">
        <f t="shared" si="9"/>
        <v>0</v>
      </c>
      <c r="AW128" s="80">
        <f t="shared" si="9"/>
        <v>0</v>
      </c>
      <c r="AX128" s="80">
        <f t="shared" si="9"/>
        <v>0</v>
      </c>
      <c r="AY128" s="80">
        <f t="shared" si="9"/>
        <v>0</v>
      </c>
      <c r="AZ128" s="80">
        <f t="shared" si="9"/>
        <v>0</v>
      </c>
      <c r="BA128" s="80">
        <f t="shared" si="9"/>
        <v>0</v>
      </c>
      <c r="BB128" s="80">
        <f t="shared" si="9"/>
        <v>0</v>
      </c>
      <c r="BC128" s="80">
        <f t="shared" si="9"/>
        <v>0</v>
      </c>
      <c r="BD128" s="80">
        <f t="shared" si="9"/>
        <v>0</v>
      </c>
      <c r="BE128" s="80">
        <f t="shared" si="9"/>
        <v>0</v>
      </c>
    </row>
    <row r="129" spans="1:57" x14ac:dyDescent="0.35">
      <c r="A129" s="48"/>
      <c r="B129" s="49"/>
      <c r="C129" s="49"/>
      <c r="D129" s="4"/>
      <c r="E129" s="4"/>
      <c r="G129" s="66" t="s">
        <v>42</v>
      </c>
      <c r="H129" s="102">
        <f>ROUND((1+$E$120)*H128,0)</f>
        <v>12514</v>
      </c>
      <c r="I129" s="102">
        <f t="shared" ref="I129:BE129" si="10">ROUND((1+$E$120)*I128,0)</f>
        <v>35110</v>
      </c>
      <c r="J129" s="102">
        <f t="shared" si="10"/>
        <v>0</v>
      </c>
      <c r="K129" s="102">
        <f t="shared" si="10"/>
        <v>14004</v>
      </c>
      <c r="L129" s="102">
        <f t="shared" si="10"/>
        <v>12260</v>
      </c>
      <c r="M129" s="102">
        <f t="shared" si="10"/>
        <v>11399</v>
      </c>
      <c r="N129" s="102">
        <f t="shared" si="10"/>
        <v>14058</v>
      </c>
      <c r="O129" s="102">
        <f t="shared" si="10"/>
        <v>35110</v>
      </c>
      <c r="P129" s="102">
        <f t="shared" si="10"/>
        <v>10573</v>
      </c>
      <c r="Q129" s="102">
        <f t="shared" si="10"/>
        <v>10573</v>
      </c>
      <c r="R129" s="102">
        <f t="shared" si="10"/>
        <v>12260</v>
      </c>
      <c r="S129" s="102">
        <f t="shared" si="10"/>
        <v>9908</v>
      </c>
      <c r="T129" s="102">
        <f t="shared" si="10"/>
        <v>11085</v>
      </c>
      <c r="U129" s="102">
        <f t="shared" si="10"/>
        <v>9006</v>
      </c>
      <c r="V129" s="102">
        <f t="shared" si="10"/>
        <v>10183</v>
      </c>
      <c r="W129" s="102">
        <f t="shared" si="10"/>
        <v>9006</v>
      </c>
      <c r="X129" s="102">
        <f t="shared" si="10"/>
        <v>13448</v>
      </c>
      <c r="Y129" s="102">
        <f t="shared" si="10"/>
        <v>35110</v>
      </c>
      <c r="Z129" s="102">
        <f t="shared" si="10"/>
        <v>5548</v>
      </c>
      <c r="AA129" s="102">
        <f t="shared" si="10"/>
        <v>984</v>
      </c>
      <c r="AB129" s="102">
        <f t="shared" si="10"/>
        <v>9006</v>
      </c>
      <c r="AC129" s="102">
        <f t="shared" si="10"/>
        <v>5548</v>
      </c>
      <c r="AD129" s="102">
        <f t="shared" si="10"/>
        <v>984</v>
      </c>
      <c r="AE129" s="102">
        <f t="shared" si="10"/>
        <v>10789</v>
      </c>
      <c r="AF129" s="102">
        <f t="shared" si="10"/>
        <v>5548</v>
      </c>
      <c r="AG129" s="102">
        <f t="shared" si="10"/>
        <v>984</v>
      </c>
      <c r="AH129" s="102">
        <f t="shared" si="10"/>
        <v>9006</v>
      </c>
      <c r="AI129" s="102">
        <f t="shared" si="10"/>
        <v>5548</v>
      </c>
      <c r="AJ129" s="102">
        <f t="shared" si="10"/>
        <v>984</v>
      </c>
      <c r="AK129" s="102">
        <f t="shared" si="10"/>
        <v>10183</v>
      </c>
      <c r="AL129" s="102">
        <f t="shared" si="10"/>
        <v>5548</v>
      </c>
      <c r="AM129" s="102">
        <f t="shared" si="10"/>
        <v>984</v>
      </c>
      <c r="AN129" s="102">
        <f t="shared" si="10"/>
        <v>9006</v>
      </c>
      <c r="AO129" s="102">
        <f t="shared" si="10"/>
        <v>5548</v>
      </c>
      <c r="AP129" s="102">
        <f t="shared" si="10"/>
        <v>984</v>
      </c>
      <c r="AQ129" s="102">
        <f t="shared" si="10"/>
        <v>11196</v>
      </c>
      <c r="AR129" s="102">
        <f t="shared" si="10"/>
        <v>35110</v>
      </c>
      <c r="AS129" s="102">
        <f t="shared" si="10"/>
        <v>9397</v>
      </c>
      <c r="AT129" s="102">
        <f t="shared" si="10"/>
        <v>7931</v>
      </c>
      <c r="AU129" s="81">
        <f t="shared" si="10"/>
        <v>0</v>
      </c>
      <c r="AV129" s="81">
        <f t="shared" si="10"/>
        <v>0</v>
      </c>
      <c r="AW129" s="81">
        <f t="shared" si="10"/>
        <v>0</v>
      </c>
      <c r="AX129" s="81">
        <f t="shared" si="10"/>
        <v>0</v>
      </c>
      <c r="AY129" s="81">
        <f t="shared" si="10"/>
        <v>0</v>
      </c>
      <c r="AZ129" s="81">
        <f t="shared" si="10"/>
        <v>0</v>
      </c>
      <c r="BA129" s="81">
        <f t="shared" si="10"/>
        <v>0</v>
      </c>
      <c r="BB129" s="81">
        <f t="shared" si="10"/>
        <v>0</v>
      </c>
      <c r="BC129" s="81">
        <f t="shared" si="10"/>
        <v>0</v>
      </c>
      <c r="BD129" s="81">
        <f t="shared" si="10"/>
        <v>0</v>
      </c>
      <c r="BE129" s="81">
        <f t="shared" si="10"/>
        <v>0</v>
      </c>
    </row>
    <row r="130" spans="1:57" x14ac:dyDescent="0.35">
      <c r="A130" s="48"/>
      <c r="B130" s="49"/>
      <c r="C130" s="49"/>
      <c r="D130" s="4"/>
      <c r="E130" s="4"/>
      <c r="F130" s="66"/>
      <c r="G130" s="50" t="s">
        <v>42</v>
      </c>
      <c r="H130" s="103">
        <f>ROUND($E$121*H129,0)</f>
        <v>0</v>
      </c>
      <c r="I130" s="103">
        <f t="shared" ref="I130:BE130" si="11">ROUND($E$121*I129,0)</f>
        <v>0</v>
      </c>
      <c r="J130" s="103">
        <f t="shared" si="11"/>
        <v>0</v>
      </c>
      <c r="K130" s="103">
        <f t="shared" si="11"/>
        <v>0</v>
      </c>
      <c r="L130" s="103">
        <f t="shared" si="11"/>
        <v>0</v>
      </c>
      <c r="M130" s="103">
        <f t="shared" si="11"/>
        <v>0</v>
      </c>
      <c r="N130" s="103">
        <f t="shared" si="11"/>
        <v>0</v>
      </c>
      <c r="O130" s="103">
        <f t="shared" si="11"/>
        <v>0</v>
      </c>
      <c r="P130" s="103">
        <f t="shared" si="11"/>
        <v>0</v>
      </c>
      <c r="Q130" s="103">
        <f t="shared" si="11"/>
        <v>0</v>
      </c>
      <c r="R130" s="103">
        <f t="shared" si="11"/>
        <v>0</v>
      </c>
      <c r="S130" s="103">
        <f t="shared" si="11"/>
        <v>0</v>
      </c>
      <c r="T130" s="103">
        <f t="shared" si="11"/>
        <v>0</v>
      </c>
      <c r="U130" s="103">
        <f t="shared" si="11"/>
        <v>0</v>
      </c>
      <c r="V130" s="103">
        <f t="shared" si="11"/>
        <v>0</v>
      </c>
      <c r="W130" s="103">
        <f t="shared" si="11"/>
        <v>0</v>
      </c>
      <c r="X130" s="103">
        <f t="shared" si="11"/>
        <v>0</v>
      </c>
      <c r="Y130" s="103">
        <f t="shared" si="11"/>
        <v>0</v>
      </c>
      <c r="Z130" s="103">
        <f t="shared" si="11"/>
        <v>0</v>
      </c>
      <c r="AA130" s="103">
        <f t="shared" si="11"/>
        <v>0</v>
      </c>
      <c r="AB130" s="103">
        <f t="shared" si="11"/>
        <v>0</v>
      </c>
      <c r="AC130" s="103">
        <f t="shared" si="11"/>
        <v>0</v>
      </c>
      <c r="AD130" s="103">
        <f t="shared" si="11"/>
        <v>0</v>
      </c>
      <c r="AE130" s="103">
        <f t="shared" si="11"/>
        <v>0</v>
      </c>
      <c r="AF130" s="103">
        <f t="shared" si="11"/>
        <v>0</v>
      </c>
      <c r="AG130" s="103">
        <f t="shared" si="11"/>
        <v>0</v>
      </c>
      <c r="AH130" s="103">
        <f t="shared" si="11"/>
        <v>0</v>
      </c>
      <c r="AI130" s="103">
        <f t="shared" si="11"/>
        <v>0</v>
      </c>
      <c r="AJ130" s="103">
        <f t="shared" si="11"/>
        <v>0</v>
      </c>
      <c r="AK130" s="103">
        <f t="shared" si="11"/>
        <v>0</v>
      </c>
      <c r="AL130" s="103">
        <f t="shared" si="11"/>
        <v>0</v>
      </c>
      <c r="AM130" s="103">
        <f t="shared" si="11"/>
        <v>0</v>
      </c>
      <c r="AN130" s="103">
        <f t="shared" si="11"/>
        <v>0</v>
      </c>
      <c r="AO130" s="103">
        <f t="shared" si="11"/>
        <v>0</v>
      </c>
      <c r="AP130" s="103">
        <f t="shared" si="11"/>
        <v>0</v>
      </c>
      <c r="AQ130" s="103">
        <f t="shared" si="11"/>
        <v>0</v>
      </c>
      <c r="AR130" s="103">
        <f t="shared" si="11"/>
        <v>0</v>
      </c>
      <c r="AS130" s="103">
        <f t="shared" si="11"/>
        <v>0</v>
      </c>
      <c r="AT130" s="103">
        <f t="shared" si="11"/>
        <v>0</v>
      </c>
      <c r="AU130" s="82">
        <f t="shared" si="11"/>
        <v>0</v>
      </c>
      <c r="AV130" s="82">
        <f t="shared" si="11"/>
        <v>0</v>
      </c>
      <c r="AW130" s="82">
        <f t="shared" si="11"/>
        <v>0</v>
      </c>
      <c r="AX130" s="82">
        <f t="shared" si="11"/>
        <v>0</v>
      </c>
      <c r="AY130" s="82">
        <f t="shared" si="11"/>
        <v>0</v>
      </c>
      <c r="AZ130" s="82">
        <f t="shared" si="11"/>
        <v>0</v>
      </c>
      <c r="BA130" s="82">
        <f t="shared" si="11"/>
        <v>0</v>
      </c>
      <c r="BB130" s="82">
        <f t="shared" si="11"/>
        <v>0</v>
      </c>
      <c r="BC130" s="82">
        <f t="shared" si="11"/>
        <v>0</v>
      </c>
      <c r="BD130" s="82">
        <f t="shared" si="11"/>
        <v>0</v>
      </c>
      <c r="BE130" s="82">
        <f t="shared" si="11"/>
        <v>0</v>
      </c>
    </row>
    <row r="131" spans="1:57" hidden="1" x14ac:dyDescent="0.35">
      <c r="A131" s="48"/>
      <c r="B131" s="49"/>
      <c r="C131" s="49"/>
      <c r="D131" s="4"/>
      <c r="E131" s="4"/>
      <c r="G131" s="66" t="s">
        <v>23</v>
      </c>
      <c r="H131" s="104">
        <f>H129*1.5</f>
        <v>18771</v>
      </c>
      <c r="I131" s="104">
        <f t="shared" ref="I131:BE131" si="12">I129*1.5</f>
        <v>52665</v>
      </c>
      <c r="J131" s="104">
        <f t="shared" si="12"/>
        <v>0</v>
      </c>
      <c r="K131" s="104">
        <f t="shared" si="12"/>
        <v>21006</v>
      </c>
      <c r="L131" s="104">
        <f t="shared" si="12"/>
        <v>18390</v>
      </c>
      <c r="M131" s="104">
        <f t="shared" si="12"/>
        <v>17098.5</v>
      </c>
      <c r="N131" s="104">
        <f t="shared" si="12"/>
        <v>21087</v>
      </c>
      <c r="O131" s="104">
        <f t="shared" si="12"/>
        <v>52665</v>
      </c>
      <c r="P131" s="104">
        <f t="shared" si="12"/>
        <v>15859.5</v>
      </c>
      <c r="Q131" s="104">
        <f t="shared" si="12"/>
        <v>15859.5</v>
      </c>
      <c r="R131" s="104">
        <f t="shared" si="12"/>
        <v>18390</v>
      </c>
      <c r="S131" s="104">
        <f t="shared" si="12"/>
        <v>14862</v>
      </c>
      <c r="T131" s="104">
        <f t="shared" si="12"/>
        <v>16627.5</v>
      </c>
      <c r="U131" s="104">
        <f t="shared" si="12"/>
        <v>13509</v>
      </c>
      <c r="V131" s="104">
        <f t="shared" si="12"/>
        <v>15274.5</v>
      </c>
      <c r="W131" s="104">
        <f t="shared" si="12"/>
        <v>13509</v>
      </c>
      <c r="X131" s="104">
        <f t="shared" si="12"/>
        <v>20172</v>
      </c>
      <c r="Y131" s="104">
        <f t="shared" si="12"/>
        <v>52665</v>
      </c>
      <c r="Z131" s="104">
        <f t="shared" si="12"/>
        <v>8322</v>
      </c>
      <c r="AA131" s="104">
        <f t="shared" si="12"/>
        <v>1476</v>
      </c>
      <c r="AB131" s="104">
        <f t="shared" si="12"/>
        <v>13509</v>
      </c>
      <c r="AC131" s="104">
        <f t="shared" si="12"/>
        <v>8322</v>
      </c>
      <c r="AD131" s="104">
        <f t="shared" si="12"/>
        <v>1476</v>
      </c>
      <c r="AE131" s="104">
        <f t="shared" si="12"/>
        <v>16183.5</v>
      </c>
      <c r="AF131" s="104">
        <f t="shared" si="12"/>
        <v>8322</v>
      </c>
      <c r="AG131" s="104">
        <f t="shared" si="12"/>
        <v>1476</v>
      </c>
      <c r="AH131" s="104">
        <f t="shared" si="12"/>
        <v>13509</v>
      </c>
      <c r="AI131" s="104">
        <f t="shared" si="12"/>
        <v>8322</v>
      </c>
      <c r="AJ131" s="104">
        <f t="shared" si="12"/>
        <v>1476</v>
      </c>
      <c r="AK131" s="104">
        <f t="shared" si="12"/>
        <v>15274.5</v>
      </c>
      <c r="AL131" s="104">
        <f t="shared" si="12"/>
        <v>8322</v>
      </c>
      <c r="AM131" s="104">
        <f t="shared" si="12"/>
        <v>1476</v>
      </c>
      <c r="AN131" s="104">
        <f t="shared" si="12"/>
        <v>13509</v>
      </c>
      <c r="AO131" s="104">
        <f t="shared" si="12"/>
        <v>8322</v>
      </c>
      <c r="AP131" s="104">
        <f t="shared" si="12"/>
        <v>1476</v>
      </c>
      <c r="AQ131" s="104">
        <f t="shared" si="12"/>
        <v>16794</v>
      </c>
      <c r="AR131" s="104">
        <f t="shared" si="12"/>
        <v>52665</v>
      </c>
      <c r="AS131" s="104">
        <f t="shared" si="12"/>
        <v>14095.5</v>
      </c>
      <c r="AT131" s="104">
        <f t="shared" si="12"/>
        <v>11896.5</v>
      </c>
      <c r="AU131" s="83">
        <f t="shared" si="12"/>
        <v>0</v>
      </c>
      <c r="AV131" s="83">
        <f t="shared" si="12"/>
        <v>0</v>
      </c>
      <c r="AW131" s="83">
        <f t="shared" si="12"/>
        <v>0</v>
      </c>
      <c r="AX131" s="83">
        <f t="shared" si="12"/>
        <v>0</v>
      </c>
      <c r="AY131" s="83">
        <f t="shared" si="12"/>
        <v>0</v>
      </c>
      <c r="AZ131" s="83">
        <f t="shared" si="12"/>
        <v>0</v>
      </c>
      <c r="BA131" s="83">
        <f t="shared" si="12"/>
        <v>0</v>
      </c>
      <c r="BB131" s="83">
        <f t="shared" si="12"/>
        <v>0</v>
      </c>
      <c r="BC131" s="83">
        <f t="shared" si="12"/>
        <v>0</v>
      </c>
      <c r="BD131" s="83">
        <f t="shared" si="12"/>
        <v>0</v>
      </c>
      <c r="BE131" s="83">
        <f t="shared" si="12"/>
        <v>0</v>
      </c>
    </row>
    <row r="132" spans="1:57" ht="15" thickBot="1" x14ac:dyDescent="0.4">
      <c r="A132" s="48"/>
      <c r="B132" s="49"/>
      <c r="C132" s="49"/>
      <c r="D132" s="4"/>
      <c r="E132" s="4"/>
      <c r="F132" s="66"/>
      <c r="G132" s="66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  <c r="AK132" s="84"/>
      <c r="AL132" s="84"/>
      <c r="AM132" s="84"/>
      <c r="AN132" s="84"/>
      <c r="AO132" s="84"/>
      <c r="AP132" s="84"/>
      <c r="AQ132" s="84"/>
      <c r="AR132" s="84"/>
      <c r="AS132" s="84"/>
      <c r="AT132" s="84"/>
      <c r="AU132" s="84"/>
      <c r="AV132" s="84"/>
      <c r="AW132" s="84"/>
      <c r="AX132" s="84"/>
      <c r="AY132" s="84"/>
      <c r="AZ132" s="84"/>
      <c r="BA132" s="84"/>
      <c r="BB132" s="84"/>
      <c r="BC132" s="84"/>
      <c r="BD132" s="84"/>
      <c r="BE132" s="84"/>
    </row>
    <row r="133" spans="1:57" x14ac:dyDescent="0.35">
      <c r="A133" s="48"/>
      <c r="B133" s="49"/>
      <c r="C133" s="51"/>
      <c r="D133" s="52"/>
      <c r="E133" s="52"/>
      <c r="F133" s="69" t="s">
        <v>42</v>
      </c>
      <c r="G133" s="69"/>
      <c r="H133" s="105">
        <f>SUM(H122:BE122)-AA122-AD122-AG122-AJ122-AM122-AP122-J122</f>
        <v>179416</v>
      </c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84"/>
    </row>
    <row r="134" spans="1:57" x14ac:dyDescent="0.35">
      <c r="A134" s="48"/>
      <c r="B134" s="49"/>
      <c r="C134" s="53"/>
      <c r="D134" s="54"/>
      <c r="E134" s="54"/>
      <c r="F134" s="70" t="s">
        <v>42</v>
      </c>
      <c r="G134" s="70"/>
      <c r="H134" s="106">
        <f>SUM(H124:BE124)-AA124-AD124-AG124-AJ124-AM124-AP124-J124</f>
        <v>230402</v>
      </c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4"/>
      <c r="AL134" s="84"/>
      <c r="AM134" s="84"/>
      <c r="AN134" s="84"/>
      <c r="AO134" s="84"/>
      <c r="AP134" s="84"/>
      <c r="AQ134" s="84"/>
      <c r="AR134" s="84"/>
      <c r="AS134" s="84"/>
      <c r="AT134" s="84"/>
      <c r="AU134" s="84"/>
      <c r="AV134" s="84"/>
      <c r="AW134" s="84"/>
      <c r="AX134" s="84"/>
      <c r="AY134" s="84"/>
      <c r="AZ134" s="84"/>
      <c r="BA134" s="84"/>
      <c r="BB134" s="84"/>
      <c r="BC134" s="84"/>
      <c r="BD134" s="84"/>
      <c r="BE134" s="84"/>
    </row>
    <row r="135" spans="1:57" hidden="1" x14ac:dyDescent="0.35">
      <c r="A135" s="48"/>
      <c r="B135" s="49"/>
      <c r="C135" s="55"/>
      <c r="D135" s="56"/>
      <c r="E135" s="56"/>
      <c r="F135" s="71"/>
      <c r="G135" s="71"/>
      <c r="H135" s="107">
        <f>SUM(H126:BE126)</f>
        <v>290633</v>
      </c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  <c r="AG135" s="84"/>
      <c r="AH135" s="84"/>
      <c r="AI135" s="84"/>
      <c r="AJ135" s="84"/>
      <c r="AK135" s="84"/>
      <c r="AL135" s="84"/>
      <c r="AM135" s="84"/>
      <c r="AN135" s="84"/>
      <c r="AO135" s="84"/>
      <c r="AP135" s="84"/>
      <c r="AQ135" s="84"/>
      <c r="AR135" s="84"/>
      <c r="AS135" s="84"/>
      <c r="AT135" s="84"/>
      <c r="AU135" s="84"/>
      <c r="AV135" s="84"/>
      <c r="AW135" s="84"/>
      <c r="AX135" s="84"/>
      <c r="AY135" s="84"/>
      <c r="AZ135" s="84"/>
      <c r="BA135" s="84"/>
      <c r="BB135" s="84"/>
      <c r="BC135" s="84"/>
      <c r="BD135" s="84"/>
      <c r="BE135" s="84"/>
    </row>
    <row r="136" spans="1:57" ht="15" thickBot="1" x14ac:dyDescent="0.4">
      <c r="A136" s="48"/>
      <c r="B136" s="49"/>
      <c r="C136" s="57"/>
      <c r="D136" s="58"/>
      <c r="E136" s="58"/>
      <c r="F136" s="72" t="s">
        <v>42</v>
      </c>
      <c r="G136" s="72"/>
      <c r="H136" s="108">
        <f>SUM(H127:BE127)-AA127-AD127-AG127-AJ127-AM127-AP127-J127</f>
        <v>320387</v>
      </c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  <c r="AF136" s="84"/>
      <c r="AG136" s="84"/>
      <c r="AH136" s="84"/>
      <c r="AI136" s="84"/>
      <c r="AJ136" s="84"/>
      <c r="AK136" s="84"/>
      <c r="AL136" s="84"/>
      <c r="AM136" s="84"/>
      <c r="AN136" s="84"/>
      <c r="AO136" s="84"/>
      <c r="AP136" s="84"/>
      <c r="AQ136" s="84"/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</row>
    <row r="137" spans="1:57" ht="15" thickBot="1" x14ac:dyDescent="0.4">
      <c r="A137" s="48"/>
      <c r="B137" s="49"/>
      <c r="C137" s="59"/>
      <c r="D137" s="60"/>
      <c r="E137" s="60"/>
      <c r="F137" s="73" t="s">
        <v>42</v>
      </c>
      <c r="G137" s="73"/>
      <c r="H137" s="109">
        <f>SUM(H129:BE129)-AA129-AD129-AG129-AJ129-AM129-AP129-J129</f>
        <v>410519</v>
      </c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4"/>
      <c r="AH137" s="84"/>
      <c r="AI137" s="84"/>
      <c r="AJ137" s="84"/>
      <c r="AK137" s="84"/>
      <c r="AL137" s="84"/>
      <c r="AM137" s="84"/>
      <c r="AN137" s="84"/>
      <c r="AO137" s="84"/>
      <c r="AP137" s="84"/>
      <c r="AQ137" s="84"/>
      <c r="AR137" s="84"/>
      <c r="AS137" s="84"/>
      <c r="AT137" s="84"/>
      <c r="AU137" s="84"/>
      <c r="AV137" s="84"/>
      <c r="AW137" s="84"/>
      <c r="AX137" s="84"/>
      <c r="AY137" s="84"/>
      <c r="AZ137" s="84"/>
      <c r="BA137" s="84"/>
      <c r="BB137" s="84"/>
      <c r="BC137" s="84"/>
      <c r="BD137" s="84"/>
      <c r="BE137" s="84"/>
    </row>
    <row r="138" spans="1:57" ht="31" customHeight="1" thickBot="1" x14ac:dyDescent="0.4">
      <c r="A138" s="48"/>
      <c r="B138" s="49"/>
      <c r="C138" s="163"/>
      <c r="D138" s="164"/>
      <c r="E138" s="164"/>
      <c r="F138" s="164"/>
      <c r="G138" s="74"/>
      <c r="H138" s="110">
        <f>SUM(H130:BE130)-AA130-AD130-AG130-AJ130-AM130-AP130-J130</f>
        <v>0</v>
      </c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  <c r="AL138" s="84"/>
      <c r="AM138" s="84"/>
      <c r="AN138" s="84"/>
      <c r="AO138" s="84"/>
      <c r="AP138" s="84"/>
      <c r="AQ138" s="84"/>
      <c r="AR138" s="84"/>
      <c r="AS138" s="84"/>
      <c r="AT138" s="84"/>
      <c r="AU138" s="84"/>
      <c r="AV138" s="84"/>
      <c r="AW138" s="84"/>
      <c r="AX138" s="84"/>
      <c r="AY138" s="84"/>
      <c r="AZ138" s="84"/>
      <c r="BA138" s="84"/>
      <c r="BB138" s="84"/>
      <c r="BC138" s="84"/>
      <c r="BD138" s="84"/>
      <c r="BE138" s="84"/>
    </row>
    <row r="139" spans="1:57" ht="15" hidden="1" thickBot="1" x14ac:dyDescent="0.4">
      <c r="A139" s="48"/>
      <c r="B139" s="49"/>
      <c r="C139" s="61"/>
      <c r="D139" s="62"/>
      <c r="E139" s="62"/>
      <c r="F139" s="75" t="s">
        <v>23</v>
      </c>
      <c r="G139" s="75"/>
      <c r="H139" s="111">
        <f>H137*1.5</f>
        <v>615778.5</v>
      </c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  <c r="AK139" s="84"/>
      <c r="AL139" s="84"/>
      <c r="AM139" s="84"/>
      <c r="AN139" s="84"/>
      <c r="AO139" s="84"/>
      <c r="AP139" s="84"/>
      <c r="AQ139" s="84"/>
      <c r="AR139" s="84"/>
      <c r="AS139" s="84"/>
      <c r="AT139" s="84"/>
      <c r="AU139" s="84"/>
      <c r="AV139" s="84"/>
      <c r="AW139" s="84"/>
      <c r="AX139" s="84"/>
      <c r="AY139" s="84"/>
      <c r="AZ139" s="84"/>
      <c r="BA139" s="84"/>
      <c r="BB139" s="84"/>
      <c r="BC139" s="84"/>
      <c r="BD139" s="84"/>
      <c r="BE139" s="84"/>
    </row>
    <row r="140" spans="1:57" x14ac:dyDescent="0.35">
      <c r="A140" s="48"/>
      <c r="B140" s="49"/>
      <c r="C140" s="49"/>
      <c r="D140" s="4"/>
      <c r="E140" s="4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K140" s="63"/>
      <c r="AL140" s="63"/>
    </row>
    <row r="141" spans="1:57" s="42" customFormat="1" x14ac:dyDescent="0.35">
      <c r="A141" s="39" t="s">
        <v>1</v>
      </c>
      <c r="B141" s="40" t="s">
        <v>29</v>
      </c>
      <c r="C141" s="21" t="str">
        <f t="shared" ref="C141:BE141" si="13">C6</f>
        <v>Qty</v>
      </c>
      <c r="D141" s="21" t="str">
        <f t="shared" si="13"/>
        <v>Low</v>
      </c>
      <c r="E141" s="21" t="str">
        <f t="shared" si="13"/>
        <v>Med</v>
      </c>
      <c r="F141" s="21" t="str">
        <f t="shared" si="13"/>
        <v>High</v>
      </c>
      <c r="G141" s="68">
        <f t="shared" si="13"/>
        <v>0.9</v>
      </c>
      <c r="H141" s="41">
        <f t="shared" si="13"/>
        <v>0</v>
      </c>
      <c r="I141" s="21">
        <f t="shared" si="13"/>
        <v>0</v>
      </c>
      <c r="J141" s="21">
        <f t="shared" si="13"/>
        <v>0</v>
      </c>
      <c r="K141" s="21">
        <f t="shared" si="13"/>
        <v>0</v>
      </c>
      <c r="L141" s="21">
        <f t="shared" si="13"/>
        <v>0</v>
      </c>
      <c r="M141" s="21">
        <f t="shared" si="13"/>
        <v>0</v>
      </c>
      <c r="N141" s="21">
        <f t="shared" si="13"/>
        <v>0</v>
      </c>
      <c r="O141" s="21">
        <f t="shared" si="13"/>
        <v>0</v>
      </c>
      <c r="P141" s="21">
        <f t="shared" si="13"/>
        <v>0</v>
      </c>
      <c r="Q141" s="21">
        <f t="shared" si="13"/>
        <v>0</v>
      </c>
      <c r="R141" s="21">
        <f t="shared" si="13"/>
        <v>0</v>
      </c>
      <c r="S141" s="21">
        <f t="shared" si="13"/>
        <v>0</v>
      </c>
      <c r="T141" s="21">
        <f t="shared" si="13"/>
        <v>0</v>
      </c>
      <c r="U141" s="21">
        <f t="shared" si="13"/>
        <v>0</v>
      </c>
      <c r="V141" s="21">
        <f t="shared" si="13"/>
        <v>0</v>
      </c>
      <c r="W141" s="21">
        <f t="shared" si="13"/>
        <v>0</v>
      </c>
      <c r="X141" s="21">
        <f t="shared" si="13"/>
        <v>0</v>
      </c>
      <c r="Y141" s="21">
        <f t="shared" si="13"/>
        <v>0</v>
      </c>
      <c r="Z141" s="21">
        <f t="shared" si="13"/>
        <v>0</v>
      </c>
      <c r="AA141" s="21">
        <f t="shared" si="13"/>
        <v>0</v>
      </c>
      <c r="AB141" s="21">
        <f t="shared" si="13"/>
        <v>0</v>
      </c>
      <c r="AC141" s="21">
        <f t="shared" si="13"/>
        <v>0</v>
      </c>
      <c r="AD141" s="21">
        <f t="shared" si="13"/>
        <v>0</v>
      </c>
      <c r="AE141" s="21">
        <f t="shared" si="13"/>
        <v>0</v>
      </c>
      <c r="AF141" s="21">
        <f t="shared" si="13"/>
        <v>0</v>
      </c>
      <c r="AG141" s="21">
        <f t="shared" si="13"/>
        <v>0</v>
      </c>
      <c r="AH141" s="21">
        <f t="shared" si="13"/>
        <v>0</v>
      </c>
      <c r="AI141" s="21">
        <f t="shared" si="13"/>
        <v>0</v>
      </c>
      <c r="AJ141" s="21">
        <f t="shared" si="13"/>
        <v>0</v>
      </c>
      <c r="AK141" s="21">
        <f t="shared" si="13"/>
        <v>0</v>
      </c>
      <c r="AL141" s="21">
        <f t="shared" si="13"/>
        <v>0</v>
      </c>
      <c r="AM141" s="21">
        <f t="shared" si="13"/>
        <v>0</v>
      </c>
      <c r="AN141" s="21">
        <f t="shared" si="13"/>
        <v>0</v>
      </c>
      <c r="AO141" s="21">
        <f t="shared" si="13"/>
        <v>0</v>
      </c>
      <c r="AP141" s="21">
        <f t="shared" si="13"/>
        <v>0</v>
      </c>
      <c r="AQ141" s="21">
        <f t="shared" si="13"/>
        <v>0</v>
      </c>
      <c r="AR141" s="21">
        <f t="shared" si="13"/>
        <v>0</v>
      </c>
      <c r="AS141" s="21">
        <f t="shared" si="13"/>
        <v>0</v>
      </c>
      <c r="AT141" s="21">
        <f t="shared" si="13"/>
        <v>0</v>
      </c>
      <c r="AU141" s="21" t="str">
        <f t="shared" si="13"/>
        <v>V40</v>
      </c>
      <c r="AV141" s="21" t="str">
        <f t="shared" si="13"/>
        <v>V41</v>
      </c>
      <c r="AW141" s="21" t="str">
        <f t="shared" si="13"/>
        <v>V42</v>
      </c>
      <c r="AX141" s="21" t="str">
        <f t="shared" si="13"/>
        <v>V43</v>
      </c>
      <c r="AY141" s="21" t="str">
        <f t="shared" si="13"/>
        <v>V44</v>
      </c>
      <c r="AZ141" s="21" t="str">
        <f t="shared" si="13"/>
        <v>V45</v>
      </c>
      <c r="BA141" s="21" t="str">
        <f t="shared" si="13"/>
        <v>V46</v>
      </c>
      <c r="BB141" s="21" t="str">
        <f t="shared" si="13"/>
        <v>V47</v>
      </c>
      <c r="BC141" s="21" t="str">
        <f t="shared" si="13"/>
        <v>V48</v>
      </c>
      <c r="BD141" s="21" t="str">
        <f t="shared" si="13"/>
        <v>V49</v>
      </c>
      <c r="BE141" s="21" t="str">
        <f t="shared" si="13"/>
        <v>V50</v>
      </c>
    </row>
    <row r="142" spans="1:57" x14ac:dyDescent="0.35">
      <c r="A142" s="25"/>
      <c r="B142" s="26"/>
      <c r="C142" s="27">
        <f t="shared" ref="C142:C144" si="14">SUM(H142:BE142)</f>
        <v>29</v>
      </c>
      <c r="D142" s="97">
        <v>262</v>
      </c>
      <c r="E142" s="97">
        <v>303</v>
      </c>
      <c r="F142" s="97">
        <v>375</v>
      </c>
      <c r="G142" s="98">
        <v>463</v>
      </c>
      <c r="H142" s="64">
        <v>1</v>
      </c>
      <c r="I142" s="31"/>
      <c r="J142" s="31">
        <v>1</v>
      </c>
      <c r="K142" s="31">
        <v>1</v>
      </c>
      <c r="L142" s="31">
        <v>1</v>
      </c>
      <c r="M142" s="31">
        <v>1</v>
      </c>
      <c r="N142" s="31">
        <v>1</v>
      </c>
      <c r="O142" s="31"/>
      <c r="P142" s="31">
        <v>1</v>
      </c>
      <c r="Q142" s="31">
        <v>1</v>
      </c>
      <c r="R142" s="31">
        <v>1</v>
      </c>
      <c r="S142" s="31">
        <v>1</v>
      </c>
      <c r="T142" s="31">
        <v>1</v>
      </c>
      <c r="U142" s="31">
        <v>1</v>
      </c>
      <c r="V142" s="31">
        <v>1</v>
      </c>
      <c r="W142" s="31">
        <v>1</v>
      </c>
      <c r="X142" s="31">
        <v>1</v>
      </c>
      <c r="Y142" s="31"/>
      <c r="Z142" s="31">
        <v>1</v>
      </c>
      <c r="AA142" s="31"/>
      <c r="AB142" s="31">
        <v>1</v>
      </c>
      <c r="AC142" s="31">
        <v>1</v>
      </c>
      <c r="AD142" s="31"/>
      <c r="AE142" s="31">
        <v>1</v>
      </c>
      <c r="AF142" s="31">
        <v>1</v>
      </c>
      <c r="AG142" s="31"/>
      <c r="AH142" s="31">
        <v>1</v>
      </c>
      <c r="AI142" s="31">
        <v>1</v>
      </c>
      <c r="AJ142" s="31"/>
      <c r="AK142" s="31">
        <v>1</v>
      </c>
      <c r="AL142" s="31">
        <v>1</v>
      </c>
      <c r="AM142" s="31"/>
      <c r="AN142" s="31">
        <v>1</v>
      </c>
      <c r="AO142" s="31">
        <v>1</v>
      </c>
      <c r="AP142" s="31"/>
      <c r="AQ142" s="31">
        <v>1</v>
      </c>
      <c r="AR142" s="31"/>
      <c r="AS142" s="31">
        <v>1</v>
      </c>
      <c r="AT142" s="31">
        <v>1</v>
      </c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</row>
    <row r="143" spans="1:57" x14ac:dyDescent="0.35">
      <c r="A143" s="25"/>
      <c r="B143" s="26"/>
      <c r="C143" s="27">
        <f t="shared" si="14"/>
        <v>0</v>
      </c>
      <c r="D143" s="97">
        <v>262</v>
      </c>
      <c r="E143" s="97">
        <v>303</v>
      </c>
      <c r="F143" s="97">
        <v>375</v>
      </c>
      <c r="G143" s="98">
        <v>463</v>
      </c>
      <c r="H143" s="64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</row>
    <row r="144" spans="1:57" x14ac:dyDescent="0.35">
      <c r="A144" s="25"/>
      <c r="B144" s="26"/>
      <c r="C144" s="27">
        <f t="shared" si="14"/>
        <v>0</v>
      </c>
      <c r="D144" s="97">
        <v>400</v>
      </c>
      <c r="E144" s="97">
        <v>449</v>
      </c>
      <c r="F144" s="97">
        <v>724</v>
      </c>
      <c r="G144" s="98">
        <v>890</v>
      </c>
      <c r="H144" s="64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</row>
    <row r="145" spans="1:57" x14ac:dyDescent="0.35">
      <c r="A145" s="65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K145" s="4"/>
      <c r="AL145" s="4"/>
    </row>
    <row r="146" spans="1:57" hidden="1" x14ac:dyDescent="0.35">
      <c r="A146" s="65"/>
      <c r="B146" s="4"/>
      <c r="C146" s="4"/>
      <c r="D146" s="4"/>
      <c r="E146" s="4"/>
      <c r="G146" s="66" t="s">
        <v>30</v>
      </c>
      <c r="H146" s="94">
        <f t="shared" ref="H146:BE146" si="15">ROUND((SUMPRODUCT($D$142:$D$144,H142:H144)),0)</f>
        <v>262</v>
      </c>
      <c r="I146" s="94">
        <f t="shared" si="15"/>
        <v>0</v>
      </c>
      <c r="J146" s="94">
        <f t="shared" si="15"/>
        <v>262</v>
      </c>
      <c r="K146" s="94">
        <f t="shared" si="15"/>
        <v>262</v>
      </c>
      <c r="L146" s="94">
        <f t="shared" si="15"/>
        <v>262</v>
      </c>
      <c r="M146" s="94">
        <f t="shared" si="15"/>
        <v>262</v>
      </c>
      <c r="N146" s="94">
        <f t="shared" si="15"/>
        <v>262</v>
      </c>
      <c r="O146" s="94">
        <f t="shared" si="15"/>
        <v>0</v>
      </c>
      <c r="P146" s="94">
        <f t="shared" si="15"/>
        <v>262</v>
      </c>
      <c r="Q146" s="94">
        <f t="shared" si="15"/>
        <v>262</v>
      </c>
      <c r="R146" s="94">
        <f t="shared" si="15"/>
        <v>262</v>
      </c>
      <c r="S146" s="94">
        <f t="shared" si="15"/>
        <v>262</v>
      </c>
      <c r="T146" s="94">
        <f t="shared" si="15"/>
        <v>262</v>
      </c>
      <c r="U146" s="94">
        <f t="shared" si="15"/>
        <v>262</v>
      </c>
      <c r="V146" s="94">
        <f t="shared" si="15"/>
        <v>262</v>
      </c>
      <c r="W146" s="94">
        <f t="shared" si="15"/>
        <v>262</v>
      </c>
      <c r="X146" s="94">
        <f t="shared" si="15"/>
        <v>262</v>
      </c>
      <c r="Y146" s="94">
        <f t="shared" si="15"/>
        <v>0</v>
      </c>
      <c r="Z146" s="94">
        <f t="shared" si="15"/>
        <v>262</v>
      </c>
      <c r="AA146" s="94">
        <f t="shared" si="15"/>
        <v>0</v>
      </c>
      <c r="AB146" s="94">
        <f t="shared" si="15"/>
        <v>262</v>
      </c>
      <c r="AC146" s="94">
        <f t="shared" si="15"/>
        <v>262</v>
      </c>
      <c r="AD146" s="94">
        <f t="shared" si="15"/>
        <v>0</v>
      </c>
      <c r="AE146" s="94">
        <f t="shared" si="15"/>
        <v>262</v>
      </c>
      <c r="AF146" s="94">
        <f t="shared" si="15"/>
        <v>262</v>
      </c>
      <c r="AG146" s="94">
        <f t="shared" si="15"/>
        <v>0</v>
      </c>
      <c r="AH146" s="94">
        <f t="shared" si="15"/>
        <v>262</v>
      </c>
      <c r="AI146" s="94">
        <f t="shared" si="15"/>
        <v>262</v>
      </c>
      <c r="AJ146" s="94">
        <f t="shared" si="15"/>
        <v>0</v>
      </c>
      <c r="AK146" s="94">
        <f t="shared" si="15"/>
        <v>262</v>
      </c>
      <c r="AL146" s="94">
        <f t="shared" si="15"/>
        <v>262</v>
      </c>
      <c r="AM146" s="94">
        <f t="shared" si="15"/>
        <v>0</v>
      </c>
      <c r="AN146" s="94">
        <f t="shared" si="15"/>
        <v>262</v>
      </c>
      <c r="AO146" s="94">
        <f t="shared" si="15"/>
        <v>262</v>
      </c>
      <c r="AP146" s="94">
        <f t="shared" si="15"/>
        <v>0</v>
      </c>
      <c r="AQ146" s="94">
        <f t="shared" si="15"/>
        <v>262</v>
      </c>
      <c r="AR146" s="94">
        <f t="shared" si="15"/>
        <v>0</v>
      </c>
      <c r="AS146" s="94">
        <f t="shared" si="15"/>
        <v>262</v>
      </c>
      <c r="AT146" s="94">
        <f t="shared" si="15"/>
        <v>262</v>
      </c>
      <c r="AU146" s="77">
        <f t="shared" si="15"/>
        <v>0</v>
      </c>
      <c r="AV146" s="77">
        <f t="shared" si="15"/>
        <v>0</v>
      </c>
      <c r="AW146" s="77">
        <f t="shared" si="15"/>
        <v>0</v>
      </c>
      <c r="AX146" s="77">
        <f t="shared" si="15"/>
        <v>0</v>
      </c>
      <c r="AY146" s="77">
        <f t="shared" si="15"/>
        <v>0</v>
      </c>
      <c r="AZ146" s="77">
        <f t="shared" si="15"/>
        <v>0</v>
      </c>
      <c r="BA146" s="77">
        <f t="shared" si="15"/>
        <v>0</v>
      </c>
      <c r="BB146" s="77">
        <f t="shared" si="15"/>
        <v>0</v>
      </c>
      <c r="BC146" s="77">
        <f t="shared" si="15"/>
        <v>0</v>
      </c>
      <c r="BD146" s="77">
        <f t="shared" si="15"/>
        <v>0</v>
      </c>
      <c r="BE146" s="77">
        <f t="shared" si="15"/>
        <v>0</v>
      </c>
    </row>
    <row r="147" spans="1:57" hidden="1" x14ac:dyDescent="0.35">
      <c r="A147" s="65"/>
      <c r="B147" s="4"/>
      <c r="C147" s="4"/>
      <c r="D147" s="4"/>
      <c r="E147" s="4"/>
      <c r="G147" s="66" t="s">
        <v>31</v>
      </c>
      <c r="H147" s="94">
        <f>ROUND(SUM(H146:BE146),0)</f>
        <v>7598</v>
      </c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85"/>
      <c r="BE147" s="85"/>
    </row>
    <row r="148" spans="1:57" hidden="1" x14ac:dyDescent="0.35">
      <c r="A148" s="48"/>
      <c r="B148" s="49"/>
      <c r="C148" s="49"/>
      <c r="D148" s="4"/>
      <c r="E148" s="4"/>
      <c r="G148" s="66" t="s">
        <v>32</v>
      </c>
      <c r="H148" s="94">
        <f t="shared" ref="H148:BE148" si="16">ROUND(SUM(SUMPRODUCT($D$142:$D$144,H142:H144),H122),0)</f>
        <v>7662</v>
      </c>
      <c r="I148" s="94">
        <f t="shared" si="16"/>
        <v>10574</v>
      </c>
      <c r="J148" s="94">
        <f t="shared" si="16"/>
        <v>262</v>
      </c>
      <c r="K148" s="94">
        <f t="shared" si="16"/>
        <v>7349</v>
      </c>
      <c r="L148" s="94">
        <f t="shared" si="16"/>
        <v>6286</v>
      </c>
      <c r="M148" s="94">
        <f t="shared" si="16"/>
        <v>5790</v>
      </c>
      <c r="N148" s="94">
        <f t="shared" si="16"/>
        <v>7390</v>
      </c>
      <c r="O148" s="94">
        <f t="shared" si="16"/>
        <v>10574</v>
      </c>
      <c r="P148" s="94">
        <f t="shared" si="16"/>
        <v>5361</v>
      </c>
      <c r="Q148" s="94">
        <f t="shared" si="16"/>
        <v>5361</v>
      </c>
      <c r="R148" s="94">
        <f t="shared" si="16"/>
        <v>6286</v>
      </c>
      <c r="S148" s="94">
        <f t="shared" si="16"/>
        <v>4996</v>
      </c>
      <c r="T148" s="94">
        <f t="shared" si="16"/>
        <v>5727</v>
      </c>
      <c r="U148" s="94">
        <f t="shared" si="16"/>
        <v>4517</v>
      </c>
      <c r="V148" s="94">
        <f t="shared" si="16"/>
        <v>5248</v>
      </c>
      <c r="W148" s="94">
        <f t="shared" si="16"/>
        <v>4517</v>
      </c>
      <c r="X148" s="94">
        <f t="shared" si="16"/>
        <v>7140</v>
      </c>
      <c r="Y148" s="94">
        <f t="shared" si="16"/>
        <v>10574</v>
      </c>
      <c r="Z148" s="94">
        <f t="shared" si="16"/>
        <v>3403</v>
      </c>
      <c r="AA148" s="94">
        <f t="shared" si="16"/>
        <v>571</v>
      </c>
      <c r="AB148" s="94">
        <f t="shared" si="16"/>
        <v>4517</v>
      </c>
      <c r="AC148" s="94">
        <f t="shared" si="16"/>
        <v>3403</v>
      </c>
      <c r="AD148" s="94">
        <f t="shared" si="16"/>
        <v>571</v>
      </c>
      <c r="AE148" s="94">
        <f t="shared" si="16"/>
        <v>5540</v>
      </c>
      <c r="AF148" s="94">
        <f t="shared" si="16"/>
        <v>3403</v>
      </c>
      <c r="AG148" s="94">
        <f t="shared" si="16"/>
        <v>571</v>
      </c>
      <c r="AH148" s="94">
        <f t="shared" si="16"/>
        <v>4517</v>
      </c>
      <c r="AI148" s="94">
        <f t="shared" si="16"/>
        <v>3403</v>
      </c>
      <c r="AJ148" s="94">
        <f t="shared" si="16"/>
        <v>571</v>
      </c>
      <c r="AK148" s="94">
        <f t="shared" si="16"/>
        <v>5248</v>
      </c>
      <c r="AL148" s="94">
        <f t="shared" si="16"/>
        <v>3403</v>
      </c>
      <c r="AM148" s="94">
        <f t="shared" si="16"/>
        <v>571</v>
      </c>
      <c r="AN148" s="94">
        <f t="shared" si="16"/>
        <v>4517</v>
      </c>
      <c r="AO148" s="94">
        <f t="shared" si="16"/>
        <v>3403</v>
      </c>
      <c r="AP148" s="94">
        <f t="shared" si="16"/>
        <v>571</v>
      </c>
      <c r="AQ148" s="94">
        <f t="shared" si="16"/>
        <v>6355</v>
      </c>
      <c r="AR148" s="94">
        <f t="shared" si="16"/>
        <v>10574</v>
      </c>
      <c r="AS148" s="94">
        <f t="shared" si="16"/>
        <v>5251</v>
      </c>
      <c r="AT148" s="94">
        <f t="shared" si="16"/>
        <v>4463</v>
      </c>
      <c r="AU148" s="77">
        <f t="shared" si="16"/>
        <v>0</v>
      </c>
      <c r="AV148" s="77">
        <f t="shared" si="16"/>
        <v>0</v>
      </c>
      <c r="AW148" s="77">
        <f t="shared" si="16"/>
        <v>0</v>
      </c>
      <c r="AX148" s="77">
        <f t="shared" si="16"/>
        <v>0</v>
      </c>
      <c r="AY148" s="77">
        <f t="shared" si="16"/>
        <v>0</v>
      </c>
      <c r="AZ148" s="77">
        <f t="shared" si="16"/>
        <v>0</v>
      </c>
      <c r="BA148" s="77">
        <f t="shared" si="16"/>
        <v>0</v>
      </c>
      <c r="BB148" s="77">
        <f t="shared" si="16"/>
        <v>0</v>
      </c>
      <c r="BC148" s="77">
        <f t="shared" si="16"/>
        <v>0</v>
      </c>
      <c r="BD148" s="77">
        <f t="shared" si="16"/>
        <v>0</v>
      </c>
      <c r="BE148" s="77">
        <f t="shared" si="16"/>
        <v>0</v>
      </c>
    </row>
    <row r="149" spans="1:57" hidden="1" x14ac:dyDescent="0.35">
      <c r="A149" s="48"/>
      <c r="B149" s="49"/>
      <c r="C149" s="49"/>
      <c r="D149" s="4"/>
      <c r="E149" s="4"/>
      <c r="G149" s="66" t="s">
        <v>33</v>
      </c>
      <c r="H149" s="94">
        <f>ROUND((1+$E$120)*H148,0)</f>
        <v>8581</v>
      </c>
      <c r="I149" s="94">
        <f>ROUND((1+$E$120)*I148,0)</f>
        <v>11843</v>
      </c>
      <c r="J149" s="94">
        <f t="shared" ref="J149:BE149" si="17">ROUND((1+$E$120)*J148,0)</f>
        <v>293</v>
      </c>
      <c r="K149" s="94">
        <f t="shared" si="17"/>
        <v>8231</v>
      </c>
      <c r="L149" s="94">
        <f t="shared" si="17"/>
        <v>7040</v>
      </c>
      <c r="M149" s="94">
        <f t="shared" si="17"/>
        <v>6485</v>
      </c>
      <c r="N149" s="94">
        <f t="shared" si="17"/>
        <v>8277</v>
      </c>
      <c r="O149" s="94">
        <f t="shared" si="17"/>
        <v>11843</v>
      </c>
      <c r="P149" s="94">
        <f t="shared" si="17"/>
        <v>6004</v>
      </c>
      <c r="Q149" s="94">
        <f t="shared" si="17"/>
        <v>6004</v>
      </c>
      <c r="R149" s="94">
        <f t="shared" si="17"/>
        <v>7040</v>
      </c>
      <c r="S149" s="94">
        <f t="shared" si="17"/>
        <v>5596</v>
      </c>
      <c r="T149" s="94">
        <f t="shared" si="17"/>
        <v>6414</v>
      </c>
      <c r="U149" s="94">
        <f t="shared" si="17"/>
        <v>5059</v>
      </c>
      <c r="V149" s="94">
        <f t="shared" si="17"/>
        <v>5878</v>
      </c>
      <c r="W149" s="94">
        <f t="shared" si="17"/>
        <v>5059</v>
      </c>
      <c r="X149" s="94">
        <f t="shared" si="17"/>
        <v>7997</v>
      </c>
      <c r="Y149" s="94">
        <f t="shared" si="17"/>
        <v>11843</v>
      </c>
      <c r="Z149" s="94">
        <f t="shared" si="17"/>
        <v>3811</v>
      </c>
      <c r="AA149" s="94">
        <f t="shared" si="17"/>
        <v>640</v>
      </c>
      <c r="AB149" s="94">
        <f t="shared" si="17"/>
        <v>5059</v>
      </c>
      <c r="AC149" s="94">
        <f t="shared" si="17"/>
        <v>3811</v>
      </c>
      <c r="AD149" s="94">
        <f t="shared" si="17"/>
        <v>640</v>
      </c>
      <c r="AE149" s="94">
        <f t="shared" si="17"/>
        <v>6205</v>
      </c>
      <c r="AF149" s="94">
        <f t="shared" si="17"/>
        <v>3811</v>
      </c>
      <c r="AG149" s="94">
        <f t="shared" si="17"/>
        <v>640</v>
      </c>
      <c r="AH149" s="94">
        <f t="shared" si="17"/>
        <v>5059</v>
      </c>
      <c r="AI149" s="94">
        <f t="shared" si="17"/>
        <v>3811</v>
      </c>
      <c r="AJ149" s="94">
        <f t="shared" si="17"/>
        <v>640</v>
      </c>
      <c r="AK149" s="94">
        <f t="shared" si="17"/>
        <v>5878</v>
      </c>
      <c r="AL149" s="94">
        <f t="shared" si="17"/>
        <v>3811</v>
      </c>
      <c r="AM149" s="94">
        <f t="shared" si="17"/>
        <v>640</v>
      </c>
      <c r="AN149" s="94">
        <f t="shared" si="17"/>
        <v>5059</v>
      </c>
      <c r="AO149" s="94">
        <f t="shared" si="17"/>
        <v>3811</v>
      </c>
      <c r="AP149" s="94">
        <f t="shared" si="17"/>
        <v>640</v>
      </c>
      <c r="AQ149" s="94">
        <f t="shared" si="17"/>
        <v>7118</v>
      </c>
      <c r="AR149" s="94">
        <f t="shared" si="17"/>
        <v>11843</v>
      </c>
      <c r="AS149" s="94">
        <f t="shared" si="17"/>
        <v>5881</v>
      </c>
      <c r="AT149" s="94">
        <f t="shared" si="17"/>
        <v>4999</v>
      </c>
      <c r="AU149" s="77">
        <f t="shared" si="17"/>
        <v>0</v>
      </c>
      <c r="AV149" s="77">
        <f t="shared" si="17"/>
        <v>0</v>
      </c>
      <c r="AW149" s="77">
        <f t="shared" si="17"/>
        <v>0</v>
      </c>
      <c r="AX149" s="77">
        <f t="shared" si="17"/>
        <v>0</v>
      </c>
      <c r="AY149" s="77">
        <f t="shared" si="17"/>
        <v>0</v>
      </c>
      <c r="AZ149" s="77">
        <f t="shared" si="17"/>
        <v>0</v>
      </c>
      <c r="BA149" s="77">
        <f t="shared" si="17"/>
        <v>0</v>
      </c>
      <c r="BB149" s="77">
        <f t="shared" si="17"/>
        <v>0</v>
      </c>
      <c r="BC149" s="77">
        <f t="shared" si="17"/>
        <v>0</v>
      </c>
      <c r="BD149" s="77">
        <f t="shared" si="17"/>
        <v>0</v>
      </c>
      <c r="BE149" s="77">
        <f t="shared" si="17"/>
        <v>0</v>
      </c>
    </row>
    <row r="150" spans="1:57" x14ac:dyDescent="0.35">
      <c r="A150" s="48"/>
      <c r="B150" s="49"/>
      <c r="C150" s="49"/>
      <c r="D150" s="4"/>
      <c r="E150" s="4"/>
      <c r="G150" s="6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6"/>
      <c r="AA150" s="86"/>
      <c r="AB150" s="86"/>
      <c r="AC150" s="86"/>
      <c r="AD150" s="86"/>
      <c r="AE150" s="86"/>
      <c r="AF150" s="86"/>
      <c r="AG150" s="86"/>
      <c r="AH150" s="86"/>
      <c r="AI150" s="86"/>
      <c r="AJ150" s="86"/>
      <c r="AK150" s="86"/>
      <c r="AL150" s="86"/>
      <c r="AM150" s="86"/>
      <c r="AN150" s="86"/>
      <c r="AO150" s="86"/>
      <c r="AP150" s="86"/>
      <c r="AQ150" s="86"/>
      <c r="AR150" s="86"/>
      <c r="AS150" s="86"/>
      <c r="AT150" s="86"/>
      <c r="AU150" s="86"/>
      <c r="AV150" s="86"/>
      <c r="AW150" s="86"/>
      <c r="AX150" s="86"/>
      <c r="AY150" s="86"/>
      <c r="AZ150" s="86"/>
      <c r="BA150" s="86"/>
      <c r="BB150" s="86"/>
      <c r="BC150" s="86"/>
      <c r="BD150" s="86"/>
      <c r="BE150" s="86"/>
    </row>
    <row r="151" spans="1:57" x14ac:dyDescent="0.35">
      <c r="A151" s="48"/>
      <c r="B151" s="49"/>
      <c r="C151" s="49"/>
      <c r="D151" s="4"/>
      <c r="E151" s="4"/>
      <c r="G151" s="66"/>
      <c r="H151" s="94">
        <f t="shared" ref="H151:BE151" si="18">ROUND((SUMPRODUCT($E$142:$E$144,H142:H144)),0)</f>
        <v>303</v>
      </c>
      <c r="I151" s="94">
        <f t="shared" si="18"/>
        <v>0</v>
      </c>
      <c r="J151" s="94">
        <f t="shared" si="18"/>
        <v>303</v>
      </c>
      <c r="K151" s="94">
        <f t="shared" si="18"/>
        <v>303</v>
      </c>
      <c r="L151" s="94">
        <f t="shared" si="18"/>
        <v>303</v>
      </c>
      <c r="M151" s="94">
        <f t="shared" si="18"/>
        <v>303</v>
      </c>
      <c r="N151" s="94">
        <f t="shared" si="18"/>
        <v>303</v>
      </c>
      <c r="O151" s="94">
        <f t="shared" si="18"/>
        <v>0</v>
      </c>
      <c r="P151" s="94">
        <f t="shared" si="18"/>
        <v>303</v>
      </c>
      <c r="Q151" s="94">
        <f t="shared" si="18"/>
        <v>303</v>
      </c>
      <c r="R151" s="94">
        <f t="shared" si="18"/>
        <v>303</v>
      </c>
      <c r="S151" s="94">
        <f t="shared" si="18"/>
        <v>303</v>
      </c>
      <c r="T151" s="94">
        <f t="shared" si="18"/>
        <v>303</v>
      </c>
      <c r="U151" s="94">
        <f t="shared" si="18"/>
        <v>303</v>
      </c>
      <c r="V151" s="94">
        <f t="shared" si="18"/>
        <v>303</v>
      </c>
      <c r="W151" s="94">
        <f t="shared" si="18"/>
        <v>303</v>
      </c>
      <c r="X151" s="94">
        <f t="shared" si="18"/>
        <v>303</v>
      </c>
      <c r="Y151" s="94">
        <f t="shared" si="18"/>
        <v>0</v>
      </c>
      <c r="Z151" s="94">
        <f t="shared" si="18"/>
        <v>303</v>
      </c>
      <c r="AA151" s="94">
        <f t="shared" si="18"/>
        <v>0</v>
      </c>
      <c r="AB151" s="94">
        <f t="shared" si="18"/>
        <v>303</v>
      </c>
      <c r="AC151" s="94">
        <f t="shared" si="18"/>
        <v>303</v>
      </c>
      <c r="AD151" s="94">
        <f t="shared" si="18"/>
        <v>0</v>
      </c>
      <c r="AE151" s="94">
        <f t="shared" si="18"/>
        <v>303</v>
      </c>
      <c r="AF151" s="94">
        <f t="shared" si="18"/>
        <v>303</v>
      </c>
      <c r="AG151" s="94">
        <f t="shared" si="18"/>
        <v>0</v>
      </c>
      <c r="AH151" s="94">
        <f t="shared" si="18"/>
        <v>303</v>
      </c>
      <c r="AI151" s="94">
        <f t="shared" si="18"/>
        <v>303</v>
      </c>
      <c r="AJ151" s="94">
        <f t="shared" si="18"/>
        <v>0</v>
      </c>
      <c r="AK151" s="94">
        <f t="shared" si="18"/>
        <v>303</v>
      </c>
      <c r="AL151" s="94">
        <f t="shared" si="18"/>
        <v>303</v>
      </c>
      <c r="AM151" s="94">
        <f t="shared" si="18"/>
        <v>0</v>
      </c>
      <c r="AN151" s="94">
        <f t="shared" si="18"/>
        <v>303</v>
      </c>
      <c r="AO151" s="94">
        <f t="shared" si="18"/>
        <v>303</v>
      </c>
      <c r="AP151" s="94">
        <f t="shared" si="18"/>
        <v>0</v>
      </c>
      <c r="AQ151" s="94">
        <f t="shared" si="18"/>
        <v>303</v>
      </c>
      <c r="AR151" s="94">
        <f t="shared" si="18"/>
        <v>0</v>
      </c>
      <c r="AS151" s="94">
        <f t="shared" si="18"/>
        <v>303</v>
      </c>
      <c r="AT151" s="94">
        <f t="shared" si="18"/>
        <v>303</v>
      </c>
      <c r="AU151" s="77">
        <f t="shared" si="18"/>
        <v>0</v>
      </c>
      <c r="AV151" s="77">
        <f t="shared" si="18"/>
        <v>0</v>
      </c>
      <c r="AW151" s="77">
        <f t="shared" si="18"/>
        <v>0</v>
      </c>
      <c r="AX151" s="77">
        <f t="shared" si="18"/>
        <v>0</v>
      </c>
      <c r="AY151" s="77">
        <f t="shared" si="18"/>
        <v>0</v>
      </c>
      <c r="AZ151" s="77">
        <f t="shared" si="18"/>
        <v>0</v>
      </c>
      <c r="BA151" s="77">
        <f t="shared" si="18"/>
        <v>0</v>
      </c>
      <c r="BB151" s="77">
        <f t="shared" si="18"/>
        <v>0</v>
      </c>
      <c r="BC151" s="77">
        <f t="shared" si="18"/>
        <v>0</v>
      </c>
      <c r="BD151" s="77">
        <f t="shared" si="18"/>
        <v>0</v>
      </c>
      <c r="BE151" s="77">
        <f t="shared" si="18"/>
        <v>0</v>
      </c>
    </row>
    <row r="152" spans="1:57" x14ac:dyDescent="0.35">
      <c r="A152" s="48"/>
      <c r="B152" s="49"/>
      <c r="C152" s="49"/>
      <c r="D152" s="4"/>
      <c r="E152" s="4"/>
      <c r="G152" s="66"/>
      <c r="H152" s="94">
        <f>SUM(H151:BE151)-J151</f>
        <v>8484</v>
      </c>
    </row>
    <row r="153" spans="1:57" x14ac:dyDescent="0.35">
      <c r="A153" s="48"/>
      <c r="B153" s="49"/>
      <c r="C153" s="49"/>
      <c r="D153" s="4"/>
      <c r="E153" s="4"/>
      <c r="G153" s="66"/>
      <c r="H153" s="99">
        <f t="shared" ref="H153:BE153" si="19">ROUND(SUM(SUMPRODUCT($E$142:$E$144,H142:H144),H124),0)</f>
        <v>8927</v>
      </c>
      <c r="I153" s="99">
        <f t="shared" si="19"/>
        <v>15539</v>
      </c>
      <c r="J153" s="99">
        <f t="shared" si="19"/>
        <v>303</v>
      </c>
      <c r="K153" s="99">
        <f t="shared" si="19"/>
        <v>9083</v>
      </c>
      <c r="L153" s="99">
        <f t="shared" si="19"/>
        <v>7793</v>
      </c>
      <c r="M153" s="99">
        <f t="shared" si="19"/>
        <v>7161</v>
      </c>
      <c r="N153" s="99">
        <f t="shared" si="19"/>
        <v>9159</v>
      </c>
      <c r="O153" s="99">
        <f t="shared" si="19"/>
        <v>15539</v>
      </c>
      <c r="P153" s="99">
        <f t="shared" si="19"/>
        <v>6599</v>
      </c>
      <c r="Q153" s="99">
        <f t="shared" si="19"/>
        <v>6599</v>
      </c>
      <c r="R153" s="99">
        <f t="shared" si="19"/>
        <v>7793</v>
      </c>
      <c r="S153" s="99">
        <f t="shared" si="19"/>
        <v>6148</v>
      </c>
      <c r="T153" s="99">
        <f t="shared" si="19"/>
        <v>7000</v>
      </c>
      <c r="U153" s="99">
        <f t="shared" si="19"/>
        <v>5529</v>
      </c>
      <c r="V153" s="99">
        <f t="shared" si="19"/>
        <v>6381</v>
      </c>
      <c r="W153" s="99">
        <f t="shared" si="19"/>
        <v>5529</v>
      </c>
      <c r="X153" s="99">
        <f t="shared" si="19"/>
        <v>8789</v>
      </c>
      <c r="Y153" s="99">
        <f t="shared" si="19"/>
        <v>15539</v>
      </c>
      <c r="Z153" s="99">
        <f t="shared" si="19"/>
        <v>4117</v>
      </c>
      <c r="AA153" s="99">
        <f t="shared" si="19"/>
        <v>657</v>
      </c>
      <c r="AB153" s="99">
        <f t="shared" si="19"/>
        <v>5529</v>
      </c>
      <c r="AC153" s="99">
        <f t="shared" si="19"/>
        <v>4117</v>
      </c>
      <c r="AD153" s="99">
        <f t="shared" si="19"/>
        <v>657</v>
      </c>
      <c r="AE153" s="99">
        <f t="shared" si="19"/>
        <v>6791</v>
      </c>
      <c r="AF153" s="99">
        <f t="shared" si="19"/>
        <v>4117</v>
      </c>
      <c r="AG153" s="99">
        <f t="shared" si="19"/>
        <v>657</v>
      </c>
      <c r="AH153" s="99">
        <f t="shared" si="19"/>
        <v>5529</v>
      </c>
      <c r="AI153" s="99">
        <f t="shared" si="19"/>
        <v>4117</v>
      </c>
      <c r="AJ153" s="99">
        <f t="shared" si="19"/>
        <v>657</v>
      </c>
      <c r="AK153" s="99">
        <f t="shared" si="19"/>
        <v>6381</v>
      </c>
      <c r="AL153" s="99">
        <f t="shared" si="19"/>
        <v>4117</v>
      </c>
      <c r="AM153" s="99">
        <f t="shared" si="19"/>
        <v>657</v>
      </c>
      <c r="AN153" s="99">
        <f t="shared" si="19"/>
        <v>5529</v>
      </c>
      <c r="AO153" s="99">
        <f t="shared" si="19"/>
        <v>4117</v>
      </c>
      <c r="AP153" s="99">
        <f t="shared" si="19"/>
        <v>657</v>
      </c>
      <c r="AQ153" s="99">
        <f t="shared" si="19"/>
        <v>7851</v>
      </c>
      <c r="AR153" s="99">
        <f t="shared" si="19"/>
        <v>15539</v>
      </c>
      <c r="AS153" s="99">
        <f t="shared" si="19"/>
        <v>6485</v>
      </c>
      <c r="AT153" s="99">
        <f t="shared" si="19"/>
        <v>5443</v>
      </c>
      <c r="AU153" s="78">
        <f t="shared" si="19"/>
        <v>0</v>
      </c>
      <c r="AV153" s="78">
        <f t="shared" si="19"/>
        <v>0</v>
      </c>
      <c r="AW153" s="78">
        <f t="shared" si="19"/>
        <v>0</v>
      </c>
      <c r="AX153" s="78">
        <f t="shared" si="19"/>
        <v>0</v>
      </c>
      <c r="AY153" s="78">
        <f t="shared" si="19"/>
        <v>0</v>
      </c>
      <c r="AZ153" s="78">
        <f t="shared" si="19"/>
        <v>0</v>
      </c>
      <c r="BA153" s="78">
        <f t="shared" si="19"/>
        <v>0</v>
      </c>
      <c r="BB153" s="78">
        <f t="shared" si="19"/>
        <v>0</v>
      </c>
      <c r="BC153" s="78">
        <f t="shared" si="19"/>
        <v>0</v>
      </c>
      <c r="BD153" s="78">
        <f t="shared" si="19"/>
        <v>0</v>
      </c>
      <c r="BE153" s="78">
        <f t="shared" si="19"/>
        <v>0</v>
      </c>
    </row>
    <row r="154" spans="1:57" hidden="1" x14ac:dyDescent="0.35">
      <c r="A154" s="48"/>
      <c r="B154" s="49"/>
      <c r="C154" s="49"/>
      <c r="D154" s="4"/>
      <c r="E154" s="4"/>
      <c r="G154" s="66"/>
      <c r="H154" s="94">
        <f>ROUND((1+$E$120)*H153,0)</f>
        <v>9998</v>
      </c>
      <c r="I154" s="94">
        <f t="shared" ref="I154:BE154" si="20">ROUND((1+$E$120)*I153,0)</f>
        <v>17404</v>
      </c>
      <c r="J154" s="94">
        <f t="shared" si="20"/>
        <v>339</v>
      </c>
      <c r="K154" s="94">
        <f t="shared" si="20"/>
        <v>10173</v>
      </c>
      <c r="L154" s="94">
        <f t="shared" si="20"/>
        <v>8728</v>
      </c>
      <c r="M154" s="94">
        <f t="shared" si="20"/>
        <v>8020</v>
      </c>
      <c r="N154" s="94">
        <f t="shared" si="20"/>
        <v>10258</v>
      </c>
      <c r="O154" s="94">
        <f t="shared" si="20"/>
        <v>17404</v>
      </c>
      <c r="P154" s="94">
        <f t="shared" si="20"/>
        <v>7391</v>
      </c>
      <c r="Q154" s="94">
        <f t="shared" si="20"/>
        <v>7391</v>
      </c>
      <c r="R154" s="94">
        <f t="shared" si="20"/>
        <v>8728</v>
      </c>
      <c r="S154" s="94">
        <f t="shared" si="20"/>
        <v>6886</v>
      </c>
      <c r="T154" s="94">
        <f t="shared" si="20"/>
        <v>7840</v>
      </c>
      <c r="U154" s="94">
        <f t="shared" si="20"/>
        <v>6192</v>
      </c>
      <c r="V154" s="94">
        <f t="shared" si="20"/>
        <v>7147</v>
      </c>
      <c r="W154" s="94">
        <f t="shared" si="20"/>
        <v>6192</v>
      </c>
      <c r="X154" s="94">
        <f t="shared" si="20"/>
        <v>9844</v>
      </c>
      <c r="Y154" s="94">
        <f t="shared" si="20"/>
        <v>17404</v>
      </c>
      <c r="Z154" s="94">
        <f t="shared" si="20"/>
        <v>4611</v>
      </c>
      <c r="AA154" s="94">
        <f t="shared" si="20"/>
        <v>736</v>
      </c>
      <c r="AB154" s="94">
        <f t="shared" si="20"/>
        <v>6192</v>
      </c>
      <c r="AC154" s="94">
        <f t="shared" si="20"/>
        <v>4611</v>
      </c>
      <c r="AD154" s="94">
        <f t="shared" si="20"/>
        <v>736</v>
      </c>
      <c r="AE154" s="94">
        <f t="shared" si="20"/>
        <v>7606</v>
      </c>
      <c r="AF154" s="94">
        <f t="shared" si="20"/>
        <v>4611</v>
      </c>
      <c r="AG154" s="94">
        <f t="shared" si="20"/>
        <v>736</v>
      </c>
      <c r="AH154" s="94">
        <f t="shared" si="20"/>
        <v>6192</v>
      </c>
      <c r="AI154" s="94">
        <f t="shared" si="20"/>
        <v>4611</v>
      </c>
      <c r="AJ154" s="94">
        <f t="shared" si="20"/>
        <v>736</v>
      </c>
      <c r="AK154" s="94">
        <f t="shared" si="20"/>
        <v>7147</v>
      </c>
      <c r="AL154" s="94">
        <f t="shared" si="20"/>
        <v>4611</v>
      </c>
      <c r="AM154" s="94">
        <f t="shared" si="20"/>
        <v>736</v>
      </c>
      <c r="AN154" s="94">
        <f t="shared" si="20"/>
        <v>6192</v>
      </c>
      <c r="AO154" s="94">
        <f t="shared" si="20"/>
        <v>4611</v>
      </c>
      <c r="AP154" s="94">
        <f t="shared" si="20"/>
        <v>736</v>
      </c>
      <c r="AQ154" s="94">
        <f t="shared" si="20"/>
        <v>8793</v>
      </c>
      <c r="AR154" s="94">
        <f t="shared" si="20"/>
        <v>17404</v>
      </c>
      <c r="AS154" s="94">
        <f t="shared" si="20"/>
        <v>7263</v>
      </c>
      <c r="AT154" s="94">
        <f t="shared" si="20"/>
        <v>6096</v>
      </c>
      <c r="AU154" s="77">
        <f t="shared" si="20"/>
        <v>0</v>
      </c>
      <c r="AV154" s="77">
        <f t="shared" si="20"/>
        <v>0</v>
      </c>
      <c r="AW154" s="77">
        <f t="shared" si="20"/>
        <v>0</v>
      </c>
      <c r="AX154" s="77">
        <f t="shared" si="20"/>
        <v>0</v>
      </c>
      <c r="AY154" s="77">
        <f t="shared" si="20"/>
        <v>0</v>
      </c>
      <c r="AZ154" s="77">
        <f t="shared" si="20"/>
        <v>0</v>
      </c>
      <c r="BA154" s="77">
        <f t="shared" si="20"/>
        <v>0</v>
      </c>
      <c r="BB154" s="77">
        <f t="shared" si="20"/>
        <v>0</v>
      </c>
      <c r="BC154" s="77">
        <f t="shared" si="20"/>
        <v>0</v>
      </c>
      <c r="BD154" s="77">
        <f t="shared" si="20"/>
        <v>0</v>
      </c>
      <c r="BE154" s="77">
        <f t="shared" si="20"/>
        <v>0</v>
      </c>
    </row>
    <row r="155" spans="1:57" x14ac:dyDescent="0.35">
      <c r="A155" s="48"/>
      <c r="B155" s="49"/>
      <c r="C155" s="49"/>
      <c r="D155" s="4"/>
      <c r="E155" s="4"/>
      <c r="G155" s="6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  <c r="AA155" s="86"/>
      <c r="AB155" s="86"/>
      <c r="AC155" s="86"/>
      <c r="AD155" s="86"/>
      <c r="AE155" s="86"/>
      <c r="AF155" s="86"/>
      <c r="AG155" s="86"/>
      <c r="AH155" s="86"/>
      <c r="AI155" s="86"/>
      <c r="AJ155" s="86"/>
      <c r="AK155" s="86"/>
      <c r="AL155" s="86"/>
      <c r="AM155" s="86"/>
      <c r="AN155" s="86"/>
      <c r="AO155" s="86"/>
      <c r="AP155" s="86"/>
      <c r="AQ155" s="86"/>
      <c r="AR155" s="86"/>
      <c r="AS155" s="86"/>
      <c r="AT155" s="86"/>
      <c r="AU155" s="86"/>
      <c r="AV155" s="86"/>
      <c r="AW155" s="86"/>
      <c r="AX155" s="86"/>
      <c r="AY155" s="86"/>
      <c r="AZ155" s="86"/>
      <c r="BA155" s="86"/>
      <c r="BB155" s="86"/>
      <c r="BC155" s="86"/>
      <c r="BD155" s="86"/>
      <c r="BE155" s="86"/>
    </row>
    <row r="156" spans="1:57" hidden="1" x14ac:dyDescent="0.35">
      <c r="A156" s="48"/>
      <c r="B156" s="49"/>
      <c r="C156" s="49"/>
      <c r="D156" s="4"/>
      <c r="E156" s="4"/>
      <c r="G156" s="66"/>
      <c r="H156" s="94">
        <f t="shared" ref="H156:BE156" si="21">ROUND((SUMPRODUCT($F$142:$F$144,H142:H144)),0)</f>
        <v>375</v>
      </c>
      <c r="I156" s="94">
        <f t="shared" si="21"/>
        <v>0</v>
      </c>
      <c r="J156" s="94">
        <f t="shared" si="21"/>
        <v>375</v>
      </c>
      <c r="K156" s="94">
        <f t="shared" si="21"/>
        <v>375</v>
      </c>
      <c r="L156" s="94">
        <f t="shared" si="21"/>
        <v>375</v>
      </c>
      <c r="M156" s="94">
        <f t="shared" si="21"/>
        <v>375</v>
      </c>
      <c r="N156" s="94">
        <f t="shared" si="21"/>
        <v>375</v>
      </c>
      <c r="O156" s="94">
        <f t="shared" si="21"/>
        <v>0</v>
      </c>
      <c r="P156" s="94">
        <f t="shared" si="21"/>
        <v>375</v>
      </c>
      <c r="Q156" s="94">
        <f t="shared" si="21"/>
        <v>375</v>
      </c>
      <c r="R156" s="94">
        <f t="shared" si="21"/>
        <v>375</v>
      </c>
      <c r="S156" s="94">
        <f t="shared" si="21"/>
        <v>375</v>
      </c>
      <c r="T156" s="94">
        <f t="shared" si="21"/>
        <v>375</v>
      </c>
      <c r="U156" s="94">
        <f t="shared" si="21"/>
        <v>375</v>
      </c>
      <c r="V156" s="94">
        <f t="shared" si="21"/>
        <v>375</v>
      </c>
      <c r="W156" s="94">
        <f t="shared" si="21"/>
        <v>375</v>
      </c>
      <c r="X156" s="94">
        <f t="shared" si="21"/>
        <v>375</v>
      </c>
      <c r="Y156" s="94">
        <f t="shared" si="21"/>
        <v>0</v>
      </c>
      <c r="Z156" s="94">
        <f t="shared" si="21"/>
        <v>375</v>
      </c>
      <c r="AA156" s="94">
        <f t="shared" si="21"/>
        <v>0</v>
      </c>
      <c r="AB156" s="94">
        <f t="shared" si="21"/>
        <v>375</v>
      </c>
      <c r="AC156" s="94">
        <f t="shared" si="21"/>
        <v>375</v>
      </c>
      <c r="AD156" s="94">
        <f t="shared" si="21"/>
        <v>0</v>
      </c>
      <c r="AE156" s="94">
        <f t="shared" si="21"/>
        <v>375</v>
      </c>
      <c r="AF156" s="94">
        <f t="shared" si="21"/>
        <v>375</v>
      </c>
      <c r="AG156" s="94">
        <f t="shared" si="21"/>
        <v>0</v>
      </c>
      <c r="AH156" s="94">
        <f t="shared" si="21"/>
        <v>375</v>
      </c>
      <c r="AI156" s="94">
        <f t="shared" si="21"/>
        <v>375</v>
      </c>
      <c r="AJ156" s="94">
        <f t="shared" si="21"/>
        <v>0</v>
      </c>
      <c r="AK156" s="94">
        <f t="shared" si="21"/>
        <v>375</v>
      </c>
      <c r="AL156" s="94">
        <f t="shared" si="21"/>
        <v>375</v>
      </c>
      <c r="AM156" s="94">
        <f t="shared" si="21"/>
        <v>0</v>
      </c>
      <c r="AN156" s="94">
        <f t="shared" si="21"/>
        <v>375</v>
      </c>
      <c r="AO156" s="94">
        <f t="shared" si="21"/>
        <v>375</v>
      </c>
      <c r="AP156" s="94">
        <f t="shared" si="21"/>
        <v>0</v>
      </c>
      <c r="AQ156" s="94">
        <f t="shared" si="21"/>
        <v>375</v>
      </c>
      <c r="AR156" s="94">
        <f t="shared" si="21"/>
        <v>0</v>
      </c>
      <c r="AS156" s="94">
        <f t="shared" si="21"/>
        <v>375</v>
      </c>
      <c r="AT156" s="94">
        <f t="shared" si="21"/>
        <v>375</v>
      </c>
      <c r="AU156" s="77">
        <f t="shared" si="21"/>
        <v>0</v>
      </c>
      <c r="AV156" s="77">
        <f t="shared" si="21"/>
        <v>0</v>
      </c>
      <c r="AW156" s="77">
        <f t="shared" si="21"/>
        <v>0</v>
      </c>
      <c r="AX156" s="77">
        <f t="shared" si="21"/>
        <v>0</v>
      </c>
      <c r="AY156" s="77">
        <f t="shared" si="21"/>
        <v>0</v>
      </c>
      <c r="AZ156" s="77">
        <f t="shared" si="21"/>
        <v>0</v>
      </c>
      <c r="BA156" s="77">
        <f t="shared" si="21"/>
        <v>0</v>
      </c>
      <c r="BB156" s="77">
        <f t="shared" si="21"/>
        <v>0</v>
      </c>
      <c r="BC156" s="77">
        <f t="shared" si="21"/>
        <v>0</v>
      </c>
      <c r="BD156" s="77">
        <f t="shared" si="21"/>
        <v>0</v>
      </c>
      <c r="BE156" s="77">
        <f t="shared" si="21"/>
        <v>0</v>
      </c>
    </row>
    <row r="157" spans="1:57" hidden="1" x14ac:dyDescent="0.35">
      <c r="A157" s="48"/>
      <c r="B157" s="49"/>
      <c r="C157" s="49"/>
      <c r="D157" s="4"/>
      <c r="E157" s="4"/>
      <c r="G157" s="66"/>
      <c r="H157" s="94">
        <f>ROUND(SUM(H156:BE156),0)</f>
        <v>10875</v>
      </c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B157" s="85"/>
      <c r="AC157" s="85"/>
      <c r="AD157" s="85"/>
      <c r="AE157" s="85"/>
      <c r="AF157" s="85"/>
      <c r="AG157" s="85"/>
      <c r="AH157" s="85"/>
      <c r="AI157" s="85"/>
      <c r="AJ157" s="85"/>
      <c r="AK157" s="85"/>
      <c r="AL157" s="85"/>
      <c r="AM157" s="85"/>
      <c r="AN157" s="85"/>
      <c r="AO157" s="85"/>
      <c r="AP157" s="85"/>
      <c r="AQ157" s="85"/>
      <c r="AR157" s="85"/>
      <c r="AS157" s="85"/>
      <c r="AT157" s="85"/>
      <c r="AU157" s="85"/>
      <c r="AV157" s="85"/>
      <c r="AW157" s="85"/>
      <c r="AX157" s="85"/>
      <c r="AY157" s="85"/>
      <c r="AZ157" s="85"/>
      <c r="BA157" s="85"/>
      <c r="BB157" s="85"/>
      <c r="BC157" s="85"/>
      <c r="BD157" s="85"/>
      <c r="BE157" s="85"/>
    </row>
    <row r="158" spans="1:57" hidden="1" x14ac:dyDescent="0.35">
      <c r="A158" s="48"/>
      <c r="B158" s="49"/>
      <c r="C158" s="49"/>
      <c r="D158" s="4"/>
      <c r="E158" s="4"/>
      <c r="G158" s="66"/>
      <c r="H158" s="94">
        <f t="shared" ref="H158:BE158" si="22">ROUND(SUM(SUMPRODUCT($F$142:$F$144,H142:H144),H126),0)</f>
        <v>10135</v>
      </c>
      <c r="I158" s="94">
        <f t="shared" si="22"/>
        <v>21807</v>
      </c>
      <c r="J158" s="94">
        <f t="shared" si="22"/>
        <v>375</v>
      </c>
      <c r="K158" s="94">
        <f t="shared" si="22"/>
        <v>10748</v>
      </c>
      <c r="L158" s="94">
        <f t="shared" si="22"/>
        <v>9336</v>
      </c>
      <c r="M158" s="94">
        <f t="shared" si="22"/>
        <v>8614</v>
      </c>
      <c r="N158" s="94">
        <f t="shared" si="22"/>
        <v>10758</v>
      </c>
      <c r="O158" s="94">
        <f t="shared" si="22"/>
        <v>21807</v>
      </c>
      <c r="P158" s="94">
        <f t="shared" si="22"/>
        <v>7990</v>
      </c>
      <c r="Q158" s="94">
        <f t="shared" si="22"/>
        <v>7990</v>
      </c>
      <c r="R158" s="94">
        <f t="shared" si="22"/>
        <v>9336</v>
      </c>
      <c r="S158" s="94">
        <f t="shared" si="22"/>
        <v>7437</v>
      </c>
      <c r="T158" s="94">
        <f t="shared" si="22"/>
        <v>8424</v>
      </c>
      <c r="U158" s="94">
        <f t="shared" si="22"/>
        <v>6751</v>
      </c>
      <c r="V158" s="94">
        <f t="shared" si="22"/>
        <v>7738</v>
      </c>
      <c r="W158" s="94">
        <f t="shared" si="22"/>
        <v>6751</v>
      </c>
      <c r="X158" s="94">
        <f t="shared" si="22"/>
        <v>10322</v>
      </c>
      <c r="Y158" s="94">
        <f t="shared" si="22"/>
        <v>21807</v>
      </c>
      <c r="Z158" s="94">
        <f t="shared" si="22"/>
        <v>4629</v>
      </c>
      <c r="AA158" s="94">
        <f t="shared" si="22"/>
        <v>762</v>
      </c>
      <c r="AB158" s="94">
        <f t="shared" si="22"/>
        <v>6751</v>
      </c>
      <c r="AC158" s="94">
        <f t="shared" si="22"/>
        <v>4629</v>
      </c>
      <c r="AD158" s="94">
        <f t="shared" si="22"/>
        <v>762</v>
      </c>
      <c r="AE158" s="94">
        <f t="shared" si="22"/>
        <v>8178</v>
      </c>
      <c r="AF158" s="94">
        <f t="shared" si="22"/>
        <v>4629</v>
      </c>
      <c r="AG158" s="94">
        <f t="shared" si="22"/>
        <v>762</v>
      </c>
      <c r="AH158" s="94">
        <f t="shared" si="22"/>
        <v>6751</v>
      </c>
      <c r="AI158" s="94">
        <f t="shared" si="22"/>
        <v>4629</v>
      </c>
      <c r="AJ158" s="94">
        <f t="shared" si="22"/>
        <v>762</v>
      </c>
      <c r="AK158" s="94">
        <f t="shared" si="22"/>
        <v>7738</v>
      </c>
      <c r="AL158" s="94">
        <f t="shared" si="22"/>
        <v>4629</v>
      </c>
      <c r="AM158" s="94">
        <f t="shared" si="22"/>
        <v>762</v>
      </c>
      <c r="AN158" s="94">
        <f t="shared" si="22"/>
        <v>6751</v>
      </c>
      <c r="AO158" s="94">
        <f t="shared" si="22"/>
        <v>4629</v>
      </c>
      <c r="AP158" s="94">
        <f t="shared" si="22"/>
        <v>762</v>
      </c>
      <c r="AQ158" s="94">
        <f t="shared" si="22"/>
        <v>9022</v>
      </c>
      <c r="AR158" s="94">
        <f t="shared" si="22"/>
        <v>21807</v>
      </c>
      <c r="AS158" s="94">
        <f t="shared" si="22"/>
        <v>7600</v>
      </c>
      <c r="AT158" s="94">
        <f t="shared" si="22"/>
        <v>6438</v>
      </c>
      <c r="AU158" s="77">
        <f t="shared" si="22"/>
        <v>0</v>
      </c>
      <c r="AV158" s="77">
        <f t="shared" si="22"/>
        <v>0</v>
      </c>
      <c r="AW158" s="77">
        <f t="shared" si="22"/>
        <v>0</v>
      </c>
      <c r="AX158" s="77">
        <f t="shared" si="22"/>
        <v>0</v>
      </c>
      <c r="AY158" s="77">
        <f t="shared" si="22"/>
        <v>0</v>
      </c>
      <c r="AZ158" s="77">
        <f t="shared" si="22"/>
        <v>0</v>
      </c>
      <c r="BA158" s="77">
        <f t="shared" si="22"/>
        <v>0</v>
      </c>
      <c r="BB158" s="77">
        <f t="shared" si="22"/>
        <v>0</v>
      </c>
      <c r="BC158" s="77">
        <f t="shared" si="22"/>
        <v>0</v>
      </c>
      <c r="BD158" s="77">
        <f t="shared" si="22"/>
        <v>0</v>
      </c>
      <c r="BE158" s="77">
        <f t="shared" si="22"/>
        <v>0</v>
      </c>
    </row>
    <row r="159" spans="1:57" x14ac:dyDescent="0.35">
      <c r="A159" s="48"/>
      <c r="B159" s="49"/>
      <c r="C159" s="49"/>
      <c r="D159" s="4"/>
      <c r="E159" s="4"/>
      <c r="G159" s="66"/>
      <c r="H159" s="94">
        <f>ROUND((1+$E$120)*H156,0)</f>
        <v>420</v>
      </c>
      <c r="I159" s="94">
        <f t="shared" ref="I159:BE159" si="23">ROUND((1+$E$120)*I156,0)</f>
        <v>0</v>
      </c>
      <c r="J159" s="94">
        <f t="shared" si="23"/>
        <v>420</v>
      </c>
      <c r="K159" s="94">
        <f t="shared" si="23"/>
        <v>420</v>
      </c>
      <c r="L159" s="94">
        <f t="shared" si="23"/>
        <v>420</v>
      </c>
      <c r="M159" s="94">
        <f t="shared" si="23"/>
        <v>420</v>
      </c>
      <c r="N159" s="94">
        <f t="shared" si="23"/>
        <v>420</v>
      </c>
      <c r="O159" s="94">
        <f t="shared" si="23"/>
        <v>0</v>
      </c>
      <c r="P159" s="94">
        <f t="shared" si="23"/>
        <v>420</v>
      </c>
      <c r="Q159" s="94">
        <f t="shared" si="23"/>
        <v>420</v>
      </c>
      <c r="R159" s="94">
        <f t="shared" si="23"/>
        <v>420</v>
      </c>
      <c r="S159" s="94">
        <f t="shared" si="23"/>
        <v>420</v>
      </c>
      <c r="T159" s="94">
        <f t="shared" si="23"/>
        <v>420</v>
      </c>
      <c r="U159" s="94">
        <f t="shared" si="23"/>
        <v>420</v>
      </c>
      <c r="V159" s="94">
        <f t="shared" si="23"/>
        <v>420</v>
      </c>
      <c r="W159" s="94">
        <f t="shared" si="23"/>
        <v>420</v>
      </c>
      <c r="X159" s="94">
        <f t="shared" si="23"/>
        <v>420</v>
      </c>
      <c r="Y159" s="94">
        <f t="shared" si="23"/>
        <v>0</v>
      </c>
      <c r="Z159" s="94">
        <f t="shared" si="23"/>
        <v>420</v>
      </c>
      <c r="AA159" s="94">
        <f t="shared" si="23"/>
        <v>0</v>
      </c>
      <c r="AB159" s="94">
        <f t="shared" si="23"/>
        <v>420</v>
      </c>
      <c r="AC159" s="94">
        <f t="shared" si="23"/>
        <v>420</v>
      </c>
      <c r="AD159" s="94">
        <f t="shared" si="23"/>
        <v>0</v>
      </c>
      <c r="AE159" s="94">
        <f t="shared" si="23"/>
        <v>420</v>
      </c>
      <c r="AF159" s="94">
        <f t="shared" si="23"/>
        <v>420</v>
      </c>
      <c r="AG159" s="94">
        <f t="shared" si="23"/>
        <v>0</v>
      </c>
      <c r="AH159" s="94">
        <f t="shared" si="23"/>
        <v>420</v>
      </c>
      <c r="AI159" s="94">
        <f t="shared" si="23"/>
        <v>420</v>
      </c>
      <c r="AJ159" s="94">
        <f t="shared" si="23"/>
        <v>0</v>
      </c>
      <c r="AK159" s="94">
        <f t="shared" si="23"/>
        <v>420</v>
      </c>
      <c r="AL159" s="94">
        <f t="shared" si="23"/>
        <v>420</v>
      </c>
      <c r="AM159" s="94">
        <f t="shared" si="23"/>
        <v>0</v>
      </c>
      <c r="AN159" s="94">
        <f t="shared" si="23"/>
        <v>420</v>
      </c>
      <c r="AO159" s="94">
        <f t="shared" si="23"/>
        <v>420</v>
      </c>
      <c r="AP159" s="94">
        <f t="shared" si="23"/>
        <v>0</v>
      </c>
      <c r="AQ159" s="94">
        <f t="shared" si="23"/>
        <v>420</v>
      </c>
      <c r="AR159" s="94">
        <f t="shared" si="23"/>
        <v>0</v>
      </c>
      <c r="AS159" s="94">
        <f t="shared" si="23"/>
        <v>420</v>
      </c>
      <c r="AT159" s="94">
        <f t="shared" si="23"/>
        <v>420</v>
      </c>
      <c r="AU159" s="77">
        <f t="shared" si="23"/>
        <v>0</v>
      </c>
      <c r="AV159" s="77">
        <f t="shared" si="23"/>
        <v>0</v>
      </c>
      <c r="AW159" s="77">
        <f t="shared" si="23"/>
        <v>0</v>
      </c>
      <c r="AX159" s="77">
        <f t="shared" si="23"/>
        <v>0</v>
      </c>
      <c r="AY159" s="77">
        <f t="shared" si="23"/>
        <v>0</v>
      </c>
      <c r="AZ159" s="77">
        <f t="shared" si="23"/>
        <v>0</v>
      </c>
      <c r="BA159" s="77">
        <f t="shared" si="23"/>
        <v>0</v>
      </c>
      <c r="BB159" s="77">
        <f t="shared" si="23"/>
        <v>0</v>
      </c>
      <c r="BC159" s="77">
        <f t="shared" si="23"/>
        <v>0</v>
      </c>
      <c r="BD159" s="77">
        <f t="shared" si="23"/>
        <v>0</v>
      </c>
      <c r="BE159" s="77">
        <f t="shared" si="23"/>
        <v>0</v>
      </c>
    </row>
    <row r="160" spans="1:57" x14ac:dyDescent="0.35">
      <c r="A160" s="48"/>
      <c r="B160" s="49"/>
      <c r="C160" s="49"/>
      <c r="D160" s="4"/>
      <c r="E160" s="4"/>
      <c r="G160" s="66"/>
      <c r="H160" s="94">
        <f>SUM(H159:BE159)-J159</f>
        <v>11760</v>
      </c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B160" s="85"/>
      <c r="AC160" s="85"/>
      <c r="AD160" s="85"/>
      <c r="AE160" s="85"/>
      <c r="AF160" s="85"/>
      <c r="AG160" s="85"/>
      <c r="AH160" s="85"/>
      <c r="AI160" s="85"/>
      <c r="AJ160" s="85"/>
      <c r="AK160" s="85"/>
      <c r="AL160" s="85"/>
      <c r="AM160" s="85"/>
      <c r="AN160" s="85"/>
      <c r="AO160" s="85"/>
      <c r="AP160" s="85"/>
      <c r="AQ160" s="85"/>
      <c r="AR160" s="85"/>
      <c r="AS160" s="85"/>
      <c r="AT160" s="85"/>
      <c r="AU160" s="85"/>
      <c r="AV160" s="85"/>
      <c r="AW160" s="85"/>
      <c r="AX160" s="85"/>
      <c r="AY160" s="85"/>
      <c r="AZ160" s="85"/>
      <c r="BA160" s="85"/>
      <c r="BB160" s="85"/>
      <c r="BC160" s="85"/>
      <c r="BD160" s="85"/>
      <c r="BE160" s="85"/>
    </row>
    <row r="161" spans="1:57" x14ac:dyDescent="0.35">
      <c r="A161" s="48"/>
      <c r="B161" s="49"/>
      <c r="C161" s="49"/>
      <c r="D161" s="4"/>
      <c r="E161" s="4"/>
      <c r="G161" s="66"/>
      <c r="H161" s="100">
        <f>ROUND((1+$E$120)*H158,0)</f>
        <v>11351</v>
      </c>
      <c r="I161" s="100">
        <f t="shared" ref="I161:BE161" si="24">ROUND((1+$E$120)*I158,0)</f>
        <v>24424</v>
      </c>
      <c r="J161" s="100">
        <f t="shared" si="24"/>
        <v>420</v>
      </c>
      <c r="K161" s="100">
        <f t="shared" si="24"/>
        <v>12038</v>
      </c>
      <c r="L161" s="100">
        <f t="shared" si="24"/>
        <v>10456</v>
      </c>
      <c r="M161" s="100">
        <f t="shared" si="24"/>
        <v>9648</v>
      </c>
      <c r="N161" s="100">
        <f t="shared" si="24"/>
        <v>12049</v>
      </c>
      <c r="O161" s="100">
        <f t="shared" si="24"/>
        <v>24424</v>
      </c>
      <c r="P161" s="100">
        <f t="shared" si="24"/>
        <v>8949</v>
      </c>
      <c r="Q161" s="100">
        <f t="shared" si="24"/>
        <v>8949</v>
      </c>
      <c r="R161" s="100">
        <f t="shared" si="24"/>
        <v>10456</v>
      </c>
      <c r="S161" s="100">
        <f t="shared" si="24"/>
        <v>8329</v>
      </c>
      <c r="T161" s="100">
        <f t="shared" si="24"/>
        <v>9435</v>
      </c>
      <c r="U161" s="100">
        <f t="shared" si="24"/>
        <v>7561</v>
      </c>
      <c r="V161" s="100">
        <f t="shared" si="24"/>
        <v>8667</v>
      </c>
      <c r="W161" s="100">
        <f t="shared" si="24"/>
        <v>7561</v>
      </c>
      <c r="X161" s="100">
        <f t="shared" si="24"/>
        <v>11561</v>
      </c>
      <c r="Y161" s="100">
        <f t="shared" si="24"/>
        <v>24424</v>
      </c>
      <c r="Z161" s="100">
        <f t="shared" si="24"/>
        <v>5184</v>
      </c>
      <c r="AA161" s="100">
        <f t="shared" si="24"/>
        <v>853</v>
      </c>
      <c r="AB161" s="100">
        <f t="shared" si="24"/>
        <v>7561</v>
      </c>
      <c r="AC161" s="100">
        <f t="shared" si="24"/>
        <v>5184</v>
      </c>
      <c r="AD161" s="100">
        <f t="shared" si="24"/>
        <v>853</v>
      </c>
      <c r="AE161" s="100">
        <f t="shared" si="24"/>
        <v>9159</v>
      </c>
      <c r="AF161" s="100">
        <f t="shared" si="24"/>
        <v>5184</v>
      </c>
      <c r="AG161" s="100">
        <f t="shared" si="24"/>
        <v>853</v>
      </c>
      <c r="AH161" s="100">
        <f t="shared" si="24"/>
        <v>7561</v>
      </c>
      <c r="AI161" s="100">
        <f t="shared" si="24"/>
        <v>5184</v>
      </c>
      <c r="AJ161" s="100">
        <f t="shared" si="24"/>
        <v>853</v>
      </c>
      <c r="AK161" s="100">
        <f t="shared" si="24"/>
        <v>8667</v>
      </c>
      <c r="AL161" s="100">
        <f t="shared" si="24"/>
        <v>5184</v>
      </c>
      <c r="AM161" s="100">
        <f t="shared" si="24"/>
        <v>853</v>
      </c>
      <c r="AN161" s="100">
        <f t="shared" si="24"/>
        <v>7561</v>
      </c>
      <c r="AO161" s="100">
        <f t="shared" si="24"/>
        <v>5184</v>
      </c>
      <c r="AP161" s="100">
        <f t="shared" si="24"/>
        <v>853</v>
      </c>
      <c r="AQ161" s="100">
        <f t="shared" si="24"/>
        <v>10105</v>
      </c>
      <c r="AR161" s="100">
        <f t="shared" si="24"/>
        <v>24424</v>
      </c>
      <c r="AS161" s="100">
        <f t="shared" si="24"/>
        <v>8512</v>
      </c>
      <c r="AT161" s="100">
        <f t="shared" si="24"/>
        <v>7211</v>
      </c>
      <c r="AU161" s="79">
        <f t="shared" si="24"/>
        <v>0</v>
      </c>
      <c r="AV161" s="79">
        <f t="shared" si="24"/>
        <v>0</v>
      </c>
      <c r="AW161" s="79">
        <f t="shared" si="24"/>
        <v>0</v>
      </c>
      <c r="AX161" s="79">
        <f t="shared" si="24"/>
        <v>0</v>
      </c>
      <c r="AY161" s="79">
        <f t="shared" si="24"/>
        <v>0</v>
      </c>
      <c r="AZ161" s="79">
        <f t="shared" si="24"/>
        <v>0</v>
      </c>
      <c r="BA161" s="79">
        <f t="shared" si="24"/>
        <v>0</v>
      </c>
      <c r="BB161" s="79">
        <f t="shared" si="24"/>
        <v>0</v>
      </c>
      <c r="BC161" s="79">
        <f t="shared" si="24"/>
        <v>0</v>
      </c>
      <c r="BD161" s="79">
        <f t="shared" si="24"/>
        <v>0</v>
      </c>
      <c r="BE161" s="79">
        <f t="shared" si="24"/>
        <v>0</v>
      </c>
    </row>
    <row r="162" spans="1:57" x14ac:dyDescent="0.35">
      <c r="A162" s="2"/>
      <c r="B162" s="3"/>
      <c r="C162" s="3"/>
      <c r="D162" s="4"/>
      <c r="E162" s="4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K162" s="3"/>
      <c r="AL162" s="3"/>
    </row>
    <row r="163" spans="1:57" x14ac:dyDescent="0.35">
      <c r="A163" s="48"/>
      <c r="B163" s="49"/>
      <c r="C163" s="49"/>
      <c r="D163" s="4"/>
      <c r="E163" s="4"/>
      <c r="G163" s="66"/>
      <c r="H163" s="94">
        <f t="shared" ref="H163:BE163" si="25">ROUND((SUMPRODUCT($G$142:$G$144,H142:H144)),0)</f>
        <v>463</v>
      </c>
      <c r="I163" s="94">
        <f t="shared" si="25"/>
        <v>0</v>
      </c>
      <c r="J163" s="94">
        <f t="shared" si="25"/>
        <v>463</v>
      </c>
      <c r="K163" s="94">
        <f t="shared" si="25"/>
        <v>463</v>
      </c>
      <c r="L163" s="94">
        <f t="shared" si="25"/>
        <v>463</v>
      </c>
      <c r="M163" s="94">
        <f t="shared" si="25"/>
        <v>463</v>
      </c>
      <c r="N163" s="94">
        <f t="shared" si="25"/>
        <v>463</v>
      </c>
      <c r="O163" s="94">
        <f t="shared" si="25"/>
        <v>0</v>
      </c>
      <c r="P163" s="94">
        <f t="shared" si="25"/>
        <v>463</v>
      </c>
      <c r="Q163" s="94">
        <f t="shared" si="25"/>
        <v>463</v>
      </c>
      <c r="R163" s="94">
        <f t="shared" si="25"/>
        <v>463</v>
      </c>
      <c r="S163" s="94">
        <f t="shared" si="25"/>
        <v>463</v>
      </c>
      <c r="T163" s="94">
        <f t="shared" si="25"/>
        <v>463</v>
      </c>
      <c r="U163" s="94">
        <f t="shared" si="25"/>
        <v>463</v>
      </c>
      <c r="V163" s="94">
        <f t="shared" si="25"/>
        <v>463</v>
      </c>
      <c r="W163" s="94">
        <f t="shared" si="25"/>
        <v>463</v>
      </c>
      <c r="X163" s="94">
        <f t="shared" si="25"/>
        <v>463</v>
      </c>
      <c r="Y163" s="94">
        <f t="shared" si="25"/>
        <v>0</v>
      </c>
      <c r="Z163" s="94">
        <f t="shared" si="25"/>
        <v>463</v>
      </c>
      <c r="AA163" s="94">
        <f t="shared" si="25"/>
        <v>0</v>
      </c>
      <c r="AB163" s="94">
        <f t="shared" si="25"/>
        <v>463</v>
      </c>
      <c r="AC163" s="94">
        <f t="shared" si="25"/>
        <v>463</v>
      </c>
      <c r="AD163" s="94">
        <f t="shared" si="25"/>
        <v>0</v>
      </c>
      <c r="AE163" s="94">
        <f t="shared" si="25"/>
        <v>463</v>
      </c>
      <c r="AF163" s="94">
        <f t="shared" si="25"/>
        <v>463</v>
      </c>
      <c r="AG163" s="94">
        <f t="shared" si="25"/>
        <v>0</v>
      </c>
      <c r="AH163" s="94">
        <f t="shared" si="25"/>
        <v>463</v>
      </c>
      <c r="AI163" s="94">
        <f t="shared" si="25"/>
        <v>463</v>
      </c>
      <c r="AJ163" s="94">
        <f t="shared" si="25"/>
        <v>0</v>
      </c>
      <c r="AK163" s="94">
        <f t="shared" si="25"/>
        <v>463</v>
      </c>
      <c r="AL163" s="94">
        <f t="shared" si="25"/>
        <v>463</v>
      </c>
      <c r="AM163" s="94">
        <f t="shared" si="25"/>
        <v>0</v>
      </c>
      <c r="AN163" s="94">
        <f t="shared" si="25"/>
        <v>463</v>
      </c>
      <c r="AO163" s="94">
        <f t="shared" si="25"/>
        <v>463</v>
      </c>
      <c r="AP163" s="94">
        <f t="shared" si="25"/>
        <v>0</v>
      </c>
      <c r="AQ163" s="94">
        <f t="shared" si="25"/>
        <v>463</v>
      </c>
      <c r="AR163" s="94">
        <f t="shared" si="25"/>
        <v>0</v>
      </c>
      <c r="AS163" s="94">
        <f t="shared" si="25"/>
        <v>463</v>
      </c>
      <c r="AT163" s="94">
        <f t="shared" si="25"/>
        <v>463</v>
      </c>
      <c r="AU163" s="77">
        <f t="shared" si="25"/>
        <v>0</v>
      </c>
      <c r="AV163" s="77">
        <f t="shared" si="25"/>
        <v>0</v>
      </c>
      <c r="AW163" s="77">
        <f t="shared" si="25"/>
        <v>0</v>
      </c>
      <c r="AX163" s="77">
        <f t="shared" si="25"/>
        <v>0</v>
      </c>
      <c r="AY163" s="77">
        <f t="shared" si="25"/>
        <v>0</v>
      </c>
      <c r="AZ163" s="77">
        <f t="shared" si="25"/>
        <v>0</v>
      </c>
      <c r="BA163" s="77">
        <f t="shared" si="25"/>
        <v>0</v>
      </c>
      <c r="BB163" s="77">
        <f t="shared" si="25"/>
        <v>0</v>
      </c>
      <c r="BC163" s="77">
        <f t="shared" si="25"/>
        <v>0</v>
      </c>
      <c r="BD163" s="77">
        <f t="shared" si="25"/>
        <v>0</v>
      </c>
      <c r="BE163" s="77">
        <f t="shared" si="25"/>
        <v>0</v>
      </c>
    </row>
    <row r="164" spans="1:57" x14ac:dyDescent="0.35">
      <c r="A164" s="48"/>
      <c r="B164" s="49"/>
      <c r="C164" s="49"/>
      <c r="D164" s="4"/>
      <c r="E164" s="4"/>
      <c r="G164" s="66"/>
      <c r="H164" s="94">
        <f>SUM(H163:BE163)-J163</f>
        <v>12964</v>
      </c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5"/>
      <c r="BD164" s="85"/>
      <c r="BE164" s="85"/>
    </row>
    <row r="165" spans="1:57" x14ac:dyDescent="0.35">
      <c r="A165" s="48"/>
      <c r="B165" s="49"/>
      <c r="C165" s="49"/>
      <c r="D165" s="4"/>
      <c r="E165" s="4"/>
      <c r="G165" s="66"/>
      <c r="H165" s="94">
        <f t="shared" ref="H165:BE165" si="26">ROUND(SUM(SUMPRODUCT($G$142:$G$144,H142:H144),H128),0)</f>
        <v>11636</v>
      </c>
      <c r="I165" s="94">
        <f t="shared" si="26"/>
        <v>31348</v>
      </c>
      <c r="J165" s="94">
        <f t="shared" si="26"/>
        <v>463</v>
      </c>
      <c r="K165" s="94">
        <f t="shared" si="26"/>
        <v>12967</v>
      </c>
      <c r="L165" s="94">
        <f t="shared" si="26"/>
        <v>11409</v>
      </c>
      <c r="M165" s="94">
        <f t="shared" si="26"/>
        <v>10641</v>
      </c>
      <c r="N165" s="94">
        <f t="shared" si="26"/>
        <v>13015</v>
      </c>
      <c r="O165" s="94">
        <f t="shared" si="26"/>
        <v>31348</v>
      </c>
      <c r="P165" s="94">
        <f t="shared" si="26"/>
        <v>9903</v>
      </c>
      <c r="Q165" s="94">
        <f t="shared" si="26"/>
        <v>9903</v>
      </c>
      <c r="R165" s="94">
        <f t="shared" si="26"/>
        <v>11409</v>
      </c>
      <c r="S165" s="94">
        <f t="shared" si="26"/>
        <v>9309</v>
      </c>
      <c r="T165" s="94">
        <f t="shared" si="26"/>
        <v>10360</v>
      </c>
      <c r="U165" s="94">
        <f t="shared" si="26"/>
        <v>8504</v>
      </c>
      <c r="V165" s="94">
        <f t="shared" si="26"/>
        <v>9555</v>
      </c>
      <c r="W165" s="94">
        <f t="shared" si="26"/>
        <v>8504</v>
      </c>
      <c r="X165" s="94">
        <f t="shared" si="26"/>
        <v>12470</v>
      </c>
      <c r="Y165" s="94">
        <f t="shared" si="26"/>
        <v>31348</v>
      </c>
      <c r="Z165" s="94">
        <f t="shared" si="26"/>
        <v>5417</v>
      </c>
      <c r="AA165" s="94">
        <f t="shared" si="26"/>
        <v>879</v>
      </c>
      <c r="AB165" s="94">
        <f t="shared" si="26"/>
        <v>8504</v>
      </c>
      <c r="AC165" s="94">
        <f t="shared" si="26"/>
        <v>5417</v>
      </c>
      <c r="AD165" s="94">
        <f t="shared" si="26"/>
        <v>879</v>
      </c>
      <c r="AE165" s="94">
        <f t="shared" si="26"/>
        <v>10096</v>
      </c>
      <c r="AF165" s="94">
        <f t="shared" si="26"/>
        <v>5417</v>
      </c>
      <c r="AG165" s="94">
        <f t="shared" si="26"/>
        <v>879</v>
      </c>
      <c r="AH165" s="94">
        <f t="shared" si="26"/>
        <v>8504</v>
      </c>
      <c r="AI165" s="94">
        <f t="shared" si="26"/>
        <v>5417</v>
      </c>
      <c r="AJ165" s="94">
        <f t="shared" si="26"/>
        <v>879</v>
      </c>
      <c r="AK165" s="94">
        <f t="shared" si="26"/>
        <v>9555</v>
      </c>
      <c r="AL165" s="94">
        <f t="shared" si="26"/>
        <v>5417</v>
      </c>
      <c r="AM165" s="94">
        <f t="shared" si="26"/>
        <v>879</v>
      </c>
      <c r="AN165" s="94">
        <f t="shared" si="26"/>
        <v>8504</v>
      </c>
      <c r="AO165" s="94">
        <f t="shared" si="26"/>
        <v>5417</v>
      </c>
      <c r="AP165" s="94">
        <f t="shared" si="26"/>
        <v>879</v>
      </c>
      <c r="AQ165" s="94">
        <f t="shared" si="26"/>
        <v>10459</v>
      </c>
      <c r="AR165" s="94">
        <f t="shared" si="26"/>
        <v>31348</v>
      </c>
      <c r="AS165" s="94">
        <f t="shared" si="26"/>
        <v>8853</v>
      </c>
      <c r="AT165" s="94">
        <f t="shared" si="26"/>
        <v>7544</v>
      </c>
      <c r="AU165" s="77">
        <f t="shared" si="26"/>
        <v>0</v>
      </c>
      <c r="AV165" s="77">
        <f t="shared" si="26"/>
        <v>0</v>
      </c>
      <c r="AW165" s="77">
        <f t="shared" si="26"/>
        <v>0</v>
      </c>
      <c r="AX165" s="77">
        <f t="shared" si="26"/>
        <v>0</v>
      </c>
      <c r="AY165" s="77">
        <f t="shared" si="26"/>
        <v>0</v>
      </c>
      <c r="AZ165" s="77">
        <f t="shared" si="26"/>
        <v>0</v>
      </c>
      <c r="BA165" s="77">
        <f t="shared" si="26"/>
        <v>0</v>
      </c>
      <c r="BB165" s="77">
        <f t="shared" si="26"/>
        <v>0</v>
      </c>
      <c r="BC165" s="77">
        <f t="shared" si="26"/>
        <v>0</v>
      </c>
      <c r="BD165" s="77">
        <f t="shared" si="26"/>
        <v>0</v>
      </c>
      <c r="BE165" s="77">
        <f t="shared" si="26"/>
        <v>0</v>
      </c>
    </row>
    <row r="166" spans="1:57" x14ac:dyDescent="0.35">
      <c r="A166" s="48"/>
      <c r="B166" s="49"/>
      <c r="C166" s="49"/>
      <c r="D166" s="4"/>
      <c r="E166" s="4"/>
      <c r="G166" s="66"/>
      <c r="H166" s="94">
        <f>ROUND((1+$E$120)*H163,0)</f>
        <v>519</v>
      </c>
      <c r="I166" s="94">
        <f t="shared" ref="I166:BE166" si="27">ROUND((1+$E$120)*I163,0)</f>
        <v>0</v>
      </c>
      <c r="J166" s="94">
        <f t="shared" si="27"/>
        <v>519</v>
      </c>
      <c r="K166" s="94">
        <f t="shared" si="27"/>
        <v>519</v>
      </c>
      <c r="L166" s="94">
        <f t="shared" si="27"/>
        <v>519</v>
      </c>
      <c r="M166" s="94">
        <f t="shared" si="27"/>
        <v>519</v>
      </c>
      <c r="N166" s="94">
        <f t="shared" si="27"/>
        <v>519</v>
      </c>
      <c r="O166" s="94">
        <f t="shared" si="27"/>
        <v>0</v>
      </c>
      <c r="P166" s="94">
        <f t="shared" si="27"/>
        <v>519</v>
      </c>
      <c r="Q166" s="94">
        <f t="shared" si="27"/>
        <v>519</v>
      </c>
      <c r="R166" s="94">
        <f t="shared" si="27"/>
        <v>519</v>
      </c>
      <c r="S166" s="94">
        <f t="shared" si="27"/>
        <v>519</v>
      </c>
      <c r="T166" s="94">
        <f t="shared" si="27"/>
        <v>519</v>
      </c>
      <c r="U166" s="94">
        <f t="shared" si="27"/>
        <v>519</v>
      </c>
      <c r="V166" s="94">
        <f t="shared" si="27"/>
        <v>519</v>
      </c>
      <c r="W166" s="94">
        <f t="shared" si="27"/>
        <v>519</v>
      </c>
      <c r="X166" s="94">
        <f t="shared" si="27"/>
        <v>519</v>
      </c>
      <c r="Y166" s="94">
        <f t="shared" si="27"/>
        <v>0</v>
      </c>
      <c r="Z166" s="94">
        <f t="shared" si="27"/>
        <v>519</v>
      </c>
      <c r="AA166" s="94">
        <f t="shared" si="27"/>
        <v>0</v>
      </c>
      <c r="AB166" s="94">
        <f t="shared" si="27"/>
        <v>519</v>
      </c>
      <c r="AC166" s="94">
        <f t="shared" si="27"/>
        <v>519</v>
      </c>
      <c r="AD166" s="94">
        <f t="shared" si="27"/>
        <v>0</v>
      </c>
      <c r="AE166" s="94">
        <f t="shared" si="27"/>
        <v>519</v>
      </c>
      <c r="AF166" s="94">
        <f t="shared" si="27"/>
        <v>519</v>
      </c>
      <c r="AG166" s="94">
        <f t="shared" si="27"/>
        <v>0</v>
      </c>
      <c r="AH166" s="94">
        <f t="shared" si="27"/>
        <v>519</v>
      </c>
      <c r="AI166" s="94">
        <f t="shared" si="27"/>
        <v>519</v>
      </c>
      <c r="AJ166" s="94">
        <f t="shared" si="27"/>
        <v>0</v>
      </c>
      <c r="AK166" s="94">
        <f t="shared" si="27"/>
        <v>519</v>
      </c>
      <c r="AL166" s="94">
        <f t="shared" si="27"/>
        <v>519</v>
      </c>
      <c r="AM166" s="94">
        <f t="shared" si="27"/>
        <v>0</v>
      </c>
      <c r="AN166" s="94">
        <f t="shared" si="27"/>
        <v>519</v>
      </c>
      <c r="AO166" s="94">
        <f t="shared" si="27"/>
        <v>519</v>
      </c>
      <c r="AP166" s="94">
        <f t="shared" si="27"/>
        <v>0</v>
      </c>
      <c r="AQ166" s="94">
        <f t="shared" si="27"/>
        <v>519</v>
      </c>
      <c r="AR166" s="94">
        <f t="shared" si="27"/>
        <v>0</v>
      </c>
      <c r="AS166" s="94">
        <f t="shared" si="27"/>
        <v>519</v>
      </c>
      <c r="AT166" s="94">
        <f t="shared" si="27"/>
        <v>519</v>
      </c>
      <c r="AU166" s="77">
        <f t="shared" si="27"/>
        <v>0</v>
      </c>
      <c r="AV166" s="77">
        <f t="shared" si="27"/>
        <v>0</v>
      </c>
      <c r="AW166" s="77">
        <f t="shared" si="27"/>
        <v>0</v>
      </c>
      <c r="AX166" s="77">
        <f t="shared" si="27"/>
        <v>0</v>
      </c>
      <c r="AY166" s="77">
        <f t="shared" si="27"/>
        <v>0</v>
      </c>
      <c r="AZ166" s="77">
        <f t="shared" si="27"/>
        <v>0</v>
      </c>
      <c r="BA166" s="77">
        <f t="shared" si="27"/>
        <v>0</v>
      </c>
      <c r="BB166" s="77">
        <f t="shared" si="27"/>
        <v>0</v>
      </c>
      <c r="BC166" s="77">
        <f t="shared" si="27"/>
        <v>0</v>
      </c>
      <c r="BD166" s="77">
        <f t="shared" si="27"/>
        <v>0</v>
      </c>
      <c r="BE166" s="77">
        <f t="shared" si="27"/>
        <v>0</v>
      </c>
    </row>
    <row r="167" spans="1:57" x14ac:dyDescent="0.35">
      <c r="A167" s="48"/>
      <c r="B167" s="49"/>
      <c r="C167" s="49"/>
      <c r="D167" s="4"/>
      <c r="E167" s="4"/>
      <c r="G167" s="66"/>
      <c r="H167" s="94">
        <f>SUM(H166:BE166)-J166</f>
        <v>14532</v>
      </c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B167" s="85"/>
      <c r="AC167" s="85"/>
      <c r="AD167" s="85"/>
      <c r="AE167" s="85"/>
      <c r="AF167" s="85"/>
      <c r="AG167" s="85"/>
      <c r="AH167" s="85"/>
      <c r="AI167" s="85"/>
      <c r="AJ167" s="85"/>
      <c r="AK167" s="85"/>
      <c r="AL167" s="85"/>
      <c r="AM167" s="85"/>
      <c r="AN167" s="85"/>
      <c r="AO167" s="85"/>
      <c r="AP167" s="85"/>
      <c r="AQ167" s="85"/>
      <c r="AR167" s="85"/>
      <c r="AS167" s="85"/>
      <c r="AT167" s="85"/>
      <c r="AU167" s="85"/>
      <c r="AV167" s="85"/>
      <c r="AW167" s="85"/>
      <c r="AX167" s="85"/>
      <c r="AY167" s="85"/>
      <c r="AZ167" s="85"/>
      <c r="BA167" s="85"/>
      <c r="BB167" s="85"/>
      <c r="BC167" s="85"/>
      <c r="BD167" s="85"/>
      <c r="BE167" s="85"/>
    </row>
    <row r="168" spans="1:57" x14ac:dyDescent="0.35">
      <c r="A168" s="48"/>
      <c r="B168" s="49"/>
      <c r="C168" s="49"/>
      <c r="D168" s="4"/>
      <c r="E168" s="4"/>
      <c r="G168" s="66"/>
      <c r="H168" s="102">
        <f>ROUND((1+$E$120)*H165,0)</f>
        <v>13032</v>
      </c>
      <c r="I168" s="102">
        <f t="shared" ref="I168:BE168" si="28">ROUND((1+$E$120)*I165,0)</f>
        <v>35110</v>
      </c>
      <c r="J168" s="102">
        <f t="shared" si="28"/>
        <v>519</v>
      </c>
      <c r="K168" s="102">
        <f t="shared" si="28"/>
        <v>14523</v>
      </c>
      <c r="L168" s="102">
        <f t="shared" si="28"/>
        <v>12778</v>
      </c>
      <c r="M168" s="102">
        <f>ROUND((1+$E$120)*M165,0)</f>
        <v>11918</v>
      </c>
      <c r="N168" s="102">
        <f t="shared" si="28"/>
        <v>14577</v>
      </c>
      <c r="O168" s="102">
        <f t="shared" si="28"/>
        <v>35110</v>
      </c>
      <c r="P168" s="102">
        <f t="shared" si="28"/>
        <v>11091</v>
      </c>
      <c r="Q168" s="102">
        <f t="shared" si="28"/>
        <v>11091</v>
      </c>
      <c r="R168" s="102">
        <f t="shared" si="28"/>
        <v>12778</v>
      </c>
      <c r="S168" s="102">
        <f t="shared" si="28"/>
        <v>10426</v>
      </c>
      <c r="T168" s="102">
        <f t="shared" si="28"/>
        <v>11603</v>
      </c>
      <c r="U168" s="102">
        <f t="shared" si="28"/>
        <v>9524</v>
      </c>
      <c r="V168" s="102">
        <f t="shared" si="28"/>
        <v>10702</v>
      </c>
      <c r="W168" s="102">
        <f t="shared" si="28"/>
        <v>9524</v>
      </c>
      <c r="X168" s="102">
        <f t="shared" si="28"/>
        <v>13966</v>
      </c>
      <c r="Y168" s="102">
        <f t="shared" si="28"/>
        <v>35110</v>
      </c>
      <c r="Z168" s="102">
        <f t="shared" si="28"/>
        <v>6067</v>
      </c>
      <c r="AA168" s="102">
        <f t="shared" si="28"/>
        <v>984</v>
      </c>
      <c r="AB168" s="102">
        <f t="shared" si="28"/>
        <v>9524</v>
      </c>
      <c r="AC168" s="102">
        <f t="shared" si="28"/>
        <v>6067</v>
      </c>
      <c r="AD168" s="102">
        <f t="shared" si="28"/>
        <v>984</v>
      </c>
      <c r="AE168" s="102">
        <f t="shared" si="28"/>
        <v>11308</v>
      </c>
      <c r="AF168" s="102">
        <f t="shared" si="28"/>
        <v>6067</v>
      </c>
      <c r="AG168" s="102">
        <f t="shared" si="28"/>
        <v>984</v>
      </c>
      <c r="AH168" s="102">
        <f t="shared" si="28"/>
        <v>9524</v>
      </c>
      <c r="AI168" s="102">
        <f t="shared" si="28"/>
        <v>6067</v>
      </c>
      <c r="AJ168" s="102">
        <f t="shared" si="28"/>
        <v>984</v>
      </c>
      <c r="AK168" s="102">
        <f t="shared" si="28"/>
        <v>10702</v>
      </c>
      <c r="AL168" s="102">
        <f t="shared" si="28"/>
        <v>6067</v>
      </c>
      <c r="AM168" s="102">
        <f t="shared" si="28"/>
        <v>984</v>
      </c>
      <c r="AN168" s="102">
        <f t="shared" si="28"/>
        <v>9524</v>
      </c>
      <c r="AO168" s="102">
        <f t="shared" si="28"/>
        <v>6067</v>
      </c>
      <c r="AP168" s="102">
        <f t="shared" si="28"/>
        <v>984</v>
      </c>
      <c r="AQ168" s="102">
        <f t="shared" si="28"/>
        <v>11714</v>
      </c>
      <c r="AR168" s="102">
        <f t="shared" si="28"/>
        <v>35110</v>
      </c>
      <c r="AS168" s="102">
        <f t="shared" si="28"/>
        <v>9915</v>
      </c>
      <c r="AT168" s="102">
        <f t="shared" si="28"/>
        <v>8449</v>
      </c>
      <c r="AU168" s="81">
        <f t="shared" si="28"/>
        <v>0</v>
      </c>
      <c r="AV168" s="81">
        <f t="shared" si="28"/>
        <v>0</v>
      </c>
      <c r="AW168" s="81">
        <f t="shared" si="28"/>
        <v>0</v>
      </c>
      <c r="AX168" s="81">
        <f t="shared" si="28"/>
        <v>0</v>
      </c>
      <c r="AY168" s="81">
        <f t="shared" si="28"/>
        <v>0</v>
      </c>
      <c r="AZ168" s="81">
        <f t="shared" si="28"/>
        <v>0</v>
      </c>
      <c r="BA168" s="81">
        <f t="shared" si="28"/>
        <v>0</v>
      </c>
      <c r="BB168" s="81">
        <f t="shared" si="28"/>
        <v>0</v>
      </c>
      <c r="BC168" s="81">
        <f t="shared" si="28"/>
        <v>0</v>
      </c>
      <c r="BD168" s="81">
        <f t="shared" si="28"/>
        <v>0</v>
      </c>
      <c r="BE168" s="81">
        <f t="shared" si="28"/>
        <v>0</v>
      </c>
    </row>
    <row r="169" spans="1:57" x14ac:dyDescent="0.35">
      <c r="A169" s="48"/>
      <c r="B169" s="49"/>
      <c r="C169" s="49"/>
      <c r="D169" s="4"/>
      <c r="E169" s="4"/>
      <c r="G169" s="50"/>
      <c r="H169" s="103">
        <f>ROUND($E$121*H168,0)</f>
        <v>0</v>
      </c>
      <c r="I169" s="103">
        <f t="shared" ref="I169:BE169" si="29">ROUND($E$121*I168,0)</f>
        <v>0</v>
      </c>
      <c r="J169" s="103">
        <f t="shared" si="29"/>
        <v>0</v>
      </c>
      <c r="K169" s="103">
        <f t="shared" si="29"/>
        <v>0</v>
      </c>
      <c r="L169" s="103">
        <f t="shared" si="29"/>
        <v>0</v>
      </c>
      <c r="M169" s="103">
        <f t="shared" si="29"/>
        <v>0</v>
      </c>
      <c r="N169" s="103">
        <f t="shared" si="29"/>
        <v>0</v>
      </c>
      <c r="O169" s="103">
        <f t="shared" si="29"/>
        <v>0</v>
      </c>
      <c r="P169" s="103">
        <f t="shared" si="29"/>
        <v>0</v>
      </c>
      <c r="Q169" s="103">
        <f t="shared" si="29"/>
        <v>0</v>
      </c>
      <c r="R169" s="103">
        <f t="shared" si="29"/>
        <v>0</v>
      </c>
      <c r="S169" s="103">
        <f t="shared" si="29"/>
        <v>0</v>
      </c>
      <c r="T169" s="103">
        <f t="shared" si="29"/>
        <v>0</v>
      </c>
      <c r="U169" s="103">
        <f t="shared" si="29"/>
        <v>0</v>
      </c>
      <c r="V169" s="103">
        <f t="shared" si="29"/>
        <v>0</v>
      </c>
      <c r="W169" s="103">
        <f t="shared" si="29"/>
        <v>0</v>
      </c>
      <c r="X169" s="103">
        <f t="shared" si="29"/>
        <v>0</v>
      </c>
      <c r="Y169" s="103">
        <f t="shared" si="29"/>
        <v>0</v>
      </c>
      <c r="Z169" s="103">
        <f t="shared" si="29"/>
        <v>0</v>
      </c>
      <c r="AA169" s="103">
        <f t="shared" si="29"/>
        <v>0</v>
      </c>
      <c r="AB169" s="103">
        <f t="shared" si="29"/>
        <v>0</v>
      </c>
      <c r="AC169" s="103">
        <f t="shared" si="29"/>
        <v>0</v>
      </c>
      <c r="AD169" s="103">
        <f t="shared" si="29"/>
        <v>0</v>
      </c>
      <c r="AE169" s="103">
        <f t="shared" si="29"/>
        <v>0</v>
      </c>
      <c r="AF169" s="103">
        <f t="shared" si="29"/>
        <v>0</v>
      </c>
      <c r="AG169" s="103">
        <f t="shared" si="29"/>
        <v>0</v>
      </c>
      <c r="AH169" s="103">
        <f t="shared" si="29"/>
        <v>0</v>
      </c>
      <c r="AI169" s="103">
        <f t="shared" si="29"/>
        <v>0</v>
      </c>
      <c r="AJ169" s="103">
        <f t="shared" si="29"/>
        <v>0</v>
      </c>
      <c r="AK169" s="103">
        <f t="shared" si="29"/>
        <v>0</v>
      </c>
      <c r="AL169" s="103">
        <f t="shared" si="29"/>
        <v>0</v>
      </c>
      <c r="AM169" s="103">
        <f t="shared" si="29"/>
        <v>0</v>
      </c>
      <c r="AN169" s="103">
        <f t="shared" si="29"/>
        <v>0</v>
      </c>
      <c r="AO169" s="103">
        <f t="shared" si="29"/>
        <v>0</v>
      </c>
      <c r="AP169" s="103">
        <f t="shared" si="29"/>
        <v>0</v>
      </c>
      <c r="AQ169" s="103">
        <f t="shared" si="29"/>
        <v>0</v>
      </c>
      <c r="AR169" s="103">
        <f t="shared" si="29"/>
        <v>0</v>
      </c>
      <c r="AS169" s="103">
        <f t="shared" si="29"/>
        <v>0</v>
      </c>
      <c r="AT169" s="103">
        <f t="shared" si="29"/>
        <v>0</v>
      </c>
      <c r="AU169" s="82">
        <f t="shared" si="29"/>
        <v>0</v>
      </c>
      <c r="AV169" s="82">
        <f t="shared" si="29"/>
        <v>0</v>
      </c>
      <c r="AW169" s="82">
        <f t="shared" si="29"/>
        <v>0</v>
      </c>
      <c r="AX169" s="82">
        <f t="shared" si="29"/>
        <v>0</v>
      </c>
      <c r="AY169" s="82">
        <f t="shared" si="29"/>
        <v>0</v>
      </c>
      <c r="AZ169" s="82">
        <f t="shared" si="29"/>
        <v>0</v>
      </c>
      <c r="BA169" s="82">
        <f t="shared" si="29"/>
        <v>0</v>
      </c>
      <c r="BB169" s="82">
        <f t="shared" si="29"/>
        <v>0</v>
      </c>
      <c r="BC169" s="82">
        <f t="shared" si="29"/>
        <v>0</v>
      </c>
      <c r="BD169" s="82">
        <f t="shared" si="29"/>
        <v>0</v>
      </c>
      <c r="BE169" s="82">
        <f t="shared" si="29"/>
        <v>0</v>
      </c>
    </row>
    <row r="170" spans="1:57" hidden="1" x14ac:dyDescent="0.35">
      <c r="A170" s="48"/>
      <c r="B170" s="49"/>
      <c r="C170" s="49"/>
      <c r="D170" s="4"/>
      <c r="E170" s="4"/>
      <c r="G170" s="66" t="s">
        <v>23</v>
      </c>
      <c r="H170" s="104">
        <f>H168*1.5</f>
        <v>19548</v>
      </c>
      <c r="I170" s="104">
        <f t="shared" ref="I170:BE170" si="30">I168*1.5</f>
        <v>52665</v>
      </c>
      <c r="J170" s="104">
        <f t="shared" si="30"/>
        <v>778.5</v>
      </c>
      <c r="K170" s="104">
        <f t="shared" si="30"/>
        <v>21784.5</v>
      </c>
      <c r="L170" s="104">
        <f t="shared" si="30"/>
        <v>19167</v>
      </c>
      <c r="M170" s="104">
        <f t="shared" si="30"/>
        <v>17877</v>
      </c>
      <c r="N170" s="104">
        <f t="shared" si="30"/>
        <v>21865.5</v>
      </c>
      <c r="O170" s="104">
        <f t="shared" si="30"/>
        <v>52665</v>
      </c>
      <c r="P170" s="104">
        <f t="shared" si="30"/>
        <v>16636.5</v>
      </c>
      <c r="Q170" s="104">
        <f t="shared" si="30"/>
        <v>16636.5</v>
      </c>
      <c r="R170" s="104">
        <f t="shared" si="30"/>
        <v>19167</v>
      </c>
      <c r="S170" s="104">
        <f t="shared" si="30"/>
        <v>15639</v>
      </c>
      <c r="T170" s="104">
        <f t="shared" si="30"/>
        <v>17404.5</v>
      </c>
      <c r="U170" s="104">
        <f t="shared" si="30"/>
        <v>14286</v>
      </c>
      <c r="V170" s="104">
        <f t="shared" si="30"/>
        <v>16053</v>
      </c>
      <c r="W170" s="104">
        <f t="shared" si="30"/>
        <v>14286</v>
      </c>
      <c r="X170" s="104">
        <f t="shared" si="30"/>
        <v>20949</v>
      </c>
      <c r="Y170" s="104">
        <f t="shared" si="30"/>
        <v>52665</v>
      </c>
      <c r="Z170" s="104">
        <f t="shared" si="30"/>
        <v>9100.5</v>
      </c>
      <c r="AA170" s="104">
        <f t="shared" si="30"/>
        <v>1476</v>
      </c>
      <c r="AB170" s="104">
        <f t="shared" si="30"/>
        <v>14286</v>
      </c>
      <c r="AC170" s="104">
        <f t="shared" si="30"/>
        <v>9100.5</v>
      </c>
      <c r="AD170" s="104">
        <f t="shared" si="30"/>
        <v>1476</v>
      </c>
      <c r="AE170" s="104">
        <f t="shared" si="30"/>
        <v>16962</v>
      </c>
      <c r="AF170" s="104">
        <f t="shared" si="30"/>
        <v>9100.5</v>
      </c>
      <c r="AG170" s="104">
        <f t="shared" si="30"/>
        <v>1476</v>
      </c>
      <c r="AH170" s="104">
        <f t="shared" si="30"/>
        <v>14286</v>
      </c>
      <c r="AI170" s="104">
        <f t="shared" si="30"/>
        <v>9100.5</v>
      </c>
      <c r="AJ170" s="104">
        <f t="shared" si="30"/>
        <v>1476</v>
      </c>
      <c r="AK170" s="104">
        <f t="shared" si="30"/>
        <v>16053</v>
      </c>
      <c r="AL170" s="104">
        <f t="shared" si="30"/>
        <v>9100.5</v>
      </c>
      <c r="AM170" s="104">
        <f t="shared" si="30"/>
        <v>1476</v>
      </c>
      <c r="AN170" s="104">
        <f t="shared" si="30"/>
        <v>14286</v>
      </c>
      <c r="AO170" s="104">
        <f t="shared" si="30"/>
        <v>9100.5</v>
      </c>
      <c r="AP170" s="104">
        <f t="shared" si="30"/>
        <v>1476</v>
      </c>
      <c r="AQ170" s="104">
        <f t="shared" si="30"/>
        <v>17571</v>
      </c>
      <c r="AR170" s="104">
        <f t="shared" si="30"/>
        <v>52665</v>
      </c>
      <c r="AS170" s="104">
        <f t="shared" si="30"/>
        <v>14872.5</v>
      </c>
      <c r="AT170" s="104">
        <f t="shared" si="30"/>
        <v>12673.5</v>
      </c>
      <c r="AU170" s="83">
        <f t="shared" si="30"/>
        <v>0</v>
      </c>
      <c r="AV170" s="83">
        <f t="shared" si="30"/>
        <v>0</v>
      </c>
      <c r="AW170" s="83">
        <f t="shared" si="30"/>
        <v>0</v>
      </c>
      <c r="AX170" s="83">
        <f t="shared" si="30"/>
        <v>0</v>
      </c>
      <c r="AY170" s="83">
        <f t="shared" si="30"/>
        <v>0</v>
      </c>
      <c r="AZ170" s="83">
        <f t="shared" si="30"/>
        <v>0</v>
      </c>
      <c r="BA170" s="83">
        <f t="shared" si="30"/>
        <v>0</v>
      </c>
      <c r="BB170" s="83">
        <f t="shared" si="30"/>
        <v>0</v>
      </c>
      <c r="BC170" s="83">
        <f t="shared" si="30"/>
        <v>0</v>
      </c>
      <c r="BD170" s="83">
        <f t="shared" si="30"/>
        <v>0</v>
      </c>
      <c r="BE170" s="83">
        <f t="shared" si="30"/>
        <v>0</v>
      </c>
    </row>
    <row r="171" spans="1:57" x14ac:dyDescent="0.35">
      <c r="A171" s="48"/>
      <c r="B171" s="49"/>
      <c r="C171" s="49"/>
      <c r="D171" s="4"/>
      <c r="E171" s="4"/>
      <c r="G171" s="66"/>
      <c r="H171" s="87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</row>
    <row r="172" spans="1:57" ht="22.5" hidden="1" customHeight="1" x14ac:dyDescent="0.35">
      <c r="A172" s="2"/>
      <c r="B172" s="3"/>
      <c r="C172" s="165" t="s">
        <v>36</v>
      </c>
      <c r="D172" s="166"/>
      <c r="E172" s="166"/>
      <c r="F172" s="166"/>
      <c r="G172" s="166"/>
      <c r="H172" s="105">
        <f>SUM(H148:BE148)</f>
        <v>190440</v>
      </c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K172" s="3"/>
      <c r="AL172" s="3"/>
    </row>
    <row r="173" spans="1:57" ht="22.5" customHeight="1" x14ac:dyDescent="0.35">
      <c r="A173" s="48"/>
      <c r="B173" s="49"/>
      <c r="C173" s="167"/>
      <c r="D173" s="168"/>
      <c r="E173" s="168"/>
      <c r="F173" s="168"/>
      <c r="G173" s="168"/>
      <c r="H173" s="106">
        <f>SUM(H153:BJ153)-AA153-AD153-AG153-AJ153-AM153-AP153-J153</f>
        <v>238886</v>
      </c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  <c r="AJ173" s="84"/>
      <c r="AK173" s="84"/>
      <c r="AL173" s="84"/>
      <c r="AM173" s="84"/>
      <c r="AN173" s="84"/>
      <c r="AO173" s="84"/>
      <c r="AP173" s="84"/>
      <c r="AQ173" s="84"/>
      <c r="AR173" s="84"/>
      <c r="AS173" s="84"/>
      <c r="AT173" s="84"/>
      <c r="AU173" s="84"/>
      <c r="AV173" s="84"/>
      <c r="AW173" s="84"/>
      <c r="AX173" s="84"/>
      <c r="AY173" s="84"/>
      <c r="AZ173" s="84"/>
      <c r="BA173" s="84"/>
      <c r="BB173" s="84"/>
      <c r="BC173" s="84"/>
      <c r="BD173" s="84"/>
      <c r="BE173" s="84"/>
    </row>
    <row r="174" spans="1:57" ht="22.5" hidden="1" customHeight="1" x14ac:dyDescent="0.35">
      <c r="A174" s="48"/>
      <c r="B174" s="49"/>
      <c r="C174" s="169"/>
      <c r="D174" s="170"/>
      <c r="E174" s="170"/>
      <c r="F174" s="170"/>
      <c r="G174" s="170"/>
      <c r="H174" s="107">
        <f>SUM(H154:BJ154)-AA154-AD154-AG154-AJ154-AM154-AP154-J154</f>
        <v>267551</v>
      </c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  <c r="AJ174" s="84"/>
      <c r="AK174" s="84"/>
      <c r="AL174" s="84"/>
      <c r="AM174" s="84"/>
      <c r="AN174" s="84"/>
      <c r="AO174" s="84"/>
      <c r="AP174" s="84"/>
      <c r="AQ174" s="84"/>
      <c r="AR174" s="84"/>
      <c r="AS174" s="84"/>
      <c r="AT174" s="84"/>
      <c r="AU174" s="84"/>
      <c r="AV174" s="84"/>
      <c r="AW174" s="84"/>
      <c r="AX174" s="84"/>
      <c r="AY174" s="84"/>
      <c r="AZ174" s="84"/>
      <c r="BA174" s="84"/>
      <c r="BB174" s="84"/>
      <c r="BC174" s="84"/>
      <c r="BD174" s="84"/>
      <c r="BE174" s="84"/>
    </row>
    <row r="175" spans="1:57" ht="22.5" customHeight="1" thickBot="1" x14ac:dyDescent="0.4">
      <c r="A175" s="48"/>
      <c r="B175" s="49"/>
      <c r="C175" s="171"/>
      <c r="D175" s="172"/>
      <c r="E175" s="172"/>
      <c r="F175" s="172"/>
      <c r="G175" s="172"/>
      <c r="H175" s="112">
        <f>SUM(H161:BJ161)-AA161-AD161-AG161-AJ161-AM161-AP161-J161</f>
        <v>332147</v>
      </c>
      <c r="I175" s="76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  <c r="AK175" s="84"/>
      <c r="AL175" s="84"/>
      <c r="AM175" s="84"/>
      <c r="AN175" s="84"/>
      <c r="AO175" s="84"/>
      <c r="AP175" s="84"/>
      <c r="AQ175" s="84"/>
      <c r="AR175" s="84"/>
      <c r="AS175" s="84"/>
      <c r="AT175" s="84"/>
      <c r="AU175" s="84"/>
      <c r="AV175" s="84"/>
      <c r="AW175" s="84"/>
      <c r="AX175" s="84"/>
      <c r="AY175" s="84"/>
      <c r="AZ175" s="84"/>
      <c r="BA175" s="84"/>
      <c r="BB175" s="84"/>
      <c r="BC175" s="84"/>
      <c r="BD175" s="84"/>
      <c r="BE175" s="84"/>
    </row>
    <row r="176" spans="1:57" ht="22.5" customHeight="1" thickBot="1" x14ac:dyDescent="0.4">
      <c r="A176" s="48"/>
      <c r="B176" s="49"/>
      <c r="C176" s="173"/>
      <c r="D176" s="174"/>
      <c r="E176" s="174"/>
      <c r="F176" s="174"/>
      <c r="G176" s="174"/>
      <c r="H176" s="113">
        <f>SUM(H168:BJ168)-AA168-AD168-AG168-AJ168-AM168-AP168-J168</f>
        <v>425035</v>
      </c>
      <c r="I176" s="76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  <c r="AJ176" s="84"/>
      <c r="AK176" s="84"/>
      <c r="AL176" s="84"/>
      <c r="AM176" s="84"/>
      <c r="AN176" s="84"/>
      <c r="AO176" s="84"/>
      <c r="AP176" s="84"/>
      <c r="AQ176" s="84"/>
      <c r="AR176" s="84"/>
      <c r="AS176" s="84"/>
      <c r="AT176" s="84"/>
      <c r="AU176" s="84"/>
      <c r="AV176" s="84"/>
      <c r="AW176" s="84"/>
      <c r="AX176" s="84"/>
      <c r="AY176" s="84"/>
      <c r="AZ176" s="84"/>
      <c r="BA176" s="84"/>
      <c r="BB176" s="84"/>
      <c r="BC176" s="84"/>
      <c r="BD176" s="84"/>
      <c r="BE176" s="84"/>
    </row>
    <row r="177" spans="1:62" ht="31" customHeight="1" thickBot="1" x14ac:dyDescent="0.4">
      <c r="A177" s="48"/>
      <c r="B177" s="49"/>
      <c r="C177" s="175"/>
      <c r="D177" s="176"/>
      <c r="E177" s="176"/>
      <c r="F177" s="176"/>
      <c r="G177" s="176"/>
      <c r="H177" s="114">
        <f>SUM(H169:BJ169)-AA169-AD169-AG169-AJ169-AM169-AP169-J169</f>
        <v>0</v>
      </c>
      <c r="I177" s="76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  <c r="AD177" s="84"/>
      <c r="AE177" s="84"/>
      <c r="AF177" s="84"/>
      <c r="AG177" s="84"/>
      <c r="AH177" s="84"/>
      <c r="AI177" s="84"/>
      <c r="AJ177" s="84"/>
      <c r="AK177" s="84"/>
      <c r="AL177" s="84"/>
      <c r="AM177" s="84"/>
      <c r="AN177" s="84"/>
      <c r="AO177" s="84"/>
      <c r="AP177" s="84"/>
      <c r="AQ177" s="84"/>
      <c r="AR177" s="84"/>
      <c r="AS177" s="84"/>
      <c r="AT177" s="84"/>
      <c r="AU177" s="84"/>
      <c r="AV177" s="84"/>
      <c r="AW177" s="84"/>
      <c r="AX177" s="84"/>
      <c r="AY177" s="84"/>
      <c r="AZ177" s="84"/>
      <c r="BA177" s="84"/>
      <c r="BB177" s="84"/>
      <c r="BC177" s="84"/>
      <c r="BD177" s="84"/>
      <c r="BE177" s="84"/>
    </row>
    <row r="178" spans="1:62" ht="22.5" hidden="1" customHeight="1" thickBot="1" x14ac:dyDescent="0.4">
      <c r="A178" s="48"/>
      <c r="B178" s="49"/>
      <c r="C178" s="177" t="s">
        <v>23</v>
      </c>
      <c r="D178" s="178"/>
      <c r="E178" s="178"/>
      <c r="F178" s="178"/>
      <c r="G178" s="178"/>
      <c r="H178" s="115">
        <f>SUM(H170:BE170)-AA170-AD170-AG170-AJ170-AM170-AP170-J170</f>
        <v>637552.5</v>
      </c>
      <c r="I178" s="76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  <c r="AF178" s="84"/>
      <c r="AG178" s="84"/>
      <c r="AH178" s="84"/>
      <c r="AI178" s="84"/>
      <c r="AJ178" s="84"/>
      <c r="AK178" s="84"/>
      <c r="AL178" s="84"/>
      <c r="AM178" s="84"/>
      <c r="AN178" s="84"/>
      <c r="AO178" s="84"/>
      <c r="AP178" s="84"/>
      <c r="AQ178" s="84"/>
      <c r="AR178" s="84"/>
      <c r="AS178" s="84"/>
      <c r="AT178" s="84"/>
      <c r="AU178" s="84"/>
      <c r="AV178" s="84"/>
      <c r="AW178" s="84"/>
      <c r="AX178" s="84"/>
      <c r="AY178" s="84"/>
      <c r="AZ178" s="84"/>
      <c r="BA178" s="84"/>
      <c r="BB178" s="84"/>
      <c r="BC178" s="84"/>
      <c r="BD178" s="84"/>
      <c r="BE178" s="84"/>
    </row>
    <row r="179" spans="1:62" x14ac:dyDescent="0.35">
      <c r="A179" s="14"/>
      <c r="B179" s="3"/>
      <c r="C179" s="3"/>
      <c r="D179" s="4"/>
      <c r="E179" s="4"/>
      <c r="F179" s="3"/>
      <c r="G179" s="3"/>
      <c r="H179" s="3"/>
      <c r="I179" s="3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K179" s="67"/>
      <c r="AL179" s="67"/>
    </row>
    <row r="180" spans="1:62" x14ac:dyDescent="0.35">
      <c r="A180" s="153"/>
      <c r="B180" s="154"/>
      <c r="C180" s="154"/>
      <c r="D180" s="154"/>
      <c r="E180" s="154"/>
      <c r="F180" s="155"/>
      <c r="G180" s="155"/>
      <c r="H180" s="155"/>
      <c r="I180" s="155"/>
      <c r="J180" s="155"/>
      <c r="K180" s="156"/>
      <c r="L180" s="157"/>
      <c r="M180" s="156"/>
      <c r="N180" s="156"/>
      <c r="O180" s="156"/>
      <c r="P180" s="156"/>
      <c r="Q180" s="156"/>
      <c r="R180" s="156"/>
      <c r="S180" s="156"/>
      <c r="T180" s="156"/>
      <c r="U180" s="156"/>
      <c r="V180" s="156"/>
      <c r="W180" s="156"/>
      <c r="X180" s="156"/>
      <c r="Y180" s="156"/>
      <c r="Z180" s="156"/>
      <c r="AA180" s="156"/>
      <c r="AB180" s="156"/>
      <c r="AC180" s="156"/>
      <c r="AD180" s="156"/>
      <c r="AE180" s="156"/>
      <c r="AF180" s="156"/>
      <c r="AG180" s="156"/>
      <c r="AH180" s="156"/>
      <c r="AI180" s="156"/>
      <c r="AJ180" s="156"/>
      <c r="AK180" s="156"/>
      <c r="AL180" s="156"/>
      <c r="AM180" s="156"/>
      <c r="AN180" s="156"/>
      <c r="AO180" s="156"/>
      <c r="AP180" s="156"/>
      <c r="AQ180" s="156"/>
      <c r="AR180" s="156"/>
      <c r="AS180" s="156"/>
      <c r="AT180" s="156"/>
      <c r="AU180" s="156"/>
      <c r="AV180" s="156"/>
      <c r="AW180" s="156"/>
      <c r="AX180" s="156"/>
      <c r="AY180" s="156"/>
      <c r="AZ180" s="156"/>
      <c r="BA180" s="156"/>
      <c r="BB180" s="156"/>
      <c r="BC180" s="156"/>
      <c r="BD180" s="156"/>
      <c r="BE180" s="156"/>
      <c r="BF180" s="156"/>
      <c r="BG180" s="156"/>
      <c r="BH180" s="156"/>
      <c r="BI180" s="156"/>
      <c r="BJ180" s="156"/>
    </row>
    <row r="181" spans="1:62" x14ac:dyDescent="0.35">
      <c r="A181" s="154"/>
      <c r="B181" s="154"/>
      <c r="C181" s="154"/>
      <c r="D181" s="154"/>
      <c r="E181" s="154"/>
      <c r="F181" s="155"/>
      <c r="G181" s="155"/>
      <c r="H181" s="155"/>
      <c r="I181" s="155"/>
      <c r="J181" s="155"/>
      <c r="K181" s="156"/>
      <c r="L181" s="157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156"/>
      <c r="Y181" s="156"/>
      <c r="Z181" s="156"/>
      <c r="AA181" s="156"/>
      <c r="AB181" s="156"/>
      <c r="AC181" s="156"/>
      <c r="AD181" s="156"/>
      <c r="AE181" s="156"/>
      <c r="AF181" s="156"/>
      <c r="AG181" s="156"/>
      <c r="AH181" s="156"/>
      <c r="AI181" s="156"/>
      <c r="AJ181" s="156"/>
      <c r="AK181" s="156"/>
      <c r="AL181" s="156"/>
      <c r="AM181" s="156"/>
      <c r="AN181" s="156"/>
      <c r="AO181" s="156"/>
      <c r="AP181" s="156"/>
      <c r="AQ181" s="156"/>
      <c r="AR181" s="156"/>
      <c r="AS181" s="156"/>
      <c r="AT181" s="156"/>
      <c r="AU181" s="156"/>
      <c r="AV181" s="156"/>
      <c r="AW181" s="156"/>
      <c r="AX181" s="156"/>
      <c r="AY181" s="156"/>
      <c r="AZ181" s="156"/>
      <c r="BA181" s="156"/>
      <c r="BB181" s="156"/>
      <c r="BC181" s="156"/>
      <c r="BD181" s="156"/>
      <c r="BE181" s="156"/>
      <c r="BF181" s="156"/>
      <c r="BG181" s="156"/>
      <c r="BH181" s="156"/>
      <c r="BI181" s="156"/>
      <c r="BJ181" s="156"/>
    </row>
    <row r="182" spans="1:62" x14ac:dyDescent="0.35">
      <c r="A182" s="154"/>
      <c r="B182" s="154"/>
      <c r="C182" s="154"/>
      <c r="D182" s="154"/>
      <c r="E182" s="154"/>
      <c r="F182" s="155"/>
      <c r="G182" s="155"/>
      <c r="H182" s="155"/>
      <c r="I182" s="155"/>
      <c r="J182" s="155"/>
      <c r="K182" s="156"/>
      <c r="L182" s="157"/>
      <c r="M182" s="156"/>
      <c r="N182" s="156"/>
      <c r="O182" s="156"/>
      <c r="P182" s="156"/>
      <c r="Q182" s="156"/>
      <c r="R182" s="156"/>
      <c r="S182" s="156"/>
      <c r="T182" s="156"/>
      <c r="U182" s="156"/>
      <c r="V182" s="156"/>
      <c r="W182" s="156"/>
      <c r="X182" s="156"/>
      <c r="Y182" s="156"/>
      <c r="Z182" s="156"/>
      <c r="AA182" s="156"/>
      <c r="AB182" s="156"/>
      <c r="AC182" s="156"/>
      <c r="AD182" s="156"/>
      <c r="AE182" s="156"/>
      <c r="AF182" s="156"/>
      <c r="AG182" s="156"/>
      <c r="AH182" s="156"/>
      <c r="AI182" s="156"/>
      <c r="AJ182" s="156"/>
      <c r="AK182" s="156"/>
      <c r="AL182" s="156"/>
      <c r="AM182" s="156"/>
      <c r="AN182" s="156"/>
      <c r="AO182" s="156"/>
      <c r="AP182" s="156"/>
      <c r="AQ182" s="156"/>
      <c r="AR182" s="156"/>
      <c r="AS182" s="156"/>
      <c r="AT182" s="156"/>
      <c r="AU182" s="156"/>
      <c r="AV182" s="156"/>
      <c r="AW182" s="156"/>
      <c r="AX182" s="156"/>
      <c r="AY182" s="156"/>
      <c r="AZ182" s="156"/>
      <c r="BA182" s="156"/>
      <c r="BB182" s="156"/>
      <c r="BC182" s="156"/>
      <c r="BD182" s="156"/>
      <c r="BE182" s="156"/>
      <c r="BF182" s="156"/>
      <c r="BG182" s="156"/>
      <c r="BH182" s="156"/>
      <c r="BI182" s="156"/>
      <c r="BJ182" s="156"/>
    </row>
    <row r="183" spans="1:62" x14ac:dyDescent="0.35">
      <c r="A183" s="154"/>
      <c r="B183" s="154"/>
      <c r="C183" s="154"/>
      <c r="D183" s="154"/>
      <c r="E183" s="154"/>
      <c r="F183" s="155"/>
      <c r="G183" s="155"/>
      <c r="H183" s="155"/>
      <c r="I183" s="155"/>
      <c r="J183" s="155"/>
      <c r="K183" s="156"/>
      <c r="L183" s="157"/>
      <c r="M183" s="156"/>
      <c r="N183" s="156"/>
      <c r="O183" s="156"/>
      <c r="P183" s="156"/>
      <c r="Q183" s="156"/>
      <c r="R183" s="156"/>
      <c r="S183" s="156"/>
      <c r="T183" s="156"/>
      <c r="U183" s="156"/>
      <c r="V183" s="156"/>
      <c r="W183" s="156"/>
      <c r="X183" s="156"/>
      <c r="Y183" s="156"/>
      <c r="Z183" s="156"/>
      <c r="AA183" s="156"/>
      <c r="AB183" s="156"/>
      <c r="AC183" s="156"/>
      <c r="AD183" s="156"/>
      <c r="AE183" s="156"/>
      <c r="AF183" s="156"/>
      <c r="AG183" s="156"/>
      <c r="AH183" s="156"/>
      <c r="AI183" s="156"/>
      <c r="AJ183" s="156"/>
      <c r="AK183" s="156"/>
      <c r="AL183" s="156"/>
      <c r="AM183" s="156"/>
      <c r="AN183" s="156"/>
      <c r="AO183" s="156"/>
      <c r="AP183" s="156"/>
      <c r="AQ183" s="156"/>
      <c r="AR183" s="156"/>
      <c r="AS183" s="156"/>
      <c r="AT183" s="156"/>
      <c r="AU183" s="156"/>
      <c r="AV183" s="156"/>
      <c r="AW183" s="156"/>
      <c r="AX183" s="156"/>
      <c r="AY183" s="156"/>
      <c r="AZ183" s="156"/>
      <c r="BA183" s="156"/>
      <c r="BB183" s="156"/>
      <c r="BC183" s="156"/>
      <c r="BD183" s="156"/>
      <c r="BE183" s="156"/>
      <c r="BF183" s="156"/>
      <c r="BG183" s="156"/>
      <c r="BH183" s="156"/>
      <c r="BI183" s="156"/>
      <c r="BJ183" s="156"/>
    </row>
    <row r="184" spans="1:62" x14ac:dyDescent="0.35">
      <c r="A184" s="154"/>
      <c r="B184" s="154"/>
      <c r="C184" s="154"/>
      <c r="D184" s="154"/>
      <c r="E184" s="154"/>
      <c r="F184" s="155"/>
      <c r="G184" s="155"/>
      <c r="H184" s="155"/>
      <c r="I184" s="155"/>
      <c r="J184" s="155"/>
      <c r="K184" s="156"/>
      <c r="L184" s="157"/>
      <c r="M184" s="156"/>
      <c r="N184" s="156"/>
      <c r="O184" s="156"/>
      <c r="P184" s="156"/>
      <c r="Q184" s="156"/>
      <c r="R184" s="156"/>
      <c r="S184" s="156"/>
      <c r="T184" s="156"/>
      <c r="U184" s="156"/>
      <c r="V184" s="156"/>
      <c r="W184" s="156"/>
      <c r="X184" s="156"/>
      <c r="Y184" s="156"/>
      <c r="Z184" s="156"/>
      <c r="AA184" s="156"/>
      <c r="AB184" s="156"/>
      <c r="AC184" s="156"/>
      <c r="AD184" s="156"/>
      <c r="AE184" s="156"/>
      <c r="AF184" s="156"/>
      <c r="AG184" s="156"/>
      <c r="AH184" s="156"/>
      <c r="AI184" s="156"/>
      <c r="AJ184" s="156"/>
      <c r="AK184" s="156"/>
      <c r="AL184" s="156"/>
      <c r="AM184" s="156"/>
      <c r="AN184" s="156"/>
      <c r="AO184" s="156"/>
      <c r="AP184" s="156"/>
      <c r="AQ184" s="156"/>
      <c r="AR184" s="156"/>
      <c r="AS184" s="156"/>
      <c r="AT184" s="156"/>
      <c r="AU184" s="156"/>
      <c r="AV184" s="156"/>
      <c r="AW184" s="156"/>
      <c r="AX184" s="156"/>
      <c r="AY184" s="156"/>
      <c r="AZ184" s="156"/>
      <c r="BA184" s="156"/>
      <c r="BB184" s="156"/>
      <c r="BC184" s="156"/>
      <c r="BD184" s="156"/>
      <c r="BE184" s="156"/>
      <c r="BF184" s="156"/>
      <c r="BG184" s="156"/>
      <c r="BH184" s="156"/>
      <c r="BI184" s="156"/>
      <c r="BJ184" s="156"/>
    </row>
  </sheetData>
  <mergeCells count="11">
    <mergeCell ref="A180:BJ184"/>
    <mergeCell ref="F1:BE4"/>
    <mergeCell ref="F121:H121"/>
    <mergeCell ref="C138:F138"/>
    <mergeCell ref="C172:G172"/>
    <mergeCell ref="C173:G173"/>
    <mergeCell ref="C174:G174"/>
    <mergeCell ref="C175:G175"/>
    <mergeCell ref="C176:G176"/>
    <mergeCell ref="C177:G177"/>
    <mergeCell ref="C178:G178"/>
  </mergeCells>
  <pageMargins left="0.7" right="0.7" top="0.75" bottom="0.75" header="0.3" footer="0.3"/>
  <pageSetup fitToHeight="3" orientation="portrait"/>
  <headerFooter>
    <oddHeader>&amp;C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DABE9-C0A4-4D5D-967B-7CD1D04822C6}">
  <dimension ref="A1:CE186"/>
  <sheetViews>
    <sheetView tabSelected="1" workbookViewId="0">
      <selection activeCell="H142" sqref="H142:CE142"/>
    </sheetView>
  </sheetViews>
  <sheetFormatPr defaultColWidth="9.1796875" defaultRowHeight="14.5" x14ac:dyDescent="0.35"/>
  <cols>
    <col min="1" max="1" width="12.1796875" style="1" customWidth="1"/>
    <col min="2" max="2" width="48.1796875" style="1" customWidth="1"/>
    <col min="3" max="7" width="6.7265625" style="1" customWidth="1"/>
    <col min="8" max="26" width="9" style="1" customWidth="1"/>
    <col min="27" max="36" width="9.1796875" style="1"/>
    <col min="37" max="38" width="9" style="1" customWidth="1"/>
    <col min="39" max="16384" width="9.1796875" style="1"/>
  </cols>
  <sheetData>
    <row r="1" spans="1:83" ht="15" thickBot="1" x14ac:dyDescent="0.4">
      <c r="A1" s="2"/>
      <c r="B1" s="3"/>
      <c r="C1" s="3"/>
      <c r="D1" s="4"/>
      <c r="E1" s="4"/>
      <c r="F1" s="184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5"/>
      <c r="BB1" s="185"/>
      <c r="BC1" s="185"/>
      <c r="BD1" s="185"/>
      <c r="BE1" s="185"/>
    </row>
    <row r="2" spans="1:83" ht="15.5" thickTop="1" thickBot="1" x14ac:dyDescent="0.4">
      <c r="A2" s="5"/>
      <c r="B2" s="6"/>
      <c r="C2" s="6"/>
      <c r="D2" s="7"/>
      <c r="E2" s="7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5"/>
      <c r="AS2" s="185"/>
      <c r="AT2" s="185"/>
      <c r="AU2" s="185"/>
      <c r="AV2" s="185"/>
      <c r="AW2" s="185"/>
      <c r="AX2" s="185"/>
      <c r="AY2" s="185"/>
      <c r="AZ2" s="185"/>
      <c r="BA2" s="185"/>
      <c r="BB2" s="185"/>
      <c r="BC2" s="185"/>
      <c r="BD2" s="185"/>
      <c r="BE2" s="185"/>
    </row>
    <row r="3" spans="1:83" ht="15" thickTop="1" x14ac:dyDescent="0.2">
      <c r="A3" s="116"/>
      <c r="B3" s="117"/>
      <c r="C3" s="117"/>
      <c r="D3" s="10"/>
      <c r="E3" s="10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5"/>
      <c r="AT3" s="185"/>
      <c r="AU3" s="185"/>
      <c r="AV3" s="185"/>
      <c r="AW3" s="185"/>
      <c r="AX3" s="185"/>
      <c r="AY3" s="185"/>
      <c r="AZ3" s="185"/>
      <c r="BA3" s="185"/>
      <c r="BB3" s="185"/>
      <c r="BC3" s="185"/>
      <c r="BD3" s="185"/>
      <c r="BE3" s="185"/>
    </row>
    <row r="4" spans="1:83" ht="15" thickBot="1" x14ac:dyDescent="0.4">
      <c r="A4" s="118"/>
      <c r="B4" s="119"/>
      <c r="C4" s="119"/>
      <c r="D4" s="10"/>
      <c r="E4" s="10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5"/>
      <c r="AT4" s="185"/>
      <c r="AU4" s="185"/>
      <c r="AV4" s="185"/>
      <c r="AW4" s="185"/>
      <c r="AX4" s="185"/>
      <c r="AY4" s="185"/>
      <c r="AZ4" s="185"/>
      <c r="BA4" s="185"/>
      <c r="BB4" s="185"/>
      <c r="BC4" s="185"/>
      <c r="BD4" s="185"/>
      <c r="BE4" s="185"/>
    </row>
    <row r="5" spans="1:83" ht="15.5" thickTop="1" thickBot="1" x14ac:dyDescent="0.4">
      <c r="A5" s="5"/>
      <c r="B5" s="186"/>
      <c r="C5" s="186"/>
      <c r="D5" s="186"/>
      <c r="E5" s="121"/>
      <c r="F5" s="6"/>
      <c r="G5" s="6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</row>
    <row r="6" spans="1:83" ht="15" thickTop="1" x14ac:dyDescent="0.35">
      <c r="A6" s="14"/>
      <c r="B6" s="15"/>
      <c r="C6" s="15"/>
      <c r="D6" s="15"/>
      <c r="E6" s="15"/>
      <c r="F6" s="3"/>
      <c r="G6" s="3"/>
      <c r="H6" s="16"/>
      <c r="I6" s="16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7"/>
      <c r="AL6" s="17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</row>
    <row r="7" spans="1:83" x14ac:dyDescent="0.35">
      <c r="A7" s="19" t="s">
        <v>1</v>
      </c>
      <c r="B7" s="20" t="s">
        <v>2</v>
      </c>
      <c r="C7" s="21" t="s">
        <v>3</v>
      </c>
      <c r="D7" s="22" t="s">
        <v>4</v>
      </c>
      <c r="E7" s="22" t="s">
        <v>5</v>
      </c>
      <c r="F7" s="22" t="s">
        <v>6</v>
      </c>
      <c r="G7" s="68">
        <v>0.9</v>
      </c>
      <c r="H7" s="4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122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123"/>
      <c r="BU7" s="123"/>
      <c r="BV7" s="21"/>
      <c r="BW7" s="21"/>
      <c r="BX7" s="122"/>
      <c r="BY7" s="122"/>
      <c r="BZ7" s="124"/>
      <c r="CA7" s="125"/>
      <c r="CB7" s="124"/>
      <c r="CC7" s="124"/>
      <c r="CD7" s="124"/>
      <c r="CE7" s="124"/>
    </row>
    <row r="8" spans="1:83" x14ac:dyDescent="0.35">
      <c r="A8" s="25"/>
      <c r="B8" s="26"/>
      <c r="C8" s="27">
        <v>2</v>
      </c>
      <c r="D8" s="28">
        <v>517</v>
      </c>
      <c r="E8" s="28">
        <v>581</v>
      </c>
      <c r="F8" s="28">
        <v>598</v>
      </c>
      <c r="G8" s="29">
        <v>599</v>
      </c>
      <c r="H8" s="30">
        <v>1</v>
      </c>
      <c r="I8" s="31">
        <v>1</v>
      </c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  <c r="BR8" s="126"/>
      <c r="BS8" s="126"/>
      <c r="BT8" s="126"/>
      <c r="BU8" s="126"/>
      <c r="BV8" s="126"/>
      <c r="BW8" s="126"/>
      <c r="BX8" s="126"/>
      <c r="BY8" s="126"/>
      <c r="BZ8" s="126"/>
      <c r="CA8" s="126"/>
      <c r="CB8" s="126"/>
      <c r="CC8" s="126"/>
      <c r="CD8" s="126"/>
      <c r="CE8" s="126"/>
    </row>
    <row r="9" spans="1:83" x14ac:dyDescent="0.35">
      <c r="A9" s="25"/>
      <c r="B9" s="26"/>
      <c r="C9" s="27">
        <v>3</v>
      </c>
      <c r="D9" s="28">
        <v>505</v>
      </c>
      <c r="E9" s="28">
        <v>681</v>
      </c>
      <c r="F9" s="28">
        <v>769</v>
      </c>
      <c r="G9" s="29">
        <v>865</v>
      </c>
      <c r="H9" s="30"/>
      <c r="I9" s="31"/>
      <c r="J9" s="31"/>
      <c r="K9" s="31">
        <v>1</v>
      </c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>
        <v>1</v>
      </c>
      <c r="BQ9" s="126">
        <v>1</v>
      </c>
      <c r="BR9" s="126"/>
      <c r="BS9" s="126"/>
      <c r="BT9" s="126"/>
      <c r="BU9" s="126"/>
      <c r="BV9" s="126"/>
      <c r="BW9" s="126"/>
      <c r="BX9" s="126"/>
      <c r="BY9" s="126"/>
      <c r="BZ9" s="126"/>
      <c r="CA9" s="126"/>
      <c r="CB9" s="126"/>
      <c r="CC9" s="126"/>
      <c r="CD9" s="126"/>
      <c r="CE9" s="126"/>
    </row>
    <row r="10" spans="1:83" x14ac:dyDescent="0.35">
      <c r="A10" s="25"/>
      <c r="B10" s="26"/>
      <c r="C10" s="27">
        <v>0</v>
      </c>
      <c r="D10" s="28">
        <v>342</v>
      </c>
      <c r="E10" s="28">
        <v>353</v>
      </c>
      <c r="F10" s="28">
        <v>364</v>
      </c>
      <c r="G10" s="29">
        <v>443</v>
      </c>
      <c r="H10" s="30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126"/>
      <c r="BG10" s="126"/>
      <c r="BH10" s="126"/>
      <c r="BI10" s="126"/>
      <c r="BJ10" s="126"/>
      <c r="BK10" s="126"/>
      <c r="BL10" s="126"/>
      <c r="BM10" s="126"/>
      <c r="BN10" s="126"/>
      <c r="BO10" s="126"/>
      <c r="BP10" s="126"/>
      <c r="BQ10" s="126"/>
      <c r="BR10" s="126"/>
      <c r="BS10" s="126"/>
      <c r="BT10" s="126"/>
      <c r="BU10" s="126"/>
      <c r="BV10" s="126"/>
      <c r="BW10" s="126"/>
      <c r="BX10" s="126"/>
      <c r="BY10" s="126"/>
      <c r="BZ10" s="126"/>
      <c r="CA10" s="126"/>
      <c r="CB10" s="126"/>
      <c r="CC10" s="126"/>
      <c r="CD10" s="126"/>
      <c r="CE10" s="126"/>
    </row>
    <row r="11" spans="1:83" x14ac:dyDescent="0.35">
      <c r="A11" s="25"/>
      <c r="B11" s="26"/>
      <c r="C11" s="27">
        <v>20.5</v>
      </c>
      <c r="D11" s="28">
        <v>103</v>
      </c>
      <c r="E11" s="28">
        <v>111</v>
      </c>
      <c r="F11" s="28">
        <v>117</v>
      </c>
      <c r="G11" s="29">
        <v>127</v>
      </c>
      <c r="H11" s="32"/>
      <c r="I11" s="31"/>
      <c r="J11" s="31"/>
      <c r="K11" s="31"/>
      <c r="L11" s="31"/>
      <c r="M11" s="31">
        <v>1</v>
      </c>
      <c r="N11" s="31"/>
      <c r="O11" s="31">
        <v>1</v>
      </c>
      <c r="P11" s="31"/>
      <c r="Q11" s="31">
        <v>1</v>
      </c>
      <c r="R11" s="31"/>
      <c r="S11" s="31"/>
      <c r="T11" s="31"/>
      <c r="U11" s="31"/>
      <c r="V11" s="31"/>
      <c r="W11" s="31"/>
      <c r="X11" s="31">
        <v>1</v>
      </c>
      <c r="Y11" s="31">
        <v>0.5</v>
      </c>
      <c r="Z11" s="31">
        <v>1</v>
      </c>
      <c r="AA11" s="31"/>
      <c r="AB11" s="31"/>
      <c r="AC11" s="31"/>
      <c r="AD11" s="31"/>
      <c r="AE11" s="31"/>
      <c r="AF11" s="31"/>
      <c r="AG11" s="31"/>
      <c r="AH11" s="31"/>
      <c r="AI11" s="31"/>
      <c r="AJ11" s="33"/>
      <c r="AK11" s="31">
        <v>1</v>
      </c>
      <c r="AL11" s="31">
        <v>0.5</v>
      </c>
      <c r="AM11" s="31"/>
      <c r="AN11" s="31"/>
      <c r="AO11" s="31"/>
      <c r="AP11" s="31">
        <v>1</v>
      </c>
      <c r="AQ11" s="31"/>
      <c r="AR11" s="31">
        <v>0.5</v>
      </c>
      <c r="AS11" s="31">
        <v>1</v>
      </c>
      <c r="AT11" s="31">
        <v>0.5</v>
      </c>
      <c r="AU11" s="31">
        <v>0.5</v>
      </c>
      <c r="AV11" s="33">
        <v>0.5</v>
      </c>
      <c r="AW11" s="31">
        <v>0.5</v>
      </c>
      <c r="AX11" s="31">
        <v>0.5</v>
      </c>
      <c r="AY11" s="31">
        <v>0.5</v>
      </c>
      <c r="AZ11" s="31">
        <v>0.5</v>
      </c>
      <c r="BA11" s="31">
        <v>0.5</v>
      </c>
      <c r="BB11" s="31"/>
      <c r="BC11" s="31">
        <v>0.5</v>
      </c>
      <c r="BD11" s="31">
        <v>0.5</v>
      </c>
      <c r="BE11" s="33">
        <v>0.5</v>
      </c>
      <c r="BF11" s="126">
        <v>0.5</v>
      </c>
      <c r="BG11" s="126">
        <v>0.5</v>
      </c>
      <c r="BH11" s="126">
        <v>0.5</v>
      </c>
      <c r="BI11" s="126">
        <v>0.5</v>
      </c>
      <c r="BJ11" s="126">
        <v>0.5</v>
      </c>
      <c r="BK11" s="126">
        <v>0.5</v>
      </c>
      <c r="BL11" s="126">
        <v>0.5</v>
      </c>
      <c r="BM11" s="126"/>
      <c r="BN11" s="126"/>
      <c r="BO11" s="126"/>
      <c r="BP11" s="126">
        <v>1</v>
      </c>
      <c r="BQ11" s="126">
        <v>1</v>
      </c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</row>
    <row r="12" spans="1:83" x14ac:dyDescent="0.35">
      <c r="A12" s="25"/>
      <c r="B12" s="26"/>
      <c r="C12" s="27">
        <v>7</v>
      </c>
      <c r="D12" s="28">
        <v>106</v>
      </c>
      <c r="E12" s="28">
        <v>121</v>
      </c>
      <c r="F12" s="28">
        <v>141</v>
      </c>
      <c r="G12" s="29">
        <v>146</v>
      </c>
      <c r="H12" s="32"/>
      <c r="I12" s="33"/>
      <c r="J12" s="31"/>
      <c r="K12" s="33"/>
      <c r="L12" s="31"/>
      <c r="M12" s="33">
        <v>1</v>
      </c>
      <c r="N12" s="31">
        <v>1</v>
      </c>
      <c r="O12" s="33"/>
      <c r="P12" s="31"/>
      <c r="Q12" s="33"/>
      <c r="R12" s="33"/>
      <c r="S12" s="33"/>
      <c r="T12" s="31"/>
      <c r="U12" s="33"/>
      <c r="V12" s="31"/>
      <c r="W12" s="33"/>
      <c r="X12" s="31"/>
      <c r="Y12" s="33"/>
      <c r="Z12" s="33"/>
      <c r="AA12" s="33"/>
      <c r="AB12" s="31"/>
      <c r="AC12" s="33"/>
      <c r="AD12" s="31"/>
      <c r="AE12" s="33"/>
      <c r="AF12" s="31"/>
      <c r="AG12" s="33"/>
      <c r="AH12" s="33"/>
      <c r="AI12" s="31"/>
      <c r="AJ12" s="31"/>
      <c r="AK12" s="33">
        <v>1</v>
      </c>
      <c r="AL12" s="33"/>
      <c r="AM12" s="33"/>
      <c r="AN12" s="31"/>
      <c r="AO12" s="33"/>
      <c r="AP12" s="31"/>
      <c r="AQ12" s="33"/>
      <c r="AR12" s="31"/>
      <c r="AS12" s="33"/>
      <c r="AT12" s="33"/>
      <c r="AU12" s="31"/>
      <c r="AV12" s="31"/>
      <c r="AW12" s="31"/>
      <c r="AX12" s="33"/>
      <c r="AY12" s="31"/>
      <c r="AZ12" s="33"/>
      <c r="BA12" s="31"/>
      <c r="BB12" s="33"/>
      <c r="BC12" s="33"/>
      <c r="BD12" s="31"/>
      <c r="BE12" s="31"/>
      <c r="BF12" s="126"/>
      <c r="BG12" s="126"/>
      <c r="BH12" s="126"/>
      <c r="BI12" s="126"/>
      <c r="BJ12" s="126"/>
      <c r="BK12" s="126"/>
      <c r="BL12" s="126"/>
      <c r="BM12" s="126"/>
      <c r="BN12" s="126"/>
      <c r="BO12" s="126"/>
      <c r="BP12" s="126">
        <v>2</v>
      </c>
      <c r="BQ12" s="126">
        <v>2</v>
      </c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26"/>
      <c r="CC12" s="126"/>
      <c r="CD12" s="126"/>
      <c r="CE12" s="126"/>
    </row>
    <row r="13" spans="1:83" x14ac:dyDescent="0.35">
      <c r="A13" s="25"/>
      <c r="B13" s="26"/>
      <c r="C13" s="27">
        <v>6</v>
      </c>
      <c r="D13" s="28">
        <v>186</v>
      </c>
      <c r="E13" s="28">
        <v>289</v>
      </c>
      <c r="F13" s="28">
        <v>299</v>
      </c>
      <c r="G13" s="29">
        <v>395</v>
      </c>
      <c r="H13" s="32"/>
      <c r="I13" s="33"/>
      <c r="J13" s="31"/>
      <c r="K13" s="33"/>
      <c r="L13" s="31"/>
      <c r="M13" s="33"/>
      <c r="N13" s="31">
        <v>1</v>
      </c>
      <c r="O13" s="33"/>
      <c r="P13" s="31"/>
      <c r="Q13" s="33"/>
      <c r="R13" s="31"/>
      <c r="S13" s="33"/>
      <c r="T13" s="31"/>
      <c r="U13" s="33"/>
      <c r="V13" s="31"/>
      <c r="W13" s="33"/>
      <c r="X13" s="31"/>
      <c r="Y13" s="33"/>
      <c r="Z13" s="31"/>
      <c r="AA13" s="33"/>
      <c r="AB13" s="31"/>
      <c r="AC13" s="33"/>
      <c r="AD13" s="31"/>
      <c r="AE13" s="33"/>
      <c r="AF13" s="31">
        <v>1</v>
      </c>
      <c r="AG13" s="33">
        <v>1</v>
      </c>
      <c r="AH13" s="31">
        <v>1</v>
      </c>
      <c r="AI13" s="31"/>
      <c r="AJ13" s="31"/>
      <c r="AK13" s="33"/>
      <c r="AL13" s="31"/>
      <c r="AM13" s="33"/>
      <c r="AN13" s="31"/>
      <c r="AO13" s="33"/>
      <c r="AP13" s="31"/>
      <c r="AQ13" s="33"/>
      <c r="AR13" s="31"/>
      <c r="AS13" s="33"/>
      <c r="AT13" s="31"/>
      <c r="AU13" s="31"/>
      <c r="AV13" s="31"/>
      <c r="AW13" s="31"/>
      <c r="AX13" s="33"/>
      <c r="AY13" s="31"/>
      <c r="AZ13" s="33"/>
      <c r="BA13" s="31"/>
      <c r="BB13" s="33"/>
      <c r="BC13" s="31"/>
      <c r="BD13" s="31"/>
      <c r="BE13" s="31"/>
      <c r="BF13" s="126"/>
      <c r="BG13" s="126"/>
      <c r="BH13" s="126"/>
      <c r="BI13" s="126"/>
      <c r="BJ13" s="126"/>
      <c r="BK13" s="126"/>
      <c r="BL13" s="126"/>
      <c r="BM13" s="126"/>
      <c r="BN13" s="126"/>
      <c r="BO13" s="126"/>
      <c r="BP13" s="126">
        <v>1</v>
      </c>
      <c r="BQ13" s="126">
        <v>1</v>
      </c>
      <c r="BR13" s="126"/>
      <c r="BS13" s="126"/>
      <c r="BT13" s="126"/>
      <c r="BU13" s="126"/>
      <c r="BV13" s="126"/>
      <c r="BW13" s="126"/>
      <c r="BX13" s="126"/>
      <c r="BY13" s="126"/>
      <c r="BZ13" s="126"/>
      <c r="CA13" s="126"/>
      <c r="CB13" s="126"/>
      <c r="CC13" s="126"/>
      <c r="CD13" s="126"/>
      <c r="CE13" s="126"/>
    </row>
    <row r="14" spans="1:83" x14ac:dyDescent="0.35">
      <c r="A14" s="25"/>
      <c r="B14" s="26"/>
      <c r="C14" s="27">
        <v>4</v>
      </c>
      <c r="D14" s="28">
        <v>111</v>
      </c>
      <c r="E14" s="28">
        <v>164</v>
      </c>
      <c r="F14" s="28">
        <v>177</v>
      </c>
      <c r="G14" s="29">
        <v>187</v>
      </c>
      <c r="H14" s="30"/>
      <c r="I14" s="33"/>
      <c r="J14" s="31"/>
      <c r="K14" s="33"/>
      <c r="L14" s="31">
        <v>1</v>
      </c>
      <c r="M14" s="33"/>
      <c r="N14" s="31"/>
      <c r="O14" s="33"/>
      <c r="P14" s="31"/>
      <c r="Q14" s="33"/>
      <c r="R14" s="33"/>
      <c r="S14" s="33"/>
      <c r="T14" s="31"/>
      <c r="U14" s="33"/>
      <c r="V14" s="31"/>
      <c r="W14" s="33"/>
      <c r="X14" s="31"/>
      <c r="Y14" s="33"/>
      <c r="Z14" s="31"/>
      <c r="AA14" s="33"/>
      <c r="AB14" s="31">
        <v>1</v>
      </c>
      <c r="AC14" s="33"/>
      <c r="AD14" s="31"/>
      <c r="AE14" s="33"/>
      <c r="AF14" s="31"/>
      <c r="AG14" s="33"/>
      <c r="AH14" s="31"/>
      <c r="AI14" s="31"/>
      <c r="AJ14" s="33"/>
      <c r="AK14" s="33"/>
      <c r="AL14" s="31"/>
      <c r="AM14" s="33">
        <v>1</v>
      </c>
      <c r="AN14" s="31">
        <v>1</v>
      </c>
      <c r="AO14" s="33"/>
      <c r="AP14" s="31"/>
      <c r="AQ14" s="33"/>
      <c r="AR14" s="31"/>
      <c r="AS14" s="33"/>
      <c r="AT14" s="31"/>
      <c r="AU14" s="31"/>
      <c r="AV14" s="33"/>
      <c r="AW14" s="31"/>
      <c r="AX14" s="33"/>
      <c r="AY14" s="31"/>
      <c r="AZ14" s="33"/>
      <c r="BA14" s="31"/>
      <c r="BB14" s="33"/>
      <c r="BC14" s="31"/>
      <c r="BD14" s="31"/>
      <c r="BE14" s="33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/>
    </row>
    <row r="15" spans="1:83" x14ac:dyDescent="0.35">
      <c r="A15" s="25"/>
      <c r="B15" s="26"/>
      <c r="C15" s="27">
        <v>4</v>
      </c>
      <c r="D15" s="28">
        <v>137</v>
      </c>
      <c r="E15" s="28">
        <v>152</v>
      </c>
      <c r="F15" s="28">
        <v>184</v>
      </c>
      <c r="G15" s="29">
        <v>197</v>
      </c>
      <c r="H15" s="30"/>
      <c r="I15" s="31"/>
      <c r="J15" s="31"/>
      <c r="K15" s="31"/>
      <c r="L15" s="31">
        <v>1</v>
      </c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>
        <v>1</v>
      </c>
      <c r="AC15" s="31"/>
      <c r="AD15" s="31"/>
      <c r="AE15" s="31"/>
      <c r="AF15" s="31"/>
      <c r="AG15" s="31"/>
      <c r="AH15" s="31"/>
      <c r="AI15" s="31"/>
      <c r="AJ15" s="33"/>
      <c r="AK15" s="31"/>
      <c r="AL15" s="31"/>
      <c r="AM15" s="31">
        <v>1</v>
      </c>
      <c r="AN15" s="31">
        <v>1</v>
      </c>
      <c r="AO15" s="31"/>
      <c r="AP15" s="31"/>
      <c r="AQ15" s="31"/>
      <c r="AR15" s="31"/>
      <c r="AS15" s="31"/>
      <c r="AT15" s="31"/>
      <c r="AU15" s="31"/>
      <c r="AV15" s="33"/>
      <c r="AW15" s="31"/>
      <c r="AX15" s="31"/>
      <c r="AY15" s="31"/>
      <c r="AZ15" s="31"/>
      <c r="BA15" s="31"/>
      <c r="BB15" s="31"/>
      <c r="BC15" s="31"/>
      <c r="BD15" s="31"/>
      <c r="BE15" s="33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  <c r="BZ15" s="126"/>
      <c r="CA15" s="126"/>
      <c r="CB15" s="126"/>
      <c r="CC15" s="126"/>
      <c r="CD15" s="126"/>
      <c r="CE15" s="126"/>
    </row>
    <row r="16" spans="1:83" x14ac:dyDescent="0.35">
      <c r="A16" s="25"/>
      <c r="B16" s="26"/>
      <c r="C16" s="27">
        <v>2</v>
      </c>
      <c r="D16" s="28">
        <v>454</v>
      </c>
      <c r="E16" s="28">
        <v>565</v>
      </c>
      <c r="F16" s="28">
        <v>887</v>
      </c>
      <c r="G16" s="29">
        <v>1116</v>
      </c>
      <c r="H16" s="30"/>
      <c r="I16" s="31"/>
      <c r="J16" s="31"/>
      <c r="K16" s="33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3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3"/>
      <c r="AW16" s="31"/>
      <c r="AX16" s="31"/>
      <c r="AY16" s="31"/>
      <c r="AZ16" s="31"/>
      <c r="BA16" s="31"/>
      <c r="BB16" s="31"/>
      <c r="BC16" s="31"/>
      <c r="BD16" s="31"/>
      <c r="BE16" s="33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>
        <v>1</v>
      </c>
      <c r="BQ16" s="126">
        <v>1</v>
      </c>
      <c r="BR16" s="126"/>
      <c r="BS16" s="126"/>
      <c r="BT16" s="126"/>
      <c r="BU16" s="126"/>
      <c r="BV16" s="126"/>
      <c r="BW16" s="126"/>
      <c r="BX16" s="126"/>
      <c r="BY16" s="126"/>
      <c r="BZ16" s="126"/>
      <c r="CA16" s="126"/>
      <c r="CB16" s="126"/>
      <c r="CC16" s="126"/>
      <c r="CD16" s="126"/>
      <c r="CE16" s="126"/>
    </row>
    <row r="17" spans="1:83" x14ac:dyDescent="0.35">
      <c r="A17" s="25"/>
      <c r="B17" s="26"/>
      <c r="C17" s="27">
        <v>1</v>
      </c>
      <c r="D17" s="28">
        <v>5697</v>
      </c>
      <c r="E17" s="28">
        <v>9801</v>
      </c>
      <c r="F17" s="28">
        <v>15096</v>
      </c>
      <c r="G17" s="29">
        <v>23266</v>
      </c>
      <c r="H17" s="30"/>
      <c r="I17" s="33"/>
      <c r="J17" s="31"/>
      <c r="K17" s="33"/>
      <c r="L17" s="31"/>
      <c r="M17" s="33"/>
      <c r="N17" s="31"/>
      <c r="O17" s="33"/>
      <c r="P17" s="31"/>
      <c r="Q17" s="31"/>
      <c r="R17" s="33">
        <v>1</v>
      </c>
      <c r="S17" s="31"/>
      <c r="T17" s="31"/>
      <c r="U17" s="33"/>
      <c r="V17" s="31"/>
      <c r="W17" s="31"/>
      <c r="X17" s="31"/>
      <c r="Y17" s="33"/>
      <c r="Z17" s="33"/>
      <c r="AA17" s="31"/>
      <c r="AB17" s="31"/>
      <c r="AC17" s="31"/>
      <c r="AD17" s="31"/>
      <c r="AE17" s="31"/>
      <c r="AF17" s="31"/>
      <c r="AG17" s="33"/>
      <c r="AH17" s="33"/>
      <c r="AI17" s="31"/>
      <c r="AJ17" s="31"/>
      <c r="AK17" s="33"/>
      <c r="AL17" s="33"/>
      <c r="AM17" s="31"/>
      <c r="AN17" s="31"/>
      <c r="AO17" s="31"/>
      <c r="AP17" s="31"/>
      <c r="AQ17" s="31"/>
      <c r="AR17" s="31"/>
      <c r="AS17" s="33"/>
      <c r="AT17" s="33"/>
      <c r="AU17" s="31"/>
      <c r="AV17" s="31"/>
      <c r="AW17" s="31"/>
      <c r="AX17" s="31"/>
      <c r="AY17" s="31"/>
      <c r="AZ17" s="31"/>
      <c r="BA17" s="31"/>
      <c r="BB17" s="33"/>
      <c r="BC17" s="33"/>
      <c r="BD17" s="31"/>
      <c r="BE17" s="31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6"/>
      <c r="BY17" s="126"/>
      <c r="BZ17" s="126"/>
      <c r="CA17" s="126"/>
      <c r="CB17" s="126"/>
      <c r="CC17" s="126"/>
      <c r="CD17" s="126"/>
      <c r="CE17" s="126"/>
    </row>
    <row r="18" spans="1:83" x14ac:dyDescent="0.35">
      <c r="A18" s="25"/>
      <c r="B18" s="26"/>
      <c r="C18" s="27">
        <v>1</v>
      </c>
      <c r="D18" s="28">
        <v>803</v>
      </c>
      <c r="E18" s="28">
        <v>1210</v>
      </c>
      <c r="F18" s="28">
        <v>1685</v>
      </c>
      <c r="G18" s="29">
        <v>2383</v>
      </c>
      <c r="H18" s="30"/>
      <c r="I18" s="33"/>
      <c r="J18" s="31"/>
      <c r="K18" s="33"/>
      <c r="L18" s="31"/>
      <c r="M18" s="33"/>
      <c r="N18" s="31"/>
      <c r="O18" s="33"/>
      <c r="P18" s="31"/>
      <c r="Q18" s="31"/>
      <c r="R18" s="33"/>
      <c r="S18" s="31">
        <v>1</v>
      </c>
      <c r="T18" s="31"/>
      <c r="U18" s="33"/>
      <c r="V18" s="31"/>
      <c r="W18" s="31"/>
      <c r="X18" s="31"/>
      <c r="Y18" s="33"/>
      <c r="Z18" s="33"/>
      <c r="AA18" s="31"/>
      <c r="AB18" s="31"/>
      <c r="AC18" s="31"/>
      <c r="AD18" s="31"/>
      <c r="AE18" s="31"/>
      <c r="AF18" s="31"/>
      <c r="AG18" s="33"/>
      <c r="AH18" s="33"/>
      <c r="AI18" s="31"/>
      <c r="AJ18" s="31"/>
      <c r="AK18" s="33"/>
      <c r="AL18" s="33"/>
      <c r="AM18" s="31"/>
      <c r="AN18" s="31"/>
      <c r="AO18" s="31"/>
      <c r="AP18" s="31"/>
      <c r="AQ18" s="31"/>
      <c r="AR18" s="31"/>
      <c r="AS18" s="33"/>
      <c r="AT18" s="33"/>
      <c r="AU18" s="31"/>
      <c r="AV18" s="31"/>
      <c r="AW18" s="31"/>
      <c r="AX18" s="31"/>
      <c r="AY18" s="31"/>
      <c r="AZ18" s="31"/>
      <c r="BA18" s="31"/>
      <c r="BB18" s="33"/>
      <c r="BC18" s="33"/>
      <c r="BD18" s="31"/>
      <c r="BE18" s="31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  <c r="BZ18" s="126"/>
      <c r="CA18" s="126"/>
      <c r="CB18" s="126"/>
      <c r="CC18" s="126"/>
      <c r="CD18" s="126"/>
      <c r="CE18" s="126"/>
    </row>
    <row r="19" spans="1:83" x14ac:dyDescent="0.35">
      <c r="A19" s="25"/>
      <c r="B19" s="26"/>
      <c r="C19" s="27">
        <v>1</v>
      </c>
      <c r="D19" s="28">
        <v>250</v>
      </c>
      <c r="E19" s="28">
        <v>370</v>
      </c>
      <c r="F19" s="28">
        <v>436</v>
      </c>
      <c r="G19" s="29">
        <v>545</v>
      </c>
      <c r="H19" s="30"/>
      <c r="I19" s="31"/>
      <c r="J19" s="31"/>
      <c r="K19" s="33"/>
      <c r="L19" s="31"/>
      <c r="M19" s="31"/>
      <c r="N19" s="31"/>
      <c r="O19" s="31"/>
      <c r="P19" s="31"/>
      <c r="Q19" s="33"/>
      <c r="R19" s="33"/>
      <c r="S19" s="31"/>
      <c r="T19" s="31">
        <v>1</v>
      </c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3"/>
      <c r="AH19" s="33"/>
      <c r="AI19" s="31"/>
      <c r="AJ19" s="33"/>
      <c r="AK19" s="31"/>
      <c r="AL19" s="31"/>
      <c r="AM19" s="31"/>
      <c r="AN19" s="31"/>
      <c r="AO19" s="31"/>
      <c r="AP19" s="31"/>
      <c r="AQ19" s="31"/>
      <c r="AR19" s="31"/>
      <c r="AS19" s="33"/>
      <c r="AT19" s="33"/>
      <c r="AU19" s="31"/>
      <c r="AV19" s="33"/>
      <c r="AW19" s="31"/>
      <c r="AX19" s="31"/>
      <c r="AY19" s="31"/>
      <c r="AZ19" s="31"/>
      <c r="BA19" s="31"/>
      <c r="BB19" s="33"/>
      <c r="BC19" s="33"/>
      <c r="BD19" s="31"/>
      <c r="BE19" s="33"/>
      <c r="BF19" s="126"/>
      <c r="BG19" s="126"/>
      <c r="BH19" s="126"/>
      <c r="BI19" s="126"/>
      <c r="BJ19" s="126"/>
      <c r="BK19" s="126"/>
      <c r="BL19" s="126"/>
      <c r="BM19" s="126"/>
      <c r="BN19" s="126"/>
      <c r="BO19" s="126"/>
      <c r="BP19" s="126"/>
      <c r="BQ19" s="126"/>
      <c r="BR19" s="126"/>
      <c r="BS19" s="126"/>
      <c r="BT19" s="126"/>
      <c r="BU19" s="126"/>
      <c r="BV19" s="126"/>
      <c r="BW19" s="126"/>
      <c r="BX19" s="126"/>
      <c r="BY19" s="126"/>
      <c r="BZ19" s="126"/>
      <c r="CA19" s="126"/>
      <c r="CB19" s="126"/>
      <c r="CC19" s="126"/>
      <c r="CD19" s="126"/>
      <c r="CE19" s="126"/>
    </row>
    <row r="20" spans="1:83" x14ac:dyDescent="0.35">
      <c r="A20" s="25"/>
      <c r="B20" s="26"/>
      <c r="C20" s="27">
        <v>2</v>
      </c>
      <c r="D20" s="28">
        <v>224</v>
      </c>
      <c r="E20" s="28">
        <v>302</v>
      </c>
      <c r="F20" s="28">
        <v>492</v>
      </c>
      <c r="G20" s="29">
        <v>799</v>
      </c>
      <c r="H20" s="30"/>
      <c r="I20" s="31"/>
      <c r="J20" s="31"/>
      <c r="K20" s="33"/>
      <c r="L20" s="31"/>
      <c r="M20" s="31"/>
      <c r="N20" s="31"/>
      <c r="O20" s="31"/>
      <c r="P20" s="31">
        <v>1</v>
      </c>
      <c r="Q20" s="33"/>
      <c r="R20" s="33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3"/>
      <c r="AH20" s="33"/>
      <c r="AI20" s="31"/>
      <c r="AJ20" s="33"/>
      <c r="AK20" s="31"/>
      <c r="AL20" s="31"/>
      <c r="AM20" s="31"/>
      <c r="AN20" s="31"/>
      <c r="AO20" s="31"/>
      <c r="AP20" s="31"/>
      <c r="AQ20" s="31"/>
      <c r="AR20" s="31"/>
      <c r="AS20" s="33"/>
      <c r="AT20" s="33"/>
      <c r="AU20" s="31"/>
      <c r="AV20" s="33"/>
      <c r="AW20" s="31"/>
      <c r="AX20" s="31"/>
      <c r="AY20" s="31"/>
      <c r="AZ20" s="31"/>
      <c r="BA20" s="31"/>
      <c r="BB20" s="33"/>
      <c r="BC20" s="33"/>
      <c r="BD20" s="31"/>
      <c r="BE20" s="33"/>
      <c r="BF20" s="126"/>
      <c r="BG20" s="126"/>
      <c r="BH20" s="126"/>
      <c r="BI20" s="126"/>
      <c r="BJ20" s="126"/>
      <c r="BK20" s="126"/>
      <c r="BL20" s="126"/>
      <c r="BM20" s="126"/>
      <c r="BN20" s="126"/>
      <c r="BO20" s="126"/>
      <c r="BP20" s="126">
        <v>0.5</v>
      </c>
      <c r="BQ20" s="126">
        <v>0.5</v>
      </c>
      <c r="BR20" s="126"/>
      <c r="BS20" s="126"/>
      <c r="BT20" s="126"/>
      <c r="BU20" s="126"/>
      <c r="BV20" s="126"/>
      <c r="BW20" s="126"/>
      <c r="BX20" s="126"/>
      <c r="BY20" s="126"/>
      <c r="BZ20" s="126"/>
      <c r="CA20" s="126"/>
      <c r="CB20" s="126"/>
      <c r="CC20" s="126"/>
      <c r="CD20" s="126"/>
      <c r="CE20" s="126"/>
    </row>
    <row r="21" spans="1:83" x14ac:dyDescent="0.35">
      <c r="A21" s="25"/>
      <c r="B21" s="26"/>
      <c r="C21" s="27">
        <v>1</v>
      </c>
      <c r="D21" s="28">
        <v>303</v>
      </c>
      <c r="E21" s="28">
        <v>331</v>
      </c>
      <c r="F21" s="28">
        <v>345</v>
      </c>
      <c r="G21" s="29">
        <v>370</v>
      </c>
      <c r="H21" s="30"/>
      <c r="I21" s="31"/>
      <c r="J21" s="31"/>
      <c r="K21" s="33"/>
      <c r="L21" s="31"/>
      <c r="M21" s="31"/>
      <c r="N21" s="31"/>
      <c r="O21" s="31">
        <v>1</v>
      </c>
      <c r="P21" s="31"/>
      <c r="Q21" s="33"/>
      <c r="R21" s="33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3"/>
      <c r="AH21" s="33"/>
      <c r="AI21" s="31"/>
      <c r="AJ21" s="33"/>
      <c r="AK21" s="31"/>
      <c r="AL21" s="31"/>
      <c r="AM21" s="31"/>
      <c r="AN21" s="31"/>
      <c r="AO21" s="31"/>
      <c r="AP21" s="31"/>
      <c r="AQ21" s="31"/>
      <c r="AR21" s="31"/>
      <c r="AS21" s="33"/>
      <c r="AT21" s="33"/>
      <c r="AU21" s="31"/>
      <c r="AV21" s="33"/>
      <c r="AW21" s="31"/>
      <c r="AX21" s="31"/>
      <c r="AY21" s="31"/>
      <c r="AZ21" s="31"/>
      <c r="BA21" s="31"/>
      <c r="BB21" s="33"/>
      <c r="BC21" s="33"/>
      <c r="BD21" s="31"/>
      <c r="BE21" s="33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  <c r="BZ21" s="126"/>
      <c r="CA21" s="126"/>
      <c r="CB21" s="126"/>
      <c r="CC21" s="126"/>
      <c r="CD21" s="126"/>
      <c r="CE21" s="126"/>
    </row>
    <row r="22" spans="1:83" x14ac:dyDescent="0.35">
      <c r="A22" s="25"/>
      <c r="B22" s="26"/>
      <c r="C22" s="27">
        <v>3</v>
      </c>
      <c r="D22" s="28">
        <v>361</v>
      </c>
      <c r="E22" s="28">
        <v>391</v>
      </c>
      <c r="F22" s="28">
        <v>428</v>
      </c>
      <c r="G22" s="29">
        <v>460</v>
      </c>
      <c r="H22" s="30"/>
      <c r="I22" s="31"/>
      <c r="J22" s="31"/>
      <c r="K22" s="33"/>
      <c r="L22" s="31"/>
      <c r="M22" s="31"/>
      <c r="N22" s="31"/>
      <c r="O22" s="33"/>
      <c r="P22" s="31"/>
      <c r="Q22" s="31"/>
      <c r="R22" s="33"/>
      <c r="S22" s="31"/>
      <c r="T22" s="31"/>
      <c r="U22" s="31"/>
      <c r="V22" s="31">
        <v>1</v>
      </c>
      <c r="W22" s="31"/>
      <c r="X22" s="31"/>
      <c r="Y22" s="31"/>
      <c r="Z22" s="31"/>
      <c r="AA22" s="31">
        <v>1</v>
      </c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126"/>
      <c r="BG22" s="126"/>
      <c r="BH22" s="126"/>
      <c r="BI22" s="126"/>
      <c r="BJ22" s="126"/>
      <c r="BK22" s="126"/>
      <c r="BL22" s="126"/>
      <c r="BM22" s="126"/>
      <c r="BN22" s="126"/>
      <c r="BO22" s="126"/>
      <c r="BP22" s="126"/>
      <c r="BQ22" s="126"/>
      <c r="BR22" s="126">
        <v>1</v>
      </c>
      <c r="BS22" s="126"/>
      <c r="BT22" s="126"/>
      <c r="BU22" s="126"/>
      <c r="BV22" s="126"/>
      <c r="BW22" s="126"/>
      <c r="BX22" s="126"/>
      <c r="BY22" s="126"/>
      <c r="BZ22" s="126"/>
      <c r="CA22" s="126"/>
      <c r="CB22" s="126"/>
      <c r="CC22" s="126"/>
      <c r="CD22" s="126"/>
      <c r="CE22" s="126"/>
    </row>
    <row r="23" spans="1:83" x14ac:dyDescent="0.35">
      <c r="A23" s="25"/>
      <c r="B23" s="26"/>
      <c r="C23" s="27">
        <v>1</v>
      </c>
      <c r="D23" s="28">
        <v>542</v>
      </c>
      <c r="E23" s="28">
        <v>780</v>
      </c>
      <c r="F23" s="28">
        <v>1038</v>
      </c>
      <c r="G23" s="29">
        <v>1392</v>
      </c>
      <c r="H23" s="30"/>
      <c r="I23" s="31"/>
      <c r="J23" s="31"/>
      <c r="K23" s="33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>
        <v>1</v>
      </c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3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3"/>
      <c r="AW23" s="31"/>
      <c r="AX23" s="31"/>
      <c r="AY23" s="31"/>
      <c r="AZ23" s="31"/>
      <c r="BA23" s="31"/>
      <c r="BB23" s="31"/>
      <c r="BC23" s="31"/>
      <c r="BD23" s="31"/>
      <c r="BE23" s="33"/>
      <c r="BF23" s="126"/>
      <c r="BG23" s="126"/>
      <c r="BH23" s="126"/>
      <c r="BI23" s="126"/>
      <c r="BJ23" s="126"/>
      <c r="BK23" s="126"/>
      <c r="BL23" s="126"/>
      <c r="BM23" s="126"/>
      <c r="BN23" s="126"/>
      <c r="BO23" s="126"/>
      <c r="BP23" s="126"/>
      <c r="BQ23" s="126"/>
      <c r="BR23" s="126"/>
      <c r="BS23" s="126"/>
      <c r="BT23" s="126"/>
      <c r="BU23" s="126"/>
      <c r="BV23" s="126"/>
      <c r="BW23" s="126"/>
      <c r="BX23" s="126"/>
      <c r="BY23" s="126"/>
      <c r="BZ23" s="126"/>
      <c r="CA23" s="126"/>
      <c r="CB23" s="126"/>
      <c r="CC23" s="126"/>
      <c r="CD23" s="126"/>
      <c r="CE23" s="126"/>
    </row>
    <row r="24" spans="1:83" x14ac:dyDescent="0.35">
      <c r="A24" s="25"/>
      <c r="B24" s="26"/>
      <c r="C24" s="27">
        <v>1</v>
      </c>
      <c r="D24" s="28">
        <v>110</v>
      </c>
      <c r="E24" s="28">
        <v>260</v>
      </c>
      <c r="F24" s="28">
        <v>346</v>
      </c>
      <c r="G24" s="29">
        <v>468</v>
      </c>
      <c r="H24" s="30"/>
      <c r="I24" s="33"/>
      <c r="J24" s="31"/>
      <c r="K24" s="33"/>
      <c r="L24" s="31"/>
      <c r="M24" s="33"/>
      <c r="N24" s="31"/>
      <c r="O24" s="33"/>
      <c r="P24" s="31"/>
      <c r="Q24" s="31"/>
      <c r="R24" s="33"/>
      <c r="S24" s="31"/>
      <c r="T24" s="31"/>
      <c r="U24" s="33"/>
      <c r="V24" s="31"/>
      <c r="W24" s="31">
        <v>1</v>
      </c>
      <c r="X24" s="31"/>
      <c r="Y24" s="33"/>
      <c r="Z24" s="33"/>
      <c r="AA24" s="31"/>
      <c r="AB24" s="31"/>
      <c r="AC24" s="31"/>
      <c r="AD24" s="31"/>
      <c r="AE24" s="31"/>
      <c r="AF24" s="31"/>
      <c r="AG24" s="33"/>
      <c r="AH24" s="33"/>
      <c r="AI24" s="31"/>
      <c r="AJ24" s="31"/>
      <c r="AK24" s="33"/>
      <c r="AL24" s="33"/>
      <c r="AM24" s="31"/>
      <c r="AN24" s="31"/>
      <c r="AO24" s="31"/>
      <c r="AP24" s="31"/>
      <c r="AQ24" s="31"/>
      <c r="AR24" s="31"/>
      <c r="AS24" s="33"/>
      <c r="AT24" s="33"/>
      <c r="AU24" s="31"/>
      <c r="AV24" s="31"/>
      <c r="AW24" s="31"/>
      <c r="AX24" s="31"/>
      <c r="AY24" s="31"/>
      <c r="AZ24" s="31"/>
      <c r="BA24" s="31"/>
      <c r="BB24" s="33"/>
      <c r="BC24" s="33"/>
      <c r="BD24" s="31"/>
      <c r="BE24" s="31"/>
      <c r="BF24" s="126"/>
      <c r="BG24" s="126"/>
      <c r="BH24" s="126"/>
      <c r="BI24" s="126"/>
      <c r="BJ24" s="126"/>
      <c r="BK24" s="126"/>
      <c r="BL24" s="126"/>
      <c r="BM24" s="126"/>
      <c r="BN24" s="126"/>
      <c r="BO24" s="126"/>
      <c r="BP24" s="126"/>
      <c r="BQ24" s="126"/>
      <c r="BR24" s="126"/>
      <c r="BS24" s="126"/>
      <c r="BT24" s="126"/>
      <c r="BU24" s="126"/>
      <c r="BV24" s="126"/>
      <c r="BW24" s="126"/>
      <c r="BX24" s="126"/>
      <c r="BY24" s="126"/>
      <c r="BZ24" s="126"/>
      <c r="CA24" s="126"/>
      <c r="CB24" s="126"/>
      <c r="CC24" s="126"/>
      <c r="CD24" s="126"/>
      <c r="CE24" s="126"/>
    </row>
    <row r="25" spans="1:83" x14ac:dyDescent="0.35">
      <c r="A25" s="25"/>
      <c r="B25" s="26"/>
      <c r="C25" s="27">
        <v>1</v>
      </c>
      <c r="D25" s="28">
        <v>346</v>
      </c>
      <c r="E25" s="28">
        <v>430</v>
      </c>
      <c r="F25" s="28">
        <v>463</v>
      </c>
      <c r="G25" s="29">
        <v>501</v>
      </c>
      <c r="H25" s="30"/>
      <c r="I25" s="33"/>
      <c r="J25" s="31"/>
      <c r="K25" s="33"/>
      <c r="L25" s="31"/>
      <c r="M25" s="33"/>
      <c r="N25" s="31"/>
      <c r="O25" s="33"/>
      <c r="P25" s="31"/>
      <c r="Q25" s="31"/>
      <c r="R25" s="33"/>
      <c r="S25" s="31"/>
      <c r="T25" s="31"/>
      <c r="U25" s="33"/>
      <c r="V25" s="31"/>
      <c r="W25" s="31"/>
      <c r="X25" s="31"/>
      <c r="Y25" s="33"/>
      <c r="Z25" s="33">
        <v>1</v>
      </c>
      <c r="AA25" s="31"/>
      <c r="AB25" s="31"/>
      <c r="AC25" s="31"/>
      <c r="AD25" s="31"/>
      <c r="AE25" s="31"/>
      <c r="AF25" s="31"/>
      <c r="AG25" s="33"/>
      <c r="AH25" s="33"/>
      <c r="AI25" s="31"/>
      <c r="AJ25" s="31"/>
      <c r="AK25" s="33"/>
      <c r="AL25" s="33"/>
      <c r="AM25" s="31"/>
      <c r="AN25" s="31"/>
      <c r="AO25" s="31"/>
      <c r="AP25" s="31"/>
      <c r="AQ25" s="31"/>
      <c r="AR25" s="31"/>
      <c r="AS25" s="33"/>
      <c r="AT25" s="33"/>
      <c r="AU25" s="31"/>
      <c r="AV25" s="31"/>
      <c r="AW25" s="31"/>
      <c r="AX25" s="31"/>
      <c r="AY25" s="31"/>
      <c r="AZ25" s="31"/>
      <c r="BA25" s="31"/>
      <c r="BB25" s="33"/>
      <c r="BC25" s="33"/>
      <c r="BD25" s="31"/>
      <c r="BE25" s="31"/>
      <c r="BF25" s="126"/>
      <c r="BG25" s="126"/>
      <c r="BH25" s="126"/>
      <c r="BI25" s="126"/>
      <c r="BJ25" s="126"/>
      <c r="BK25" s="126"/>
      <c r="BL25" s="126"/>
      <c r="BM25" s="126"/>
      <c r="BN25" s="126"/>
      <c r="BO25" s="126"/>
      <c r="BP25" s="126"/>
      <c r="BQ25" s="126"/>
      <c r="BR25" s="126"/>
      <c r="BS25" s="126"/>
      <c r="BT25" s="126"/>
      <c r="BU25" s="126"/>
      <c r="BV25" s="126"/>
      <c r="BW25" s="126"/>
      <c r="BX25" s="126"/>
      <c r="BY25" s="126"/>
      <c r="BZ25" s="126"/>
      <c r="CA25" s="126"/>
      <c r="CB25" s="126"/>
      <c r="CC25" s="126"/>
      <c r="CD25" s="126"/>
      <c r="CE25" s="126"/>
    </row>
    <row r="26" spans="1:83" x14ac:dyDescent="0.35">
      <c r="A26" s="25"/>
      <c r="B26" s="26"/>
      <c r="C26" s="27">
        <v>1</v>
      </c>
      <c r="D26" s="28">
        <v>353</v>
      </c>
      <c r="E26" s="28">
        <v>631</v>
      </c>
      <c r="F26" s="28">
        <v>990</v>
      </c>
      <c r="G26" s="29">
        <v>1546</v>
      </c>
      <c r="H26" s="30"/>
      <c r="I26" s="31"/>
      <c r="J26" s="31"/>
      <c r="K26" s="33"/>
      <c r="L26" s="31"/>
      <c r="M26" s="31"/>
      <c r="N26" s="31"/>
      <c r="O26" s="31"/>
      <c r="P26" s="31"/>
      <c r="Q26" s="33"/>
      <c r="R26" s="33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>
        <v>1</v>
      </c>
      <c r="AE26" s="31"/>
      <c r="AF26" s="31"/>
      <c r="AG26" s="33"/>
      <c r="AH26" s="33"/>
      <c r="AI26" s="31"/>
      <c r="AJ26" s="33"/>
      <c r="AK26" s="31"/>
      <c r="AL26" s="31"/>
      <c r="AM26" s="31"/>
      <c r="AN26" s="31"/>
      <c r="AO26" s="31"/>
      <c r="AP26" s="31"/>
      <c r="AQ26" s="31"/>
      <c r="AR26" s="31"/>
      <c r="AS26" s="33"/>
      <c r="AT26" s="33"/>
      <c r="AU26" s="31"/>
      <c r="AV26" s="33"/>
      <c r="AW26" s="31"/>
      <c r="AX26" s="31"/>
      <c r="AY26" s="31"/>
      <c r="AZ26" s="31"/>
      <c r="BA26" s="31"/>
      <c r="BB26" s="33"/>
      <c r="BC26" s="33"/>
      <c r="BD26" s="31"/>
      <c r="BE26" s="33"/>
      <c r="BF26" s="126"/>
      <c r="BG26" s="126"/>
      <c r="BH26" s="126"/>
      <c r="BI26" s="126"/>
      <c r="BJ26" s="126"/>
      <c r="BK26" s="126"/>
      <c r="BL26" s="126"/>
      <c r="BM26" s="126"/>
      <c r="BN26" s="126"/>
      <c r="BO26" s="126"/>
      <c r="BP26" s="126"/>
      <c r="BQ26" s="126"/>
      <c r="BR26" s="126"/>
      <c r="BS26" s="126"/>
      <c r="BT26" s="126"/>
      <c r="BU26" s="126"/>
      <c r="BV26" s="126"/>
      <c r="BW26" s="126"/>
      <c r="BX26" s="126"/>
      <c r="BY26" s="126"/>
      <c r="BZ26" s="126"/>
      <c r="CA26" s="126"/>
      <c r="CB26" s="126"/>
      <c r="CC26" s="126"/>
      <c r="CD26" s="126"/>
      <c r="CE26" s="126"/>
    </row>
    <row r="27" spans="1:83" x14ac:dyDescent="0.35">
      <c r="A27" s="25"/>
      <c r="B27" s="26"/>
      <c r="C27" s="27">
        <v>1</v>
      </c>
      <c r="D27" s="28">
        <v>111</v>
      </c>
      <c r="E27" s="28">
        <v>211</v>
      </c>
      <c r="F27" s="28">
        <v>394</v>
      </c>
      <c r="G27" s="29">
        <v>517</v>
      </c>
      <c r="H27" s="30"/>
      <c r="I27" s="31"/>
      <c r="J27" s="31"/>
      <c r="K27" s="33"/>
      <c r="L27" s="31"/>
      <c r="M27" s="31"/>
      <c r="N27" s="31"/>
      <c r="O27" s="31"/>
      <c r="P27" s="31"/>
      <c r="Q27" s="33"/>
      <c r="R27" s="33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>
        <v>1</v>
      </c>
      <c r="AE27" s="31"/>
      <c r="AF27" s="31"/>
      <c r="AG27" s="33"/>
      <c r="AH27" s="33"/>
      <c r="AI27" s="31"/>
      <c r="AJ27" s="33"/>
      <c r="AK27" s="31"/>
      <c r="AL27" s="31"/>
      <c r="AM27" s="31"/>
      <c r="AN27" s="31"/>
      <c r="AO27" s="31"/>
      <c r="AP27" s="31"/>
      <c r="AQ27" s="31"/>
      <c r="AR27" s="31"/>
      <c r="AS27" s="33"/>
      <c r="AT27" s="33"/>
      <c r="AU27" s="31"/>
      <c r="AV27" s="33"/>
      <c r="AW27" s="31"/>
      <c r="AX27" s="31"/>
      <c r="AY27" s="31"/>
      <c r="AZ27" s="31"/>
      <c r="BA27" s="31"/>
      <c r="BB27" s="33"/>
      <c r="BC27" s="33"/>
      <c r="BD27" s="31"/>
      <c r="BE27" s="33"/>
      <c r="BF27" s="126"/>
      <c r="BG27" s="126"/>
      <c r="BH27" s="126"/>
      <c r="BI27" s="126"/>
      <c r="BJ27" s="126"/>
      <c r="BK27" s="126"/>
      <c r="BL27" s="126"/>
      <c r="BM27" s="126"/>
      <c r="BN27" s="126"/>
      <c r="BO27" s="126"/>
      <c r="BP27" s="126"/>
      <c r="BQ27" s="126"/>
      <c r="BR27" s="126"/>
      <c r="BS27" s="126"/>
      <c r="BT27" s="126"/>
      <c r="BU27" s="126"/>
      <c r="BV27" s="126"/>
      <c r="BW27" s="126"/>
      <c r="BX27" s="126"/>
      <c r="BY27" s="126"/>
      <c r="BZ27" s="126"/>
      <c r="CA27" s="126"/>
      <c r="CB27" s="126"/>
      <c r="CC27" s="126"/>
      <c r="CD27" s="126"/>
      <c r="CE27" s="126"/>
    </row>
    <row r="28" spans="1:83" x14ac:dyDescent="0.35">
      <c r="A28" s="25"/>
      <c r="B28" s="26"/>
      <c r="C28" s="27">
        <v>1</v>
      </c>
      <c r="D28" s="28">
        <v>272</v>
      </c>
      <c r="E28" s="28">
        <v>350</v>
      </c>
      <c r="F28" s="28">
        <v>454</v>
      </c>
      <c r="G28" s="29">
        <v>485</v>
      </c>
      <c r="H28" s="30"/>
      <c r="I28" s="31"/>
      <c r="J28" s="31"/>
      <c r="K28" s="33"/>
      <c r="L28" s="31"/>
      <c r="M28" s="31"/>
      <c r="N28" s="31"/>
      <c r="O28" s="31"/>
      <c r="P28" s="31"/>
      <c r="Q28" s="33"/>
      <c r="R28" s="33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>
        <v>1</v>
      </c>
      <c r="AG28" s="33"/>
      <c r="AH28" s="33"/>
      <c r="AI28" s="31"/>
      <c r="AJ28" s="33"/>
      <c r="AK28" s="31"/>
      <c r="AL28" s="31"/>
      <c r="AM28" s="31"/>
      <c r="AN28" s="31"/>
      <c r="AO28" s="31"/>
      <c r="AP28" s="31"/>
      <c r="AQ28" s="31"/>
      <c r="AR28" s="31"/>
      <c r="AS28" s="33"/>
      <c r="AT28" s="33"/>
      <c r="AU28" s="31"/>
      <c r="AV28" s="33"/>
      <c r="AW28" s="31"/>
      <c r="AX28" s="31"/>
      <c r="AY28" s="31"/>
      <c r="AZ28" s="31"/>
      <c r="BA28" s="31"/>
      <c r="BB28" s="33"/>
      <c r="BC28" s="33"/>
      <c r="BD28" s="31"/>
      <c r="BE28" s="33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</row>
    <row r="29" spans="1:83" x14ac:dyDescent="0.35">
      <c r="A29" s="25"/>
      <c r="B29" s="26"/>
      <c r="C29" s="27">
        <v>1</v>
      </c>
      <c r="D29" s="28">
        <v>417</v>
      </c>
      <c r="E29" s="28">
        <v>426</v>
      </c>
      <c r="F29" s="28">
        <v>541</v>
      </c>
      <c r="G29" s="29">
        <v>697</v>
      </c>
      <c r="H29" s="30"/>
      <c r="I29" s="31"/>
      <c r="J29" s="31"/>
      <c r="K29" s="33"/>
      <c r="L29" s="31"/>
      <c r="M29" s="31"/>
      <c r="N29" s="31"/>
      <c r="O29" s="33"/>
      <c r="P29" s="31"/>
      <c r="Q29" s="31"/>
      <c r="R29" s="33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>
        <v>1</v>
      </c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126"/>
      <c r="BG29" s="126"/>
      <c r="BH29" s="126"/>
      <c r="BI29" s="126"/>
      <c r="BJ29" s="126"/>
      <c r="BK29" s="126"/>
      <c r="BL29" s="126"/>
      <c r="BM29" s="126"/>
      <c r="BN29" s="126"/>
      <c r="BO29" s="126"/>
      <c r="BP29" s="126"/>
      <c r="BQ29" s="126"/>
      <c r="BR29" s="126"/>
      <c r="BS29" s="126"/>
      <c r="BT29" s="126"/>
      <c r="BU29" s="126"/>
      <c r="BV29" s="126"/>
      <c r="BW29" s="126"/>
      <c r="BX29" s="126"/>
      <c r="BY29" s="126"/>
      <c r="BZ29" s="126"/>
      <c r="CA29" s="126"/>
      <c r="CB29" s="126"/>
      <c r="CC29" s="126"/>
      <c r="CD29" s="126"/>
      <c r="CE29" s="126"/>
    </row>
    <row r="30" spans="1:83" x14ac:dyDescent="0.35">
      <c r="A30" s="25"/>
      <c r="B30" s="26"/>
      <c r="C30" s="27">
        <v>1</v>
      </c>
      <c r="D30" s="28">
        <v>327</v>
      </c>
      <c r="E30" s="28">
        <v>347</v>
      </c>
      <c r="F30" s="28">
        <v>395</v>
      </c>
      <c r="G30" s="29">
        <v>437</v>
      </c>
      <c r="H30" s="30"/>
      <c r="I30" s="31"/>
      <c r="J30" s="31"/>
      <c r="K30" s="33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>
        <v>1</v>
      </c>
      <c r="AI30" s="31"/>
      <c r="AJ30" s="33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3"/>
      <c r="AW30" s="31"/>
      <c r="AX30" s="31"/>
      <c r="AY30" s="31"/>
      <c r="AZ30" s="31"/>
      <c r="BA30" s="31"/>
      <c r="BB30" s="31"/>
      <c r="BC30" s="31"/>
      <c r="BD30" s="31"/>
      <c r="BE30" s="33"/>
      <c r="BF30" s="126"/>
      <c r="BG30" s="126"/>
      <c r="BH30" s="126"/>
      <c r="BI30" s="126"/>
      <c r="BJ30" s="126"/>
      <c r="BK30" s="126"/>
      <c r="BL30" s="126"/>
      <c r="BM30" s="126"/>
      <c r="BN30" s="126"/>
      <c r="BO30" s="126"/>
      <c r="BP30" s="126"/>
      <c r="BQ30" s="126"/>
      <c r="BR30" s="126"/>
      <c r="BS30" s="126"/>
      <c r="BT30" s="126"/>
      <c r="BU30" s="126"/>
      <c r="BV30" s="126"/>
      <c r="BW30" s="126"/>
      <c r="BX30" s="126"/>
      <c r="BY30" s="126"/>
      <c r="BZ30" s="126"/>
      <c r="CA30" s="126"/>
      <c r="CB30" s="126"/>
      <c r="CC30" s="126"/>
      <c r="CD30" s="126"/>
      <c r="CE30" s="126"/>
    </row>
    <row r="31" spans="1:83" x14ac:dyDescent="0.35">
      <c r="A31" s="25"/>
      <c r="B31" s="26"/>
      <c r="C31" s="27">
        <v>1</v>
      </c>
      <c r="D31" s="28">
        <v>213</v>
      </c>
      <c r="E31" s="28">
        <v>241</v>
      </c>
      <c r="F31" s="28">
        <v>286</v>
      </c>
      <c r="G31" s="29">
        <v>354</v>
      </c>
      <c r="H31" s="30"/>
      <c r="I31" s="33"/>
      <c r="J31" s="31"/>
      <c r="K31" s="33"/>
      <c r="L31" s="31"/>
      <c r="M31" s="33"/>
      <c r="N31" s="31"/>
      <c r="O31" s="33"/>
      <c r="P31" s="31"/>
      <c r="Q31" s="31"/>
      <c r="R31" s="33"/>
      <c r="S31" s="31"/>
      <c r="T31" s="31"/>
      <c r="U31" s="33"/>
      <c r="V31" s="31"/>
      <c r="W31" s="31"/>
      <c r="X31" s="31"/>
      <c r="Y31" s="33"/>
      <c r="Z31" s="33"/>
      <c r="AA31" s="31"/>
      <c r="AB31" s="31"/>
      <c r="AC31" s="31"/>
      <c r="AD31" s="31"/>
      <c r="AE31" s="31"/>
      <c r="AF31" s="31"/>
      <c r="AG31" s="33"/>
      <c r="AH31" s="33"/>
      <c r="AI31" s="31">
        <v>1</v>
      </c>
      <c r="AJ31" s="31"/>
      <c r="AK31" s="33"/>
      <c r="AL31" s="33"/>
      <c r="AM31" s="31"/>
      <c r="AN31" s="31"/>
      <c r="AO31" s="31"/>
      <c r="AP31" s="31"/>
      <c r="AQ31" s="31"/>
      <c r="AR31" s="31"/>
      <c r="AS31" s="33"/>
      <c r="AT31" s="33"/>
      <c r="AU31" s="31"/>
      <c r="AV31" s="31"/>
      <c r="AW31" s="31"/>
      <c r="AX31" s="31"/>
      <c r="AY31" s="31"/>
      <c r="AZ31" s="31"/>
      <c r="BA31" s="31"/>
      <c r="BB31" s="33"/>
      <c r="BC31" s="33"/>
      <c r="BD31" s="31"/>
      <c r="BE31" s="31"/>
      <c r="BF31" s="126"/>
      <c r="BG31" s="126"/>
      <c r="BH31" s="126"/>
      <c r="BI31" s="126"/>
      <c r="BJ31" s="126"/>
      <c r="BK31" s="126"/>
      <c r="BL31" s="126"/>
      <c r="BM31" s="126"/>
      <c r="BN31" s="126"/>
      <c r="BO31" s="126"/>
      <c r="BP31" s="126"/>
      <c r="BQ31" s="126"/>
      <c r="BR31" s="126"/>
      <c r="BS31" s="126"/>
      <c r="BT31" s="126"/>
      <c r="BU31" s="126"/>
      <c r="BV31" s="126"/>
      <c r="BW31" s="126"/>
      <c r="BX31" s="126"/>
      <c r="BY31" s="126"/>
      <c r="BZ31" s="126"/>
      <c r="CA31" s="126"/>
      <c r="CB31" s="126"/>
      <c r="CC31" s="126"/>
      <c r="CD31" s="126"/>
      <c r="CE31" s="126"/>
    </row>
    <row r="32" spans="1:83" x14ac:dyDescent="0.35">
      <c r="A32" s="25"/>
      <c r="B32" s="26"/>
      <c r="C32" s="27">
        <v>1</v>
      </c>
      <c r="D32" s="28">
        <v>113</v>
      </c>
      <c r="E32" s="28">
        <v>117</v>
      </c>
      <c r="F32" s="28">
        <v>122</v>
      </c>
      <c r="G32" s="29">
        <v>125</v>
      </c>
      <c r="H32" s="30"/>
      <c r="I32" s="33"/>
      <c r="J32" s="31"/>
      <c r="K32" s="33"/>
      <c r="L32" s="31"/>
      <c r="M32" s="33"/>
      <c r="N32" s="31"/>
      <c r="O32" s="33"/>
      <c r="P32" s="31"/>
      <c r="Q32" s="31"/>
      <c r="R32" s="33"/>
      <c r="S32" s="31"/>
      <c r="T32" s="31"/>
      <c r="U32" s="33"/>
      <c r="V32" s="31"/>
      <c r="W32" s="31"/>
      <c r="X32" s="31"/>
      <c r="Y32" s="33"/>
      <c r="Z32" s="33"/>
      <c r="AA32" s="31"/>
      <c r="AB32" s="31"/>
      <c r="AC32" s="31"/>
      <c r="AD32" s="31"/>
      <c r="AE32" s="31"/>
      <c r="AF32" s="31"/>
      <c r="AG32" s="33"/>
      <c r="AH32" s="33"/>
      <c r="AI32" s="31"/>
      <c r="AJ32" s="31">
        <v>1</v>
      </c>
      <c r="AK32" s="33"/>
      <c r="AL32" s="33"/>
      <c r="AM32" s="31"/>
      <c r="AN32" s="31"/>
      <c r="AO32" s="31"/>
      <c r="AP32" s="31"/>
      <c r="AQ32" s="31"/>
      <c r="AR32" s="31"/>
      <c r="AS32" s="33"/>
      <c r="AT32" s="33"/>
      <c r="AU32" s="31"/>
      <c r="AV32" s="31"/>
      <c r="AW32" s="31"/>
      <c r="AX32" s="31"/>
      <c r="AY32" s="31"/>
      <c r="AZ32" s="31"/>
      <c r="BA32" s="31"/>
      <c r="BB32" s="33"/>
      <c r="BC32" s="33"/>
      <c r="BD32" s="31"/>
      <c r="BE32" s="31"/>
      <c r="BF32" s="126"/>
      <c r="BG32" s="126"/>
      <c r="BH32" s="126"/>
      <c r="BI32" s="126"/>
      <c r="BJ32" s="126"/>
      <c r="BK32" s="126"/>
      <c r="BL32" s="126"/>
      <c r="BM32" s="126"/>
      <c r="BN32" s="126"/>
      <c r="BO32" s="126"/>
      <c r="BP32" s="126"/>
      <c r="BQ32" s="126"/>
      <c r="BR32" s="126"/>
      <c r="BS32" s="126"/>
      <c r="BT32" s="126"/>
      <c r="BU32" s="126"/>
      <c r="BV32" s="126"/>
      <c r="BW32" s="126"/>
      <c r="BX32" s="126"/>
      <c r="BY32" s="126"/>
      <c r="BZ32" s="126"/>
      <c r="CA32" s="126"/>
      <c r="CB32" s="126"/>
      <c r="CC32" s="126"/>
      <c r="CD32" s="126"/>
      <c r="CE32" s="126"/>
    </row>
    <row r="33" spans="1:83" x14ac:dyDescent="0.35">
      <c r="A33" s="25"/>
      <c r="B33" s="26"/>
      <c r="C33" s="27">
        <v>1</v>
      </c>
      <c r="D33" s="28">
        <v>137</v>
      </c>
      <c r="E33" s="28">
        <v>159</v>
      </c>
      <c r="F33" s="28">
        <v>173</v>
      </c>
      <c r="G33" s="29">
        <v>192</v>
      </c>
      <c r="H33" s="30"/>
      <c r="I33" s="31"/>
      <c r="J33" s="31"/>
      <c r="K33" s="33"/>
      <c r="L33" s="31"/>
      <c r="M33" s="31"/>
      <c r="N33" s="31"/>
      <c r="O33" s="31"/>
      <c r="P33" s="31"/>
      <c r="Q33" s="33"/>
      <c r="R33" s="33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3"/>
      <c r="AH33" s="33"/>
      <c r="AI33" s="31"/>
      <c r="AJ33" s="33"/>
      <c r="AK33" s="31"/>
      <c r="AL33" s="31"/>
      <c r="AM33" s="31"/>
      <c r="AN33" s="31"/>
      <c r="AO33" s="31"/>
      <c r="AP33" s="31">
        <v>1</v>
      </c>
      <c r="AQ33" s="31"/>
      <c r="AR33" s="31"/>
      <c r="AS33" s="33"/>
      <c r="AT33" s="33"/>
      <c r="AU33" s="31"/>
      <c r="AV33" s="33"/>
      <c r="AW33" s="31"/>
      <c r="AX33" s="31"/>
      <c r="AY33" s="31"/>
      <c r="AZ33" s="31"/>
      <c r="BA33" s="31"/>
      <c r="BB33" s="33"/>
      <c r="BC33" s="33"/>
      <c r="BD33" s="31"/>
      <c r="BE33" s="33"/>
      <c r="BF33" s="126"/>
      <c r="BG33" s="126"/>
      <c r="BH33" s="126"/>
      <c r="BI33" s="126"/>
      <c r="BJ33" s="126"/>
      <c r="BK33" s="126"/>
      <c r="BL33" s="126"/>
      <c r="BM33" s="126"/>
      <c r="BN33" s="126"/>
      <c r="BO33" s="126"/>
      <c r="BP33" s="126"/>
      <c r="BQ33" s="126"/>
      <c r="BR33" s="126"/>
      <c r="BS33" s="126"/>
      <c r="BT33" s="126"/>
      <c r="BU33" s="126"/>
      <c r="BV33" s="126"/>
      <c r="BW33" s="126"/>
      <c r="BX33" s="126"/>
      <c r="BY33" s="126"/>
      <c r="BZ33" s="126"/>
      <c r="CA33" s="126"/>
      <c r="CB33" s="126"/>
      <c r="CC33" s="126"/>
      <c r="CD33" s="126"/>
      <c r="CE33" s="126"/>
    </row>
    <row r="34" spans="1:83" x14ac:dyDescent="0.35">
      <c r="A34" s="25"/>
      <c r="B34" s="26"/>
      <c r="C34" s="27">
        <v>1</v>
      </c>
      <c r="D34" s="28">
        <v>302</v>
      </c>
      <c r="E34" s="28">
        <v>510</v>
      </c>
      <c r="F34" s="28">
        <v>714</v>
      </c>
      <c r="G34" s="29">
        <v>902</v>
      </c>
      <c r="H34" s="30"/>
      <c r="I34" s="31"/>
      <c r="J34" s="31"/>
      <c r="K34" s="33"/>
      <c r="L34" s="31"/>
      <c r="M34" s="31"/>
      <c r="N34" s="31"/>
      <c r="O34" s="31"/>
      <c r="P34" s="31"/>
      <c r="Q34" s="33"/>
      <c r="R34" s="33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3"/>
      <c r="AH34" s="33"/>
      <c r="AI34" s="31"/>
      <c r="AJ34" s="33"/>
      <c r="AK34" s="31"/>
      <c r="AL34" s="31"/>
      <c r="AM34" s="31"/>
      <c r="AN34" s="31"/>
      <c r="AO34" s="31"/>
      <c r="AP34" s="31">
        <v>1</v>
      </c>
      <c r="AQ34" s="31"/>
      <c r="AR34" s="31"/>
      <c r="AS34" s="33"/>
      <c r="AT34" s="33"/>
      <c r="AU34" s="31"/>
      <c r="AV34" s="33"/>
      <c r="AW34" s="31"/>
      <c r="AX34" s="31"/>
      <c r="AY34" s="31"/>
      <c r="AZ34" s="31"/>
      <c r="BA34" s="31"/>
      <c r="BB34" s="33"/>
      <c r="BC34" s="33"/>
      <c r="BD34" s="31"/>
      <c r="BE34" s="33"/>
      <c r="BF34" s="126"/>
      <c r="BG34" s="126"/>
      <c r="BH34" s="126"/>
      <c r="BI34" s="126"/>
      <c r="BJ34" s="126"/>
      <c r="BK34" s="126"/>
      <c r="BL34" s="126"/>
      <c r="BM34" s="126"/>
      <c r="BN34" s="126"/>
      <c r="BO34" s="126"/>
      <c r="BP34" s="126"/>
      <c r="BQ34" s="126"/>
      <c r="BR34" s="126"/>
      <c r="BS34" s="126"/>
      <c r="BT34" s="126"/>
      <c r="BU34" s="126"/>
      <c r="BV34" s="126"/>
      <c r="BW34" s="126"/>
      <c r="BX34" s="126"/>
      <c r="BY34" s="126"/>
      <c r="BZ34" s="126"/>
      <c r="CA34" s="126"/>
      <c r="CB34" s="126"/>
      <c r="CC34" s="126"/>
      <c r="CD34" s="126"/>
      <c r="CE34" s="126"/>
    </row>
    <row r="35" spans="1:83" x14ac:dyDescent="0.35">
      <c r="A35" s="25"/>
      <c r="B35" s="26"/>
      <c r="C35" s="27">
        <v>1</v>
      </c>
      <c r="D35" s="28">
        <v>103</v>
      </c>
      <c r="E35" s="28">
        <v>134</v>
      </c>
      <c r="F35" s="28">
        <v>190</v>
      </c>
      <c r="G35" s="29">
        <v>264</v>
      </c>
      <c r="H35" s="30"/>
      <c r="I35" s="31"/>
      <c r="J35" s="31"/>
      <c r="K35" s="33"/>
      <c r="L35" s="31"/>
      <c r="M35" s="31"/>
      <c r="N35" s="31"/>
      <c r="O35" s="31"/>
      <c r="P35" s="31"/>
      <c r="Q35" s="33"/>
      <c r="R35" s="33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3"/>
      <c r="AH35" s="33"/>
      <c r="AI35" s="31"/>
      <c r="AJ35" s="33"/>
      <c r="AK35" s="31"/>
      <c r="AL35" s="31"/>
      <c r="AM35" s="31"/>
      <c r="AN35" s="31"/>
      <c r="AO35" s="31"/>
      <c r="AP35" s="31">
        <v>1</v>
      </c>
      <c r="AQ35" s="31"/>
      <c r="AR35" s="31"/>
      <c r="AS35" s="33"/>
      <c r="AT35" s="33"/>
      <c r="AU35" s="31"/>
      <c r="AV35" s="33"/>
      <c r="AW35" s="31"/>
      <c r="AX35" s="31"/>
      <c r="AY35" s="31"/>
      <c r="AZ35" s="31"/>
      <c r="BA35" s="31"/>
      <c r="BB35" s="33"/>
      <c r="BC35" s="33"/>
      <c r="BD35" s="31"/>
      <c r="BE35" s="33"/>
      <c r="BF35" s="126"/>
      <c r="BG35" s="126"/>
      <c r="BH35" s="126"/>
      <c r="BI35" s="126"/>
      <c r="BJ35" s="126"/>
      <c r="BK35" s="126"/>
      <c r="BL35" s="126"/>
      <c r="BM35" s="126"/>
      <c r="BN35" s="126"/>
      <c r="BO35" s="126"/>
      <c r="BP35" s="126"/>
      <c r="BQ35" s="126"/>
      <c r="BR35" s="126"/>
      <c r="BS35" s="126"/>
      <c r="BT35" s="126"/>
      <c r="BU35" s="126"/>
      <c r="BV35" s="126"/>
      <c r="BW35" s="126"/>
      <c r="BX35" s="126"/>
      <c r="BY35" s="126"/>
      <c r="BZ35" s="126"/>
      <c r="CA35" s="126"/>
      <c r="CB35" s="126"/>
      <c r="CC35" s="126"/>
      <c r="CD35" s="126"/>
      <c r="CE35" s="126"/>
    </row>
    <row r="36" spans="1:83" x14ac:dyDescent="0.35">
      <c r="A36" s="25"/>
      <c r="B36" s="26"/>
      <c r="C36" s="27">
        <v>1</v>
      </c>
      <c r="D36" s="28">
        <v>1126</v>
      </c>
      <c r="E36" s="28">
        <v>1127</v>
      </c>
      <c r="F36" s="28">
        <v>1128</v>
      </c>
      <c r="G36" s="29">
        <v>1130</v>
      </c>
      <c r="H36" s="30"/>
      <c r="I36" s="31"/>
      <c r="J36" s="31"/>
      <c r="K36" s="33"/>
      <c r="L36" s="31"/>
      <c r="M36" s="31"/>
      <c r="N36" s="31"/>
      <c r="O36" s="33"/>
      <c r="P36" s="31"/>
      <c r="Q36" s="31"/>
      <c r="R36" s="33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>
        <v>1</v>
      </c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126"/>
      <c r="BG36" s="126"/>
      <c r="BH36" s="126"/>
      <c r="BI36" s="126"/>
      <c r="BJ36" s="126"/>
      <c r="BK36" s="126"/>
      <c r="BL36" s="126"/>
      <c r="BM36" s="126"/>
      <c r="BN36" s="126"/>
      <c r="BO36" s="126"/>
      <c r="BP36" s="126"/>
      <c r="BQ36" s="126"/>
      <c r="BR36" s="126"/>
      <c r="BS36" s="126"/>
      <c r="BT36" s="126"/>
      <c r="BU36" s="126"/>
      <c r="BV36" s="126"/>
      <c r="BW36" s="126"/>
      <c r="BX36" s="126"/>
      <c r="BY36" s="126"/>
      <c r="BZ36" s="126"/>
      <c r="CA36" s="126"/>
      <c r="CB36" s="126"/>
      <c r="CC36" s="126"/>
      <c r="CD36" s="126"/>
      <c r="CE36" s="126"/>
    </row>
    <row r="37" spans="1:83" x14ac:dyDescent="0.35">
      <c r="A37" s="25"/>
      <c r="B37" s="26"/>
      <c r="C37" s="27">
        <v>1</v>
      </c>
      <c r="D37" s="28">
        <v>656</v>
      </c>
      <c r="E37" s="28">
        <v>875</v>
      </c>
      <c r="F37" s="28">
        <v>1063</v>
      </c>
      <c r="G37" s="29">
        <v>1126</v>
      </c>
      <c r="H37" s="30"/>
      <c r="I37" s="31"/>
      <c r="J37" s="31"/>
      <c r="K37" s="33"/>
      <c r="L37" s="31"/>
      <c r="M37" s="31"/>
      <c r="N37" s="31"/>
      <c r="O37" s="33"/>
      <c r="P37" s="31"/>
      <c r="Q37" s="31"/>
      <c r="R37" s="33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>
        <v>1</v>
      </c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126"/>
      <c r="BG37" s="126"/>
      <c r="BH37" s="126"/>
      <c r="BI37" s="126"/>
      <c r="BJ37" s="126"/>
      <c r="BK37" s="126"/>
      <c r="BL37" s="126"/>
      <c r="BM37" s="126"/>
      <c r="BN37" s="126"/>
      <c r="BO37" s="126"/>
      <c r="BP37" s="126"/>
      <c r="BQ37" s="126"/>
      <c r="BR37" s="126"/>
      <c r="BS37" s="126"/>
      <c r="BT37" s="126"/>
      <c r="BU37" s="126"/>
      <c r="BV37" s="126"/>
      <c r="BW37" s="126"/>
      <c r="BX37" s="126"/>
      <c r="BY37" s="126"/>
      <c r="BZ37" s="126"/>
      <c r="CA37" s="126"/>
      <c r="CB37" s="126"/>
      <c r="CC37" s="126"/>
      <c r="CD37" s="126"/>
      <c r="CE37" s="126"/>
    </row>
    <row r="38" spans="1:83" x14ac:dyDescent="0.35">
      <c r="A38" s="25"/>
      <c r="B38" s="26"/>
      <c r="C38" s="27">
        <v>1</v>
      </c>
      <c r="D38" s="28">
        <v>408</v>
      </c>
      <c r="E38" s="28">
        <v>587</v>
      </c>
      <c r="F38" s="28">
        <v>1014</v>
      </c>
      <c r="G38" s="29">
        <v>1469</v>
      </c>
      <c r="H38" s="30"/>
      <c r="I38" s="31"/>
      <c r="J38" s="31"/>
      <c r="K38" s="31"/>
      <c r="L38" s="31"/>
      <c r="M38" s="31"/>
      <c r="N38" s="31"/>
      <c r="O38" s="31"/>
      <c r="P38" s="31"/>
      <c r="Q38" s="31">
        <v>1</v>
      </c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3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3"/>
      <c r="AW38" s="31"/>
      <c r="AX38" s="31"/>
      <c r="AY38" s="31"/>
      <c r="AZ38" s="31"/>
      <c r="BA38" s="31"/>
      <c r="BB38" s="31"/>
      <c r="BC38" s="31"/>
      <c r="BD38" s="31"/>
      <c r="BE38" s="33"/>
      <c r="BF38" s="126"/>
      <c r="BG38" s="126"/>
      <c r="BH38" s="126"/>
      <c r="BI38" s="126"/>
      <c r="BJ38" s="126"/>
      <c r="BK38" s="126"/>
      <c r="BL38" s="126"/>
      <c r="BM38" s="126"/>
      <c r="BN38" s="126"/>
      <c r="BO38" s="126"/>
      <c r="BP38" s="126"/>
      <c r="BQ38" s="126"/>
      <c r="BR38" s="126"/>
      <c r="BS38" s="126"/>
      <c r="BT38" s="126"/>
      <c r="BU38" s="126"/>
      <c r="BV38" s="126"/>
      <c r="BW38" s="126"/>
      <c r="BX38" s="126"/>
      <c r="BY38" s="126"/>
      <c r="BZ38" s="126"/>
      <c r="CA38" s="126"/>
      <c r="CB38" s="126"/>
      <c r="CC38" s="126"/>
      <c r="CD38" s="126"/>
      <c r="CE38" s="126"/>
    </row>
    <row r="39" spans="1:83" x14ac:dyDescent="0.35">
      <c r="A39" s="25"/>
      <c r="B39" s="26"/>
      <c r="C39" s="27">
        <v>1</v>
      </c>
      <c r="D39" s="28">
        <v>171</v>
      </c>
      <c r="E39" s="28">
        <v>282</v>
      </c>
      <c r="F39" s="28">
        <v>381</v>
      </c>
      <c r="G39" s="29">
        <v>512</v>
      </c>
      <c r="H39" s="30"/>
      <c r="I39" s="31"/>
      <c r="J39" s="31"/>
      <c r="K39" s="33"/>
      <c r="L39" s="31"/>
      <c r="M39" s="31"/>
      <c r="N39" s="31"/>
      <c r="O39" s="31"/>
      <c r="P39" s="31"/>
      <c r="Q39" s="31">
        <v>1</v>
      </c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3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3"/>
      <c r="AW39" s="31"/>
      <c r="AX39" s="31"/>
      <c r="AY39" s="31"/>
      <c r="AZ39" s="31"/>
      <c r="BA39" s="31"/>
      <c r="BB39" s="31"/>
      <c r="BC39" s="31"/>
      <c r="BD39" s="31"/>
      <c r="BE39" s="33"/>
      <c r="BF39" s="126"/>
      <c r="BG39" s="126"/>
      <c r="BH39" s="126"/>
      <c r="BI39" s="126"/>
      <c r="BJ39" s="126"/>
      <c r="BK39" s="126"/>
      <c r="BL39" s="126"/>
      <c r="BM39" s="126"/>
      <c r="BN39" s="126"/>
      <c r="BO39" s="126"/>
      <c r="BP39" s="126"/>
      <c r="BQ39" s="126"/>
      <c r="BR39" s="126"/>
      <c r="BS39" s="126"/>
      <c r="BT39" s="126"/>
      <c r="BU39" s="126"/>
      <c r="BV39" s="126"/>
      <c r="BW39" s="126"/>
      <c r="BX39" s="126"/>
      <c r="BY39" s="126"/>
      <c r="BZ39" s="126"/>
      <c r="CA39" s="126"/>
      <c r="CB39" s="126"/>
      <c r="CC39" s="126"/>
      <c r="CD39" s="126"/>
      <c r="CE39" s="126"/>
    </row>
    <row r="40" spans="1:83" x14ac:dyDescent="0.35">
      <c r="A40" s="25"/>
      <c r="B40" s="26"/>
      <c r="C40" s="27">
        <v>1</v>
      </c>
      <c r="D40" s="28">
        <v>129</v>
      </c>
      <c r="E40" s="28">
        <v>173</v>
      </c>
      <c r="F40" s="28">
        <v>241</v>
      </c>
      <c r="G40" s="29">
        <v>341</v>
      </c>
      <c r="H40" s="30"/>
      <c r="I40" s="33"/>
      <c r="J40" s="31"/>
      <c r="K40" s="33"/>
      <c r="L40" s="31"/>
      <c r="M40" s="33"/>
      <c r="N40" s="31"/>
      <c r="O40" s="33"/>
      <c r="P40" s="31"/>
      <c r="Q40" s="31">
        <v>1</v>
      </c>
      <c r="R40" s="33"/>
      <c r="S40" s="31"/>
      <c r="T40" s="31"/>
      <c r="U40" s="33"/>
      <c r="V40" s="31"/>
      <c r="W40" s="31"/>
      <c r="X40" s="31"/>
      <c r="Y40" s="33"/>
      <c r="Z40" s="33"/>
      <c r="AA40" s="31"/>
      <c r="AB40" s="31"/>
      <c r="AC40" s="31"/>
      <c r="AD40" s="31"/>
      <c r="AE40" s="31"/>
      <c r="AF40" s="31"/>
      <c r="AG40" s="33"/>
      <c r="AH40" s="33"/>
      <c r="AI40" s="31"/>
      <c r="AJ40" s="31"/>
      <c r="AK40" s="33"/>
      <c r="AL40" s="33"/>
      <c r="AM40" s="31"/>
      <c r="AN40" s="31"/>
      <c r="AO40" s="31"/>
      <c r="AP40" s="31"/>
      <c r="AQ40" s="31"/>
      <c r="AR40" s="31"/>
      <c r="AS40" s="33"/>
      <c r="AT40" s="33"/>
      <c r="AU40" s="31"/>
      <c r="AV40" s="31"/>
      <c r="AW40" s="31"/>
      <c r="AX40" s="31"/>
      <c r="AY40" s="31"/>
      <c r="AZ40" s="31"/>
      <c r="BA40" s="31"/>
      <c r="BB40" s="33"/>
      <c r="BC40" s="33"/>
      <c r="BD40" s="31"/>
      <c r="BE40" s="31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  <c r="BR40" s="126"/>
      <c r="BS40" s="126"/>
      <c r="BT40" s="126"/>
      <c r="BU40" s="126"/>
      <c r="BV40" s="126"/>
      <c r="BW40" s="126"/>
      <c r="BX40" s="126"/>
      <c r="BY40" s="126"/>
      <c r="BZ40" s="126"/>
      <c r="CA40" s="126"/>
      <c r="CB40" s="126"/>
      <c r="CC40" s="126"/>
      <c r="CD40" s="126"/>
      <c r="CE40" s="126"/>
    </row>
    <row r="41" spans="1:83" x14ac:dyDescent="0.35">
      <c r="A41" s="25"/>
      <c r="B41" s="26"/>
      <c r="C41" s="27">
        <v>1</v>
      </c>
      <c r="D41" s="28">
        <v>178</v>
      </c>
      <c r="E41" s="28">
        <v>212</v>
      </c>
      <c r="F41" s="28">
        <v>237</v>
      </c>
      <c r="G41" s="29">
        <v>264</v>
      </c>
      <c r="H41" s="30"/>
      <c r="I41" s="31"/>
      <c r="J41" s="31"/>
      <c r="K41" s="33"/>
      <c r="L41" s="31"/>
      <c r="M41" s="31"/>
      <c r="N41" s="31"/>
      <c r="O41" s="31"/>
      <c r="P41" s="31"/>
      <c r="Q41" s="33"/>
      <c r="R41" s="33"/>
      <c r="S41" s="31"/>
      <c r="T41" s="31"/>
      <c r="U41" s="31"/>
      <c r="V41" s="31"/>
      <c r="W41" s="31"/>
      <c r="X41" s="31">
        <v>1</v>
      </c>
      <c r="Y41" s="31"/>
      <c r="Z41" s="31"/>
      <c r="AA41" s="31"/>
      <c r="AB41" s="31"/>
      <c r="AC41" s="31"/>
      <c r="AD41" s="31"/>
      <c r="AE41" s="31"/>
      <c r="AF41" s="31"/>
      <c r="AG41" s="33"/>
      <c r="AH41" s="33"/>
      <c r="AI41" s="31"/>
      <c r="AJ41" s="33"/>
      <c r="AK41" s="31"/>
      <c r="AL41" s="31"/>
      <c r="AM41" s="31"/>
      <c r="AN41" s="31"/>
      <c r="AO41" s="31"/>
      <c r="AP41" s="31"/>
      <c r="AQ41" s="31"/>
      <c r="AR41" s="31"/>
      <c r="AS41" s="33"/>
      <c r="AT41" s="33"/>
      <c r="AU41" s="31"/>
      <c r="AV41" s="33"/>
      <c r="AW41" s="31"/>
      <c r="AX41" s="31"/>
      <c r="AY41" s="31"/>
      <c r="AZ41" s="31"/>
      <c r="BA41" s="31"/>
      <c r="BB41" s="33"/>
      <c r="BC41" s="33"/>
      <c r="BD41" s="31"/>
      <c r="BE41" s="33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  <c r="BR41" s="126"/>
      <c r="BS41" s="126"/>
      <c r="BT41" s="126"/>
      <c r="BU41" s="126"/>
      <c r="BV41" s="126"/>
      <c r="BW41" s="126"/>
      <c r="BX41" s="126"/>
      <c r="BY41" s="126"/>
      <c r="BZ41" s="126"/>
      <c r="CA41" s="126"/>
      <c r="CB41" s="126"/>
      <c r="CC41" s="126"/>
      <c r="CD41" s="126"/>
      <c r="CE41" s="126"/>
    </row>
    <row r="42" spans="1:83" x14ac:dyDescent="0.35">
      <c r="A42" s="25"/>
      <c r="B42" s="26"/>
      <c r="C42" s="27">
        <v>1</v>
      </c>
      <c r="D42" s="28">
        <v>172</v>
      </c>
      <c r="E42" s="28">
        <v>229</v>
      </c>
      <c r="F42" s="28">
        <v>268</v>
      </c>
      <c r="G42" s="29">
        <v>321</v>
      </c>
      <c r="H42" s="30"/>
      <c r="I42" s="31"/>
      <c r="J42" s="31"/>
      <c r="K42" s="33"/>
      <c r="L42" s="31"/>
      <c r="M42" s="31"/>
      <c r="N42" s="31"/>
      <c r="O42" s="31"/>
      <c r="P42" s="31"/>
      <c r="Q42" s="33"/>
      <c r="R42" s="33"/>
      <c r="S42" s="31"/>
      <c r="T42" s="31"/>
      <c r="U42" s="31"/>
      <c r="V42" s="31"/>
      <c r="W42" s="31"/>
      <c r="X42" s="31">
        <v>1</v>
      </c>
      <c r="Y42" s="31"/>
      <c r="Z42" s="31"/>
      <c r="AA42" s="31"/>
      <c r="AB42" s="31"/>
      <c r="AC42" s="31"/>
      <c r="AD42" s="31"/>
      <c r="AE42" s="31"/>
      <c r="AF42" s="31"/>
      <c r="AG42" s="33"/>
      <c r="AH42" s="33"/>
      <c r="AI42" s="31"/>
      <c r="AJ42" s="33"/>
      <c r="AK42" s="31"/>
      <c r="AL42" s="31"/>
      <c r="AM42" s="31"/>
      <c r="AN42" s="31"/>
      <c r="AO42" s="31"/>
      <c r="AP42" s="31"/>
      <c r="AQ42" s="31"/>
      <c r="AR42" s="31"/>
      <c r="AS42" s="33"/>
      <c r="AT42" s="33"/>
      <c r="AU42" s="31"/>
      <c r="AV42" s="33"/>
      <c r="AW42" s="31"/>
      <c r="AX42" s="31"/>
      <c r="AY42" s="31"/>
      <c r="AZ42" s="31"/>
      <c r="BA42" s="31"/>
      <c r="BB42" s="33"/>
      <c r="BC42" s="33"/>
      <c r="BD42" s="31"/>
      <c r="BE42" s="33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</row>
    <row r="43" spans="1:83" x14ac:dyDescent="0.35">
      <c r="A43" s="25"/>
      <c r="B43" s="26"/>
      <c r="C43" s="27">
        <v>1</v>
      </c>
      <c r="D43" s="28">
        <v>242</v>
      </c>
      <c r="E43" s="28">
        <v>258</v>
      </c>
      <c r="F43" s="28">
        <v>311</v>
      </c>
      <c r="G43" s="29">
        <v>439</v>
      </c>
      <c r="H43" s="30"/>
      <c r="I43" s="31"/>
      <c r="J43" s="31"/>
      <c r="K43" s="33"/>
      <c r="L43" s="31"/>
      <c r="M43" s="31"/>
      <c r="N43" s="31"/>
      <c r="O43" s="31"/>
      <c r="P43" s="31"/>
      <c r="Q43" s="33"/>
      <c r="R43" s="33"/>
      <c r="S43" s="31"/>
      <c r="T43" s="31"/>
      <c r="U43" s="31"/>
      <c r="V43" s="31"/>
      <c r="W43" s="31"/>
      <c r="X43" s="31">
        <v>1</v>
      </c>
      <c r="Y43" s="31"/>
      <c r="Z43" s="31"/>
      <c r="AA43" s="31"/>
      <c r="AB43" s="31"/>
      <c r="AC43" s="31"/>
      <c r="AD43" s="31"/>
      <c r="AE43" s="31"/>
      <c r="AF43" s="31"/>
      <c r="AG43" s="33"/>
      <c r="AH43" s="33"/>
      <c r="AI43" s="31"/>
      <c r="AJ43" s="33"/>
      <c r="AK43" s="31"/>
      <c r="AL43" s="31"/>
      <c r="AM43" s="31"/>
      <c r="AN43" s="31"/>
      <c r="AO43" s="31"/>
      <c r="AP43" s="31"/>
      <c r="AQ43" s="31"/>
      <c r="AR43" s="31"/>
      <c r="AS43" s="33"/>
      <c r="AT43" s="33"/>
      <c r="AU43" s="31"/>
      <c r="AV43" s="33"/>
      <c r="AW43" s="31"/>
      <c r="AX43" s="31"/>
      <c r="AY43" s="31"/>
      <c r="AZ43" s="31"/>
      <c r="BA43" s="31"/>
      <c r="BB43" s="33"/>
      <c r="BC43" s="33"/>
      <c r="BD43" s="31"/>
      <c r="BE43" s="33"/>
      <c r="BF43" s="126"/>
      <c r="BG43" s="126"/>
      <c r="BH43" s="126"/>
      <c r="BI43" s="126"/>
      <c r="BJ43" s="126"/>
      <c r="BK43" s="126"/>
      <c r="BL43" s="126"/>
      <c r="BM43" s="126"/>
      <c r="BN43" s="126"/>
      <c r="BO43" s="126"/>
      <c r="BP43" s="126"/>
      <c r="BQ43" s="126"/>
      <c r="BR43" s="126"/>
      <c r="BS43" s="126"/>
      <c r="BT43" s="126"/>
      <c r="BU43" s="126"/>
      <c r="BV43" s="126"/>
      <c r="BW43" s="126"/>
      <c r="BX43" s="126"/>
      <c r="BY43" s="126"/>
      <c r="BZ43" s="126"/>
      <c r="CA43" s="126"/>
      <c r="CB43" s="126"/>
      <c r="CC43" s="126"/>
      <c r="CD43" s="126"/>
      <c r="CE43" s="126"/>
    </row>
    <row r="44" spans="1:83" x14ac:dyDescent="0.35">
      <c r="A44" s="25"/>
      <c r="B44" s="26"/>
      <c r="C44" s="27">
        <v>1</v>
      </c>
      <c r="D44" s="28">
        <v>135</v>
      </c>
      <c r="E44" s="28">
        <v>202</v>
      </c>
      <c r="F44" s="28">
        <v>241</v>
      </c>
      <c r="G44" s="29">
        <v>282</v>
      </c>
      <c r="H44" s="30"/>
      <c r="I44" s="31"/>
      <c r="J44" s="31"/>
      <c r="K44" s="33"/>
      <c r="L44" s="31"/>
      <c r="M44" s="31"/>
      <c r="N44" s="31"/>
      <c r="O44" s="31"/>
      <c r="P44" s="31"/>
      <c r="Q44" s="33"/>
      <c r="R44" s="33"/>
      <c r="S44" s="31"/>
      <c r="T44" s="31"/>
      <c r="U44" s="31"/>
      <c r="V44" s="31"/>
      <c r="W44" s="31"/>
      <c r="X44" s="31"/>
      <c r="Y44" s="31">
        <v>1</v>
      </c>
      <c r="Z44" s="31"/>
      <c r="AA44" s="31"/>
      <c r="AB44" s="31"/>
      <c r="AC44" s="31"/>
      <c r="AD44" s="31"/>
      <c r="AE44" s="31"/>
      <c r="AF44" s="31"/>
      <c r="AG44" s="33"/>
      <c r="AH44" s="33"/>
      <c r="AI44" s="31"/>
      <c r="AJ44" s="33"/>
      <c r="AK44" s="31"/>
      <c r="AL44" s="31"/>
      <c r="AM44" s="31"/>
      <c r="AN44" s="31"/>
      <c r="AO44" s="31"/>
      <c r="AP44" s="31"/>
      <c r="AQ44" s="31"/>
      <c r="AR44" s="31"/>
      <c r="AS44" s="33"/>
      <c r="AT44" s="33"/>
      <c r="AU44" s="31"/>
      <c r="AV44" s="33"/>
      <c r="AW44" s="31"/>
      <c r="AX44" s="31"/>
      <c r="AY44" s="31"/>
      <c r="AZ44" s="31"/>
      <c r="BA44" s="31"/>
      <c r="BB44" s="33"/>
      <c r="BC44" s="33"/>
      <c r="BD44" s="31"/>
      <c r="BE44" s="33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</row>
    <row r="45" spans="1:83" x14ac:dyDescent="0.35">
      <c r="A45" s="25"/>
      <c r="B45" s="26"/>
      <c r="C45" s="27">
        <v>1</v>
      </c>
      <c r="D45" s="28">
        <v>181</v>
      </c>
      <c r="E45" s="28">
        <v>327</v>
      </c>
      <c r="F45" s="28">
        <v>399</v>
      </c>
      <c r="G45" s="29">
        <v>546</v>
      </c>
      <c r="H45" s="30"/>
      <c r="I45" s="31"/>
      <c r="J45" s="31"/>
      <c r="K45" s="33"/>
      <c r="L45" s="31"/>
      <c r="M45" s="31"/>
      <c r="N45" s="31"/>
      <c r="O45" s="31"/>
      <c r="P45" s="31"/>
      <c r="Q45" s="33"/>
      <c r="R45" s="33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3"/>
      <c r="AH45" s="33"/>
      <c r="AI45" s="31"/>
      <c r="AJ45" s="33"/>
      <c r="AK45" s="31"/>
      <c r="AL45" s="31">
        <v>1</v>
      </c>
      <c r="AM45" s="31"/>
      <c r="AN45" s="31"/>
      <c r="AO45" s="31"/>
      <c r="AP45" s="31"/>
      <c r="AQ45" s="31"/>
      <c r="AR45" s="31"/>
      <c r="AS45" s="33"/>
      <c r="AT45" s="33"/>
      <c r="AU45" s="31"/>
      <c r="AV45" s="33"/>
      <c r="AW45" s="31"/>
      <c r="AX45" s="31"/>
      <c r="AY45" s="31"/>
      <c r="AZ45" s="31"/>
      <c r="BA45" s="31"/>
      <c r="BB45" s="33"/>
      <c r="BC45" s="33"/>
      <c r="BD45" s="31"/>
      <c r="BE45" s="33"/>
      <c r="BF45" s="126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</row>
    <row r="46" spans="1:83" x14ac:dyDescent="0.35">
      <c r="A46" s="25"/>
      <c r="B46" s="26"/>
      <c r="C46" s="27">
        <v>1</v>
      </c>
      <c r="D46" s="28">
        <v>312</v>
      </c>
      <c r="E46" s="28">
        <v>323</v>
      </c>
      <c r="F46" s="28">
        <v>338</v>
      </c>
      <c r="G46" s="29">
        <v>347</v>
      </c>
      <c r="H46" s="30"/>
      <c r="I46" s="31"/>
      <c r="J46" s="31"/>
      <c r="K46" s="33"/>
      <c r="L46" s="31"/>
      <c r="M46" s="31"/>
      <c r="N46" s="31"/>
      <c r="O46" s="31"/>
      <c r="P46" s="31"/>
      <c r="Q46" s="33"/>
      <c r="R46" s="33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3"/>
      <c r="AH46" s="33"/>
      <c r="AI46" s="31"/>
      <c r="AJ46" s="33"/>
      <c r="AK46" s="31"/>
      <c r="AL46" s="31"/>
      <c r="AM46" s="31"/>
      <c r="AN46" s="31"/>
      <c r="AO46" s="31"/>
      <c r="AP46" s="31"/>
      <c r="AQ46" s="31"/>
      <c r="AR46" s="31">
        <v>1</v>
      </c>
      <c r="AS46" s="33"/>
      <c r="AT46" s="33"/>
      <c r="AU46" s="31"/>
      <c r="AV46" s="33"/>
      <c r="AW46" s="31"/>
      <c r="AX46" s="31"/>
      <c r="AY46" s="31"/>
      <c r="AZ46" s="31"/>
      <c r="BA46" s="31"/>
      <c r="BB46" s="33"/>
      <c r="BC46" s="33"/>
      <c r="BD46" s="31"/>
      <c r="BE46" s="33"/>
      <c r="BF46" s="126"/>
      <c r="BG46" s="126"/>
      <c r="BH46" s="126"/>
      <c r="BI46" s="126"/>
      <c r="BJ46" s="126"/>
      <c r="BK46" s="126"/>
      <c r="BL46" s="126"/>
      <c r="BM46" s="126"/>
      <c r="BN46" s="126"/>
      <c r="BO46" s="126"/>
      <c r="BP46" s="126"/>
      <c r="BQ46" s="126"/>
      <c r="BR46" s="126"/>
      <c r="BS46" s="126"/>
      <c r="BT46" s="126"/>
      <c r="BU46" s="126"/>
      <c r="BV46" s="126"/>
      <c r="BW46" s="126"/>
      <c r="BX46" s="126"/>
      <c r="BY46" s="126"/>
      <c r="BZ46" s="126"/>
      <c r="CA46" s="126"/>
      <c r="CB46" s="126"/>
      <c r="CC46" s="126"/>
      <c r="CD46" s="126"/>
      <c r="CE46" s="126"/>
    </row>
    <row r="47" spans="1:83" x14ac:dyDescent="0.35">
      <c r="A47" s="25"/>
      <c r="B47" s="26"/>
      <c r="C47" s="27">
        <v>1</v>
      </c>
      <c r="D47" s="28">
        <v>206</v>
      </c>
      <c r="E47" s="28">
        <v>314</v>
      </c>
      <c r="F47" s="28">
        <v>345</v>
      </c>
      <c r="G47" s="29">
        <v>421</v>
      </c>
      <c r="H47" s="30"/>
      <c r="I47" s="31"/>
      <c r="J47" s="31"/>
      <c r="K47" s="33"/>
      <c r="L47" s="31"/>
      <c r="M47" s="31"/>
      <c r="N47" s="31"/>
      <c r="O47" s="31"/>
      <c r="P47" s="31"/>
      <c r="Q47" s="33"/>
      <c r="R47" s="33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3"/>
      <c r="AH47" s="33"/>
      <c r="AI47" s="31"/>
      <c r="AJ47" s="33"/>
      <c r="AK47" s="31"/>
      <c r="AL47" s="31"/>
      <c r="AM47" s="31"/>
      <c r="AN47" s="31"/>
      <c r="AO47" s="31"/>
      <c r="AP47" s="31"/>
      <c r="AQ47" s="31"/>
      <c r="AR47" s="31">
        <v>1</v>
      </c>
      <c r="AS47" s="33"/>
      <c r="AT47" s="33"/>
      <c r="AU47" s="31"/>
      <c r="AV47" s="33"/>
      <c r="AW47" s="31"/>
      <c r="AX47" s="31"/>
      <c r="AY47" s="31"/>
      <c r="AZ47" s="31"/>
      <c r="BA47" s="31"/>
      <c r="BB47" s="33"/>
      <c r="BC47" s="33"/>
      <c r="BD47" s="31"/>
      <c r="BE47" s="33"/>
      <c r="BF47" s="126"/>
      <c r="BG47" s="126"/>
      <c r="BH47" s="126"/>
      <c r="BI47" s="126"/>
      <c r="BJ47" s="126"/>
      <c r="BK47" s="126"/>
      <c r="BL47" s="126"/>
      <c r="BM47" s="126"/>
      <c r="BN47" s="126"/>
      <c r="BO47" s="126"/>
      <c r="BP47" s="126"/>
      <c r="BQ47" s="126"/>
      <c r="BR47" s="126"/>
      <c r="BS47" s="126"/>
      <c r="BT47" s="126"/>
      <c r="BU47" s="126"/>
      <c r="BV47" s="126"/>
      <c r="BW47" s="126"/>
      <c r="BX47" s="126"/>
      <c r="BY47" s="126"/>
      <c r="BZ47" s="126"/>
      <c r="CA47" s="126"/>
      <c r="CB47" s="126"/>
      <c r="CC47" s="126"/>
      <c r="CD47" s="126"/>
      <c r="CE47" s="126"/>
    </row>
    <row r="48" spans="1:83" x14ac:dyDescent="0.35">
      <c r="A48" s="25"/>
      <c r="B48" s="26"/>
      <c r="C48" s="27">
        <v>1</v>
      </c>
      <c r="D48" s="28">
        <v>146</v>
      </c>
      <c r="E48" s="28">
        <v>219</v>
      </c>
      <c r="F48" s="28">
        <v>266</v>
      </c>
      <c r="G48" s="29">
        <v>350</v>
      </c>
      <c r="H48" s="30"/>
      <c r="I48" s="31"/>
      <c r="J48" s="31"/>
      <c r="K48" s="33"/>
      <c r="L48" s="31"/>
      <c r="M48" s="31"/>
      <c r="N48" s="31"/>
      <c r="O48" s="31"/>
      <c r="P48" s="31"/>
      <c r="Q48" s="33"/>
      <c r="R48" s="33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3"/>
      <c r="AH48" s="33"/>
      <c r="AI48" s="31"/>
      <c r="AJ48" s="33"/>
      <c r="AK48" s="31"/>
      <c r="AL48" s="31"/>
      <c r="AM48" s="31"/>
      <c r="AN48" s="31"/>
      <c r="AO48" s="31"/>
      <c r="AP48" s="31"/>
      <c r="AQ48" s="31"/>
      <c r="AR48" s="31"/>
      <c r="AS48" s="33">
        <v>1</v>
      </c>
      <c r="AT48" s="33"/>
      <c r="AU48" s="31"/>
      <c r="AV48" s="33"/>
      <c r="AW48" s="31"/>
      <c r="AX48" s="31"/>
      <c r="AY48" s="31"/>
      <c r="AZ48" s="31"/>
      <c r="BA48" s="31"/>
      <c r="BB48" s="33"/>
      <c r="BC48" s="33"/>
      <c r="BD48" s="31"/>
      <c r="BE48" s="33"/>
      <c r="BF48" s="126"/>
      <c r="BG48" s="126"/>
      <c r="BH48" s="126"/>
      <c r="BI48" s="126"/>
      <c r="BJ48" s="126"/>
      <c r="BK48" s="126"/>
      <c r="BL48" s="126"/>
      <c r="BM48" s="126"/>
      <c r="BN48" s="126"/>
      <c r="BO48" s="126"/>
      <c r="BP48" s="126"/>
      <c r="BQ48" s="126"/>
      <c r="BR48" s="126"/>
      <c r="BS48" s="126"/>
      <c r="BT48" s="126"/>
      <c r="BU48" s="126"/>
      <c r="BV48" s="126"/>
      <c r="BW48" s="126"/>
      <c r="BX48" s="126"/>
      <c r="BY48" s="126"/>
      <c r="BZ48" s="126"/>
      <c r="CA48" s="126"/>
      <c r="CB48" s="126"/>
      <c r="CC48" s="126"/>
      <c r="CD48" s="126"/>
      <c r="CE48" s="126"/>
    </row>
    <row r="49" spans="1:83" x14ac:dyDescent="0.35">
      <c r="A49" s="25"/>
      <c r="B49" s="26"/>
      <c r="C49" s="27">
        <v>1</v>
      </c>
      <c r="D49" s="28">
        <v>123</v>
      </c>
      <c r="E49" s="28">
        <v>192</v>
      </c>
      <c r="F49" s="28">
        <v>212</v>
      </c>
      <c r="G49" s="29">
        <v>306</v>
      </c>
      <c r="H49" s="30"/>
      <c r="I49" s="31"/>
      <c r="J49" s="31"/>
      <c r="K49" s="33"/>
      <c r="L49" s="31"/>
      <c r="M49" s="31"/>
      <c r="N49" s="31"/>
      <c r="O49" s="31"/>
      <c r="P49" s="31"/>
      <c r="Q49" s="33"/>
      <c r="R49" s="33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3"/>
      <c r="AH49" s="33"/>
      <c r="AI49" s="31"/>
      <c r="AJ49" s="33"/>
      <c r="AK49" s="31"/>
      <c r="AL49" s="31"/>
      <c r="AM49" s="31"/>
      <c r="AN49" s="31"/>
      <c r="AO49" s="31"/>
      <c r="AP49" s="31"/>
      <c r="AQ49" s="31"/>
      <c r="AR49" s="31"/>
      <c r="AS49" s="33">
        <v>1</v>
      </c>
      <c r="AT49" s="33"/>
      <c r="AU49" s="31"/>
      <c r="AV49" s="33"/>
      <c r="AW49" s="31"/>
      <c r="AX49" s="31"/>
      <c r="AY49" s="31"/>
      <c r="AZ49" s="31"/>
      <c r="BA49" s="31"/>
      <c r="BB49" s="33"/>
      <c r="BC49" s="33"/>
      <c r="BD49" s="31"/>
      <c r="BE49" s="33"/>
      <c r="BF49" s="126"/>
      <c r="BG49" s="126"/>
      <c r="BH49" s="126"/>
      <c r="BI49" s="126"/>
      <c r="BJ49" s="126"/>
      <c r="BK49" s="126"/>
      <c r="BL49" s="126"/>
      <c r="BM49" s="126"/>
      <c r="BN49" s="126"/>
      <c r="BO49" s="126"/>
      <c r="BP49" s="126"/>
      <c r="BQ49" s="126"/>
      <c r="BR49" s="126"/>
      <c r="BS49" s="126"/>
      <c r="BT49" s="126"/>
      <c r="BU49" s="126"/>
      <c r="BV49" s="126"/>
      <c r="BW49" s="126"/>
      <c r="BX49" s="126"/>
      <c r="BY49" s="126"/>
      <c r="BZ49" s="126"/>
      <c r="CA49" s="126"/>
      <c r="CB49" s="126"/>
      <c r="CC49" s="126"/>
      <c r="CD49" s="126"/>
      <c r="CE49" s="126"/>
    </row>
    <row r="50" spans="1:83" x14ac:dyDescent="0.35">
      <c r="A50" s="25"/>
      <c r="B50" s="26"/>
      <c r="C50" s="27">
        <v>1</v>
      </c>
      <c r="D50" s="28">
        <v>267</v>
      </c>
      <c r="E50" s="28">
        <v>276</v>
      </c>
      <c r="F50" s="28">
        <v>289</v>
      </c>
      <c r="G50" s="29">
        <v>297</v>
      </c>
      <c r="H50" s="30"/>
      <c r="I50" s="31"/>
      <c r="J50" s="31"/>
      <c r="K50" s="33"/>
      <c r="L50" s="31"/>
      <c r="M50" s="31"/>
      <c r="N50" s="31"/>
      <c r="O50" s="31"/>
      <c r="P50" s="31"/>
      <c r="Q50" s="33"/>
      <c r="R50" s="33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3"/>
      <c r="AH50" s="33"/>
      <c r="AI50" s="31"/>
      <c r="AJ50" s="33"/>
      <c r="AK50" s="31"/>
      <c r="AL50" s="31"/>
      <c r="AM50" s="31"/>
      <c r="AN50" s="31"/>
      <c r="AO50" s="31"/>
      <c r="AP50" s="31"/>
      <c r="AQ50" s="31"/>
      <c r="AR50" s="31"/>
      <c r="AS50" s="33">
        <v>1</v>
      </c>
      <c r="AT50" s="33"/>
      <c r="AU50" s="31"/>
      <c r="AV50" s="33"/>
      <c r="AW50" s="31"/>
      <c r="AX50" s="31"/>
      <c r="AY50" s="31"/>
      <c r="AZ50" s="31"/>
      <c r="BA50" s="31"/>
      <c r="BB50" s="33"/>
      <c r="BC50" s="33"/>
      <c r="BD50" s="31"/>
      <c r="BE50" s="33"/>
      <c r="BF50" s="126"/>
      <c r="BG50" s="126"/>
      <c r="BH50" s="126"/>
      <c r="BI50" s="126"/>
      <c r="BJ50" s="126"/>
      <c r="BK50" s="126"/>
      <c r="BL50" s="126"/>
      <c r="BM50" s="126"/>
      <c r="BN50" s="126"/>
      <c r="BO50" s="126"/>
      <c r="BP50" s="126"/>
      <c r="BQ50" s="126"/>
      <c r="BR50" s="126"/>
      <c r="BS50" s="126"/>
      <c r="BT50" s="126"/>
      <c r="BU50" s="126"/>
      <c r="BV50" s="126"/>
      <c r="BW50" s="126"/>
      <c r="BX50" s="126"/>
      <c r="BY50" s="126"/>
      <c r="BZ50" s="126"/>
      <c r="CA50" s="126"/>
      <c r="CB50" s="126"/>
      <c r="CC50" s="126"/>
      <c r="CD50" s="126"/>
      <c r="CE50" s="126"/>
    </row>
    <row r="51" spans="1:83" x14ac:dyDescent="0.35">
      <c r="A51" s="25"/>
      <c r="B51" s="26"/>
      <c r="C51" s="27">
        <v>1</v>
      </c>
      <c r="D51" s="28">
        <v>409</v>
      </c>
      <c r="E51" s="28">
        <v>465</v>
      </c>
      <c r="F51" s="28">
        <v>683</v>
      </c>
      <c r="G51" s="29">
        <v>697</v>
      </c>
      <c r="H51" s="30"/>
      <c r="I51" s="31"/>
      <c r="J51" s="31"/>
      <c r="K51" s="33"/>
      <c r="L51" s="31"/>
      <c r="M51" s="31"/>
      <c r="N51" s="31"/>
      <c r="O51" s="31"/>
      <c r="P51" s="31"/>
      <c r="Q51" s="33"/>
      <c r="R51" s="33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3"/>
      <c r="AH51" s="33"/>
      <c r="AI51" s="31"/>
      <c r="AJ51" s="33"/>
      <c r="AK51" s="31"/>
      <c r="AL51" s="31"/>
      <c r="AM51" s="31"/>
      <c r="AN51" s="31"/>
      <c r="AO51" s="31"/>
      <c r="AP51" s="31"/>
      <c r="AQ51" s="31"/>
      <c r="AR51" s="31"/>
      <c r="AS51" s="33">
        <v>1</v>
      </c>
      <c r="AT51" s="33"/>
      <c r="AU51" s="31"/>
      <c r="AV51" s="33"/>
      <c r="AW51" s="31"/>
      <c r="AX51" s="31"/>
      <c r="AY51" s="31"/>
      <c r="AZ51" s="31"/>
      <c r="BA51" s="31"/>
      <c r="BB51" s="33"/>
      <c r="BC51" s="33"/>
      <c r="BD51" s="31"/>
      <c r="BE51" s="33"/>
      <c r="BF51" s="126"/>
      <c r="BG51" s="126"/>
      <c r="BH51" s="126"/>
      <c r="BI51" s="126"/>
      <c r="BJ51" s="126"/>
      <c r="BK51" s="126"/>
      <c r="BL51" s="126"/>
      <c r="BM51" s="126"/>
      <c r="BN51" s="126"/>
      <c r="BO51" s="126"/>
      <c r="BP51" s="126"/>
      <c r="BQ51" s="126"/>
      <c r="BR51" s="126"/>
      <c r="BS51" s="126"/>
      <c r="BT51" s="126"/>
      <c r="BU51" s="126"/>
      <c r="BV51" s="126"/>
      <c r="BW51" s="126"/>
      <c r="BX51" s="126"/>
      <c r="BY51" s="126"/>
      <c r="BZ51" s="126"/>
      <c r="CA51" s="126"/>
      <c r="CB51" s="126"/>
      <c r="CC51" s="126"/>
      <c r="CD51" s="126"/>
      <c r="CE51" s="126"/>
    </row>
    <row r="52" spans="1:83" x14ac:dyDescent="0.35">
      <c r="A52" s="25"/>
      <c r="B52" s="26"/>
      <c r="C52" s="27">
        <v>1</v>
      </c>
      <c r="D52" s="28">
        <v>774</v>
      </c>
      <c r="E52" s="28">
        <v>1194</v>
      </c>
      <c r="F52" s="28">
        <v>1359</v>
      </c>
      <c r="G52" s="29">
        <v>1549</v>
      </c>
      <c r="H52" s="30"/>
      <c r="I52" s="31"/>
      <c r="J52" s="31"/>
      <c r="K52" s="33"/>
      <c r="L52" s="31"/>
      <c r="M52" s="31"/>
      <c r="N52" s="31"/>
      <c r="O52" s="31"/>
      <c r="P52" s="31"/>
      <c r="Q52" s="33"/>
      <c r="R52" s="33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3"/>
      <c r="AH52" s="33"/>
      <c r="AI52" s="31"/>
      <c r="AJ52" s="33"/>
      <c r="AK52" s="31"/>
      <c r="AL52" s="31"/>
      <c r="AM52" s="31"/>
      <c r="AN52" s="31"/>
      <c r="AO52" s="31"/>
      <c r="AP52" s="31"/>
      <c r="AQ52" s="31"/>
      <c r="AR52" s="31"/>
      <c r="AS52" s="33">
        <v>1</v>
      </c>
      <c r="AT52" s="33"/>
      <c r="AU52" s="31"/>
      <c r="AV52" s="33"/>
      <c r="AW52" s="31"/>
      <c r="AX52" s="31"/>
      <c r="AY52" s="31"/>
      <c r="AZ52" s="31"/>
      <c r="BA52" s="31"/>
      <c r="BB52" s="33"/>
      <c r="BC52" s="33"/>
      <c r="BD52" s="31"/>
      <c r="BE52" s="33"/>
      <c r="BF52" s="126"/>
      <c r="BG52" s="126"/>
      <c r="BH52" s="126"/>
      <c r="BI52" s="126"/>
      <c r="BJ52" s="126"/>
      <c r="BK52" s="126"/>
      <c r="BL52" s="126"/>
      <c r="BM52" s="126"/>
      <c r="BN52" s="126"/>
      <c r="BO52" s="126"/>
      <c r="BP52" s="126"/>
      <c r="BQ52" s="126"/>
      <c r="BR52" s="126"/>
      <c r="BS52" s="126"/>
      <c r="BT52" s="126"/>
      <c r="BU52" s="126"/>
      <c r="BV52" s="126"/>
      <c r="BW52" s="126"/>
      <c r="BX52" s="126"/>
      <c r="BY52" s="126"/>
      <c r="BZ52" s="126"/>
      <c r="CA52" s="126"/>
      <c r="CB52" s="126"/>
      <c r="CC52" s="126"/>
      <c r="CD52" s="126"/>
      <c r="CE52" s="126"/>
    </row>
    <row r="53" spans="1:83" x14ac:dyDescent="0.35">
      <c r="A53" s="25"/>
      <c r="B53" s="26"/>
      <c r="C53" s="27">
        <v>1</v>
      </c>
      <c r="D53" s="28">
        <v>238</v>
      </c>
      <c r="E53" s="28">
        <v>305</v>
      </c>
      <c r="F53" s="28">
        <v>407</v>
      </c>
      <c r="G53" s="29">
        <v>467</v>
      </c>
      <c r="H53" s="30"/>
      <c r="I53" s="31"/>
      <c r="J53" s="31"/>
      <c r="K53" s="33"/>
      <c r="L53" s="31"/>
      <c r="M53" s="31"/>
      <c r="N53" s="31"/>
      <c r="O53" s="31"/>
      <c r="P53" s="31"/>
      <c r="Q53" s="33"/>
      <c r="R53" s="33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3"/>
      <c r="AH53" s="33"/>
      <c r="AI53" s="31"/>
      <c r="AJ53" s="33"/>
      <c r="AK53" s="31"/>
      <c r="AL53" s="31"/>
      <c r="AM53" s="31"/>
      <c r="AN53" s="31"/>
      <c r="AO53" s="31"/>
      <c r="AP53" s="31"/>
      <c r="AQ53" s="31"/>
      <c r="AR53" s="31"/>
      <c r="AS53" s="33"/>
      <c r="AT53" s="33">
        <v>1</v>
      </c>
      <c r="AU53" s="31"/>
      <c r="AV53" s="33"/>
      <c r="AW53" s="31"/>
      <c r="AX53" s="31"/>
      <c r="AY53" s="31"/>
      <c r="AZ53" s="31"/>
      <c r="BA53" s="31"/>
      <c r="BB53" s="33"/>
      <c r="BC53" s="33"/>
      <c r="BD53" s="31"/>
      <c r="BE53" s="33"/>
      <c r="BF53" s="126"/>
      <c r="BG53" s="126"/>
      <c r="BH53" s="126"/>
      <c r="BI53" s="126"/>
      <c r="BJ53" s="126"/>
      <c r="BK53" s="126"/>
      <c r="BL53" s="126"/>
      <c r="BM53" s="126"/>
      <c r="BN53" s="126"/>
      <c r="BO53" s="126"/>
      <c r="BP53" s="126"/>
      <c r="BQ53" s="126"/>
      <c r="BR53" s="126"/>
      <c r="BS53" s="126"/>
      <c r="BT53" s="126"/>
      <c r="BU53" s="126"/>
      <c r="BV53" s="126"/>
      <c r="BW53" s="126"/>
      <c r="BX53" s="126"/>
      <c r="BY53" s="126"/>
      <c r="BZ53" s="126"/>
      <c r="CA53" s="126"/>
      <c r="CB53" s="126"/>
      <c r="CC53" s="126"/>
      <c r="CD53" s="126"/>
      <c r="CE53" s="126"/>
    </row>
    <row r="54" spans="1:83" x14ac:dyDescent="0.35">
      <c r="A54" s="25"/>
      <c r="B54" s="26"/>
      <c r="C54" s="27">
        <v>1</v>
      </c>
      <c r="D54" s="28">
        <v>417</v>
      </c>
      <c r="E54" s="28">
        <v>652</v>
      </c>
      <c r="F54" s="28">
        <v>829</v>
      </c>
      <c r="G54" s="29">
        <v>1266</v>
      </c>
      <c r="H54" s="30"/>
      <c r="I54" s="31"/>
      <c r="J54" s="31"/>
      <c r="K54" s="33"/>
      <c r="L54" s="31"/>
      <c r="M54" s="31"/>
      <c r="N54" s="31"/>
      <c r="O54" s="31"/>
      <c r="P54" s="31"/>
      <c r="Q54" s="33"/>
      <c r="R54" s="33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3"/>
      <c r="AH54" s="33"/>
      <c r="AI54" s="31"/>
      <c r="AJ54" s="33"/>
      <c r="AK54" s="31"/>
      <c r="AL54" s="31"/>
      <c r="AM54" s="31"/>
      <c r="AN54" s="31"/>
      <c r="AO54" s="31"/>
      <c r="AP54" s="31"/>
      <c r="AQ54" s="31"/>
      <c r="AR54" s="31"/>
      <c r="AS54" s="33"/>
      <c r="AT54" s="33"/>
      <c r="AU54" s="31">
        <v>1</v>
      </c>
      <c r="AV54" s="33"/>
      <c r="AW54" s="31"/>
      <c r="AX54" s="31"/>
      <c r="AY54" s="31"/>
      <c r="AZ54" s="31"/>
      <c r="BA54" s="31"/>
      <c r="BB54" s="33"/>
      <c r="BC54" s="33"/>
      <c r="BD54" s="31"/>
      <c r="BE54" s="33"/>
      <c r="BF54" s="126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</row>
    <row r="55" spans="1:83" x14ac:dyDescent="0.35">
      <c r="A55" s="25"/>
      <c r="B55" s="26"/>
      <c r="C55" s="27">
        <v>1</v>
      </c>
      <c r="D55" s="28">
        <v>638</v>
      </c>
      <c r="E55" s="28">
        <v>683</v>
      </c>
      <c r="F55" s="28">
        <v>801</v>
      </c>
      <c r="G55" s="29">
        <v>941</v>
      </c>
      <c r="H55" s="30"/>
      <c r="I55" s="31"/>
      <c r="J55" s="31"/>
      <c r="K55" s="33"/>
      <c r="L55" s="31"/>
      <c r="M55" s="31"/>
      <c r="N55" s="31"/>
      <c r="O55" s="31"/>
      <c r="P55" s="31"/>
      <c r="Q55" s="33"/>
      <c r="R55" s="33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3"/>
      <c r="AH55" s="33"/>
      <c r="AI55" s="31"/>
      <c r="AJ55" s="33"/>
      <c r="AK55" s="31"/>
      <c r="AL55" s="31"/>
      <c r="AM55" s="31"/>
      <c r="AN55" s="31"/>
      <c r="AO55" s="31"/>
      <c r="AP55" s="31"/>
      <c r="AQ55" s="31"/>
      <c r="AR55" s="31"/>
      <c r="AS55" s="33"/>
      <c r="AT55" s="33"/>
      <c r="AU55" s="31"/>
      <c r="AV55" s="33">
        <v>1</v>
      </c>
      <c r="AW55" s="31"/>
      <c r="AX55" s="31"/>
      <c r="AY55" s="31"/>
      <c r="AZ55" s="31"/>
      <c r="BA55" s="31"/>
      <c r="BB55" s="33"/>
      <c r="BC55" s="33"/>
      <c r="BD55" s="31"/>
      <c r="BE55" s="33"/>
      <c r="BF55" s="126"/>
      <c r="BG55" s="126"/>
      <c r="BH55" s="126"/>
      <c r="BI55" s="126"/>
      <c r="BJ55" s="126"/>
      <c r="BK55" s="126"/>
      <c r="BL55" s="126"/>
      <c r="BM55" s="126"/>
      <c r="BN55" s="126"/>
      <c r="BO55" s="126"/>
      <c r="BP55" s="126"/>
      <c r="BQ55" s="126"/>
      <c r="BR55" s="126"/>
      <c r="BS55" s="126"/>
      <c r="BT55" s="126"/>
      <c r="BU55" s="126"/>
      <c r="BV55" s="126"/>
      <c r="BW55" s="126"/>
      <c r="BX55" s="126"/>
      <c r="BY55" s="126"/>
      <c r="BZ55" s="126"/>
      <c r="CA55" s="126"/>
      <c r="CB55" s="126"/>
      <c r="CC55" s="126"/>
      <c r="CD55" s="126"/>
      <c r="CE55" s="126"/>
    </row>
    <row r="56" spans="1:83" x14ac:dyDescent="0.35">
      <c r="A56" s="25"/>
      <c r="B56" s="26"/>
      <c r="C56" s="27">
        <v>1</v>
      </c>
      <c r="D56" s="28">
        <v>722</v>
      </c>
      <c r="E56" s="28">
        <v>943</v>
      </c>
      <c r="F56" s="28">
        <v>1054</v>
      </c>
      <c r="G56" s="29">
        <v>1322</v>
      </c>
      <c r="H56" s="30"/>
      <c r="I56" s="31"/>
      <c r="J56" s="31"/>
      <c r="K56" s="33"/>
      <c r="L56" s="31"/>
      <c r="M56" s="31"/>
      <c r="N56" s="31"/>
      <c r="O56" s="31"/>
      <c r="P56" s="31"/>
      <c r="Q56" s="33"/>
      <c r="R56" s="33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3"/>
      <c r="AH56" s="33"/>
      <c r="AI56" s="31"/>
      <c r="AJ56" s="33"/>
      <c r="AK56" s="31"/>
      <c r="AL56" s="31"/>
      <c r="AM56" s="31"/>
      <c r="AN56" s="31"/>
      <c r="AO56" s="31"/>
      <c r="AP56" s="31"/>
      <c r="AQ56" s="31"/>
      <c r="AR56" s="31"/>
      <c r="AS56" s="33"/>
      <c r="AT56" s="33"/>
      <c r="AU56" s="31"/>
      <c r="AV56" s="33"/>
      <c r="AW56" s="31">
        <v>1</v>
      </c>
      <c r="AX56" s="31"/>
      <c r="AY56" s="31"/>
      <c r="AZ56" s="31"/>
      <c r="BA56" s="31"/>
      <c r="BB56" s="33"/>
      <c r="BC56" s="33"/>
      <c r="BD56" s="31"/>
      <c r="BE56" s="33"/>
      <c r="BF56" s="126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</row>
    <row r="57" spans="1:83" x14ac:dyDescent="0.35">
      <c r="A57" s="25"/>
      <c r="B57" s="26"/>
      <c r="C57" s="27">
        <v>1</v>
      </c>
      <c r="D57" s="28">
        <v>572</v>
      </c>
      <c r="E57" s="28">
        <v>811</v>
      </c>
      <c r="F57" s="28">
        <v>1074</v>
      </c>
      <c r="G57" s="29">
        <v>1523</v>
      </c>
      <c r="H57" s="30"/>
      <c r="I57" s="31"/>
      <c r="J57" s="31"/>
      <c r="K57" s="33"/>
      <c r="L57" s="31"/>
      <c r="M57" s="31"/>
      <c r="N57" s="31"/>
      <c r="O57" s="31"/>
      <c r="P57" s="31"/>
      <c r="Q57" s="33"/>
      <c r="R57" s="33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3"/>
      <c r="AH57" s="33"/>
      <c r="AI57" s="31"/>
      <c r="AJ57" s="33"/>
      <c r="AK57" s="31"/>
      <c r="AL57" s="31"/>
      <c r="AM57" s="31"/>
      <c r="AN57" s="31"/>
      <c r="AO57" s="31"/>
      <c r="AP57" s="31"/>
      <c r="AQ57" s="31"/>
      <c r="AR57" s="31"/>
      <c r="AS57" s="33"/>
      <c r="AT57" s="33"/>
      <c r="AU57" s="31"/>
      <c r="AV57" s="33"/>
      <c r="AW57" s="31"/>
      <c r="AX57" s="31">
        <v>1</v>
      </c>
      <c r="AY57" s="31"/>
      <c r="AZ57" s="31"/>
      <c r="BA57" s="31"/>
      <c r="BB57" s="33"/>
      <c r="BC57" s="33"/>
      <c r="BD57" s="31"/>
      <c r="BE57" s="33"/>
      <c r="BF57" s="126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</row>
    <row r="58" spans="1:83" x14ac:dyDescent="0.35">
      <c r="A58" s="25"/>
      <c r="B58" s="26"/>
      <c r="C58" s="27">
        <v>1</v>
      </c>
      <c r="D58" s="28">
        <v>366</v>
      </c>
      <c r="E58" s="28">
        <v>720</v>
      </c>
      <c r="F58" s="28">
        <v>1181</v>
      </c>
      <c r="G58" s="29">
        <v>1924</v>
      </c>
      <c r="H58" s="30"/>
      <c r="I58" s="31"/>
      <c r="J58" s="31"/>
      <c r="K58" s="33"/>
      <c r="L58" s="31"/>
      <c r="M58" s="31"/>
      <c r="N58" s="31"/>
      <c r="O58" s="31"/>
      <c r="P58" s="31"/>
      <c r="Q58" s="33"/>
      <c r="R58" s="33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3"/>
      <c r="AH58" s="33"/>
      <c r="AI58" s="31"/>
      <c r="AJ58" s="33"/>
      <c r="AK58" s="31"/>
      <c r="AL58" s="31"/>
      <c r="AM58" s="31"/>
      <c r="AN58" s="31"/>
      <c r="AO58" s="31"/>
      <c r="AP58" s="31"/>
      <c r="AQ58" s="31"/>
      <c r="AR58" s="31"/>
      <c r="AS58" s="33"/>
      <c r="AT58" s="33"/>
      <c r="AU58" s="31"/>
      <c r="AV58" s="33"/>
      <c r="AW58" s="31"/>
      <c r="AX58" s="31"/>
      <c r="AY58" s="31">
        <v>1</v>
      </c>
      <c r="AZ58" s="31"/>
      <c r="BA58" s="31"/>
      <c r="BB58" s="33"/>
      <c r="BC58" s="33"/>
      <c r="BD58" s="31"/>
      <c r="BE58" s="33"/>
      <c r="BF58" s="126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</row>
    <row r="59" spans="1:83" x14ac:dyDescent="0.35">
      <c r="A59" s="25"/>
      <c r="B59" s="26"/>
      <c r="C59" s="27">
        <v>1</v>
      </c>
      <c r="D59" s="28">
        <v>526</v>
      </c>
      <c r="E59" s="28">
        <v>555</v>
      </c>
      <c r="F59" s="28">
        <v>823</v>
      </c>
      <c r="G59" s="29">
        <v>1043</v>
      </c>
      <c r="H59" s="30"/>
      <c r="I59" s="31"/>
      <c r="J59" s="31"/>
      <c r="K59" s="33"/>
      <c r="L59" s="31"/>
      <c r="M59" s="31"/>
      <c r="N59" s="31"/>
      <c r="O59" s="31"/>
      <c r="P59" s="31"/>
      <c r="Q59" s="33"/>
      <c r="R59" s="33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3"/>
      <c r="AH59" s="33"/>
      <c r="AI59" s="31"/>
      <c r="AJ59" s="33"/>
      <c r="AK59" s="31"/>
      <c r="AL59" s="31"/>
      <c r="AM59" s="31"/>
      <c r="AN59" s="31"/>
      <c r="AO59" s="31"/>
      <c r="AP59" s="31"/>
      <c r="AQ59" s="31"/>
      <c r="AR59" s="31"/>
      <c r="AS59" s="33"/>
      <c r="AT59" s="33"/>
      <c r="AU59" s="31"/>
      <c r="AV59" s="33"/>
      <c r="AW59" s="31"/>
      <c r="AX59" s="31"/>
      <c r="AY59" s="31"/>
      <c r="AZ59" s="31">
        <v>1</v>
      </c>
      <c r="BA59" s="31"/>
      <c r="BB59" s="33"/>
      <c r="BC59" s="33"/>
      <c r="BD59" s="31"/>
      <c r="BE59" s="33"/>
      <c r="BF59" s="126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</row>
    <row r="60" spans="1:83" x14ac:dyDescent="0.35">
      <c r="A60" s="25"/>
      <c r="B60" s="26"/>
      <c r="C60" s="27">
        <v>1</v>
      </c>
      <c r="D60" s="28">
        <v>245</v>
      </c>
      <c r="E60" s="28">
        <v>359</v>
      </c>
      <c r="F60" s="28">
        <v>435</v>
      </c>
      <c r="G60" s="29">
        <v>565</v>
      </c>
      <c r="H60" s="30"/>
      <c r="I60" s="31"/>
      <c r="J60" s="31"/>
      <c r="K60" s="33"/>
      <c r="L60" s="31"/>
      <c r="M60" s="31"/>
      <c r="N60" s="31"/>
      <c r="O60" s="31"/>
      <c r="P60" s="31"/>
      <c r="Q60" s="33"/>
      <c r="R60" s="33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3"/>
      <c r="AH60" s="33"/>
      <c r="AI60" s="31"/>
      <c r="AJ60" s="33"/>
      <c r="AK60" s="31"/>
      <c r="AL60" s="31"/>
      <c r="AM60" s="31"/>
      <c r="AN60" s="31"/>
      <c r="AO60" s="31"/>
      <c r="AP60" s="31"/>
      <c r="AQ60" s="31"/>
      <c r="AR60" s="31"/>
      <c r="AS60" s="33"/>
      <c r="AT60" s="33"/>
      <c r="AU60" s="31"/>
      <c r="AV60" s="33"/>
      <c r="AW60" s="31"/>
      <c r="AX60" s="31"/>
      <c r="AY60" s="31"/>
      <c r="AZ60" s="31"/>
      <c r="BA60" s="31">
        <v>1</v>
      </c>
      <c r="BB60" s="33"/>
      <c r="BC60" s="33"/>
      <c r="BD60" s="31"/>
      <c r="BE60" s="33"/>
      <c r="BF60" s="126"/>
      <c r="BG60" s="126"/>
      <c r="BH60" s="126"/>
      <c r="BI60" s="126"/>
      <c r="BJ60" s="126"/>
      <c r="BK60" s="126"/>
      <c r="BL60" s="126"/>
      <c r="BM60" s="126"/>
      <c r="BN60" s="126"/>
      <c r="BO60" s="126"/>
      <c r="BP60" s="126"/>
      <c r="BQ60" s="126"/>
      <c r="BR60" s="126"/>
      <c r="BS60" s="126"/>
      <c r="BT60" s="126"/>
      <c r="BU60" s="126"/>
      <c r="BV60" s="126"/>
      <c r="BW60" s="126"/>
      <c r="BX60" s="126"/>
      <c r="BY60" s="126"/>
      <c r="BZ60" s="126"/>
      <c r="CA60" s="126"/>
      <c r="CB60" s="126"/>
      <c r="CC60" s="126"/>
      <c r="CD60" s="126"/>
      <c r="CE60" s="126"/>
    </row>
    <row r="61" spans="1:83" x14ac:dyDescent="0.35">
      <c r="A61" s="25"/>
      <c r="B61" s="26"/>
      <c r="C61" s="27">
        <v>1</v>
      </c>
      <c r="D61" s="28">
        <v>151</v>
      </c>
      <c r="E61" s="28">
        <v>250</v>
      </c>
      <c r="F61" s="28">
        <v>402</v>
      </c>
      <c r="G61" s="29">
        <v>703</v>
      </c>
      <c r="H61" s="30"/>
      <c r="I61" s="31"/>
      <c r="J61" s="31"/>
      <c r="K61" s="33"/>
      <c r="L61" s="31"/>
      <c r="M61" s="31"/>
      <c r="N61" s="31"/>
      <c r="O61" s="31"/>
      <c r="P61" s="31"/>
      <c r="Q61" s="33"/>
      <c r="R61" s="33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3"/>
      <c r="AH61" s="33"/>
      <c r="AI61" s="31"/>
      <c r="AJ61" s="33"/>
      <c r="AK61" s="31"/>
      <c r="AL61" s="31"/>
      <c r="AM61" s="31"/>
      <c r="AN61" s="31"/>
      <c r="AO61" s="31"/>
      <c r="AP61" s="31"/>
      <c r="AQ61" s="31"/>
      <c r="AR61" s="31"/>
      <c r="AS61" s="33"/>
      <c r="AT61" s="33"/>
      <c r="AU61" s="31"/>
      <c r="AV61" s="33"/>
      <c r="AW61" s="31"/>
      <c r="AX61" s="31"/>
      <c r="AY61" s="31"/>
      <c r="AZ61" s="31"/>
      <c r="BA61" s="31"/>
      <c r="BB61" s="33">
        <v>1</v>
      </c>
      <c r="BC61" s="33"/>
      <c r="BD61" s="31"/>
      <c r="BE61" s="33"/>
      <c r="BF61" s="126"/>
      <c r="BG61" s="126"/>
      <c r="BH61" s="126"/>
      <c r="BI61" s="126"/>
      <c r="BJ61" s="126"/>
      <c r="BK61" s="126"/>
      <c r="BL61" s="126"/>
      <c r="BM61" s="126"/>
      <c r="BN61" s="126"/>
      <c r="BO61" s="126"/>
      <c r="BP61" s="126"/>
      <c r="BQ61" s="126"/>
      <c r="BR61" s="126"/>
      <c r="BS61" s="126"/>
      <c r="BT61" s="126"/>
      <c r="BU61" s="126"/>
      <c r="BV61" s="126"/>
      <c r="BW61" s="126"/>
      <c r="BX61" s="126"/>
      <c r="BY61" s="126"/>
      <c r="BZ61" s="126"/>
      <c r="CA61" s="126"/>
      <c r="CB61" s="126"/>
      <c r="CC61" s="126"/>
      <c r="CD61" s="126"/>
      <c r="CE61" s="126"/>
    </row>
    <row r="62" spans="1:83" x14ac:dyDescent="0.35">
      <c r="A62" s="25"/>
      <c r="B62" s="26"/>
      <c r="C62" s="27">
        <v>1</v>
      </c>
      <c r="D62" s="28">
        <v>556</v>
      </c>
      <c r="E62" s="28">
        <v>900</v>
      </c>
      <c r="F62" s="28">
        <v>1241</v>
      </c>
      <c r="G62" s="29">
        <v>1712</v>
      </c>
      <c r="H62" s="30"/>
      <c r="I62" s="31"/>
      <c r="J62" s="31"/>
      <c r="K62" s="33"/>
      <c r="L62" s="31"/>
      <c r="M62" s="31"/>
      <c r="N62" s="31"/>
      <c r="O62" s="31"/>
      <c r="P62" s="31"/>
      <c r="Q62" s="33"/>
      <c r="R62" s="33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3"/>
      <c r="AH62" s="33"/>
      <c r="AI62" s="31"/>
      <c r="AJ62" s="33"/>
      <c r="AK62" s="31"/>
      <c r="AL62" s="31"/>
      <c r="AM62" s="31"/>
      <c r="AN62" s="31"/>
      <c r="AO62" s="31"/>
      <c r="AP62" s="31"/>
      <c r="AQ62" s="31"/>
      <c r="AR62" s="31"/>
      <c r="AS62" s="33"/>
      <c r="AT62" s="33"/>
      <c r="AU62" s="31"/>
      <c r="AV62" s="33"/>
      <c r="AW62" s="31"/>
      <c r="AX62" s="31"/>
      <c r="AY62" s="31"/>
      <c r="AZ62" s="31"/>
      <c r="BA62" s="31"/>
      <c r="BB62" s="33"/>
      <c r="BC62" s="33">
        <v>1</v>
      </c>
      <c r="BD62" s="31"/>
      <c r="BE62" s="33"/>
      <c r="BF62" s="126"/>
      <c r="BG62" s="126"/>
      <c r="BH62" s="126"/>
      <c r="BI62" s="126"/>
      <c r="BJ62" s="126"/>
      <c r="BK62" s="126"/>
      <c r="BL62" s="126"/>
      <c r="BM62" s="126"/>
      <c r="BN62" s="126"/>
      <c r="BO62" s="126"/>
      <c r="BP62" s="126"/>
      <c r="BQ62" s="126"/>
      <c r="BR62" s="126"/>
      <c r="BS62" s="126"/>
      <c r="BT62" s="126"/>
      <c r="BU62" s="126"/>
      <c r="BV62" s="126"/>
      <c r="BW62" s="126"/>
      <c r="BX62" s="126"/>
      <c r="BY62" s="126"/>
      <c r="BZ62" s="126"/>
      <c r="CA62" s="126"/>
      <c r="CB62" s="126"/>
      <c r="CC62" s="126"/>
      <c r="CD62" s="126"/>
      <c r="CE62" s="126"/>
    </row>
    <row r="63" spans="1:83" x14ac:dyDescent="0.35">
      <c r="A63" s="25"/>
      <c r="B63" s="26"/>
      <c r="C63" s="27">
        <v>1</v>
      </c>
      <c r="D63" s="28">
        <v>211</v>
      </c>
      <c r="E63" s="28">
        <v>338</v>
      </c>
      <c r="F63" s="28">
        <v>401</v>
      </c>
      <c r="G63" s="29">
        <v>469</v>
      </c>
      <c r="H63" s="30"/>
      <c r="I63" s="31"/>
      <c r="J63" s="31"/>
      <c r="K63" s="33"/>
      <c r="L63" s="31"/>
      <c r="M63" s="31"/>
      <c r="N63" s="31"/>
      <c r="O63" s="31"/>
      <c r="P63" s="31"/>
      <c r="Q63" s="33"/>
      <c r="R63" s="33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3"/>
      <c r="AH63" s="33"/>
      <c r="AI63" s="31"/>
      <c r="AJ63" s="33"/>
      <c r="AK63" s="31"/>
      <c r="AL63" s="31"/>
      <c r="AM63" s="31"/>
      <c r="AN63" s="31"/>
      <c r="AO63" s="31"/>
      <c r="AP63" s="31"/>
      <c r="AQ63" s="31"/>
      <c r="AR63" s="31"/>
      <c r="AS63" s="33"/>
      <c r="AT63" s="33"/>
      <c r="AU63" s="31"/>
      <c r="AV63" s="33"/>
      <c r="AW63" s="31"/>
      <c r="AX63" s="31"/>
      <c r="AY63" s="31"/>
      <c r="AZ63" s="31"/>
      <c r="BA63" s="31"/>
      <c r="BB63" s="33"/>
      <c r="BC63" s="33"/>
      <c r="BD63" s="31">
        <v>1</v>
      </c>
      <c r="BE63" s="33"/>
      <c r="BF63" s="126"/>
      <c r="BG63" s="126"/>
      <c r="BH63" s="126"/>
      <c r="BI63" s="126"/>
      <c r="BJ63" s="126"/>
      <c r="BK63" s="126"/>
      <c r="BL63" s="126"/>
      <c r="BM63" s="126"/>
      <c r="BN63" s="126"/>
      <c r="BO63" s="126"/>
      <c r="BP63" s="126"/>
      <c r="BQ63" s="126"/>
      <c r="BR63" s="126"/>
      <c r="BS63" s="126"/>
      <c r="BT63" s="126"/>
      <c r="BU63" s="126"/>
      <c r="BV63" s="126"/>
      <c r="BW63" s="126"/>
      <c r="BX63" s="126"/>
      <c r="BY63" s="126"/>
      <c r="BZ63" s="126"/>
      <c r="CA63" s="126"/>
      <c r="CB63" s="126"/>
      <c r="CC63" s="126"/>
      <c r="CD63" s="126"/>
      <c r="CE63" s="126"/>
    </row>
    <row r="64" spans="1:83" x14ac:dyDescent="0.35">
      <c r="A64" s="25"/>
      <c r="B64" s="26"/>
      <c r="C64" s="27">
        <v>1</v>
      </c>
      <c r="D64" s="28">
        <v>211</v>
      </c>
      <c r="E64" s="28">
        <v>338</v>
      </c>
      <c r="F64" s="28">
        <v>401</v>
      </c>
      <c r="G64" s="29">
        <v>469</v>
      </c>
      <c r="H64" s="30"/>
      <c r="I64" s="31"/>
      <c r="J64" s="31"/>
      <c r="K64" s="33"/>
      <c r="L64" s="31"/>
      <c r="M64" s="31"/>
      <c r="N64" s="31"/>
      <c r="O64" s="31"/>
      <c r="P64" s="31"/>
      <c r="Q64" s="33"/>
      <c r="R64" s="33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3"/>
      <c r="AH64" s="33"/>
      <c r="AI64" s="31"/>
      <c r="AJ64" s="33"/>
      <c r="AK64" s="31"/>
      <c r="AL64" s="31"/>
      <c r="AM64" s="31"/>
      <c r="AN64" s="31"/>
      <c r="AO64" s="31"/>
      <c r="AP64" s="31"/>
      <c r="AQ64" s="31"/>
      <c r="AR64" s="31"/>
      <c r="AS64" s="33"/>
      <c r="AT64" s="33"/>
      <c r="AU64" s="31"/>
      <c r="AV64" s="33"/>
      <c r="AW64" s="31"/>
      <c r="AX64" s="31"/>
      <c r="AY64" s="31"/>
      <c r="AZ64" s="31"/>
      <c r="BA64" s="31"/>
      <c r="BB64" s="33"/>
      <c r="BC64" s="33"/>
      <c r="BD64" s="31"/>
      <c r="BE64" s="33">
        <v>1</v>
      </c>
      <c r="BF64" s="126"/>
      <c r="BG64" s="126"/>
      <c r="BH64" s="126"/>
      <c r="BI64" s="126"/>
      <c r="BJ64" s="126"/>
      <c r="BK64" s="126"/>
      <c r="BL64" s="126"/>
      <c r="BM64" s="126"/>
      <c r="BN64" s="126"/>
      <c r="BO64" s="126"/>
      <c r="BP64" s="126"/>
      <c r="BQ64" s="126"/>
      <c r="BR64" s="126"/>
      <c r="BS64" s="126"/>
      <c r="BT64" s="126"/>
      <c r="BU64" s="126"/>
      <c r="BV64" s="126"/>
      <c r="BW64" s="126"/>
      <c r="BX64" s="126"/>
      <c r="BY64" s="126"/>
      <c r="BZ64" s="126"/>
      <c r="CA64" s="126"/>
      <c r="CB64" s="126"/>
      <c r="CC64" s="126"/>
      <c r="CD64" s="126"/>
      <c r="CE64" s="126"/>
    </row>
    <row r="65" spans="1:83" x14ac:dyDescent="0.35">
      <c r="A65" s="25"/>
      <c r="B65" s="26"/>
      <c r="C65" s="27">
        <v>1</v>
      </c>
      <c r="D65" s="28">
        <v>203</v>
      </c>
      <c r="E65" s="28">
        <v>350</v>
      </c>
      <c r="F65" s="28">
        <v>486</v>
      </c>
      <c r="G65" s="29">
        <v>558</v>
      </c>
      <c r="H65" s="30"/>
      <c r="I65" s="31"/>
      <c r="J65" s="31"/>
      <c r="K65" s="33"/>
      <c r="L65" s="31"/>
      <c r="M65" s="31"/>
      <c r="N65" s="31"/>
      <c r="O65" s="31"/>
      <c r="P65" s="31"/>
      <c r="Q65" s="33"/>
      <c r="R65" s="33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3"/>
      <c r="AH65" s="33"/>
      <c r="AI65" s="31"/>
      <c r="AJ65" s="33"/>
      <c r="AK65" s="31"/>
      <c r="AL65" s="31"/>
      <c r="AM65" s="31"/>
      <c r="AN65" s="31"/>
      <c r="AO65" s="31"/>
      <c r="AP65" s="31"/>
      <c r="AQ65" s="31"/>
      <c r="AR65" s="31"/>
      <c r="AS65" s="33"/>
      <c r="AT65" s="33"/>
      <c r="AU65" s="31"/>
      <c r="AV65" s="33"/>
      <c r="AW65" s="31"/>
      <c r="AX65" s="31"/>
      <c r="AY65" s="31"/>
      <c r="AZ65" s="31"/>
      <c r="BA65" s="31"/>
      <c r="BB65" s="33"/>
      <c r="BC65" s="33"/>
      <c r="BD65" s="31"/>
      <c r="BE65" s="33"/>
      <c r="BF65" s="126">
        <v>1</v>
      </c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  <c r="BZ65" s="126"/>
      <c r="CA65" s="126"/>
      <c r="CB65" s="126"/>
      <c r="CC65" s="126"/>
      <c r="CD65" s="126"/>
      <c r="CE65" s="126"/>
    </row>
    <row r="66" spans="1:83" x14ac:dyDescent="0.35">
      <c r="A66" s="25"/>
      <c r="B66" s="26"/>
      <c r="C66" s="27">
        <v>1</v>
      </c>
      <c r="D66" s="28">
        <v>203</v>
      </c>
      <c r="E66" s="28">
        <v>315</v>
      </c>
      <c r="F66" s="28">
        <v>409</v>
      </c>
      <c r="G66" s="29">
        <v>540</v>
      </c>
      <c r="H66" s="30"/>
      <c r="I66" s="31"/>
      <c r="J66" s="31"/>
      <c r="K66" s="33"/>
      <c r="L66" s="31"/>
      <c r="M66" s="31"/>
      <c r="N66" s="31"/>
      <c r="O66" s="31"/>
      <c r="P66" s="31"/>
      <c r="Q66" s="33"/>
      <c r="R66" s="33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3"/>
      <c r="AH66" s="33"/>
      <c r="AI66" s="31"/>
      <c r="AJ66" s="33"/>
      <c r="AK66" s="31"/>
      <c r="AL66" s="31"/>
      <c r="AM66" s="31"/>
      <c r="AN66" s="31"/>
      <c r="AO66" s="31"/>
      <c r="AP66" s="31"/>
      <c r="AQ66" s="31"/>
      <c r="AR66" s="31"/>
      <c r="AS66" s="33"/>
      <c r="AT66" s="33"/>
      <c r="AU66" s="31"/>
      <c r="AV66" s="33"/>
      <c r="AW66" s="31"/>
      <c r="AX66" s="31"/>
      <c r="AY66" s="31"/>
      <c r="AZ66" s="31"/>
      <c r="BA66" s="31"/>
      <c r="BB66" s="33"/>
      <c r="BC66" s="33"/>
      <c r="BD66" s="31"/>
      <c r="BE66" s="33"/>
      <c r="BF66" s="126"/>
      <c r="BG66" s="126">
        <v>1</v>
      </c>
      <c r="BH66" s="126"/>
      <c r="BI66" s="126"/>
      <c r="BJ66" s="126"/>
      <c r="BK66" s="126"/>
      <c r="BL66" s="126"/>
      <c r="BM66" s="126"/>
      <c r="BN66" s="126"/>
      <c r="BO66" s="126"/>
      <c r="BP66" s="126"/>
      <c r="BQ66" s="126"/>
      <c r="BR66" s="126"/>
      <c r="BS66" s="126"/>
      <c r="BT66" s="126"/>
      <c r="BU66" s="126"/>
      <c r="BV66" s="126"/>
      <c r="BW66" s="126"/>
      <c r="BX66" s="126"/>
      <c r="BY66" s="126"/>
      <c r="BZ66" s="126"/>
      <c r="CA66" s="126"/>
      <c r="CB66" s="126"/>
      <c r="CC66" s="126"/>
      <c r="CD66" s="126"/>
      <c r="CE66" s="126"/>
    </row>
    <row r="67" spans="1:83" x14ac:dyDescent="0.35">
      <c r="A67" s="25"/>
      <c r="B67" s="26"/>
      <c r="C67" s="27">
        <v>1</v>
      </c>
      <c r="D67" s="28">
        <v>76</v>
      </c>
      <c r="E67" s="28">
        <v>114</v>
      </c>
      <c r="F67" s="28">
        <v>145</v>
      </c>
      <c r="G67" s="29">
        <v>214</v>
      </c>
      <c r="H67" s="30"/>
      <c r="I67" s="31"/>
      <c r="J67" s="31"/>
      <c r="K67" s="33"/>
      <c r="L67" s="31"/>
      <c r="M67" s="31"/>
      <c r="N67" s="31"/>
      <c r="O67" s="31"/>
      <c r="P67" s="31"/>
      <c r="Q67" s="33"/>
      <c r="R67" s="33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3"/>
      <c r="AH67" s="33"/>
      <c r="AI67" s="31"/>
      <c r="AJ67" s="33"/>
      <c r="AK67" s="31"/>
      <c r="AL67" s="31"/>
      <c r="AM67" s="31"/>
      <c r="AN67" s="31"/>
      <c r="AO67" s="31"/>
      <c r="AP67" s="31"/>
      <c r="AQ67" s="31"/>
      <c r="AR67" s="31"/>
      <c r="AS67" s="33"/>
      <c r="AT67" s="33"/>
      <c r="AU67" s="31"/>
      <c r="AV67" s="33"/>
      <c r="AW67" s="31"/>
      <c r="AX67" s="31"/>
      <c r="AY67" s="31"/>
      <c r="AZ67" s="31"/>
      <c r="BA67" s="31"/>
      <c r="BB67" s="33"/>
      <c r="BC67" s="33"/>
      <c r="BD67" s="31"/>
      <c r="BE67" s="33"/>
      <c r="BF67" s="126"/>
      <c r="BG67" s="126"/>
      <c r="BH67" s="126">
        <v>1</v>
      </c>
      <c r="BI67" s="126"/>
      <c r="BJ67" s="126"/>
      <c r="BK67" s="126"/>
      <c r="BL67" s="126"/>
      <c r="BM67" s="126"/>
      <c r="BN67" s="126"/>
      <c r="BO67" s="126"/>
      <c r="BP67" s="126"/>
      <c r="BQ67" s="126"/>
      <c r="BR67" s="126"/>
      <c r="BS67" s="126"/>
      <c r="BT67" s="126"/>
      <c r="BU67" s="126"/>
      <c r="BV67" s="126"/>
      <c r="BW67" s="126"/>
      <c r="BX67" s="126"/>
      <c r="BY67" s="126"/>
      <c r="BZ67" s="126"/>
      <c r="CA67" s="126"/>
      <c r="CB67" s="126"/>
      <c r="CC67" s="126"/>
      <c r="CD67" s="126"/>
      <c r="CE67" s="126"/>
    </row>
    <row r="68" spans="1:83" x14ac:dyDescent="0.35">
      <c r="A68" s="25"/>
      <c r="B68" s="26"/>
      <c r="C68" s="27">
        <v>1</v>
      </c>
      <c r="D68" s="28">
        <v>178</v>
      </c>
      <c r="E68" s="28">
        <v>196</v>
      </c>
      <c r="F68" s="28">
        <v>226</v>
      </c>
      <c r="G68" s="29">
        <v>262</v>
      </c>
      <c r="H68" s="30"/>
      <c r="I68" s="31"/>
      <c r="J68" s="31"/>
      <c r="K68" s="33"/>
      <c r="L68" s="31"/>
      <c r="M68" s="31"/>
      <c r="N68" s="31"/>
      <c r="O68" s="31"/>
      <c r="P68" s="31"/>
      <c r="Q68" s="33"/>
      <c r="R68" s="33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3"/>
      <c r="AH68" s="33"/>
      <c r="AI68" s="31"/>
      <c r="AJ68" s="33"/>
      <c r="AK68" s="31"/>
      <c r="AL68" s="31"/>
      <c r="AM68" s="31"/>
      <c r="AN68" s="31"/>
      <c r="AO68" s="31"/>
      <c r="AP68" s="31"/>
      <c r="AQ68" s="31"/>
      <c r="AR68" s="31"/>
      <c r="AS68" s="33"/>
      <c r="AT68" s="33"/>
      <c r="AU68" s="31"/>
      <c r="AV68" s="33"/>
      <c r="AW68" s="31"/>
      <c r="AX68" s="31"/>
      <c r="AY68" s="31"/>
      <c r="AZ68" s="31"/>
      <c r="BA68" s="31"/>
      <c r="BB68" s="33"/>
      <c r="BC68" s="33"/>
      <c r="BD68" s="31"/>
      <c r="BE68" s="33"/>
      <c r="BF68" s="126"/>
      <c r="BG68" s="126"/>
      <c r="BH68" s="126">
        <v>1</v>
      </c>
      <c r="BI68" s="126"/>
      <c r="BJ68" s="126"/>
      <c r="BK68" s="126"/>
      <c r="BL68" s="126"/>
      <c r="BM68" s="126"/>
      <c r="BN68" s="126"/>
      <c r="BO68" s="126"/>
      <c r="BP68" s="126"/>
      <c r="BQ68" s="126"/>
      <c r="BR68" s="126"/>
      <c r="BS68" s="126"/>
      <c r="BT68" s="126"/>
      <c r="BU68" s="126"/>
      <c r="BV68" s="126"/>
      <c r="BW68" s="126"/>
      <c r="BX68" s="126"/>
      <c r="BY68" s="126"/>
      <c r="BZ68" s="126"/>
      <c r="CA68" s="126"/>
      <c r="CB68" s="126"/>
      <c r="CC68" s="126"/>
      <c r="CD68" s="126"/>
      <c r="CE68" s="126"/>
    </row>
    <row r="69" spans="1:83" x14ac:dyDescent="0.35">
      <c r="A69" s="25"/>
      <c r="B69" s="26"/>
      <c r="C69" s="27">
        <v>1</v>
      </c>
      <c r="D69" s="28">
        <v>461</v>
      </c>
      <c r="E69" s="28">
        <v>600</v>
      </c>
      <c r="F69" s="28">
        <v>766</v>
      </c>
      <c r="G69" s="29">
        <v>916</v>
      </c>
      <c r="H69" s="30"/>
      <c r="I69" s="31"/>
      <c r="J69" s="31"/>
      <c r="K69" s="33"/>
      <c r="L69" s="31"/>
      <c r="M69" s="31"/>
      <c r="N69" s="31"/>
      <c r="O69" s="31"/>
      <c r="P69" s="31"/>
      <c r="Q69" s="33"/>
      <c r="R69" s="33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3"/>
      <c r="AH69" s="33"/>
      <c r="AI69" s="31"/>
      <c r="AJ69" s="33"/>
      <c r="AK69" s="31"/>
      <c r="AL69" s="31"/>
      <c r="AM69" s="31"/>
      <c r="AN69" s="31"/>
      <c r="AO69" s="31"/>
      <c r="AP69" s="31"/>
      <c r="AQ69" s="31"/>
      <c r="AR69" s="31"/>
      <c r="AS69" s="33"/>
      <c r="AT69" s="33"/>
      <c r="AU69" s="31"/>
      <c r="AV69" s="33"/>
      <c r="AW69" s="31"/>
      <c r="AX69" s="31"/>
      <c r="AY69" s="31"/>
      <c r="AZ69" s="31"/>
      <c r="BA69" s="31"/>
      <c r="BB69" s="33"/>
      <c r="BC69" s="33"/>
      <c r="BD69" s="31"/>
      <c r="BE69" s="33"/>
      <c r="BF69" s="126"/>
      <c r="BG69" s="126"/>
      <c r="BH69" s="126">
        <v>1</v>
      </c>
      <c r="BI69" s="126"/>
      <c r="BJ69" s="126"/>
      <c r="BK69" s="126"/>
      <c r="BL69" s="126"/>
      <c r="BM69" s="126"/>
      <c r="BN69" s="126"/>
      <c r="BO69" s="126"/>
      <c r="BP69" s="126"/>
      <c r="BQ69" s="126"/>
      <c r="BR69" s="126"/>
      <c r="BS69" s="126"/>
      <c r="BT69" s="126"/>
      <c r="BU69" s="126"/>
      <c r="BV69" s="126"/>
      <c r="BW69" s="126"/>
      <c r="BX69" s="126"/>
      <c r="BY69" s="126"/>
      <c r="BZ69" s="126"/>
      <c r="CA69" s="126"/>
      <c r="CB69" s="126"/>
      <c r="CC69" s="126"/>
      <c r="CD69" s="126"/>
      <c r="CE69" s="126"/>
    </row>
    <row r="70" spans="1:83" x14ac:dyDescent="0.35">
      <c r="A70" s="25"/>
      <c r="B70" s="26"/>
      <c r="C70" s="27">
        <v>1</v>
      </c>
      <c r="D70" s="28">
        <v>418</v>
      </c>
      <c r="E70" s="28">
        <v>570</v>
      </c>
      <c r="F70" s="28">
        <v>588</v>
      </c>
      <c r="G70" s="29">
        <v>729</v>
      </c>
      <c r="H70" s="30"/>
      <c r="I70" s="31"/>
      <c r="J70" s="31"/>
      <c r="K70" s="33"/>
      <c r="L70" s="31"/>
      <c r="M70" s="31"/>
      <c r="N70" s="31"/>
      <c r="O70" s="31"/>
      <c r="P70" s="31"/>
      <c r="Q70" s="33"/>
      <c r="R70" s="33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3"/>
      <c r="AH70" s="33"/>
      <c r="AI70" s="31"/>
      <c r="AJ70" s="33"/>
      <c r="AK70" s="31"/>
      <c r="AL70" s="31"/>
      <c r="AM70" s="31"/>
      <c r="AN70" s="31"/>
      <c r="AO70" s="31"/>
      <c r="AP70" s="31"/>
      <c r="AQ70" s="31"/>
      <c r="AR70" s="31"/>
      <c r="AS70" s="33"/>
      <c r="AT70" s="33"/>
      <c r="AU70" s="31"/>
      <c r="AV70" s="33"/>
      <c r="AW70" s="31"/>
      <c r="AX70" s="31"/>
      <c r="AY70" s="31"/>
      <c r="AZ70" s="31"/>
      <c r="BA70" s="31"/>
      <c r="BB70" s="33"/>
      <c r="BC70" s="33"/>
      <c r="BD70" s="31"/>
      <c r="BE70" s="33"/>
      <c r="BF70" s="126"/>
      <c r="BG70" s="126"/>
      <c r="BH70" s="126"/>
      <c r="BI70" s="126">
        <v>1</v>
      </c>
      <c r="BJ70" s="126"/>
      <c r="BK70" s="126"/>
      <c r="BL70" s="126"/>
      <c r="BM70" s="126"/>
      <c r="BN70" s="126"/>
      <c r="BO70" s="126"/>
      <c r="BP70" s="126"/>
      <c r="BQ70" s="126"/>
      <c r="BR70" s="126"/>
      <c r="BS70" s="126"/>
      <c r="BT70" s="126"/>
      <c r="BU70" s="126"/>
      <c r="BV70" s="126"/>
      <c r="BW70" s="126"/>
      <c r="BX70" s="126"/>
      <c r="BY70" s="126"/>
      <c r="BZ70" s="126"/>
      <c r="CA70" s="126"/>
      <c r="CB70" s="126"/>
      <c r="CC70" s="126"/>
      <c r="CD70" s="126"/>
      <c r="CE70" s="126"/>
    </row>
    <row r="71" spans="1:83" x14ac:dyDescent="0.35">
      <c r="A71" s="25"/>
      <c r="B71" s="26"/>
      <c r="C71" s="27">
        <v>1</v>
      </c>
      <c r="D71" s="28">
        <v>420</v>
      </c>
      <c r="E71" s="28">
        <v>563</v>
      </c>
      <c r="F71" s="28">
        <v>775</v>
      </c>
      <c r="G71" s="29">
        <v>1219</v>
      </c>
      <c r="H71" s="30"/>
      <c r="I71" s="31"/>
      <c r="J71" s="31"/>
      <c r="K71" s="33"/>
      <c r="L71" s="31"/>
      <c r="M71" s="31"/>
      <c r="N71" s="31"/>
      <c r="O71" s="31"/>
      <c r="P71" s="31"/>
      <c r="Q71" s="33"/>
      <c r="R71" s="33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3"/>
      <c r="AH71" s="33"/>
      <c r="AI71" s="31"/>
      <c r="AJ71" s="33"/>
      <c r="AK71" s="31"/>
      <c r="AL71" s="31"/>
      <c r="AM71" s="31"/>
      <c r="AN71" s="31"/>
      <c r="AO71" s="31"/>
      <c r="AP71" s="31"/>
      <c r="AQ71" s="31"/>
      <c r="AR71" s="31"/>
      <c r="AS71" s="33"/>
      <c r="AT71" s="33"/>
      <c r="AU71" s="31"/>
      <c r="AV71" s="33"/>
      <c r="AW71" s="31"/>
      <c r="AX71" s="31"/>
      <c r="AY71" s="31"/>
      <c r="AZ71" s="31"/>
      <c r="BA71" s="31"/>
      <c r="BB71" s="33"/>
      <c r="BC71" s="33"/>
      <c r="BD71" s="31"/>
      <c r="BE71" s="33"/>
      <c r="BF71" s="126"/>
      <c r="BG71" s="126"/>
      <c r="BH71" s="126"/>
      <c r="BI71" s="126"/>
      <c r="BJ71" s="126">
        <v>1</v>
      </c>
      <c r="BK71" s="126"/>
      <c r="BL71" s="126"/>
      <c r="BM71" s="126"/>
      <c r="BN71" s="126"/>
      <c r="BO71" s="126"/>
      <c r="BP71" s="126"/>
      <c r="BQ71" s="126"/>
      <c r="BR71" s="126"/>
      <c r="BS71" s="126"/>
      <c r="BT71" s="126"/>
      <c r="BU71" s="126"/>
      <c r="BV71" s="126"/>
      <c r="BW71" s="126"/>
      <c r="BX71" s="126"/>
      <c r="BY71" s="126"/>
      <c r="BZ71" s="126"/>
      <c r="CA71" s="126"/>
      <c r="CB71" s="126"/>
      <c r="CC71" s="126"/>
      <c r="CD71" s="126"/>
      <c r="CE71" s="126"/>
    </row>
    <row r="72" spans="1:83" x14ac:dyDescent="0.35">
      <c r="A72" s="25"/>
      <c r="B72" s="26"/>
      <c r="C72" s="27">
        <v>1</v>
      </c>
      <c r="D72" s="28">
        <v>621</v>
      </c>
      <c r="E72" s="28">
        <v>671</v>
      </c>
      <c r="F72" s="28">
        <v>684</v>
      </c>
      <c r="G72" s="29">
        <v>823</v>
      </c>
      <c r="H72" s="30"/>
      <c r="I72" s="31"/>
      <c r="J72" s="31"/>
      <c r="K72" s="33"/>
      <c r="L72" s="31"/>
      <c r="M72" s="31"/>
      <c r="N72" s="31"/>
      <c r="O72" s="31"/>
      <c r="P72" s="31"/>
      <c r="Q72" s="33"/>
      <c r="R72" s="33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3"/>
      <c r="AH72" s="33"/>
      <c r="AI72" s="31"/>
      <c r="AJ72" s="33"/>
      <c r="AK72" s="31"/>
      <c r="AL72" s="31"/>
      <c r="AM72" s="31"/>
      <c r="AN72" s="31"/>
      <c r="AO72" s="31"/>
      <c r="AP72" s="31"/>
      <c r="AQ72" s="31"/>
      <c r="AR72" s="31"/>
      <c r="AS72" s="33"/>
      <c r="AT72" s="33"/>
      <c r="AU72" s="31"/>
      <c r="AV72" s="33"/>
      <c r="AW72" s="31"/>
      <c r="AX72" s="31"/>
      <c r="AY72" s="31"/>
      <c r="AZ72" s="31"/>
      <c r="BA72" s="31"/>
      <c r="BB72" s="33"/>
      <c r="BC72" s="33"/>
      <c r="BD72" s="31"/>
      <c r="BE72" s="33"/>
      <c r="BF72" s="126"/>
      <c r="BG72" s="126"/>
      <c r="BH72" s="126"/>
      <c r="BI72" s="126"/>
      <c r="BJ72" s="126">
        <v>1</v>
      </c>
      <c r="BK72" s="126"/>
      <c r="BL72" s="126"/>
      <c r="BM72" s="126"/>
      <c r="BN72" s="126"/>
      <c r="BO72" s="126"/>
      <c r="BP72" s="126"/>
      <c r="BQ72" s="126"/>
      <c r="BR72" s="126"/>
      <c r="BS72" s="126"/>
      <c r="BT72" s="126"/>
      <c r="BU72" s="126"/>
      <c r="BV72" s="126"/>
      <c r="BW72" s="126"/>
      <c r="BX72" s="126"/>
      <c r="BY72" s="126"/>
      <c r="BZ72" s="126"/>
      <c r="CA72" s="126"/>
      <c r="CB72" s="126"/>
      <c r="CC72" s="126"/>
      <c r="CD72" s="126"/>
      <c r="CE72" s="126"/>
    </row>
    <row r="73" spans="1:83" x14ac:dyDescent="0.35">
      <c r="A73" s="25"/>
      <c r="B73" s="26"/>
      <c r="C73" s="27">
        <v>1</v>
      </c>
      <c r="D73" s="28">
        <v>122</v>
      </c>
      <c r="E73" s="28">
        <v>197</v>
      </c>
      <c r="F73" s="28">
        <v>313</v>
      </c>
      <c r="G73" s="29">
        <v>499</v>
      </c>
      <c r="H73" s="30"/>
      <c r="I73" s="31"/>
      <c r="J73" s="31"/>
      <c r="K73" s="33"/>
      <c r="L73" s="31"/>
      <c r="M73" s="31"/>
      <c r="N73" s="31"/>
      <c r="O73" s="31"/>
      <c r="P73" s="31"/>
      <c r="Q73" s="33"/>
      <c r="R73" s="33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3"/>
      <c r="AH73" s="33"/>
      <c r="AI73" s="31"/>
      <c r="AJ73" s="33"/>
      <c r="AK73" s="31"/>
      <c r="AL73" s="31"/>
      <c r="AM73" s="31"/>
      <c r="AN73" s="31"/>
      <c r="AO73" s="31"/>
      <c r="AP73" s="31"/>
      <c r="AQ73" s="31"/>
      <c r="AR73" s="31"/>
      <c r="AS73" s="33"/>
      <c r="AT73" s="33"/>
      <c r="AU73" s="31"/>
      <c r="AV73" s="33"/>
      <c r="AW73" s="31"/>
      <c r="AX73" s="31"/>
      <c r="AY73" s="31"/>
      <c r="AZ73" s="31"/>
      <c r="BA73" s="31"/>
      <c r="BB73" s="33"/>
      <c r="BC73" s="33"/>
      <c r="BD73" s="31"/>
      <c r="BE73" s="33"/>
      <c r="BF73" s="126"/>
      <c r="BG73" s="126"/>
      <c r="BH73" s="126"/>
      <c r="BI73" s="126"/>
      <c r="BJ73" s="126"/>
      <c r="BK73" s="126">
        <v>1</v>
      </c>
      <c r="BL73" s="126"/>
      <c r="BM73" s="126"/>
      <c r="BN73" s="126"/>
      <c r="BO73" s="126"/>
      <c r="BP73" s="126"/>
      <c r="BQ73" s="126"/>
      <c r="BR73" s="126"/>
      <c r="BS73" s="126"/>
      <c r="BT73" s="126"/>
      <c r="BU73" s="126"/>
      <c r="BV73" s="126"/>
      <c r="BW73" s="126"/>
      <c r="BX73" s="126"/>
      <c r="BY73" s="126"/>
      <c r="BZ73" s="126"/>
      <c r="CA73" s="126"/>
      <c r="CB73" s="126"/>
      <c r="CC73" s="126"/>
      <c r="CD73" s="126"/>
      <c r="CE73" s="126"/>
    </row>
    <row r="74" spans="1:83" x14ac:dyDescent="0.35">
      <c r="A74" s="25"/>
      <c r="B74" s="26"/>
      <c r="C74" s="27">
        <v>1</v>
      </c>
      <c r="D74" s="28">
        <v>319</v>
      </c>
      <c r="E74" s="28">
        <v>423</v>
      </c>
      <c r="F74" s="28">
        <v>567</v>
      </c>
      <c r="G74" s="29">
        <v>808</v>
      </c>
      <c r="H74" s="30"/>
      <c r="I74" s="31"/>
      <c r="J74" s="31"/>
      <c r="K74" s="33"/>
      <c r="L74" s="31"/>
      <c r="M74" s="31"/>
      <c r="N74" s="31"/>
      <c r="O74" s="31"/>
      <c r="P74" s="31"/>
      <c r="Q74" s="33"/>
      <c r="R74" s="33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3"/>
      <c r="AH74" s="33"/>
      <c r="AI74" s="31"/>
      <c r="AJ74" s="33"/>
      <c r="AK74" s="31"/>
      <c r="AL74" s="31"/>
      <c r="AM74" s="31"/>
      <c r="AN74" s="31"/>
      <c r="AO74" s="31"/>
      <c r="AP74" s="31"/>
      <c r="AQ74" s="31"/>
      <c r="AR74" s="31"/>
      <c r="AS74" s="33"/>
      <c r="AT74" s="33"/>
      <c r="AU74" s="31"/>
      <c r="AV74" s="33"/>
      <c r="AW74" s="31"/>
      <c r="AX74" s="31"/>
      <c r="AY74" s="31"/>
      <c r="AZ74" s="31"/>
      <c r="BA74" s="31"/>
      <c r="BB74" s="33"/>
      <c r="BC74" s="33"/>
      <c r="BD74" s="31"/>
      <c r="BE74" s="33"/>
      <c r="BF74" s="126"/>
      <c r="BG74" s="126"/>
      <c r="BH74" s="126"/>
      <c r="BI74" s="126"/>
      <c r="BJ74" s="126"/>
      <c r="BK74" s="126"/>
      <c r="BL74" s="126">
        <v>1</v>
      </c>
      <c r="BM74" s="126"/>
      <c r="BN74" s="126"/>
      <c r="BO74" s="126"/>
      <c r="BP74" s="126"/>
      <c r="BQ74" s="126"/>
      <c r="BR74" s="126"/>
      <c r="BS74" s="126"/>
      <c r="BT74" s="126"/>
      <c r="BU74" s="126"/>
      <c r="BV74" s="126"/>
      <c r="BW74" s="126"/>
      <c r="BX74" s="126"/>
      <c r="BY74" s="126"/>
      <c r="BZ74" s="126"/>
      <c r="CA74" s="126"/>
      <c r="CB74" s="126"/>
      <c r="CC74" s="126"/>
      <c r="CD74" s="126"/>
      <c r="CE74" s="126"/>
    </row>
    <row r="75" spans="1:83" x14ac:dyDescent="0.35">
      <c r="A75" s="25"/>
      <c r="B75" s="26"/>
      <c r="C75" s="27">
        <v>1</v>
      </c>
      <c r="D75" s="28">
        <v>1648</v>
      </c>
      <c r="E75" s="28">
        <v>3967</v>
      </c>
      <c r="F75" s="28">
        <v>5401</v>
      </c>
      <c r="G75" s="29">
        <v>7357</v>
      </c>
      <c r="H75" s="30"/>
      <c r="I75" s="31"/>
      <c r="J75" s="31"/>
      <c r="K75" s="33"/>
      <c r="L75" s="31"/>
      <c r="M75" s="31"/>
      <c r="N75" s="31"/>
      <c r="O75" s="31"/>
      <c r="P75" s="31"/>
      <c r="Q75" s="33"/>
      <c r="R75" s="33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3"/>
      <c r="AH75" s="33"/>
      <c r="AI75" s="31"/>
      <c r="AJ75" s="33"/>
      <c r="AK75" s="31"/>
      <c r="AL75" s="31"/>
      <c r="AM75" s="31"/>
      <c r="AN75" s="31"/>
      <c r="AO75" s="31"/>
      <c r="AP75" s="31"/>
      <c r="AQ75" s="31"/>
      <c r="AR75" s="31"/>
      <c r="AS75" s="33"/>
      <c r="AT75" s="33"/>
      <c r="AU75" s="31"/>
      <c r="AV75" s="33"/>
      <c r="AW75" s="31"/>
      <c r="AX75" s="31"/>
      <c r="AY75" s="31"/>
      <c r="AZ75" s="31"/>
      <c r="BA75" s="31"/>
      <c r="BB75" s="33"/>
      <c r="BC75" s="33"/>
      <c r="BD75" s="31"/>
      <c r="BE75" s="33"/>
      <c r="BF75" s="126"/>
      <c r="BG75" s="126"/>
      <c r="BH75" s="126"/>
      <c r="BI75" s="126"/>
      <c r="BJ75" s="126"/>
      <c r="BK75" s="126"/>
      <c r="BL75" s="126"/>
      <c r="BM75" s="126">
        <v>1</v>
      </c>
      <c r="BN75" s="126"/>
      <c r="BO75" s="126"/>
      <c r="BP75" s="126"/>
      <c r="BQ75" s="126"/>
      <c r="BR75" s="126"/>
      <c r="BS75" s="126"/>
      <c r="BT75" s="126"/>
      <c r="BU75" s="126"/>
      <c r="BV75" s="126"/>
      <c r="BW75" s="126"/>
      <c r="BX75" s="126"/>
      <c r="BY75" s="126"/>
      <c r="BZ75" s="126"/>
      <c r="CA75" s="126"/>
      <c r="CB75" s="126"/>
      <c r="CC75" s="126"/>
      <c r="CD75" s="126"/>
      <c r="CE75" s="126"/>
    </row>
    <row r="76" spans="1:83" x14ac:dyDescent="0.35">
      <c r="A76" s="25"/>
      <c r="B76" s="26"/>
      <c r="C76" s="27">
        <v>2</v>
      </c>
      <c r="D76" s="28">
        <v>179</v>
      </c>
      <c r="E76" s="28">
        <v>199</v>
      </c>
      <c r="F76" s="28">
        <v>221</v>
      </c>
      <c r="G76" s="29">
        <v>240</v>
      </c>
      <c r="H76" s="30"/>
      <c r="I76" s="31"/>
      <c r="J76" s="31"/>
      <c r="K76" s="33"/>
      <c r="L76" s="31"/>
      <c r="M76" s="31"/>
      <c r="N76" s="31"/>
      <c r="O76" s="31"/>
      <c r="P76" s="31"/>
      <c r="Q76" s="33"/>
      <c r="R76" s="33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3"/>
      <c r="AH76" s="33"/>
      <c r="AI76" s="31"/>
      <c r="AJ76" s="33"/>
      <c r="AK76" s="31"/>
      <c r="AL76" s="31"/>
      <c r="AM76" s="31"/>
      <c r="AN76" s="31"/>
      <c r="AO76" s="31"/>
      <c r="AP76" s="31"/>
      <c r="AQ76" s="31"/>
      <c r="AR76" s="31"/>
      <c r="AS76" s="33"/>
      <c r="AT76" s="33"/>
      <c r="AU76" s="31"/>
      <c r="AV76" s="33"/>
      <c r="AW76" s="31"/>
      <c r="AX76" s="31"/>
      <c r="AY76" s="31"/>
      <c r="AZ76" s="31"/>
      <c r="BA76" s="31"/>
      <c r="BB76" s="33"/>
      <c r="BC76" s="33"/>
      <c r="BD76" s="31"/>
      <c r="BE76" s="33"/>
      <c r="BF76" s="126"/>
      <c r="BG76" s="126"/>
      <c r="BH76" s="126"/>
      <c r="BI76" s="126"/>
      <c r="BJ76" s="126"/>
      <c r="BK76" s="126"/>
      <c r="BL76" s="126"/>
      <c r="BM76" s="126"/>
      <c r="BN76" s="126"/>
      <c r="BO76" s="126"/>
      <c r="BP76" s="126">
        <v>1</v>
      </c>
      <c r="BQ76" s="126">
        <v>1</v>
      </c>
      <c r="BR76" s="126"/>
      <c r="BS76" s="126"/>
      <c r="BT76" s="126"/>
      <c r="BU76" s="126"/>
      <c r="BV76" s="126"/>
      <c r="BW76" s="126"/>
      <c r="BX76" s="126"/>
      <c r="BY76" s="126"/>
      <c r="BZ76" s="126"/>
      <c r="CA76" s="126"/>
      <c r="CB76" s="126"/>
      <c r="CC76" s="126"/>
      <c r="CD76" s="126"/>
      <c r="CE76" s="126"/>
    </row>
    <row r="77" spans="1:83" x14ac:dyDescent="0.35">
      <c r="A77" s="25"/>
      <c r="B77" s="26"/>
      <c r="C77" s="27">
        <v>2</v>
      </c>
      <c r="D77" s="28">
        <v>221</v>
      </c>
      <c r="E77" s="28">
        <v>232</v>
      </c>
      <c r="F77" s="28">
        <v>239</v>
      </c>
      <c r="G77" s="29">
        <v>245</v>
      </c>
      <c r="H77" s="30"/>
      <c r="I77" s="31"/>
      <c r="J77" s="31"/>
      <c r="K77" s="33"/>
      <c r="L77" s="31"/>
      <c r="M77" s="31"/>
      <c r="N77" s="31"/>
      <c r="O77" s="31"/>
      <c r="P77" s="31"/>
      <c r="Q77" s="33"/>
      <c r="R77" s="33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3"/>
      <c r="AH77" s="33"/>
      <c r="AI77" s="31"/>
      <c r="AJ77" s="33"/>
      <c r="AK77" s="31"/>
      <c r="AL77" s="31"/>
      <c r="AM77" s="31"/>
      <c r="AN77" s="31"/>
      <c r="AO77" s="31"/>
      <c r="AP77" s="31"/>
      <c r="AQ77" s="31"/>
      <c r="AR77" s="31"/>
      <c r="AS77" s="33"/>
      <c r="AT77" s="33"/>
      <c r="AU77" s="31"/>
      <c r="AV77" s="33"/>
      <c r="AW77" s="31"/>
      <c r="AX77" s="31"/>
      <c r="AY77" s="31"/>
      <c r="AZ77" s="31"/>
      <c r="BA77" s="31"/>
      <c r="BB77" s="33"/>
      <c r="BC77" s="33"/>
      <c r="BD77" s="31"/>
      <c r="BE77" s="33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>
        <v>1</v>
      </c>
      <c r="BQ77" s="126">
        <v>1</v>
      </c>
      <c r="BR77" s="126"/>
      <c r="BS77" s="126"/>
      <c r="BT77" s="126"/>
      <c r="BU77" s="126"/>
      <c r="BV77" s="126"/>
      <c r="BW77" s="126"/>
      <c r="BX77" s="126"/>
      <c r="BY77" s="126"/>
      <c r="BZ77" s="126"/>
      <c r="CA77" s="126"/>
      <c r="CB77" s="126"/>
      <c r="CC77" s="126"/>
      <c r="CD77" s="126"/>
      <c r="CE77" s="126"/>
    </row>
    <row r="78" spans="1:83" x14ac:dyDescent="0.35">
      <c r="A78" s="25"/>
      <c r="B78" s="26"/>
      <c r="C78" s="27">
        <v>2</v>
      </c>
      <c r="D78" s="28">
        <v>1748</v>
      </c>
      <c r="E78" s="28">
        <v>1846</v>
      </c>
      <c r="F78" s="28">
        <v>1879</v>
      </c>
      <c r="G78" s="29">
        <v>1881</v>
      </c>
      <c r="H78" s="30"/>
      <c r="I78" s="31"/>
      <c r="J78" s="31"/>
      <c r="K78" s="33"/>
      <c r="L78" s="31"/>
      <c r="M78" s="31"/>
      <c r="N78" s="31"/>
      <c r="O78" s="31"/>
      <c r="P78" s="31"/>
      <c r="Q78" s="33"/>
      <c r="R78" s="33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3"/>
      <c r="AH78" s="33"/>
      <c r="AI78" s="31"/>
      <c r="AJ78" s="33"/>
      <c r="AK78" s="31"/>
      <c r="AL78" s="31"/>
      <c r="AM78" s="31"/>
      <c r="AN78" s="31"/>
      <c r="AO78" s="31">
        <v>1</v>
      </c>
      <c r="AP78" s="31"/>
      <c r="AQ78" s="31"/>
      <c r="AR78" s="31"/>
      <c r="AS78" s="33"/>
      <c r="AT78" s="33"/>
      <c r="AU78" s="31"/>
      <c r="AV78" s="33"/>
      <c r="AW78" s="31"/>
      <c r="AX78" s="31"/>
      <c r="AY78" s="31"/>
      <c r="AZ78" s="31"/>
      <c r="BA78" s="31"/>
      <c r="BB78" s="33"/>
      <c r="BC78" s="33"/>
      <c r="BD78" s="31"/>
      <c r="BE78" s="33"/>
      <c r="BF78" s="126"/>
      <c r="BG78" s="126"/>
      <c r="BH78" s="126"/>
      <c r="BI78" s="126"/>
      <c r="BJ78" s="126"/>
      <c r="BK78" s="126"/>
      <c r="BL78" s="126"/>
      <c r="BM78" s="126"/>
      <c r="BN78" s="126">
        <v>1</v>
      </c>
      <c r="BO78" s="126"/>
      <c r="BP78" s="126"/>
      <c r="BQ78" s="126"/>
      <c r="BR78" s="126"/>
      <c r="BS78" s="126"/>
      <c r="BT78" s="126"/>
      <c r="BU78" s="126"/>
      <c r="BV78" s="126"/>
      <c r="BW78" s="126"/>
      <c r="BX78" s="126"/>
      <c r="BY78" s="126"/>
      <c r="BZ78" s="126"/>
      <c r="CA78" s="126"/>
      <c r="CB78" s="126"/>
      <c r="CC78" s="126"/>
      <c r="CD78" s="126"/>
      <c r="CE78" s="126"/>
    </row>
    <row r="79" spans="1:83" x14ac:dyDescent="0.35">
      <c r="A79" s="25"/>
      <c r="B79" s="26"/>
      <c r="C79" s="27">
        <v>1</v>
      </c>
      <c r="D79" s="28">
        <v>250</v>
      </c>
      <c r="E79" s="28">
        <v>370</v>
      </c>
      <c r="F79" s="28">
        <v>436</v>
      </c>
      <c r="G79" s="29">
        <v>545</v>
      </c>
      <c r="H79" s="30"/>
      <c r="I79" s="31"/>
      <c r="J79" s="31"/>
      <c r="K79" s="33"/>
      <c r="L79" s="31"/>
      <c r="M79" s="31"/>
      <c r="N79" s="31"/>
      <c r="O79" s="31"/>
      <c r="P79" s="31"/>
      <c r="Q79" s="33"/>
      <c r="R79" s="33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3"/>
      <c r="AH79" s="33"/>
      <c r="AI79" s="31"/>
      <c r="AJ79" s="33"/>
      <c r="AK79" s="31"/>
      <c r="AL79" s="31"/>
      <c r="AM79" s="31"/>
      <c r="AN79" s="31"/>
      <c r="AO79" s="31"/>
      <c r="AP79" s="31"/>
      <c r="AQ79" s="31"/>
      <c r="AR79" s="31"/>
      <c r="AS79" s="33"/>
      <c r="AT79" s="33"/>
      <c r="AU79" s="31"/>
      <c r="AV79" s="33"/>
      <c r="AW79" s="31"/>
      <c r="AX79" s="31"/>
      <c r="AY79" s="31"/>
      <c r="AZ79" s="31"/>
      <c r="BA79" s="31"/>
      <c r="BB79" s="33"/>
      <c r="BC79" s="33"/>
      <c r="BD79" s="31"/>
      <c r="BE79" s="33"/>
      <c r="BF79" s="126"/>
      <c r="BG79" s="126"/>
      <c r="BH79" s="126"/>
      <c r="BI79" s="126"/>
      <c r="BJ79" s="126"/>
      <c r="BK79" s="126"/>
      <c r="BL79" s="126"/>
      <c r="BM79" s="126"/>
      <c r="BN79" s="126"/>
      <c r="BO79" s="126"/>
      <c r="BP79" s="126"/>
      <c r="BQ79" s="126"/>
      <c r="BR79" s="126"/>
      <c r="BS79" s="126"/>
      <c r="BT79" s="126"/>
      <c r="BU79" s="126"/>
      <c r="BV79" s="126"/>
      <c r="BW79" s="126">
        <v>1</v>
      </c>
      <c r="BX79" s="126"/>
      <c r="BY79" s="126"/>
      <c r="BZ79" s="126"/>
      <c r="CA79" s="126"/>
      <c r="CB79" s="126"/>
      <c r="CC79" s="126"/>
      <c r="CD79" s="126"/>
      <c r="CE79" s="126"/>
    </row>
    <row r="80" spans="1:83" hidden="1" x14ac:dyDescent="0.35">
      <c r="A80" s="25"/>
      <c r="B80" s="26"/>
      <c r="C80" s="27">
        <f t="shared" ref="C80:C101" si="0">SUM(H80:BE80)</f>
        <v>0</v>
      </c>
      <c r="D80" s="28"/>
      <c r="E80" s="28"/>
      <c r="F80" s="28"/>
      <c r="G80" s="29"/>
      <c r="H80" s="30"/>
      <c r="I80" s="31"/>
      <c r="J80" s="31"/>
      <c r="K80" s="33"/>
      <c r="L80" s="31"/>
      <c r="M80" s="31"/>
      <c r="N80" s="31"/>
      <c r="O80" s="31"/>
      <c r="P80" s="31"/>
      <c r="Q80" s="33"/>
      <c r="R80" s="33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3"/>
      <c r="AH80" s="33"/>
      <c r="AI80" s="31"/>
      <c r="AJ80" s="33"/>
      <c r="AK80" s="31"/>
      <c r="AL80" s="31"/>
      <c r="AM80" s="31"/>
      <c r="AN80" s="31"/>
      <c r="AO80" s="31"/>
      <c r="AP80" s="31"/>
      <c r="AQ80" s="31"/>
      <c r="AR80" s="31"/>
      <c r="AS80" s="33"/>
      <c r="AT80" s="33"/>
      <c r="AU80" s="31"/>
      <c r="AV80" s="33"/>
      <c r="AW80" s="31"/>
      <c r="AX80" s="31"/>
      <c r="AY80" s="31"/>
      <c r="AZ80" s="31"/>
      <c r="BA80" s="31"/>
      <c r="BB80" s="33"/>
      <c r="BC80" s="33"/>
      <c r="BD80" s="31"/>
      <c r="BE80" s="33"/>
      <c r="BF80" s="126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</row>
    <row r="81" spans="1:83" hidden="1" x14ac:dyDescent="0.35">
      <c r="A81" s="25"/>
      <c r="B81" s="26"/>
      <c r="C81" s="27">
        <f t="shared" si="0"/>
        <v>0</v>
      </c>
      <c r="D81" s="28"/>
      <c r="E81" s="28"/>
      <c r="F81" s="28"/>
      <c r="G81" s="29"/>
      <c r="H81" s="30"/>
      <c r="I81" s="31"/>
      <c r="J81" s="31"/>
      <c r="K81" s="33"/>
      <c r="L81" s="31"/>
      <c r="M81" s="31"/>
      <c r="N81" s="31"/>
      <c r="O81" s="31"/>
      <c r="P81" s="31"/>
      <c r="Q81" s="33"/>
      <c r="R81" s="33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3"/>
      <c r="AH81" s="33"/>
      <c r="AI81" s="31"/>
      <c r="AJ81" s="33"/>
      <c r="AK81" s="31"/>
      <c r="AL81" s="31"/>
      <c r="AM81" s="31"/>
      <c r="AN81" s="31"/>
      <c r="AO81" s="31"/>
      <c r="AP81" s="31"/>
      <c r="AQ81" s="31"/>
      <c r="AR81" s="31"/>
      <c r="AS81" s="33"/>
      <c r="AT81" s="33"/>
      <c r="AU81" s="31"/>
      <c r="AV81" s="33"/>
      <c r="AW81" s="31"/>
      <c r="AX81" s="31"/>
      <c r="AY81" s="31"/>
      <c r="AZ81" s="31"/>
      <c r="BA81" s="31"/>
      <c r="BB81" s="33"/>
      <c r="BC81" s="33"/>
      <c r="BD81" s="31"/>
      <c r="BE81" s="33"/>
      <c r="BF81" s="126"/>
      <c r="BG81" s="126"/>
      <c r="BH81" s="126"/>
      <c r="BI81" s="126"/>
      <c r="BJ81" s="126"/>
      <c r="BK81" s="126"/>
      <c r="BL81" s="126"/>
      <c r="BM81" s="126"/>
      <c r="BN81" s="126"/>
      <c r="BO81" s="126"/>
      <c r="BP81" s="126"/>
      <c r="BQ81" s="126"/>
      <c r="BR81" s="126"/>
      <c r="BS81" s="126"/>
      <c r="BT81" s="126"/>
      <c r="BU81" s="126"/>
      <c r="BV81" s="126"/>
      <c r="BW81" s="126"/>
      <c r="BX81" s="126"/>
      <c r="BY81" s="126"/>
      <c r="BZ81" s="126"/>
      <c r="CA81" s="126"/>
      <c r="CB81" s="126"/>
      <c r="CC81" s="126"/>
      <c r="CD81" s="126"/>
      <c r="CE81" s="126"/>
    </row>
    <row r="82" spans="1:83" hidden="1" x14ac:dyDescent="0.35">
      <c r="A82" s="25"/>
      <c r="B82" s="26"/>
      <c r="C82" s="27">
        <f t="shared" si="0"/>
        <v>0</v>
      </c>
      <c r="D82" s="28"/>
      <c r="E82" s="28"/>
      <c r="F82" s="28"/>
      <c r="G82" s="29"/>
      <c r="H82" s="30"/>
      <c r="I82" s="31"/>
      <c r="J82" s="31"/>
      <c r="K82" s="33"/>
      <c r="L82" s="31"/>
      <c r="M82" s="31"/>
      <c r="N82" s="31"/>
      <c r="O82" s="31"/>
      <c r="P82" s="31"/>
      <c r="Q82" s="33"/>
      <c r="R82" s="33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3"/>
      <c r="AH82" s="33"/>
      <c r="AI82" s="31"/>
      <c r="AJ82" s="33"/>
      <c r="AK82" s="31"/>
      <c r="AL82" s="31"/>
      <c r="AM82" s="31"/>
      <c r="AN82" s="31"/>
      <c r="AO82" s="31"/>
      <c r="AP82" s="31"/>
      <c r="AQ82" s="31"/>
      <c r="AR82" s="31"/>
      <c r="AS82" s="33"/>
      <c r="AT82" s="33"/>
      <c r="AU82" s="31"/>
      <c r="AV82" s="33"/>
      <c r="AW82" s="31"/>
      <c r="AX82" s="31"/>
      <c r="AY82" s="31"/>
      <c r="AZ82" s="31"/>
      <c r="BA82" s="31"/>
      <c r="BB82" s="33"/>
      <c r="BC82" s="33"/>
      <c r="BD82" s="31"/>
      <c r="BE82" s="33"/>
      <c r="BF82" s="126"/>
      <c r="BG82" s="126"/>
      <c r="BH82" s="126"/>
      <c r="BI82" s="126"/>
      <c r="BJ82" s="126"/>
      <c r="BK82" s="126"/>
      <c r="BL82" s="126"/>
      <c r="BM82" s="126"/>
      <c r="BN82" s="126"/>
      <c r="BO82" s="126"/>
      <c r="BP82" s="126"/>
      <c r="BQ82" s="126"/>
      <c r="BR82" s="126"/>
      <c r="BS82" s="126"/>
      <c r="BT82" s="126"/>
      <c r="BU82" s="126"/>
      <c r="BV82" s="126"/>
      <c r="BW82" s="126"/>
      <c r="BX82" s="126"/>
      <c r="BY82" s="126"/>
      <c r="BZ82" s="126"/>
      <c r="CA82" s="126"/>
      <c r="CB82" s="126"/>
      <c r="CC82" s="126"/>
      <c r="CD82" s="126"/>
      <c r="CE82" s="126"/>
    </row>
    <row r="83" spans="1:83" hidden="1" x14ac:dyDescent="0.35">
      <c r="A83" s="25"/>
      <c r="B83" s="26"/>
      <c r="C83" s="27">
        <f t="shared" si="0"/>
        <v>0</v>
      </c>
      <c r="D83" s="28"/>
      <c r="E83" s="28"/>
      <c r="F83" s="28"/>
      <c r="G83" s="29"/>
      <c r="H83" s="30"/>
      <c r="I83" s="31"/>
      <c r="J83" s="31"/>
      <c r="K83" s="33"/>
      <c r="L83" s="31"/>
      <c r="M83" s="31"/>
      <c r="N83" s="31"/>
      <c r="O83" s="33"/>
      <c r="P83" s="31"/>
      <c r="Q83" s="31"/>
      <c r="R83" s="33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126"/>
      <c r="BG83" s="126"/>
      <c r="BH83" s="126"/>
      <c r="BI83" s="126"/>
      <c r="BJ83" s="126"/>
      <c r="BK83" s="126"/>
      <c r="BL83" s="126"/>
      <c r="BM83" s="126"/>
      <c r="BN83" s="126"/>
      <c r="BO83" s="126"/>
      <c r="BP83" s="126"/>
      <c r="BQ83" s="126"/>
      <c r="BR83" s="126"/>
      <c r="BS83" s="126"/>
      <c r="BT83" s="126"/>
      <c r="BU83" s="126"/>
      <c r="BV83" s="126"/>
      <c r="BW83" s="126"/>
      <c r="BX83" s="126"/>
      <c r="BY83" s="126"/>
      <c r="BZ83" s="126"/>
      <c r="CA83" s="126"/>
      <c r="CB83" s="126"/>
      <c r="CC83" s="126"/>
      <c r="CD83" s="126"/>
      <c r="CE83" s="126"/>
    </row>
    <row r="84" spans="1:83" hidden="1" x14ac:dyDescent="0.35">
      <c r="A84" s="25"/>
      <c r="B84" s="26"/>
      <c r="C84" s="27">
        <f t="shared" si="0"/>
        <v>0</v>
      </c>
      <c r="D84" s="28"/>
      <c r="E84" s="28"/>
      <c r="F84" s="28"/>
      <c r="G84" s="29"/>
      <c r="H84" s="30"/>
      <c r="I84" s="31"/>
      <c r="J84" s="31"/>
      <c r="K84" s="33"/>
      <c r="L84" s="31"/>
      <c r="M84" s="31"/>
      <c r="N84" s="31"/>
      <c r="O84" s="33"/>
      <c r="P84" s="31"/>
      <c r="Q84" s="31"/>
      <c r="R84" s="33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126"/>
      <c r="BG84" s="126"/>
      <c r="BH84" s="126"/>
      <c r="BI84" s="126"/>
      <c r="BJ84" s="126"/>
      <c r="BK84" s="126"/>
      <c r="BL84" s="126"/>
      <c r="BM84" s="126"/>
      <c r="BN84" s="126"/>
      <c r="BO84" s="126"/>
      <c r="BP84" s="126"/>
      <c r="BQ84" s="126"/>
      <c r="BR84" s="126"/>
      <c r="BS84" s="126"/>
      <c r="BT84" s="126"/>
      <c r="BU84" s="126"/>
      <c r="BV84" s="126"/>
      <c r="BW84" s="126"/>
      <c r="BX84" s="126"/>
      <c r="BY84" s="126"/>
      <c r="BZ84" s="126"/>
      <c r="CA84" s="126"/>
      <c r="CB84" s="126"/>
      <c r="CC84" s="126"/>
      <c r="CD84" s="126"/>
      <c r="CE84" s="126"/>
    </row>
    <row r="85" spans="1:83" hidden="1" x14ac:dyDescent="0.35">
      <c r="A85" s="25"/>
      <c r="B85" s="26"/>
      <c r="C85" s="27">
        <f t="shared" si="0"/>
        <v>0</v>
      </c>
      <c r="D85" s="28"/>
      <c r="E85" s="28"/>
      <c r="F85" s="28"/>
      <c r="G85" s="29"/>
      <c r="H85" s="30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3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3"/>
      <c r="AW85" s="31"/>
      <c r="AX85" s="31"/>
      <c r="AY85" s="31"/>
      <c r="AZ85" s="31"/>
      <c r="BA85" s="31"/>
      <c r="BB85" s="31"/>
      <c r="BC85" s="31"/>
      <c r="BD85" s="31"/>
      <c r="BE85" s="33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  <c r="BW85" s="126"/>
      <c r="BX85" s="126"/>
      <c r="BY85" s="126"/>
      <c r="BZ85" s="126"/>
      <c r="CA85" s="126"/>
      <c r="CB85" s="126"/>
      <c r="CC85" s="126"/>
      <c r="CD85" s="126"/>
      <c r="CE85" s="126"/>
    </row>
    <row r="86" spans="1:83" hidden="1" x14ac:dyDescent="0.35">
      <c r="A86" s="25"/>
      <c r="B86" s="26"/>
      <c r="C86" s="27">
        <f t="shared" si="0"/>
        <v>0</v>
      </c>
      <c r="D86" s="28"/>
      <c r="E86" s="28"/>
      <c r="F86" s="28"/>
      <c r="G86" s="29"/>
      <c r="H86" s="30"/>
      <c r="I86" s="31"/>
      <c r="J86" s="31"/>
      <c r="K86" s="33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3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3"/>
      <c r="AW86" s="31"/>
      <c r="AX86" s="31"/>
      <c r="AY86" s="31"/>
      <c r="AZ86" s="31"/>
      <c r="BA86" s="31"/>
      <c r="BB86" s="31"/>
      <c r="BC86" s="31"/>
      <c r="BD86" s="31"/>
      <c r="BE86" s="33"/>
      <c r="BF86" s="126"/>
      <c r="BG86" s="126"/>
      <c r="BH86" s="126"/>
      <c r="BI86" s="126"/>
      <c r="BJ86" s="126"/>
      <c r="BK86" s="126"/>
      <c r="BL86" s="126"/>
      <c r="BM86" s="126"/>
      <c r="BN86" s="126"/>
      <c r="BO86" s="126"/>
      <c r="BP86" s="126"/>
      <c r="BQ86" s="126"/>
      <c r="BR86" s="126"/>
      <c r="BS86" s="126"/>
      <c r="BT86" s="126"/>
      <c r="BU86" s="126"/>
      <c r="BV86" s="126"/>
      <c r="BW86" s="126"/>
      <c r="BX86" s="126"/>
      <c r="BY86" s="126"/>
      <c r="BZ86" s="126"/>
      <c r="CA86" s="126"/>
      <c r="CB86" s="126"/>
      <c r="CC86" s="126"/>
      <c r="CD86" s="126"/>
      <c r="CE86" s="126"/>
    </row>
    <row r="87" spans="1:83" hidden="1" x14ac:dyDescent="0.35">
      <c r="A87" s="25"/>
      <c r="B87" s="26"/>
      <c r="C87" s="27">
        <f t="shared" si="0"/>
        <v>0</v>
      </c>
      <c r="D87" s="28"/>
      <c r="E87" s="28"/>
      <c r="F87" s="28"/>
      <c r="G87" s="29"/>
      <c r="H87" s="30"/>
      <c r="I87" s="33"/>
      <c r="J87" s="31"/>
      <c r="K87" s="33"/>
      <c r="L87" s="31"/>
      <c r="M87" s="33"/>
      <c r="N87" s="31"/>
      <c r="O87" s="33"/>
      <c r="P87" s="31"/>
      <c r="Q87" s="31"/>
      <c r="R87" s="33"/>
      <c r="S87" s="31"/>
      <c r="T87" s="31"/>
      <c r="U87" s="33"/>
      <c r="V87" s="31"/>
      <c r="W87" s="31"/>
      <c r="X87" s="31"/>
      <c r="Y87" s="33"/>
      <c r="Z87" s="33"/>
      <c r="AA87" s="31"/>
      <c r="AB87" s="31"/>
      <c r="AC87" s="31"/>
      <c r="AD87" s="31"/>
      <c r="AE87" s="31"/>
      <c r="AF87" s="31"/>
      <c r="AG87" s="33"/>
      <c r="AH87" s="33"/>
      <c r="AI87" s="31"/>
      <c r="AJ87" s="31"/>
      <c r="AK87" s="33"/>
      <c r="AL87" s="33"/>
      <c r="AM87" s="31"/>
      <c r="AN87" s="31"/>
      <c r="AO87" s="31"/>
      <c r="AP87" s="31"/>
      <c r="AQ87" s="31"/>
      <c r="AR87" s="31"/>
      <c r="AS87" s="33"/>
      <c r="AT87" s="33"/>
      <c r="AU87" s="31"/>
      <c r="AV87" s="31"/>
      <c r="AW87" s="31"/>
      <c r="AX87" s="31"/>
      <c r="AY87" s="31"/>
      <c r="AZ87" s="31"/>
      <c r="BA87" s="31"/>
      <c r="BB87" s="33"/>
      <c r="BC87" s="33"/>
      <c r="BD87" s="31"/>
      <c r="BE87" s="31"/>
      <c r="BF87" s="126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</row>
    <row r="88" spans="1:83" hidden="1" x14ac:dyDescent="0.35">
      <c r="A88" s="25"/>
      <c r="B88" s="26"/>
      <c r="C88" s="27">
        <f t="shared" si="0"/>
        <v>0</v>
      </c>
      <c r="D88" s="28"/>
      <c r="E88" s="28"/>
      <c r="F88" s="28"/>
      <c r="G88" s="29"/>
      <c r="H88" s="30"/>
      <c r="I88" s="33"/>
      <c r="J88" s="31"/>
      <c r="K88" s="33"/>
      <c r="L88" s="31"/>
      <c r="M88" s="33"/>
      <c r="N88" s="31"/>
      <c r="O88" s="33"/>
      <c r="P88" s="31"/>
      <c r="Q88" s="31"/>
      <c r="R88" s="33"/>
      <c r="S88" s="31"/>
      <c r="T88" s="31"/>
      <c r="U88" s="33"/>
      <c r="V88" s="31"/>
      <c r="W88" s="31"/>
      <c r="X88" s="31"/>
      <c r="Y88" s="33"/>
      <c r="Z88" s="33"/>
      <c r="AA88" s="31"/>
      <c r="AB88" s="31"/>
      <c r="AC88" s="31"/>
      <c r="AD88" s="31"/>
      <c r="AE88" s="31"/>
      <c r="AF88" s="31"/>
      <c r="AG88" s="33"/>
      <c r="AH88" s="33"/>
      <c r="AI88" s="31"/>
      <c r="AJ88" s="31"/>
      <c r="AK88" s="33"/>
      <c r="AL88" s="33"/>
      <c r="AM88" s="31"/>
      <c r="AN88" s="31"/>
      <c r="AO88" s="31"/>
      <c r="AP88" s="31"/>
      <c r="AQ88" s="31"/>
      <c r="AR88" s="31"/>
      <c r="AS88" s="33"/>
      <c r="AT88" s="33"/>
      <c r="AU88" s="31"/>
      <c r="AV88" s="31"/>
      <c r="AW88" s="31"/>
      <c r="AX88" s="31"/>
      <c r="AY88" s="31"/>
      <c r="AZ88" s="31"/>
      <c r="BA88" s="31"/>
      <c r="BB88" s="33"/>
      <c r="BC88" s="33"/>
      <c r="BD88" s="31"/>
      <c r="BE88" s="31"/>
      <c r="BF88" s="126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</row>
    <row r="89" spans="1:83" hidden="1" x14ac:dyDescent="0.35">
      <c r="A89" s="25"/>
      <c r="B89" s="26"/>
      <c r="C89" s="27">
        <f t="shared" si="0"/>
        <v>0</v>
      </c>
      <c r="D89" s="28"/>
      <c r="E89" s="28"/>
      <c r="F89" s="28"/>
      <c r="G89" s="29"/>
      <c r="H89" s="30"/>
      <c r="I89" s="31"/>
      <c r="J89" s="31"/>
      <c r="K89" s="33"/>
      <c r="L89" s="31"/>
      <c r="M89" s="31"/>
      <c r="N89" s="31"/>
      <c r="O89" s="31"/>
      <c r="P89" s="31"/>
      <c r="Q89" s="33"/>
      <c r="R89" s="33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3"/>
      <c r="AH89" s="33"/>
      <c r="AI89" s="31"/>
      <c r="AJ89" s="33"/>
      <c r="AK89" s="31"/>
      <c r="AL89" s="31"/>
      <c r="AM89" s="31"/>
      <c r="AN89" s="31"/>
      <c r="AO89" s="31"/>
      <c r="AP89" s="31"/>
      <c r="AQ89" s="31"/>
      <c r="AR89" s="31"/>
      <c r="AS89" s="33"/>
      <c r="AT89" s="33"/>
      <c r="AU89" s="31"/>
      <c r="AV89" s="33"/>
      <c r="AW89" s="31"/>
      <c r="AX89" s="31"/>
      <c r="AY89" s="31"/>
      <c r="AZ89" s="31"/>
      <c r="BA89" s="31"/>
      <c r="BB89" s="33"/>
      <c r="BC89" s="33"/>
      <c r="BD89" s="31"/>
      <c r="BE89" s="33"/>
      <c r="BF89" s="126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</row>
    <row r="90" spans="1:83" hidden="1" x14ac:dyDescent="0.35">
      <c r="A90" s="25"/>
      <c r="B90" s="26"/>
      <c r="C90" s="27">
        <f t="shared" si="0"/>
        <v>0</v>
      </c>
      <c r="D90" s="28"/>
      <c r="E90" s="28"/>
      <c r="F90" s="28"/>
      <c r="G90" s="29"/>
      <c r="H90" s="30"/>
      <c r="I90" s="31"/>
      <c r="J90" s="31"/>
      <c r="K90" s="33"/>
      <c r="L90" s="31"/>
      <c r="M90" s="31"/>
      <c r="N90" s="31"/>
      <c r="O90" s="31"/>
      <c r="P90" s="31"/>
      <c r="Q90" s="33"/>
      <c r="R90" s="33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3"/>
      <c r="AH90" s="33"/>
      <c r="AI90" s="31"/>
      <c r="AJ90" s="33"/>
      <c r="AK90" s="31"/>
      <c r="AL90" s="31"/>
      <c r="AM90" s="31"/>
      <c r="AN90" s="31"/>
      <c r="AO90" s="31"/>
      <c r="AP90" s="31"/>
      <c r="AQ90" s="31"/>
      <c r="AR90" s="31"/>
      <c r="AS90" s="33"/>
      <c r="AT90" s="33"/>
      <c r="AU90" s="31"/>
      <c r="AV90" s="33"/>
      <c r="AW90" s="31"/>
      <c r="AX90" s="31"/>
      <c r="AY90" s="31"/>
      <c r="AZ90" s="31"/>
      <c r="BA90" s="31"/>
      <c r="BB90" s="33"/>
      <c r="BC90" s="33"/>
      <c r="BD90" s="31"/>
      <c r="BE90" s="33"/>
      <c r="BF90" s="126"/>
      <c r="BG90" s="126"/>
      <c r="BH90" s="126"/>
      <c r="BI90" s="126"/>
      <c r="BJ90" s="126"/>
      <c r="BK90" s="126"/>
      <c r="BL90" s="126"/>
      <c r="BM90" s="126"/>
      <c r="BN90" s="126"/>
      <c r="BO90" s="126"/>
      <c r="BP90" s="126"/>
      <c r="BQ90" s="126"/>
      <c r="BR90" s="126"/>
      <c r="BS90" s="126"/>
      <c r="BT90" s="126"/>
      <c r="BU90" s="126"/>
      <c r="BV90" s="126"/>
      <c r="BW90" s="126"/>
      <c r="BX90" s="126"/>
      <c r="BY90" s="126"/>
      <c r="BZ90" s="126"/>
      <c r="CA90" s="126"/>
      <c r="CB90" s="126"/>
      <c r="CC90" s="126"/>
      <c r="CD90" s="126"/>
      <c r="CE90" s="126"/>
    </row>
    <row r="91" spans="1:83" hidden="1" x14ac:dyDescent="0.35">
      <c r="A91" s="25"/>
      <c r="B91" s="26"/>
      <c r="C91" s="27">
        <f t="shared" si="0"/>
        <v>0</v>
      </c>
      <c r="D91" s="28"/>
      <c r="E91" s="28"/>
      <c r="F91" s="28"/>
      <c r="G91" s="29"/>
      <c r="H91" s="30"/>
      <c r="I91" s="31"/>
      <c r="J91" s="31"/>
      <c r="K91" s="33"/>
      <c r="L91" s="31"/>
      <c r="M91" s="31"/>
      <c r="N91" s="31"/>
      <c r="O91" s="31"/>
      <c r="P91" s="31"/>
      <c r="Q91" s="33"/>
      <c r="R91" s="33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3"/>
      <c r="AH91" s="33"/>
      <c r="AI91" s="31"/>
      <c r="AJ91" s="33"/>
      <c r="AK91" s="31"/>
      <c r="AL91" s="31"/>
      <c r="AM91" s="31"/>
      <c r="AN91" s="31"/>
      <c r="AO91" s="31"/>
      <c r="AP91" s="31"/>
      <c r="AQ91" s="31"/>
      <c r="AR91" s="31"/>
      <c r="AS91" s="33"/>
      <c r="AT91" s="33"/>
      <c r="AU91" s="31"/>
      <c r="AV91" s="33"/>
      <c r="AW91" s="31"/>
      <c r="AX91" s="31"/>
      <c r="AY91" s="31"/>
      <c r="AZ91" s="31"/>
      <c r="BA91" s="31"/>
      <c r="BB91" s="33"/>
      <c r="BC91" s="33"/>
      <c r="BD91" s="31"/>
      <c r="BE91" s="33"/>
      <c r="BF91" s="126"/>
      <c r="BG91" s="126"/>
      <c r="BH91" s="126"/>
      <c r="BI91" s="126"/>
      <c r="BJ91" s="126"/>
      <c r="BK91" s="126"/>
      <c r="BL91" s="126"/>
      <c r="BM91" s="126"/>
      <c r="BN91" s="126"/>
      <c r="BO91" s="126"/>
      <c r="BP91" s="126"/>
      <c r="BQ91" s="126"/>
      <c r="BR91" s="126"/>
      <c r="BS91" s="126"/>
      <c r="BT91" s="126"/>
      <c r="BU91" s="126"/>
      <c r="BV91" s="126"/>
      <c r="BW91" s="126"/>
      <c r="BX91" s="126"/>
      <c r="BY91" s="126"/>
      <c r="BZ91" s="126"/>
      <c r="CA91" s="126"/>
      <c r="CB91" s="126"/>
      <c r="CC91" s="126"/>
      <c r="CD91" s="126"/>
      <c r="CE91" s="126"/>
    </row>
    <row r="92" spans="1:83" hidden="1" x14ac:dyDescent="0.35">
      <c r="A92" s="25"/>
      <c r="B92" s="26"/>
      <c r="C92" s="27">
        <f t="shared" si="0"/>
        <v>0</v>
      </c>
      <c r="D92" s="28"/>
      <c r="E92" s="28"/>
      <c r="F92" s="28"/>
      <c r="G92" s="29"/>
      <c r="H92" s="30"/>
      <c r="I92" s="31"/>
      <c r="J92" s="31"/>
      <c r="K92" s="33"/>
      <c r="L92" s="31"/>
      <c r="M92" s="31"/>
      <c r="N92" s="31"/>
      <c r="O92" s="31"/>
      <c r="P92" s="31"/>
      <c r="Q92" s="33"/>
      <c r="R92" s="33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3"/>
      <c r="AH92" s="33"/>
      <c r="AI92" s="31"/>
      <c r="AJ92" s="33"/>
      <c r="AK92" s="31"/>
      <c r="AL92" s="31"/>
      <c r="AM92" s="31"/>
      <c r="AN92" s="31"/>
      <c r="AO92" s="31"/>
      <c r="AP92" s="31"/>
      <c r="AQ92" s="31"/>
      <c r="AR92" s="31"/>
      <c r="AS92" s="33"/>
      <c r="AT92" s="33"/>
      <c r="AU92" s="31"/>
      <c r="AV92" s="33"/>
      <c r="AW92" s="31"/>
      <c r="AX92" s="31"/>
      <c r="AY92" s="31"/>
      <c r="AZ92" s="31"/>
      <c r="BA92" s="31"/>
      <c r="BB92" s="33"/>
      <c r="BC92" s="33"/>
      <c r="BD92" s="31"/>
      <c r="BE92" s="33"/>
      <c r="BF92" s="126"/>
      <c r="BG92" s="126"/>
      <c r="BH92" s="126"/>
      <c r="BI92" s="126"/>
      <c r="BJ92" s="126"/>
      <c r="BK92" s="126"/>
      <c r="BL92" s="126"/>
      <c r="BM92" s="126"/>
      <c r="BN92" s="126"/>
      <c r="BO92" s="126"/>
      <c r="BP92" s="126"/>
      <c r="BQ92" s="126"/>
      <c r="BR92" s="126"/>
      <c r="BS92" s="126"/>
      <c r="BT92" s="126"/>
      <c r="BU92" s="126"/>
      <c r="BV92" s="126"/>
      <c r="BW92" s="126"/>
      <c r="BX92" s="126"/>
      <c r="BY92" s="126"/>
      <c r="BZ92" s="126"/>
      <c r="CA92" s="126"/>
      <c r="CB92" s="126"/>
      <c r="CC92" s="126"/>
      <c r="CD92" s="126"/>
      <c r="CE92" s="126"/>
    </row>
    <row r="93" spans="1:83" hidden="1" x14ac:dyDescent="0.35">
      <c r="A93" s="25"/>
      <c r="B93" s="26"/>
      <c r="C93" s="27">
        <f t="shared" si="0"/>
        <v>0</v>
      </c>
      <c r="D93" s="28"/>
      <c r="E93" s="28"/>
      <c r="F93" s="28"/>
      <c r="G93" s="29"/>
      <c r="H93" s="30"/>
      <c r="I93" s="31"/>
      <c r="J93" s="31"/>
      <c r="K93" s="33"/>
      <c r="L93" s="31"/>
      <c r="M93" s="31"/>
      <c r="N93" s="31"/>
      <c r="O93" s="31"/>
      <c r="P93" s="31"/>
      <c r="Q93" s="33"/>
      <c r="R93" s="33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3"/>
      <c r="AH93" s="33"/>
      <c r="AI93" s="31"/>
      <c r="AJ93" s="33"/>
      <c r="AK93" s="31"/>
      <c r="AL93" s="31"/>
      <c r="AM93" s="31"/>
      <c r="AN93" s="31"/>
      <c r="AO93" s="31"/>
      <c r="AP93" s="31"/>
      <c r="AQ93" s="31"/>
      <c r="AR93" s="31"/>
      <c r="AS93" s="33"/>
      <c r="AT93" s="33"/>
      <c r="AU93" s="31"/>
      <c r="AV93" s="33"/>
      <c r="AW93" s="31"/>
      <c r="AX93" s="31"/>
      <c r="AY93" s="31"/>
      <c r="AZ93" s="31"/>
      <c r="BA93" s="31"/>
      <c r="BB93" s="33"/>
      <c r="BC93" s="33"/>
      <c r="BD93" s="31"/>
      <c r="BE93" s="33"/>
      <c r="BF93" s="126"/>
      <c r="BG93" s="126"/>
      <c r="BH93" s="126"/>
      <c r="BI93" s="126"/>
      <c r="BJ93" s="126"/>
      <c r="BK93" s="126"/>
      <c r="BL93" s="126"/>
      <c r="BM93" s="126"/>
      <c r="BN93" s="126"/>
      <c r="BO93" s="126"/>
      <c r="BP93" s="126"/>
      <c r="BQ93" s="126"/>
      <c r="BR93" s="126"/>
      <c r="BS93" s="126"/>
      <c r="BT93" s="126"/>
      <c r="BU93" s="126"/>
      <c r="BV93" s="126"/>
      <c r="BW93" s="126"/>
      <c r="BX93" s="126"/>
      <c r="BY93" s="126"/>
      <c r="BZ93" s="126"/>
      <c r="CA93" s="126"/>
      <c r="CB93" s="126"/>
      <c r="CC93" s="126"/>
      <c r="CD93" s="126"/>
      <c r="CE93" s="126"/>
    </row>
    <row r="94" spans="1:83" hidden="1" x14ac:dyDescent="0.35">
      <c r="A94" s="25"/>
      <c r="B94" s="26"/>
      <c r="C94" s="27">
        <f t="shared" si="0"/>
        <v>0</v>
      </c>
      <c r="D94" s="28"/>
      <c r="E94" s="28"/>
      <c r="F94" s="28"/>
      <c r="G94" s="29"/>
      <c r="H94" s="30"/>
      <c r="I94" s="31"/>
      <c r="J94" s="31"/>
      <c r="K94" s="33"/>
      <c r="L94" s="31"/>
      <c r="M94" s="31"/>
      <c r="N94" s="31"/>
      <c r="O94" s="31"/>
      <c r="P94" s="31"/>
      <c r="Q94" s="33"/>
      <c r="R94" s="33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3"/>
      <c r="AH94" s="33"/>
      <c r="AI94" s="31"/>
      <c r="AJ94" s="33"/>
      <c r="AK94" s="31"/>
      <c r="AL94" s="31"/>
      <c r="AM94" s="31"/>
      <c r="AN94" s="31"/>
      <c r="AO94" s="31"/>
      <c r="AP94" s="31"/>
      <c r="AQ94" s="31"/>
      <c r="AR94" s="31"/>
      <c r="AS94" s="33"/>
      <c r="AT94" s="33"/>
      <c r="AU94" s="31"/>
      <c r="AV94" s="33"/>
      <c r="AW94" s="31"/>
      <c r="AX94" s="31"/>
      <c r="AY94" s="31"/>
      <c r="AZ94" s="31"/>
      <c r="BA94" s="31"/>
      <c r="BB94" s="33"/>
      <c r="BC94" s="33"/>
      <c r="BD94" s="31"/>
      <c r="BE94" s="33"/>
      <c r="BF94" s="126"/>
      <c r="BG94" s="126"/>
      <c r="BH94" s="126"/>
      <c r="BI94" s="126"/>
      <c r="BJ94" s="126"/>
      <c r="BK94" s="126"/>
      <c r="BL94" s="126"/>
      <c r="BM94" s="126"/>
      <c r="BN94" s="126"/>
      <c r="BO94" s="126"/>
      <c r="BP94" s="126"/>
      <c r="BQ94" s="126"/>
      <c r="BR94" s="126"/>
      <c r="BS94" s="126"/>
      <c r="BT94" s="126"/>
      <c r="BU94" s="126"/>
      <c r="BV94" s="126"/>
      <c r="BW94" s="126"/>
      <c r="BX94" s="126"/>
      <c r="BY94" s="126"/>
      <c r="BZ94" s="126"/>
      <c r="CA94" s="126"/>
      <c r="CB94" s="126"/>
      <c r="CC94" s="126"/>
      <c r="CD94" s="126"/>
      <c r="CE94" s="126"/>
    </row>
    <row r="95" spans="1:83" hidden="1" x14ac:dyDescent="0.35">
      <c r="A95" s="25"/>
      <c r="B95" s="26"/>
      <c r="C95" s="27">
        <f t="shared" si="0"/>
        <v>0</v>
      </c>
      <c r="D95" s="28"/>
      <c r="E95" s="28"/>
      <c r="F95" s="28"/>
      <c r="G95" s="29"/>
      <c r="H95" s="30"/>
      <c r="I95" s="31"/>
      <c r="J95" s="31"/>
      <c r="K95" s="33"/>
      <c r="L95" s="31"/>
      <c r="M95" s="31"/>
      <c r="N95" s="31"/>
      <c r="O95" s="31"/>
      <c r="P95" s="31"/>
      <c r="Q95" s="33"/>
      <c r="R95" s="33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3"/>
      <c r="AH95" s="33"/>
      <c r="AI95" s="31"/>
      <c r="AJ95" s="33"/>
      <c r="AK95" s="31"/>
      <c r="AL95" s="31"/>
      <c r="AM95" s="31"/>
      <c r="AN95" s="31"/>
      <c r="AO95" s="31"/>
      <c r="AP95" s="31"/>
      <c r="AQ95" s="31"/>
      <c r="AR95" s="31"/>
      <c r="AS95" s="33"/>
      <c r="AT95" s="33"/>
      <c r="AU95" s="31"/>
      <c r="AV95" s="33"/>
      <c r="AW95" s="31"/>
      <c r="AX95" s="31"/>
      <c r="AY95" s="31"/>
      <c r="AZ95" s="31"/>
      <c r="BA95" s="31"/>
      <c r="BB95" s="33"/>
      <c r="BC95" s="33"/>
      <c r="BD95" s="31"/>
      <c r="BE95" s="33"/>
      <c r="BF95" s="126"/>
      <c r="BG95" s="126"/>
      <c r="BH95" s="126"/>
      <c r="BI95" s="126"/>
      <c r="BJ95" s="126"/>
      <c r="BK95" s="126"/>
      <c r="BL95" s="126"/>
      <c r="BM95" s="126"/>
      <c r="BN95" s="126"/>
      <c r="BO95" s="126"/>
      <c r="BP95" s="126"/>
      <c r="BQ95" s="126"/>
      <c r="BR95" s="126"/>
      <c r="BS95" s="126"/>
      <c r="BT95" s="126"/>
      <c r="BU95" s="126"/>
      <c r="BV95" s="126"/>
      <c r="BW95" s="126"/>
      <c r="BX95" s="126"/>
      <c r="BY95" s="126"/>
      <c r="BZ95" s="126"/>
      <c r="CA95" s="126"/>
      <c r="CB95" s="126"/>
      <c r="CC95" s="126"/>
      <c r="CD95" s="126"/>
      <c r="CE95" s="126"/>
    </row>
    <row r="96" spans="1:83" hidden="1" x14ac:dyDescent="0.35">
      <c r="A96" s="25"/>
      <c r="B96" s="26"/>
      <c r="C96" s="27">
        <f t="shared" si="0"/>
        <v>0</v>
      </c>
      <c r="D96" s="28"/>
      <c r="E96" s="28"/>
      <c r="F96" s="28"/>
      <c r="G96" s="29"/>
      <c r="H96" s="30"/>
      <c r="I96" s="31"/>
      <c r="J96" s="31"/>
      <c r="K96" s="33"/>
      <c r="L96" s="31"/>
      <c r="M96" s="31"/>
      <c r="N96" s="31"/>
      <c r="O96" s="31"/>
      <c r="P96" s="31"/>
      <c r="Q96" s="33"/>
      <c r="R96" s="33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3"/>
      <c r="AH96" s="33"/>
      <c r="AI96" s="31"/>
      <c r="AJ96" s="33"/>
      <c r="AK96" s="31"/>
      <c r="AL96" s="31"/>
      <c r="AM96" s="31"/>
      <c r="AN96" s="31"/>
      <c r="AO96" s="31"/>
      <c r="AP96" s="31"/>
      <c r="AQ96" s="31"/>
      <c r="AR96" s="31"/>
      <c r="AS96" s="33"/>
      <c r="AT96" s="33"/>
      <c r="AU96" s="31"/>
      <c r="AV96" s="33"/>
      <c r="AW96" s="31"/>
      <c r="AX96" s="31"/>
      <c r="AY96" s="31"/>
      <c r="AZ96" s="31"/>
      <c r="BA96" s="31"/>
      <c r="BB96" s="33"/>
      <c r="BC96" s="33"/>
      <c r="BD96" s="31"/>
      <c r="BE96" s="33"/>
      <c r="BF96" s="126"/>
      <c r="BG96" s="126"/>
      <c r="BH96" s="126"/>
      <c r="BI96" s="126"/>
      <c r="BJ96" s="126"/>
      <c r="BK96" s="126"/>
      <c r="BL96" s="126"/>
      <c r="BM96" s="126"/>
      <c r="BN96" s="126"/>
      <c r="BO96" s="126"/>
      <c r="BP96" s="126"/>
      <c r="BQ96" s="126"/>
      <c r="BR96" s="126"/>
      <c r="BS96" s="126"/>
      <c r="BT96" s="126"/>
      <c r="BU96" s="126"/>
      <c r="BV96" s="126"/>
      <c r="BW96" s="126"/>
      <c r="BX96" s="126"/>
      <c r="BY96" s="126"/>
      <c r="BZ96" s="126"/>
      <c r="CA96" s="126"/>
      <c r="CB96" s="126"/>
      <c r="CC96" s="126"/>
      <c r="CD96" s="126"/>
      <c r="CE96" s="126"/>
    </row>
    <row r="97" spans="1:83" hidden="1" x14ac:dyDescent="0.35">
      <c r="A97" s="25"/>
      <c r="B97" s="26"/>
      <c r="C97" s="27">
        <f t="shared" si="0"/>
        <v>0</v>
      </c>
      <c r="D97" s="28"/>
      <c r="E97" s="28"/>
      <c r="F97" s="28"/>
      <c r="G97" s="29"/>
      <c r="H97" s="30"/>
      <c r="I97" s="31"/>
      <c r="J97" s="31"/>
      <c r="K97" s="33"/>
      <c r="L97" s="31"/>
      <c r="M97" s="31"/>
      <c r="N97" s="31"/>
      <c r="O97" s="31"/>
      <c r="P97" s="31"/>
      <c r="Q97" s="33"/>
      <c r="R97" s="33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3"/>
      <c r="AH97" s="33"/>
      <c r="AI97" s="31"/>
      <c r="AJ97" s="33"/>
      <c r="AK97" s="31"/>
      <c r="AL97" s="31"/>
      <c r="AM97" s="31"/>
      <c r="AN97" s="31"/>
      <c r="AO97" s="31"/>
      <c r="AP97" s="31"/>
      <c r="AQ97" s="31"/>
      <c r="AR97" s="31"/>
      <c r="AS97" s="33"/>
      <c r="AT97" s="33"/>
      <c r="AU97" s="31"/>
      <c r="AV97" s="33"/>
      <c r="AW97" s="31"/>
      <c r="AX97" s="31"/>
      <c r="AY97" s="31"/>
      <c r="AZ97" s="31"/>
      <c r="BA97" s="31"/>
      <c r="BB97" s="33"/>
      <c r="BC97" s="33"/>
      <c r="BD97" s="31"/>
      <c r="BE97" s="33"/>
      <c r="BF97" s="126"/>
      <c r="BG97" s="126"/>
      <c r="BH97" s="126"/>
      <c r="BI97" s="126"/>
      <c r="BJ97" s="126"/>
      <c r="BK97" s="126"/>
      <c r="BL97" s="126"/>
      <c r="BM97" s="126"/>
      <c r="BN97" s="126"/>
      <c r="BO97" s="126"/>
      <c r="BP97" s="126"/>
      <c r="BQ97" s="126"/>
      <c r="BR97" s="126"/>
      <c r="BS97" s="126"/>
      <c r="BT97" s="126"/>
      <c r="BU97" s="126"/>
      <c r="BV97" s="126"/>
      <c r="BW97" s="126"/>
      <c r="BX97" s="126"/>
      <c r="BY97" s="126"/>
      <c r="BZ97" s="126"/>
      <c r="CA97" s="126"/>
      <c r="CB97" s="126"/>
      <c r="CC97" s="126"/>
      <c r="CD97" s="126"/>
      <c r="CE97" s="126"/>
    </row>
    <row r="98" spans="1:83" hidden="1" x14ac:dyDescent="0.35">
      <c r="A98" s="25"/>
      <c r="B98" s="26"/>
      <c r="C98" s="27">
        <f t="shared" si="0"/>
        <v>0</v>
      </c>
      <c r="D98" s="28"/>
      <c r="E98" s="28"/>
      <c r="F98" s="28"/>
      <c r="G98" s="29"/>
      <c r="H98" s="30"/>
      <c r="I98" s="31"/>
      <c r="J98" s="31"/>
      <c r="K98" s="33"/>
      <c r="L98" s="31"/>
      <c r="M98" s="31"/>
      <c r="N98" s="31"/>
      <c r="O98" s="33"/>
      <c r="P98" s="31"/>
      <c r="Q98" s="31"/>
      <c r="R98" s="33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126"/>
      <c r="BG98" s="126"/>
      <c r="BH98" s="126"/>
      <c r="BI98" s="126"/>
      <c r="BJ98" s="126"/>
      <c r="BK98" s="126"/>
      <c r="BL98" s="126"/>
      <c r="BM98" s="126"/>
      <c r="BN98" s="126"/>
      <c r="BO98" s="126"/>
      <c r="BP98" s="126"/>
      <c r="BQ98" s="126"/>
      <c r="BR98" s="126"/>
      <c r="BS98" s="126"/>
      <c r="BT98" s="126"/>
      <c r="BU98" s="126"/>
      <c r="BV98" s="126"/>
      <c r="BW98" s="126"/>
      <c r="BX98" s="126"/>
      <c r="BY98" s="126"/>
      <c r="BZ98" s="126"/>
      <c r="CA98" s="126"/>
      <c r="CB98" s="126"/>
      <c r="CC98" s="126"/>
      <c r="CD98" s="126"/>
      <c r="CE98" s="126"/>
    </row>
    <row r="99" spans="1:83" hidden="1" x14ac:dyDescent="0.35">
      <c r="A99" s="25"/>
      <c r="B99" s="26"/>
      <c r="C99" s="27">
        <f t="shared" si="0"/>
        <v>0</v>
      </c>
      <c r="D99" s="28"/>
      <c r="E99" s="28"/>
      <c r="F99" s="28"/>
      <c r="G99" s="29"/>
      <c r="H99" s="30"/>
      <c r="I99" s="31"/>
      <c r="J99" s="31"/>
      <c r="K99" s="33"/>
      <c r="L99" s="31"/>
      <c r="M99" s="31"/>
      <c r="N99" s="31"/>
      <c r="O99" s="33"/>
      <c r="P99" s="31"/>
      <c r="Q99" s="31"/>
      <c r="R99" s="33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  <c r="BF99" s="126"/>
      <c r="BG99" s="126"/>
      <c r="BH99" s="126"/>
      <c r="BI99" s="126"/>
      <c r="BJ99" s="126"/>
      <c r="BK99" s="126"/>
      <c r="BL99" s="126"/>
      <c r="BM99" s="126"/>
      <c r="BN99" s="126"/>
      <c r="BO99" s="126"/>
      <c r="BP99" s="126"/>
      <c r="BQ99" s="126"/>
      <c r="BR99" s="126"/>
      <c r="BS99" s="126"/>
      <c r="BT99" s="126"/>
      <c r="BU99" s="126"/>
      <c r="BV99" s="126"/>
      <c r="BW99" s="126"/>
      <c r="BX99" s="126"/>
      <c r="BY99" s="126"/>
      <c r="BZ99" s="126"/>
      <c r="CA99" s="126"/>
      <c r="CB99" s="126"/>
      <c r="CC99" s="126"/>
      <c r="CD99" s="126"/>
      <c r="CE99" s="126"/>
    </row>
    <row r="100" spans="1:83" hidden="1" x14ac:dyDescent="0.35">
      <c r="A100" s="25"/>
      <c r="B100" s="26"/>
      <c r="C100" s="27">
        <f t="shared" si="0"/>
        <v>0</v>
      </c>
      <c r="D100" s="28"/>
      <c r="E100" s="28"/>
      <c r="F100" s="28"/>
      <c r="G100" s="29"/>
      <c r="H100" s="30"/>
      <c r="I100" s="33"/>
      <c r="J100" s="31"/>
      <c r="K100" s="33"/>
      <c r="L100" s="31"/>
      <c r="M100" s="33"/>
      <c r="N100" s="31"/>
      <c r="O100" s="33"/>
      <c r="P100" s="31"/>
      <c r="Q100" s="33"/>
      <c r="R100" s="33"/>
      <c r="S100" s="33"/>
      <c r="T100" s="31"/>
      <c r="U100" s="33"/>
      <c r="V100" s="31"/>
      <c r="W100" s="33"/>
      <c r="X100" s="31"/>
      <c r="Y100" s="33"/>
      <c r="Z100" s="33"/>
      <c r="AA100" s="33"/>
      <c r="AB100" s="31"/>
      <c r="AC100" s="33"/>
      <c r="AD100" s="31"/>
      <c r="AE100" s="33"/>
      <c r="AF100" s="31"/>
      <c r="AG100" s="33"/>
      <c r="AH100" s="33"/>
      <c r="AI100" s="31"/>
      <c r="AJ100" s="33"/>
      <c r="AK100" s="33"/>
      <c r="AL100" s="33"/>
      <c r="AM100" s="33"/>
      <c r="AN100" s="31"/>
      <c r="AO100" s="33"/>
      <c r="AP100" s="31"/>
      <c r="AQ100" s="33"/>
      <c r="AR100" s="31"/>
      <c r="AS100" s="33"/>
      <c r="AT100" s="33"/>
      <c r="AU100" s="31"/>
      <c r="AV100" s="33"/>
      <c r="AW100" s="31"/>
      <c r="AX100" s="33"/>
      <c r="AY100" s="31"/>
      <c r="AZ100" s="33"/>
      <c r="BA100" s="31"/>
      <c r="BB100" s="33"/>
      <c r="BC100" s="33"/>
      <c r="BD100" s="31"/>
      <c r="BE100" s="33"/>
      <c r="BF100" s="126"/>
      <c r="BG100" s="126"/>
      <c r="BH100" s="126"/>
      <c r="BI100" s="126"/>
      <c r="BJ100" s="126"/>
      <c r="BK100" s="126"/>
      <c r="BL100" s="126"/>
      <c r="BM100" s="126"/>
      <c r="BN100" s="126"/>
      <c r="BO100" s="126"/>
      <c r="BP100" s="126"/>
      <c r="BQ100" s="126"/>
      <c r="BR100" s="126"/>
      <c r="BS100" s="126"/>
      <c r="BT100" s="126"/>
      <c r="BU100" s="126"/>
      <c r="BV100" s="126"/>
      <c r="BW100" s="126"/>
      <c r="BX100" s="126"/>
      <c r="BY100" s="126"/>
      <c r="BZ100" s="126"/>
      <c r="CA100" s="126"/>
      <c r="CB100" s="126"/>
      <c r="CC100" s="126"/>
      <c r="CD100" s="126"/>
      <c r="CE100" s="126"/>
    </row>
    <row r="101" spans="1:83" hidden="1" x14ac:dyDescent="0.35">
      <c r="A101" s="25"/>
      <c r="B101" s="26"/>
      <c r="C101" s="27">
        <f t="shared" si="0"/>
        <v>0</v>
      </c>
      <c r="D101" s="28"/>
      <c r="E101" s="28"/>
      <c r="F101" s="28"/>
      <c r="G101" s="29"/>
      <c r="H101" s="32"/>
      <c r="I101" s="31"/>
      <c r="J101" s="33"/>
      <c r="K101" s="31"/>
      <c r="L101" s="33"/>
      <c r="M101" s="31"/>
      <c r="N101" s="33"/>
      <c r="O101" s="31"/>
      <c r="P101" s="33"/>
      <c r="Q101" s="31"/>
      <c r="R101" s="31"/>
      <c r="S101" s="31"/>
      <c r="T101" s="33"/>
      <c r="U101" s="31"/>
      <c r="V101" s="33"/>
      <c r="W101" s="31"/>
      <c r="X101" s="33"/>
      <c r="Y101" s="31"/>
      <c r="Z101" s="31"/>
      <c r="AA101" s="31"/>
      <c r="AB101" s="33"/>
      <c r="AC101" s="31"/>
      <c r="AD101" s="33"/>
      <c r="AE101" s="31"/>
      <c r="AF101" s="33"/>
      <c r="AG101" s="31"/>
      <c r="AH101" s="31"/>
      <c r="AI101" s="33"/>
      <c r="AJ101" s="31"/>
      <c r="AK101" s="31"/>
      <c r="AL101" s="31"/>
      <c r="AM101" s="31"/>
      <c r="AN101" s="33"/>
      <c r="AO101" s="31"/>
      <c r="AP101" s="33"/>
      <c r="AQ101" s="31"/>
      <c r="AR101" s="33"/>
      <c r="AS101" s="31"/>
      <c r="AT101" s="31"/>
      <c r="AU101" s="33"/>
      <c r="AV101" s="31"/>
      <c r="AW101" s="33"/>
      <c r="AX101" s="31"/>
      <c r="AY101" s="33"/>
      <c r="AZ101" s="31"/>
      <c r="BA101" s="33"/>
      <c r="BB101" s="31"/>
      <c r="BC101" s="31"/>
      <c r="BD101" s="33"/>
      <c r="BE101" s="31"/>
      <c r="BF101" s="126"/>
      <c r="BG101" s="126"/>
      <c r="BH101" s="126"/>
      <c r="BI101" s="126"/>
      <c r="BJ101" s="126"/>
      <c r="BK101" s="126"/>
      <c r="BL101" s="126"/>
      <c r="BM101" s="126"/>
      <c r="BN101" s="126"/>
      <c r="BO101" s="126"/>
      <c r="BP101" s="126"/>
      <c r="BQ101" s="126"/>
      <c r="BR101" s="126"/>
      <c r="BS101" s="126"/>
      <c r="BT101" s="126"/>
      <c r="BU101" s="126"/>
      <c r="BV101" s="126"/>
      <c r="BW101" s="126"/>
      <c r="BX101" s="126"/>
      <c r="BY101" s="126"/>
      <c r="BZ101" s="126"/>
      <c r="CA101" s="126"/>
      <c r="CB101" s="126"/>
      <c r="CC101" s="126"/>
      <c r="CD101" s="126"/>
      <c r="CE101" s="126"/>
    </row>
    <row r="102" spans="1:83" x14ac:dyDescent="0.35">
      <c r="A102" s="34"/>
      <c r="B102" s="35"/>
      <c r="C102" s="35"/>
      <c r="D102" s="36"/>
      <c r="E102" s="36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7"/>
      <c r="AL102" s="37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</row>
    <row r="103" spans="1:83" s="42" customFormat="1" x14ac:dyDescent="0.35">
      <c r="A103" s="39" t="s">
        <v>1</v>
      </c>
      <c r="B103" s="40" t="s">
        <v>18</v>
      </c>
      <c r="C103" s="21" t="str">
        <f t="shared" ref="C103:G103" si="1">C7</f>
        <v>Qty</v>
      </c>
      <c r="D103" s="21" t="str">
        <f t="shared" si="1"/>
        <v>Low</v>
      </c>
      <c r="E103" s="21" t="str">
        <f t="shared" si="1"/>
        <v>Med</v>
      </c>
      <c r="F103" s="21" t="str">
        <f t="shared" si="1"/>
        <v>High</v>
      </c>
      <c r="G103" s="68">
        <f t="shared" si="1"/>
        <v>0.9</v>
      </c>
      <c r="H103" s="4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122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123"/>
      <c r="BU103" s="123"/>
      <c r="BV103" s="21"/>
      <c r="BW103" s="21"/>
      <c r="BX103" s="122"/>
      <c r="BY103" s="122"/>
      <c r="BZ103" s="124"/>
      <c r="CA103" s="125"/>
      <c r="CB103" s="124"/>
      <c r="CC103" s="124"/>
      <c r="CD103" s="124"/>
      <c r="CE103" s="124"/>
    </row>
    <row r="104" spans="1:83" x14ac:dyDescent="0.35">
      <c r="A104" s="25"/>
      <c r="B104" s="26"/>
      <c r="C104" s="27">
        <v>16</v>
      </c>
      <c r="D104" s="33">
        <v>453</v>
      </c>
      <c r="E104" s="33">
        <v>519</v>
      </c>
      <c r="F104" s="33">
        <v>585</v>
      </c>
      <c r="G104" s="43">
        <v>692</v>
      </c>
      <c r="H104" s="30"/>
      <c r="I104" s="31">
        <v>0.5</v>
      </c>
      <c r="J104" s="31">
        <v>0.5</v>
      </c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126"/>
      <c r="BG104" s="126"/>
      <c r="BH104" s="126"/>
      <c r="BI104" s="126"/>
      <c r="BJ104" s="126"/>
      <c r="BK104" s="126"/>
      <c r="BL104" s="126"/>
      <c r="BM104" s="126"/>
      <c r="BN104" s="126"/>
      <c r="BO104" s="126">
        <v>1</v>
      </c>
      <c r="BP104" s="126">
        <v>1.5</v>
      </c>
      <c r="BQ104" s="126"/>
      <c r="BR104" s="126">
        <v>0.5</v>
      </c>
      <c r="BS104" s="126">
        <v>1</v>
      </c>
      <c r="BT104" s="126">
        <v>1</v>
      </c>
      <c r="BU104" s="126"/>
      <c r="BV104" s="126">
        <v>10</v>
      </c>
      <c r="BW104" s="126"/>
      <c r="BX104" s="31">
        <v>1</v>
      </c>
      <c r="BY104" s="31"/>
      <c r="BZ104" s="31">
        <v>40</v>
      </c>
      <c r="CA104" s="120">
        <v>10</v>
      </c>
      <c r="CB104" s="120">
        <v>18</v>
      </c>
      <c r="CC104" s="120">
        <v>22</v>
      </c>
      <c r="CD104" s="120">
        <v>9</v>
      </c>
      <c r="CE104" s="120">
        <v>14</v>
      </c>
    </row>
    <row r="105" spans="1:83" x14ac:dyDescent="0.35">
      <c r="A105" s="25"/>
      <c r="B105" s="26"/>
      <c r="C105" s="27">
        <v>14.25</v>
      </c>
      <c r="D105" s="33">
        <v>1754</v>
      </c>
      <c r="E105" s="33">
        <v>2213</v>
      </c>
      <c r="F105" s="33">
        <v>2258</v>
      </c>
      <c r="G105" s="43">
        <v>2519</v>
      </c>
      <c r="H105" s="30"/>
      <c r="I105" s="33">
        <v>0.25</v>
      </c>
      <c r="J105" s="31">
        <v>0.25</v>
      </c>
      <c r="K105" s="33"/>
      <c r="L105" s="31"/>
      <c r="M105" s="33"/>
      <c r="N105" s="31"/>
      <c r="O105" s="33"/>
      <c r="P105" s="31"/>
      <c r="Q105" s="33"/>
      <c r="R105" s="33"/>
      <c r="S105" s="33"/>
      <c r="T105" s="31"/>
      <c r="U105" s="33"/>
      <c r="V105" s="31"/>
      <c r="W105" s="33"/>
      <c r="X105" s="31"/>
      <c r="Y105" s="33"/>
      <c r="Z105" s="33"/>
      <c r="AA105" s="33">
        <v>0.25</v>
      </c>
      <c r="AB105" s="31"/>
      <c r="AC105" s="33"/>
      <c r="AD105" s="31"/>
      <c r="AE105" s="33"/>
      <c r="AF105" s="31"/>
      <c r="AG105" s="33"/>
      <c r="AH105" s="33"/>
      <c r="AI105" s="31"/>
      <c r="AJ105" s="33"/>
      <c r="AK105" s="33"/>
      <c r="AL105" s="33"/>
      <c r="AM105" s="33"/>
      <c r="AN105" s="31"/>
      <c r="AO105" s="33"/>
      <c r="AP105" s="31"/>
      <c r="AQ105" s="33"/>
      <c r="AR105" s="31"/>
      <c r="AS105" s="33"/>
      <c r="AT105" s="33"/>
      <c r="AU105" s="31"/>
      <c r="AV105" s="33"/>
      <c r="AW105" s="31"/>
      <c r="AX105" s="33"/>
      <c r="AY105" s="31"/>
      <c r="AZ105" s="33"/>
      <c r="BA105" s="31"/>
      <c r="BB105" s="33"/>
      <c r="BC105" s="33"/>
      <c r="BD105" s="31"/>
      <c r="BE105" s="33"/>
      <c r="BF105" s="126"/>
      <c r="BG105" s="126"/>
      <c r="BH105" s="126"/>
      <c r="BI105" s="126"/>
      <c r="BJ105" s="126"/>
      <c r="BK105" s="126"/>
      <c r="BL105" s="126"/>
      <c r="BM105" s="126"/>
      <c r="BN105" s="126"/>
      <c r="BO105" s="126"/>
      <c r="BP105" s="126">
        <v>1</v>
      </c>
      <c r="BQ105" s="126"/>
      <c r="BR105" s="126">
        <v>0.5</v>
      </c>
      <c r="BS105" s="126">
        <v>1</v>
      </c>
      <c r="BT105" s="126"/>
      <c r="BU105" s="126">
        <v>1</v>
      </c>
      <c r="BV105" s="126">
        <v>10</v>
      </c>
      <c r="BW105" s="126"/>
      <c r="BX105" s="31"/>
      <c r="BY105" s="31">
        <v>1</v>
      </c>
      <c r="BZ105" s="31">
        <v>20</v>
      </c>
      <c r="CA105" s="120">
        <v>7</v>
      </c>
      <c r="CB105" s="120">
        <v>12</v>
      </c>
      <c r="CC105" s="120">
        <v>11</v>
      </c>
      <c r="CD105" s="120">
        <v>4</v>
      </c>
      <c r="CE105" s="120">
        <v>6.5</v>
      </c>
    </row>
    <row r="106" spans="1:83" x14ac:dyDescent="0.35">
      <c r="A106" s="25"/>
      <c r="B106" s="26"/>
      <c r="C106" s="27">
        <v>3.75</v>
      </c>
      <c r="D106" s="33">
        <v>420</v>
      </c>
      <c r="E106" s="33">
        <v>531</v>
      </c>
      <c r="F106" s="33">
        <v>667</v>
      </c>
      <c r="G106" s="43">
        <v>838</v>
      </c>
      <c r="H106" s="30"/>
      <c r="I106" s="33"/>
      <c r="J106" s="31">
        <v>0.5</v>
      </c>
      <c r="K106" s="33"/>
      <c r="L106" s="31"/>
      <c r="M106" s="33"/>
      <c r="N106" s="31"/>
      <c r="O106" s="33"/>
      <c r="P106" s="31"/>
      <c r="Q106" s="33"/>
      <c r="R106" s="33"/>
      <c r="S106" s="33"/>
      <c r="T106" s="31"/>
      <c r="U106" s="33"/>
      <c r="V106" s="31">
        <v>0.5</v>
      </c>
      <c r="W106" s="33"/>
      <c r="X106" s="31"/>
      <c r="Y106" s="33"/>
      <c r="Z106" s="33"/>
      <c r="AA106" s="33">
        <v>0.25</v>
      </c>
      <c r="AB106" s="31"/>
      <c r="AC106" s="33"/>
      <c r="AD106" s="31"/>
      <c r="AE106" s="33"/>
      <c r="AF106" s="31"/>
      <c r="AG106" s="33"/>
      <c r="AH106" s="33"/>
      <c r="AI106" s="31"/>
      <c r="AJ106" s="33"/>
      <c r="AK106" s="33"/>
      <c r="AL106" s="33"/>
      <c r="AM106" s="33"/>
      <c r="AN106" s="31"/>
      <c r="AO106" s="33"/>
      <c r="AP106" s="31"/>
      <c r="AQ106" s="33"/>
      <c r="AR106" s="31"/>
      <c r="AS106" s="33"/>
      <c r="AT106" s="33"/>
      <c r="AU106" s="31"/>
      <c r="AV106" s="33"/>
      <c r="AW106" s="31"/>
      <c r="AX106" s="33"/>
      <c r="AY106" s="31"/>
      <c r="AZ106" s="33"/>
      <c r="BA106" s="31"/>
      <c r="BB106" s="33"/>
      <c r="BC106" s="33"/>
      <c r="BD106" s="31"/>
      <c r="BE106" s="33"/>
      <c r="BF106" s="126"/>
      <c r="BG106" s="126"/>
      <c r="BH106" s="126"/>
      <c r="BI106" s="126"/>
      <c r="BJ106" s="126"/>
      <c r="BK106" s="126"/>
      <c r="BL106" s="126"/>
      <c r="BM106" s="126"/>
      <c r="BN106" s="126"/>
      <c r="BO106" s="126"/>
      <c r="BP106" s="126">
        <v>1</v>
      </c>
      <c r="BQ106" s="126"/>
      <c r="BR106" s="126">
        <v>0.5</v>
      </c>
      <c r="BS106" s="126">
        <v>1</v>
      </c>
      <c r="BT106" s="126"/>
      <c r="BU106" s="126"/>
      <c r="BV106" s="126"/>
      <c r="BW106" s="126"/>
      <c r="BX106" s="126"/>
      <c r="BY106" s="126"/>
      <c r="BZ106" s="126"/>
      <c r="CA106" s="126"/>
      <c r="CB106" s="126"/>
      <c r="CC106" s="126"/>
      <c r="CD106" s="126"/>
      <c r="CE106" s="126"/>
    </row>
    <row r="107" spans="1:83" x14ac:dyDescent="0.35">
      <c r="A107" s="25"/>
      <c r="B107" s="26"/>
      <c r="C107" s="27">
        <v>1</v>
      </c>
      <c r="D107" s="33">
        <v>411</v>
      </c>
      <c r="E107" s="33">
        <v>544</v>
      </c>
      <c r="F107" s="33">
        <v>902</v>
      </c>
      <c r="G107" s="43">
        <v>1596</v>
      </c>
      <c r="H107" s="30"/>
      <c r="I107" s="33"/>
      <c r="J107" s="31"/>
      <c r="K107" s="33"/>
      <c r="L107" s="31"/>
      <c r="M107" s="33"/>
      <c r="N107" s="31"/>
      <c r="O107" s="33"/>
      <c r="P107" s="31"/>
      <c r="Q107" s="33"/>
      <c r="R107" s="33"/>
      <c r="S107" s="33"/>
      <c r="T107" s="31">
        <v>1</v>
      </c>
      <c r="U107" s="33"/>
      <c r="V107" s="31"/>
      <c r="W107" s="33"/>
      <c r="X107" s="31"/>
      <c r="Y107" s="33"/>
      <c r="Z107" s="33"/>
      <c r="AA107" s="33"/>
      <c r="AB107" s="31"/>
      <c r="AC107" s="33"/>
      <c r="AD107" s="31"/>
      <c r="AE107" s="33"/>
      <c r="AF107" s="31"/>
      <c r="AG107" s="33"/>
      <c r="AH107" s="33"/>
      <c r="AI107" s="31"/>
      <c r="AJ107" s="33"/>
      <c r="AK107" s="33"/>
      <c r="AL107" s="33"/>
      <c r="AM107" s="33"/>
      <c r="AN107" s="31"/>
      <c r="AO107" s="33"/>
      <c r="AP107" s="31"/>
      <c r="AQ107" s="33"/>
      <c r="AR107" s="31"/>
      <c r="AS107" s="33"/>
      <c r="AT107" s="33"/>
      <c r="AU107" s="31"/>
      <c r="AV107" s="33"/>
      <c r="AW107" s="31"/>
      <c r="AX107" s="33"/>
      <c r="AY107" s="31"/>
      <c r="AZ107" s="33"/>
      <c r="BA107" s="31"/>
      <c r="BB107" s="33"/>
      <c r="BC107" s="33"/>
      <c r="BD107" s="31"/>
      <c r="BE107" s="33"/>
      <c r="BF107" s="126"/>
      <c r="BG107" s="126"/>
      <c r="BH107" s="126"/>
      <c r="BI107" s="126"/>
      <c r="BJ107" s="126"/>
      <c r="BK107" s="126"/>
      <c r="BL107" s="126"/>
      <c r="BM107" s="126"/>
      <c r="BN107" s="126"/>
      <c r="BO107" s="126"/>
      <c r="BP107" s="126"/>
      <c r="BQ107" s="126"/>
      <c r="BR107" s="126"/>
      <c r="BS107" s="126"/>
      <c r="BT107" s="126"/>
      <c r="BU107" s="126"/>
      <c r="BV107" s="126"/>
      <c r="BW107" s="126"/>
      <c r="BX107" s="126"/>
      <c r="BY107" s="126"/>
      <c r="BZ107" s="126"/>
      <c r="CA107" s="126"/>
      <c r="CB107" s="126"/>
      <c r="CC107" s="126"/>
      <c r="CD107" s="126"/>
      <c r="CE107" s="126"/>
    </row>
    <row r="108" spans="1:83" x14ac:dyDescent="0.35">
      <c r="A108" s="25"/>
      <c r="B108" s="26"/>
      <c r="C108" s="27">
        <v>0</v>
      </c>
      <c r="D108" s="33">
        <v>229</v>
      </c>
      <c r="E108" s="33">
        <v>249</v>
      </c>
      <c r="F108" s="33">
        <v>250</v>
      </c>
      <c r="G108" s="43">
        <v>260</v>
      </c>
      <c r="H108" s="30"/>
      <c r="I108" s="33"/>
      <c r="J108" s="31"/>
      <c r="K108" s="33"/>
      <c r="L108" s="31"/>
      <c r="M108" s="33"/>
      <c r="N108" s="31"/>
      <c r="O108" s="33"/>
      <c r="P108" s="31"/>
      <c r="Q108" s="33"/>
      <c r="R108" s="33"/>
      <c r="S108" s="33"/>
      <c r="T108" s="31"/>
      <c r="U108" s="33"/>
      <c r="V108" s="31"/>
      <c r="W108" s="33"/>
      <c r="X108" s="31"/>
      <c r="Y108" s="33"/>
      <c r="Z108" s="33"/>
      <c r="AA108" s="33"/>
      <c r="AB108" s="31"/>
      <c r="AC108" s="33"/>
      <c r="AD108" s="31"/>
      <c r="AE108" s="33"/>
      <c r="AF108" s="31"/>
      <c r="AG108" s="33"/>
      <c r="AH108" s="33"/>
      <c r="AI108" s="31"/>
      <c r="AJ108" s="33"/>
      <c r="AK108" s="33"/>
      <c r="AL108" s="33"/>
      <c r="AM108" s="33"/>
      <c r="AN108" s="31"/>
      <c r="AO108" s="33"/>
      <c r="AP108" s="31"/>
      <c r="AQ108" s="33"/>
      <c r="AR108" s="31"/>
      <c r="AS108" s="33"/>
      <c r="AT108" s="33"/>
      <c r="AU108" s="31"/>
      <c r="AV108" s="33"/>
      <c r="AW108" s="31"/>
      <c r="AX108" s="33"/>
      <c r="AY108" s="31"/>
      <c r="AZ108" s="33"/>
      <c r="BA108" s="31"/>
      <c r="BB108" s="33"/>
      <c r="BC108" s="33"/>
      <c r="BD108" s="31"/>
      <c r="BE108" s="33"/>
      <c r="BF108" s="126"/>
      <c r="BG108" s="126"/>
      <c r="BH108" s="126"/>
      <c r="BI108" s="126"/>
      <c r="BJ108" s="126"/>
      <c r="BK108" s="126"/>
      <c r="BL108" s="126"/>
      <c r="BM108" s="126"/>
      <c r="BN108" s="126"/>
      <c r="BO108" s="126"/>
      <c r="BP108" s="126"/>
      <c r="BQ108" s="126"/>
      <c r="BR108" s="126"/>
      <c r="BS108" s="126"/>
      <c r="BT108" s="126"/>
      <c r="BU108" s="126"/>
      <c r="BV108" s="126"/>
      <c r="BW108" s="126"/>
      <c r="BX108" s="126"/>
      <c r="BY108" s="126"/>
      <c r="BZ108" s="126"/>
      <c r="CA108" s="126"/>
      <c r="CB108" s="126"/>
      <c r="CC108" s="126"/>
      <c r="CD108" s="126"/>
      <c r="CE108" s="126"/>
    </row>
    <row r="109" spans="1:83" x14ac:dyDescent="0.35">
      <c r="A109" s="25"/>
      <c r="B109" s="26"/>
      <c r="C109" s="27">
        <v>0</v>
      </c>
      <c r="D109" s="33">
        <v>229</v>
      </c>
      <c r="E109" s="33">
        <v>249</v>
      </c>
      <c r="F109" s="33">
        <v>250</v>
      </c>
      <c r="G109" s="43">
        <v>260</v>
      </c>
      <c r="H109" s="30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126"/>
      <c r="BG109" s="126"/>
      <c r="BH109" s="126"/>
      <c r="BI109" s="126"/>
      <c r="BJ109" s="126"/>
      <c r="BK109" s="126"/>
      <c r="BL109" s="126"/>
      <c r="BM109" s="126"/>
      <c r="BN109" s="126"/>
      <c r="BO109" s="126"/>
      <c r="BP109" s="126"/>
      <c r="BQ109" s="126"/>
      <c r="BR109" s="126"/>
      <c r="BS109" s="126"/>
      <c r="BT109" s="126"/>
      <c r="BU109" s="126"/>
      <c r="BV109" s="126"/>
      <c r="BW109" s="126"/>
      <c r="BX109" s="126"/>
      <c r="BY109" s="126"/>
      <c r="BZ109" s="126"/>
      <c r="CA109" s="126"/>
      <c r="CB109" s="126"/>
      <c r="CC109" s="126"/>
      <c r="CD109" s="126"/>
      <c r="CE109" s="126"/>
    </row>
    <row r="110" spans="1:83" x14ac:dyDescent="0.35">
      <c r="A110" s="25"/>
      <c r="B110" s="26"/>
      <c r="C110" s="27">
        <v>2</v>
      </c>
      <c r="D110" s="33">
        <v>249</v>
      </c>
      <c r="E110" s="33">
        <v>303</v>
      </c>
      <c r="F110" s="33">
        <v>333</v>
      </c>
      <c r="G110" s="43">
        <v>375</v>
      </c>
      <c r="H110" s="30"/>
      <c r="I110" s="33"/>
      <c r="J110" s="31"/>
      <c r="K110" s="33"/>
      <c r="L110" s="31"/>
      <c r="M110" s="33"/>
      <c r="N110" s="31"/>
      <c r="O110" s="33"/>
      <c r="P110" s="31"/>
      <c r="Q110" s="33"/>
      <c r="R110" s="33"/>
      <c r="S110" s="33"/>
      <c r="T110" s="31"/>
      <c r="U110" s="33"/>
      <c r="V110" s="31"/>
      <c r="W110" s="33"/>
      <c r="X110" s="31"/>
      <c r="Y110" s="33"/>
      <c r="Z110" s="33"/>
      <c r="AA110" s="33"/>
      <c r="AB110" s="31"/>
      <c r="AC110" s="33"/>
      <c r="AD110" s="31"/>
      <c r="AE110" s="33"/>
      <c r="AF110" s="31"/>
      <c r="AG110" s="33"/>
      <c r="AH110" s="33"/>
      <c r="AI110" s="31"/>
      <c r="AJ110" s="33"/>
      <c r="AK110" s="33"/>
      <c r="AL110" s="33"/>
      <c r="AM110" s="33"/>
      <c r="AN110" s="31"/>
      <c r="AO110" s="33"/>
      <c r="AP110" s="31"/>
      <c r="AQ110" s="33"/>
      <c r="AR110" s="31"/>
      <c r="AS110" s="33"/>
      <c r="AT110" s="33"/>
      <c r="AU110" s="31"/>
      <c r="AV110" s="33"/>
      <c r="AW110" s="31"/>
      <c r="AX110" s="33"/>
      <c r="AY110" s="31"/>
      <c r="AZ110" s="33"/>
      <c r="BA110" s="31"/>
      <c r="BB110" s="33"/>
      <c r="BC110" s="33"/>
      <c r="BD110" s="31"/>
      <c r="BE110" s="33"/>
      <c r="BF110" s="126"/>
      <c r="BG110" s="126"/>
      <c r="BH110" s="126"/>
      <c r="BI110" s="126"/>
      <c r="BJ110" s="126"/>
      <c r="BK110" s="126"/>
      <c r="BL110" s="126"/>
      <c r="BM110" s="126"/>
      <c r="BN110" s="126"/>
      <c r="BO110" s="126"/>
      <c r="BP110" s="126">
        <v>1</v>
      </c>
      <c r="BQ110" s="126">
        <v>1</v>
      </c>
      <c r="BR110" s="126"/>
      <c r="BS110" s="126"/>
      <c r="BT110" s="126"/>
      <c r="BU110" s="126"/>
      <c r="BV110" s="126"/>
      <c r="BW110" s="126"/>
      <c r="BX110" s="126"/>
      <c r="BY110" s="126"/>
      <c r="BZ110" s="126"/>
      <c r="CA110" s="126"/>
      <c r="CB110" s="126"/>
      <c r="CC110" s="126"/>
      <c r="CD110" s="126"/>
      <c r="CE110" s="126"/>
    </row>
    <row r="111" spans="1:83" x14ac:dyDescent="0.35">
      <c r="A111" s="25"/>
      <c r="B111" s="26"/>
      <c r="C111" s="27">
        <v>1</v>
      </c>
      <c r="D111" s="33">
        <v>2542</v>
      </c>
      <c r="E111" s="33">
        <v>2617</v>
      </c>
      <c r="F111" s="33">
        <v>2665</v>
      </c>
      <c r="G111" s="43">
        <v>2767</v>
      </c>
      <c r="H111" s="30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>
        <v>1</v>
      </c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126"/>
      <c r="BG111" s="126"/>
      <c r="BH111" s="126"/>
      <c r="BI111" s="126"/>
      <c r="BJ111" s="126"/>
      <c r="BK111" s="126"/>
      <c r="BL111" s="126"/>
      <c r="BM111" s="126"/>
      <c r="BN111" s="126"/>
      <c r="BO111" s="126"/>
      <c r="BP111" s="126"/>
      <c r="BQ111" s="126"/>
      <c r="BR111" s="126"/>
      <c r="BS111" s="126"/>
      <c r="BT111" s="126"/>
      <c r="BU111" s="126"/>
      <c r="BV111" s="126"/>
      <c r="BW111" s="126"/>
      <c r="BX111" s="126"/>
      <c r="BY111" s="126"/>
      <c r="BZ111" s="126"/>
      <c r="CA111" s="126"/>
      <c r="CB111" s="126"/>
      <c r="CC111" s="126"/>
      <c r="CD111" s="126"/>
      <c r="CE111" s="126"/>
    </row>
    <row r="112" spans="1:83" x14ac:dyDescent="0.35">
      <c r="A112" s="25"/>
      <c r="B112" s="26"/>
      <c r="C112" s="27">
        <v>1</v>
      </c>
      <c r="D112" s="33">
        <v>1295</v>
      </c>
      <c r="E112" s="33">
        <v>1637</v>
      </c>
      <c r="F112" s="33">
        <v>2050</v>
      </c>
      <c r="G112" s="43">
        <v>2567</v>
      </c>
      <c r="H112" s="30"/>
      <c r="I112" s="33"/>
      <c r="J112" s="31"/>
      <c r="K112" s="33"/>
      <c r="L112" s="31"/>
      <c r="M112" s="33"/>
      <c r="N112" s="31"/>
      <c r="O112" s="33"/>
      <c r="P112" s="31"/>
      <c r="Q112" s="33"/>
      <c r="R112" s="33"/>
      <c r="S112" s="33"/>
      <c r="T112" s="31"/>
      <c r="U112" s="33"/>
      <c r="V112" s="31"/>
      <c r="W112" s="33"/>
      <c r="X112" s="31"/>
      <c r="Y112" s="33"/>
      <c r="Z112" s="33"/>
      <c r="AA112" s="33"/>
      <c r="AB112" s="31"/>
      <c r="AC112" s="33"/>
      <c r="AD112" s="31"/>
      <c r="AE112" s="33">
        <v>1</v>
      </c>
      <c r="AF112" s="31"/>
      <c r="AG112" s="33"/>
      <c r="AH112" s="33"/>
      <c r="AI112" s="31"/>
      <c r="AJ112" s="33"/>
      <c r="AK112" s="33"/>
      <c r="AL112" s="33"/>
      <c r="AM112" s="33"/>
      <c r="AN112" s="31"/>
      <c r="AO112" s="33"/>
      <c r="AP112" s="31"/>
      <c r="AQ112" s="33"/>
      <c r="AR112" s="31"/>
      <c r="AS112" s="33"/>
      <c r="AT112" s="33"/>
      <c r="AU112" s="31"/>
      <c r="AV112" s="33"/>
      <c r="AW112" s="31"/>
      <c r="AX112" s="33"/>
      <c r="AY112" s="31"/>
      <c r="AZ112" s="33"/>
      <c r="BA112" s="31"/>
      <c r="BB112" s="33"/>
      <c r="BC112" s="33"/>
      <c r="BD112" s="31"/>
      <c r="BE112" s="33"/>
      <c r="BF112" s="126"/>
      <c r="BG112" s="126"/>
      <c r="BH112" s="126"/>
      <c r="BI112" s="126"/>
      <c r="BJ112" s="126"/>
      <c r="BK112" s="126"/>
      <c r="BL112" s="126"/>
      <c r="BM112" s="126"/>
      <c r="BN112" s="126"/>
      <c r="BO112" s="126"/>
      <c r="BP112" s="126"/>
      <c r="BQ112" s="126"/>
      <c r="BR112" s="126"/>
      <c r="BS112" s="126"/>
      <c r="BT112" s="126"/>
      <c r="BU112" s="126"/>
      <c r="BV112" s="126"/>
      <c r="BW112" s="126"/>
      <c r="BX112" s="126"/>
      <c r="BY112" s="126"/>
      <c r="BZ112" s="126"/>
      <c r="CA112" s="126"/>
      <c r="CB112" s="126"/>
      <c r="CC112" s="126"/>
      <c r="CD112" s="126"/>
      <c r="CE112" s="126"/>
    </row>
    <row r="113" spans="1:83" x14ac:dyDescent="0.35">
      <c r="A113" s="25"/>
      <c r="B113" s="26"/>
      <c r="C113" s="27">
        <v>1.5</v>
      </c>
      <c r="D113" s="33">
        <v>451</v>
      </c>
      <c r="E113" s="33">
        <v>545</v>
      </c>
      <c r="F113" s="33">
        <v>631</v>
      </c>
      <c r="G113" s="43">
        <v>687</v>
      </c>
      <c r="H113" s="30"/>
      <c r="I113" s="33"/>
      <c r="J113" s="31"/>
      <c r="K113" s="33"/>
      <c r="L113" s="31"/>
      <c r="M113" s="33"/>
      <c r="N113" s="31"/>
      <c r="O113" s="33"/>
      <c r="P113" s="31"/>
      <c r="Q113" s="33"/>
      <c r="R113" s="33"/>
      <c r="S113" s="33"/>
      <c r="T113" s="31"/>
      <c r="U113" s="33"/>
      <c r="V113" s="31"/>
      <c r="W113" s="33"/>
      <c r="X113" s="31"/>
      <c r="Y113" s="33"/>
      <c r="Z113" s="33"/>
      <c r="AA113" s="33"/>
      <c r="AB113" s="31"/>
      <c r="AC113" s="33"/>
      <c r="AD113" s="31"/>
      <c r="AE113" s="33"/>
      <c r="AF113" s="31"/>
      <c r="AG113" s="33"/>
      <c r="AH113" s="33"/>
      <c r="AI113" s="31"/>
      <c r="AJ113" s="33"/>
      <c r="AK113" s="33"/>
      <c r="AL113" s="33"/>
      <c r="AM113" s="33"/>
      <c r="AN113" s="31"/>
      <c r="AO113" s="33"/>
      <c r="AP113" s="31"/>
      <c r="AQ113" s="33"/>
      <c r="AR113" s="31"/>
      <c r="AS113" s="33"/>
      <c r="AT113" s="33"/>
      <c r="AU113" s="31"/>
      <c r="AV113" s="33"/>
      <c r="AW113" s="31"/>
      <c r="AX113" s="33"/>
      <c r="AY113" s="31"/>
      <c r="AZ113" s="33"/>
      <c r="BA113" s="31"/>
      <c r="BB113" s="33"/>
      <c r="BC113" s="33"/>
      <c r="BD113" s="31"/>
      <c r="BE113" s="33"/>
      <c r="BF113" s="126"/>
      <c r="BG113" s="126"/>
      <c r="BH113" s="126"/>
      <c r="BI113" s="126"/>
      <c r="BJ113" s="126"/>
      <c r="BK113" s="126"/>
      <c r="BL113" s="126"/>
      <c r="BM113" s="126"/>
      <c r="BN113" s="126"/>
      <c r="BO113" s="126"/>
      <c r="BP113" s="126"/>
      <c r="BQ113" s="126">
        <v>1.5</v>
      </c>
      <c r="BR113" s="126"/>
      <c r="BS113" s="126"/>
      <c r="BT113" s="126"/>
      <c r="BU113" s="126"/>
      <c r="BV113" s="126"/>
      <c r="BW113" s="126"/>
      <c r="BX113" s="126"/>
      <c r="BY113" s="126"/>
      <c r="BZ113" s="126"/>
      <c r="CA113" s="126"/>
      <c r="CB113" s="126"/>
      <c r="CC113" s="126"/>
      <c r="CD113" s="126"/>
      <c r="CE113" s="126"/>
    </row>
    <row r="114" spans="1:83" x14ac:dyDescent="0.35">
      <c r="A114" s="25"/>
      <c r="B114" s="26"/>
      <c r="C114" s="27">
        <v>1</v>
      </c>
      <c r="D114" s="33">
        <v>6857</v>
      </c>
      <c r="E114" s="33">
        <v>7716</v>
      </c>
      <c r="F114" s="33">
        <v>11922</v>
      </c>
      <c r="G114" s="43">
        <v>15910</v>
      </c>
      <c r="H114" s="30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>
        <v>1</v>
      </c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126"/>
      <c r="BG114" s="126"/>
      <c r="BH114" s="126"/>
      <c r="BI114" s="126"/>
      <c r="BJ114" s="126"/>
      <c r="BK114" s="126"/>
      <c r="BL114" s="126"/>
      <c r="BM114" s="126"/>
      <c r="BN114" s="126"/>
      <c r="BO114" s="126"/>
      <c r="BP114" s="126"/>
      <c r="BQ114" s="126"/>
      <c r="BR114" s="126"/>
      <c r="BS114" s="126"/>
      <c r="BT114" s="126"/>
      <c r="BU114" s="126"/>
      <c r="BV114" s="126"/>
      <c r="BW114" s="126"/>
      <c r="BX114" s="126"/>
      <c r="BY114" s="126"/>
      <c r="BZ114" s="126"/>
      <c r="CA114" s="126"/>
      <c r="CB114" s="126"/>
      <c r="CC114" s="126"/>
      <c r="CD114" s="126"/>
      <c r="CE114" s="126"/>
    </row>
    <row r="115" spans="1:83" x14ac:dyDescent="0.35">
      <c r="A115" s="25"/>
      <c r="B115" s="26"/>
      <c r="C115" s="27">
        <v>0</v>
      </c>
      <c r="D115" s="33">
        <v>450</v>
      </c>
      <c r="E115" s="33">
        <v>602</v>
      </c>
      <c r="F115" s="33">
        <v>852</v>
      </c>
      <c r="G115" s="43">
        <v>1207</v>
      </c>
      <c r="H115" s="30"/>
      <c r="I115" s="33"/>
      <c r="J115" s="31"/>
      <c r="K115" s="33"/>
      <c r="L115" s="31"/>
      <c r="M115" s="33"/>
      <c r="N115" s="31"/>
      <c r="O115" s="33"/>
      <c r="P115" s="31"/>
      <c r="Q115" s="33"/>
      <c r="R115" s="33"/>
      <c r="S115" s="33"/>
      <c r="T115" s="31"/>
      <c r="U115" s="33"/>
      <c r="V115" s="31"/>
      <c r="W115" s="33"/>
      <c r="X115" s="31"/>
      <c r="Y115" s="33"/>
      <c r="Z115" s="33"/>
      <c r="AA115" s="33"/>
      <c r="AB115" s="31"/>
      <c r="AC115" s="33"/>
      <c r="AD115" s="31"/>
      <c r="AE115" s="33"/>
      <c r="AF115" s="31"/>
      <c r="AG115" s="33"/>
      <c r="AH115" s="33"/>
      <c r="AI115" s="31"/>
      <c r="AJ115" s="33"/>
      <c r="AK115" s="33"/>
      <c r="AL115" s="33"/>
      <c r="AM115" s="33"/>
      <c r="AN115" s="31"/>
      <c r="AO115" s="33"/>
      <c r="AP115" s="31"/>
      <c r="AQ115" s="33"/>
      <c r="AR115" s="31"/>
      <c r="AS115" s="33"/>
      <c r="AT115" s="33"/>
      <c r="AU115" s="31"/>
      <c r="AV115" s="33"/>
      <c r="AW115" s="31"/>
      <c r="AX115" s="33"/>
      <c r="AY115" s="31"/>
      <c r="AZ115" s="33"/>
      <c r="BA115" s="31"/>
      <c r="BB115" s="33"/>
      <c r="BC115" s="33"/>
      <c r="BD115" s="31"/>
      <c r="BE115" s="33"/>
      <c r="BF115" s="126"/>
      <c r="BG115" s="126"/>
      <c r="BH115" s="126"/>
      <c r="BI115" s="126"/>
      <c r="BJ115" s="126"/>
      <c r="BK115" s="126"/>
      <c r="BL115" s="126"/>
      <c r="BM115" s="126"/>
      <c r="BN115" s="126"/>
      <c r="BO115" s="126"/>
      <c r="BP115" s="126"/>
      <c r="BQ115" s="126"/>
      <c r="BR115" s="126"/>
      <c r="BS115" s="126"/>
      <c r="BT115" s="126"/>
      <c r="BU115" s="126"/>
      <c r="BV115" s="126"/>
      <c r="BW115" s="126"/>
      <c r="BX115" s="126"/>
      <c r="BY115" s="126"/>
      <c r="BZ115" s="126"/>
      <c r="CA115" s="126"/>
      <c r="CB115" s="126"/>
      <c r="CC115" s="126"/>
      <c r="CD115" s="126"/>
      <c r="CE115" s="126"/>
    </row>
    <row r="116" spans="1:83" hidden="1" x14ac:dyDescent="0.35">
      <c r="A116" s="25"/>
      <c r="B116" s="26"/>
      <c r="C116" s="27">
        <f t="shared" ref="C116:C120" si="2">SUM(H116:BE116)</f>
        <v>0</v>
      </c>
      <c r="D116" s="33"/>
      <c r="E116" s="33"/>
      <c r="F116" s="33"/>
      <c r="G116" s="43"/>
      <c r="H116" s="30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126"/>
      <c r="BG116" s="126"/>
      <c r="BH116" s="126"/>
      <c r="BI116" s="126"/>
      <c r="BJ116" s="126"/>
      <c r="BK116" s="126"/>
      <c r="BL116" s="126"/>
      <c r="BM116" s="126"/>
      <c r="BN116" s="126"/>
      <c r="BO116" s="126"/>
      <c r="BP116" s="126"/>
      <c r="BQ116" s="126"/>
      <c r="BR116" s="126"/>
      <c r="BS116" s="126"/>
      <c r="BT116" s="126"/>
      <c r="BU116" s="126"/>
      <c r="BV116" s="126"/>
      <c r="BW116" s="126"/>
      <c r="BX116" s="126"/>
      <c r="BY116" s="126"/>
      <c r="BZ116" s="126"/>
      <c r="CA116" s="126"/>
      <c r="CB116" s="126"/>
      <c r="CC116" s="126"/>
      <c r="CD116" s="126"/>
      <c r="CE116" s="126"/>
    </row>
    <row r="117" spans="1:83" hidden="1" x14ac:dyDescent="0.35">
      <c r="A117" s="25"/>
      <c r="B117" s="26"/>
      <c r="C117" s="27">
        <f t="shared" si="2"/>
        <v>0</v>
      </c>
      <c r="D117" s="33"/>
      <c r="E117" s="33"/>
      <c r="F117" s="33"/>
      <c r="G117" s="43"/>
      <c r="H117" s="30"/>
      <c r="I117" s="33"/>
      <c r="J117" s="31"/>
      <c r="K117" s="33"/>
      <c r="L117" s="31"/>
      <c r="M117" s="33"/>
      <c r="N117" s="31"/>
      <c r="O117" s="33"/>
      <c r="P117" s="31"/>
      <c r="Q117" s="33"/>
      <c r="R117" s="33"/>
      <c r="S117" s="33"/>
      <c r="T117" s="31"/>
      <c r="U117" s="33"/>
      <c r="V117" s="31"/>
      <c r="W117" s="33"/>
      <c r="X117" s="31"/>
      <c r="Y117" s="33"/>
      <c r="Z117" s="33"/>
      <c r="AA117" s="33"/>
      <c r="AB117" s="31"/>
      <c r="AC117" s="33"/>
      <c r="AD117" s="31"/>
      <c r="AE117" s="33"/>
      <c r="AF117" s="31"/>
      <c r="AG117" s="33"/>
      <c r="AH117" s="33"/>
      <c r="AI117" s="31"/>
      <c r="AJ117" s="33"/>
      <c r="AK117" s="33"/>
      <c r="AL117" s="33"/>
      <c r="AM117" s="33"/>
      <c r="AN117" s="31"/>
      <c r="AO117" s="33"/>
      <c r="AP117" s="31"/>
      <c r="AQ117" s="33"/>
      <c r="AR117" s="31"/>
      <c r="AS117" s="33"/>
      <c r="AT117" s="33"/>
      <c r="AU117" s="31"/>
      <c r="AV117" s="33"/>
      <c r="AW117" s="31"/>
      <c r="AX117" s="33"/>
      <c r="AY117" s="31"/>
      <c r="AZ117" s="33"/>
      <c r="BA117" s="31"/>
      <c r="BB117" s="33"/>
      <c r="BC117" s="33"/>
      <c r="BD117" s="31"/>
      <c r="BE117" s="33"/>
      <c r="BF117" s="126"/>
      <c r="BG117" s="126"/>
      <c r="BH117" s="126"/>
      <c r="BI117" s="126"/>
      <c r="BJ117" s="126"/>
      <c r="BK117" s="126"/>
      <c r="BL117" s="126"/>
      <c r="BM117" s="126"/>
      <c r="BN117" s="126"/>
      <c r="BO117" s="126"/>
      <c r="BP117" s="126"/>
      <c r="BQ117" s="126"/>
      <c r="BR117" s="126"/>
      <c r="BS117" s="126"/>
      <c r="BT117" s="126"/>
      <c r="BU117" s="126"/>
      <c r="BV117" s="126"/>
      <c r="BW117" s="126"/>
      <c r="BX117" s="126"/>
      <c r="BY117" s="126"/>
      <c r="BZ117" s="126"/>
      <c r="CA117" s="126"/>
      <c r="CB117" s="126"/>
      <c r="CC117" s="126"/>
      <c r="CD117" s="126"/>
      <c r="CE117" s="126"/>
    </row>
    <row r="118" spans="1:83" hidden="1" x14ac:dyDescent="0.35">
      <c r="A118" s="25"/>
      <c r="B118" s="26"/>
      <c r="C118" s="27">
        <f t="shared" si="2"/>
        <v>0</v>
      </c>
      <c r="D118" s="33"/>
      <c r="E118" s="33"/>
      <c r="F118" s="33"/>
      <c r="G118" s="43"/>
      <c r="H118" s="30"/>
      <c r="I118" s="33"/>
      <c r="J118" s="31"/>
      <c r="K118" s="33"/>
      <c r="L118" s="31"/>
      <c r="M118" s="33"/>
      <c r="N118" s="31"/>
      <c r="O118" s="33"/>
      <c r="P118" s="31"/>
      <c r="Q118" s="33"/>
      <c r="R118" s="33"/>
      <c r="S118" s="33"/>
      <c r="T118" s="31"/>
      <c r="U118" s="33"/>
      <c r="V118" s="31"/>
      <c r="W118" s="33"/>
      <c r="X118" s="31"/>
      <c r="Y118" s="33"/>
      <c r="Z118" s="33"/>
      <c r="AA118" s="33"/>
      <c r="AB118" s="31"/>
      <c r="AC118" s="33"/>
      <c r="AD118" s="31"/>
      <c r="AE118" s="33"/>
      <c r="AF118" s="31"/>
      <c r="AG118" s="33"/>
      <c r="AH118" s="33"/>
      <c r="AI118" s="31"/>
      <c r="AJ118" s="33"/>
      <c r="AK118" s="33"/>
      <c r="AL118" s="33"/>
      <c r="AM118" s="33"/>
      <c r="AN118" s="31"/>
      <c r="AO118" s="33"/>
      <c r="AP118" s="31"/>
      <c r="AQ118" s="33"/>
      <c r="AR118" s="31"/>
      <c r="AS118" s="33"/>
      <c r="AT118" s="33"/>
      <c r="AU118" s="31"/>
      <c r="AV118" s="33"/>
      <c r="AW118" s="31"/>
      <c r="AX118" s="33"/>
      <c r="AY118" s="31"/>
      <c r="AZ118" s="33"/>
      <c r="BA118" s="31"/>
      <c r="BB118" s="33"/>
      <c r="BC118" s="33"/>
      <c r="BD118" s="31"/>
      <c r="BE118" s="33"/>
      <c r="BF118" s="126"/>
      <c r="BG118" s="126"/>
      <c r="BH118" s="126"/>
      <c r="BI118" s="126"/>
      <c r="BJ118" s="126"/>
      <c r="BK118" s="126"/>
      <c r="BL118" s="126"/>
      <c r="BM118" s="126"/>
      <c r="BN118" s="126"/>
      <c r="BO118" s="126"/>
      <c r="BP118" s="126"/>
      <c r="BQ118" s="126"/>
      <c r="BR118" s="126"/>
      <c r="BS118" s="126"/>
      <c r="BT118" s="126"/>
      <c r="BU118" s="126"/>
      <c r="BV118" s="126"/>
      <c r="BW118" s="126"/>
      <c r="BX118" s="126"/>
      <c r="BY118" s="126"/>
      <c r="BZ118" s="126"/>
      <c r="CA118" s="126"/>
      <c r="CB118" s="126"/>
      <c r="CC118" s="126"/>
      <c r="CD118" s="126"/>
      <c r="CE118" s="126"/>
    </row>
    <row r="119" spans="1:83" hidden="1" x14ac:dyDescent="0.35">
      <c r="A119" s="25"/>
      <c r="B119" s="26"/>
      <c r="C119" s="27">
        <f t="shared" si="2"/>
        <v>0</v>
      </c>
      <c r="D119" s="33"/>
      <c r="E119" s="33"/>
      <c r="F119" s="33"/>
      <c r="G119" s="43"/>
      <c r="H119" s="30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126"/>
      <c r="BG119" s="126"/>
      <c r="BH119" s="126"/>
      <c r="BI119" s="126"/>
      <c r="BJ119" s="126"/>
      <c r="BK119" s="126"/>
      <c r="BL119" s="126"/>
      <c r="BM119" s="126"/>
      <c r="BN119" s="126"/>
      <c r="BO119" s="126"/>
      <c r="BP119" s="126"/>
      <c r="BQ119" s="126"/>
      <c r="BR119" s="126"/>
      <c r="BS119" s="126"/>
      <c r="BT119" s="126"/>
      <c r="BU119" s="126"/>
      <c r="BV119" s="126"/>
      <c r="BW119" s="126"/>
      <c r="BX119" s="126"/>
      <c r="BY119" s="126"/>
      <c r="BZ119" s="126"/>
      <c r="CA119" s="126"/>
      <c r="CB119" s="126"/>
      <c r="CC119" s="126"/>
      <c r="CD119" s="126"/>
      <c r="CE119" s="126"/>
    </row>
    <row r="120" spans="1:83" hidden="1" x14ac:dyDescent="0.35">
      <c r="A120" s="25"/>
      <c r="B120" s="26"/>
      <c r="C120" s="27">
        <f t="shared" si="2"/>
        <v>0</v>
      </c>
      <c r="D120" s="33"/>
      <c r="E120" s="33"/>
      <c r="F120" s="33"/>
      <c r="G120" s="43"/>
      <c r="H120" s="30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126"/>
      <c r="BG120" s="126"/>
      <c r="BH120" s="126"/>
      <c r="BI120" s="126"/>
      <c r="BJ120" s="126"/>
      <c r="BK120" s="126"/>
      <c r="BL120" s="126"/>
      <c r="BM120" s="126"/>
      <c r="BN120" s="126"/>
      <c r="BO120" s="126"/>
      <c r="BP120" s="126"/>
      <c r="BQ120" s="126"/>
      <c r="BR120" s="126"/>
      <c r="BS120" s="126"/>
      <c r="BT120" s="126"/>
      <c r="BU120" s="126"/>
      <c r="BV120" s="126"/>
      <c r="BW120" s="126"/>
      <c r="BX120" s="126"/>
      <c r="BY120" s="126"/>
      <c r="BZ120" s="126"/>
      <c r="CA120" s="126"/>
      <c r="CB120" s="126"/>
      <c r="CC120" s="126"/>
      <c r="CD120" s="126"/>
      <c r="CE120" s="126"/>
    </row>
    <row r="121" spans="1:83" x14ac:dyDescent="0.35">
      <c r="A121" s="34"/>
      <c r="B121" s="35"/>
      <c r="C121" s="44"/>
      <c r="D121" s="45"/>
      <c r="E121" s="46">
        <v>0.12</v>
      </c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7"/>
      <c r="AL121" s="37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</row>
    <row r="122" spans="1:83" x14ac:dyDescent="0.35">
      <c r="A122" s="2"/>
      <c r="B122" s="44"/>
      <c r="C122" s="44"/>
      <c r="D122" s="4"/>
      <c r="E122" s="4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K122" s="3"/>
      <c r="AL122" s="3"/>
    </row>
    <row r="123" spans="1:83" hidden="1" x14ac:dyDescent="0.35">
      <c r="A123" s="48"/>
      <c r="B123" s="49"/>
      <c r="C123" s="49"/>
      <c r="D123" s="4"/>
      <c r="E123" s="4"/>
      <c r="G123" s="66" t="s">
        <v>21</v>
      </c>
      <c r="H123" s="127">
        <f t="shared" ref="H123:BS123" si="3">ROUND(SUMPRODUCT($D$8:$D$120,H8:H120),0)</f>
        <v>517</v>
      </c>
      <c r="I123" s="127">
        <f t="shared" si="3"/>
        <v>1182</v>
      </c>
      <c r="J123" s="127">
        <f t="shared" si="3"/>
        <v>875</v>
      </c>
      <c r="K123" s="127">
        <f t="shared" si="3"/>
        <v>505</v>
      </c>
      <c r="L123" s="127">
        <f t="shared" si="3"/>
        <v>248</v>
      </c>
      <c r="M123" s="127">
        <f t="shared" si="3"/>
        <v>209</v>
      </c>
      <c r="N123" s="127">
        <f t="shared" si="3"/>
        <v>292</v>
      </c>
      <c r="O123" s="127">
        <f t="shared" si="3"/>
        <v>406</v>
      </c>
      <c r="P123" s="127">
        <f t="shared" si="3"/>
        <v>224</v>
      </c>
      <c r="Q123" s="127">
        <f t="shared" si="3"/>
        <v>811</v>
      </c>
      <c r="R123" s="127">
        <f t="shared" si="3"/>
        <v>5697</v>
      </c>
      <c r="S123" s="127">
        <f t="shared" si="3"/>
        <v>803</v>
      </c>
      <c r="T123" s="127">
        <f t="shared" si="3"/>
        <v>661</v>
      </c>
      <c r="U123" s="127">
        <f t="shared" si="3"/>
        <v>6857</v>
      </c>
      <c r="V123" s="127">
        <f t="shared" si="3"/>
        <v>571</v>
      </c>
      <c r="W123" s="127">
        <f t="shared" si="3"/>
        <v>652</v>
      </c>
      <c r="X123" s="127">
        <f t="shared" si="3"/>
        <v>695</v>
      </c>
      <c r="Y123" s="127">
        <f t="shared" si="3"/>
        <v>187</v>
      </c>
      <c r="Z123" s="127">
        <f t="shared" si="3"/>
        <v>449</v>
      </c>
      <c r="AA123" s="127">
        <f t="shared" si="3"/>
        <v>905</v>
      </c>
      <c r="AB123" s="127">
        <f t="shared" si="3"/>
        <v>248</v>
      </c>
      <c r="AC123" s="127">
        <f t="shared" si="3"/>
        <v>2542</v>
      </c>
      <c r="AD123" s="127">
        <f t="shared" si="3"/>
        <v>464</v>
      </c>
      <c r="AE123" s="127">
        <f t="shared" si="3"/>
        <v>1295</v>
      </c>
      <c r="AF123" s="127">
        <f t="shared" si="3"/>
        <v>458</v>
      </c>
      <c r="AG123" s="127">
        <f t="shared" si="3"/>
        <v>603</v>
      </c>
      <c r="AH123" s="127">
        <f t="shared" si="3"/>
        <v>513</v>
      </c>
      <c r="AI123" s="127">
        <f t="shared" si="3"/>
        <v>213</v>
      </c>
      <c r="AJ123" s="127">
        <f t="shared" si="3"/>
        <v>113</v>
      </c>
      <c r="AK123" s="127">
        <f t="shared" si="3"/>
        <v>209</v>
      </c>
      <c r="AL123" s="127">
        <f t="shared" si="3"/>
        <v>233</v>
      </c>
      <c r="AM123" s="127">
        <f t="shared" si="3"/>
        <v>248</v>
      </c>
      <c r="AN123" s="127">
        <f t="shared" si="3"/>
        <v>248</v>
      </c>
      <c r="AO123" s="127">
        <f t="shared" si="3"/>
        <v>1748</v>
      </c>
      <c r="AP123" s="127">
        <f t="shared" si="3"/>
        <v>645</v>
      </c>
      <c r="AQ123" s="127">
        <f t="shared" si="3"/>
        <v>1782</v>
      </c>
      <c r="AR123" s="127">
        <f t="shared" si="3"/>
        <v>570</v>
      </c>
      <c r="AS123" s="127">
        <f t="shared" si="3"/>
        <v>1822</v>
      </c>
      <c r="AT123" s="127">
        <f t="shared" si="3"/>
        <v>290</v>
      </c>
      <c r="AU123" s="127">
        <f t="shared" si="3"/>
        <v>469</v>
      </c>
      <c r="AV123" s="127">
        <f t="shared" si="3"/>
        <v>690</v>
      </c>
      <c r="AW123" s="127">
        <f t="shared" si="3"/>
        <v>774</v>
      </c>
      <c r="AX123" s="127">
        <f t="shared" si="3"/>
        <v>624</v>
      </c>
      <c r="AY123" s="127">
        <f t="shared" si="3"/>
        <v>418</v>
      </c>
      <c r="AZ123" s="127">
        <f t="shared" si="3"/>
        <v>578</v>
      </c>
      <c r="BA123" s="127">
        <f t="shared" si="3"/>
        <v>297</v>
      </c>
      <c r="BB123" s="127">
        <f t="shared" si="3"/>
        <v>151</v>
      </c>
      <c r="BC123" s="127">
        <f t="shared" si="3"/>
        <v>608</v>
      </c>
      <c r="BD123" s="127">
        <f t="shared" si="3"/>
        <v>263</v>
      </c>
      <c r="BE123" s="127">
        <f t="shared" si="3"/>
        <v>263</v>
      </c>
      <c r="BF123" s="127">
        <f t="shared" si="3"/>
        <v>255</v>
      </c>
      <c r="BG123" s="127">
        <f t="shared" si="3"/>
        <v>255</v>
      </c>
      <c r="BH123" s="127">
        <f t="shared" si="3"/>
        <v>767</v>
      </c>
      <c r="BI123" s="127">
        <f t="shared" si="3"/>
        <v>470</v>
      </c>
      <c r="BJ123" s="127">
        <f t="shared" si="3"/>
        <v>1093</v>
      </c>
      <c r="BK123" s="127">
        <f t="shared" si="3"/>
        <v>174</v>
      </c>
      <c r="BL123" s="127">
        <f t="shared" si="3"/>
        <v>371</v>
      </c>
      <c r="BM123" s="127">
        <f t="shared" si="3"/>
        <v>1648</v>
      </c>
      <c r="BN123" s="127">
        <f t="shared" si="3"/>
        <v>1748</v>
      </c>
      <c r="BO123" s="127">
        <f t="shared" si="3"/>
        <v>453</v>
      </c>
      <c r="BP123" s="127">
        <f t="shared" si="3"/>
        <v>5075</v>
      </c>
      <c r="BQ123" s="127">
        <f t="shared" si="3"/>
        <v>2898</v>
      </c>
      <c r="BR123" s="127">
        <f t="shared" si="3"/>
        <v>1675</v>
      </c>
      <c r="BS123" s="127">
        <f t="shared" si="3"/>
        <v>2627</v>
      </c>
      <c r="BT123" s="127">
        <f t="shared" ref="BT123:CE123" si="4">ROUND(SUMPRODUCT($D$8:$D$120,BT8:BT120),0)</f>
        <v>453</v>
      </c>
      <c r="BU123" s="127">
        <f t="shared" si="4"/>
        <v>1754</v>
      </c>
      <c r="BV123" s="127">
        <f t="shared" si="4"/>
        <v>22070</v>
      </c>
      <c r="BW123" s="127">
        <f t="shared" si="4"/>
        <v>250</v>
      </c>
      <c r="BX123" s="127">
        <f t="shared" si="4"/>
        <v>453</v>
      </c>
      <c r="BY123" s="127">
        <f t="shared" si="4"/>
        <v>1754</v>
      </c>
      <c r="BZ123" s="127">
        <f t="shared" si="4"/>
        <v>53200</v>
      </c>
      <c r="CA123" s="127">
        <f t="shared" si="4"/>
        <v>16808</v>
      </c>
      <c r="CB123" s="127">
        <f t="shared" si="4"/>
        <v>29202</v>
      </c>
      <c r="CC123" s="127">
        <f t="shared" si="4"/>
        <v>29260</v>
      </c>
      <c r="CD123" s="127">
        <f t="shared" si="4"/>
        <v>11093</v>
      </c>
      <c r="CE123" s="127">
        <f t="shared" si="4"/>
        <v>17743</v>
      </c>
    </row>
    <row r="124" spans="1:83" hidden="1" x14ac:dyDescent="0.35">
      <c r="A124" s="48"/>
      <c r="B124" s="49"/>
      <c r="C124" s="49"/>
      <c r="D124" s="4"/>
      <c r="E124" s="4"/>
      <c r="G124" s="66" t="s">
        <v>22</v>
      </c>
      <c r="H124" s="127">
        <f>ROUND((1+$E$121)*H123,0)</f>
        <v>579</v>
      </c>
      <c r="I124" s="127">
        <f>ROUND((1+$E$121)*I123,0)</f>
        <v>1324</v>
      </c>
      <c r="J124" s="127">
        <f t="shared" ref="J124:BU124" si="5">ROUND((1+$E$121)*J123,0)</f>
        <v>980</v>
      </c>
      <c r="K124" s="127">
        <f t="shared" si="5"/>
        <v>566</v>
      </c>
      <c r="L124" s="127">
        <f t="shared" si="5"/>
        <v>278</v>
      </c>
      <c r="M124" s="127">
        <f t="shared" si="5"/>
        <v>234</v>
      </c>
      <c r="N124" s="127">
        <f t="shared" si="5"/>
        <v>327</v>
      </c>
      <c r="O124" s="127">
        <f t="shared" si="5"/>
        <v>455</v>
      </c>
      <c r="P124" s="127">
        <f t="shared" si="5"/>
        <v>251</v>
      </c>
      <c r="Q124" s="127">
        <f t="shared" si="5"/>
        <v>908</v>
      </c>
      <c r="R124" s="127">
        <f t="shared" si="5"/>
        <v>6381</v>
      </c>
      <c r="S124" s="127">
        <f t="shared" si="5"/>
        <v>899</v>
      </c>
      <c r="T124" s="127">
        <f t="shared" si="5"/>
        <v>740</v>
      </c>
      <c r="U124" s="127">
        <f t="shared" si="5"/>
        <v>7680</v>
      </c>
      <c r="V124" s="127">
        <f t="shared" si="5"/>
        <v>640</v>
      </c>
      <c r="W124" s="127">
        <f t="shared" si="5"/>
        <v>730</v>
      </c>
      <c r="X124" s="127">
        <f t="shared" si="5"/>
        <v>778</v>
      </c>
      <c r="Y124" s="127">
        <f t="shared" si="5"/>
        <v>209</v>
      </c>
      <c r="Z124" s="127">
        <f t="shared" si="5"/>
        <v>503</v>
      </c>
      <c r="AA124" s="127">
        <f t="shared" si="5"/>
        <v>1014</v>
      </c>
      <c r="AB124" s="127">
        <f t="shared" si="5"/>
        <v>278</v>
      </c>
      <c r="AC124" s="127">
        <f t="shared" si="5"/>
        <v>2847</v>
      </c>
      <c r="AD124" s="127">
        <f t="shared" si="5"/>
        <v>520</v>
      </c>
      <c r="AE124" s="127">
        <f t="shared" si="5"/>
        <v>1450</v>
      </c>
      <c r="AF124" s="127">
        <f t="shared" si="5"/>
        <v>513</v>
      </c>
      <c r="AG124" s="127">
        <f t="shared" si="5"/>
        <v>675</v>
      </c>
      <c r="AH124" s="127">
        <f t="shared" si="5"/>
        <v>575</v>
      </c>
      <c r="AI124" s="127">
        <f t="shared" si="5"/>
        <v>239</v>
      </c>
      <c r="AJ124" s="127">
        <f t="shared" si="5"/>
        <v>127</v>
      </c>
      <c r="AK124" s="127">
        <f t="shared" si="5"/>
        <v>234</v>
      </c>
      <c r="AL124" s="127">
        <f t="shared" si="5"/>
        <v>261</v>
      </c>
      <c r="AM124" s="127">
        <f t="shared" si="5"/>
        <v>278</v>
      </c>
      <c r="AN124" s="127">
        <f t="shared" si="5"/>
        <v>278</v>
      </c>
      <c r="AO124" s="127">
        <f t="shared" si="5"/>
        <v>1958</v>
      </c>
      <c r="AP124" s="127">
        <f t="shared" si="5"/>
        <v>722</v>
      </c>
      <c r="AQ124" s="127">
        <f t="shared" si="5"/>
        <v>1996</v>
      </c>
      <c r="AR124" s="127">
        <f t="shared" si="5"/>
        <v>638</v>
      </c>
      <c r="AS124" s="127">
        <f t="shared" si="5"/>
        <v>2041</v>
      </c>
      <c r="AT124" s="127">
        <f t="shared" si="5"/>
        <v>325</v>
      </c>
      <c r="AU124" s="127">
        <f t="shared" si="5"/>
        <v>525</v>
      </c>
      <c r="AV124" s="127">
        <f t="shared" si="5"/>
        <v>773</v>
      </c>
      <c r="AW124" s="127">
        <f t="shared" si="5"/>
        <v>867</v>
      </c>
      <c r="AX124" s="127">
        <f t="shared" si="5"/>
        <v>699</v>
      </c>
      <c r="AY124" s="127">
        <f t="shared" si="5"/>
        <v>468</v>
      </c>
      <c r="AZ124" s="127">
        <f t="shared" si="5"/>
        <v>647</v>
      </c>
      <c r="BA124" s="127">
        <f t="shared" si="5"/>
        <v>333</v>
      </c>
      <c r="BB124" s="127">
        <f t="shared" si="5"/>
        <v>169</v>
      </c>
      <c r="BC124" s="127">
        <f t="shared" si="5"/>
        <v>681</v>
      </c>
      <c r="BD124" s="127">
        <f t="shared" si="5"/>
        <v>295</v>
      </c>
      <c r="BE124" s="127">
        <f t="shared" si="5"/>
        <v>295</v>
      </c>
      <c r="BF124" s="127">
        <f t="shared" si="5"/>
        <v>286</v>
      </c>
      <c r="BG124" s="127">
        <f t="shared" si="5"/>
        <v>286</v>
      </c>
      <c r="BH124" s="127">
        <f t="shared" si="5"/>
        <v>859</v>
      </c>
      <c r="BI124" s="127">
        <f t="shared" si="5"/>
        <v>526</v>
      </c>
      <c r="BJ124" s="127">
        <f t="shared" si="5"/>
        <v>1224</v>
      </c>
      <c r="BK124" s="127">
        <f t="shared" si="5"/>
        <v>195</v>
      </c>
      <c r="BL124" s="127">
        <f t="shared" si="5"/>
        <v>416</v>
      </c>
      <c r="BM124" s="127">
        <f t="shared" si="5"/>
        <v>1846</v>
      </c>
      <c r="BN124" s="127">
        <f t="shared" si="5"/>
        <v>1958</v>
      </c>
      <c r="BO124" s="127">
        <f t="shared" si="5"/>
        <v>507</v>
      </c>
      <c r="BP124" s="127">
        <f t="shared" si="5"/>
        <v>5684</v>
      </c>
      <c r="BQ124" s="127">
        <f t="shared" si="5"/>
        <v>3246</v>
      </c>
      <c r="BR124" s="127">
        <f t="shared" si="5"/>
        <v>1876</v>
      </c>
      <c r="BS124" s="127">
        <f t="shared" si="5"/>
        <v>2942</v>
      </c>
      <c r="BT124" s="127">
        <f t="shared" si="5"/>
        <v>507</v>
      </c>
      <c r="BU124" s="127">
        <f t="shared" si="5"/>
        <v>1964</v>
      </c>
      <c r="BV124" s="127">
        <f t="shared" ref="BV124:CE124" si="6">ROUND((1+$E$121)*BV123,0)</f>
        <v>24718</v>
      </c>
      <c r="BW124" s="127">
        <f t="shared" si="6"/>
        <v>280</v>
      </c>
      <c r="BX124" s="127">
        <f t="shared" si="6"/>
        <v>507</v>
      </c>
      <c r="BY124" s="127">
        <f t="shared" si="6"/>
        <v>1964</v>
      </c>
      <c r="BZ124" s="127">
        <f t="shared" si="6"/>
        <v>59584</v>
      </c>
      <c r="CA124" s="127">
        <f t="shared" si="6"/>
        <v>18825</v>
      </c>
      <c r="CB124" s="127">
        <f t="shared" si="6"/>
        <v>32706</v>
      </c>
      <c r="CC124" s="127">
        <f t="shared" si="6"/>
        <v>32771</v>
      </c>
      <c r="CD124" s="127">
        <f t="shared" si="6"/>
        <v>12424</v>
      </c>
      <c r="CE124" s="127">
        <f t="shared" si="6"/>
        <v>19872</v>
      </c>
    </row>
    <row r="125" spans="1:83" x14ac:dyDescent="0.35">
      <c r="A125" s="48"/>
      <c r="B125" s="49"/>
      <c r="C125" s="49"/>
      <c r="D125" s="4"/>
      <c r="E125" s="4"/>
      <c r="G125" s="66"/>
      <c r="H125" s="128">
        <f t="shared" ref="H125:BS125" si="7">ROUND(SUMPRODUCT($E$8:$E$120,H8:H120),0)</f>
        <v>581</v>
      </c>
      <c r="I125" s="128">
        <f t="shared" si="7"/>
        <v>1394</v>
      </c>
      <c r="J125" s="128">
        <f t="shared" si="7"/>
        <v>1078</v>
      </c>
      <c r="K125" s="128">
        <f t="shared" si="7"/>
        <v>681</v>
      </c>
      <c r="L125" s="128">
        <f t="shared" si="7"/>
        <v>316</v>
      </c>
      <c r="M125" s="128">
        <f t="shared" si="7"/>
        <v>232</v>
      </c>
      <c r="N125" s="128">
        <f t="shared" si="7"/>
        <v>410</v>
      </c>
      <c r="O125" s="128">
        <f t="shared" si="7"/>
        <v>442</v>
      </c>
      <c r="P125" s="128">
        <f t="shared" si="7"/>
        <v>302</v>
      </c>
      <c r="Q125" s="128">
        <f t="shared" si="7"/>
        <v>1153</v>
      </c>
      <c r="R125" s="128">
        <f t="shared" si="7"/>
        <v>9801</v>
      </c>
      <c r="S125" s="128">
        <f t="shared" si="7"/>
        <v>1210</v>
      </c>
      <c r="T125" s="128">
        <f t="shared" si="7"/>
        <v>914</v>
      </c>
      <c r="U125" s="128">
        <f t="shared" si="7"/>
        <v>7716</v>
      </c>
      <c r="V125" s="128">
        <f t="shared" si="7"/>
        <v>657</v>
      </c>
      <c r="W125" s="128">
        <f t="shared" si="7"/>
        <v>1040</v>
      </c>
      <c r="X125" s="128">
        <f t="shared" si="7"/>
        <v>810</v>
      </c>
      <c r="Y125" s="128">
        <f t="shared" si="7"/>
        <v>258</v>
      </c>
      <c r="Z125" s="128">
        <f t="shared" si="7"/>
        <v>541</v>
      </c>
      <c r="AA125" s="128">
        <f t="shared" si="7"/>
        <v>1077</v>
      </c>
      <c r="AB125" s="128">
        <f t="shared" si="7"/>
        <v>316</v>
      </c>
      <c r="AC125" s="128">
        <f t="shared" si="7"/>
        <v>2617</v>
      </c>
      <c r="AD125" s="128">
        <f t="shared" si="7"/>
        <v>842</v>
      </c>
      <c r="AE125" s="128">
        <f t="shared" si="7"/>
        <v>1637</v>
      </c>
      <c r="AF125" s="128">
        <f t="shared" si="7"/>
        <v>639</v>
      </c>
      <c r="AG125" s="128">
        <f t="shared" si="7"/>
        <v>715</v>
      </c>
      <c r="AH125" s="128">
        <f t="shared" si="7"/>
        <v>636</v>
      </c>
      <c r="AI125" s="128">
        <f t="shared" si="7"/>
        <v>241</v>
      </c>
      <c r="AJ125" s="128">
        <f t="shared" si="7"/>
        <v>117</v>
      </c>
      <c r="AK125" s="128">
        <f t="shared" si="7"/>
        <v>232</v>
      </c>
      <c r="AL125" s="128">
        <f t="shared" si="7"/>
        <v>383</v>
      </c>
      <c r="AM125" s="128">
        <f t="shared" si="7"/>
        <v>316</v>
      </c>
      <c r="AN125" s="128">
        <f t="shared" si="7"/>
        <v>316</v>
      </c>
      <c r="AO125" s="128">
        <f t="shared" si="7"/>
        <v>1846</v>
      </c>
      <c r="AP125" s="128">
        <f t="shared" si="7"/>
        <v>914</v>
      </c>
      <c r="AQ125" s="128">
        <f t="shared" si="7"/>
        <v>2002</v>
      </c>
      <c r="AR125" s="128">
        <f t="shared" si="7"/>
        <v>693</v>
      </c>
      <c r="AS125" s="128">
        <f t="shared" si="7"/>
        <v>2457</v>
      </c>
      <c r="AT125" s="128">
        <f t="shared" si="7"/>
        <v>361</v>
      </c>
      <c r="AU125" s="128">
        <f t="shared" si="7"/>
        <v>708</v>
      </c>
      <c r="AV125" s="128">
        <f t="shared" si="7"/>
        <v>739</v>
      </c>
      <c r="AW125" s="128">
        <f t="shared" si="7"/>
        <v>999</v>
      </c>
      <c r="AX125" s="128">
        <f t="shared" si="7"/>
        <v>867</v>
      </c>
      <c r="AY125" s="128">
        <f t="shared" si="7"/>
        <v>776</v>
      </c>
      <c r="AZ125" s="128">
        <f t="shared" si="7"/>
        <v>611</v>
      </c>
      <c r="BA125" s="128">
        <f t="shared" si="7"/>
        <v>415</v>
      </c>
      <c r="BB125" s="128">
        <f t="shared" si="7"/>
        <v>250</v>
      </c>
      <c r="BC125" s="128">
        <f t="shared" si="7"/>
        <v>956</v>
      </c>
      <c r="BD125" s="128">
        <f t="shared" si="7"/>
        <v>394</v>
      </c>
      <c r="BE125" s="128">
        <f t="shared" si="7"/>
        <v>394</v>
      </c>
      <c r="BF125" s="128">
        <f t="shared" si="7"/>
        <v>406</v>
      </c>
      <c r="BG125" s="128">
        <f t="shared" si="7"/>
        <v>371</v>
      </c>
      <c r="BH125" s="128">
        <f t="shared" si="7"/>
        <v>966</v>
      </c>
      <c r="BI125" s="128">
        <f t="shared" si="7"/>
        <v>626</v>
      </c>
      <c r="BJ125" s="128">
        <f t="shared" si="7"/>
        <v>1290</v>
      </c>
      <c r="BK125" s="128">
        <f t="shared" si="7"/>
        <v>253</v>
      </c>
      <c r="BL125" s="128">
        <f t="shared" si="7"/>
        <v>479</v>
      </c>
      <c r="BM125" s="128">
        <f t="shared" si="7"/>
        <v>3967</v>
      </c>
      <c r="BN125" s="128">
        <f t="shared" si="7"/>
        <v>1846</v>
      </c>
      <c r="BO125" s="128">
        <f t="shared" si="7"/>
        <v>519</v>
      </c>
      <c r="BP125" s="128">
        <f t="shared" si="7"/>
        <v>6296</v>
      </c>
      <c r="BQ125" s="128">
        <f t="shared" si="7"/>
        <v>3591</v>
      </c>
      <c r="BR125" s="128">
        <f t="shared" si="7"/>
        <v>2023</v>
      </c>
      <c r="BS125" s="128">
        <f t="shared" si="7"/>
        <v>3263</v>
      </c>
      <c r="BT125" s="128">
        <f t="shared" ref="BT125:CE125" si="8">ROUND(SUMPRODUCT($E$8:$E$120,BT8:BT120),0)</f>
        <v>519</v>
      </c>
      <c r="BU125" s="128">
        <f t="shared" si="8"/>
        <v>2213</v>
      </c>
      <c r="BV125" s="128">
        <f t="shared" si="8"/>
        <v>27320</v>
      </c>
      <c r="BW125" s="128">
        <f t="shared" si="8"/>
        <v>370</v>
      </c>
      <c r="BX125" s="128">
        <f t="shared" si="8"/>
        <v>519</v>
      </c>
      <c r="BY125" s="128">
        <f t="shared" si="8"/>
        <v>2213</v>
      </c>
      <c r="BZ125" s="128">
        <f t="shared" si="8"/>
        <v>65020</v>
      </c>
      <c r="CA125" s="128">
        <f t="shared" si="8"/>
        <v>20681</v>
      </c>
      <c r="CB125" s="128">
        <f t="shared" si="8"/>
        <v>35898</v>
      </c>
      <c r="CC125" s="128">
        <f t="shared" si="8"/>
        <v>35761</v>
      </c>
      <c r="CD125" s="128">
        <f t="shared" si="8"/>
        <v>13523</v>
      </c>
      <c r="CE125" s="128">
        <f t="shared" si="8"/>
        <v>21651</v>
      </c>
    </row>
    <row r="126" spans="1:83" hidden="1" x14ac:dyDescent="0.35">
      <c r="A126" s="48"/>
      <c r="B126" s="49"/>
      <c r="C126" s="49"/>
      <c r="D126" s="4"/>
      <c r="E126" s="4"/>
      <c r="G126" s="66"/>
      <c r="H126" s="127">
        <f>ROUND((1+$E$121)*H125,0)</f>
        <v>651</v>
      </c>
      <c r="I126" s="127">
        <f t="shared" ref="I126:BT126" si="9">ROUND((1+$E$121)*I125,0)</f>
        <v>1561</v>
      </c>
      <c r="J126" s="127">
        <f t="shared" si="9"/>
        <v>1207</v>
      </c>
      <c r="K126" s="127">
        <f t="shared" si="9"/>
        <v>763</v>
      </c>
      <c r="L126" s="127">
        <f t="shared" si="9"/>
        <v>354</v>
      </c>
      <c r="M126" s="127">
        <f t="shared" si="9"/>
        <v>260</v>
      </c>
      <c r="N126" s="127">
        <f t="shared" si="9"/>
        <v>459</v>
      </c>
      <c r="O126" s="127">
        <f t="shared" si="9"/>
        <v>495</v>
      </c>
      <c r="P126" s="127">
        <f t="shared" si="9"/>
        <v>338</v>
      </c>
      <c r="Q126" s="127">
        <f t="shared" si="9"/>
        <v>1291</v>
      </c>
      <c r="R126" s="127">
        <f t="shared" si="9"/>
        <v>10977</v>
      </c>
      <c r="S126" s="127">
        <f t="shared" si="9"/>
        <v>1355</v>
      </c>
      <c r="T126" s="127">
        <f t="shared" si="9"/>
        <v>1024</v>
      </c>
      <c r="U126" s="127">
        <f t="shared" si="9"/>
        <v>8642</v>
      </c>
      <c r="V126" s="127">
        <f t="shared" si="9"/>
        <v>736</v>
      </c>
      <c r="W126" s="127">
        <f t="shared" si="9"/>
        <v>1165</v>
      </c>
      <c r="X126" s="127">
        <f t="shared" si="9"/>
        <v>907</v>
      </c>
      <c r="Y126" s="127">
        <f t="shared" si="9"/>
        <v>289</v>
      </c>
      <c r="Z126" s="127">
        <f t="shared" si="9"/>
        <v>606</v>
      </c>
      <c r="AA126" s="127">
        <f t="shared" si="9"/>
        <v>1206</v>
      </c>
      <c r="AB126" s="127">
        <f t="shared" si="9"/>
        <v>354</v>
      </c>
      <c r="AC126" s="127">
        <f t="shared" si="9"/>
        <v>2931</v>
      </c>
      <c r="AD126" s="127">
        <f t="shared" si="9"/>
        <v>943</v>
      </c>
      <c r="AE126" s="127">
        <f t="shared" si="9"/>
        <v>1833</v>
      </c>
      <c r="AF126" s="127">
        <f t="shared" si="9"/>
        <v>716</v>
      </c>
      <c r="AG126" s="127">
        <f t="shared" si="9"/>
        <v>801</v>
      </c>
      <c r="AH126" s="127">
        <f t="shared" si="9"/>
        <v>712</v>
      </c>
      <c r="AI126" s="127">
        <f t="shared" si="9"/>
        <v>270</v>
      </c>
      <c r="AJ126" s="127">
        <f t="shared" si="9"/>
        <v>131</v>
      </c>
      <c r="AK126" s="127">
        <f t="shared" si="9"/>
        <v>260</v>
      </c>
      <c r="AL126" s="127">
        <f t="shared" si="9"/>
        <v>429</v>
      </c>
      <c r="AM126" s="127">
        <f t="shared" si="9"/>
        <v>354</v>
      </c>
      <c r="AN126" s="127">
        <f t="shared" si="9"/>
        <v>354</v>
      </c>
      <c r="AO126" s="127">
        <f t="shared" si="9"/>
        <v>2068</v>
      </c>
      <c r="AP126" s="127">
        <f t="shared" si="9"/>
        <v>1024</v>
      </c>
      <c r="AQ126" s="127">
        <f t="shared" si="9"/>
        <v>2242</v>
      </c>
      <c r="AR126" s="127">
        <f t="shared" si="9"/>
        <v>776</v>
      </c>
      <c r="AS126" s="127">
        <f t="shared" si="9"/>
        <v>2752</v>
      </c>
      <c r="AT126" s="127">
        <f t="shared" si="9"/>
        <v>404</v>
      </c>
      <c r="AU126" s="127">
        <f t="shared" si="9"/>
        <v>793</v>
      </c>
      <c r="AV126" s="127">
        <f t="shared" si="9"/>
        <v>828</v>
      </c>
      <c r="AW126" s="127">
        <f t="shared" si="9"/>
        <v>1119</v>
      </c>
      <c r="AX126" s="127">
        <f t="shared" si="9"/>
        <v>971</v>
      </c>
      <c r="AY126" s="127">
        <f t="shared" si="9"/>
        <v>869</v>
      </c>
      <c r="AZ126" s="127">
        <f t="shared" si="9"/>
        <v>684</v>
      </c>
      <c r="BA126" s="127">
        <f t="shared" si="9"/>
        <v>465</v>
      </c>
      <c r="BB126" s="127">
        <f t="shared" si="9"/>
        <v>280</v>
      </c>
      <c r="BC126" s="127">
        <f t="shared" si="9"/>
        <v>1071</v>
      </c>
      <c r="BD126" s="127">
        <f t="shared" si="9"/>
        <v>441</v>
      </c>
      <c r="BE126" s="127">
        <f t="shared" si="9"/>
        <v>441</v>
      </c>
      <c r="BF126" s="127">
        <f t="shared" si="9"/>
        <v>455</v>
      </c>
      <c r="BG126" s="127">
        <f t="shared" si="9"/>
        <v>416</v>
      </c>
      <c r="BH126" s="127">
        <f t="shared" si="9"/>
        <v>1082</v>
      </c>
      <c r="BI126" s="127">
        <f t="shared" si="9"/>
        <v>701</v>
      </c>
      <c r="BJ126" s="127">
        <f t="shared" si="9"/>
        <v>1445</v>
      </c>
      <c r="BK126" s="127">
        <f t="shared" si="9"/>
        <v>283</v>
      </c>
      <c r="BL126" s="127">
        <f t="shared" si="9"/>
        <v>536</v>
      </c>
      <c r="BM126" s="127">
        <f t="shared" si="9"/>
        <v>4443</v>
      </c>
      <c r="BN126" s="127">
        <f t="shared" si="9"/>
        <v>2068</v>
      </c>
      <c r="BO126" s="127">
        <f t="shared" si="9"/>
        <v>581</v>
      </c>
      <c r="BP126" s="127">
        <f t="shared" si="9"/>
        <v>7052</v>
      </c>
      <c r="BQ126" s="127">
        <f t="shared" si="9"/>
        <v>4022</v>
      </c>
      <c r="BR126" s="127">
        <f t="shared" si="9"/>
        <v>2266</v>
      </c>
      <c r="BS126" s="127">
        <f t="shared" si="9"/>
        <v>3655</v>
      </c>
      <c r="BT126" s="127">
        <f t="shared" si="9"/>
        <v>581</v>
      </c>
      <c r="BU126" s="127">
        <f t="shared" ref="BU126:CE126" si="10">ROUND((1+$E$121)*BU125,0)</f>
        <v>2479</v>
      </c>
      <c r="BV126" s="127">
        <f t="shared" si="10"/>
        <v>30598</v>
      </c>
      <c r="BW126" s="127">
        <f t="shared" si="10"/>
        <v>414</v>
      </c>
      <c r="BX126" s="127">
        <f t="shared" si="10"/>
        <v>581</v>
      </c>
      <c r="BY126" s="127">
        <f t="shared" si="10"/>
        <v>2479</v>
      </c>
      <c r="BZ126" s="127">
        <f t="shared" si="10"/>
        <v>72822</v>
      </c>
      <c r="CA126" s="127">
        <f t="shared" si="10"/>
        <v>23163</v>
      </c>
      <c r="CB126" s="127">
        <f t="shared" si="10"/>
        <v>40206</v>
      </c>
      <c r="CC126" s="127">
        <f t="shared" si="10"/>
        <v>40052</v>
      </c>
      <c r="CD126" s="127">
        <f t="shared" si="10"/>
        <v>15146</v>
      </c>
      <c r="CE126" s="127">
        <f t="shared" si="10"/>
        <v>24249</v>
      </c>
    </row>
    <row r="127" spans="1:83" hidden="1" x14ac:dyDescent="0.35">
      <c r="A127" s="48"/>
      <c r="B127" s="49"/>
      <c r="C127" s="49"/>
      <c r="D127" s="4"/>
      <c r="E127" s="4"/>
      <c r="G127" s="66"/>
      <c r="H127" s="127">
        <f t="shared" ref="H127:BS127" si="11">ROUND(SUMPRODUCT($F$8:$F$120,H8:H120),0)</f>
        <v>598</v>
      </c>
      <c r="I127" s="127">
        <f t="shared" si="11"/>
        <v>1455</v>
      </c>
      <c r="J127" s="127">
        <f t="shared" si="11"/>
        <v>1191</v>
      </c>
      <c r="K127" s="127">
        <f t="shared" si="11"/>
        <v>769</v>
      </c>
      <c r="L127" s="127">
        <f t="shared" si="11"/>
        <v>361</v>
      </c>
      <c r="M127" s="127">
        <f t="shared" si="11"/>
        <v>258</v>
      </c>
      <c r="N127" s="127">
        <f t="shared" si="11"/>
        <v>440</v>
      </c>
      <c r="O127" s="127">
        <f t="shared" si="11"/>
        <v>462</v>
      </c>
      <c r="P127" s="127">
        <f t="shared" si="11"/>
        <v>492</v>
      </c>
      <c r="Q127" s="127">
        <f t="shared" si="11"/>
        <v>1753</v>
      </c>
      <c r="R127" s="127">
        <f t="shared" si="11"/>
        <v>15096</v>
      </c>
      <c r="S127" s="127">
        <f t="shared" si="11"/>
        <v>1685</v>
      </c>
      <c r="T127" s="127">
        <f t="shared" si="11"/>
        <v>1338</v>
      </c>
      <c r="U127" s="127">
        <f t="shared" si="11"/>
        <v>11922</v>
      </c>
      <c r="V127" s="127">
        <f t="shared" si="11"/>
        <v>762</v>
      </c>
      <c r="W127" s="127">
        <f t="shared" si="11"/>
        <v>1384</v>
      </c>
      <c r="X127" s="127">
        <f t="shared" si="11"/>
        <v>933</v>
      </c>
      <c r="Y127" s="127">
        <f t="shared" si="11"/>
        <v>300</v>
      </c>
      <c r="Z127" s="127">
        <f t="shared" si="11"/>
        <v>580</v>
      </c>
      <c r="AA127" s="127">
        <f t="shared" si="11"/>
        <v>1159</v>
      </c>
      <c r="AB127" s="127">
        <f t="shared" si="11"/>
        <v>361</v>
      </c>
      <c r="AC127" s="127">
        <f t="shared" si="11"/>
        <v>2665</v>
      </c>
      <c r="AD127" s="127">
        <f t="shared" si="11"/>
        <v>1384</v>
      </c>
      <c r="AE127" s="127">
        <f t="shared" si="11"/>
        <v>2050</v>
      </c>
      <c r="AF127" s="127">
        <f t="shared" si="11"/>
        <v>753</v>
      </c>
      <c r="AG127" s="127">
        <f t="shared" si="11"/>
        <v>840</v>
      </c>
      <c r="AH127" s="127">
        <f t="shared" si="11"/>
        <v>694</v>
      </c>
      <c r="AI127" s="127">
        <f t="shared" si="11"/>
        <v>286</v>
      </c>
      <c r="AJ127" s="127">
        <f t="shared" si="11"/>
        <v>122</v>
      </c>
      <c r="AK127" s="127">
        <f t="shared" si="11"/>
        <v>258</v>
      </c>
      <c r="AL127" s="127">
        <f t="shared" si="11"/>
        <v>458</v>
      </c>
      <c r="AM127" s="127">
        <f t="shared" si="11"/>
        <v>361</v>
      </c>
      <c r="AN127" s="127">
        <f t="shared" si="11"/>
        <v>361</v>
      </c>
      <c r="AO127" s="127">
        <f t="shared" si="11"/>
        <v>1879</v>
      </c>
      <c r="AP127" s="127">
        <f t="shared" si="11"/>
        <v>1194</v>
      </c>
      <c r="AQ127" s="127">
        <f t="shared" si="11"/>
        <v>2191</v>
      </c>
      <c r="AR127" s="127">
        <f t="shared" si="11"/>
        <v>742</v>
      </c>
      <c r="AS127" s="127">
        <f t="shared" si="11"/>
        <v>2926</v>
      </c>
      <c r="AT127" s="127">
        <f t="shared" si="11"/>
        <v>466</v>
      </c>
      <c r="AU127" s="127">
        <f t="shared" si="11"/>
        <v>888</v>
      </c>
      <c r="AV127" s="127">
        <f t="shared" si="11"/>
        <v>860</v>
      </c>
      <c r="AW127" s="127">
        <f t="shared" si="11"/>
        <v>1113</v>
      </c>
      <c r="AX127" s="127">
        <f t="shared" si="11"/>
        <v>1133</v>
      </c>
      <c r="AY127" s="127">
        <f t="shared" si="11"/>
        <v>1240</v>
      </c>
      <c r="AZ127" s="127">
        <f t="shared" si="11"/>
        <v>882</v>
      </c>
      <c r="BA127" s="127">
        <f t="shared" si="11"/>
        <v>494</v>
      </c>
      <c r="BB127" s="127">
        <f t="shared" si="11"/>
        <v>402</v>
      </c>
      <c r="BC127" s="127">
        <f t="shared" si="11"/>
        <v>1300</v>
      </c>
      <c r="BD127" s="127">
        <f t="shared" si="11"/>
        <v>460</v>
      </c>
      <c r="BE127" s="127">
        <f t="shared" si="11"/>
        <v>460</v>
      </c>
      <c r="BF127" s="127">
        <f t="shared" si="11"/>
        <v>545</v>
      </c>
      <c r="BG127" s="127">
        <f t="shared" si="11"/>
        <v>468</v>
      </c>
      <c r="BH127" s="127">
        <f t="shared" si="11"/>
        <v>1196</v>
      </c>
      <c r="BI127" s="127">
        <f t="shared" si="11"/>
        <v>647</v>
      </c>
      <c r="BJ127" s="127">
        <f t="shared" si="11"/>
        <v>1518</v>
      </c>
      <c r="BK127" s="127">
        <f t="shared" si="11"/>
        <v>372</v>
      </c>
      <c r="BL127" s="127">
        <f t="shared" si="11"/>
        <v>626</v>
      </c>
      <c r="BM127" s="127">
        <f t="shared" si="11"/>
        <v>5401</v>
      </c>
      <c r="BN127" s="127">
        <f t="shared" si="11"/>
        <v>1879</v>
      </c>
      <c r="BO127" s="127">
        <f t="shared" si="11"/>
        <v>585</v>
      </c>
      <c r="BP127" s="127">
        <f t="shared" si="11"/>
        <v>7196</v>
      </c>
      <c r="BQ127" s="127">
        <f t="shared" si="11"/>
        <v>4340</v>
      </c>
      <c r="BR127" s="127">
        <f t="shared" si="11"/>
        <v>2183</v>
      </c>
      <c r="BS127" s="127">
        <f t="shared" si="11"/>
        <v>3510</v>
      </c>
      <c r="BT127" s="127">
        <f t="shared" ref="BT127:CE127" si="12">ROUND(SUMPRODUCT($F$8:$F$120,BT8:BT120),0)</f>
        <v>585</v>
      </c>
      <c r="BU127" s="127">
        <f t="shared" si="12"/>
        <v>2258</v>
      </c>
      <c r="BV127" s="127">
        <f t="shared" si="12"/>
        <v>28430</v>
      </c>
      <c r="BW127" s="127">
        <f t="shared" si="12"/>
        <v>436</v>
      </c>
      <c r="BX127" s="127">
        <f t="shared" si="12"/>
        <v>585</v>
      </c>
      <c r="BY127" s="127">
        <f t="shared" si="12"/>
        <v>2258</v>
      </c>
      <c r="BZ127" s="127">
        <f t="shared" si="12"/>
        <v>68560</v>
      </c>
      <c r="CA127" s="127">
        <f t="shared" si="12"/>
        <v>21656</v>
      </c>
      <c r="CB127" s="127">
        <f t="shared" si="12"/>
        <v>37626</v>
      </c>
      <c r="CC127" s="127">
        <f t="shared" si="12"/>
        <v>37708</v>
      </c>
      <c r="CD127" s="127">
        <f t="shared" si="12"/>
        <v>14297</v>
      </c>
      <c r="CE127" s="127">
        <f t="shared" si="12"/>
        <v>22867</v>
      </c>
    </row>
    <row r="128" spans="1:83" x14ac:dyDescent="0.35">
      <c r="A128" s="48"/>
      <c r="B128" s="49"/>
      <c r="C128" s="49"/>
      <c r="D128" s="4"/>
      <c r="E128" s="4"/>
      <c r="G128" s="66"/>
      <c r="H128" s="129">
        <f>ROUND((1+$E$121)*H127,0)</f>
        <v>670</v>
      </c>
      <c r="I128" s="129">
        <f t="shared" ref="I128:BT128" si="13">ROUND((1+$E$121)*I127,0)</f>
        <v>1630</v>
      </c>
      <c r="J128" s="129">
        <f t="shared" si="13"/>
        <v>1334</v>
      </c>
      <c r="K128" s="129">
        <f t="shared" si="13"/>
        <v>861</v>
      </c>
      <c r="L128" s="129">
        <f t="shared" si="13"/>
        <v>404</v>
      </c>
      <c r="M128" s="129">
        <f t="shared" si="13"/>
        <v>289</v>
      </c>
      <c r="N128" s="129">
        <f t="shared" si="13"/>
        <v>493</v>
      </c>
      <c r="O128" s="129">
        <f t="shared" si="13"/>
        <v>517</v>
      </c>
      <c r="P128" s="129">
        <f t="shared" si="13"/>
        <v>551</v>
      </c>
      <c r="Q128" s="129">
        <f t="shared" si="13"/>
        <v>1963</v>
      </c>
      <c r="R128" s="129">
        <f t="shared" si="13"/>
        <v>16908</v>
      </c>
      <c r="S128" s="129">
        <f t="shared" si="13"/>
        <v>1887</v>
      </c>
      <c r="T128" s="129">
        <f t="shared" si="13"/>
        <v>1499</v>
      </c>
      <c r="U128" s="129">
        <f t="shared" si="13"/>
        <v>13353</v>
      </c>
      <c r="V128" s="129">
        <f t="shared" si="13"/>
        <v>853</v>
      </c>
      <c r="W128" s="129">
        <f t="shared" si="13"/>
        <v>1550</v>
      </c>
      <c r="X128" s="129">
        <f t="shared" si="13"/>
        <v>1045</v>
      </c>
      <c r="Y128" s="129">
        <f t="shared" si="13"/>
        <v>336</v>
      </c>
      <c r="Z128" s="129">
        <f t="shared" si="13"/>
        <v>650</v>
      </c>
      <c r="AA128" s="129">
        <f t="shared" si="13"/>
        <v>1298</v>
      </c>
      <c r="AB128" s="129">
        <f t="shared" si="13"/>
        <v>404</v>
      </c>
      <c r="AC128" s="129">
        <f t="shared" si="13"/>
        <v>2985</v>
      </c>
      <c r="AD128" s="129">
        <f t="shared" si="13"/>
        <v>1550</v>
      </c>
      <c r="AE128" s="129">
        <f t="shared" si="13"/>
        <v>2296</v>
      </c>
      <c r="AF128" s="129">
        <f t="shared" si="13"/>
        <v>843</v>
      </c>
      <c r="AG128" s="129">
        <f t="shared" si="13"/>
        <v>941</v>
      </c>
      <c r="AH128" s="129">
        <f t="shared" si="13"/>
        <v>777</v>
      </c>
      <c r="AI128" s="129">
        <f t="shared" si="13"/>
        <v>320</v>
      </c>
      <c r="AJ128" s="129">
        <f t="shared" si="13"/>
        <v>137</v>
      </c>
      <c r="AK128" s="129">
        <f t="shared" si="13"/>
        <v>289</v>
      </c>
      <c r="AL128" s="129">
        <f t="shared" si="13"/>
        <v>513</v>
      </c>
      <c r="AM128" s="129">
        <f t="shared" si="13"/>
        <v>404</v>
      </c>
      <c r="AN128" s="129">
        <f t="shared" si="13"/>
        <v>404</v>
      </c>
      <c r="AO128" s="129">
        <f t="shared" si="13"/>
        <v>2104</v>
      </c>
      <c r="AP128" s="129">
        <f t="shared" si="13"/>
        <v>1337</v>
      </c>
      <c r="AQ128" s="129">
        <f t="shared" si="13"/>
        <v>2454</v>
      </c>
      <c r="AR128" s="129">
        <f t="shared" si="13"/>
        <v>831</v>
      </c>
      <c r="AS128" s="129">
        <f t="shared" si="13"/>
        <v>3277</v>
      </c>
      <c r="AT128" s="129">
        <f t="shared" si="13"/>
        <v>522</v>
      </c>
      <c r="AU128" s="129">
        <f t="shared" si="13"/>
        <v>995</v>
      </c>
      <c r="AV128" s="129">
        <f t="shared" si="13"/>
        <v>963</v>
      </c>
      <c r="AW128" s="129">
        <f t="shared" si="13"/>
        <v>1247</v>
      </c>
      <c r="AX128" s="129">
        <f t="shared" si="13"/>
        <v>1269</v>
      </c>
      <c r="AY128" s="129">
        <f t="shared" si="13"/>
        <v>1389</v>
      </c>
      <c r="AZ128" s="129">
        <f t="shared" si="13"/>
        <v>988</v>
      </c>
      <c r="BA128" s="129">
        <f t="shared" si="13"/>
        <v>553</v>
      </c>
      <c r="BB128" s="129">
        <f t="shared" si="13"/>
        <v>450</v>
      </c>
      <c r="BC128" s="129">
        <f t="shared" si="13"/>
        <v>1456</v>
      </c>
      <c r="BD128" s="129">
        <f t="shared" si="13"/>
        <v>515</v>
      </c>
      <c r="BE128" s="129">
        <f t="shared" si="13"/>
        <v>515</v>
      </c>
      <c r="BF128" s="129">
        <f t="shared" si="13"/>
        <v>610</v>
      </c>
      <c r="BG128" s="129">
        <f t="shared" si="13"/>
        <v>524</v>
      </c>
      <c r="BH128" s="129">
        <f t="shared" si="13"/>
        <v>1340</v>
      </c>
      <c r="BI128" s="129">
        <f t="shared" si="13"/>
        <v>725</v>
      </c>
      <c r="BJ128" s="129">
        <f t="shared" si="13"/>
        <v>1700</v>
      </c>
      <c r="BK128" s="129">
        <f t="shared" si="13"/>
        <v>417</v>
      </c>
      <c r="BL128" s="129">
        <f t="shared" si="13"/>
        <v>701</v>
      </c>
      <c r="BM128" s="129">
        <f t="shared" si="13"/>
        <v>6049</v>
      </c>
      <c r="BN128" s="129">
        <f t="shared" si="13"/>
        <v>2104</v>
      </c>
      <c r="BO128" s="129">
        <f t="shared" si="13"/>
        <v>655</v>
      </c>
      <c r="BP128" s="129">
        <f t="shared" si="13"/>
        <v>8060</v>
      </c>
      <c r="BQ128" s="129">
        <f t="shared" si="13"/>
        <v>4861</v>
      </c>
      <c r="BR128" s="129">
        <f t="shared" si="13"/>
        <v>2445</v>
      </c>
      <c r="BS128" s="129">
        <f t="shared" si="13"/>
        <v>3931</v>
      </c>
      <c r="BT128" s="129">
        <f t="shared" si="13"/>
        <v>655</v>
      </c>
      <c r="BU128" s="129">
        <f t="shared" ref="BU128:CE128" si="14">ROUND((1+$E$121)*BU127,0)</f>
        <v>2529</v>
      </c>
      <c r="BV128" s="129">
        <f t="shared" si="14"/>
        <v>31842</v>
      </c>
      <c r="BW128" s="129">
        <f t="shared" si="14"/>
        <v>488</v>
      </c>
      <c r="BX128" s="129">
        <f t="shared" si="14"/>
        <v>655</v>
      </c>
      <c r="BY128" s="129">
        <f t="shared" si="14"/>
        <v>2529</v>
      </c>
      <c r="BZ128" s="129">
        <f t="shared" si="14"/>
        <v>76787</v>
      </c>
      <c r="CA128" s="129">
        <f t="shared" si="14"/>
        <v>24255</v>
      </c>
      <c r="CB128" s="129">
        <f t="shared" si="14"/>
        <v>42141</v>
      </c>
      <c r="CC128" s="129">
        <f t="shared" si="14"/>
        <v>42233</v>
      </c>
      <c r="CD128" s="129">
        <f t="shared" si="14"/>
        <v>16013</v>
      </c>
      <c r="CE128" s="129">
        <f t="shared" si="14"/>
        <v>25611</v>
      </c>
    </row>
    <row r="129" spans="1:83" x14ac:dyDescent="0.35">
      <c r="A129" s="48"/>
      <c r="B129" s="49"/>
      <c r="C129" s="49"/>
      <c r="D129" s="4"/>
      <c r="E129" s="4"/>
      <c r="G129" s="66"/>
      <c r="H129" s="130">
        <f t="shared" ref="H129:BS129" si="15">ROUND(SUMPRODUCT($G$8:$G$120,H8:H120),0)</f>
        <v>599</v>
      </c>
      <c r="I129" s="130">
        <f t="shared" si="15"/>
        <v>1575</v>
      </c>
      <c r="J129" s="130">
        <f t="shared" si="15"/>
        <v>1395</v>
      </c>
      <c r="K129" s="130">
        <f t="shared" si="15"/>
        <v>865</v>
      </c>
      <c r="L129" s="130">
        <f t="shared" si="15"/>
        <v>384</v>
      </c>
      <c r="M129" s="130">
        <f t="shared" si="15"/>
        <v>273</v>
      </c>
      <c r="N129" s="130">
        <f t="shared" si="15"/>
        <v>541</v>
      </c>
      <c r="O129" s="130">
        <f t="shared" si="15"/>
        <v>497</v>
      </c>
      <c r="P129" s="130">
        <f t="shared" si="15"/>
        <v>799</v>
      </c>
      <c r="Q129" s="130">
        <f t="shared" si="15"/>
        <v>2449</v>
      </c>
      <c r="R129" s="130">
        <f t="shared" si="15"/>
        <v>23266</v>
      </c>
      <c r="S129" s="130">
        <f t="shared" si="15"/>
        <v>2383</v>
      </c>
      <c r="T129" s="130">
        <f t="shared" si="15"/>
        <v>2141</v>
      </c>
      <c r="U129" s="130">
        <f t="shared" si="15"/>
        <v>15910</v>
      </c>
      <c r="V129" s="130">
        <f t="shared" si="15"/>
        <v>879</v>
      </c>
      <c r="W129" s="130">
        <f t="shared" si="15"/>
        <v>1860</v>
      </c>
      <c r="X129" s="130">
        <f t="shared" si="15"/>
        <v>1151</v>
      </c>
      <c r="Y129" s="130">
        <f t="shared" si="15"/>
        <v>346</v>
      </c>
      <c r="Z129" s="130">
        <f t="shared" si="15"/>
        <v>628</v>
      </c>
      <c r="AA129" s="130">
        <f t="shared" si="15"/>
        <v>1299</v>
      </c>
      <c r="AB129" s="130">
        <f t="shared" si="15"/>
        <v>384</v>
      </c>
      <c r="AC129" s="130">
        <f t="shared" si="15"/>
        <v>2767</v>
      </c>
      <c r="AD129" s="130">
        <f t="shared" si="15"/>
        <v>2063</v>
      </c>
      <c r="AE129" s="130">
        <f t="shared" si="15"/>
        <v>2567</v>
      </c>
      <c r="AF129" s="130">
        <f t="shared" si="15"/>
        <v>880</v>
      </c>
      <c r="AG129" s="130">
        <f t="shared" si="15"/>
        <v>1092</v>
      </c>
      <c r="AH129" s="130">
        <f t="shared" si="15"/>
        <v>832</v>
      </c>
      <c r="AI129" s="130">
        <f t="shared" si="15"/>
        <v>354</v>
      </c>
      <c r="AJ129" s="130">
        <f t="shared" si="15"/>
        <v>125</v>
      </c>
      <c r="AK129" s="130">
        <f t="shared" si="15"/>
        <v>273</v>
      </c>
      <c r="AL129" s="130">
        <f t="shared" si="15"/>
        <v>610</v>
      </c>
      <c r="AM129" s="130">
        <f t="shared" si="15"/>
        <v>384</v>
      </c>
      <c r="AN129" s="130">
        <f t="shared" si="15"/>
        <v>384</v>
      </c>
      <c r="AO129" s="130">
        <f t="shared" si="15"/>
        <v>1881</v>
      </c>
      <c r="AP129" s="130">
        <f t="shared" si="15"/>
        <v>1485</v>
      </c>
      <c r="AQ129" s="130">
        <f t="shared" si="15"/>
        <v>2256</v>
      </c>
      <c r="AR129" s="130">
        <f t="shared" si="15"/>
        <v>832</v>
      </c>
      <c r="AS129" s="130">
        <f t="shared" si="15"/>
        <v>3326</v>
      </c>
      <c r="AT129" s="130">
        <f t="shared" si="15"/>
        <v>531</v>
      </c>
      <c r="AU129" s="130">
        <f t="shared" si="15"/>
        <v>1330</v>
      </c>
      <c r="AV129" s="130">
        <f t="shared" si="15"/>
        <v>1005</v>
      </c>
      <c r="AW129" s="130">
        <f t="shared" si="15"/>
        <v>1386</v>
      </c>
      <c r="AX129" s="130">
        <f t="shared" si="15"/>
        <v>1587</v>
      </c>
      <c r="AY129" s="130">
        <f t="shared" si="15"/>
        <v>1988</v>
      </c>
      <c r="AZ129" s="130">
        <f t="shared" si="15"/>
        <v>1107</v>
      </c>
      <c r="BA129" s="130">
        <f t="shared" si="15"/>
        <v>629</v>
      </c>
      <c r="BB129" s="130">
        <f t="shared" si="15"/>
        <v>703</v>
      </c>
      <c r="BC129" s="130">
        <f t="shared" si="15"/>
        <v>1776</v>
      </c>
      <c r="BD129" s="130">
        <f t="shared" si="15"/>
        <v>533</v>
      </c>
      <c r="BE129" s="130">
        <f t="shared" si="15"/>
        <v>533</v>
      </c>
      <c r="BF129" s="130">
        <f t="shared" si="15"/>
        <v>622</v>
      </c>
      <c r="BG129" s="130">
        <f t="shared" si="15"/>
        <v>604</v>
      </c>
      <c r="BH129" s="130">
        <f t="shared" si="15"/>
        <v>1456</v>
      </c>
      <c r="BI129" s="130">
        <f t="shared" si="15"/>
        <v>793</v>
      </c>
      <c r="BJ129" s="130">
        <f t="shared" si="15"/>
        <v>2106</v>
      </c>
      <c r="BK129" s="130">
        <f t="shared" si="15"/>
        <v>563</v>
      </c>
      <c r="BL129" s="130">
        <f t="shared" si="15"/>
        <v>872</v>
      </c>
      <c r="BM129" s="130">
        <f t="shared" si="15"/>
        <v>7357</v>
      </c>
      <c r="BN129" s="130">
        <f t="shared" si="15"/>
        <v>1881</v>
      </c>
      <c r="BO129" s="130">
        <f t="shared" si="15"/>
        <v>692</v>
      </c>
      <c r="BP129" s="130">
        <f t="shared" si="15"/>
        <v>8450</v>
      </c>
      <c r="BQ129" s="130">
        <f t="shared" si="15"/>
        <v>5085</v>
      </c>
      <c r="BR129" s="130">
        <f t="shared" si="15"/>
        <v>2485</v>
      </c>
      <c r="BS129" s="130">
        <f t="shared" si="15"/>
        <v>4049</v>
      </c>
      <c r="BT129" s="130">
        <f t="shared" ref="BT129:CE129" si="16">ROUND(SUMPRODUCT($G$8:$G$120,BT8:BT120),0)</f>
        <v>692</v>
      </c>
      <c r="BU129" s="130">
        <f t="shared" si="16"/>
        <v>2519</v>
      </c>
      <c r="BV129" s="130">
        <f t="shared" si="16"/>
        <v>32110</v>
      </c>
      <c r="BW129" s="130">
        <f t="shared" si="16"/>
        <v>545</v>
      </c>
      <c r="BX129" s="130">
        <f t="shared" si="16"/>
        <v>692</v>
      </c>
      <c r="BY129" s="130">
        <f t="shared" si="16"/>
        <v>2519</v>
      </c>
      <c r="BZ129" s="130">
        <f t="shared" si="16"/>
        <v>78060</v>
      </c>
      <c r="CA129" s="130">
        <f t="shared" si="16"/>
        <v>24553</v>
      </c>
      <c r="CB129" s="130">
        <f t="shared" si="16"/>
        <v>42684</v>
      </c>
      <c r="CC129" s="130">
        <f t="shared" si="16"/>
        <v>42933</v>
      </c>
      <c r="CD129" s="130">
        <f t="shared" si="16"/>
        <v>16304</v>
      </c>
      <c r="CE129" s="130">
        <f t="shared" si="16"/>
        <v>26062</v>
      </c>
    </row>
    <row r="130" spans="1:83" x14ac:dyDescent="0.35">
      <c r="A130" s="48"/>
      <c r="B130" s="49"/>
      <c r="C130" s="49"/>
      <c r="D130" s="4"/>
      <c r="E130" s="4"/>
      <c r="G130" s="66"/>
      <c r="H130" s="131">
        <f>ROUND((1+$E$121)*H129,0)</f>
        <v>671</v>
      </c>
      <c r="I130" s="131">
        <f t="shared" ref="I130:BT130" si="17">ROUND((1+$E$121)*I129,0)</f>
        <v>1764</v>
      </c>
      <c r="J130" s="131">
        <f t="shared" si="17"/>
        <v>1562</v>
      </c>
      <c r="K130" s="131">
        <f t="shared" si="17"/>
        <v>969</v>
      </c>
      <c r="L130" s="131">
        <f t="shared" si="17"/>
        <v>430</v>
      </c>
      <c r="M130" s="131">
        <f t="shared" si="17"/>
        <v>306</v>
      </c>
      <c r="N130" s="131">
        <f t="shared" si="17"/>
        <v>606</v>
      </c>
      <c r="O130" s="131">
        <f t="shared" si="17"/>
        <v>557</v>
      </c>
      <c r="P130" s="131">
        <f t="shared" si="17"/>
        <v>895</v>
      </c>
      <c r="Q130" s="131">
        <f t="shared" si="17"/>
        <v>2743</v>
      </c>
      <c r="R130" s="131">
        <f t="shared" si="17"/>
        <v>26058</v>
      </c>
      <c r="S130" s="131">
        <f t="shared" si="17"/>
        <v>2669</v>
      </c>
      <c r="T130" s="131">
        <f t="shared" si="17"/>
        <v>2398</v>
      </c>
      <c r="U130" s="131">
        <f t="shared" si="17"/>
        <v>17819</v>
      </c>
      <c r="V130" s="131">
        <f t="shared" si="17"/>
        <v>984</v>
      </c>
      <c r="W130" s="131">
        <f t="shared" si="17"/>
        <v>2083</v>
      </c>
      <c r="X130" s="131">
        <f t="shared" si="17"/>
        <v>1289</v>
      </c>
      <c r="Y130" s="131">
        <f t="shared" si="17"/>
        <v>388</v>
      </c>
      <c r="Z130" s="131">
        <f t="shared" si="17"/>
        <v>703</v>
      </c>
      <c r="AA130" s="131">
        <f t="shared" si="17"/>
        <v>1455</v>
      </c>
      <c r="AB130" s="131">
        <f t="shared" si="17"/>
        <v>430</v>
      </c>
      <c r="AC130" s="131">
        <f t="shared" si="17"/>
        <v>3099</v>
      </c>
      <c r="AD130" s="131">
        <f t="shared" si="17"/>
        <v>2311</v>
      </c>
      <c r="AE130" s="131">
        <f t="shared" si="17"/>
        <v>2875</v>
      </c>
      <c r="AF130" s="131">
        <f t="shared" si="17"/>
        <v>986</v>
      </c>
      <c r="AG130" s="131">
        <f t="shared" si="17"/>
        <v>1223</v>
      </c>
      <c r="AH130" s="131">
        <f t="shared" si="17"/>
        <v>932</v>
      </c>
      <c r="AI130" s="131">
        <f t="shared" si="17"/>
        <v>396</v>
      </c>
      <c r="AJ130" s="131">
        <f t="shared" si="17"/>
        <v>140</v>
      </c>
      <c r="AK130" s="131">
        <f t="shared" si="17"/>
        <v>306</v>
      </c>
      <c r="AL130" s="131">
        <f t="shared" si="17"/>
        <v>683</v>
      </c>
      <c r="AM130" s="131">
        <f t="shared" si="17"/>
        <v>430</v>
      </c>
      <c r="AN130" s="131">
        <f t="shared" si="17"/>
        <v>430</v>
      </c>
      <c r="AO130" s="131">
        <f t="shared" si="17"/>
        <v>2107</v>
      </c>
      <c r="AP130" s="131">
        <f t="shared" si="17"/>
        <v>1663</v>
      </c>
      <c r="AQ130" s="131">
        <f t="shared" si="17"/>
        <v>2527</v>
      </c>
      <c r="AR130" s="131">
        <f t="shared" si="17"/>
        <v>932</v>
      </c>
      <c r="AS130" s="131">
        <f t="shared" si="17"/>
        <v>3725</v>
      </c>
      <c r="AT130" s="131">
        <f t="shared" si="17"/>
        <v>595</v>
      </c>
      <c r="AU130" s="131">
        <f t="shared" si="17"/>
        <v>1490</v>
      </c>
      <c r="AV130" s="131">
        <f t="shared" si="17"/>
        <v>1126</v>
      </c>
      <c r="AW130" s="131">
        <f t="shared" si="17"/>
        <v>1552</v>
      </c>
      <c r="AX130" s="131">
        <f t="shared" si="17"/>
        <v>1777</v>
      </c>
      <c r="AY130" s="131">
        <f t="shared" si="17"/>
        <v>2227</v>
      </c>
      <c r="AZ130" s="131">
        <f t="shared" si="17"/>
        <v>1240</v>
      </c>
      <c r="BA130" s="131">
        <f t="shared" si="17"/>
        <v>704</v>
      </c>
      <c r="BB130" s="131">
        <f t="shared" si="17"/>
        <v>787</v>
      </c>
      <c r="BC130" s="131">
        <f t="shared" si="17"/>
        <v>1989</v>
      </c>
      <c r="BD130" s="131">
        <f t="shared" si="17"/>
        <v>597</v>
      </c>
      <c r="BE130" s="131">
        <f t="shared" si="17"/>
        <v>597</v>
      </c>
      <c r="BF130" s="131">
        <f t="shared" si="17"/>
        <v>697</v>
      </c>
      <c r="BG130" s="131">
        <f t="shared" si="17"/>
        <v>676</v>
      </c>
      <c r="BH130" s="131">
        <f t="shared" si="17"/>
        <v>1631</v>
      </c>
      <c r="BI130" s="131">
        <f t="shared" si="17"/>
        <v>888</v>
      </c>
      <c r="BJ130" s="131">
        <f t="shared" si="17"/>
        <v>2359</v>
      </c>
      <c r="BK130" s="131">
        <f t="shared" si="17"/>
        <v>631</v>
      </c>
      <c r="BL130" s="131">
        <f t="shared" si="17"/>
        <v>977</v>
      </c>
      <c r="BM130" s="131">
        <f t="shared" si="17"/>
        <v>8240</v>
      </c>
      <c r="BN130" s="131">
        <f t="shared" si="17"/>
        <v>2107</v>
      </c>
      <c r="BO130" s="131">
        <f t="shared" si="17"/>
        <v>775</v>
      </c>
      <c r="BP130" s="131">
        <f t="shared" si="17"/>
        <v>9464</v>
      </c>
      <c r="BQ130" s="131">
        <f t="shared" si="17"/>
        <v>5695</v>
      </c>
      <c r="BR130" s="131">
        <f t="shared" si="17"/>
        <v>2783</v>
      </c>
      <c r="BS130" s="131">
        <f t="shared" si="17"/>
        <v>4535</v>
      </c>
      <c r="BT130" s="131">
        <f t="shared" si="17"/>
        <v>775</v>
      </c>
      <c r="BU130" s="131">
        <f t="shared" ref="BU130:CE130" si="18">ROUND((1+$E$121)*BU129,0)</f>
        <v>2821</v>
      </c>
      <c r="BV130" s="131">
        <f t="shared" si="18"/>
        <v>35963</v>
      </c>
      <c r="BW130" s="131">
        <f t="shared" si="18"/>
        <v>610</v>
      </c>
      <c r="BX130" s="131">
        <f t="shared" si="18"/>
        <v>775</v>
      </c>
      <c r="BY130" s="131">
        <f t="shared" si="18"/>
        <v>2821</v>
      </c>
      <c r="BZ130" s="131">
        <f t="shared" si="18"/>
        <v>87427</v>
      </c>
      <c r="CA130" s="131">
        <f t="shared" si="18"/>
        <v>27499</v>
      </c>
      <c r="CB130" s="131">
        <f t="shared" si="18"/>
        <v>47806</v>
      </c>
      <c r="CC130" s="131">
        <f t="shared" si="18"/>
        <v>48085</v>
      </c>
      <c r="CD130" s="131">
        <f t="shared" si="18"/>
        <v>18260</v>
      </c>
      <c r="CE130" s="131">
        <f t="shared" si="18"/>
        <v>29189</v>
      </c>
    </row>
    <row r="131" spans="1:83" hidden="1" x14ac:dyDescent="0.35">
      <c r="A131" s="48"/>
      <c r="B131" s="49"/>
      <c r="C131" s="49"/>
      <c r="D131" s="4"/>
      <c r="E131" s="4"/>
      <c r="F131" s="66"/>
      <c r="G131" s="66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2"/>
      <c r="S131" s="132"/>
      <c r="T131" s="132"/>
      <c r="U131" s="132"/>
      <c r="V131" s="132"/>
      <c r="W131" s="132"/>
      <c r="X131" s="132"/>
      <c r="Y131" s="132"/>
      <c r="Z131" s="132"/>
      <c r="AA131" s="132"/>
      <c r="AB131" s="132"/>
      <c r="AC131" s="132"/>
      <c r="AD131" s="132"/>
      <c r="AE131" s="132"/>
      <c r="AF131" s="132"/>
      <c r="AG131" s="132"/>
      <c r="AH131" s="132"/>
      <c r="AI131" s="132"/>
      <c r="AJ131" s="132"/>
      <c r="AK131" s="132"/>
      <c r="AL131" s="132"/>
      <c r="AM131" s="132"/>
      <c r="AN131" s="132"/>
      <c r="AO131" s="132"/>
      <c r="AP131" s="132"/>
      <c r="AQ131" s="132"/>
      <c r="AR131" s="132"/>
      <c r="AS131" s="132"/>
      <c r="AT131" s="132"/>
      <c r="AU131" s="132"/>
      <c r="AV131" s="132"/>
      <c r="AW131" s="132"/>
      <c r="AX131" s="132"/>
      <c r="AY131" s="132"/>
      <c r="AZ131" s="132"/>
      <c r="BA131" s="132"/>
      <c r="BB131" s="132"/>
      <c r="BC131" s="132"/>
      <c r="BD131" s="132"/>
      <c r="BE131" s="132"/>
    </row>
    <row r="132" spans="1:83" hidden="1" x14ac:dyDescent="0.35">
      <c r="A132" s="48"/>
      <c r="B132" s="49"/>
      <c r="C132" s="49"/>
      <c r="D132" s="4"/>
      <c r="E132" s="4"/>
      <c r="G132" s="66" t="s">
        <v>23</v>
      </c>
      <c r="H132" s="133">
        <f>H130*1.5</f>
        <v>1006.5</v>
      </c>
      <c r="I132" s="133">
        <f t="shared" ref="I132:BT132" si="19">I130*1.5</f>
        <v>2646</v>
      </c>
      <c r="J132" s="133">
        <f t="shared" si="19"/>
        <v>2343</v>
      </c>
      <c r="K132" s="133">
        <f t="shared" si="19"/>
        <v>1453.5</v>
      </c>
      <c r="L132" s="133">
        <f t="shared" si="19"/>
        <v>645</v>
      </c>
      <c r="M132" s="133">
        <f t="shared" si="19"/>
        <v>459</v>
      </c>
      <c r="N132" s="133">
        <f t="shared" si="19"/>
        <v>909</v>
      </c>
      <c r="O132" s="133">
        <f t="shared" si="19"/>
        <v>835.5</v>
      </c>
      <c r="P132" s="133">
        <f t="shared" si="19"/>
        <v>1342.5</v>
      </c>
      <c r="Q132" s="133">
        <f t="shared" si="19"/>
        <v>4114.5</v>
      </c>
      <c r="R132" s="133">
        <f t="shared" si="19"/>
        <v>39087</v>
      </c>
      <c r="S132" s="133">
        <f t="shared" si="19"/>
        <v>4003.5</v>
      </c>
      <c r="T132" s="133">
        <f t="shared" si="19"/>
        <v>3597</v>
      </c>
      <c r="U132" s="133">
        <f t="shared" si="19"/>
        <v>26728.5</v>
      </c>
      <c r="V132" s="133">
        <f t="shared" si="19"/>
        <v>1476</v>
      </c>
      <c r="W132" s="133">
        <f t="shared" si="19"/>
        <v>3124.5</v>
      </c>
      <c r="X132" s="133">
        <f t="shared" si="19"/>
        <v>1933.5</v>
      </c>
      <c r="Y132" s="133">
        <f t="shared" si="19"/>
        <v>582</v>
      </c>
      <c r="Z132" s="133">
        <f t="shared" si="19"/>
        <v>1054.5</v>
      </c>
      <c r="AA132" s="133">
        <f t="shared" si="19"/>
        <v>2182.5</v>
      </c>
      <c r="AB132" s="133">
        <f t="shared" si="19"/>
        <v>645</v>
      </c>
      <c r="AC132" s="133">
        <f t="shared" si="19"/>
        <v>4648.5</v>
      </c>
      <c r="AD132" s="133">
        <f t="shared" si="19"/>
        <v>3466.5</v>
      </c>
      <c r="AE132" s="133">
        <f t="shared" si="19"/>
        <v>4312.5</v>
      </c>
      <c r="AF132" s="133">
        <f t="shared" si="19"/>
        <v>1479</v>
      </c>
      <c r="AG132" s="133">
        <f t="shared" si="19"/>
        <v>1834.5</v>
      </c>
      <c r="AH132" s="133">
        <f t="shared" si="19"/>
        <v>1398</v>
      </c>
      <c r="AI132" s="133">
        <f t="shared" si="19"/>
        <v>594</v>
      </c>
      <c r="AJ132" s="133">
        <f t="shared" si="19"/>
        <v>210</v>
      </c>
      <c r="AK132" s="133">
        <f t="shared" si="19"/>
        <v>459</v>
      </c>
      <c r="AL132" s="133">
        <f t="shared" si="19"/>
        <v>1024.5</v>
      </c>
      <c r="AM132" s="133">
        <f t="shared" si="19"/>
        <v>645</v>
      </c>
      <c r="AN132" s="133">
        <f t="shared" si="19"/>
        <v>645</v>
      </c>
      <c r="AO132" s="133">
        <f t="shared" si="19"/>
        <v>3160.5</v>
      </c>
      <c r="AP132" s="133">
        <f t="shared" si="19"/>
        <v>2494.5</v>
      </c>
      <c r="AQ132" s="133">
        <f t="shared" si="19"/>
        <v>3790.5</v>
      </c>
      <c r="AR132" s="133">
        <f t="shared" si="19"/>
        <v>1398</v>
      </c>
      <c r="AS132" s="133">
        <f t="shared" si="19"/>
        <v>5587.5</v>
      </c>
      <c r="AT132" s="133">
        <f t="shared" si="19"/>
        <v>892.5</v>
      </c>
      <c r="AU132" s="133">
        <f t="shared" si="19"/>
        <v>2235</v>
      </c>
      <c r="AV132" s="133">
        <f t="shared" si="19"/>
        <v>1689</v>
      </c>
      <c r="AW132" s="133">
        <f t="shared" si="19"/>
        <v>2328</v>
      </c>
      <c r="AX132" s="133">
        <f t="shared" si="19"/>
        <v>2665.5</v>
      </c>
      <c r="AY132" s="133">
        <f t="shared" si="19"/>
        <v>3340.5</v>
      </c>
      <c r="AZ132" s="133">
        <f t="shared" si="19"/>
        <v>1860</v>
      </c>
      <c r="BA132" s="133">
        <f t="shared" si="19"/>
        <v>1056</v>
      </c>
      <c r="BB132" s="133">
        <f t="shared" si="19"/>
        <v>1180.5</v>
      </c>
      <c r="BC132" s="133">
        <f t="shared" si="19"/>
        <v>2983.5</v>
      </c>
      <c r="BD132" s="133">
        <f t="shared" si="19"/>
        <v>895.5</v>
      </c>
      <c r="BE132" s="133">
        <f t="shared" si="19"/>
        <v>895.5</v>
      </c>
      <c r="BF132" s="133">
        <f t="shared" si="19"/>
        <v>1045.5</v>
      </c>
      <c r="BG132" s="133">
        <f t="shared" si="19"/>
        <v>1014</v>
      </c>
      <c r="BH132" s="133">
        <f t="shared" si="19"/>
        <v>2446.5</v>
      </c>
      <c r="BI132" s="133">
        <f t="shared" si="19"/>
        <v>1332</v>
      </c>
      <c r="BJ132" s="133">
        <f t="shared" si="19"/>
        <v>3538.5</v>
      </c>
      <c r="BK132" s="133">
        <f t="shared" si="19"/>
        <v>946.5</v>
      </c>
      <c r="BL132" s="133">
        <f t="shared" si="19"/>
        <v>1465.5</v>
      </c>
      <c r="BM132" s="133">
        <f t="shared" si="19"/>
        <v>12360</v>
      </c>
      <c r="BN132" s="133">
        <f t="shared" si="19"/>
        <v>3160.5</v>
      </c>
      <c r="BO132" s="133">
        <f t="shared" si="19"/>
        <v>1162.5</v>
      </c>
      <c r="BP132" s="133">
        <f t="shared" si="19"/>
        <v>14196</v>
      </c>
      <c r="BQ132" s="133">
        <f t="shared" si="19"/>
        <v>8542.5</v>
      </c>
      <c r="BR132" s="133">
        <f t="shared" si="19"/>
        <v>4174.5</v>
      </c>
      <c r="BS132" s="133">
        <f t="shared" si="19"/>
        <v>6802.5</v>
      </c>
      <c r="BT132" s="133">
        <f t="shared" si="19"/>
        <v>1162.5</v>
      </c>
      <c r="BU132" s="133">
        <f t="shared" ref="BU132:CE132" si="20">BU130*1.5</f>
        <v>4231.5</v>
      </c>
      <c r="BV132" s="133">
        <f t="shared" si="20"/>
        <v>53944.5</v>
      </c>
      <c r="BW132" s="133">
        <f t="shared" si="20"/>
        <v>915</v>
      </c>
      <c r="BX132" s="133">
        <f t="shared" si="20"/>
        <v>1162.5</v>
      </c>
      <c r="BY132" s="133">
        <f t="shared" si="20"/>
        <v>4231.5</v>
      </c>
      <c r="BZ132" s="133">
        <f t="shared" si="20"/>
        <v>131140.5</v>
      </c>
      <c r="CA132" s="133">
        <f t="shared" si="20"/>
        <v>41248.5</v>
      </c>
      <c r="CB132" s="133">
        <f t="shared" si="20"/>
        <v>71709</v>
      </c>
      <c r="CC132" s="133">
        <f t="shared" si="20"/>
        <v>72127.5</v>
      </c>
      <c r="CD132" s="133">
        <f t="shared" si="20"/>
        <v>27390</v>
      </c>
      <c r="CE132" s="133">
        <f t="shared" si="20"/>
        <v>43783.5</v>
      </c>
    </row>
    <row r="133" spans="1:83" hidden="1" x14ac:dyDescent="0.35">
      <c r="A133" s="48"/>
      <c r="B133" s="49"/>
      <c r="C133" s="49"/>
      <c r="D133" s="4"/>
      <c r="E133" s="4"/>
      <c r="F133" s="66"/>
      <c r="G133" s="66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2"/>
      <c r="S133" s="132"/>
      <c r="T133" s="132"/>
      <c r="U133" s="132"/>
      <c r="V133" s="132"/>
      <c r="W133" s="132"/>
      <c r="X133" s="132"/>
      <c r="Y133" s="132"/>
      <c r="Z133" s="132"/>
      <c r="AA133" s="132"/>
      <c r="AB133" s="132"/>
      <c r="AC133" s="132"/>
      <c r="AD133" s="132"/>
      <c r="AE133" s="132"/>
      <c r="AF133" s="132"/>
      <c r="AG133" s="132"/>
      <c r="AH133" s="132"/>
      <c r="AI133" s="132"/>
      <c r="AJ133" s="132"/>
      <c r="AK133" s="132"/>
      <c r="AL133" s="132"/>
      <c r="AM133" s="132"/>
      <c r="AN133" s="132"/>
      <c r="AO133" s="132"/>
      <c r="AP133" s="132"/>
      <c r="AQ133" s="132"/>
      <c r="AR133" s="132"/>
      <c r="AS133" s="132"/>
      <c r="AT133" s="132"/>
      <c r="AU133" s="132"/>
      <c r="AV133" s="132"/>
      <c r="AW133" s="132"/>
      <c r="AX133" s="132"/>
      <c r="AY133" s="132"/>
      <c r="AZ133" s="132"/>
      <c r="BA133" s="132"/>
      <c r="BB133" s="132"/>
      <c r="BC133" s="132"/>
      <c r="BD133" s="132"/>
      <c r="BE133" s="132"/>
    </row>
    <row r="134" spans="1:83" hidden="1" x14ac:dyDescent="0.35">
      <c r="A134" s="48"/>
      <c r="B134" s="49"/>
      <c r="C134" s="51"/>
      <c r="D134" s="52"/>
      <c r="E134" s="52"/>
      <c r="F134" s="69" t="s">
        <v>24</v>
      </c>
      <c r="G134" s="69"/>
      <c r="H134" s="134">
        <f>SUM(H123:CE123)</f>
        <v>245674</v>
      </c>
      <c r="I134" s="132"/>
      <c r="J134" s="132"/>
      <c r="K134" s="132"/>
      <c r="L134" s="132"/>
      <c r="M134" s="132"/>
      <c r="N134" s="132"/>
      <c r="O134" s="132"/>
      <c r="P134" s="132"/>
      <c r="Q134" s="132"/>
      <c r="R134" s="132"/>
      <c r="S134" s="132"/>
      <c r="T134" s="132"/>
      <c r="U134" s="132"/>
      <c r="V134" s="132"/>
      <c r="W134" s="132"/>
      <c r="X134" s="132"/>
      <c r="Y134" s="132"/>
      <c r="Z134" s="132"/>
      <c r="AA134" s="132"/>
      <c r="AB134" s="132"/>
      <c r="AC134" s="132"/>
      <c r="AD134" s="132"/>
      <c r="AE134" s="132"/>
      <c r="AF134" s="132"/>
      <c r="AG134" s="132"/>
      <c r="AH134" s="132"/>
      <c r="AI134" s="132"/>
      <c r="AJ134" s="132"/>
      <c r="AK134" s="132"/>
      <c r="AL134" s="132"/>
      <c r="AM134" s="132"/>
      <c r="AN134" s="132"/>
      <c r="AO134" s="132"/>
      <c r="AP134" s="132"/>
      <c r="AQ134" s="132"/>
      <c r="AR134" s="132"/>
      <c r="AS134" s="132"/>
      <c r="AT134" s="132"/>
      <c r="AU134" s="132"/>
      <c r="AV134" s="132"/>
      <c r="AW134" s="132"/>
      <c r="AX134" s="132"/>
      <c r="AY134" s="132"/>
      <c r="AZ134" s="132"/>
      <c r="BA134" s="132"/>
      <c r="BB134" s="132"/>
      <c r="BC134" s="132"/>
      <c r="BD134" s="132"/>
      <c r="BE134" s="132"/>
    </row>
    <row r="135" spans="1:83" hidden="1" x14ac:dyDescent="0.35">
      <c r="A135" s="48"/>
      <c r="B135" s="49"/>
      <c r="C135" s="53"/>
      <c r="D135" s="54"/>
      <c r="E135" s="54"/>
      <c r="F135" s="70" t="s">
        <v>25</v>
      </c>
      <c r="G135" s="70"/>
      <c r="H135" s="135">
        <f>SUM(H125:CE125)</f>
        <v>306586</v>
      </c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  <c r="AA135" s="132"/>
      <c r="AB135" s="132"/>
      <c r="AC135" s="132"/>
      <c r="AD135" s="132"/>
      <c r="AE135" s="132"/>
      <c r="AF135" s="132"/>
      <c r="AG135" s="132"/>
      <c r="AH135" s="132"/>
      <c r="AI135" s="132"/>
      <c r="AJ135" s="132"/>
      <c r="AK135" s="132"/>
      <c r="AL135" s="132"/>
      <c r="AM135" s="132"/>
      <c r="AN135" s="132"/>
      <c r="AO135" s="132"/>
      <c r="AP135" s="132"/>
      <c r="AQ135" s="132"/>
      <c r="AR135" s="132"/>
      <c r="AS135" s="132"/>
      <c r="AT135" s="132"/>
      <c r="AU135" s="132"/>
      <c r="AV135" s="132"/>
      <c r="AW135" s="132"/>
      <c r="AX135" s="132"/>
      <c r="AY135" s="132"/>
      <c r="AZ135" s="132"/>
      <c r="BA135" s="132"/>
      <c r="BB135" s="132"/>
      <c r="BC135" s="132"/>
      <c r="BD135" s="132"/>
      <c r="BE135" s="132"/>
    </row>
    <row r="136" spans="1:83" hidden="1" x14ac:dyDescent="0.35">
      <c r="A136" s="48"/>
      <c r="B136" s="49"/>
      <c r="C136" s="55"/>
      <c r="D136" s="56"/>
      <c r="E136" s="56"/>
      <c r="F136" s="71" t="s">
        <v>26</v>
      </c>
      <c r="G136" s="71"/>
      <c r="H136" s="136">
        <f>SUM(H127:CE127)</f>
        <v>339893</v>
      </c>
      <c r="I136" s="132"/>
      <c r="J136" s="132"/>
      <c r="K136" s="132"/>
      <c r="L136" s="132"/>
      <c r="M136" s="132"/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/>
      <c r="Y136" s="132"/>
      <c r="Z136" s="132"/>
      <c r="AA136" s="132"/>
      <c r="AB136" s="132"/>
      <c r="AC136" s="132"/>
      <c r="AD136" s="132"/>
      <c r="AE136" s="132"/>
      <c r="AF136" s="132"/>
      <c r="AG136" s="132"/>
      <c r="AH136" s="132"/>
      <c r="AI136" s="132"/>
      <c r="AJ136" s="132"/>
      <c r="AK136" s="132"/>
      <c r="AL136" s="132"/>
      <c r="AM136" s="132"/>
      <c r="AN136" s="132"/>
      <c r="AO136" s="132"/>
      <c r="AP136" s="132"/>
      <c r="AQ136" s="132"/>
      <c r="AR136" s="132"/>
      <c r="AS136" s="132"/>
      <c r="AT136" s="132"/>
      <c r="AU136" s="132"/>
      <c r="AV136" s="132"/>
      <c r="AW136" s="132"/>
      <c r="AX136" s="132"/>
      <c r="AY136" s="132"/>
      <c r="AZ136" s="132"/>
      <c r="BA136" s="132"/>
      <c r="BB136" s="132"/>
      <c r="BC136" s="132"/>
      <c r="BD136" s="132"/>
      <c r="BE136" s="132"/>
    </row>
    <row r="137" spans="1:83" ht="15" hidden="1" thickBot="1" x14ac:dyDescent="0.4">
      <c r="A137" s="48"/>
      <c r="B137" s="49"/>
      <c r="C137" s="57"/>
      <c r="D137" s="58"/>
      <c r="E137" s="58"/>
      <c r="F137" s="72" t="s">
        <v>27</v>
      </c>
      <c r="G137" s="72"/>
      <c r="H137" s="137">
        <f>SUM(H128:CE128)</f>
        <v>380679</v>
      </c>
      <c r="I137" s="132"/>
      <c r="J137" s="132"/>
      <c r="K137" s="132"/>
      <c r="L137" s="132"/>
      <c r="M137" s="132"/>
      <c r="N137" s="132"/>
      <c r="O137" s="132"/>
      <c r="P137" s="132"/>
      <c r="Q137" s="132"/>
      <c r="R137" s="132"/>
      <c r="S137" s="132"/>
      <c r="T137" s="132"/>
      <c r="U137" s="132"/>
      <c r="V137" s="132"/>
      <c r="W137" s="132"/>
      <c r="X137" s="132"/>
      <c r="Y137" s="132"/>
      <c r="Z137" s="132"/>
      <c r="AA137" s="132"/>
      <c r="AB137" s="132"/>
      <c r="AC137" s="132"/>
      <c r="AD137" s="132"/>
      <c r="AE137" s="132"/>
      <c r="AF137" s="132"/>
      <c r="AG137" s="132"/>
      <c r="AH137" s="132"/>
      <c r="AI137" s="132"/>
      <c r="AJ137" s="132"/>
      <c r="AK137" s="132"/>
      <c r="AL137" s="132"/>
      <c r="AM137" s="132"/>
      <c r="AN137" s="132"/>
      <c r="AO137" s="132"/>
      <c r="AP137" s="132"/>
      <c r="AQ137" s="132"/>
      <c r="AR137" s="132"/>
      <c r="AS137" s="132"/>
      <c r="AT137" s="132"/>
      <c r="AU137" s="132"/>
      <c r="AV137" s="132"/>
      <c r="AW137" s="132"/>
      <c r="AX137" s="132"/>
      <c r="AY137" s="132"/>
      <c r="AZ137" s="132"/>
      <c r="BA137" s="132"/>
      <c r="BB137" s="132"/>
      <c r="BC137" s="132"/>
      <c r="BD137" s="132"/>
      <c r="BE137" s="132"/>
    </row>
    <row r="138" spans="1:83" ht="15" hidden="1" thickBot="1" x14ac:dyDescent="0.4">
      <c r="A138" s="48"/>
      <c r="B138" s="49"/>
      <c r="C138" s="59"/>
      <c r="D138" s="60"/>
      <c r="E138" s="60"/>
      <c r="F138" s="73" t="s">
        <v>28</v>
      </c>
      <c r="G138" s="73"/>
      <c r="H138" s="138">
        <f>SUM(H130:CE130)</f>
        <v>449714</v>
      </c>
      <c r="I138" s="132"/>
      <c r="J138" s="132"/>
      <c r="K138" s="132"/>
      <c r="L138" s="132"/>
      <c r="M138" s="132"/>
      <c r="N138" s="132"/>
      <c r="O138" s="132"/>
      <c r="P138" s="132"/>
      <c r="Q138" s="132"/>
      <c r="R138" s="132"/>
      <c r="S138" s="132"/>
      <c r="T138" s="132"/>
      <c r="U138" s="132"/>
      <c r="V138" s="132"/>
      <c r="W138" s="132"/>
      <c r="X138" s="132"/>
      <c r="Y138" s="132"/>
      <c r="Z138" s="132"/>
      <c r="AA138" s="132"/>
      <c r="AB138" s="132"/>
      <c r="AC138" s="132"/>
      <c r="AD138" s="132"/>
      <c r="AE138" s="132"/>
      <c r="AF138" s="132"/>
      <c r="AG138" s="132"/>
      <c r="AH138" s="132"/>
      <c r="AI138" s="132"/>
      <c r="AJ138" s="132"/>
      <c r="AK138" s="132"/>
      <c r="AL138" s="132"/>
      <c r="AM138" s="132"/>
      <c r="AN138" s="132"/>
      <c r="AO138" s="132"/>
      <c r="AP138" s="132"/>
      <c r="AQ138" s="132"/>
      <c r="AR138" s="132"/>
      <c r="AS138" s="132"/>
      <c r="AT138" s="132"/>
      <c r="AU138" s="132"/>
      <c r="AV138" s="132"/>
      <c r="AW138" s="132"/>
      <c r="AX138" s="132"/>
      <c r="AY138" s="132"/>
      <c r="AZ138" s="132"/>
      <c r="BA138" s="132"/>
      <c r="BB138" s="132"/>
      <c r="BC138" s="132"/>
      <c r="BD138" s="132"/>
      <c r="BE138" s="132"/>
    </row>
    <row r="139" spans="1:83" ht="15" hidden="1" thickBot="1" x14ac:dyDescent="0.4">
      <c r="A139" s="48"/>
      <c r="B139" s="49"/>
      <c r="C139" s="139"/>
      <c r="D139" s="140"/>
      <c r="E139" s="140"/>
      <c r="F139" s="141"/>
      <c r="G139" s="141"/>
      <c r="H139" s="142"/>
      <c r="I139" s="132"/>
      <c r="J139" s="132"/>
      <c r="K139" s="132"/>
      <c r="L139" s="132"/>
      <c r="M139" s="132"/>
      <c r="N139" s="132"/>
      <c r="O139" s="132"/>
      <c r="P139" s="132"/>
      <c r="Q139" s="132"/>
      <c r="R139" s="132"/>
      <c r="S139" s="132"/>
      <c r="T139" s="132"/>
      <c r="U139" s="132"/>
      <c r="V139" s="132"/>
      <c r="W139" s="132"/>
      <c r="X139" s="132"/>
      <c r="Y139" s="132"/>
      <c r="Z139" s="132"/>
      <c r="AA139" s="132"/>
      <c r="AB139" s="132"/>
      <c r="AC139" s="132"/>
      <c r="AD139" s="132"/>
      <c r="AE139" s="132"/>
      <c r="AF139" s="132"/>
      <c r="AG139" s="132"/>
      <c r="AH139" s="132"/>
      <c r="AI139" s="132"/>
      <c r="AJ139" s="132"/>
      <c r="AK139" s="132"/>
      <c r="AL139" s="132"/>
      <c r="AM139" s="132"/>
      <c r="AN139" s="132"/>
      <c r="AO139" s="132"/>
      <c r="AP139" s="132"/>
      <c r="AQ139" s="132"/>
      <c r="AR139" s="132"/>
      <c r="AS139" s="132"/>
      <c r="AT139" s="132"/>
      <c r="AU139" s="132"/>
      <c r="AV139" s="132"/>
      <c r="AW139" s="132"/>
      <c r="AX139" s="132"/>
      <c r="AY139" s="132"/>
      <c r="AZ139" s="132"/>
      <c r="BA139" s="132"/>
      <c r="BB139" s="132"/>
      <c r="BC139" s="132"/>
      <c r="BD139" s="132"/>
      <c r="BE139" s="132"/>
    </row>
    <row r="140" spans="1:83" ht="15" hidden="1" thickBot="1" x14ac:dyDescent="0.4">
      <c r="A140" s="48"/>
      <c r="B140" s="49"/>
      <c r="C140" s="61"/>
      <c r="D140" s="62"/>
      <c r="E140" s="62"/>
      <c r="F140" s="75" t="s">
        <v>23</v>
      </c>
      <c r="G140" s="75"/>
      <c r="H140" s="143">
        <f>H138*1.5</f>
        <v>674571</v>
      </c>
      <c r="I140" s="132"/>
      <c r="J140" s="132"/>
      <c r="K140" s="132"/>
      <c r="L140" s="132"/>
      <c r="M140" s="132"/>
      <c r="N140" s="132"/>
      <c r="O140" s="132"/>
      <c r="P140" s="132"/>
      <c r="Q140" s="132"/>
      <c r="R140" s="132"/>
      <c r="S140" s="132"/>
      <c r="T140" s="132"/>
      <c r="U140" s="132"/>
      <c r="V140" s="132"/>
      <c r="W140" s="132"/>
      <c r="X140" s="132"/>
      <c r="Y140" s="132"/>
      <c r="Z140" s="132"/>
      <c r="AA140" s="132"/>
      <c r="AB140" s="132"/>
      <c r="AC140" s="132"/>
      <c r="AD140" s="132"/>
      <c r="AE140" s="132"/>
      <c r="AF140" s="132"/>
      <c r="AG140" s="132"/>
      <c r="AH140" s="132"/>
      <c r="AI140" s="132"/>
      <c r="AJ140" s="132"/>
      <c r="AK140" s="132"/>
      <c r="AL140" s="132"/>
      <c r="AM140" s="132"/>
      <c r="AN140" s="132"/>
      <c r="AO140" s="132"/>
      <c r="AP140" s="132"/>
      <c r="AQ140" s="132"/>
      <c r="AR140" s="132"/>
      <c r="AS140" s="132"/>
      <c r="AT140" s="132"/>
      <c r="AU140" s="132"/>
      <c r="AV140" s="132"/>
      <c r="AW140" s="132"/>
      <c r="AX140" s="132"/>
      <c r="AY140" s="132"/>
      <c r="AZ140" s="132"/>
      <c r="BA140" s="132"/>
      <c r="BB140" s="132"/>
      <c r="BC140" s="132"/>
      <c r="BD140" s="132"/>
      <c r="BE140" s="132"/>
    </row>
    <row r="141" spans="1:83" x14ac:dyDescent="0.35">
      <c r="A141" s="48"/>
      <c r="B141" s="49"/>
      <c r="C141" s="49"/>
      <c r="D141" s="4"/>
      <c r="E141" s="4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K141" s="63"/>
      <c r="AL141" s="63"/>
    </row>
    <row r="142" spans="1:83" s="42" customFormat="1" x14ac:dyDescent="0.35">
      <c r="A142" s="39" t="s">
        <v>1</v>
      </c>
      <c r="B142" s="40" t="s">
        <v>29</v>
      </c>
      <c r="C142" s="21" t="str">
        <f t="shared" ref="C142:G142" si="21">C7</f>
        <v>Qty</v>
      </c>
      <c r="D142" s="21" t="str">
        <f t="shared" si="21"/>
        <v>Low</v>
      </c>
      <c r="E142" s="21" t="str">
        <f t="shared" si="21"/>
        <v>Med</v>
      </c>
      <c r="F142" s="21" t="str">
        <f t="shared" si="21"/>
        <v>High</v>
      </c>
      <c r="G142" s="68">
        <f t="shared" si="21"/>
        <v>0.9</v>
      </c>
      <c r="H142" s="4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122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123"/>
      <c r="BU142" s="123"/>
      <c r="BV142" s="21"/>
      <c r="BW142" s="21"/>
      <c r="BX142" s="122"/>
      <c r="BY142" s="122"/>
      <c r="BZ142" s="124"/>
      <c r="CA142" s="125"/>
      <c r="CB142" s="124"/>
      <c r="CC142" s="124"/>
      <c r="CD142" s="124"/>
      <c r="CE142" s="124"/>
    </row>
    <row r="143" spans="1:83" x14ac:dyDescent="0.35">
      <c r="A143" s="25"/>
      <c r="B143" s="26"/>
      <c r="C143" s="27">
        <v>2</v>
      </c>
      <c r="D143" s="33">
        <v>262</v>
      </c>
      <c r="E143" s="33">
        <v>303</v>
      </c>
      <c r="F143" s="33">
        <v>375</v>
      </c>
      <c r="G143" s="43">
        <v>463</v>
      </c>
      <c r="H143" s="64"/>
      <c r="I143" s="31">
        <v>1</v>
      </c>
      <c r="J143" s="31">
        <v>1</v>
      </c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126"/>
      <c r="BG143" s="126"/>
      <c r="BH143" s="126"/>
      <c r="BI143" s="126"/>
      <c r="BJ143" s="126"/>
      <c r="BK143" s="126"/>
      <c r="BL143" s="126"/>
      <c r="BM143" s="126"/>
      <c r="BN143" s="126"/>
      <c r="BO143" s="126"/>
      <c r="BP143" s="126"/>
      <c r="BQ143" s="126"/>
      <c r="BR143" s="126"/>
      <c r="BS143" s="126"/>
      <c r="BT143" s="126"/>
      <c r="BU143" s="126"/>
      <c r="BV143" s="126"/>
      <c r="BW143" s="126"/>
      <c r="BX143" s="126"/>
      <c r="BY143" s="126"/>
      <c r="BZ143" s="126"/>
      <c r="CA143" s="126"/>
      <c r="CB143" s="126"/>
      <c r="CC143" s="126"/>
      <c r="CD143" s="126"/>
      <c r="CE143" s="126"/>
    </row>
    <row r="144" spans="1:83" x14ac:dyDescent="0.35">
      <c r="A144" s="25"/>
      <c r="B144" s="26"/>
      <c r="C144" s="27">
        <v>0</v>
      </c>
      <c r="D144" s="33">
        <v>262</v>
      </c>
      <c r="E144" s="33">
        <v>303</v>
      </c>
      <c r="F144" s="33">
        <v>375</v>
      </c>
      <c r="G144" s="43">
        <v>463</v>
      </c>
      <c r="H144" s="64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126"/>
      <c r="BG144" s="126"/>
      <c r="BH144" s="126"/>
      <c r="BI144" s="126"/>
      <c r="BJ144" s="126"/>
      <c r="BK144" s="126"/>
      <c r="BL144" s="126"/>
      <c r="BM144" s="126"/>
      <c r="BN144" s="126"/>
      <c r="BO144" s="126"/>
      <c r="BP144" s="126"/>
      <c r="BQ144" s="126"/>
      <c r="BR144" s="126"/>
      <c r="BS144" s="126"/>
      <c r="BT144" s="126"/>
      <c r="BU144" s="126"/>
      <c r="BV144" s="126"/>
      <c r="BW144" s="126"/>
      <c r="BX144" s="126"/>
      <c r="BY144" s="126"/>
      <c r="BZ144" s="126"/>
      <c r="CA144" s="126"/>
      <c r="CB144" s="126"/>
      <c r="CC144" s="126"/>
      <c r="CD144" s="126"/>
      <c r="CE144" s="126"/>
    </row>
    <row r="145" spans="1:83" x14ac:dyDescent="0.35">
      <c r="A145" s="25"/>
      <c r="B145" s="26"/>
      <c r="C145" s="27">
        <v>0</v>
      </c>
      <c r="D145" s="33">
        <v>400</v>
      </c>
      <c r="E145" s="33">
        <v>449</v>
      </c>
      <c r="F145" s="33">
        <v>724</v>
      </c>
      <c r="G145" s="43">
        <v>890</v>
      </c>
      <c r="H145" s="64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126"/>
      <c r="BG145" s="126"/>
      <c r="BH145" s="126"/>
      <c r="BI145" s="126"/>
      <c r="BJ145" s="126"/>
      <c r="BK145" s="126"/>
      <c r="BL145" s="126"/>
      <c r="BM145" s="126"/>
      <c r="BN145" s="126"/>
      <c r="BO145" s="126"/>
      <c r="BP145" s="126"/>
      <c r="BQ145" s="126"/>
      <c r="BR145" s="126"/>
      <c r="BS145" s="126"/>
      <c r="BT145" s="126"/>
      <c r="BU145" s="126"/>
      <c r="BV145" s="126"/>
      <c r="BW145" s="126"/>
      <c r="BX145" s="126"/>
      <c r="BY145" s="126"/>
      <c r="BZ145" s="126"/>
      <c r="CA145" s="126"/>
      <c r="CB145" s="126"/>
      <c r="CC145" s="126"/>
      <c r="CD145" s="126"/>
      <c r="CE145" s="126"/>
    </row>
    <row r="146" spans="1:83" x14ac:dyDescent="0.35">
      <c r="A146" s="65"/>
      <c r="B146" s="4"/>
      <c r="C146" s="144"/>
      <c r="D146" s="145"/>
      <c r="E146" s="145"/>
      <c r="F146" s="145"/>
      <c r="G146" s="145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</row>
    <row r="147" spans="1:83" x14ac:dyDescent="0.35">
      <c r="A147" s="65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K147" s="4"/>
      <c r="AL147" s="4"/>
    </row>
    <row r="148" spans="1:83" hidden="1" x14ac:dyDescent="0.35">
      <c r="A148" s="65"/>
      <c r="B148" s="4"/>
      <c r="C148" s="4"/>
      <c r="D148" s="4"/>
      <c r="E148" s="4"/>
      <c r="G148" s="66" t="s">
        <v>30</v>
      </c>
      <c r="H148" s="127">
        <f>ROUND((SUMPRODUCT($D$143:$D$145,H143:H145)),0)</f>
        <v>0</v>
      </c>
      <c r="I148" s="127">
        <f t="shared" ref="I148:BT148" si="22">ROUND((SUMPRODUCT($D$143:$D$145,I143:I145)),0)</f>
        <v>262</v>
      </c>
      <c r="J148" s="127">
        <f t="shared" si="22"/>
        <v>262</v>
      </c>
      <c r="K148" s="127">
        <f t="shared" si="22"/>
        <v>0</v>
      </c>
      <c r="L148" s="127">
        <f t="shared" si="22"/>
        <v>0</v>
      </c>
      <c r="M148" s="127">
        <f t="shared" si="22"/>
        <v>0</v>
      </c>
      <c r="N148" s="127">
        <f t="shared" si="22"/>
        <v>0</v>
      </c>
      <c r="O148" s="127">
        <f t="shared" si="22"/>
        <v>0</v>
      </c>
      <c r="P148" s="127">
        <f t="shared" si="22"/>
        <v>0</v>
      </c>
      <c r="Q148" s="127">
        <f t="shared" si="22"/>
        <v>0</v>
      </c>
      <c r="R148" s="127">
        <f t="shared" si="22"/>
        <v>0</v>
      </c>
      <c r="S148" s="127">
        <f t="shared" si="22"/>
        <v>0</v>
      </c>
      <c r="T148" s="127">
        <f t="shared" si="22"/>
        <v>0</v>
      </c>
      <c r="U148" s="127">
        <f t="shared" si="22"/>
        <v>0</v>
      </c>
      <c r="V148" s="127">
        <f t="shared" si="22"/>
        <v>0</v>
      </c>
      <c r="W148" s="127">
        <f t="shared" si="22"/>
        <v>0</v>
      </c>
      <c r="X148" s="127">
        <f t="shared" si="22"/>
        <v>0</v>
      </c>
      <c r="Y148" s="127">
        <f t="shared" si="22"/>
        <v>0</v>
      </c>
      <c r="Z148" s="127">
        <f t="shared" si="22"/>
        <v>0</v>
      </c>
      <c r="AA148" s="127">
        <f t="shared" si="22"/>
        <v>0</v>
      </c>
      <c r="AB148" s="127">
        <f t="shared" si="22"/>
        <v>0</v>
      </c>
      <c r="AC148" s="127">
        <f t="shared" si="22"/>
        <v>0</v>
      </c>
      <c r="AD148" s="127">
        <f t="shared" si="22"/>
        <v>0</v>
      </c>
      <c r="AE148" s="127">
        <f t="shared" si="22"/>
        <v>0</v>
      </c>
      <c r="AF148" s="127">
        <f t="shared" si="22"/>
        <v>0</v>
      </c>
      <c r="AG148" s="127">
        <f t="shared" si="22"/>
        <v>0</v>
      </c>
      <c r="AH148" s="127">
        <f t="shared" si="22"/>
        <v>0</v>
      </c>
      <c r="AI148" s="127">
        <f t="shared" si="22"/>
        <v>0</v>
      </c>
      <c r="AJ148" s="127">
        <f t="shared" si="22"/>
        <v>0</v>
      </c>
      <c r="AK148" s="127">
        <f t="shared" si="22"/>
        <v>0</v>
      </c>
      <c r="AL148" s="127">
        <f t="shared" si="22"/>
        <v>0</v>
      </c>
      <c r="AM148" s="127">
        <f t="shared" si="22"/>
        <v>0</v>
      </c>
      <c r="AN148" s="127">
        <f t="shared" si="22"/>
        <v>0</v>
      </c>
      <c r="AO148" s="127">
        <f t="shared" si="22"/>
        <v>0</v>
      </c>
      <c r="AP148" s="127">
        <f t="shared" si="22"/>
        <v>0</v>
      </c>
      <c r="AQ148" s="127">
        <f t="shared" si="22"/>
        <v>0</v>
      </c>
      <c r="AR148" s="127">
        <f t="shared" si="22"/>
        <v>0</v>
      </c>
      <c r="AS148" s="127">
        <f t="shared" si="22"/>
        <v>0</v>
      </c>
      <c r="AT148" s="127">
        <f t="shared" si="22"/>
        <v>0</v>
      </c>
      <c r="AU148" s="127">
        <f t="shared" si="22"/>
        <v>0</v>
      </c>
      <c r="AV148" s="127">
        <f t="shared" si="22"/>
        <v>0</v>
      </c>
      <c r="AW148" s="127">
        <f t="shared" si="22"/>
        <v>0</v>
      </c>
      <c r="AX148" s="127">
        <f t="shared" si="22"/>
        <v>0</v>
      </c>
      <c r="AY148" s="127">
        <f t="shared" si="22"/>
        <v>0</v>
      </c>
      <c r="AZ148" s="127">
        <f t="shared" si="22"/>
        <v>0</v>
      </c>
      <c r="BA148" s="127">
        <f t="shared" si="22"/>
        <v>0</v>
      </c>
      <c r="BB148" s="127">
        <f t="shared" si="22"/>
        <v>0</v>
      </c>
      <c r="BC148" s="127">
        <f t="shared" si="22"/>
        <v>0</v>
      </c>
      <c r="BD148" s="127">
        <f t="shared" si="22"/>
        <v>0</v>
      </c>
      <c r="BE148" s="127">
        <f t="shared" si="22"/>
        <v>0</v>
      </c>
      <c r="BF148" s="127">
        <f t="shared" si="22"/>
        <v>0</v>
      </c>
      <c r="BG148" s="127">
        <f t="shared" si="22"/>
        <v>0</v>
      </c>
      <c r="BH148" s="127">
        <f t="shared" si="22"/>
        <v>0</v>
      </c>
      <c r="BI148" s="127">
        <f t="shared" si="22"/>
        <v>0</v>
      </c>
      <c r="BJ148" s="127">
        <f t="shared" si="22"/>
        <v>0</v>
      </c>
      <c r="BK148" s="127">
        <f t="shared" si="22"/>
        <v>0</v>
      </c>
      <c r="BL148" s="127">
        <f t="shared" si="22"/>
        <v>0</v>
      </c>
      <c r="BM148" s="127">
        <f t="shared" si="22"/>
        <v>0</v>
      </c>
      <c r="BN148" s="127">
        <f t="shared" si="22"/>
        <v>0</v>
      </c>
      <c r="BO148" s="127">
        <f t="shared" si="22"/>
        <v>0</v>
      </c>
      <c r="BP148" s="127">
        <f t="shared" si="22"/>
        <v>0</v>
      </c>
      <c r="BQ148" s="127">
        <f t="shared" si="22"/>
        <v>0</v>
      </c>
      <c r="BR148" s="127">
        <f t="shared" si="22"/>
        <v>0</v>
      </c>
      <c r="BS148" s="127">
        <f t="shared" si="22"/>
        <v>0</v>
      </c>
      <c r="BT148" s="127">
        <f t="shared" si="22"/>
        <v>0</v>
      </c>
      <c r="BU148" s="127">
        <f t="shared" ref="BU148:CE148" si="23">ROUND((SUMPRODUCT($D$143:$D$145,BU143:BU145)),0)</f>
        <v>0</v>
      </c>
      <c r="BV148" s="127">
        <f t="shared" si="23"/>
        <v>0</v>
      </c>
      <c r="BW148" s="127">
        <f t="shared" si="23"/>
        <v>0</v>
      </c>
      <c r="BX148" s="127">
        <f t="shared" si="23"/>
        <v>0</v>
      </c>
      <c r="BY148" s="127">
        <f t="shared" si="23"/>
        <v>0</v>
      </c>
      <c r="BZ148" s="127">
        <f t="shared" si="23"/>
        <v>0</v>
      </c>
      <c r="CA148" s="127">
        <f t="shared" si="23"/>
        <v>0</v>
      </c>
      <c r="CB148" s="127">
        <f t="shared" si="23"/>
        <v>0</v>
      </c>
      <c r="CC148" s="127">
        <f t="shared" si="23"/>
        <v>0</v>
      </c>
      <c r="CD148" s="127">
        <f t="shared" si="23"/>
        <v>0</v>
      </c>
      <c r="CE148" s="127">
        <f t="shared" si="23"/>
        <v>0</v>
      </c>
    </row>
    <row r="149" spans="1:83" hidden="1" x14ac:dyDescent="0.35">
      <c r="A149" s="65"/>
      <c r="B149" s="4"/>
      <c r="C149" s="4"/>
      <c r="D149" s="4"/>
      <c r="E149" s="4"/>
      <c r="G149" s="66" t="s">
        <v>31</v>
      </c>
      <c r="H149" s="127">
        <f>ROUND(SUM(H148:BE148),0)</f>
        <v>524</v>
      </c>
      <c r="I149" s="146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  <c r="AA149" s="146"/>
      <c r="AB149" s="146"/>
      <c r="AC149" s="146"/>
      <c r="AD149" s="146"/>
      <c r="AE149" s="146"/>
      <c r="AF149" s="146"/>
      <c r="AG149" s="146"/>
      <c r="AH149" s="146"/>
      <c r="AI149" s="146"/>
      <c r="AJ149" s="146"/>
      <c r="AK149" s="146"/>
      <c r="AL149" s="146"/>
      <c r="AM149" s="146"/>
      <c r="AN149" s="146"/>
      <c r="AO149" s="146"/>
      <c r="AP149" s="146"/>
      <c r="AQ149" s="146"/>
      <c r="AR149" s="146"/>
      <c r="AS149" s="146"/>
      <c r="AT149" s="146"/>
      <c r="AU149" s="146"/>
      <c r="AV149" s="146"/>
      <c r="AW149" s="146"/>
      <c r="AX149" s="146"/>
      <c r="AY149" s="146"/>
      <c r="AZ149" s="146"/>
      <c r="BA149" s="146"/>
      <c r="BB149" s="146"/>
      <c r="BC149" s="146"/>
      <c r="BD149" s="146"/>
      <c r="BE149" s="146"/>
    </row>
    <row r="150" spans="1:83" hidden="1" x14ac:dyDescent="0.35">
      <c r="A150" s="48"/>
      <c r="B150" s="49"/>
      <c r="C150" s="49"/>
      <c r="D150" s="4"/>
      <c r="E150" s="4"/>
      <c r="G150" s="66" t="s">
        <v>32</v>
      </c>
      <c r="H150" s="127">
        <f t="shared" ref="H150:BS150" si="24">ROUND(SUM(SUMPRODUCT($D$143:$D$145,H143:H145),H123),0)</f>
        <v>517</v>
      </c>
      <c r="I150" s="127">
        <f t="shared" si="24"/>
        <v>1444</v>
      </c>
      <c r="J150" s="127">
        <f t="shared" si="24"/>
        <v>1137</v>
      </c>
      <c r="K150" s="127">
        <f t="shared" si="24"/>
        <v>505</v>
      </c>
      <c r="L150" s="127">
        <f t="shared" si="24"/>
        <v>248</v>
      </c>
      <c r="M150" s="127">
        <f t="shared" si="24"/>
        <v>209</v>
      </c>
      <c r="N150" s="127">
        <f t="shared" si="24"/>
        <v>292</v>
      </c>
      <c r="O150" s="127">
        <f t="shared" si="24"/>
        <v>406</v>
      </c>
      <c r="P150" s="127">
        <f t="shared" si="24"/>
        <v>224</v>
      </c>
      <c r="Q150" s="127">
        <f t="shared" si="24"/>
        <v>811</v>
      </c>
      <c r="R150" s="127">
        <f t="shared" si="24"/>
        <v>5697</v>
      </c>
      <c r="S150" s="127">
        <f t="shared" si="24"/>
        <v>803</v>
      </c>
      <c r="T150" s="127">
        <f t="shared" si="24"/>
        <v>661</v>
      </c>
      <c r="U150" s="127">
        <f t="shared" si="24"/>
        <v>6857</v>
      </c>
      <c r="V150" s="127">
        <f t="shared" si="24"/>
        <v>571</v>
      </c>
      <c r="W150" s="127">
        <f t="shared" si="24"/>
        <v>652</v>
      </c>
      <c r="X150" s="127">
        <f t="shared" si="24"/>
        <v>695</v>
      </c>
      <c r="Y150" s="127">
        <f t="shared" si="24"/>
        <v>187</v>
      </c>
      <c r="Z150" s="127">
        <f t="shared" si="24"/>
        <v>449</v>
      </c>
      <c r="AA150" s="127">
        <f t="shared" si="24"/>
        <v>905</v>
      </c>
      <c r="AB150" s="127">
        <f t="shared" si="24"/>
        <v>248</v>
      </c>
      <c r="AC150" s="127">
        <f t="shared" si="24"/>
        <v>2542</v>
      </c>
      <c r="AD150" s="127">
        <f t="shared" si="24"/>
        <v>464</v>
      </c>
      <c r="AE150" s="127">
        <f t="shared" si="24"/>
        <v>1295</v>
      </c>
      <c r="AF150" s="127">
        <f t="shared" si="24"/>
        <v>458</v>
      </c>
      <c r="AG150" s="127">
        <f t="shared" si="24"/>
        <v>603</v>
      </c>
      <c r="AH150" s="127">
        <f t="shared" si="24"/>
        <v>513</v>
      </c>
      <c r="AI150" s="127">
        <f t="shared" si="24"/>
        <v>213</v>
      </c>
      <c r="AJ150" s="127">
        <f t="shared" si="24"/>
        <v>113</v>
      </c>
      <c r="AK150" s="127">
        <f t="shared" si="24"/>
        <v>209</v>
      </c>
      <c r="AL150" s="127">
        <f t="shared" si="24"/>
        <v>233</v>
      </c>
      <c r="AM150" s="127">
        <f t="shared" si="24"/>
        <v>248</v>
      </c>
      <c r="AN150" s="127">
        <f t="shared" si="24"/>
        <v>248</v>
      </c>
      <c r="AO150" s="127">
        <f t="shared" si="24"/>
        <v>1748</v>
      </c>
      <c r="AP150" s="127">
        <f t="shared" si="24"/>
        <v>645</v>
      </c>
      <c r="AQ150" s="127">
        <f t="shared" si="24"/>
        <v>1782</v>
      </c>
      <c r="AR150" s="127">
        <f t="shared" si="24"/>
        <v>570</v>
      </c>
      <c r="AS150" s="127">
        <f t="shared" si="24"/>
        <v>1822</v>
      </c>
      <c r="AT150" s="127">
        <f t="shared" si="24"/>
        <v>290</v>
      </c>
      <c r="AU150" s="127">
        <f t="shared" si="24"/>
        <v>469</v>
      </c>
      <c r="AV150" s="127">
        <f t="shared" si="24"/>
        <v>690</v>
      </c>
      <c r="AW150" s="127">
        <f t="shared" si="24"/>
        <v>774</v>
      </c>
      <c r="AX150" s="127">
        <f t="shared" si="24"/>
        <v>624</v>
      </c>
      <c r="AY150" s="127">
        <f t="shared" si="24"/>
        <v>418</v>
      </c>
      <c r="AZ150" s="127">
        <f t="shared" si="24"/>
        <v>578</v>
      </c>
      <c r="BA150" s="127">
        <f t="shared" si="24"/>
        <v>297</v>
      </c>
      <c r="BB150" s="127">
        <f t="shared" si="24"/>
        <v>151</v>
      </c>
      <c r="BC150" s="127">
        <f t="shared" si="24"/>
        <v>608</v>
      </c>
      <c r="BD150" s="127">
        <f t="shared" si="24"/>
        <v>263</v>
      </c>
      <c r="BE150" s="127">
        <f t="shared" si="24"/>
        <v>263</v>
      </c>
      <c r="BF150" s="127">
        <f t="shared" si="24"/>
        <v>255</v>
      </c>
      <c r="BG150" s="127">
        <f t="shared" si="24"/>
        <v>255</v>
      </c>
      <c r="BH150" s="127">
        <f t="shared" si="24"/>
        <v>767</v>
      </c>
      <c r="BI150" s="127">
        <f t="shared" si="24"/>
        <v>470</v>
      </c>
      <c r="BJ150" s="127">
        <f t="shared" si="24"/>
        <v>1093</v>
      </c>
      <c r="BK150" s="127">
        <f t="shared" si="24"/>
        <v>174</v>
      </c>
      <c r="BL150" s="127">
        <f t="shared" si="24"/>
        <v>371</v>
      </c>
      <c r="BM150" s="127">
        <f t="shared" si="24"/>
        <v>1648</v>
      </c>
      <c r="BN150" s="127">
        <f t="shared" si="24"/>
        <v>1748</v>
      </c>
      <c r="BO150" s="127">
        <f t="shared" si="24"/>
        <v>453</v>
      </c>
      <c r="BP150" s="127">
        <f t="shared" si="24"/>
        <v>5075</v>
      </c>
      <c r="BQ150" s="127">
        <f t="shared" si="24"/>
        <v>2898</v>
      </c>
      <c r="BR150" s="127">
        <f t="shared" si="24"/>
        <v>1675</v>
      </c>
      <c r="BS150" s="127">
        <f t="shared" si="24"/>
        <v>2627</v>
      </c>
      <c r="BT150" s="127">
        <f t="shared" ref="BT150:CE150" si="25">ROUND(SUM(SUMPRODUCT($D$143:$D$145,BT143:BT145),BT123),0)</f>
        <v>453</v>
      </c>
      <c r="BU150" s="127">
        <f t="shared" si="25"/>
        <v>1754</v>
      </c>
      <c r="BV150" s="127">
        <f t="shared" si="25"/>
        <v>22070</v>
      </c>
      <c r="BW150" s="127">
        <f t="shared" si="25"/>
        <v>250</v>
      </c>
      <c r="BX150" s="127">
        <f t="shared" si="25"/>
        <v>453</v>
      </c>
      <c r="BY150" s="127">
        <f t="shared" si="25"/>
        <v>1754</v>
      </c>
      <c r="BZ150" s="127">
        <f t="shared" si="25"/>
        <v>53200</v>
      </c>
      <c r="CA150" s="127">
        <f t="shared" si="25"/>
        <v>16808</v>
      </c>
      <c r="CB150" s="127">
        <f t="shared" si="25"/>
        <v>29202</v>
      </c>
      <c r="CC150" s="127">
        <f t="shared" si="25"/>
        <v>29260</v>
      </c>
      <c r="CD150" s="127">
        <f t="shared" si="25"/>
        <v>11093</v>
      </c>
      <c r="CE150" s="127">
        <f t="shared" si="25"/>
        <v>17743</v>
      </c>
    </row>
    <row r="151" spans="1:83" hidden="1" x14ac:dyDescent="0.35">
      <c r="A151" s="48"/>
      <c r="B151" s="49"/>
      <c r="C151" s="49"/>
      <c r="D151" s="4"/>
      <c r="E151" s="4"/>
      <c r="G151" s="66" t="s">
        <v>33</v>
      </c>
      <c r="H151" s="127">
        <f>ROUND((1+$E$121)*H150,0)</f>
        <v>579</v>
      </c>
      <c r="I151" s="127">
        <f>ROUND((1+$E$121)*I150,0)</f>
        <v>1617</v>
      </c>
      <c r="J151" s="127">
        <f t="shared" ref="J151:BE151" si="26">ROUND((1+$E$121)*J150,0)</f>
        <v>1273</v>
      </c>
      <c r="K151" s="127">
        <f t="shared" si="26"/>
        <v>566</v>
      </c>
      <c r="L151" s="127">
        <f t="shared" si="26"/>
        <v>278</v>
      </c>
      <c r="M151" s="127">
        <f t="shared" si="26"/>
        <v>234</v>
      </c>
      <c r="N151" s="127">
        <f t="shared" si="26"/>
        <v>327</v>
      </c>
      <c r="O151" s="127">
        <f t="shared" si="26"/>
        <v>455</v>
      </c>
      <c r="P151" s="127">
        <f t="shared" si="26"/>
        <v>251</v>
      </c>
      <c r="Q151" s="127">
        <f t="shared" si="26"/>
        <v>908</v>
      </c>
      <c r="R151" s="127">
        <f t="shared" si="26"/>
        <v>6381</v>
      </c>
      <c r="S151" s="127">
        <f t="shared" si="26"/>
        <v>899</v>
      </c>
      <c r="T151" s="127">
        <f t="shared" si="26"/>
        <v>740</v>
      </c>
      <c r="U151" s="127">
        <f t="shared" si="26"/>
        <v>7680</v>
      </c>
      <c r="V151" s="127">
        <f t="shared" si="26"/>
        <v>640</v>
      </c>
      <c r="W151" s="127">
        <f t="shared" si="26"/>
        <v>730</v>
      </c>
      <c r="X151" s="127">
        <f t="shared" si="26"/>
        <v>778</v>
      </c>
      <c r="Y151" s="127">
        <f t="shared" si="26"/>
        <v>209</v>
      </c>
      <c r="Z151" s="127">
        <f t="shared" si="26"/>
        <v>503</v>
      </c>
      <c r="AA151" s="127">
        <f t="shared" si="26"/>
        <v>1014</v>
      </c>
      <c r="AB151" s="127">
        <f t="shared" si="26"/>
        <v>278</v>
      </c>
      <c r="AC151" s="127">
        <f t="shared" si="26"/>
        <v>2847</v>
      </c>
      <c r="AD151" s="127">
        <f t="shared" si="26"/>
        <v>520</v>
      </c>
      <c r="AE151" s="127">
        <f t="shared" si="26"/>
        <v>1450</v>
      </c>
      <c r="AF151" s="127">
        <f t="shared" si="26"/>
        <v>513</v>
      </c>
      <c r="AG151" s="127">
        <f t="shared" si="26"/>
        <v>675</v>
      </c>
      <c r="AH151" s="127">
        <f t="shared" si="26"/>
        <v>575</v>
      </c>
      <c r="AI151" s="127">
        <f t="shared" si="26"/>
        <v>239</v>
      </c>
      <c r="AJ151" s="127">
        <f t="shared" si="26"/>
        <v>127</v>
      </c>
      <c r="AK151" s="127">
        <f t="shared" si="26"/>
        <v>234</v>
      </c>
      <c r="AL151" s="127">
        <f t="shared" si="26"/>
        <v>261</v>
      </c>
      <c r="AM151" s="127">
        <f t="shared" si="26"/>
        <v>278</v>
      </c>
      <c r="AN151" s="127">
        <f t="shared" si="26"/>
        <v>278</v>
      </c>
      <c r="AO151" s="127">
        <f t="shared" si="26"/>
        <v>1958</v>
      </c>
      <c r="AP151" s="127">
        <f t="shared" si="26"/>
        <v>722</v>
      </c>
      <c r="AQ151" s="127">
        <f t="shared" si="26"/>
        <v>1996</v>
      </c>
      <c r="AR151" s="127">
        <f t="shared" si="26"/>
        <v>638</v>
      </c>
      <c r="AS151" s="127">
        <f t="shared" si="26"/>
        <v>2041</v>
      </c>
      <c r="AT151" s="127">
        <f t="shared" si="26"/>
        <v>325</v>
      </c>
      <c r="AU151" s="127">
        <f t="shared" si="26"/>
        <v>525</v>
      </c>
      <c r="AV151" s="127">
        <f t="shared" si="26"/>
        <v>773</v>
      </c>
      <c r="AW151" s="127">
        <f t="shared" si="26"/>
        <v>867</v>
      </c>
      <c r="AX151" s="127">
        <f t="shared" si="26"/>
        <v>699</v>
      </c>
      <c r="AY151" s="127">
        <f t="shared" si="26"/>
        <v>468</v>
      </c>
      <c r="AZ151" s="127">
        <f t="shared" si="26"/>
        <v>647</v>
      </c>
      <c r="BA151" s="127">
        <f t="shared" si="26"/>
        <v>333</v>
      </c>
      <c r="BB151" s="127">
        <f t="shared" si="26"/>
        <v>169</v>
      </c>
      <c r="BC151" s="127">
        <f t="shared" si="26"/>
        <v>681</v>
      </c>
      <c r="BD151" s="127">
        <f t="shared" si="26"/>
        <v>295</v>
      </c>
      <c r="BE151" s="127">
        <f t="shared" si="26"/>
        <v>295</v>
      </c>
    </row>
    <row r="152" spans="1:83" hidden="1" x14ac:dyDescent="0.35">
      <c r="A152" s="48"/>
      <c r="B152" s="49"/>
      <c r="C152" s="49"/>
      <c r="D152" s="4"/>
      <c r="E152" s="4"/>
      <c r="G152" s="66"/>
      <c r="H152" s="147"/>
      <c r="I152" s="147"/>
      <c r="J152" s="147"/>
      <c r="K152" s="147"/>
      <c r="L152" s="147"/>
      <c r="M152" s="147"/>
      <c r="N152" s="147"/>
      <c r="O152" s="147"/>
      <c r="P152" s="147"/>
      <c r="Q152" s="147"/>
      <c r="R152" s="147"/>
      <c r="S152" s="147"/>
      <c r="T152" s="147"/>
      <c r="U152" s="147"/>
      <c r="V152" s="147"/>
      <c r="W152" s="147"/>
      <c r="X152" s="147"/>
      <c r="Y152" s="147"/>
      <c r="Z152" s="147"/>
      <c r="AA152" s="147"/>
      <c r="AB152" s="147"/>
      <c r="AC152" s="147"/>
      <c r="AD152" s="147"/>
      <c r="AE152" s="147"/>
      <c r="AF152" s="147"/>
      <c r="AG152" s="147"/>
      <c r="AH152" s="147"/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  <c r="BC152" s="147"/>
      <c r="BD152" s="147"/>
      <c r="BE152" s="147"/>
    </row>
    <row r="153" spans="1:83" hidden="1" x14ac:dyDescent="0.35">
      <c r="A153" s="48"/>
      <c r="B153" s="49"/>
      <c r="C153" s="49"/>
      <c r="D153" s="4"/>
      <c r="E153" s="4"/>
      <c r="G153" s="66" t="s">
        <v>34</v>
      </c>
      <c r="H153" s="127">
        <f>ROUND((SUMPRODUCT($E$143:$E$145,H143:H145)),0)</f>
        <v>0</v>
      </c>
      <c r="I153" s="127">
        <f t="shared" ref="I153:BT153" si="27">ROUND((SUMPRODUCT($E$143:$E$145,I143:I145)),0)</f>
        <v>303</v>
      </c>
      <c r="J153" s="127">
        <f t="shared" si="27"/>
        <v>303</v>
      </c>
      <c r="K153" s="127">
        <f t="shared" si="27"/>
        <v>0</v>
      </c>
      <c r="L153" s="127">
        <f t="shared" si="27"/>
        <v>0</v>
      </c>
      <c r="M153" s="127">
        <f t="shared" si="27"/>
        <v>0</v>
      </c>
      <c r="N153" s="127">
        <f t="shared" si="27"/>
        <v>0</v>
      </c>
      <c r="O153" s="127">
        <f t="shared" si="27"/>
        <v>0</v>
      </c>
      <c r="P153" s="127">
        <f t="shared" si="27"/>
        <v>0</v>
      </c>
      <c r="Q153" s="127">
        <f t="shared" si="27"/>
        <v>0</v>
      </c>
      <c r="R153" s="127">
        <f t="shared" si="27"/>
        <v>0</v>
      </c>
      <c r="S153" s="127">
        <f t="shared" si="27"/>
        <v>0</v>
      </c>
      <c r="T153" s="127">
        <f t="shared" si="27"/>
        <v>0</v>
      </c>
      <c r="U153" s="127">
        <f t="shared" si="27"/>
        <v>0</v>
      </c>
      <c r="V153" s="127">
        <f t="shared" si="27"/>
        <v>0</v>
      </c>
      <c r="W153" s="127">
        <f t="shared" si="27"/>
        <v>0</v>
      </c>
      <c r="X153" s="127">
        <f t="shared" si="27"/>
        <v>0</v>
      </c>
      <c r="Y153" s="127">
        <f t="shared" si="27"/>
        <v>0</v>
      </c>
      <c r="Z153" s="127">
        <f t="shared" si="27"/>
        <v>0</v>
      </c>
      <c r="AA153" s="127">
        <f t="shared" si="27"/>
        <v>0</v>
      </c>
      <c r="AB153" s="127">
        <f t="shared" si="27"/>
        <v>0</v>
      </c>
      <c r="AC153" s="127">
        <f t="shared" si="27"/>
        <v>0</v>
      </c>
      <c r="AD153" s="127">
        <f t="shared" si="27"/>
        <v>0</v>
      </c>
      <c r="AE153" s="127">
        <f t="shared" si="27"/>
        <v>0</v>
      </c>
      <c r="AF153" s="127">
        <f t="shared" si="27"/>
        <v>0</v>
      </c>
      <c r="AG153" s="127">
        <f t="shared" si="27"/>
        <v>0</v>
      </c>
      <c r="AH153" s="127">
        <f t="shared" si="27"/>
        <v>0</v>
      </c>
      <c r="AI153" s="127">
        <f t="shared" si="27"/>
        <v>0</v>
      </c>
      <c r="AJ153" s="127">
        <f t="shared" si="27"/>
        <v>0</v>
      </c>
      <c r="AK153" s="127">
        <f t="shared" si="27"/>
        <v>0</v>
      </c>
      <c r="AL153" s="127">
        <f t="shared" si="27"/>
        <v>0</v>
      </c>
      <c r="AM153" s="127">
        <f t="shared" si="27"/>
        <v>0</v>
      </c>
      <c r="AN153" s="127">
        <f t="shared" si="27"/>
        <v>0</v>
      </c>
      <c r="AO153" s="127">
        <f t="shared" si="27"/>
        <v>0</v>
      </c>
      <c r="AP153" s="127">
        <f t="shared" si="27"/>
        <v>0</v>
      </c>
      <c r="AQ153" s="127">
        <f t="shared" si="27"/>
        <v>0</v>
      </c>
      <c r="AR153" s="127">
        <f t="shared" si="27"/>
        <v>0</v>
      </c>
      <c r="AS153" s="127">
        <f t="shared" si="27"/>
        <v>0</v>
      </c>
      <c r="AT153" s="127">
        <f t="shared" si="27"/>
        <v>0</v>
      </c>
      <c r="AU153" s="127">
        <f t="shared" si="27"/>
        <v>0</v>
      </c>
      <c r="AV153" s="127">
        <f t="shared" si="27"/>
        <v>0</v>
      </c>
      <c r="AW153" s="127">
        <f t="shared" si="27"/>
        <v>0</v>
      </c>
      <c r="AX153" s="127">
        <f t="shared" si="27"/>
        <v>0</v>
      </c>
      <c r="AY153" s="127">
        <f t="shared" si="27"/>
        <v>0</v>
      </c>
      <c r="AZ153" s="127">
        <f t="shared" si="27"/>
        <v>0</v>
      </c>
      <c r="BA153" s="127">
        <f t="shared" si="27"/>
        <v>0</v>
      </c>
      <c r="BB153" s="127">
        <f t="shared" si="27"/>
        <v>0</v>
      </c>
      <c r="BC153" s="127">
        <f t="shared" si="27"/>
        <v>0</v>
      </c>
      <c r="BD153" s="127">
        <f t="shared" si="27"/>
        <v>0</v>
      </c>
      <c r="BE153" s="127">
        <f t="shared" si="27"/>
        <v>0</v>
      </c>
      <c r="BF153" s="127">
        <f t="shared" si="27"/>
        <v>0</v>
      </c>
      <c r="BG153" s="127">
        <f t="shared" si="27"/>
        <v>0</v>
      </c>
      <c r="BH153" s="127">
        <f t="shared" si="27"/>
        <v>0</v>
      </c>
      <c r="BI153" s="127">
        <f t="shared" si="27"/>
        <v>0</v>
      </c>
      <c r="BJ153" s="127">
        <f t="shared" si="27"/>
        <v>0</v>
      </c>
      <c r="BK153" s="127">
        <f t="shared" si="27"/>
        <v>0</v>
      </c>
      <c r="BL153" s="127">
        <f t="shared" si="27"/>
        <v>0</v>
      </c>
      <c r="BM153" s="127">
        <f t="shared" si="27"/>
        <v>0</v>
      </c>
      <c r="BN153" s="127">
        <f t="shared" si="27"/>
        <v>0</v>
      </c>
      <c r="BO153" s="127">
        <f t="shared" si="27"/>
        <v>0</v>
      </c>
      <c r="BP153" s="127">
        <f t="shared" si="27"/>
        <v>0</v>
      </c>
      <c r="BQ153" s="127">
        <f t="shared" si="27"/>
        <v>0</v>
      </c>
      <c r="BR153" s="127">
        <f t="shared" si="27"/>
        <v>0</v>
      </c>
      <c r="BS153" s="127">
        <f t="shared" si="27"/>
        <v>0</v>
      </c>
      <c r="BT153" s="127">
        <f t="shared" si="27"/>
        <v>0</v>
      </c>
      <c r="BU153" s="127">
        <f t="shared" ref="BU153:CE153" si="28">ROUND((SUMPRODUCT($E$143:$E$145,BU143:BU145)),0)</f>
        <v>0</v>
      </c>
      <c r="BV153" s="127">
        <f t="shared" si="28"/>
        <v>0</v>
      </c>
      <c r="BW153" s="127">
        <f t="shared" si="28"/>
        <v>0</v>
      </c>
      <c r="BX153" s="127">
        <f t="shared" si="28"/>
        <v>0</v>
      </c>
      <c r="BY153" s="127">
        <f t="shared" si="28"/>
        <v>0</v>
      </c>
      <c r="BZ153" s="127">
        <f t="shared" si="28"/>
        <v>0</v>
      </c>
      <c r="CA153" s="127">
        <f t="shared" si="28"/>
        <v>0</v>
      </c>
      <c r="CB153" s="127">
        <f t="shared" si="28"/>
        <v>0</v>
      </c>
      <c r="CC153" s="127">
        <f t="shared" si="28"/>
        <v>0</v>
      </c>
      <c r="CD153" s="127">
        <f t="shared" si="28"/>
        <v>0</v>
      </c>
      <c r="CE153" s="127">
        <f t="shared" si="28"/>
        <v>0</v>
      </c>
    </row>
    <row r="154" spans="1:83" hidden="1" x14ac:dyDescent="0.35">
      <c r="A154" s="48"/>
      <c r="B154" s="49"/>
      <c r="C154" s="49"/>
      <c r="D154" s="4"/>
      <c r="E154" s="4"/>
      <c r="G154" s="66" t="s">
        <v>35</v>
      </c>
      <c r="H154" s="127">
        <f>ROUND(SUM(H153:BE153),0)</f>
        <v>606</v>
      </c>
    </row>
    <row r="155" spans="1:83" x14ac:dyDescent="0.35">
      <c r="A155" s="48"/>
      <c r="B155" s="49"/>
      <c r="C155" s="49"/>
      <c r="D155" s="4"/>
      <c r="E155" s="4"/>
      <c r="G155" s="66"/>
      <c r="H155" s="128">
        <f t="shared" ref="H155:BS155" si="29">ROUND(SUM(SUMPRODUCT($E$143:$E$145,H143:H145),H125),0)</f>
        <v>581</v>
      </c>
      <c r="I155" s="128">
        <f t="shared" si="29"/>
        <v>1697</v>
      </c>
      <c r="J155" s="128">
        <f t="shared" si="29"/>
        <v>1381</v>
      </c>
      <c r="K155" s="128">
        <f t="shared" si="29"/>
        <v>681</v>
      </c>
      <c r="L155" s="128">
        <f t="shared" si="29"/>
        <v>316</v>
      </c>
      <c r="M155" s="128">
        <f t="shared" si="29"/>
        <v>232</v>
      </c>
      <c r="N155" s="128">
        <f t="shared" si="29"/>
        <v>410</v>
      </c>
      <c r="O155" s="128">
        <f t="shared" si="29"/>
        <v>442</v>
      </c>
      <c r="P155" s="128">
        <f t="shared" si="29"/>
        <v>302</v>
      </c>
      <c r="Q155" s="128">
        <f t="shared" si="29"/>
        <v>1153</v>
      </c>
      <c r="R155" s="128">
        <f t="shared" si="29"/>
        <v>9801</v>
      </c>
      <c r="S155" s="128">
        <f t="shared" si="29"/>
        <v>1210</v>
      </c>
      <c r="T155" s="128">
        <f t="shared" si="29"/>
        <v>914</v>
      </c>
      <c r="U155" s="128">
        <f t="shared" si="29"/>
        <v>7716</v>
      </c>
      <c r="V155" s="128">
        <f t="shared" si="29"/>
        <v>657</v>
      </c>
      <c r="W155" s="128">
        <f t="shared" si="29"/>
        <v>1040</v>
      </c>
      <c r="X155" s="128">
        <f t="shared" si="29"/>
        <v>810</v>
      </c>
      <c r="Y155" s="128">
        <f t="shared" si="29"/>
        <v>258</v>
      </c>
      <c r="Z155" s="128">
        <f t="shared" si="29"/>
        <v>541</v>
      </c>
      <c r="AA155" s="128">
        <f t="shared" si="29"/>
        <v>1077</v>
      </c>
      <c r="AB155" s="128">
        <f t="shared" si="29"/>
        <v>316</v>
      </c>
      <c r="AC155" s="128">
        <f t="shared" si="29"/>
        <v>2617</v>
      </c>
      <c r="AD155" s="128">
        <f t="shared" si="29"/>
        <v>842</v>
      </c>
      <c r="AE155" s="128">
        <f t="shared" si="29"/>
        <v>1637</v>
      </c>
      <c r="AF155" s="128">
        <f t="shared" si="29"/>
        <v>639</v>
      </c>
      <c r="AG155" s="128">
        <f t="shared" si="29"/>
        <v>715</v>
      </c>
      <c r="AH155" s="128">
        <f t="shared" si="29"/>
        <v>636</v>
      </c>
      <c r="AI155" s="128">
        <f t="shared" si="29"/>
        <v>241</v>
      </c>
      <c r="AJ155" s="128">
        <f t="shared" si="29"/>
        <v>117</v>
      </c>
      <c r="AK155" s="128">
        <f t="shared" si="29"/>
        <v>232</v>
      </c>
      <c r="AL155" s="128">
        <f t="shared" si="29"/>
        <v>383</v>
      </c>
      <c r="AM155" s="128">
        <f t="shared" si="29"/>
        <v>316</v>
      </c>
      <c r="AN155" s="128">
        <f t="shared" si="29"/>
        <v>316</v>
      </c>
      <c r="AO155" s="128">
        <f t="shared" si="29"/>
        <v>1846</v>
      </c>
      <c r="AP155" s="128">
        <f t="shared" si="29"/>
        <v>914</v>
      </c>
      <c r="AQ155" s="128">
        <f t="shared" si="29"/>
        <v>2002</v>
      </c>
      <c r="AR155" s="128">
        <f t="shared" si="29"/>
        <v>693</v>
      </c>
      <c r="AS155" s="128">
        <f t="shared" si="29"/>
        <v>2457</v>
      </c>
      <c r="AT155" s="128">
        <f t="shared" si="29"/>
        <v>361</v>
      </c>
      <c r="AU155" s="128">
        <f t="shared" si="29"/>
        <v>708</v>
      </c>
      <c r="AV155" s="128">
        <f t="shared" si="29"/>
        <v>739</v>
      </c>
      <c r="AW155" s="128">
        <f t="shared" si="29"/>
        <v>999</v>
      </c>
      <c r="AX155" s="128">
        <f t="shared" si="29"/>
        <v>867</v>
      </c>
      <c r="AY155" s="128">
        <f t="shared" si="29"/>
        <v>776</v>
      </c>
      <c r="AZ155" s="128">
        <f t="shared" si="29"/>
        <v>611</v>
      </c>
      <c r="BA155" s="128">
        <f t="shared" si="29"/>
        <v>415</v>
      </c>
      <c r="BB155" s="128">
        <f t="shared" si="29"/>
        <v>250</v>
      </c>
      <c r="BC155" s="128">
        <f t="shared" si="29"/>
        <v>956</v>
      </c>
      <c r="BD155" s="128">
        <f t="shared" si="29"/>
        <v>394</v>
      </c>
      <c r="BE155" s="128">
        <f t="shared" si="29"/>
        <v>394</v>
      </c>
      <c r="BF155" s="128">
        <f t="shared" si="29"/>
        <v>406</v>
      </c>
      <c r="BG155" s="128">
        <f t="shared" si="29"/>
        <v>371</v>
      </c>
      <c r="BH155" s="128">
        <f t="shared" si="29"/>
        <v>966</v>
      </c>
      <c r="BI155" s="128">
        <f t="shared" si="29"/>
        <v>626</v>
      </c>
      <c r="BJ155" s="128">
        <f t="shared" si="29"/>
        <v>1290</v>
      </c>
      <c r="BK155" s="128">
        <f t="shared" si="29"/>
        <v>253</v>
      </c>
      <c r="BL155" s="128">
        <f t="shared" si="29"/>
        <v>479</v>
      </c>
      <c r="BM155" s="128">
        <f t="shared" si="29"/>
        <v>3967</v>
      </c>
      <c r="BN155" s="128">
        <f t="shared" si="29"/>
        <v>1846</v>
      </c>
      <c r="BO155" s="128">
        <f t="shared" si="29"/>
        <v>519</v>
      </c>
      <c r="BP155" s="128">
        <f t="shared" si="29"/>
        <v>6296</v>
      </c>
      <c r="BQ155" s="128">
        <f t="shared" si="29"/>
        <v>3591</v>
      </c>
      <c r="BR155" s="128">
        <f t="shared" si="29"/>
        <v>2023</v>
      </c>
      <c r="BS155" s="128">
        <f t="shared" si="29"/>
        <v>3263</v>
      </c>
      <c r="BT155" s="128">
        <f t="shared" ref="BT155:CE155" si="30">ROUND(SUM(SUMPRODUCT($E$143:$E$145,BT143:BT145),BT125),0)</f>
        <v>519</v>
      </c>
      <c r="BU155" s="128">
        <f t="shared" si="30"/>
        <v>2213</v>
      </c>
      <c r="BV155" s="128">
        <f t="shared" si="30"/>
        <v>27320</v>
      </c>
      <c r="BW155" s="128">
        <f t="shared" si="30"/>
        <v>370</v>
      </c>
      <c r="BX155" s="128">
        <f t="shared" si="30"/>
        <v>519</v>
      </c>
      <c r="BY155" s="128">
        <f t="shared" si="30"/>
        <v>2213</v>
      </c>
      <c r="BZ155" s="128">
        <f t="shared" si="30"/>
        <v>65020</v>
      </c>
      <c r="CA155" s="128">
        <f t="shared" si="30"/>
        <v>20681</v>
      </c>
      <c r="CB155" s="128">
        <f t="shared" si="30"/>
        <v>35898</v>
      </c>
      <c r="CC155" s="128">
        <f t="shared" si="30"/>
        <v>35761</v>
      </c>
      <c r="CD155" s="128">
        <f t="shared" si="30"/>
        <v>13523</v>
      </c>
      <c r="CE155" s="128">
        <f t="shared" si="30"/>
        <v>21651</v>
      </c>
    </row>
    <row r="156" spans="1:83" hidden="1" x14ac:dyDescent="0.35">
      <c r="A156" s="48"/>
      <c r="B156" s="49"/>
      <c r="C156" s="49"/>
      <c r="D156" s="4"/>
      <c r="E156" s="4"/>
      <c r="G156" s="66"/>
      <c r="H156" s="127">
        <f>ROUND((1+$E$121)*H155,0)</f>
        <v>651</v>
      </c>
      <c r="I156" s="127">
        <f t="shared" ref="I156:BT156" si="31">ROUND((1+$E$121)*I155,0)</f>
        <v>1901</v>
      </c>
      <c r="J156" s="127">
        <f t="shared" si="31"/>
        <v>1547</v>
      </c>
      <c r="K156" s="127">
        <f t="shared" si="31"/>
        <v>763</v>
      </c>
      <c r="L156" s="127">
        <f t="shared" si="31"/>
        <v>354</v>
      </c>
      <c r="M156" s="127">
        <f t="shared" si="31"/>
        <v>260</v>
      </c>
      <c r="N156" s="127">
        <f t="shared" si="31"/>
        <v>459</v>
      </c>
      <c r="O156" s="127">
        <f t="shared" si="31"/>
        <v>495</v>
      </c>
      <c r="P156" s="127">
        <f t="shared" si="31"/>
        <v>338</v>
      </c>
      <c r="Q156" s="127">
        <f t="shared" si="31"/>
        <v>1291</v>
      </c>
      <c r="R156" s="127">
        <f t="shared" si="31"/>
        <v>10977</v>
      </c>
      <c r="S156" s="127">
        <f t="shared" si="31"/>
        <v>1355</v>
      </c>
      <c r="T156" s="127">
        <f t="shared" si="31"/>
        <v>1024</v>
      </c>
      <c r="U156" s="127">
        <f t="shared" si="31"/>
        <v>8642</v>
      </c>
      <c r="V156" s="127">
        <f t="shared" si="31"/>
        <v>736</v>
      </c>
      <c r="W156" s="127">
        <f t="shared" si="31"/>
        <v>1165</v>
      </c>
      <c r="X156" s="127">
        <f t="shared" si="31"/>
        <v>907</v>
      </c>
      <c r="Y156" s="127">
        <f t="shared" si="31"/>
        <v>289</v>
      </c>
      <c r="Z156" s="127">
        <f t="shared" si="31"/>
        <v>606</v>
      </c>
      <c r="AA156" s="127">
        <f t="shared" si="31"/>
        <v>1206</v>
      </c>
      <c r="AB156" s="127">
        <f t="shared" si="31"/>
        <v>354</v>
      </c>
      <c r="AC156" s="127">
        <f t="shared" si="31"/>
        <v>2931</v>
      </c>
      <c r="AD156" s="127">
        <f t="shared" si="31"/>
        <v>943</v>
      </c>
      <c r="AE156" s="127">
        <f t="shared" si="31"/>
        <v>1833</v>
      </c>
      <c r="AF156" s="127">
        <f t="shared" si="31"/>
        <v>716</v>
      </c>
      <c r="AG156" s="127">
        <f t="shared" si="31"/>
        <v>801</v>
      </c>
      <c r="AH156" s="127">
        <f t="shared" si="31"/>
        <v>712</v>
      </c>
      <c r="AI156" s="127">
        <f t="shared" si="31"/>
        <v>270</v>
      </c>
      <c r="AJ156" s="127">
        <f t="shared" si="31"/>
        <v>131</v>
      </c>
      <c r="AK156" s="127">
        <f t="shared" si="31"/>
        <v>260</v>
      </c>
      <c r="AL156" s="127">
        <f t="shared" si="31"/>
        <v>429</v>
      </c>
      <c r="AM156" s="127">
        <f t="shared" si="31"/>
        <v>354</v>
      </c>
      <c r="AN156" s="127">
        <f t="shared" si="31"/>
        <v>354</v>
      </c>
      <c r="AO156" s="127">
        <f t="shared" si="31"/>
        <v>2068</v>
      </c>
      <c r="AP156" s="127">
        <f t="shared" si="31"/>
        <v>1024</v>
      </c>
      <c r="AQ156" s="127">
        <f t="shared" si="31"/>
        <v>2242</v>
      </c>
      <c r="AR156" s="127">
        <f t="shared" si="31"/>
        <v>776</v>
      </c>
      <c r="AS156" s="127">
        <f t="shared" si="31"/>
        <v>2752</v>
      </c>
      <c r="AT156" s="127">
        <f t="shared" si="31"/>
        <v>404</v>
      </c>
      <c r="AU156" s="127">
        <f t="shared" si="31"/>
        <v>793</v>
      </c>
      <c r="AV156" s="127">
        <f t="shared" si="31"/>
        <v>828</v>
      </c>
      <c r="AW156" s="127">
        <f t="shared" si="31"/>
        <v>1119</v>
      </c>
      <c r="AX156" s="127">
        <f t="shared" si="31"/>
        <v>971</v>
      </c>
      <c r="AY156" s="127">
        <f t="shared" si="31"/>
        <v>869</v>
      </c>
      <c r="AZ156" s="127">
        <f t="shared" si="31"/>
        <v>684</v>
      </c>
      <c r="BA156" s="127">
        <f t="shared" si="31"/>
        <v>465</v>
      </c>
      <c r="BB156" s="127">
        <f t="shared" si="31"/>
        <v>280</v>
      </c>
      <c r="BC156" s="127">
        <f t="shared" si="31"/>
        <v>1071</v>
      </c>
      <c r="BD156" s="127">
        <f t="shared" si="31"/>
        <v>441</v>
      </c>
      <c r="BE156" s="127">
        <f t="shared" si="31"/>
        <v>441</v>
      </c>
      <c r="BF156" s="127">
        <f t="shared" si="31"/>
        <v>455</v>
      </c>
      <c r="BG156" s="127">
        <f t="shared" si="31"/>
        <v>416</v>
      </c>
      <c r="BH156" s="127">
        <f t="shared" si="31"/>
        <v>1082</v>
      </c>
      <c r="BI156" s="127">
        <f t="shared" si="31"/>
        <v>701</v>
      </c>
      <c r="BJ156" s="127">
        <f t="shared" si="31"/>
        <v>1445</v>
      </c>
      <c r="BK156" s="127">
        <f t="shared" si="31"/>
        <v>283</v>
      </c>
      <c r="BL156" s="127">
        <f t="shared" si="31"/>
        <v>536</v>
      </c>
      <c r="BM156" s="127">
        <f t="shared" si="31"/>
        <v>4443</v>
      </c>
      <c r="BN156" s="127">
        <f t="shared" si="31"/>
        <v>2068</v>
      </c>
      <c r="BO156" s="127">
        <f t="shared" si="31"/>
        <v>581</v>
      </c>
      <c r="BP156" s="127">
        <f t="shared" si="31"/>
        <v>7052</v>
      </c>
      <c r="BQ156" s="127">
        <f t="shared" si="31"/>
        <v>4022</v>
      </c>
      <c r="BR156" s="127">
        <f t="shared" si="31"/>
        <v>2266</v>
      </c>
      <c r="BS156" s="127">
        <f t="shared" si="31"/>
        <v>3655</v>
      </c>
      <c r="BT156" s="127">
        <f t="shared" si="31"/>
        <v>581</v>
      </c>
      <c r="BU156" s="127">
        <f t="shared" ref="BU156:CE156" si="32">ROUND((1+$E$121)*BU155,0)</f>
        <v>2479</v>
      </c>
      <c r="BV156" s="127">
        <f t="shared" si="32"/>
        <v>30598</v>
      </c>
      <c r="BW156" s="127">
        <f t="shared" si="32"/>
        <v>414</v>
      </c>
      <c r="BX156" s="127">
        <f t="shared" si="32"/>
        <v>581</v>
      </c>
      <c r="BY156" s="127">
        <f t="shared" si="32"/>
        <v>2479</v>
      </c>
      <c r="BZ156" s="127">
        <f t="shared" si="32"/>
        <v>72822</v>
      </c>
      <c r="CA156" s="127">
        <f t="shared" si="32"/>
        <v>23163</v>
      </c>
      <c r="CB156" s="127">
        <f t="shared" si="32"/>
        <v>40206</v>
      </c>
      <c r="CC156" s="127">
        <f t="shared" si="32"/>
        <v>40052</v>
      </c>
      <c r="CD156" s="127">
        <f t="shared" si="32"/>
        <v>15146</v>
      </c>
      <c r="CE156" s="127">
        <f t="shared" si="32"/>
        <v>24249</v>
      </c>
    </row>
    <row r="157" spans="1:83" hidden="1" x14ac:dyDescent="0.35">
      <c r="A157" s="48"/>
      <c r="B157" s="49"/>
      <c r="C157" s="49"/>
      <c r="D157" s="4"/>
      <c r="E157" s="4"/>
      <c r="G157" s="66"/>
      <c r="H157" s="147"/>
      <c r="I157" s="147"/>
      <c r="J157" s="147"/>
      <c r="K157" s="147"/>
      <c r="L157" s="147"/>
      <c r="M157" s="147"/>
      <c r="N157" s="147"/>
      <c r="O157" s="147"/>
      <c r="P157" s="147"/>
      <c r="Q157" s="147"/>
      <c r="R157" s="147"/>
      <c r="S157" s="147"/>
      <c r="T157" s="147"/>
      <c r="U157" s="147"/>
      <c r="V157" s="147"/>
      <c r="W157" s="147"/>
      <c r="X157" s="147"/>
      <c r="Y157" s="147"/>
      <c r="Z157" s="147"/>
      <c r="AA157" s="147"/>
      <c r="AB157" s="147"/>
      <c r="AC157" s="147"/>
      <c r="AD157" s="147"/>
      <c r="AE157" s="147"/>
      <c r="AF157" s="147"/>
      <c r="AG157" s="147"/>
      <c r="AH157" s="147"/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  <c r="AX157" s="147"/>
      <c r="AY157" s="147"/>
      <c r="AZ157" s="147"/>
      <c r="BA157" s="147"/>
      <c r="BB157" s="147"/>
      <c r="BC157" s="147"/>
      <c r="BD157" s="147"/>
      <c r="BE157" s="147"/>
    </row>
    <row r="158" spans="1:83" hidden="1" x14ac:dyDescent="0.35">
      <c r="A158" s="48"/>
      <c r="B158" s="49"/>
      <c r="C158" s="49"/>
      <c r="D158" s="4"/>
      <c r="E158" s="4"/>
      <c r="G158" s="66"/>
      <c r="H158" s="127">
        <f>ROUND((SUMPRODUCT($F$143:$F$145,H143:H145)),0)</f>
        <v>0</v>
      </c>
      <c r="I158" s="127">
        <f>ROUND((SUMPRODUCT($F$143:$F$145,I143:I145)),0)</f>
        <v>375</v>
      </c>
      <c r="J158" s="127">
        <f t="shared" ref="J158:BU158" si="33">ROUND((SUMPRODUCT($F$143:$F$145,J143:J145)),0)</f>
        <v>375</v>
      </c>
      <c r="K158" s="127">
        <f t="shared" si="33"/>
        <v>0</v>
      </c>
      <c r="L158" s="127">
        <f t="shared" si="33"/>
        <v>0</v>
      </c>
      <c r="M158" s="127">
        <f t="shared" si="33"/>
        <v>0</v>
      </c>
      <c r="N158" s="127">
        <f t="shared" si="33"/>
        <v>0</v>
      </c>
      <c r="O158" s="127">
        <f t="shared" si="33"/>
        <v>0</v>
      </c>
      <c r="P158" s="127">
        <f t="shared" si="33"/>
        <v>0</v>
      </c>
      <c r="Q158" s="127">
        <f t="shared" si="33"/>
        <v>0</v>
      </c>
      <c r="R158" s="127">
        <f t="shared" si="33"/>
        <v>0</v>
      </c>
      <c r="S158" s="127">
        <f t="shared" si="33"/>
        <v>0</v>
      </c>
      <c r="T158" s="127">
        <f t="shared" si="33"/>
        <v>0</v>
      </c>
      <c r="U158" s="127">
        <f t="shared" si="33"/>
        <v>0</v>
      </c>
      <c r="V158" s="127">
        <f t="shared" si="33"/>
        <v>0</v>
      </c>
      <c r="W158" s="127">
        <f t="shared" si="33"/>
        <v>0</v>
      </c>
      <c r="X158" s="127">
        <f t="shared" si="33"/>
        <v>0</v>
      </c>
      <c r="Y158" s="127">
        <f t="shared" si="33"/>
        <v>0</v>
      </c>
      <c r="Z158" s="127">
        <f t="shared" si="33"/>
        <v>0</v>
      </c>
      <c r="AA158" s="127">
        <f t="shared" si="33"/>
        <v>0</v>
      </c>
      <c r="AB158" s="127">
        <f t="shared" si="33"/>
        <v>0</v>
      </c>
      <c r="AC158" s="127">
        <f t="shared" si="33"/>
        <v>0</v>
      </c>
      <c r="AD158" s="127">
        <f t="shared" si="33"/>
        <v>0</v>
      </c>
      <c r="AE158" s="127">
        <f t="shared" si="33"/>
        <v>0</v>
      </c>
      <c r="AF158" s="127">
        <f t="shared" si="33"/>
        <v>0</v>
      </c>
      <c r="AG158" s="127">
        <f t="shared" si="33"/>
        <v>0</v>
      </c>
      <c r="AH158" s="127">
        <f t="shared" si="33"/>
        <v>0</v>
      </c>
      <c r="AI158" s="127">
        <f t="shared" si="33"/>
        <v>0</v>
      </c>
      <c r="AJ158" s="127">
        <f t="shared" si="33"/>
        <v>0</v>
      </c>
      <c r="AK158" s="127">
        <f t="shared" si="33"/>
        <v>0</v>
      </c>
      <c r="AL158" s="127">
        <f t="shared" si="33"/>
        <v>0</v>
      </c>
      <c r="AM158" s="127">
        <f t="shared" si="33"/>
        <v>0</v>
      </c>
      <c r="AN158" s="127">
        <f t="shared" si="33"/>
        <v>0</v>
      </c>
      <c r="AO158" s="127">
        <f t="shared" si="33"/>
        <v>0</v>
      </c>
      <c r="AP158" s="127">
        <f t="shared" si="33"/>
        <v>0</v>
      </c>
      <c r="AQ158" s="127">
        <f t="shared" si="33"/>
        <v>0</v>
      </c>
      <c r="AR158" s="127">
        <f t="shared" si="33"/>
        <v>0</v>
      </c>
      <c r="AS158" s="127">
        <f t="shared" si="33"/>
        <v>0</v>
      </c>
      <c r="AT158" s="127">
        <f t="shared" si="33"/>
        <v>0</v>
      </c>
      <c r="AU158" s="127">
        <f t="shared" si="33"/>
        <v>0</v>
      </c>
      <c r="AV158" s="127">
        <f t="shared" si="33"/>
        <v>0</v>
      </c>
      <c r="AW158" s="127">
        <f t="shared" si="33"/>
        <v>0</v>
      </c>
      <c r="AX158" s="127">
        <f t="shared" si="33"/>
        <v>0</v>
      </c>
      <c r="AY158" s="127">
        <f t="shared" si="33"/>
        <v>0</v>
      </c>
      <c r="AZ158" s="127">
        <f t="shared" si="33"/>
        <v>0</v>
      </c>
      <c r="BA158" s="127">
        <f t="shared" si="33"/>
        <v>0</v>
      </c>
      <c r="BB158" s="127">
        <f t="shared" si="33"/>
        <v>0</v>
      </c>
      <c r="BC158" s="127">
        <f t="shared" si="33"/>
        <v>0</v>
      </c>
      <c r="BD158" s="127">
        <f t="shared" si="33"/>
        <v>0</v>
      </c>
      <c r="BE158" s="127">
        <f t="shared" si="33"/>
        <v>0</v>
      </c>
      <c r="BF158" s="127">
        <f t="shared" si="33"/>
        <v>0</v>
      </c>
      <c r="BG158" s="127">
        <f t="shared" si="33"/>
        <v>0</v>
      </c>
      <c r="BH158" s="127">
        <f t="shared" si="33"/>
        <v>0</v>
      </c>
      <c r="BI158" s="127">
        <f t="shared" si="33"/>
        <v>0</v>
      </c>
      <c r="BJ158" s="127">
        <f t="shared" si="33"/>
        <v>0</v>
      </c>
      <c r="BK158" s="127">
        <f t="shared" si="33"/>
        <v>0</v>
      </c>
      <c r="BL158" s="127">
        <f t="shared" si="33"/>
        <v>0</v>
      </c>
      <c r="BM158" s="127">
        <f t="shared" si="33"/>
        <v>0</v>
      </c>
      <c r="BN158" s="127">
        <f t="shared" si="33"/>
        <v>0</v>
      </c>
      <c r="BO158" s="127">
        <f t="shared" si="33"/>
        <v>0</v>
      </c>
      <c r="BP158" s="127">
        <f t="shared" si="33"/>
        <v>0</v>
      </c>
      <c r="BQ158" s="127">
        <f t="shared" si="33"/>
        <v>0</v>
      </c>
      <c r="BR158" s="127">
        <f t="shared" si="33"/>
        <v>0</v>
      </c>
      <c r="BS158" s="127">
        <f t="shared" si="33"/>
        <v>0</v>
      </c>
      <c r="BT158" s="127">
        <f t="shared" si="33"/>
        <v>0</v>
      </c>
      <c r="BU158" s="127">
        <f t="shared" si="33"/>
        <v>0</v>
      </c>
      <c r="BV158" s="127">
        <f t="shared" ref="BV158:CE158" si="34">ROUND((SUMPRODUCT($F$143:$F$145,BV143:BV145)),0)</f>
        <v>0</v>
      </c>
      <c r="BW158" s="127">
        <f t="shared" si="34"/>
        <v>0</v>
      </c>
      <c r="BX158" s="127">
        <f t="shared" si="34"/>
        <v>0</v>
      </c>
      <c r="BY158" s="127">
        <f t="shared" si="34"/>
        <v>0</v>
      </c>
      <c r="BZ158" s="127">
        <f t="shared" si="34"/>
        <v>0</v>
      </c>
      <c r="CA158" s="127">
        <f t="shared" si="34"/>
        <v>0</v>
      </c>
      <c r="CB158" s="127">
        <f t="shared" si="34"/>
        <v>0</v>
      </c>
      <c r="CC158" s="127">
        <f t="shared" si="34"/>
        <v>0</v>
      </c>
      <c r="CD158" s="127">
        <f t="shared" si="34"/>
        <v>0</v>
      </c>
      <c r="CE158" s="127">
        <f t="shared" si="34"/>
        <v>0</v>
      </c>
    </row>
    <row r="159" spans="1:83" hidden="1" x14ac:dyDescent="0.35">
      <c r="A159" s="48"/>
      <c r="B159" s="49"/>
      <c r="C159" s="49"/>
      <c r="D159" s="4"/>
      <c r="E159" s="4"/>
      <c r="G159" s="66"/>
      <c r="H159" s="127">
        <f>ROUND(SUM(H158:BE158),0)</f>
        <v>750</v>
      </c>
      <c r="I159" s="14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  <c r="AA159" s="146"/>
      <c r="AB159" s="146"/>
      <c r="AC159" s="146"/>
      <c r="AD159" s="146"/>
      <c r="AE159" s="146"/>
      <c r="AF159" s="146"/>
      <c r="AG159" s="146"/>
      <c r="AH159" s="146"/>
      <c r="AI159" s="146"/>
      <c r="AJ159" s="146"/>
      <c r="AK159" s="146"/>
      <c r="AL159" s="146"/>
      <c r="AM159" s="146"/>
      <c r="AN159" s="146"/>
      <c r="AO159" s="146"/>
      <c r="AP159" s="146"/>
      <c r="AQ159" s="146"/>
      <c r="AR159" s="146"/>
      <c r="AS159" s="146"/>
      <c r="AT159" s="146"/>
      <c r="AU159" s="146"/>
      <c r="AV159" s="146"/>
      <c r="AW159" s="146"/>
      <c r="AX159" s="146"/>
      <c r="AY159" s="146"/>
      <c r="AZ159" s="146"/>
      <c r="BA159" s="146"/>
      <c r="BB159" s="146"/>
      <c r="BC159" s="146"/>
      <c r="BD159" s="146"/>
      <c r="BE159" s="146"/>
    </row>
    <row r="160" spans="1:83" hidden="1" x14ac:dyDescent="0.35">
      <c r="A160" s="48"/>
      <c r="B160" s="49"/>
      <c r="C160" s="49"/>
      <c r="D160" s="4"/>
      <c r="E160" s="4"/>
      <c r="G160" s="66"/>
      <c r="H160" s="127">
        <f t="shared" ref="H160:BS160" si="35">ROUND(SUM(SUMPRODUCT($F$143:$F$145,H143:H145),H127),0)</f>
        <v>598</v>
      </c>
      <c r="I160" s="127">
        <f t="shared" si="35"/>
        <v>1830</v>
      </c>
      <c r="J160" s="127">
        <f t="shared" si="35"/>
        <v>1566</v>
      </c>
      <c r="K160" s="127">
        <f t="shared" si="35"/>
        <v>769</v>
      </c>
      <c r="L160" s="127">
        <f t="shared" si="35"/>
        <v>361</v>
      </c>
      <c r="M160" s="127">
        <f t="shared" si="35"/>
        <v>258</v>
      </c>
      <c r="N160" s="127">
        <f t="shared" si="35"/>
        <v>440</v>
      </c>
      <c r="O160" s="127">
        <f t="shared" si="35"/>
        <v>462</v>
      </c>
      <c r="P160" s="127">
        <f t="shared" si="35"/>
        <v>492</v>
      </c>
      <c r="Q160" s="127">
        <f t="shared" si="35"/>
        <v>1753</v>
      </c>
      <c r="R160" s="127">
        <f t="shared" si="35"/>
        <v>15096</v>
      </c>
      <c r="S160" s="127">
        <f t="shared" si="35"/>
        <v>1685</v>
      </c>
      <c r="T160" s="127">
        <f t="shared" si="35"/>
        <v>1338</v>
      </c>
      <c r="U160" s="127">
        <f t="shared" si="35"/>
        <v>11922</v>
      </c>
      <c r="V160" s="127">
        <f t="shared" si="35"/>
        <v>762</v>
      </c>
      <c r="W160" s="127">
        <f t="shared" si="35"/>
        <v>1384</v>
      </c>
      <c r="X160" s="127">
        <f t="shared" si="35"/>
        <v>933</v>
      </c>
      <c r="Y160" s="127">
        <f t="shared" si="35"/>
        <v>300</v>
      </c>
      <c r="Z160" s="127">
        <f t="shared" si="35"/>
        <v>580</v>
      </c>
      <c r="AA160" s="127">
        <f t="shared" si="35"/>
        <v>1159</v>
      </c>
      <c r="AB160" s="127">
        <f t="shared" si="35"/>
        <v>361</v>
      </c>
      <c r="AC160" s="127">
        <f t="shared" si="35"/>
        <v>2665</v>
      </c>
      <c r="AD160" s="127">
        <f t="shared" si="35"/>
        <v>1384</v>
      </c>
      <c r="AE160" s="127">
        <f t="shared" si="35"/>
        <v>2050</v>
      </c>
      <c r="AF160" s="127">
        <f t="shared" si="35"/>
        <v>753</v>
      </c>
      <c r="AG160" s="127">
        <f t="shared" si="35"/>
        <v>840</v>
      </c>
      <c r="AH160" s="127">
        <f t="shared" si="35"/>
        <v>694</v>
      </c>
      <c r="AI160" s="127">
        <f t="shared" si="35"/>
        <v>286</v>
      </c>
      <c r="AJ160" s="127">
        <f t="shared" si="35"/>
        <v>122</v>
      </c>
      <c r="AK160" s="127">
        <f t="shared" si="35"/>
        <v>258</v>
      </c>
      <c r="AL160" s="127">
        <f t="shared" si="35"/>
        <v>458</v>
      </c>
      <c r="AM160" s="127">
        <f t="shared" si="35"/>
        <v>361</v>
      </c>
      <c r="AN160" s="127">
        <f t="shared" si="35"/>
        <v>361</v>
      </c>
      <c r="AO160" s="127">
        <f t="shared" si="35"/>
        <v>1879</v>
      </c>
      <c r="AP160" s="127">
        <f t="shared" si="35"/>
        <v>1194</v>
      </c>
      <c r="AQ160" s="127">
        <f t="shared" si="35"/>
        <v>2191</v>
      </c>
      <c r="AR160" s="127">
        <f t="shared" si="35"/>
        <v>742</v>
      </c>
      <c r="AS160" s="127">
        <f t="shared" si="35"/>
        <v>2926</v>
      </c>
      <c r="AT160" s="127">
        <f t="shared" si="35"/>
        <v>466</v>
      </c>
      <c r="AU160" s="127">
        <f t="shared" si="35"/>
        <v>888</v>
      </c>
      <c r="AV160" s="127">
        <f t="shared" si="35"/>
        <v>860</v>
      </c>
      <c r="AW160" s="127">
        <f t="shared" si="35"/>
        <v>1113</v>
      </c>
      <c r="AX160" s="127">
        <f t="shared" si="35"/>
        <v>1133</v>
      </c>
      <c r="AY160" s="127">
        <f t="shared" si="35"/>
        <v>1240</v>
      </c>
      <c r="AZ160" s="127">
        <f t="shared" si="35"/>
        <v>882</v>
      </c>
      <c r="BA160" s="127">
        <f t="shared" si="35"/>
        <v>494</v>
      </c>
      <c r="BB160" s="127">
        <f t="shared" si="35"/>
        <v>402</v>
      </c>
      <c r="BC160" s="127">
        <f t="shared" si="35"/>
        <v>1300</v>
      </c>
      <c r="BD160" s="127">
        <f t="shared" si="35"/>
        <v>460</v>
      </c>
      <c r="BE160" s="127">
        <f t="shared" si="35"/>
        <v>460</v>
      </c>
      <c r="BF160" s="127">
        <f t="shared" si="35"/>
        <v>545</v>
      </c>
      <c r="BG160" s="127">
        <f t="shared" si="35"/>
        <v>468</v>
      </c>
      <c r="BH160" s="127">
        <f t="shared" si="35"/>
        <v>1196</v>
      </c>
      <c r="BI160" s="127">
        <f t="shared" si="35"/>
        <v>647</v>
      </c>
      <c r="BJ160" s="127">
        <f t="shared" si="35"/>
        <v>1518</v>
      </c>
      <c r="BK160" s="127">
        <f t="shared" si="35"/>
        <v>372</v>
      </c>
      <c r="BL160" s="127">
        <f t="shared" si="35"/>
        <v>626</v>
      </c>
      <c r="BM160" s="127">
        <f t="shared" si="35"/>
        <v>5401</v>
      </c>
      <c r="BN160" s="127">
        <f t="shared" si="35"/>
        <v>1879</v>
      </c>
      <c r="BO160" s="127">
        <f t="shared" si="35"/>
        <v>585</v>
      </c>
      <c r="BP160" s="127">
        <f t="shared" si="35"/>
        <v>7196</v>
      </c>
      <c r="BQ160" s="127">
        <f t="shared" si="35"/>
        <v>4340</v>
      </c>
      <c r="BR160" s="127">
        <f t="shared" si="35"/>
        <v>2183</v>
      </c>
      <c r="BS160" s="127">
        <f t="shared" si="35"/>
        <v>3510</v>
      </c>
      <c r="BT160" s="127">
        <f t="shared" ref="BT160:CE160" si="36">ROUND(SUM(SUMPRODUCT($F$143:$F$145,BT143:BT145),BT127),0)</f>
        <v>585</v>
      </c>
      <c r="BU160" s="127">
        <f t="shared" si="36"/>
        <v>2258</v>
      </c>
      <c r="BV160" s="127">
        <f t="shared" si="36"/>
        <v>28430</v>
      </c>
      <c r="BW160" s="127">
        <f t="shared" si="36"/>
        <v>436</v>
      </c>
      <c r="BX160" s="127">
        <f t="shared" si="36"/>
        <v>585</v>
      </c>
      <c r="BY160" s="127">
        <f t="shared" si="36"/>
        <v>2258</v>
      </c>
      <c r="BZ160" s="127">
        <f t="shared" si="36"/>
        <v>68560</v>
      </c>
      <c r="CA160" s="127">
        <f t="shared" si="36"/>
        <v>21656</v>
      </c>
      <c r="CB160" s="127">
        <f t="shared" si="36"/>
        <v>37626</v>
      </c>
      <c r="CC160" s="127">
        <f t="shared" si="36"/>
        <v>37708</v>
      </c>
      <c r="CD160" s="127">
        <f t="shared" si="36"/>
        <v>14297</v>
      </c>
      <c r="CE160" s="127">
        <f t="shared" si="36"/>
        <v>22867</v>
      </c>
    </row>
    <row r="161" spans="1:83" hidden="1" x14ac:dyDescent="0.35">
      <c r="A161" s="48"/>
      <c r="B161" s="49"/>
      <c r="C161" s="49"/>
      <c r="D161" s="4"/>
      <c r="E161" s="4"/>
      <c r="G161" s="66"/>
      <c r="H161" s="127">
        <f>ROUND((1+$E$121)*H158,0)</f>
        <v>0</v>
      </c>
      <c r="I161" s="127">
        <f t="shared" ref="I161:BT161" si="37">ROUND((1+$E$121)*I158,0)</f>
        <v>420</v>
      </c>
      <c r="J161" s="127">
        <f t="shared" si="37"/>
        <v>420</v>
      </c>
      <c r="K161" s="127">
        <f t="shared" si="37"/>
        <v>0</v>
      </c>
      <c r="L161" s="127">
        <f t="shared" si="37"/>
        <v>0</v>
      </c>
      <c r="M161" s="127">
        <f t="shared" si="37"/>
        <v>0</v>
      </c>
      <c r="N161" s="127">
        <f t="shared" si="37"/>
        <v>0</v>
      </c>
      <c r="O161" s="127">
        <f t="shared" si="37"/>
        <v>0</v>
      </c>
      <c r="P161" s="127">
        <f t="shared" si="37"/>
        <v>0</v>
      </c>
      <c r="Q161" s="127">
        <f t="shared" si="37"/>
        <v>0</v>
      </c>
      <c r="R161" s="127">
        <f t="shared" si="37"/>
        <v>0</v>
      </c>
      <c r="S161" s="127">
        <f t="shared" si="37"/>
        <v>0</v>
      </c>
      <c r="T161" s="127">
        <f t="shared" si="37"/>
        <v>0</v>
      </c>
      <c r="U161" s="127">
        <f t="shared" si="37"/>
        <v>0</v>
      </c>
      <c r="V161" s="127">
        <f t="shared" si="37"/>
        <v>0</v>
      </c>
      <c r="W161" s="127">
        <f t="shared" si="37"/>
        <v>0</v>
      </c>
      <c r="X161" s="127">
        <f t="shared" si="37"/>
        <v>0</v>
      </c>
      <c r="Y161" s="127">
        <f t="shared" si="37"/>
        <v>0</v>
      </c>
      <c r="Z161" s="127">
        <f t="shared" si="37"/>
        <v>0</v>
      </c>
      <c r="AA161" s="127">
        <f t="shared" si="37"/>
        <v>0</v>
      </c>
      <c r="AB161" s="127">
        <f t="shared" si="37"/>
        <v>0</v>
      </c>
      <c r="AC161" s="127">
        <f t="shared" si="37"/>
        <v>0</v>
      </c>
      <c r="AD161" s="127">
        <f t="shared" si="37"/>
        <v>0</v>
      </c>
      <c r="AE161" s="127">
        <f t="shared" si="37"/>
        <v>0</v>
      </c>
      <c r="AF161" s="127">
        <f t="shared" si="37"/>
        <v>0</v>
      </c>
      <c r="AG161" s="127">
        <f t="shared" si="37"/>
        <v>0</v>
      </c>
      <c r="AH161" s="127">
        <f t="shared" si="37"/>
        <v>0</v>
      </c>
      <c r="AI161" s="127">
        <f t="shared" si="37"/>
        <v>0</v>
      </c>
      <c r="AJ161" s="127">
        <f t="shared" si="37"/>
        <v>0</v>
      </c>
      <c r="AK161" s="127">
        <f t="shared" si="37"/>
        <v>0</v>
      </c>
      <c r="AL161" s="127">
        <f t="shared" si="37"/>
        <v>0</v>
      </c>
      <c r="AM161" s="127">
        <f t="shared" si="37"/>
        <v>0</v>
      </c>
      <c r="AN161" s="127">
        <f t="shared" si="37"/>
        <v>0</v>
      </c>
      <c r="AO161" s="127">
        <f t="shared" si="37"/>
        <v>0</v>
      </c>
      <c r="AP161" s="127">
        <f t="shared" si="37"/>
        <v>0</v>
      </c>
      <c r="AQ161" s="127">
        <f t="shared" si="37"/>
        <v>0</v>
      </c>
      <c r="AR161" s="127">
        <f t="shared" si="37"/>
        <v>0</v>
      </c>
      <c r="AS161" s="127">
        <f t="shared" si="37"/>
        <v>0</v>
      </c>
      <c r="AT161" s="127">
        <f t="shared" si="37"/>
        <v>0</v>
      </c>
      <c r="AU161" s="127">
        <f t="shared" si="37"/>
        <v>0</v>
      </c>
      <c r="AV161" s="127">
        <f t="shared" si="37"/>
        <v>0</v>
      </c>
      <c r="AW161" s="127">
        <f t="shared" si="37"/>
        <v>0</v>
      </c>
      <c r="AX161" s="127">
        <f t="shared" si="37"/>
        <v>0</v>
      </c>
      <c r="AY161" s="127">
        <f t="shared" si="37"/>
        <v>0</v>
      </c>
      <c r="AZ161" s="127">
        <f t="shared" si="37"/>
        <v>0</v>
      </c>
      <c r="BA161" s="127">
        <f t="shared" si="37"/>
        <v>0</v>
      </c>
      <c r="BB161" s="127">
        <f t="shared" si="37"/>
        <v>0</v>
      </c>
      <c r="BC161" s="127">
        <f t="shared" si="37"/>
        <v>0</v>
      </c>
      <c r="BD161" s="127">
        <f t="shared" si="37"/>
        <v>0</v>
      </c>
      <c r="BE161" s="127">
        <f t="shared" si="37"/>
        <v>0</v>
      </c>
      <c r="BF161" s="127">
        <f t="shared" si="37"/>
        <v>0</v>
      </c>
      <c r="BG161" s="127">
        <f t="shared" si="37"/>
        <v>0</v>
      </c>
      <c r="BH161" s="127">
        <f t="shared" si="37"/>
        <v>0</v>
      </c>
      <c r="BI161" s="127">
        <f t="shared" si="37"/>
        <v>0</v>
      </c>
      <c r="BJ161" s="127">
        <f t="shared" si="37"/>
        <v>0</v>
      </c>
      <c r="BK161" s="127">
        <f t="shared" si="37"/>
        <v>0</v>
      </c>
      <c r="BL161" s="127">
        <f t="shared" si="37"/>
        <v>0</v>
      </c>
      <c r="BM161" s="127">
        <f t="shared" si="37"/>
        <v>0</v>
      </c>
      <c r="BN161" s="127">
        <f t="shared" si="37"/>
        <v>0</v>
      </c>
      <c r="BO161" s="127">
        <f t="shared" si="37"/>
        <v>0</v>
      </c>
      <c r="BP161" s="127">
        <f t="shared" si="37"/>
        <v>0</v>
      </c>
      <c r="BQ161" s="127">
        <f t="shared" si="37"/>
        <v>0</v>
      </c>
      <c r="BR161" s="127">
        <f t="shared" si="37"/>
        <v>0</v>
      </c>
      <c r="BS161" s="127">
        <f t="shared" si="37"/>
        <v>0</v>
      </c>
      <c r="BT161" s="127">
        <f t="shared" si="37"/>
        <v>0</v>
      </c>
      <c r="BU161" s="127">
        <f t="shared" ref="BU161:CE161" si="38">ROUND((1+$E$121)*BU158,0)</f>
        <v>0</v>
      </c>
      <c r="BV161" s="127">
        <f t="shared" si="38"/>
        <v>0</v>
      </c>
      <c r="BW161" s="127">
        <f t="shared" si="38"/>
        <v>0</v>
      </c>
      <c r="BX161" s="127">
        <f t="shared" si="38"/>
        <v>0</v>
      </c>
      <c r="BY161" s="127">
        <f t="shared" si="38"/>
        <v>0</v>
      </c>
      <c r="BZ161" s="127">
        <f t="shared" si="38"/>
        <v>0</v>
      </c>
      <c r="CA161" s="127">
        <f t="shared" si="38"/>
        <v>0</v>
      </c>
      <c r="CB161" s="127">
        <f t="shared" si="38"/>
        <v>0</v>
      </c>
      <c r="CC161" s="127">
        <f t="shared" si="38"/>
        <v>0</v>
      </c>
      <c r="CD161" s="127">
        <f t="shared" si="38"/>
        <v>0</v>
      </c>
      <c r="CE161" s="127">
        <f t="shared" si="38"/>
        <v>0</v>
      </c>
    </row>
    <row r="162" spans="1:83" hidden="1" x14ac:dyDescent="0.35">
      <c r="A162" s="48"/>
      <c r="B162" s="49"/>
      <c r="C162" s="49"/>
      <c r="D162" s="4"/>
      <c r="E162" s="4"/>
      <c r="G162" s="66"/>
      <c r="H162" s="127">
        <f>ROUND(SUM(H161:BE161),0)</f>
        <v>840</v>
      </c>
      <c r="I162" s="14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  <c r="AA162" s="146"/>
      <c r="AB162" s="146"/>
      <c r="AC162" s="146"/>
      <c r="AD162" s="146"/>
      <c r="AE162" s="146"/>
      <c r="AF162" s="146"/>
      <c r="AG162" s="146"/>
      <c r="AH162" s="146"/>
      <c r="AI162" s="146"/>
      <c r="AJ162" s="146"/>
      <c r="AK162" s="146"/>
      <c r="AL162" s="146"/>
      <c r="AM162" s="146"/>
      <c r="AN162" s="146"/>
      <c r="AO162" s="146"/>
      <c r="AP162" s="146"/>
      <c r="AQ162" s="146"/>
      <c r="AR162" s="146"/>
      <c r="AS162" s="146"/>
      <c r="AT162" s="146"/>
      <c r="AU162" s="146"/>
      <c r="AV162" s="146"/>
      <c r="AW162" s="146"/>
      <c r="AX162" s="146"/>
      <c r="AY162" s="146"/>
      <c r="AZ162" s="146"/>
      <c r="BA162" s="146"/>
      <c r="BB162" s="146"/>
      <c r="BC162" s="146"/>
      <c r="BD162" s="146"/>
      <c r="BE162" s="146"/>
    </row>
    <row r="163" spans="1:83" x14ac:dyDescent="0.35">
      <c r="A163" s="48"/>
      <c r="B163" s="49"/>
      <c r="C163" s="49"/>
      <c r="D163" s="4"/>
      <c r="E163" s="4"/>
      <c r="G163" s="66"/>
      <c r="H163" s="129">
        <f>ROUND((1+$E$121)*H160,0)</f>
        <v>670</v>
      </c>
      <c r="I163" s="129">
        <f t="shared" ref="I163:BT163" si="39">ROUND((1+$E$121)*I160,0)</f>
        <v>2050</v>
      </c>
      <c r="J163" s="129">
        <f t="shared" si="39"/>
        <v>1754</v>
      </c>
      <c r="K163" s="129">
        <f t="shared" si="39"/>
        <v>861</v>
      </c>
      <c r="L163" s="129">
        <f t="shared" si="39"/>
        <v>404</v>
      </c>
      <c r="M163" s="129">
        <f t="shared" si="39"/>
        <v>289</v>
      </c>
      <c r="N163" s="129">
        <f t="shared" si="39"/>
        <v>493</v>
      </c>
      <c r="O163" s="129">
        <f t="shared" si="39"/>
        <v>517</v>
      </c>
      <c r="P163" s="129">
        <f t="shared" si="39"/>
        <v>551</v>
      </c>
      <c r="Q163" s="129">
        <f t="shared" si="39"/>
        <v>1963</v>
      </c>
      <c r="R163" s="129">
        <f t="shared" si="39"/>
        <v>16908</v>
      </c>
      <c r="S163" s="129">
        <f t="shared" si="39"/>
        <v>1887</v>
      </c>
      <c r="T163" s="129">
        <f t="shared" si="39"/>
        <v>1499</v>
      </c>
      <c r="U163" s="129">
        <f t="shared" si="39"/>
        <v>13353</v>
      </c>
      <c r="V163" s="129">
        <f t="shared" si="39"/>
        <v>853</v>
      </c>
      <c r="W163" s="129">
        <f t="shared" si="39"/>
        <v>1550</v>
      </c>
      <c r="X163" s="129">
        <f t="shared" si="39"/>
        <v>1045</v>
      </c>
      <c r="Y163" s="129">
        <f t="shared" si="39"/>
        <v>336</v>
      </c>
      <c r="Z163" s="129">
        <f t="shared" si="39"/>
        <v>650</v>
      </c>
      <c r="AA163" s="129">
        <f t="shared" si="39"/>
        <v>1298</v>
      </c>
      <c r="AB163" s="129">
        <f t="shared" si="39"/>
        <v>404</v>
      </c>
      <c r="AC163" s="129">
        <f t="shared" si="39"/>
        <v>2985</v>
      </c>
      <c r="AD163" s="129">
        <f t="shared" si="39"/>
        <v>1550</v>
      </c>
      <c r="AE163" s="129">
        <f t="shared" si="39"/>
        <v>2296</v>
      </c>
      <c r="AF163" s="129">
        <f t="shared" si="39"/>
        <v>843</v>
      </c>
      <c r="AG163" s="129">
        <f t="shared" si="39"/>
        <v>941</v>
      </c>
      <c r="AH163" s="129">
        <f t="shared" si="39"/>
        <v>777</v>
      </c>
      <c r="AI163" s="129">
        <f t="shared" si="39"/>
        <v>320</v>
      </c>
      <c r="AJ163" s="129">
        <f t="shared" si="39"/>
        <v>137</v>
      </c>
      <c r="AK163" s="129">
        <f t="shared" si="39"/>
        <v>289</v>
      </c>
      <c r="AL163" s="129">
        <f t="shared" si="39"/>
        <v>513</v>
      </c>
      <c r="AM163" s="129">
        <f t="shared" si="39"/>
        <v>404</v>
      </c>
      <c r="AN163" s="129">
        <f t="shared" si="39"/>
        <v>404</v>
      </c>
      <c r="AO163" s="129">
        <f t="shared" si="39"/>
        <v>2104</v>
      </c>
      <c r="AP163" s="129">
        <f t="shared" si="39"/>
        <v>1337</v>
      </c>
      <c r="AQ163" s="129">
        <f t="shared" si="39"/>
        <v>2454</v>
      </c>
      <c r="AR163" s="129">
        <f t="shared" si="39"/>
        <v>831</v>
      </c>
      <c r="AS163" s="129">
        <f t="shared" si="39"/>
        <v>3277</v>
      </c>
      <c r="AT163" s="129">
        <f t="shared" si="39"/>
        <v>522</v>
      </c>
      <c r="AU163" s="129">
        <f t="shared" si="39"/>
        <v>995</v>
      </c>
      <c r="AV163" s="129">
        <f t="shared" si="39"/>
        <v>963</v>
      </c>
      <c r="AW163" s="129">
        <f t="shared" si="39"/>
        <v>1247</v>
      </c>
      <c r="AX163" s="129">
        <f t="shared" si="39"/>
        <v>1269</v>
      </c>
      <c r="AY163" s="129">
        <f t="shared" si="39"/>
        <v>1389</v>
      </c>
      <c r="AZ163" s="129">
        <f t="shared" si="39"/>
        <v>988</v>
      </c>
      <c r="BA163" s="129">
        <f t="shared" si="39"/>
        <v>553</v>
      </c>
      <c r="BB163" s="129">
        <f t="shared" si="39"/>
        <v>450</v>
      </c>
      <c r="BC163" s="129">
        <f t="shared" si="39"/>
        <v>1456</v>
      </c>
      <c r="BD163" s="129">
        <f t="shared" si="39"/>
        <v>515</v>
      </c>
      <c r="BE163" s="129">
        <f t="shared" si="39"/>
        <v>515</v>
      </c>
      <c r="BF163" s="129">
        <f t="shared" si="39"/>
        <v>610</v>
      </c>
      <c r="BG163" s="129">
        <f t="shared" si="39"/>
        <v>524</v>
      </c>
      <c r="BH163" s="129">
        <f t="shared" si="39"/>
        <v>1340</v>
      </c>
      <c r="BI163" s="129">
        <f t="shared" si="39"/>
        <v>725</v>
      </c>
      <c r="BJ163" s="129">
        <f t="shared" si="39"/>
        <v>1700</v>
      </c>
      <c r="BK163" s="129">
        <f t="shared" si="39"/>
        <v>417</v>
      </c>
      <c r="BL163" s="129">
        <f t="shared" si="39"/>
        <v>701</v>
      </c>
      <c r="BM163" s="129">
        <f t="shared" si="39"/>
        <v>6049</v>
      </c>
      <c r="BN163" s="129">
        <f t="shared" si="39"/>
        <v>2104</v>
      </c>
      <c r="BO163" s="129">
        <f t="shared" si="39"/>
        <v>655</v>
      </c>
      <c r="BP163" s="129">
        <f t="shared" si="39"/>
        <v>8060</v>
      </c>
      <c r="BQ163" s="129">
        <f t="shared" si="39"/>
        <v>4861</v>
      </c>
      <c r="BR163" s="129">
        <f t="shared" si="39"/>
        <v>2445</v>
      </c>
      <c r="BS163" s="129">
        <f t="shared" si="39"/>
        <v>3931</v>
      </c>
      <c r="BT163" s="129">
        <f t="shared" si="39"/>
        <v>655</v>
      </c>
      <c r="BU163" s="129">
        <f t="shared" ref="BU163:CE163" si="40">ROUND((1+$E$121)*BU160,0)</f>
        <v>2529</v>
      </c>
      <c r="BV163" s="129">
        <f t="shared" si="40"/>
        <v>31842</v>
      </c>
      <c r="BW163" s="129">
        <f t="shared" si="40"/>
        <v>488</v>
      </c>
      <c r="BX163" s="129">
        <f t="shared" si="40"/>
        <v>655</v>
      </c>
      <c r="BY163" s="129">
        <f t="shared" si="40"/>
        <v>2529</v>
      </c>
      <c r="BZ163" s="129">
        <f t="shared" si="40"/>
        <v>76787</v>
      </c>
      <c r="CA163" s="129">
        <f t="shared" si="40"/>
        <v>24255</v>
      </c>
      <c r="CB163" s="129">
        <f t="shared" si="40"/>
        <v>42141</v>
      </c>
      <c r="CC163" s="129">
        <f t="shared" si="40"/>
        <v>42233</v>
      </c>
      <c r="CD163" s="129">
        <f t="shared" si="40"/>
        <v>16013</v>
      </c>
      <c r="CE163" s="129">
        <f t="shared" si="40"/>
        <v>25611</v>
      </c>
    </row>
    <row r="164" spans="1:83" hidden="1" x14ac:dyDescent="0.35">
      <c r="A164" s="2"/>
      <c r="B164" s="3"/>
      <c r="C164" s="3"/>
      <c r="D164" s="4"/>
      <c r="E164" s="4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K164" s="3"/>
      <c r="AL164" s="3"/>
    </row>
    <row r="165" spans="1:83" hidden="1" x14ac:dyDescent="0.35">
      <c r="A165" s="48"/>
      <c r="B165" s="49"/>
      <c r="C165" s="49"/>
      <c r="D165" s="4"/>
      <c r="E165" s="4"/>
      <c r="G165" s="66"/>
      <c r="H165" s="127">
        <f>ROUND((SUMPRODUCT($G$143:$G$145,H143:H145)),0)</f>
        <v>0</v>
      </c>
      <c r="I165" s="127">
        <f t="shared" ref="I165:BT165" si="41">ROUND((SUMPRODUCT($G$143:$G$145,I143:I145)),0)</f>
        <v>463</v>
      </c>
      <c r="J165" s="127">
        <f t="shared" si="41"/>
        <v>463</v>
      </c>
      <c r="K165" s="127">
        <f t="shared" si="41"/>
        <v>0</v>
      </c>
      <c r="L165" s="127">
        <f t="shared" si="41"/>
        <v>0</v>
      </c>
      <c r="M165" s="127">
        <f t="shared" si="41"/>
        <v>0</v>
      </c>
      <c r="N165" s="127">
        <f t="shared" si="41"/>
        <v>0</v>
      </c>
      <c r="O165" s="127">
        <f t="shared" si="41"/>
        <v>0</v>
      </c>
      <c r="P165" s="127">
        <f t="shared" si="41"/>
        <v>0</v>
      </c>
      <c r="Q165" s="127">
        <f t="shared" si="41"/>
        <v>0</v>
      </c>
      <c r="R165" s="127">
        <f t="shared" si="41"/>
        <v>0</v>
      </c>
      <c r="S165" s="127">
        <f t="shared" si="41"/>
        <v>0</v>
      </c>
      <c r="T165" s="127">
        <f t="shared" si="41"/>
        <v>0</v>
      </c>
      <c r="U165" s="127">
        <f t="shared" si="41"/>
        <v>0</v>
      </c>
      <c r="V165" s="127">
        <f t="shared" si="41"/>
        <v>0</v>
      </c>
      <c r="W165" s="127">
        <f t="shared" si="41"/>
        <v>0</v>
      </c>
      <c r="X165" s="127">
        <f t="shared" si="41"/>
        <v>0</v>
      </c>
      <c r="Y165" s="127">
        <f t="shared" si="41"/>
        <v>0</v>
      </c>
      <c r="Z165" s="127">
        <f t="shared" si="41"/>
        <v>0</v>
      </c>
      <c r="AA165" s="127">
        <f t="shared" si="41"/>
        <v>0</v>
      </c>
      <c r="AB165" s="127">
        <f t="shared" si="41"/>
        <v>0</v>
      </c>
      <c r="AC165" s="127">
        <f t="shared" si="41"/>
        <v>0</v>
      </c>
      <c r="AD165" s="127">
        <f t="shared" si="41"/>
        <v>0</v>
      </c>
      <c r="AE165" s="127">
        <f t="shared" si="41"/>
        <v>0</v>
      </c>
      <c r="AF165" s="127">
        <f t="shared" si="41"/>
        <v>0</v>
      </c>
      <c r="AG165" s="127">
        <f t="shared" si="41"/>
        <v>0</v>
      </c>
      <c r="AH165" s="127">
        <f t="shared" si="41"/>
        <v>0</v>
      </c>
      <c r="AI165" s="127">
        <f t="shared" si="41"/>
        <v>0</v>
      </c>
      <c r="AJ165" s="127">
        <f t="shared" si="41"/>
        <v>0</v>
      </c>
      <c r="AK165" s="127">
        <f t="shared" si="41"/>
        <v>0</v>
      </c>
      <c r="AL165" s="127">
        <f t="shared" si="41"/>
        <v>0</v>
      </c>
      <c r="AM165" s="127">
        <f t="shared" si="41"/>
        <v>0</v>
      </c>
      <c r="AN165" s="127">
        <f t="shared" si="41"/>
        <v>0</v>
      </c>
      <c r="AO165" s="127">
        <f t="shared" si="41"/>
        <v>0</v>
      </c>
      <c r="AP165" s="127">
        <f t="shared" si="41"/>
        <v>0</v>
      </c>
      <c r="AQ165" s="127">
        <f t="shared" si="41"/>
        <v>0</v>
      </c>
      <c r="AR165" s="127">
        <f t="shared" si="41"/>
        <v>0</v>
      </c>
      <c r="AS165" s="127">
        <f t="shared" si="41"/>
        <v>0</v>
      </c>
      <c r="AT165" s="127">
        <f t="shared" si="41"/>
        <v>0</v>
      </c>
      <c r="AU165" s="127">
        <f t="shared" si="41"/>
        <v>0</v>
      </c>
      <c r="AV165" s="127">
        <f t="shared" si="41"/>
        <v>0</v>
      </c>
      <c r="AW165" s="127">
        <f t="shared" si="41"/>
        <v>0</v>
      </c>
      <c r="AX165" s="127">
        <f t="shared" si="41"/>
        <v>0</v>
      </c>
      <c r="AY165" s="127">
        <f t="shared" si="41"/>
        <v>0</v>
      </c>
      <c r="AZ165" s="127">
        <f t="shared" si="41"/>
        <v>0</v>
      </c>
      <c r="BA165" s="127">
        <f t="shared" si="41"/>
        <v>0</v>
      </c>
      <c r="BB165" s="127">
        <f t="shared" si="41"/>
        <v>0</v>
      </c>
      <c r="BC165" s="127">
        <f t="shared" si="41"/>
        <v>0</v>
      </c>
      <c r="BD165" s="127">
        <f t="shared" si="41"/>
        <v>0</v>
      </c>
      <c r="BE165" s="127">
        <f t="shared" si="41"/>
        <v>0</v>
      </c>
      <c r="BF165" s="127">
        <f t="shared" si="41"/>
        <v>0</v>
      </c>
      <c r="BG165" s="127">
        <f t="shared" si="41"/>
        <v>0</v>
      </c>
      <c r="BH165" s="127">
        <f t="shared" si="41"/>
        <v>0</v>
      </c>
      <c r="BI165" s="127">
        <f t="shared" si="41"/>
        <v>0</v>
      </c>
      <c r="BJ165" s="127">
        <f t="shared" si="41"/>
        <v>0</v>
      </c>
      <c r="BK165" s="127">
        <f t="shared" si="41"/>
        <v>0</v>
      </c>
      <c r="BL165" s="127">
        <f t="shared" si="41"/>
        <v>0</v>
      </c>
      <c r="BM165" s="127">
        <f t="shared" si="41"/>
        <v>0</v>
      </c>
      <c r="BN165" s="127">
        <f t="shared" si="41"/>
        <v>0</v>
      </c>
      <c r="BO165" s="127">
        <f t="shared" si="41"/>
        <v>0</v>
      </c>
      <c r="BP165" s="127">
        <f t="shared" si="41"/>
        <v>0</v>
      </c>
      <c r="BQ165" s="127">
        <f t="shared" si="41"/>
        <v>0</v>
      </c>
      <c r="BR165" s="127">
        <f t="shared" si="41"/>
        <v>0</v>
      </c>
      <c r="BS165" s="127">
        <f t="shared" si="41"/>
        <v>0</v>
      </c>
      <c r="BT165" s="127">
        <f t="shared" si="41"/>
        <v>0</v>
      </c>
      <c r="BU165" s="127">
        <f t="shared" ref="BU165:CE165" si="42">ROUND((SUMPRODUCT($G$143:$G$145,BU143:BU145)),0)</f>
        <v>0</v>
      </c>
      <c r="BV165" s="127">
        <f t="shared" si="42"/>
        <v>0</v>
      </c>
      <c r="BW165" s="127">
        <f t="shared" si="42"/>
        <v>0</v>
      </c>
      <c r="BX165" s="127">
        <f t="shared" si="42"/>
        <v>0</v>
      </c>
      <c r="BY165" s="127">
        <f t="shared" si="42"/>
        <v>0</v>
      </c>
      <c r="BZ165" s="127">
        <f t="shared" si="42"/>
        <v>0</v>
      </c>
      <c r="CA165" s="127">
        <f t="shared" si="42"/>
        <v>0</v>
      </c>
      <c r="CB165" s="127">
        <f t="shared" si="42"/>
        <v>0</v>
      </c>
      <c r="CC165" s="127">
        <f t="shared" si="42"/>
        <v>0</v>
      </c>
      <c r="CD165" s="127">
        <f t="shared" si="42"/>
        <v>0</v>
      </c>
      <c r="CE165" s="127">
        <f t="shared" si="42"/>
        <v>0</v>
      </c>
    </row>
    <row r="166" spans="1:83" hidden="1" x14ac:dyDescent="0.35">
      <c r="A166" s="48"/>
      <c r="B166" s="49"/>
      <c r="C166" s="49"/>
      <c r="D166" s="4"/>
      <c r="E166" s="4"/>
      <c r="G166" s="66"/>
      <c r="H166" s="127">
        <f>ROUND(SUM(H165:BE165),0)</f>
        <v>926</v>
      </c>
      <c r="I166" s="14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  <c r="AA166" s="146"/>
      <c r="AB166" s="146"/>
      <c r="AC166" s="146"/>
      <c r="AD166" s="146"/>
      <c r="AE166" s="146"/>
      <c r="AF166" s="146"/>
      <c r="AG166" s="146"/>
      <c r="AH166" s="146"/>
      <c r="AI166" s="146"/>
      <c r="AJ166" s="146"/>
      <c r="AK166" s="146"/>
      <c r="AL166" s="146"/>
      <c r="AM166" s="146"/>
      <c r="AN166" s="146"/>
      <c r="AO166" s="146"/>
      <c r="AP166" s="146"/>
      <c r="AQ166" s="146"/>
      <c r="AR166" s="146"/>
      <c r="AS166" s="146"/>
      <c r="AT166" s="146"/>
      <c r="AU166" s="146"/>
      <c r="AV166" s="146"/>
      <c r="AW166" s="146"/>
      <c r="AX166" s="146"/>
      <c r="AY166" s="146"/>
      <c r="AZ166" s="146"/>
      <c r="BA166" s="146"/>
      <c r="BB166" s="146"/>
      <c r="BC166" s="146"/>
      <c r="BD166" s="146"/>
      <c r="BE166" s="146"/>
    </row>
    <row r="167" spans="1:83" hidden="1" x14ac:dyDescent="0.35">
      <c r="A167" s="48"/>
      <c r="B167" s="49"/>
      <c r="C167" s="49"/>
      <c r="D167" s="4"/>
      <c r="E167" s="4"/>
      <c r="G167" s="66"/>
      <c r="H167" s="127">
        <f t="shared" ref="H167:BS167" si="43">ROUND(SUM(SUMPRODUCT($G$143:$G$145,H143:H145),H129),0)</f>
        <v>599</v>
      </c>
      <c r="I167" s="127">
        <f t="shared" si="43"/>
        <v>2038</v>
      </c>
      <c r="J167" s="127">
        <f t="shared" si="43"/>
        <v>1858</v>
      </c>
      <c r="K167" s="127">
        <f t="shared" si="43"/>
        <v>865</v>
      </c>
      <c r="L167" s="127">
        <f t="shared" si="43"/>
        <v>384</v>
      </c>
      <c r="M167" s="127">
        <f t="shared" si="43"/>
        <v>273</v>
      </c>
      <c r="N167" s="127">
        <f t="shared" si="43"/>
        <v>541</v>
      </c>
      <c r="O167" s="127">
        <f t="shared" si="43"/>
        <v>497</v>
      </c>
      <c r="P167" s="127">
        <f t="shared" si="43"/>
        <v>799</v>
      </c>
      <c r="Q167" s="127">
        <f t="shared" si="43"/>
        <v>2449</v>
      </c>
      <c r="R167" s="127">
        <f t="shared" si="43"/>
        <v>23266</v>
      </c>
      <c r="S167" s="127">
        <f t="shared" si="43"/>
        <v>2383</v>
      </c>
      <c r="T167" s="127">
        <f t="shared" si="43"/>
        <v>2141</v>
      </c>
      <c r="U167" s="127">
        <f t="shared" si="43"/>
        <v>15910</v>
      </c>
      <c r="V167" s="127">
        <f t="shared" si="43"/>
        <v>879</v>
      </c>
      <c r="W167" s="127">
        <f t="shared" si="43"/>
        <v>1860</v>
      </c>
      <c r="X167" s="127">
        <f t="shared" si="43"/>
        <v>1151</v>
      </c>
      <c r="Y167" s="127">
        <f t="shared" si="43"/>
        <v>346</v>
      </c>
      <c r="Z167" s="127">
        <f t="shared" si="43"/>
        <v>628</v>
      </c>
      <c r="AA167" s="127">
        <f t="shared" si="43"/>
        <v>1299</v>
      </c>
      <c r="AB167" s="127">
        <f t="shared" si="43"/>
        <v>384</v>
      </c>
      <c r="AC167" s="127">
        <f t="shared" si="43"/>
        <v>2767</v>
      </c>
      <c r="AD167" s="127">
        <f t="shared" si="43"/>
        <v>2063</v>
      </c>
      <c r="AE167" s="127">
        <f t="shared" si="43"/>
        <v>2567</v>
      </c>
      <c r="AF167" s="127">
        <f t="shared" si="43"/>
        <v>880</v>
      </c>
      <c r="AG167" s="127">
        <f t="shared" si="43"/>
        <v>1092</v>
      </c>
      <c r="AH167" s="127">
        <f t="shared" si="43"/>
        <v>832</v>
      </c>
      <c r="AI167" s="127">
        <f t="shared" si="43"/>
        <v>354</v>
      </c>
      <c r="AJ167" s="127">
        <f t="shared" si="43"/>
        <v>125</v>
      </c>
      <c r="AK167" s="127">
        <f t="shared" si="43"/>
        <v>273</v>
      </c>
      <c r="AL167" s="127">
        <f t="shared" si="43"/>
        <v>610</v>
      </c>
      <c r="AM167" s="127">
        <f t="shared" si="43"/>
        <v>384</v>
      </c>
      <c r="AN167" s="127">
        <f t="shared" si="43"/>
        <v>384</v>
      </c>
      <c r="AO167" s="127">
        <f t="shared" si="43"/>
        <v>1881</v>
      </c>
      <c r="AP167" s="127">
        <f t="shared" si="43"/>
        <v>1485</v>
      </c>
      <c r="AQ167" s="127">
        <f t="shared" si="43"/>
        <v>2256</v>
      </c>
      <c r="AR167" s="127">
        <f t="shared" si="43"/>
        <v>832</v>
      </c>
      <c r="AS167" s="127">
        <f t="shared" si="43"/>
        <v>3326</v>
      </c>
      <c r="AT167" s="127">
        <f t="shared" si="43"/>
        <v>531</v>
      </c>
      <c r="AU167" s="127">
        <f t="shared" si="43"/>
        <v>1330</v>
      </c>
      <c r="AV167" s="127">
        <f t="shared" si="43"/>
        <v>1005</v>
      </c>
      <c r="AW167" s="127">
        <f t="shared" si="43"/>
        <v>1386</v>
      </c>
      <c r="AX167" s="127">
        <f t="shared" si="43"/>
        <v>1587</v>
      </c>
      <c r="AY167" s="127">
        <f t="shared" si="43"/>
        <v>1988</v>
      </c>
      <c r="AZ167" s="127">
        <f t="shared" si="43"/>
        <v>1107</v>
      </c>
      <c r="BA167" s="127">
        <f t="shared" si="43"/>
        <v>629</v>
      </c>
      <c r="BB167" s="127">
        <f t="shared" si="43"/>
        <v>703</v>
      </c>
      <c r="BC167" s="127">
        <f t="shared" si="43"/>
        <v>1776</v>
      </c>
      <c r="BD167" s="127">
        <f t="shared" si="43"/>
        <v>533</v>
      </c>
      <c r="BE167" s="127">
        <f t="shared" si="43"/>
        <v>533</v>
      </c>
      <c r="BF167" s="127">
        <f t="shared" si="43"/>
        <v>622</v>
      </c>
      <c r="BG167" s="127">
        <f t="shared" si="43"/>
        <v>604</v>
      </c>
      <c r="BH167" s="127">
        <f t="shared" si="43"/>
        <v>1456</v>
      </c>
      <c r="BI167" s="127">
        <f t="shared" si="43"/>
        <v>793</v>
      </c>
      <c r="BJ167" s="127">
        <f t="shared" si="43"/>
        <v>2106</v>
      </c>
      <c r="BK167" s="127">
        <f t="shared" si="43"/>
        <v>563</v>
      </c>
      <c r="BL167" s="127">
        <f t="shared" si="43"/>
        <v>872</v>
      </c>
      <c r="BM167" s="127">
        <f t="shared" si="43"/>
        <v>7357</v>
      </c>
      <c r="BN167" s="127">
        <f t="shared" si="43"/>
        <v>1881</v>
      </c>
      <c r="BO167" s="127">
        <f t="shared" si="43"/>
        <v>692</v>
      </c>
      <c r="BP167" s="127">
        <f t="shared" si="43"/>
        <v>8450</v>
      </c>
      <c r="BQ167" s="127">
        <f t="shared" si="43"/>
        <v>5085</v>
      </c>
      <c r="BR167" s="127">
        <f t="shared" si="43"/>
        <v>2485</v>
      </c>
      <c r="BS167" s="127">
        <f t="shared" si="43"/>
        <v>4049</v>
      </c>
      <c r="BT167" s="127">
        <f t="shared" ref="BT167:CE167" si="44">ROUND(SUM(SUMPRODUCT($G$143:$G$145,BT143:BT145),BT129),0)</f>
        <v>692</v>
      </c>
      <c r="BU167" s="127">
        <f t="shared" si="44"/>
        <v>2519</v>
      </c>
      <c r="BV167" s="127">
        <f t="shared" si="44"/>
        <v>32110</v>
      </c>
      <c r="BW167" s="127">
        <f t="shared" si="44"/>
        <v>545</v>
      </c>
      <c r="BX167" s="127">
        <f t="shared" si="44"/>
        <v>692</v>
      </c>
      <c r="BY167" s="127">
        <f t="shared" si="44"/>
        <v>2519</v>
      </c>
      <c r="BZ167" s="127">
        <f t="shared" si="44"/>
        <v>78060</v>
      </c>
      <c r="CA167" s="127">
        <f t="shared" si="44"/>
        <v>24553</v>
      </c>
      <c r="CB167" s="127">
        <f t="shared" si="44"/>
        <v>42684</v>
      </c>
      <c r="CC167" s="127">
        <f t="shared" si="44"/>
        <v>42933</v>
      </c>
      <c r="CD167" s="127">
        <f t="shared" si="44"/>
        <v>16304</v>
      </c>
      <c r="CE167" s="127">
        <f t="shared" si="44"/>
        <v>26062</v>
      </c>
    </row>
    <row r="168" spans="1:83" hidden="1" x14ac:dyDescent="0.35">
      <c r="A168" s="48"/>
      <c r="B168" s="49"/>
      <c r="C168" s="49"/>
      <c r="D168" s="4"/>
      <c r="E168" s="4"/>
      <c r="G168" s="66"/>
      <c r="H168" s="127">
        <f>ROUND((1+$E$121)*H165,0)</f>
        <v>0</v>
      </c>
      <c r="I168" s="127">
        <f t="shared" ref="I168:BT168" si="45">ROUND((1+$E$121)*I165,0)</f>
        <v>519</v>
      </c>
      <c r="J168" s="127">
        <f t="shared" si="45"/>
        <v>519</v>
      </c>
      <c r="K168" s="127">
        <f t="shared" si="45"/>
        <v>0</v>
      </c>
      <c r="L168" s="127">
        <f t="shared" si="45"/>
        <v>0</v>
      </c>
      <c r="M168" s="127">
        <f t="shared" si="45"/>
        <v>0</v>
      </c>
      <c r="N168" s="127">
        <f t="shared" si="45"/>
        <v>0</v>
      </c>
      <c r="O168" s="127">
        <f t="shared" si="45"/>
        <v>0</v>
      </c>
      <c r="P168" s="127">
        <f t="shared" si="45"/>
        <v>0</v>
      </c>
      <c r="Q168" s="127">
        <f t="shared" si="45"/>
        <v>0</v>
      </c>
      <c r="R168" s="127">
        <f t="shared" si="45"/>
        <v>0</v>
      </c>
      <c r="S168" s="127">
        <f t="shared" si="45"/>
        <v>0</v>
      </c>
      <c r="T168" s="127">
        <f t="shared" si="45"/>
        <v>0</v>
      </c>
      <c r="U168" s="127">
        <f t="shared" si="45"/>
        <v>0</v>
      </c>
      <c r="V168" s="127">
        <f t="shared" si="45"/>
        <v>0</v>
      </c>
      <c r="W168" s="127">
        <f t="shared" si="45"/>
        <v>0</v>
      </c>
      <c r="X168" s="127">
        <f t="shared" si="45"/>
        <v>0</v>
      </c>
      <c r="Y168" s="127">
        <f t="shared" si="45"/>
        <v>0</v>
      </c>
      <c r="Z168" s="127">
        <f t="shared" si="45"/>
        <v>0</v>
      </c>
      <c r="AA168" s="127">
        <f t="shared" si="45"/>
        <v>0</v>
      </c>
      <c r="AB168" s="127">
        <f t="shared" si="45"/>
        <v>0</v>
      </c>
      <c r="AC168" s="127">
        <f t="shared" si="45"/>
        <v>0</v>
      </c>
      <c r="AD168" s="127">
        <f t="shared" si="45"/>
        <v>0</v>
      </c>
      <c r="AE168" s="127">
        <f t="shared" si="45"/>
        <v>0</v>
      </c>
      <c r="AF168" s="127">
        <f t="shared" si="45"/>
        <v>0</v>
      </c>
      <c r="AG168" s="127">
        <f t="shared" si="45"/>
        <v>0</v>
      </c>
      <c r="AH168" s="127">
        <f t="shared" si="45"/>
        <v>0</v>
      </c>
      <c r="AI168" s="127">
        <f t="shared" si="45"/>
        <v>0</v>
      </c>
      <c r="AJ168" s="127">
        <f t="shared" si="45"/>
        <v>0</v>
      </c>
      <c r="AK168" s="127">
        <f t="shared" si="45"/>
        <v>0</v>
      </c>
      <c r="AL168" s="127">
        <f t="shared" si="45"/>
        <v>0</v>
      </c>
      <c r="AM168" s="127">
        <f t="shared" si="45"/>
        <v>0</v>
      </c>
      <c r="AN168" s="127">
        <f t="shared" si="45"/>
        <v>0</v>
      </c>
      <c r="AO168" s="127">
        <f t="shared" si="45"/>
        <v>0</v>
      </c>
      <c r="AP168" s="127">
        <f t="shared" si="45"/>
        <v>0</v>
      </c>
      <c r="AQ168" s="127">
        <f t="shared" si="45"/>
        <v>0</v>
      </c>
      <c r="AR168" s="127">
        <f t="shared" si="45"/>
        <v>0</v>
      </c>
      <c r="AS168" s="127">
        <f t="shared" si="45"/>
        <v>0</v>
      </c>
      <c r="AT168" s="127">
        <f t="shared" si="45"/>
        <v>0</v>
      </c>
      <c r="AU168" s="127">
        <f t="shared" si="45"/>
        <v>0</v>
      </c>
      <c r="AV168" s="127">
        <f t="shared" si="45"/>
        <v>0</v>
      </c>
      <c r="AW168" s="127">
        <f t="shared" si="45"/>
        <v>0</v>
      </c>
      <c r="AX168" s="127">
        <f t="shared" si="45"/>
        <v>0</v>
      </c>
      <c r="AY168" s="127">
        <f t="shared" si="45"/>
        <v>0</v>
      </c>
      <c r="AZ168" s="127">
        <f t="shared" si="45"/>
        <v>0</v>
      </c>
      <c r="BA168" s="127">
        <f t="shared" si="45"/>
        <v>0</v>
      </c>
      <c r="BB168" s="127">
        <f t="shared" si="45"/>
        <v>0</v>
      </c>
      <c r="BC168" s="127">
        <f t="shared" si="45"/>
        <v>0</v>
      </c>
      <c r="BD168" s="127">
        <f t="shared" si="45"/>
        <v>0</v>
      </c>
      <c r="BE168" s="127">
        <f t="shared" si="45"/>
        <v>0</v>
      </c>
      <c r="BF168" s="127">
        <f t="shared" si="45"/>
        <v>0</v>
      </c>
      <c r="BG168" s="127">
        <f t="shared" si="45"/>
        <v>0</v>
      </c>
      <c r="BH168" s="127">
        <f t="shared" si="45"/>
        <v>0</v>
      </c>
      <c r="BI168" s="127">
        <f t="shared" si="45"/>
        <v>0</v>
      </c>
      <c r="BJ168" s="127">
        <f t="shared" si="45"/>
        <v>0</v>
      </c>
      <c r="BK168" s="127">
        <f t="shared" si="45"/>
        <v>0</v>
      </c>
      <c r="BL168" s="127">
        <f t="shared" si="45"/>
        <v>0</v>
      </c>
      <c r="BM168" s="127">
        <f t="shared" si="45"/>
        <v>0</v>
      </c>
      <c r="BN168" s="127">
        <f t="shared" si="45"/>
        <v>0</v>
      </c>
      <c r="BO168" s="127">
        <f t="shared" si="45"/>
        <v>0</v>
      </c>
      <c r="BP168" s="127">
        <f t="shared" si="45"/>
        <v>0</v>
      </c>
      <c r="BQ168" s="127">
        <f t="shared" si="45"/>
        <v>0</v>
      </c>
      <c r="BR168" s="127">
        <f t="shared" si="45"/>
        <v>0</v>
      </c>
      <c r="BS168" s="127">
        <f t="shared" si="45"/>
        <v>0</v>
      </c>
      <c r="BT168" s="127">
        <f t="shared" si="45"/>
        <v>0</v>
      </c>
      <c r="BU168" s="127">
        <f t="shared" ref="BU168:CE168" si="46">ROUND((1+$E$121)*BU165,0)</f>
        <v>0</v>
      </c>
      <c r="BV168" s="127">
        <f t="shared" si="46"/>
        <v>0</v>
      </c>
      <c r="BW168" s="127">
        <f t="shared" si="46"/>
        <v>0</v>
      </c>
      <c r="BX168" s="127">
        <f t="shared" si="46"/>
        <v>0</v>
      </c>
      <c r="BY168" s="127">
        <f t="shared" si="46"/>
        <v>0</v>
      </c>
      <c r="BZ168" s="127">
        <f t="shared" si="46"/>
        <v>0</v>
      </c>
      <c r="CA168" s="127">
        <f t="shared" si="46"/>
        <v>0</v>
      </c>
      <c r="CB168" s="127">
        <f t="shared" si="46"/>
        <v>0</v>
      </c>
      <c r="CC168" s="127">
        <f t="shared" si="46"/>
        <v>0</v>
      </c>
      <c r="CD168" s="127">
        <f t="shared" si="46"/>
        <v>0</v>
      </c>
      <c r="CE168" s="127">
        <f t="shared" si="46"/>
        <v>0</v>
      </c>
    </row>
    <row r="169" spans="1:83" hidden="1" x14ac:dyDescent="0.35">
      <c r="A169" s="48"/>
      <c r="B169" s="49"/>
      <c r="C169" s="49"/>
      <c r="D169" s="4"/>
      <c r="E169" s="4"/>
      <c r="G169" s="66"/>
      <c r="H169" s="127">
        <f>ROUND(SUM(H168:BE168),0)</f>
        <v>1038</v>
      </c>
      <c r="I169" s="14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  <c r="AA169" s="146"/>
      <c r="AB169" s="146"/>
      <c r="AC169" s="146"/>
      <c r="AD169" s="146"/>
      <c r="AE169" s="146"/>
      <c r="AF169" s="146"/>
      <c r="AG169" s="146"/>
      <c r="AH169" s="146"/>
      <c r="AI169" s="146"/>
      <c r="AJ169" s="146"/>
      <c r="AK169" s="146"/>
      <c r="AL169" s="146"/>
      <c r="AM169" s="146"/>
      <c r="AN169" s="146"/>
      <c r="AO169" s="146"/>
      <c r="AP169" s="146"/>
      <c r="AQ169" s="146"/>
      <c r="AR169" s="146"/>
      <c r="AS169" s="146"/>
      <c r="AT169" s="146"/>
      <c r="AU169" s="146"/>
      <c r="AV169" s="146"/>
      <c r="AW169" s="146"/>
      <c r="AX169" s="146"/>
      <c r="AY169" s="146"/>
      <c r="AZ169" s="146"/>
      <c r="BA169" s="146"/>
      <c r="BB169" s="146"/>
      <c r="BC169" s="146"/>
      <c r="BD169" s="146"/>
      <c r="BE169" s="146"/>
    </row>
    <row r="170" spans="1:83" x14ac:dyDescent="0.35">
      <c r="A170" s="48"/>
      <c r="B170" s="49"/>
      <c r="C170" s="49"/>
      <c r="D170" s="4"/>
      <c r="E170" s="4"/>
      <c r="G170" s="66"/>
      <c r="H170" s="131">
        <f>ROUND((1+$E$121)*H167,0)</f>
        <v>671</v>
      </c>
      <c r="I170" s="131">
        <f t="shared" ref="I170:BT170" si="47">ROUND((1+$E$121)*I167,0)</f>
        <v>2283</v>
      </c>
      <c r="J170" s="131">
        <f t="shared" si="47"/>
        <v>2081</v>
      </c>
      <c r="K170" s="131">
        <f t="shared" si="47"/>
        <v>969</v>
      </c>
      <c r="L170" s="131">
        <f t="shared" si="47"/>
        <v>430</v>
      </c>
      <c r="M170" s="131">
        <f>ROUND((1+$E$121)*M167,0)</f>
        <v>306</v>
      </c>
      <c r="N170" s="131">
        <f t="shared" si="47"/>
        <v>606</v>
      </c>
      <c r="O170" s="131">
        <f t="shared" si="47"/>
        <v>557</v>
      </c>
      <c r="P170" s="131">
        <f t="shared" si="47"/>
        <v>895</v>
      </c>
      <c r="Q170" s="131">
        <f t="shared" si="47"/>
        <v>2743</v>
      </c>
      <c r="R170" s="131">
        <f t="shared" si="47"/>
        <v>26058</v>
      </c>
      <c r="S170" s="131">
        <f t="shared" si="47"/>
        <v>2669</v>
      </c>
      <c r="T170" s="131">
        <f t="shared" si="47"/>
        <v>2398</v>
      </c>
      <c r="U170" s="131">
        <f t="shared" si="47"/>
        <v>17819</v>
      </c>
      <c r="V170" s="131">
        <f t="shared" si="47"/>
        <v>984</v>
      </c>
      <c r="W170" s="131">
        <f t="shared" si="47"/>
        <v>2083</v>
      </c>
      <c r="X170" s="131">
        <f t="shared" si="47"/>
        <v>1289</v>
      </c>
      <c r="Y170" s="131">
        <f t="shared" si="47"/>
        <v>388</v>
      </c>
      <c r="Z170" s="131">
        <f t="shared" si="47"/>
        <v>703</v>
      </c>
      <c r="AA170" s="131">
        <f t="shared" si="47"/>
        <v>1455</v>
      </c>
      <c r="AB170" s="131">
        <f t="shared" si="47"/>
        <v>430</v>
      </c>
      <c r="AC170" s="131">
        <f t="shared" si="47"/>
        <v>3099</v>
      </c>
      <c r="AD170" s="131">
        <f t="shared" si="47"/>
        <v>2311</v>
      </c>
      <c r="AE170" s="131">
        <f t="shared" si="47"/>
        <v>2875</v>
      </c>
      <c r="AF170" s="131">
        <f t="shared" si="47"/>
        <v>986</v>
      </c>
      <c r="AG170" s="131">
        <f t="shared" si="47"/>
        <v>1223</v>
      </c>
      <c r="AH170" s="131">
        <f t="shared" si="47"/>
        <v>932</v>
      </c>
      <c r="AI170" s="131">
        <f t="shared" si="47"/>
        <v>396</v>
      </c>
      <c r="AJ170" s="131">
        <f t="shared" si="47"/>
        <v>140</v>
      </c>
      <c r="AK170" s="131">
        <f t="shared" si="47"/>
        <v>306</v>
      </c>
      <c r="AL170" s="131">
        <f t="shared" si="47"/>
        <v>683</v>
      </c>
      <c r="AM170" s="131">
        <f t="shared" si="47"/>
        <v>430</v>
      </c>
      <c r="AN170" s="131">
        <f t="shared" si="47"/>
        <v>430</v>
      </c>
      <c r="AO170" s="131">
        <f t="shared" si="47"/>
        <v>2107</v>
      </c>
      <c r="AP170" s="131">
        <f t="shared" si="47"/>
        <v>1663</v>
      </c>
      <c r="AQ170" s="131">
        <f t="shared" si="47"/>
        <v>2527</v>
      </c>
      <c r="AR170" s="131">
        <f t="shared" si="47"/>
        <v>932</v>
      </c>
      <c r="AS170" s="131">
        <f t="shared" si="47"/>
        <v>3725</v>
      </c>
      <c r="AT170" s="131">
        <f t="shared" si="47"/>
        <v>595</v>
      </c>
      <c r="AU170" s="131">
        <f t="shared" si="47"/>
        <v>1490</v>
      </c>
      <c r="AV170" s="131">
        <f t="shared" si="47"/>
        <v>1126</v>
      </c>
      <c r="AW170" s="131">
        <f t="shared" si="47"/>
        <v>1552</v>
      </c>
      <c r="AX170" s="131">
        <f t="shared" si="47"/>
        <v>1777</v>
      </c>
      <c r="AY170" s="131">
        <f t="shared" si="47"/>
        <v>2227</v>
      </c>
      <c r="AZ170" s="131">
        <f t="shared" si="47"/>
        <v>1240</v>
      </c>
      <c r="BA170" s="131">
        <f t="shared" si="47"/>
        <v>704</v>
      </c>
      <c r="BB170" s="131">
        <f t="shared" si="47"/>
        <v>787</v>
      </c>
      <c r="BC170" s="131">
        <f t="shared" si="47"/>
        <v>1989</v>
      </c>
      <c r="BD170" s="131">
        <f t="shared" si="47"/>
        <v>597</v>
      </c>
      <c r="BE170" s="131">
        <f t="shared" si="47"/>
        <v>597</v>
      </c>
      <c r="BF170" s="131">
        <f t="shared" si="47"/>
        <v>697</v>
      </c>
      <c r="BG170" s="131">
        <f t="shared" si="47"/>
        <v>676</v>
      </c>
      <c r="BH170" s="131">
        <f t="shared" si="47"/>
        <v>1631</v>
      </c>
      <c r="BI170" s="131">
        <f t="shared" si="47"/>
        <v>888</v>
      </c>
      <c r="BJ170" s="131">
        <f t="shared" si="47"/>
        <v>2359</v>
      </c>
      <c r="BK170" s="131">
        <f t="shared" si="47"/>
        <v>631</v>
      </c>
      <c r="BL170" s="131">
        <f t="shared" si="47"/>
        <v>977</v>
      </c>
      <c r="BM170" s="131">
        <f t="shared" si="47"/>
        <v>8240</v>
      </c>
      <c r="BN170" s="131">
        <f t="shared" si="47"/>
        <v>2107</v>
      </c>
      <c r="BO170" s="131">
        <f t="shared" si="47"/>
        <v>775</v>
      </c>
      <c r="BP170" s="131">
        <f t="shared" si="47"/>
        <v>9464</v>
      </c>
      <c r="BQ170" s="131">
        <f t="shared" si="47"/>
        <v>5695</v>
      </c>
      <c r="BR170" s="131">
        <f t="shared" si="47"/>
        <v>2783</v>
      </c>
      <c r="BS170" s="131">
        <f t="shared" si="47"/>
        <v>4535</v>
      </c>
      <c r="BT170" s="131">
        <f t="shared" si="47"/>
        <v>775</v>
      </c>
      <c r="BU170" s="131">
        <f t="shared" ref="BU170:CE170" si="48">ROUND((1+$E$121)*BU167,0)</f>
        <v>2821</v>
      </c>
      <c r="BV170" s="131">
        <f t="shared" si="48"/>
        <v>35963</v>
      </c>
      <c r="BW170" s="131">
        <f t="shared" si="48"/>
        <v>610</v>
      </c>
      <c r="BX170" s="131">
        <f t="shared" si="48"/>
        <v>775</v>
      </c>
      <c r="BY170" s="131">
        <f t="shared" si="48"/>
        <v>2821</v>
      </c>
      <c r="BZ170" s="131">
        <f t="shared" si="48"/>
        <v>87427</v>
      </c>
      <c r="CA170" s="131">
        <f t="shared" si="48"/>
        <v>27499</v>
      </c>
      <c r="CB170" s="131">
        <f t="shared" si="48"/>
        <v>47806</v>
      </c>
      <c r="CC170" s="131">
        <f t="shared" si="48"/>
        <v>48085</v>
      </c>
      <c r="CD170" s="131">
        <f t="shared" si="48"/>
        <v>18260</v>
      </c>
      <c r="CE170" s="131">
        <f t="shared" si="48"/>
        <v>29189</v>
      </c>
    </row>
    <row r="171" spans="1:83" x14ac:dyDescent="0.35">
      <c r="A171" s="48"/>
      <c r="B171" s="49"/>
      <c r="C171" s="49"/>
      <c r="D171" s="4"/>
      <c r="E171" s="4"/>
      <c r="G171" s="66"/>
      <c r="H171" s="132"/>
      <c r="I171" s="132"/>
      <c r="J171" s="132"/>
      <c r="K171" s="132"/>
      <c r="L171" s="132"/>
      <c r="M171" s="132"/>
      <c r="N171" s="132"/>
      <c r="O171" s="132"/>
      <c r="P171" s="132"/>
      <c r="Q171" s="132"/>
      <c r="R171" s="132"/>
      <c r="S171" s="132"/>
      <c r="T171" s="132"/>
      <c r="U171" s="132"/>
      <c r="V171" s="132"/>
      <c r="W171" s="132"/>
      <c r="X171" s="132"/>
      <c r="Y171" s="132"/>
      <c r="Z171" s="132"/>
      <c r="AA171" s="132"/>
      <c r="AB171" s="132"/>
      <c r="AC171" s="132"/>
      <c r="AD171" s="132"/>
      <c r="AE171" s="132"/>
      <c r="AF171" s="132"/>
      <c r="AG171" s="132"/>
      <c r="AH171" s="132"/>
      <c r="AI171" s="132"/>
      <c r="AJ171" s="132"/>
      <c r="AK171" s="132"/>
      <c r="AL171" s="132"/>
      <c r="AM171" s="132"/>
      <c r="AN171" s="132"/>
      <c r="AO171" s="132"/>
      <c r="AP171" s="132"/>
      <c r="AQ171" s="132"/>
      <c r="AR171" s="132"/>
      <c r="AS171" s="132"/>
      <c r="AT171" s="132"/>
      <c r="AU171" s="132"/>
      <c r="AV171" s="132"/>
      <c r="AW171" s="132"/>
      <c r="AX171" s="132"/>
      <c r="AY171" s="132"/>
      <c r="AZ171" s="132"/>
      <c r="BA171" s="132"/>
      <c r="BB171" s="132"/>
      <c r="BC171" s="132"/>
      <c r="BD171" s="132"/>
      <c r="BE171" s="132"/>
    </row>
    <row r="172" spans="1:83" hidden="1" x14ac:dyDescent="0.35">
      <c r="A172" s="48"/>
      <c r="B172" s="49"/>
      <c r="C172" s="49"/>
      <c r="D172" s="4"/>
      <c r="E172" s="4"/>
      <c r="G172" s="66" t="s">
        <v>23</v>
      </c>
      <c r="H172" s="133">
        <f>H170*1.5</f>
        <v>1006.5</v>
      </c>
      <c r="I172" s="133">
        <f t="shared" ref="I172:BT172" si="49">I170*1.5</f>
        <v>3424.5</v>
      </c>
      <c r="J172" s="133">
        <f t="shared" si="49"/>
        <v>3121.5</v>
      </c>
      <c r="K172" s="133">
        <f t="shared" si="49"/>
        <v>1453.5</v>
      </c>
      <c r="L172" s="133">
        <f t="shared" si="49"/>
        <v>645</v>
      </c>
      <c r="M172" s="133">
        <f t="shared" si="49"/>
        <v>459</v>
      </c>
      <c r="N172" s="133">
        <f t="shared" si="49"/>
        <v>909</v>
      </c>
      <c r="O172" s="133">
        <f t="shared" si="49"/>
        <v>835.5</v>
      </c>
      <c r="P172" s="133">
        <f t="shared" si="49"/>
        <v>1342.5</v>
      </c>
      <c r="Q172" s="133">
        <f t="shared" si="49"/>
        <v>4114.5</v>
      </c>
      <c r="R172" s="133">
        <f t="shared" si="49"/>
        <v>39087</v>
      </c>
      <c r="S172" s="133">
        <f t="shared" si="49"/>
        <v>4003.5</v>
      </c>
      <c r="T172" s="133">
        <f t="shared" si="49"/>
        <v>3597</v>
      </c>
      <c r="U172" s="133">
        <f t="shared" si="49"/>
        <v>26728.5</v>
      </c>
      <c r="V172" s="133">
        <f t="shared" si="49"/>
        <v>1476</v>
      </c>
      <c r="W172" s="133">
        <f t="shared" si="49"/>
        <v>3124.5</v>
      </c>
      <c r="X172" s="133">
        <f t="shared" si="49"/>
        <v>1933.5</v>
      </c>
      <c r="Y172" s="133">
        <f t="shared" si="49"/>
        <v>582</v>
      </c>
      <c r="Z172" s="133">
        <f t="shared" si="49"/>
        <v>1054.5</v>
      </c>
      <c r="AA172" s="133">
        <f t="shared" si="49"/>
        <v>2182.5</v>
      </c>
      <c r="AB172" s="133">
        <f t="shared" si="49"/>
        <v>645</v>
      </c>
      <c r="AC172" s="133">
        <f t="shared" si="49"/>
        <v>4648.5</v>
      </c>
      <c r="AD172" s="133">
        <f t="shared" si="49"/>
        <v>3466.5</v>
      </c>
      <c r="AE172" s="133">
        <f t="shared" si="49"/>
        <v>4312.5</v>
      </c>
      <c r="AF172" s="133">
        <f t="shared" si="49"/>
        <v>1479</v>
      </c>
      <c r="AG172" s="133">
        <f t="shared" si="49"/>
        <v>1834.5</v>
      </c>
      <c r="AH172" s="133">
        <f t="shared" si="49"/>
        <v>1398</v>
      </c>
      <c r="AI172" s="133">
        <f t="shared" si="49"/>
        <v>594</v>
      </c>
      <c r="AJ172" s="133">
        <f t="shared" si="49"/>
        <v>210</v>
      </c>
      <c r="AK172" s="133">
        <f t="shared" si="49"/>
        <v>459</v>
      </c>
      <c r="AL172" s="133">
        <f t="shared" si="49"/>
        <v>1024.5</v>
      </c>
      <c r="AM172" s="133">
        <f t="shared" si="49"/>
        <v>645</v>
      </c>
      <c r="AN172" s="133">
        <f t="shared" si="49"/>
        <v>645</v>
      </c>
      <c r="AO172" s="133">
        <f t="shared" si="49"/>
        <v>3160.5</v>
      </c>
      <c r="AP172" s="133">
        <f t="shared" si="49"/>
        <v>2494.5</v>
      </c>
      <c r="AQ172" s="133">
        <f t="shared" si="49"/>
        <v>3790.5</v>
      </c>
      <c r="AR172" s="133">
        <f t="shared" si="49"/>
        <v>1398</v>
      </c>
      <c r="AS172" s="133">
        <f t="shared" si="49"/>
        <v>5587.5</v>
      </c>
      <c r="AT172" s="133">
        <f t="shared" si="49"/>
        <v>892.5</v>
      </c>
      <c r="AU172" s="133">
        <f t="shared" si="49"/>
        <v>2235</v>
      </c>
      <c r="AV172" s="133">
        <f t="shared" si="49"/>
        <v>1689</v>
      </c>
      <c r="AW172" s="133">
        <f t="shared" si="49"/>
        <v>2328</v>
      </c>
      <c r="AX172" s="133">
        <f t="shared" si="49"/>
        <v>2665.5</v>
      </c>
      <c r="AY172" s="133">
        <f t="shared" si="49"/>
        <v>3340.5</v>
      </c>
      <c r="AZ172" s="133">
        <f t="shared" si="49"/>
        <v>1860</v>
      </c>
      <c r="BA172" s="133">
        <f t="shared" si="49"/>
        <v>1056</v>
      </c>
      <c r="BB172" s="133">
        <f t="shared" si="49"/>
        <v>1180.5</v>
      </c>
      <c r="BC172" s="133">
        <f t="shared" si="49"/>
        <v>2983.5</v>
      </c>
      <c r="BD172" s="133">
        <f t="shared" si="49"/>
        <v>895.5</v>
      </c>
      <c r="BE172" s="133">
        <f t="shared" si="49"/>
        <v>895.5</v>
      </c>
      <c r="BF172" s="133">
        <f t="shared" si="49"/>
        <v>1045.5</v>
      </c>
      <c r="BG172" s="133">
        <f t="shared" si="49"/>
        <v>1014</v>
      </c>
      <c r="BH172" s="133">
        <f t="shared" si="49"/>
        <v>2446.5</v>
      </c>
      <c r="BI172" s="133">
        <f t="shared" si="49"/>
        <v>1332</v>
      </c>
      <c r="BJ172" s="133">
        <f t="shared" si="49"/>
        <v>3538.5</v>
      </c>
      <c r="BK172" s="133">
        <f t="shared" si="49"/>
        <v>946.5</v>
      </c>
      <c r="BL172" s="133">
        <f t="shared" si="49"/>
        <v>1465.5</v>
      </c>
      <c r="BM172" s="133">
        <f t="shared" si="49"/>
        <v>12360</v>
      </c>
      <c r="BN172" s="133">
        <f t="shared" si="49"/>
        <v>3160.5</v>
      </c>
      <c r="BO172" s="133">
        <f t="shared" si="49"/>
        <v>1162.5</v>
      </c>
      <c r="BP172" s="133">
        <f t="shared" si="49"/>
        <v>14196</v>
      </c>
      <c r="BQ172" s="133">
        <f t="shared" si="49"/>
        <v>8542.5</v>
      </c>
      <c r="BR172" s="133">
        <f t="shared" si="49"/>
        <v>4174.5</v>
      </c>
      <c r="BS172" s="133">
        <f t="shared" si="49"/>
        <v>6802.5</v>
      </c>
      <c r="BT172" s="133">
        <f t="shared" si="49"/>
        <v>1162.5</v>
      </c>
      <c r="BU172" s="133">
        <f t="shared" ref="BU172:CE172" si="50">BU170*1.5</f>
        <v>4231.5</v>
      </c>
      <c r="BV172" s="133">
        <f t="shared" si="50"/>
        <v>53944.5</v>
      </c>
      <c r="BW172" s="133">
        <f t="shared" si="50"/>
        <v>915</v>
      </c>
      <c r="BX172" s="133">
        <f t="shared" si="50"/>
        <v>1162.5</v>
      </c>
      <c r="BY172" s="133">
        <f t="shared" si="50"/>
        <v>4231.5</v>
      </c>
      <c r="BZ172" s="133">
        <f t="shared" si="50"/>
        <v>131140.5</v>
      </c>
      <c r="CA172" s="133">
        <f t="shared" si="50"/>
        <v>41248.5</v>
      </c>
      <c r="CB172" s="133">
        <f t="shared" si="50"/>
        <v>71709</v>
      </c>
      <c r="CC172" s="133">
        <f t="shared" si="50"/>
        <v>72127.5</v>
      </c>
      <c r="CD172" s="133">
        <f t="shared" si="50"/>
        <v>27390</v>
      </c>
      <c r="CE172" s="133">
        <f t="shared" si="50"/>
        <v>43783.5</v>
      </c>
    </row>
    <row r="173" spans="1:83" hidden="1" x14ac:dyDescent="0.35">
      <c r="A173" s="48"/>
      <c r="B173" s="49"/>
      <c r="C173" s="49"/>
      <c r="D173" s="4"/>
      <c r="E173" s="4"/>
      <c r="G173" s="66"/>
      <c r="H173" s="148"/>
      <c r="I173" s="132"/>
      <c r="J173" s="132"/>
      <c r="K173" s="132"/>
      <c r="L173" s="132"/>
      <c r="M173" s="132"/>
      <c r="N173" s="132"/>
      <c r="O173" s="132"/>
      <c r="P173" s="132"/>
      <c r="Q173" s="132"/>
      <c r="R173" s="132"/>
      <c r="S173" s="132"/>
      <c r="T173" s="132"/>
      <c r="U173" s="132"/>
      <c r="V173" s="132"/>
      <c r="W173" s="132"/>
      <c r="X173" s="132"/>
      <c r="Y173" s="132"/>
      <c r="Z173" s="132"/>
      <c r="AA173" s="132"/>
      <c r="AB173" s="132"/>
      <c r="AC173" s="132"/>
      <c r="AD173" s="132"/>
      <c r="AE173" s="132"/>
      <c r="AF173" s="132"/>
      <c r="AG173" s="132"/>
      <c r="AH173" s="132"/>
      <c r="AI173" s="132"/>
      <c r="AJ173" s="132"/>
      <c r="AK173" s="132"/>
      <c r="AL173" s="132"/>
      <c r="AM173" s="132"/>
      <c r="AN173" s="132"/>
      <c r="AO173" s="132"/>
      <c r="AP173" s="132"/>
      <c r="AQ173" s="132"/>
      <c r="AR173" s="132"/>
      <c r="AS173" s="132"/>
      <c r="AT173" s="132"/>
      <c r="AU173" s="132"/>
      <c r="AV173" s="132"/>
      <c r="AW173" s="132"/>
      <c r="AX173" s="132"/>
      <c r="AY173" s="132"/>
      <c r="AZ173" s="132"/>
      <c r="BA173" s="132"/>
      <c r="BB173" s="132"/>
      <c r="BC173" s="132"/>
      <c r="BD173" s="132"/>
      <c r="BE173" s="132"/>
    </row>
    <row r="174" spans="1:83" ht="22.5" hidden="1" customHeight="1" x14ac:dyDescent="0.35">
      <c r="A174" s="2"/>
      <c r="B174" s="3"/>
      <c r="C174" s="165" t="s">
        <v>36</v>
      </c>
      <c r="D174" s="166"/>
      <c r="E174" s="166"/>
      <c r="F174" s="166"/>
      <c r="G174" s="166"/>
      <c r="H174" s="134">
        <f>SUM(H150:CE150)</f>
        <v>246198</v>
      </c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K174" s="3"/>
      <c r="AL174" s="3"/>
    </row>
    <row r="175" spans="1:83" ht="22.5" hidden="1" customHeight="1" x14ac:dyDescent="0.35">
      <c r="A175" s="48"/>
      <c r="B175" s="49"/>
      <c r="C175" s="167" t="s">
        <v>37</v>
      </c>
      <c r="D175" s="168"/>
      <c r="E175" s="168"/>
      <c r="F175" s="168"/>
      <c r="G175" s="168"/>
      <c r="H175" s="135">
        <f>SUM(H155:CE155)</f>
        <v>307192</v>
      </c>
      <c r="I175" s="132"/>
      <c r="J175" s="132"/>
      <c r="K175" s="132"/>
      <c r="L175" s="132"/>
      <c r="M175" s="132"/>
      <c r="N175" s="132"/>
      <c r="O175" s="132"/>
      <c r="P175" s="132"/>
      <c r="Q175" s="132"/>
      <c r="R175" s="132"/>
      <c r="S175" s="132"/>
      <c r="T175" s="132"/>
      <c r="U175" s="132"/>
      <c r="V175" s="132"/>
      <c r="W175" s="132"/>
      <c r="X175" s="132"/>
      <c r="Y175" s="132"/>
      <c r="Z175" s="132"/>
      <c r="AA175" s="132"/>
      <c r="AB175" s="132"/>
      <c r="AC175" s="132"/>
      <c r="AD175" s="132"/>
      <c r="AE175" s="132"/>
      <c r="AF175" s="132"/>
      <c r="AG175" s="132"/>
      <c r="AH175" s="132"/>
      <c r="AI175" s="132"/>
      <c r="AJ175" s="132"/>
      <c r="AK175" s="132"/>
      <c r="AL175" s="132"/>
      <c r="AM175" s="132"/>
      <c r="AN175" s="132"/>
      <c r="AO175" s="132"/>
      <c r="AP175" s="132"/>
      <c r="AQ175" s="132"/>
      <c r="AR175" s="132"/>
      <c r="AS175" s="132"/>
      <c r="AT175" s="132"/>
      <c r="AU175" s="132"/>
      <c r="AV175" s="132"/>
      <c r="AW175" s="132"/>
      <c r="AX175" s="132"/>
      <c r="AY175" s="132"/>
      <c r="AZ175" s="132"/>
      <c r="BA175" s="132"/>
      <c r="BB175" s="132"/>
      <c r="BC175" s="132"/>
      <c r="BD175" s="132"/>
      <c r="BE175" s="132"/>
    </row>
    <row r="176" spans="1:83" ht="22.5" hidden="1" customHeight="1" x14ac:dyDescent="0.35">
      <c r="A176" s="48"/>
      <c r="B176" s="49"/>
      <c r="C176" s="169" t="s">
        <v>38</v>
      </c>
      <c r="D176" s="170"/>
      <c r="E176" s="170"/>
      <c r="F176" s="170"/>
      <c r="G176" s="170"/>
      <c r="H176" s="136">
        <f>SUM(H160:CE160)</f>
        <v>340643</v>
      </c>
      <c r="I176" s="132"/>
      <c r="J176" s="132"/>
      <c r="K176" s="132"/>
      <c r="L176" s="132"/>
      <c r="M176" s="132"/>
      <c r="N176" s="132"/>
      <c r="O176" s="132"/>
      <c r="P176" s="132"/>
      <c r="Q176" s="132"/>
      <c r="R176" s="132"/>
      <c r="S176" s="132"/>
      <c r="T176" s="132"/>
      <c r="U176" s="132"/>
      <c r="V176" s="132"/>
      <c r="W176" s="132"/>
      <c r="X176" s="132"/>
      <c r="Y176" s="132"/>
      <c r="Z176" s="132"/>
      <c r="AA176" s="132"/>
      <c r="AB176" s="132"/>
      <c r="AC176" s="132"/>
      <c r="AD176" s="132"/>
      <c r="AE176" s="132"/>
      <c r="AF176" s="132"/>
      <c r="AG176" s="132"/>
      <c r="AH176" s="132"/>
      <c r="AI176" s="132"/>
      <c r="AJ176" s="132"/>
      <c r="AK176" s="132"/>
      <c r="AL176" s="132"/>
      <c r="AM176" s="132"/>
      <c r="AN176" s="132"/>
      <c r="AO176" s="132"/>
      <c r="AP176" s="132"/>
      <c r="AQ176" s="132"/>
      <c r="AR176" s="132"/>
      <c r="AS176" s="132"/>
      <c r="AT176" s="132"/>
      <c r="AU176" s="132"/>
      <c r="AV176" s="132"/>
      <c r="AW176" s="132"/>
      <c r="AX176" s="132"/>
      <c r="AY176" s="132"/>
      <c r="AZ176" s="132"/>
      <c r="BA176" s="132"/>
      <c r="BB176" s="132"/>
      <c r="BC176" s="132"/>
      <c r="BD176" s="132"/>
      <c r="BE176" s="132"/>
    </row>
    <row r="177" spans="1:57" ht="22.5" hidden="1" customHeight="1" x14ac:dyDescent="0.35">
      <c r="A177" s="48"/>
      <c r="B177" s="49"/>
      <c r="C177" s="171" t="s">
        <v>39</v>
      </c>
      <c r="D177" s="172"/>
      <c r="E177" s="172"/>
      <c r="F177" s="172"/>
      <c r="G177" s="172"/>
      <c r="H177" s="149">
        <f>SUM(H163:CE163)</f>
        <v>381519</v>
      </c>
      <c r="I177" s="76"/>
      <c r="J177" s="132"/>
      <c r="K177" s="132"/>
      <c r="L177" s="132"/>
      <c r="M177" s="132"/>
      <c r="N177" s="132"/>
      <c r="O177" s="132"/>
      <c r="P177" s="132"/>
      <c r="Q177" s="132"/>
      <c r="R177" s="132"/>
      <c r="S177" s="132"/>
      <c r="T177" s="132"/>
      <c r="U177" s="132"/>
      <c r="V177" s="132"/>
      <c r="W177" s="132"/>
      <c r="X177" s="132"/>
      <c r="Y177" s="132"/>
      <c r="Z177" s="132"/>
      <c r="AA177" s="132"/>
      <c r="AB177" s="132"/>
      <c r="AC177" s="132"/>
      <c r="AD177" s="132"/>
      <c r="AE177" s="132"/>
      <c r="AF177" s="132"/>
      <c r="AG177" s="132"/>
      <c r="AH177" s="132"/>
      <c r="AI177" s="132"/>
      <c r="AJ177" s="132"/>
      <c r="AK177" s="132"/>
      <c r="AL177" s="132"/>
      <c r="AM177" s="132"/>
      <c r="AN177" s="132"/>
      <c r="AO177" s="132"/>
      <c r="AP177" s="132"/>
      <c r="AQ177" s="132"/>
      <c r="AR177" s="132"/>
      <c r="AS177" s="132"/>
      <c r="AT177" s="132"/>
      <c r="AU177" s="132"/>
      <c r="AV177" s="132"/>
      <c r="AW177" s="132"/>
      <c r="AX177" s="132"/>
      <c r="AY177" s="132"/>
      <c r="AZ177" s="132"/>
      <c r="BA177" s="132"/>
      <c r="BB177" s="132"/>
      <c r="BC177" s="132"/>
      <c r="BD177" s="132"/>
      <c r="BE177" s="132"/>
    </row>
    <row r="178" spans="1:57" ht="22.5" hidden="1" customHeight="1" x14ac:dyDescent="0.35">
      <c r="A178" s="48"/>
      <c r="B178" s="49"/>
      <c r="C178" s="173" t="s">
        <v>40</v>
      </c>
      <c r="D178" s="174"/>
      <c r="E178" s="174"/>
      <c r="F178" s="174"/>
      <c r="G178" s="174"/>
      <c r="H178" s="150">
        <f>SUM(H170:CE170)</f>
        <v>450752</v>
      </c>
      <c r="I178" s="76"/>
      <c r="J178" s="132"/>
      <c r="K178" s="132"/>
      <c r="L178" s="132"/>
      <c r="M178" s="132"/>
      <c r="N178" s="132"/>
      <c r="O178" s="132"/>
      <c r="P178" s="132"/>
      <c r="Q178" s="132"/>
      <c r="R178" s="132"/>
      <c r="S178" s="132"/>
      <c r="T178" s="132"/>
      <c r="U178" s="132"/>
      <c r="V178" s="132"/>
      <c r="W178" s="132"/>
      <c r="X178" s="132"/>
      <c r="Y178" s="132"/>
      <c r="Z178" s="132"/>
      <c r="AA178" s="132"/>
      <c r="AB178" s="132"/>
      <c r="AC178" s="132"/>
      <c r="AD178" s="132"/>
      <c r="AE178" s="132"/>
      <c r="AF178" s="132"/>
      <c r="AG178" s="132"/>
      <c r="AH178" s="132"/>
      <c r="AI178" s="132"/>
      <c r="AJ178" s="132"/>
      <c r="AK178" s="132"/>
      <c r="AL178" s="132"/>
      <c r="AM178" s="132"/>
      <c r="AN178" s="132"/>
      <c r="AO178" s="132"/>
      <c r="AP178" s="132"/>
      <c r="AQ178" s="132"/>
      <c r="AR178" s="132"/>
      <c r="AS178" s="132"/>
      <c r="AT178" s="132"/>
      <c r="AU178" s="132"/>
      <c r="AV178" s="132"/>
      <c r="AW178" s="132"/>
      <c r="AX178" s="132"/>
      <c r="AY178" s="132"/>
      <c r="AZ178" s="132"/>
      <c r="BA178" s="132"/>
      <c r="BB178" s="132"/>
      <c r="BC178" s="132"/>
      <c r="BD178" s="132"/>
      <c r="BE178" s="132"/>
    </row>
    <row r="179" spans="1:57" ht="22.5" hidden="1" customHeight="1" x14ac:dyDescent="0.35">
      <c r="A179" s="48"/>
      <c r="B179" s="49"/>
      <c r="C179" s="151"/>
      <c r="D179" s="151"/>
      <c r="E179" s="151"/>
      <c r="F179" s="151"/>
      <c r="G179" s="151"/>
      <c r="H179" s="142"/>
      <c r="I179" s="76"/>
      <c r="J179" s="132"/>
      <c r="K179" s="132"/>
      <c r="L179" s="132"/>
      <c r="M179" s="132"/>
      <c r="N179" s="132"/>
      <c r="O179" s="132"/>
      <c r="P179" s="132"/>
      <c r="Q179" s="132"/>
      <c r="R179" s="132"/>
      <c r="S179" s="132"/>
      <c r="T179" s="132"/>
      <c r="U179" s="132"/>
      <c r="V179" s="132"/>
      <c r="W179" s="132"/>
      <c r="X179" s="132"/>
      <c r="Y179" s="132"/>
      <c r="Z179" s="132"/>
      <c r="AA179" s="132"/>
      <c r="AB179" s="132"/>
      <c r="AC179" s="132"/>
      <c r="AD179" s="132"/>
      <c r="AE179" s="132"/>
      <c r="AF179" s="132"/>
      <c r="AG179" s="132"/>
      <c r="AH179" s="132"/>
      <c r="AI179" s="132"/>
      <c r="AJ179" s="132"/>
      <c r="AK179" s="132"/>
      <c r="AL179" s="132"/>
      <c r="AM179" s="132"/>
      <c r="AN179" s="132"/>
      <c r="AO179" s="132"/>
      <c r="AP179" s="132"/>
      <c r="AQ179" s="132"/>
      <c r="AR179" s="132"/>
      <c r="AS179" s="132"/>
      <c r="AT179" s="132"/>
      <c r="AU179" s="132"/>
      <c r="AV179" s="132"/>
      <c r="AW179" s="132"/>
      <c r="AX179" s="132"/>
      <c r="AY179" s="132"/>
      <c r="AZ179" s="132"/>
      <c r="BA179" s="132"/>
      <c r="BB179" s="132"/>
      <c r="BC179" s="132"/>
      <c r="BD179" s="132"/>
      <c r="BE179" s="132"/>
    </row>
    <row r="180" spans="1:57" ht="22.5" hidden="1" customHeight="1" x14ac:dyDescent="0.35">
      <c r="A180" s="48"/>
      <c r="B180" s="49"/>
      <c r="C180" s="177" t="s">
        <v>23</v>
      </c>
      <c r="D180" s="178"/>
      <c r="E180" s="178"/>
      <c r="F180" s="178"/>
      <c r="G180" s="178"/>
      <c r="H180" s="152">
        <f>H178*1.5</f>
        <v>676128</v>
      </c>
      <c r="I180" s="76"/>
      <c r="J180" s="132"/>
      <c r="K180" s="132"/>
      <c r="L180" s="132"/>
      <c r="M180" s="132"/>
      <c r="N180" s="132"/>
      <c r="O180" s="132"/>
      <c r="P180" s="132"/>
      <c r="Q180" s="132"/>
      <c r="R180" s="132"/>
      <c r="S180" s="132"/>
      <c r="T180" s="132"/>
      <c r="U180" s="132"/>
      <c r="V180" s="132"/>
      <c r="W180" s="132"/>
      <c r="X180" s="132"/>
      <c r="Y180" s="132"/>
      <c r="Z180" s="132"/>
      <c r="AA180" s="132"/>
      <c r="AB180" s="132"/>
      <c r="AC180" s="132"/>
      <c r="AD180" s="132"/>
      <c r="AE180" s="132"/>
      <c r="AF180" s="132"/>
      <c r="AG180" s="132"/>
      <c r="AH180" s="132"/>
      <c r="AI180" s="132"/>
      <c r="AJ180" s="132"/>
      <c r="AK180" s="132"/>
      <c r="AL180" s="132"/>
      <c r="AM180" s="132"/>
      <c r="AN180" s="132"/>
      <c r="AO180" s="132"/>
      <c r="AP180" s="132"/>
      <c r="AQ180" s="132"/>
      <c r="AR180" s="132"/>
      <c r="AS180" s="132"/>
      <c r="AT180" s="132"/>
      <c r="AU180" s="132"/>
      <c r="AV180" s="132"/>
      <c r="AW180" s="132"/>
      <c r="AX180" s="132"/>
      <c r="AY180" s="132"/>
      <c r="AZ180" s="132"/>
      <c r="BA180" s="132"/>
      <c r="BB180" s="132"/>
      <c r="BC180" s="132"/>
      <c r="BD180" s="132"/>
      <c r="BE180" s="132"/>
    </row>
    <row r="181" spans="1:57" x14ac:dyDescent="0.35">
      <c r="A181" s="14"/>
      <c r="B181" s="3"/>
      <c r="C181" s="3"/>
      <c r="D181" s="4"/>
      <c r="E181" s="4"/>
      <c r="F181" s="3"/>
      <c r="G181" s="3"/>
      <c r="H181" s="3"/>
      <c r="I181" s="3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K181" s="67"/>
      <c r="AL181" s="67"/>
    </row>
    <row r="182" spans="1:57" x14ac:dyDescent="0.35">
      <c r="A182" s="179"/>
      <c r="B182" s="180"/>
      <c r="C182" s="180"/>
      <c r="D182" s="180"/>
      <c r="E182" s="180"/>
      <c r="F182" s="181"/>
      <c r="G182" s="181"/>
      <c r="H182" s="181"/>
      <c r="I182" s="182"/>
      <c r="J182" s="183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  <c r="AR182" s="182"/>
      <c r="AS182" s="182"/>
      <c r="AT182" s="182"/>
      <c r="AU182" s="182"/>
      <c r="AV182" s="182"/>
      <c r="AW182" s="182"/>
      <c r="AX182" s="182"/>
      <c r="AY182" s="182"/>
      <c r="AZ182" s="182"/>
      <c r="BA182" s="182"/>
      <c r="BB182" s="182"/>
      <c r="BC182" s="182"/>
      <c r="BD182" s="182"/>
      <c r="BE182" s="182"/>
    </row>
    <row r="183" spans="1:57" x14ac:dyDescent="0.35">
      <c r="A183" s="180"/>
      <c r="B183" s="180"/>
      <c r="C183" s="180"/>
      <c r="D183" s="180"/>
      <c r="E183" s="180"/>
      <c r="F183" s="181"/>
      <c r="G183" s="181"/>
      <c r="H183" s="181"/>
      <c r="I183" s="182"/>
      <c r="J183" s="183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  <c r="AR183" s="182"/>
      <c r="AS183" s="182"/>
      <c r="AT183" s="182"/>
      <c r="AU183" s="182"/>
      <c r="AV183" s="182"/>
      <c r="AW183" s="182"/>
      <c r="AX183" s="182"/>
      <c r="AY183" s="182"/>
      <c r="AZ183" s="182"/>
      <c r="BA183" s="182"/>
      <c r="BB183" s="182"/>
      <c r="BC183" s="182"/>
      <c r="BD183" s="182"/>
      <c r="BE183" s="182"/>
    </row>
    <row r="184" spans="1:57" x14ac:dyDescent="0.35">
      <c r="A184" s="180"/>
      <c r="B184" s="180"/>
      <c r="C184" s="180"/>
      <c r="D184" s="180"/>
      <c r="E184" s="180"/>
      <c r="F184" s="181"/>
      <c r="G184" s="181"/>
      <c r="H184" s="181"/>
      <c r="I184" s="182"/>
      <c r="J184" s="183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  <c r="AR184" s="182"/>
      <c r="AS184" s="182"/>
      <c r="AT184" s="182"/>
      <c r="AU184" s="182"/>
      <c r="AV184" s="182"/>
      <c r="AW184" s="182"/>
      <c r="AX184" s="182"/>
      <c r="AY184" s="182"/>
      <c r="AZ184" s="182"/>
      <c r="BA184" s="182"/>
      <c r="BB184" s="182"/>
      <c r="BC184" s="182"/>
      <c r="BD184" s="182"/>
      <c r="BE184" s="182"/>
    </row>
    <row r="185" spans="1:57" x14ac:dyDescent="0.35">
      <c r="A185" s="180"/>
      <c r="B185" s="180"/>
      <c r="C185" s="180"/>
      <c r="D185" s="180"/>
      <c r="E185" s="180"/>
      <c r="F185" s="181"/>
      <c r="G185" s="181"/>
      <c r="H185" s="181"/>
      <c r="I185" s="182"/>
      <c r="J185" s="183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  <c r="AR185" s="182"/>
      <c r="AS185" s="182"/>
      <c r="AT185" s="182"/>
      <c r="AU185" s="182"/>
      <c r="AV185" s="182"/>
      <c r="AW185" s="182"/>
      <c r="AX185" s="182"/>
      <c r="AY185" s="182"/>
      <c r="AZ185" s="182"/>
      <c r="BA185" s="182"/>
      <c r="BB185" s="182"/>
      <c r="BC185" s="182"/>
      <c r="BD185" s="182"/>
      <c r="BE185" s="182"/>
    </row>
    <row r="186" spans="1:57" x14ac:dyDescent="0.35">
      <c r="A186" s="180"/>
      <c r="B186" s="180"/>
      <c r="C186" s="180"/>
      <c r="D186" s="180"/>
      <c r="E186" s="180"/>
      <c r="F186" s="181"/>
      <c r="G186" s="181"/>
      <c r="H186" s="181"/>
      <c r="I186" s="182"/>
      <c r="J186" s="183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  <c r="AR186" s="182"/>
      <c r="AS186" s="182"/>
      <c r="AT186" s="182"/>
      <c r="AU186" s="182"/>
      <c r="AV186" s="182"/>
      <c r="AW186" s="182"/>
      <c r="AX186" s="182"/>
      <c r="AY186" s="182"/>
      <c r="AZ186" s="182"/>
      <c r="BA186" s="182"/>
      <c r="BB186" s="182"/>
      <c r="BC186" s="182"/>
      <c r="BD186" s="182"/>
      <c r="BE186" s="182"/>
    </row>
  </sheetData>
  <mergeCells count="9">
    <mergeCell ref="C178:G178"/>
    <mergeCell ref="C180:G180"/>
    <mergeCell ref="A182:BE186"/>
    <mergeCell ref="F1:BE4"/>
    <mergeCell ref="B5:D5"/>
    <mergeCell ref="C174:G174"/>
    <mergeCell ref="C175:G175"/>
    <mergeCell ref="C176:G176"/>
    <mergeCell ref="C177:G17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CD_x0020_Number xmlns="f0725376-05e4-49d6-9a3a-33d6a296bdd1" xsi:nil="true"/>
    <MigrationSourceURL xmlns="f0725376-05e4-49d6-9a3a-33d6a296bdd1" xsi:nil="true"/>
    <IconOverlay xmlns="http://schemas.microsoft.com/sharepoint/v4" xsi:nil="true"/>
    <_ip_UnifiedCompliancePolicyProperties xmlns="http://schemas.microsoft.com/sharepoint/v3" xsi:nil="true"/>
    <Description0 xmlns="69d89445-071a-4a26-8809-5a7e83ac3097">Email to Totality</Description0>
    <STATUS xmlns="f0725376-05e4-49d6-9a3a-33d6a296bdd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BD85C96722541B605B614D4D27E84" ma:contentTypeVersion="22" ma:contentTypeDescription="Create a new document." ma:contentTypeScope="" ma:versionID="dd3c589bc7e9e6971927d209a55017a3">
  <xsd:schema xmlns:xsd="http://www.w3.org/2001/XMLSchema" xmlns:xs="http://www.w3.org/2001/XMLSchema" xmlns:p="http://schemas.microsoft.com/office/2006/metadata/properties" xmlns:ns1="http://schemas.microsoft.com/sharepoint/v3" xmlns:ns2="69d89445-071a-4a26-8809-5a7e83ac3097" xmlns:ns3="f0725376-05e4-49d6-9a3a-33d6a296bdd1" xmlns:ns4="4c9cdc80-4fa6-4516-9cf1-4f8ed8257918" xmlns:ns5="http://schemas.microsoft.com/sharepoint/v4" targetNamespace="http://schemas.microsoft.com/office/2006/metadata/properties" ma:root="true" ma:fieldsID="e3dba1929511da247389132d3229a2be" ns1:_="" ns2:_="" ns3:_="" ns4:_="" ns5:_="">
    <xsd:import namespace="http://schemas.microsoft.com/sharepoint/v3"/>
    <xsd:import namespace="69d89445-071a-4a26-8809-5a7e83ac3097"/>
    <xsd:import namespace="f0725376-05e4-49d6-9a3a-33d6a296bdd1"/>
    <xsd:import namespace="4c9cdc80-4fa6-4516-9cf1-4f8ed8257918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escription0" minOccurs="0"/>
                <xsd:element ref="ns3:ICD_x0020_Number" minOccurs="0"/>
                <xsd:element ref="ns4:SharedWithUsers" minOccurs="0"/>
                <xsd:element ref="ns4:SharedWithDetails" minOccurs="0"/>
                <xsd:element ref="ns3:MigrationSourceURL" minOccurs="0"/>
                <xsd:element ref="ns1:_ip_UnifiedCompliancePolicyProperties" minOccurs="0"/>
                <xsd:element ref="ns1:_ip_UnifiedCompliancePolicyUIAction" minOccurs="0"/>
                <xsd:element ref="ns5:IconOverlay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STATU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d89445-071a-4a26-8809-5a7e83ac3097" elementFormDefault="qualified">
    <xsd:import namespace="http://schemas.microsoft.com/office/2006/documentManagement/types"/>
    <xsd:import namespace="http://schemas.microsoft.com/office/infopath/2007/PartnerControls"/>
    <xsd:element name="Description0" ma:index="2" nillable="true" ma:displayName="Description" ma:default="Email to Totality" ma:format="Dropdown" ma:internalName="Description0">
      <xsd:simpleType>
        <xsd:union memberTypes="dms:Text">
          <xsd:simpleType>
            <xsd:restriction base="dms:Choice">
              <xsd:enumeration value="Assignments"/>
              <xsd:enumeration value="Approval Emails - Language"/>
              <xsd:enumeration value="Approval Emails - Budget"/>
              <xsd:enumeration value="CDA"/>
              <xsd:enumeration value="CTA - Word"/>
              <xsd:enumeration value="CTA - Executed PDF"/>
              <xsd:enumeration value="CTA Amend1 - Word"/>
              <xsd:enumeration value="CTA Amend1 - PDF"/>
              <xsd:enumeration value="CTA Amend2 - Word"/>
              <xsd:enumeration value="CTA Amend2 - PDF"/>
              <xsd:enumeration value="CTA Amend3 - Word"/>
              <xsd:enumeration value="CTA Amend3 - PDF"/>
              <xsd:enumeration value="CTA Amend4 - Word"/>
              <xsd:enumeration value="CTA Amend4 - PDF"/>
              <xsd:enumeration value="CTA Amend5 - Word"/>
              <xsd:enumeration value="CTA Amend5 - PDF"/>
              <xsd:enumeration value="CTA Amend6 - Word"/>
              <xsd:enumeration value="CTA Amend6 - PDF"/>
              <xsd:enumeration value="CTA Amend7- Word"/>
              <xsd:enumeration value="CTA Amend7-PDF"/>
              <xsd:enumeration value="Email"/>
              <xsd:enumeration value="Email to Totality"/>
              <xsd:enumeration value="Invoice"/>
              <xsd:enumeration value="IRB Approval"/>
              <xsd:enumeration value="Payment Notification Email - Subject Visits"/>
              <xsd:enumeration value="Payment Notification Email - Invoice"/>
              <xsd:enumeration value="Payment Notification - Invoice &amp; Subject Visits"/>
              <xsd:enumeration value="PO TCVC"/>
              <xsd:enumeration value="Post Execution Information - Label"/>
              <xsd:enumeration value="Subject Visit"/>
              <xsd:enumeration value="Total Contract Value Calculator"/>
              <xsd:enumeration value="Work Order"/>
              <xsd:enumeration value="Work Order A1 Word"/>
              <xsd:enumeration value="Work Order A1 PDF"/>
              <xsd:enumeration value="Work Order A2 Word"/>
              <xsd:enumeration value="Work Order A2 PDF"/>
              <xsd:enumeration value="Work Order A3 Word"/>
              <xsd:enumeration value="Work Order A3 PDF"/>
              <xsd:enumeration value="Word Order A4 Word"/>
              <xsd:enumeration value="Work Order A4 PDF"/>
              <xsd:enumeration value="Work Order A5 Word"/>
              <xsd:enumeration value="Work Order A5 PDF"/>
              <xsd:enumeration value="Work Order A6 Word"/>
              <xsd:enumeration value="Work Order A6 PDF"/>
              <xsd:enumeration value="Work Order A7 Word"/>
              <xsd:enumeration value="Work Order A7 PDF"/>
              <xsd:enumeration value="Indemnification"/>
              <xsd:enumeration value="Termination Notice/Letter"/>
              <xsd:enumeration value="Executed Work Order (PDF)"/>
            </xsd:restriction>
          </xsd:simpleType>
        </xsd:un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725376-05e4-49d6-9a3a-33d6a296bdd1" elementFormDefault="qualified">
    <xsd:import namespace="http://schemas.microsoft.com/office/2006/documentManagement/types"/>
    <xsd:import namespace="http://schemas.microsoft.com/office/infopath/2007/PartnerControls"/>
    <xsd:element name="ICD_x0020_Number" ma:index="9" nillable="true" ma:displayName="ICD Number" ma:indexed="true" ma:internalName="ICD_x0020_Number">
      <xsd:simpleType>
        <xsd:restriction base="dms:Text">
          <xsd:maxLength value="255"/>
        </xsd:restriction>
      </xsd:simpleType>
    </xsd:element>
    <xsd:element name="MigrationSourceURL" ma:index="12" nillable="true" ma:displayName="MigrationSourceURL" ma:internalName="MigrationSourceURL">
      <xsd:simpleType>
        <xsd:restriction base="dms:Note">
          <xsd:maxLength value="255"/>
        </xsd:restriction>
      </xsd:simpleType>
    </xsd:element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8" nillable="true" ma:displayName="MediaServiceAutoTags" ma:internalName="MediaServiceAutoTags" ma:readOnly="true">
      <xsd:simpleType>
        <xsd:restriction base="dms:Text"/>
      </xsd:simpleType>
    </xsd:element>
    <xsd:element name="MediaServiceOCR" ma:index="19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STATUS" ma:index="25" nillable="true" ma:displayName="STATUS" ma:format="Dropdown" ma:internalName="STATUS">
      <xsd:simpleType>
        <xsd:restriction base="dms:Text">
          <xsd:maxLength value="255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9cdc80-4fa6-4516-9cf1-4f8ed825791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89339A-CD16-448C-ADDD-187B7D6110AB}">
  <ds:schemaRefs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sharepoint/v4"/>
    <ds:schemaRef ds:uri="http://purl.org/dc/terms/"/>
    <ds:schemaRef ds:uri="69d89445-071a-4a26-8809-5a7e83ac3097"/>
    <ds:schemaRef ds:uri="f0725376-05e4-49d6-9a3a-33d6a296bd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4c9cdc80-4fa6-4516-9cf1-4f8ed825791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0A8BE77-E3E9-488F-B728-FB428268F7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9d89445-071a-4a26-8809-5a7e83ac3097"/>
    <ds:schemaRef ds:uri="f0725376-05e4-49d6-9a3a-33d6a296bdd1"/>
    <ds:schemaRef ds:uri="4c9cdc80-4fa6-4516-9cf1-4f8ed8257918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3BD0B4-FEAB-4A40-9C64-08781E118B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Norway</vt:lpstr>
      <vt:lpstr>INV Norway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Gagnon, Danielle [RNDUS]</dc:creator>
  <cp:lastModifiedBy>Ayadi, Rajae</cp:lastModifiedBy>
  <dcterms:created xsi:type="dcterms:W3CDTF">2021-12-10T19:05:28Z</dcterms:created>
  <dcterms:modified xsi:type="dcterms:W3CDTF">2022-06-11T17:01:36Z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0x010100939BD85C96722541B605B614D4D27E84</vt:lpwstr>
  </property>
</Properties>
</file>