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jour">#REF!</definedName>
    <definedName name="m">#REF!</definedName>
  </definedNames>
  <calcPr calcId="125725"/>
</workbook>
</file>

<file path=xl/calcChain.xml><?xml version="1.0" encoding="utf-8"?>
<calcChain xmlns="http://schemas.openxmlformats.org/spreadsheetml/2006/main">
  <c r="G16" i="1"/>
  <c r="G15"/>
  <c r="G14"/>
  <c r="F11"/>
  <c r="E11"/>
  <c r="G11" s="1"/>
  <c r="A11"/>
  <c r="F10"/>
  <c r="E10"/>
  <c r="G10" s="1"/>
  <c r="A10"/>
  <c r="F9"/>
  <c r="E9"/>
  <c r="G9" s="1"/>
  <c r="A9"/>
  <c r="F8"/>
  <c r="E8"/>
  <c r="G8" s="1"/>
  <c r="A8"/>
  <c r="F7"/>
  <c r="E7"/>
  <c r="G7" s="1"/>
  <c r="A7"/>
  <c r="F6"/>
  <c r="E6"/>
  <c r="G6" s="1"/>
  <c r="G12" s="1"/>
  <c r="G13" s="1"/>
  <c r="A6"/>
  <c r="G17" s="1"/>
  <c r="G18" s="1"/>
</calcChain>
</file>

<file path=xl/sharedStrings.xml><?xml version="1.0" encoding="utf-8"?>
<sst xmlns="http://schemas.openxmlformats.org/spreadsheetml/2006/main" count="22" uniqueCount="22">
  <si>
    <t>RESIDENCE 2</t>
  </si>
  <si>
    <t>Coüt Hébergement / J :</t>
  </si>
  <si>
    <t>Coût Repas / J / Personne :</t>
  </si>
  <si>
    <t>MOIS</t>
  </si>
  <si>
    <t>Nbre de jours d'ouverture</t>
  </si>
  <si>
    <t>Nbre de Personnes</t>
  </si>
  <si>
    <t>Montant Repas</t>
  </si>
  <si>
    <t>Montant de l'hébergement</t>
  </si>
  <si>
    <t>Total</t>
  </si>
  <si>
    <t>AVRIL</t>
  </si>
  <si>
    <t>MAI</t>
  </si>
  <si>
    <t>JUIN</t>
  </si>
  <si>
    <t>JUILLET</t>
  </si>
  <si>
    <t>AOÛT</t>
  </si>
  <si>
    <t>SEPTEMBRE</t>
  </si>
  <si>
    <t>Chiffre / Total :</t>
  </si>
  <si>
    <t>Chiffre / Jour :</t>
  </si>
  <si>
    <t>Nbre Jour Min :</t>
  </si>
  <si>
    <t>Nbre Jour Max :</t>
  </si>
  <si>
    <t>Moyenne Jour Ouverture :</t>
  </si>
  <si>
    <t>Meilleur Mois</t>
  </si>
  <si>
    <t>Nbre Jours :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</si>
</sst>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6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Protection="1"/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1" fillId="3" borderId="6" xfId="0" applyFont="1" applyFill="1" applyBorder="1" applyAlignment="1" applyProtection="1">
      <alignment horizontal="center"/>
    </xf>
    <xf numFmtId="0" fontId="1" fillId="4" borderId="7" xfId="0" applyFont="1" applyFill="1" applyBorder="1" applyProtection="1">
      <protection locked="0"/>
    </xf>
    <xf numFmtId="0" fontId="1" fillId="3" borderId="8" xfId="0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center"/>
    </xf>
    <xf numFmtId="0" fontId="1" fillId="3" borderId="9" xfId="0" applyFont="1" applyFill="1" applyBorder="1" applyAlignment="1" applyProtection="1">
      <alignment horizontal="center"/>
    </xf>
    <xf numFmtId="0" fontId="1" fillId="4" borderId="10" xfId="0" applyFont="1" applyFill="1" applyBorder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</xf>
    <xf numFmtId="0" fontId="2" fillId="0" borderId="0" xfId="0" applyFont="1" applyProtection="1"/>
    <xf numFmtId="0" fontId="1" fillId="2" borderId="7" xfId="0" applyFont="1" applyFill="1" applyBorder="1" applyProtection="1"/>
    <xf numFmtId="0" fontId="1" fillId="5" borderId="7" xfId="0" applyFont="1" applyFill="1" applyBorder="1" applyAlignment="1" applyProtection="1">
      <alignment horizontal="center"/>
    </xf>
    <xf numFmtId="164" fontId="1" fillId="5" borderId="7" xfId="0" applyNumberFormat="1" applyFont="1" applyFill="1" applyBorder="1" applyAlignment="1" applyProtection="1">
      <alignment horizontal="center"/>
    </xf>
    <xf numFmtId="0" fontId="1" fillId="2" borderId="7" xfId="0" applyFont="1" applyFill="1" applyBorder="1" applyAlignment="1" applyProtection="1">
      <alignment wrapText="1"/>
    </xf>
    <xf numFmtId="1" fontId="1" fillId="5" borderId="7" xfId="0" applyNumberFormat="1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E_Excel\Icam2009201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visions"/>
      <sheetName val="Météo surprise"/>
      <sheetName val="résidence 3"/>
      <sheetName val="TP2_Intro"/>
      <sheetName val="création identifiant élève"/>
      <sheetName val="TP2-Week-end"/>
      <sheetName val="TP2-Planning"/>
      <sheetName val="TP2-Effectifs"/>
      <sheetName val="TP2-Gestion_Abscences"/>
      <sheetName val="TP2_Graphe"/>
      <sheetName val="TP3-appli-Tables"/>
      <sheetName val="TP3_Base"/>
      <sheetName val="TP3_Analyse_Coût"/>
      <sheetName val="TP4_Matrices"/>
      <sheetName val="BasesDeDonné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18"/>
  <sheetViews>
    <sheetView tabSelected="1" workbookViewId="0">
      <selection activeCell="E17" sqref="E17"/>
    </sheetView>
  </sheetViews>
  <sheetFormatPr baseColWidth="10" defaultRowHeight="15"/>
  <cols>
    <col min="1" max="1" width="11.42578125" style="1" customWidth="1"/>
    <col min="2" max="2" width="12.5703125" style="1" bestFit="1" customWidth="1"/>
    <col min="3" max="3" width="13" style="1" customWidth="1"/>
    <col min="4" max="5" width="11.42578125" style="1"/>
    <col min="6" max="6" width="15.42578125" style="1" bestFit="1" customWidth="1"/>
    <col min="7" max="7" width="12.5703125" style="1" bestFit="1" customWidth="1"/>
    <col min="8" max="16384" width="11.42578125" style="1"/>
  </cols>
  <sheetData>
    <row r="2" spans="1:10">
      <c r="D2" s="2" t="s">
        <v>0</v>
      </c>
      <c r="E2" s="3"/>
      <c r="F2" s="3"/>
      <c r="G2" s="4"/>
    </row>
    <row r="3" spans="1:10">
      <c r="D3" s="5" t="s">
        <v>1</v>
      </c>
      <c r="E3" s="6"/>
      <c r="F3" s="7"/>
      <c r="G3" s="8">
        <v>12.6</v>
      </c>
    </row>
    <row r="4" spans="1:10">
      <c r="D4" s="9" t="s">
        <v>2</v>
      </c>
      <c r="E4" s="10"/>
      <c r="F4" s="11"/>
      <c r="G4" s="12">
        <v>10</v>
      </c>
    </row>
    <row r="5" spans="1:10" ht="38.25">
      <c r="B5" s="13" t="s">
        <v>3</v>
      </c>
      <c r="C5" s="13" t="s">
        <v>4</v>
      </c>
      <c r="D5" s="13" t="s">
        <v>5</v>
      </c>
      <c r="E5" s="13" t="s">
        <v>6</v>
      </c>
      <c r="F5" s="13" t="s">
        <v>7</v>
      </c>
      <c r="G5" s="13" t="s">
        <v>8</v>
      </c>
    </row>
    <row r="6" spans="1:10">
      <c r="A6" s="1">
        <f>E6+F6</f>
        <v>101700</v>
      </c>
      <c r="B6" s="14" t="s">
        <v>9</v>
      </c>
      <c r="C6" s="15">
        <v>15</v>
      </c>
      <c r="D6" s="15">
        <v>300</v>
      </c>
      <c r="E6" s="16">
        <f>D6*$G$4*$C$6</f>
        <v>45000</v>
      </c>
      <c r="F6" s="16">
        <f>$C6*D6*$G$3</f>
        <v>56700</v>
      </c>
      <c r="G6" s="16">
        <f>E6+F6</f>
        <v>101700</v>
      </c>
      <c r="J6" s="17"/>
    </row>
    <row r="7" spans="1:10">
      <c r="A7" s="1">
        <f>E7+F7</f>
        <v>271800</v>
      </c>
      <c r="B7" s="14" t="s">
        <v>10</v>
      </c>
      <c r="C7" s="15">
        <v>60</v>
      </c>
      <c r="D7" s="15">
        <v>300</v>
      </c>
      <c r="E7" s="16">
        <f t="shared" ref="E7:E11" si="0">D7*$G$4*$C$6</f>
        <v>45000</v>
      </c>
      <c r="F7" s="16">
        <f t="shared" ref="F7:F11" si="1">$C7*D7*$G$3</f>
        <v>226800</v>
      </c>
      <c r="G7" s="16">
        <f t="shared" ref="G7:G11" si="2">E7+F7</f>
        <v>271800</v>
      </c>
    </row>
    <row r="8" spans="1:10">
      <c r="A8" s="1">
        <f>E8+F8</f>
        <v>132000</v>
      </c>
      <c r="B8" s="14" t="s">
        <v>11</v>
      </c>
      <c r="C8" s="15">
        <v>30</v>
      </c>
      <c r="D8" s="15">
        <v>250</v>
      </c>
      <c r="E8" s="16">
        <f t="shared" si="0"/>
        <v>37500</v>
      </c>
      <c r="F8" s="16">
        <f t="shared" si="1"/>
        <v>94500</v>
      </c>
      <c r="G8" s="16">
        <f t="shared" si="2"/>
        <v>132000</v>
      </c>
    </row>
    <row r="9" spans="1:10">
      <c r="A9" s="1">
        <f t="shared" ref="A9:A13" si="3">E9+F9</f>
        <v>50850</v>
      </c>
      <c r="B9" s="14" t="s">
        <v>12</v>
      </c>
      <c r="C9" s="15">
        <v>15</v>
      </c>
      <c r="D9" s="15">
        <v>150</v>
      </c>
      <c r="E9" s="16">
        <f t="shared" si="0"/>
        <v>22500</v>
      </c>
      <c r="F9" s="16">
        <f t="shared" si="1"/>
        <v>28350</v>
      </c>
      <c r="G9" s="16">
        <f t="shared" si="2"/>
        <v>50850</v>
      </c>
    </row>
    <row r="10" spans="1:10">
      <c r="A10" s="1">
        <f t="shared" si="3"/>
        <v>13200</v>
      </c>
      <c r="B10" s="14" t="s">
        <v>13</v>
      </c>
      <c r="C10" s="15">
        <v>30</v>
      </c>
      <c r="D10" s="15">
        <v>25</v>
      </c>
      <c r="E10" s="16">
        <f t="shared" si="0"/>
        <v>3750</v>
      </c>
      <c r="F10" s="16">
        <f t="shared" si="1"/>
        <v>9450</v>
      </c>
      <c r="G10" s="16">
        <f t="shared" si="2"/>
        <v>13200</v>
      </c>
    </row>
    <row r="11" spans="1:10">
      <c r="A11" s="1">
        <f t="shared" si="3"/>
        <v>158400</v>
      </c>
      <c r="B11" s="14" t="s">
        <v>14</v>
      </c>
      <c r="C11" s="15">
        <v>30</v>
      </c>
      <c r="D11" s="15">
        <v>300</v>
      </c>
      <c r="E11" s="16">
        <f t="shared" si="0"/>
        <v>45000</v>
      </c>
      <c r="F11" s="16">
        <f t="shared" si="1"/>
        <v>113400</v>
      </c>
      <c r="G11" s="16">
        <f t="shared" si="2"/>
        <v>158400</v>
      </c>
    </row>
    <row r="12" spans="1:10">
      <c r="F12" s="18" t="s">
        <v>15</v>
      </c>
      <c r="G12" s="19">
        <f>G6+G7+G8+G9+G10+G11</f>
        <v>727950</v>
      </c>
    </row>
    <row r="13" spans="1:10">
      <c r="F13" s="18" t="s">
        <v>16</v>
      </c>
      <c r="G13" s="20">
        <f>G12/(C6+C7+C8+C9+C10+C11)</f>
        <v>4044.1666666666665</v>
      </c>
    </row>
    <row r="14" spans="1:10">
      <c r="F14" s="18" t="s">
        <v>17</v>
      </c>
      <c r="G14" s="19">
        <f>MIN(C6:C11)</f>
        <v>15</v>
      </c>
    </row>
    <row r="15" spans="1:10">
      <c r="F15" s="18" t="s">
        <v>18</v>
      </c>
      <c r="G15" s="19">
        <f>MAX(C6:C11)</f>
        <v>60</v>
      </c>
    </row>
    <row r="16" spans="1:10" ht="26.25">
      <c r="F16" s="21" t="s">
        <v>19</v>
      </c>
      <c r="G16" s="22">
        <f>AVERAGE(C6:C11)</f>
        <v>30</v>
      </c>
    </row>
    <row r="17" spans="6:7">
      <c r="F17" s="18" t="s">
        <v>20</v>
      </c>
      <c r="G17" s="19" t="e">
        <f>VLOOKUP(MAX(A6:A11),m,2)</f>
        <v>#REF!</v>
      </c>
    </row>
    <row r="18" spans="6:7">
      <c r="F18" s="18" t="s">
        <v>21</v>
      </c>
      <c r="G18" s="23" t="e">
        <f>VLOOKUP(G17,jour,2)</f>
        <v>#REF!</v>
      </c>
    </row>
  </sheetData>
  <mergeCells count="3">
    <mergeCell ref="D2:G2"/>
    <mergeCell ref="D3:F3"/>
    <mergeCell ref="D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l'anguille</dc:creator>
  <cp:lastModifiedBy>l'anguille</cp:lastModifiedBy>
  <dcterms:created xsi:type="dcterms:W3CDTF">2010-04-04T15:46:14Z</dcterms:created>
  <dcterms:modified xsi:type="dcterms:W3CDTF">2010-04-04T15:46:44Z</dcterms:modified>
</cp:coreProperties>
</file>