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filterPrivacy="1" codeName="ThisWorkbook"/>
  <xr:revisionPtr revIDLastSave="0" documentId="13_ncr:1_{CE340489-E5D3-4E0D-9538-89846976CECF}" xr6:coauthVersionLast="47" xr6:coauthVersionMax="47" xr10:uidLastSave="{00000000-0000-0000-0000-000000000000}"/>
  <bookViews>
    <workbookView xWindow="-120" yWindow="-120" windowWidth="29040" windowHeight="15840" firstSheet="1" activeTab="1" xr2:uid="{00000000-000D-0000-FFFF-FFFF00000000}"/>
  </bookViews>
  <sheets>
    <sheet name="About This Invoice Tracker" sheetId="6" r:id="rId1"/>
    <sheet name="Invoice" sheetId="1" r:id="rId2"/>
    <sheet name="Customers" sheetId="3" r:id="rId3"/>
    <sheet name="Invoices - Main" sheetId="2" r:id="rId4"/>
    <sheet name="Invoice Details" sheetId="4" r:id="rId5"/>
  </sheets>
  <definedNames>
    <definedName name="CompanyName">Invoice!$B$1</definedName>
    <definedName name="CustomerLookup">CustomerList[Lookup]</definedName>
    <definedName name="Invoice_No">InvoicesMain[Invoice '#]</definedName>
    <definedName name="InvoiceNoDetails">"InvoiceDetails[Invoice No]"</definedName>
    <definedName name="_xlnm.Print_Titles" localSheetId="2">Customers!$1:$3</definedName>
    <definedName name="_xlnm.Print_Titles" localSheetId="4">'Invoice Details'!$1:$3</definedName>
    <definedName name="_xlnm.Print_Titles" localSheetId="3">'Invoices - Main'!$1:$3</definedName>
    <definedName name="rngInvoice">Invoice!$G$4</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9" i="1" l="1" a="1"/>
  <c r="C9" i="1" s="1"/>
  <c r="B9" i="1" a="1"/>
  <c r="B9" i="1" s="1"/>
  <c r="B22" i="1"/>
  <c r="H42" i="4"/>
  <c r="H41" i="4"/>
  <c r="D5" i="2"/>
  <c r="D4" i="2"/>
  <c r="G37" i="1" l="1"/>
  <c r="G38" i="1"/>
  <c r="G5" i="1" l="1"/>
  <c r="C6" i="2" l="1"/>
  <c r="G6" i="2"/>
  <c r="H6" i="2"/>
  <c r="C6" i="3" l="1"/>
  <c r="B33" i="1" l="1" a="1"/>
  <c r="B33" i="1" s="1"/>
  <c r="B32" i="1" a="1"/>
  <c r="B32" i="1" s="1"/>
  <c r="B31" i="1" a="1"/>
  <c r="B31" i="1" s="1"/>
  <c r="B30" i="1" a="1"/>
  <c r="B30" i="1" s="1"/>
  <c r="B29" i="1" a="1"/>
  <c r="B29" i="1" s="1"/>
  <c r="B28" i="1" a="1"/>
  <c r="B28" i="1" s="1"/>
  <c r="B27" i="1" a="1"/>
  <c r="B27" i="1" s="1"/>
  <c r="B26" i="1" a="1"/>
  <c r="B26" i="1" s="1"/>
  <c r="B25" i="1" a="1"/>
  <c r="B25" i="1" s="1"/>
  <c r="B24" i="1" a="1"/>
  <c r="B24" i="1" s="1"/>
  <c r="B23" i="1" a="1"/>
  <c r="B23" i="1" s="1"/>
  <c r="B21" i="1" a="1"/>
  <c r="B21" i="1" s="1"/>
  <c r="B20" i="1" a="1"/>
  <c r="B20" i="1" s="1"/>
  <c r="B19" i="1" a="1"/>
  <c r="B19" i="1" s="1"/>
  <c r="B18" i="1" a="1"/>
  <c r="B18" i="1" s="1"/>
  <c r="B17" i="1" a="1"/>
  <c r="B17" i="1" s="1"/>
  <c r="B16" i="1" a="1"/>
  <c r="B16" i="1" s="1"/>
  <c r="B15" i="1" a="1"/>
  <c r="B15" i="1" s="1"/>
  <c r="B14" i="1" a="1"/>
  <c r="B14" i="1" s="1"/>
  <c r="B13" i="1" a="1"/>
  <c r="B13" i="1" s="1"/>
  <c r="B12" i="1" a="1"/>
  <c r="B12" i="1" s="1"/>
  <c r="B11" i="1" a="1"/>
  <c r="B11" i="1" s="1"/>
  <c r="B10" i="1" a="1"/>
  <c r="B10" i="1" s="1"/>
  <c r="F33" i="1" l="1" a="1"/>
  <c r="F33" i="1" s="1"/>
  <c r="F32" i="1" a="1"/>
  <c r="F32" i="1" s="1"/>
  <c r="F31" i="1" a="1"/>
  <c r="F31" i="1" s="1"/>
  <c r="F30" i="1" a="1"/>
  <c r="F30" i="1" s="1"/>
  <c r="F29" i="1" a="1"/>
  <c r="F29" i="1" s="1"/>
  <c r="F28" i="1" a="1"/>
  <c r="F28" i="1" s="1"/>
  <c r="F27" i="1" a="1"/>
  <c r="F27" i="1" s="1"/>
  <c r="F26" i="1" a="1"/>
  <c r="F26" i="1" s="1"/>
  <c r="F25" i="1" a="1"/>
  <c r="F25" i="1" s="1"/>
  <c r="F24" i="1" a="1"/>
  <c r="F24" i="1" s="1"/>
  <c r="F23" i="1" a="1"/>
  <c r="F23" i="1" s="1"/>
  <c r="F22" i="1" a="1"/>
  <c r="F22" i="1" s="1"/>
  <c r="F21" i="1" a="1"/>
  <c r="F21" i="1" s="1"/>
  <c r="F20" i="1" a="1"/>
  <c r="F20" i="1" s="1"/>
  <c r="F19" i="1" a="1"/>
  <c r="F19" i="1" s="1"/>
  <c r="F18" i="1" a="1"/>
  <c r="F18" i="1" s="1"/>
  <c r="F17" i="1" a="1"/>
  <c r="F17" i="1" s="1"/>
  <c r="F16" i="1" a="1"/>
  <c r="F16" i="1" s="1"/>
  <c r="F15" i="1" a="1"/>
  <c r="F15" i="1" s="1"/>
  <c r="F14" i="1" a="1"/>
  <c r="F14" i="1" s="1"/>
  <c r="F13" i="1" a="1"/>
  <c r="F13" i="1" s="1"/>
  <c r="F12" i="1" a="1"/>
  <c r="F12" i="1" s="1"/>
  <c r="F11" i="1" a="1"/>
  <c r="F11" i="1" s="1"/>
  <c r="F10" i="1" a="1"/>
  <c r="F10" i="1" s="1"/>
  <c r="E33" i="1" a="1"/>
  <c r="E33" i="1" s="1"/>
  <c r="E32" i="1" a="1"/>
  <c r="E32" i="1" s="1"/>
  <c r="E31" i="1" a="1"/>
  <c r="E31" i="1" s="1"/>
  <c r="E30" i="1" a="1"/>
  <c r="E30" i="1" s="1"/>
  <c r="E29" i="1" a="1"/>
  <c r="E29" i="1" s="1"/>
  <c r="E28" i="1" a="1"/>
  <c r="E28" i="1" s="1"/>
  <c r="E27" i="1" a="1"/>
  <c r="E27" i="1" s="1"/>
  <c r="E26" i="1" a="1"/>
  <c r="E26" i="1" s="1"/>
  <c r="E25" i="1" a="1"/>
  <c r="E25" i="1" s="1"/>
  <c r="E24" i="1" a="1"/>
  <c r="E24" i="1" s="1"/>
  <c r="E23" i="1" a="1"/>
  <c r="E23" i="1" s="1"/>
  <c r="E22" i="1" a="1"/>
  <c r="E22" i="1" s="1"/>
  <c r="E21" i="1" a="1"/>
  <c r="E21" i="1" s="1"/>
  <c r="E20" i="1" a="1"/>
  <c r="E20" i="1" s="1"/>
  <c r="E19" i="1" a="1"/>
  <c r="E19" i="1" s="1"/>
  <c r="E18" i="1" a="1"/>
  <c r="E18" i="1" s="1"/>
  <c r="E17" i="1" a="1"/>
  <c r="E17" i="1" s="1"/>
  <c r="E16" i="1" a="1"/>
  <c r="E16" i="1" s="1"/>
  <c r="E15" i="1" a="1"/>
  <c r="E15" i="1" s="1"/>
  <c r="E14" i="1" a="1"/>
  <c r="E14" i="1" s="1"/>
  <c r="E13" i="1" a="1"/>
  <c r="E13" i="1" s="1"/>
  <c r="E12" i="1" a="1"/>
  <c r="E12" i="1" s="1"/>
  <c r="E11" i="1" a="1"/>
  <c r="E11" i="1" s="1"/>
  <c r="E10" i="1" a="1"/>
  <c r="E10" i="1" s="1"/>
  <c r="D33" i="1" a="1"/>
  <c r="D33" i="1" s="1"/>
  <c r="D32" i="1" a="1"/>
  <c r="D32" i="1" s="1"/>
  <c r="D31" i="1" a="1"/>
  <c r="D31" i="1" s="1"/>
  <c r="D30" i="1" a="1"/>
  <c r="D30" i="1" s="1"/>
  <c r="D29" i="1" a="1"/>
  <c r="D29" i="1" s="1"/>
  <c r="D28" i="1" a="1"/>
  <c r="D28" i="1" s="1"/>
  <c r="D27" i="1" a="1"/>
  <c r="D27" i="1" s="1"/>
  <c r="D26" i="1" a="1"/>
  <c r="D26" i="1" s="1"/>
  <c r="D25" i="1" a="1"/>
  <c r="D25" i="1" s="1"/>
  <c r="D24" i="1" a="1"/>
  <c r="D24" i="1" s="1"/>
  <c r="D23" i="1" a="1"/>
  <c r="D23" i="1" s="1"/>
  <c r="D22" i="1" a="1"/>
  <c r="D22" i="1" s="1"/>
  <c r="D21" i="1" a="1"/>
  <c r="D21" i="1" s="1"/>
  <c r="D20" i="1" a="1"/>
  <c r="D20" i="1" s="1"/>
  <c r="D19" i="1" a="1"/>
  <c r="D19" i="1" s="1"/>
  <c r="D18" i="1" a="1"/>
  <c r="D18" i="1" s="1"/>
  <c r="D17" i="1" a="1"/>
  <c r="D17" i="1" s="1"/>
  <c r="D16" i="1" a="1"/>
  <c r="D16" i="1" s="1"/>
  <c r="D15" i="1" a="1"/>
  <c r="D15" i="1" s="1"/>
  <c r="D14" i="1" a="1"/>
  <c r="D14" i="1" s="1"/>
  <c r="D13" i="1" a="1"/>
  <c r="D13" i="1" s="1"/>
  <c r="D12" i="1" a="1"/>
  <c r="D12" i="1" s="1"/>
  <c r="D11" i="1" a="1"/>
  <c r="D11" i="1" s="1"/>
  <c r="D10" i="1" a="1"/>
  <c r="D10" i="1" s="1"/>
  <c r="C33" i="1" a="1"/>
  <c r="C33" i="1" s="1"/>
  <c r="C32" i="1" a="1"/>
  <c r="C32" i="1" s="1"/>
  <c r="C31" i="1" a="1"/>
  <c r="C31" i="1" s="1"/>
  <c r="C30" i="1" a="1"/>
  <c r="C30" i="1" s="1"/>
  <c r="C29" i="1" a="1"/>
  <c r="C29" i="1" s="1"/>
  <c r="C28" i="1" a="1"/>
  <c r="C28" i="1" s="1"/>
  <c r="C27" i="1" a="1"/>
  <c r="C27" i="1" s="1"/>
  <c r="C26" i="1" a="1"/>
  <c r="C26" i="1" s="1"/>
  <c r="C25" i="1" a="1"/>
  <c r="C25" i="1" s="1"/>
  <c r="C24" i="1" a="1"/>
  <c r="C24" i="1" s="1"/>
  <c r="C23" i="1" a="1"/>
  <c r="C23" i="1" s="1"/>
  <c r="C22" i="1" a="1"/>
  <c r="C22" i="1" s="1"/>
  <c r="C21" i="1" a="1"/>
  <c r="C21" i="1" s="1"/>
  <c r="C20" i="1" a="1"/>
  <c r="C20" i="1" s="1"/>
  <c r="C19" i="1" a="1"/>
  <c r="C19" i="1" s="1"/>
  <c r="C18" i="1" a="1"/>
  <c r="C18" i="1" s="1"/>
  <c r="C17" i="1" a="1"/>
  <c r="C17" i="1" s="1"/>
  <c r="C16" i="1" a="1"/>
  <c r="C16" i="1" s="1"/>
  <c r="C15" i="1" a="1"/>
  <c r="C15" i="1" s="1"/>
  <c r="C14" i="1" a="1"/>
  <c r="C14" i="1" s="1"/>
  <c r="C13" i="1" a="1"/>
  <c r="C13" i="1" s="1"/>
  <c r="C12" i="1" a="1"/>
  <c r="C12" i="1" s="1"/>
  <c r="C11" i="1" a="1"/>
  <c r="C11" i="1" s="1"/>
  <c r="C10" i="1" a="1"/>
  <c r="C10" i="1" s="1"/>
  <c r="B38" i="1" l="1"/>
  <c r="H28" i="4" l="1"/>
  <c r="G35" i="1" l="1"/>
  <c r="H31" i="4"/>
  <c r="H32" i="4"/>
  <c r="H33" i="4"/>
  <c r="H34" i="4"/>
  <c r="H35" i="4"/>
  <c r="H36" i="4"/>
  <c r="H37" i="4"/>
  <c r="H38" i="4"/>
  <c r="H39" i="4"/>
  <c r="H40" i="4"/>
  <c r="H29" i="4"/>
  <c r="H4" i="4"/>
  <c r="H5" i="4"/>
  <c r="H6" i="4"/>
  <c r="H7" i="4"/>
  <c r="H8" i="4"/>
  <c r="H9" i="4"/>
  <c r="H10" i="4"/>
  <c r="H11" i="4"/>
  <c r="H12" i="4"/>
  <c r="H13" i="4"/>
  <c r="H14" i="4"/>
  <c r="H15" i="4"/>
  <c r="H16" i="4"/>
  <c r="H17" i="4"/>
  <c r="H18" i="4"/>
  <c r="H19" i="4"/>
  <c r="H20" i="4"/>
  <c r="H21" i="4"/>
  <c r="H22" i="4"/>
  <c r="H23" i="4"/>
  <c r="H24" i="4"/>
  <c r="H25" i="4"/>
  <c r="H26" i="4"/>
  <c r="H27" i="4"/>
  <c r="H30" i="4"/>
  <c r="I5" i="2" l="1"/>
  <c r="J5" i="2" s="1"/>
  <c r="I4" i="2"/>
  <c r="I6" i="2" l="1"/>
  <c r="J4" i="2"/>
  <c r="J6" i="2" s="1"/>
  <c r="B7" i="1" l="1"/>
  <c r="D9" i="1" l="1" a="1"/>
  <c r="D9" i="1" s="1"/>
  <c r="G33" i="1" l="1"/>
  <c r="G31" i="1"/>
  <c r="G29" i="1"/>
  <c r="G32" i="1"/>
  <c r="G30" i="1"/>
  <c r="G14" i="1" l="1"/>
  <c r="G12" i="1"/>
  <c r="G10" i="1"/>
  <c r="G27" i="1"/>
  <c r="G25" i="1"/>
  <c r="G23" i="1"/>
  <c r="G21" i="1"/>
  <c r="G19" i="1"/>
  <c r="G15" i="1"/>
  <c r="G13" i="1"/>
  <c r="G11" i="1"/>
  <c r="G18" i="1"/>
  <c r="G17" i="1"/>
  <c r="G16" i="1"/>
  <c r="G28" i="1"/>
  <c r="G26" i="1"/>
  <c r="G24" i="1"/>
  <c r="G22" i="1"/>
  <c r="G20" i="1"/>
  <c r="F9" i="1" l="1" a="1"/>
  <c r="F9" i="1" s="1"/>
  <c r="E9" i="1" a="1"/>
  <c r="E9" i="1" s="1"/>
  <c r="G9" i="1" l="1"/>
  <c r="G34" i="1" s="1"/>
  <c r="G36" i="1" l="1"/>
  <c r="B5" i="3" l="1"/>
  <c r="B4" i="3"/>
  <c r="D6" i="1" l="1"/>
  <c r="D5" i="1"/>
  <c r="C4" i="1"/>
  <c r="D4" i="1"/>
  <c r="C6" i="1"/>
  <c r="G39" i="1"/>
</calcChain>
</file>

<file path=xl/sharedStrings.xml><?xml version="1.0" encoding="utf-8"?>
<sst xmlns="http://schemas.openxmlformats.org/spreadsheetml/2006/main" count="230" uniqueCount="164">
  <si>
    <t>Phone</t>
  </si>
  <si>
    <t>TOTAL</t>
  </si>
  <si>
    <t>Company Name</t>
  </si>
  <si>
    <t>Contact Name</t>
  </si>
  <si>
    <t>Address</t>
  </si>
  <si>
    <t>City</t>
  </si>
  <si>
    <t>State</t>
  </si>
  <si>
    <t>Project Description</t>
  </si>
  <si>
    <t>Description</t>
  </si>
  <si>
    <t>Notes</t>
  </si>
  <si>
    <t>Lookup</t>
  </si>
  <si>
    <t>Fax</t>
  </si>
  <si>
    <t>Bill To:</t>
  </si>
  <si>
    <t>Address:</t>
  </si>
  <si>
    <t>Invoice Date:</t>
  </si>
  <si>
    <t>Deposit Received</t>
  </si>
  <si>
    <t>Invoice Subtotal</t>
  </si>
  <si>
    <t>Tax Rate</t>
  </si>
  <si>
    <t>Sales Tax</t>
  </si>
  <si>
    <t>Other</t>
  </si>
  <si>
    <t>3-456-1</t>
  </si>
  <si>
    <t>Project 1</t>
  </si>
  <si>
    <t>Project 2</t>
  </si>
  <si>
    <t>Invoice 3-456-1 Data 1</t>
  </si>
  <si>
    <t>Invoice 3-456-1 Data 2</t>
  </si>
  <si>
    <t>Invoice 3-456-1 Data 3</t>
  </si>
  <si>
    <t>Invoice 3-456-1 Data 4</t>
  </si>
  <si>
    <t>Invoice 3-456-1 Data 5</t>
  </si>
  <si>
    <t>Invoice 3-456-1 Data 6</t>
  </si>
  <si>
    <t>Invoice Date</t>
  </si>
  <si>
    <t>Qty</t>
  </si>
  <si>
    <t>Price</t>
  </si>
  <si>
    <t>Discount</t>
  </si>
  <si>
    <t>Unit Price</t>
  </si>
  <si>
    <t>Street Address</t>
  </si>
  <si>
    <t>Email</t>
  </si>
  <si>
    <t>Website</t>
  </si>
  <si>
    <t>Invoice 3-456-1 Data 7</t>
  </si>
  <si>
    <t>Invoice 3-456-1 Data 8</t>
  </si>
  <si>
    <t>Invoice 3-456-1 Data 9</t>
  </si>
  <si>
    <t>Invoice 3-456-1 Data 10</t>
  </si>
  <si>
    <t>Invoice 3-456-1 Data 11</t>
  </si>
  <si>
    <t>Invoice 3-456-1 Data 12</t>
  </si>
  <si>
    <t>Invoice 3-456-1 Data 13</t>
  </si>
  <si>
    <t>Invoice 3-456-1 Data 14</t>
  </si>
  <si>
    <t>Invoice 3-456-1 Data 15</t>
  </si>
  <si>
    <t>Invoice 3-456-1 Data 16</t>
  </si>
  <si>
    <t>Invoice 3-456-1 Data 17</t>
  </si>
  <si>
    <t>Invoice 3-456-1 Data 18</t>
  </si>
  <si>
    <t>Invoice 3-456-1 Data 19</t>
  </si>
  <si>
    <t>Invoice 3-456-1 Data 20</t>
  </si>
  <si>
    <t>Invoice 3-456-1 Data 21</t>
  </si>
  <si>
    <t>Invoice 3-456-1 Data 22</t>
  </si>
  <si>
    <t>Invoice 3-456-1 Data 23</t>
  </si>
  <si>
    <t>Invoice 3-456-1 Data 24</t>
  </si>
  <si>
    <t>Invoice 3-456-1 Data 25</t>
  </si>
  <si>
    <t>Customers</t>
  </si>
  <si>
    <t>Invoices</t>
  </si>
  <si>
    <t>Invoice Details</t>
  </si>
  <si>
    <t>How do I get started?</t>
  </si>
  <si>
    <t>How do I create an invoice?</t>
  </si>
  <si>
    <t>1.</t>
  </si>
  <si>
    <t>2.</t>
  </si>
  <si>
    <t>Item #</t>
  </si>
  <si>
    <t>Company #</t>
  </si>
  <si>
    <t>3.</t>
  </si>
  <si>
    <t>Invoice #</t>
  </si>
  <si>
    <t>Invoice Total</t>
  </si>
  <si>
    <t>Total</t>
  </si>
  <si>
    <t>Detail Total</t>
  </si>
  <si>
    <t>Invoice #:</t>
  </si>
  <si>
    <t>4.</t>
  </si>
  <si>
    <t xml:space="preserve">● </t>
  </si>
  <si>
    <t>If the table does not have a Total row, start typing below the table and it will automatically expand when you press the Enter or Tab key.</t>
  </si>
  <si>
    <t>In the bottom right corner of the table, place your mouse on the table sizing handle and drag down to increase the number of available table rows.</t>
  </si>
  <si>
    <t>Company</t>
  </si>
  <si>
    <t>How do I analyze my invoice details?</t>
  </si>
  <si>
    <t>Filter Tips</t>
  </si>
  <si>
    <t>Use multiple filters on a single field or across multiple fields to fine-tune your results.</t>
  </si>
  <si>
    <t>How do I add more customers, invoices, and invoice details?</t>
  </si>
  <si>
    <t>If a table has a total row, such as Customers and Invoices, the calculated totals will reflect only your filtered list.</t>
  </si>
  <si>
    <t>Customize a document theme.</t>
  </si>
  <si>
    <t>Totals</t>
  </si>
  <si>
    <t>3-456-2</t>
  </si>
  <si>
    <t>Invoice 3-456-2 Data 1</t>
  </si>
  <si>
    <t>Invoice 3-456-2 Data 2</t>
  </si>
  <si>
    <t>Invoice 3-456-2 Data 3</t>
  </si>
  <si>
    <t>Invoice 3-456-2 Data 4</t>
  </si>
  <si>
    <t>Invoice 3-456-2 Data 5</t>
  </si>
  <si>
    <t>Invoice 3-456-2 Data 6</t>
  </si>
  <si>
    <t>Invoice 3-456-2 Data 7</t>
  </si>
  <si>
    <t>Invoice 3-456-2 Data 8</t>
  </si>
  <si>
    <t>Invoice 3-456-2 Data 9</t>
  </si>
  <si>
    <t>Invoice 3-456-2 Data 10</t>
  </si>
  <si>
    <t>Invoice 3-456-2 Data 11</t>
  </si>
  <si>
    <t>Invoice 3-456-2 Data 12</t>
  </si>
  <si>
    <t>Deposit</t>
  </si>
  <si>
    <t>The data for Customers, Invoices, and Invoice Details are stored in Excel tables. When you add a new row to a table, the newly added row will be formatted automatically and any calculations will be copied. To add new table rows do one of the following:</t>
  </si>
  <si>
    <t>company name</t>
  </si>
  <si>
    <t>Modify the Invoice sheet so it reflects your company information using the following steps:</t>
  </si>
  <si>
    <t>Z4567</t>
  </si>
  <si>
    <t>Z4568</t>
  </si>
  <si>
    <t>Z4569</t>
  </si>
  <si>
    <t>Z4570</t>
  </si>
  <si>
    <t>Z4571</t>
  </si>
  <si>
    <t>Z4572</t>
  </si>
  <si>
    <t>Z4573</t>
  </si>
  <si>
    <t>Z4574</t>
  </si>
  <si>
    <t>Z4575</t>
  </si>
  <si>
    <t>Z4576</t>
  </si>
  <si>
    <t>Z4577</t>
  </si>
  <si>
    <t>Z4578</t>
  </si>
  <si>
    <t>ZIP Code</t>
  </si>
  <si>
    <t xml:space="preserve">Customize the invoice header by typing in your Company Name, Street Address, City, ST ZIP, email address, website, and so on. At the bottom of the invoice (row 43), modify the payment instructions. </t>
  </si>
  <si>
    <t>Place your cell pointer in the last cell above the Total row, such in the Invoices table in the Notes cell for the last invoice, and then press Tab.</t>
  </si>
  <si>
    <t>The Invoice Tracker is designed to maintain a history of customers, invoices, and invoice details so you can store multiple invoices without creating multiple files. You can also use the Invoice Tracker to analyze your previously invoiced data. For example, you can view all invoices for a customer, a specific project, or view all invoices for the last month, the last year, and more.</t>
  </si>
  <si>
    <t>P: Phone Number</t>
  </si>
  <si>
    <t>F: Fax Number</t>
  </si>
  <si>
    <t>City, State ZIP Code</t>
  </si>
  <si>
    <t>Total due in &lt;#&gt; days. Overdue accounts subject to a service charge of &lt;#&gt;% per month.</t>
  </si>
  <si>
    <t>About This Invoice Tracker</t>
  </si>
  <si>
    <t xml:space="preserve">Before you get started, take a look at the sample data provided. On the Invoice sheet, select the cell to the right of Invoice # (cell L8) and a drop down list will appear. Select the drop down arrow and then select a sample invoice. Notice how all of the invoice information automatically changes to reflect the selected invoice. Now look at the Customers, Invoices - Main, and Invoice Details sheets. Each of these sheets supply information to the Invoice and any changes you make will be updated automatically. </t>
  </si>
  <si>
    <r>
      <t xml:space="preserve">Navigate to the </t>
    </r>
    <r>
      <rPr>
        <b/>
        <sz val="11"/>
        <color theme="2" tint="-0.749961851863155"/>
        <rFont val="Calibri"/>
        <family val="2"/>
        <scheme val="minor"/>
      </rPr>
      <t xml:space="preserve">Invoice </t>
    </r>
    <r>
      <rPr>
        <sz val="11"/>
        <color theme="2" tint="-0.749961851863155"/>
        <rFont val="Calibri"/>
        <family val="2"/>
        <scheme val="minor"/>
      </rPr>
      <t xml:space="preserve">sheet, and on the </t>
    </r>
    <r>
      <rPr>
        <b/>
        <sz val="11"/>
        <color theme="2" tint="-0.749961851863155"/>
        <rFont val="Calibri"/>
        <family val="2"/>
        <scheme val="minor"/>
      </rPr>
      <t>Review</t>
    </r>
    <r>
      <rPr>
        <sz val="11"/>
        <color theme="2" tint="-0.749961851863155"/>
        <rFont val="Calibri"/>
        <family val="2"/>
        <scheme val="minor"/>
      </rPr>
      <t xml:space="preserve"> tab, in the </t>
    </r>
    <r>
      <rPr>
        <b/>
        <sz val="11"/>
        <color theme="2" tint="-0.749961851863155"/>
        <rFont val="Calibri"/>
        <family val="2"/>
        <scheme val="minor"/>
      </rPr>
      <t>Changes</t>
    </r>
    <r>
      <rPr>
        <sz val="11"/>
        <color theme="2" tint="-0.749961851863155"/>
        <rFont val="Calibri"/>
        <family val="2"/>
        <scheme val="minor"/>
      </rPr>
      <t xml:space="preserve"> group, select </t>
    </r>
    <r>
      <rPr>
        <b/>
        <sz val="11"/>
        <color theme="2" tint="-0.749961851863155"/>
        <rFont val="Calibri"/>
        <family val="2"/>
        <scheme val="minor"/>
      </rPr>
      <t>Unprotect Sheet</t>
    </r>
    <r>
      <rPr>
        <sz val="11"/>
        <color theme="2" tint="-0.749961851863155"/>
        <rFont val="Calibri"/>
        <family val="2"/>
        <scheme val="minor"/>
      </rPr>
      <t xml:space="preserve">. </t>
    </r>
    <r>
      <rPr>
        <b/>
        <sz val="11"/>
        <rFont val="Calibri"/>
        <family val="2"/>
      </rPr>
      <t/>
    </r>
  </si>
  <si>
    <r>
      <rPr>
        <b/>
        <sz val="11"/>
        <color theme="2" tint="-0.749961851863155"/>
        <rFont val="Calibri"/>
        <family val="2"/>
        <scheme val="minor"/>
      </rPr>
      <t>Note:</t>
    </r>
    <r>
      <rPr>
        <sz val="11"/>
        <color theme="2" tint="-0.749961851863155"/>
        <rFont val="Calibri"/>
        <family val="2"/>
        <scheme val="minor"/>
      </rPr>
      <t xml:space="preserve"> The Invoice sheet is protected to help avoid unintentional changes, since, as previously mentioned, the majority of the data on this sheet is pulled from all other sheets in the workbook. </t>
    </r>
  </si>
  <si>
    <r>
      <rPr>
        <b/>
        <sz val="11"/>
        <color theme="2" tint="-0.749961851863155"/>
        <rFont val="Calibri"/>
        <family val="2"/>
        <scheme val="minor"/>
      </rPr>
      <t>Important!</t>
    </r>
    <r>
      <rPr>
        <sz val="11"/>
        <color theme="2" tint="-0.749961851863155"/>
        <rFont val="Calibri"/>
        <family val="2"/>
        <scheme val="minor"/>
      </rPr>
      <t xml:space="preserve"> Do not modify the billing or invoice information. All of these cells have formulas that will automatically update the invoice, as noted in the </t>
    </r>
    <r>
      <rPr>
        <i/>
        <sz val="11"/>
        <color theme="2" tint="-0.749961851863155"/>
        <rFont val="Calibri"/>
        <family val="2"/>
        <scheme val="minor"/>
      </rPr>
      <t>About the Invoice Tracker</t>
    </r>
    <r>
      <rPr>
        <sz val="11"/>
        <color theme="2" tint="-0.749961851863155"/>
        <rFont val="Calibri"/>
        <family val="2"/>
        <scheme val="minor"/>
      </rPr>
      <t xml:space="preserve"> section.  </t>
    </r>
  </si>
  <si>
    <r>
      <rPr>
        <i/>
        <sz val="11"/>
        <color theme="2" tint="-0.749961851863155"/>
        <rFont val="Calibri"/>
        <family val="2"/>
        <scheme val="minor"/>
      </rPr>
      <t xml:space="preserve">(Optional) </t>
    </r>
    <r>
      <rPr>
        <sz val="11"/>
        <color theme="2" tint="-0.749961851863155"/>
        <rFont val="Calibri"/>
        <family val="2"/>
        <scheme val="minor"/>
      </rPr>
      <t xml:space="preserve">Modify the colors throughout the workbook: On the </t>
    </r>
    <r>
      <rPr>
        <b/>
        <sz val="11"/>
        <color theme="2" tint="-0.749961851863155"/>
        <rFont val="Calibri"/>
        <family val="2"/>
        <scheme val="minor"/>
      </rPr>
      <t>Page Layout</t>
    </r>
    <r>
      <rPr>
        <sz val="11"/>
        <color theme="2" tint="-0.749961851863155"/>
        <rFont val="Calibri"/>
        <family val="2"/>
        <scheme val="minor"/>
      </rPr>
      <t xml:space="preserve"> tab, in the </t>
    </r>
    <r>
      <rPr>
        <b/>
        <sz val="11"/>
        <color theme="2" tint="-0.749961851863155"/>
        <rFont val="Calibri"/>
        <family val="2"/>
        <scheme val="minor"/>
      </rPr>
      <t>Themes</t>
    </r>
    <r>
      <rPr>
        <sz val="11"/>
        <color theme="2" tint="-0.749961851863155"/>
        <rFont val="Calibri"/>
        <family val="2"/>
        <scheme val="minor"/>
      </rPr>
      <t xml:space="preserve"> group, select </t>
    </r>
    <r>
      <rPr>
        <b/>
        <sz val="11"/>
        <color theme="2" tint="-0.749961851863155"/>
        <rFont val="Calibri"/>
        <family val="2"/>
        <scheme val="minor"/>
      </rPr>
      <t>Colors</t>
    </r>
    <r>
      <rPr>
        <sz val="11"/>
        <color theme="2" tint="-0.749961851863155"/>
        <rFont val="Calibri"/>
        <family val="2"/>
        <scheme val="minor"/>
      </rPr>
      <t xml:space="preserve"> and select another theme color set from the color gallery. </t>
    </r>
  </si>
  <si>
    <r>
      <rPr>
        <b/>
        <sz val="11"/>
        <color theme="2" tint="-0.749961851863155"/>
        <rFont val="Calibri"/>
        <family val="2"/>
        <scheme val="minor"/>
      </rPr>
      <t>Tip:</t>
    </r>
    <r>
      <rPr>
        <sz val="11"/>
        <color theme="2" tint="-0.749961851863155"/>
        <rFont val="Calibri"/>
        <family val="2"/>
        <scheme val="minor"/>
      </rPr>
      <t xml:space="preserve"> Create a custom theme color set to match your company branding! To do so, on the</t>
    </r>
    <r>
      <rPr>
        <b/>
        <sz val="11"/>
        <color theme="2" tint="-0.749961851863155"/>
        <rFont val="Calibri"/>
        <family val="2"/>
        <scheme val="minor"/>
      </rPr>
      <t xml:space="preserve"> Page Layout</t>
    </r>
    <r>
      <rPr>
        <sz val="11"/>
        <color theme="2" tint="-0.749961851863155"/>
        <rFont val="Calibri"/>
        <family val="2"/>
        <scheme val="minor"/>
      </rPr>
      <t xml:space="preserve"> tab, in the </t>
    </r>
    <r>
      <rPr>
        <b/>
        <sz val="11"/>
        <color theme="2" tint="-0.749961851863155"/>
        <rFont val="Calibri"/>
        <family val="2"/>
        <scheme val="minor"/>
      </rPr>
      <t>Themes</t>
    </r>
    <r>
      <rPr>
        <sz val="11"/>
        <color theme="2" tint="-0.749961851863155"/>
        <rFont val="Calibri"/>
        <family val="2"/>
        <scheme val="minor"/>
      </rPr>
      <t xml:space="preserve"> group, select </t>
    </r>
    <r>
      <rPr>
        <b/>
        <sz val="11"/>
        <color theme="2" tint="-0.749961851863155"/>
        <rFont val="Calibri"/>
        <family val="2"/>
        <scheme val="minor"/>
      </rPr>
      <t>Colors</t>
    </r>
    <r>
      <rPr>
        <sz val="11"/>
        <color theme="2" tint="-0.749961851863155"/>
        <rFont val="Calibri"/>
        <family val="2"/>
        <scheme val="minor"/>
      </rPr>
      <t>, and then select</t>
    </r>
    <r>
      <rPr>
        <b/>
        <sz val="11"/>
        <color theme="2" tint="-0.749961851863155"/>
        <rFont val="Calibri"/>
        <family val="2"/>
        <scheme val="minor"/>
      </rPr>
      <t xml:space="preserve"> Create New Theme Colors</t>
    </r>
    <r>
      <rPr>
        <sz val="11"/>
        <color theme="2" tint="-0.749961851863155"/>
        <rFont val="Calibri"/>
        <family val="2"/>
        <scheme val="minor"/>
      </rPr>
      <t xml:space="preserve">. For more on creating a custom color set, view the following Help topic: </t>
    </r>
  </si>
  <si>
    <t>After you've made your desired changes, return to the Invoice sheet and on the Review tab, in the Changes group, select Protect Sheet, and then select OK. When the Invoice sheet is protected the only cell you can select is the cell with Invoice # drop down.</t>
  </si>
  <si>
    <t xml:space="preserve">On the Customers sheet, enter customer information such as the company name and address. Note that the Company # is an important entry as it provides a unique identifier for each company that is used throughout the Invoice Tracker. Also note you only need to add a company once. For subsequent invoices to the same company, this step can be skipped. </t>
  </si>
  <si>
    <r>
      <rPr>
        <b/>
        <sz val="11"/>
        <color theme="2" tint="-0.749961851863155"/>
        <rFont val="Calibri"/>
        <family val="2"/>
        <scheme val="minor"/>
      </rPr>
      <t>Note:</t>
    </r>
    <r>
      <rPr>
        <sz val="11"/>
        <color theme="2" tint="-0.749961851863155"/>
        <rFont val="Calibri"/>
        <family val="2"/>
        <scheme val="minor"/>
      </rPr>
      <t xml:space="preserve">  If you assign the same number to more than one Company or enter the same Company Name more than once, the entries will turn red to alert you to the duplication. </t>
    </r>
  </si>
  <si>
    <t>On the Invoices - Main sheet, enter the primary information for your invoice such as, Invoice #, Invoice Date, and Project Description. Like the Company #, the Invoice # is an important entry as it provides a unique identifier for each invoice and is used throughout the Invoice Tracker. Another important entry is the Company. When you select a company from the drop down provided it associates your invoice with that company. Then when you select an Invoice # on the Invoice sheet, that company's information, such as company name and address, will automatically be populated on the Invoice.</t>
  </si>
  <si>
    <r>
      <rPr>
        <b/>
        <sz val="11"/>
        <color theme="2" tint="-0.749961851863155"/>
        <rFont val="Calibri"/>
        <family val="2"/>
        <scheme val="minor"/>
      </rPr>
      <t>Note:</t>
    </r>
    <r>
      <rPr>
        <sz val="11"/>
        <color theme="2" tint="-0.749961851863155"/>
        <rFont val="Calibri"/>
        <family val="2"/>
        <scheme val="minor"/>
      </rPr>
      <t xml:space="preserve">  If you assign the same number to more than one Invoice the entries will turn red to alert you to the duplication. </t>
    </r>
  </si>
  <si>
    <t>On the Invoice Details sheet, enter the details for your invoice, such as an Item Description, Item #, Qty, and Unit Price. The Invoice # drop down provides a list of invoices you entered on the Invoices - Main sheet to facilitate data entry. Similar to the Company # in the previous step, the Invoice # associates that detail item with a specific invoice. When you select a Invoice # on the Invoice sheet from the Invoice # drop down, the related invoice detail items will appear for that invoice.</t>
  </si>
  <si>
    <r>
      <rPr>
        <b/>
        <sz val="11"/>
        <color theme="2" tint="-0.749961851863155"/>
        <rFont val="Calibri"/>
        <family val="2"/>
        <scheme val="minor"/>
      </rPr>
      <t>Note:</t>
    </r>
    <r>
      <rPr>
        <sz val="11"/>
        <color theme="2" tint="-0.749961851863155"/>
        <rFont val="Calibri"/>
        <family val="2"/>
        <scheme val="minor"/>
      </rPr>
      <t xml:space="preserve"> You are limited to 25 details items per invoice. If more than 25 items are added, all corresponding entries will turn red to alert you to this limitation. If you have more than 25 invoice items you will need to create a second invoice. </t>
    </r>
  </si>
  <si>
    <r>
      <t xml:space="preserve">On the </t>
    </r>
    <r>
      <rPr>
        <b/>
        <sz val="11"/>
        <color theme="2" tint="-0.749961851863155"/>
        <rFont val="Calibri"/>
        <family val="2"/>
        <scheme val="minor"/>
      </rPr>
      <t>Home</t>
    </r>
    <r>
      <rPr>
        <sz val="11"/>
        <color theme="2" tint="-0.749961851863155"/>
        <rFont val="Calibri"/>
        <family val="2"/>
        <scheme val="minor"/>
      </rPr>
      <t xml:space="preserve"> tab, in the </t>
    </r>
    <r>
      <rPr>
        <b/>
        <sz val="11"/>
        <color theme="2" tint="-0.749961851863155"/>
        <rFont val="Calibri"/>
        <family val="2"/>
        <scheme val="minor"/>
      </rPr>
      <t>Cells</t>
    </r>
    <r>
      <rPr>
        <sz val="11"/>
        <color theme="2" tint="-0.749961851863155"/>
        <rFont val="Calibri"/>
        <family val="2"/>
        <scheme val="minor"/>
      </rPr>
      <t xml:space="preserve"> group, select </t>
    </r>
    <r>
      <rPr>
        <b/>
        <sz val="11"/>
        <color theme="2" tint="-0.749961851863155"/>
        <rFont val="Calibri"/>
        <family val="2"/>
        <scheme val="minor"/>
      </rPr>
      <t>Insert,</t>
    </r>
    <r>
      <rPr>
        <sz val="11"/>
        <color theme="2" tint="-0.749961851863155"/>
        <rFont val="Calibri"/>
        <family val="2"/>
        <scheme val="minor"/>
      </rPr>
      <t xml:space="preserve"> and then select </t>
    </r>
    <r>
      <rPr>
        <b/>
        <sz val="11"/>
        <color theme="2" tint="-0.749961851863155"/>
        <rFont val="Calibri"/>
        <family val="2"/>
        <scheme val="minor"/>
      </rPr>
      <t>Table Rows Above</t>
    </r>
    <r>
      <rPr>
        <sz val="11"/>
        <color theme="2" tint="-0.749961851863155"/>
        <rFont val="Calibri"/>
        <family val="2"/>
        <scheme val="minor"/>
      </rPr>
      <t xml:space="preserve"> or </t>
    </r>
    <r>
      <rPr>
        <b/>
        <sz val="11"/>
        <color theme="2" tint="-0.749961851863155"/>
        <rFont val="Calibri"/>
        <family val="2"/>
        <scheme val="minor"/>
      </rPr>
      <t>Table Rows Below</t>
    </r>
    <r>
      <rPr>
        <sz val="11"/>
        <color theme="2" tint="-0.749961851863155"/>
        <rFont val="Calibri"/>
        <family val="2"/>
        <scheme val="minor"/>
      </rPr>
      <t xml:space="preserve">. </t>
    </r>
  </si>
  <si>
    <t>As noted in the About the Invoice Tracker section, after you have entered several invoices you can view a list of all invoices for a specific customer, project, a specified date interval, and much more. This type of analysis is accomplished using a Filter which enables you to quickly narrow down a list of data. To access a Filter on the Customers, Invoices, or Invoice Details tables, select a drop down arrow next to any table field name. A Filter pane will display giving you a variety of filtering options. Here are a few filtering examples to help you get started:</t>
  </si>
  <si>
    <r>
      <rPr>
        <b/>
        <sz val="11"/>
        <color theme="2" tint="-0.749961851863155"/>
        <rFont val="Calibri"/>
        <family val="2"/>
        <scheme val="minor"/>
      </rPr>
      <t>Tip:</t>
    </r>
    <r>
      <rPr>
        <sz val="11"/>
        <color theme="2" tint="-0.749961851863155"/>
        <rFont val="Calibri"/>
        <family val="2"/>
        <scheme val="minor"/>
      </rPr>
      <t xml:space="preserve"> In the </t>
    </r>
    <r>
      <rPr>
        <b/>
        <sz val="11"/>
        <color theme="2" tint="-0.749961851863155"/>
        <rFont val="Calibri"/>
        <family val="2"/>
        <scheme val="minor"/>
      </rPr>
      <t>Filter</t>
    </r>
    <r>
      <rPr>
        <sz val="11"/>
        <color theme="2" tint="-0.749961851863155"/>
        <rFont val="Calibri"/>
        <family val="2"/>
        <scheme val="minor"/>
      </rPr>
      <t xml:space="preserve"> pane you can also type the customer name in the </t>
    </r>
    <r>
      <rPr>
        <b/>
        <sz val="11"/>
        <color theme="2" tint="-0.749961851863155"/>
        <rFont val="Calibri"/>
        <family val="2"/>
        <scheme val="minor"/>
      </rPr>
      <t>Search</t>
    </r>
    <r>
      <rPr>
        <sz val="11"/>
        <color theme="2" tint="-0.749961851863155"/>
        <rFont val="Calibri"/>
        <family val="2"/>
        <scheme val="minor"/>
      </rPr>
      <t xml:space="preserve"> text box to quickly search the available list.</t>
    </r>
  </si>
  <si>
    <r>
      <rPr>
        <b/>
        <sz val="11"/>
        <color theme="4"/>
        <rFont val="Calibri"/>
        <family val="2"/>
        <scheme val="minor"/>
      </rPr>
      <t>To view all invoices for the previous month:</t>
    </r>
    <r>
      <rPr>
        <b/>
        <sz val="11"/>
        <color rgb="FF3DAFA7"/>
        <rFont val="Calibri"/>
        <family val="2"/>
        <scheme val="minor"/>
      </rPr>
      <t xml:space="preserve"> </t>
    </r>
    <r>
      <rPr>
        <sz val="11"/>
        <color theme="2" tint="-0.749961851863155"/>
        <rFont val="Calibri"/>
        <family val="2"/>
        <scheme val="minor"/>
      </rPr>
      <t>On the Invoices - Main sheet, to the right of the Invoice Date field, select the drop down arrow, point to Date Filters, and then select Last Month.</t>
    </r>
  </si>
  <si>
    <r>
      <rPr>
        <b/>
        <sz val="11"/>
        <color theme="4"/>
        <rFont val="Calibri"/>
        <family val="2"/>
        <scheme val="minor"/>
      </rPr>
      <t>To view all customers with the same area code:</t>
    </r>
    <r>
      <rPr>
        <sz val="11"/>
        <color rgb="FF3DAFA7"/>
        <rFont val="Calibri"/>
        <family val="2"/>
        <scheme val="minor"/>
      </rPr>
      <t xml:space="preserve"> </t>
    </r>
    <r>
      <rPr>
        <sz val="11"/>
        <color theme="2" tint="-0.749961851863155"/>
        <rFont val="Calibri"/>
        <family val="2"/>
        <scheme val="minor"/>
      </rPr>
      <t xml:space="preserve">On the Customers sheet, to the right of the Phone field, select the drop down arrow. In the Filter pane, click in the Search text box, type the area code and then select </t>
    </r>
    <r>
      <rPr>
        <b/>
        <sz val="11"/>
        <color theme="2" tint="-0.749961851863155"/>
        <rFont val="Calibri"/>
        <family val="2"/>
        <scheme val="minor"/>
      </rPr>
      <t>OK.</t>
    </r>
    <r>
      <rPr>
        <sz val="11"/>
        <color theme="2" tint="-0.749961851863155"/>
        <rFont val="Calibri"/>
        <family val="2"/>
        <scheme val="minor"/>
      </rPr>
      <t xml:space="preserve"> </t>
    </r>
  </si>
  <si>
    <r>
      <rPr>
        <b/>
        <sz val="11"/>
        <color theme="4"/>
        <rFont val="Calibri"/>
        <family val="2"/>
        <scheme val="minor"/>
      </rPr>
      <t>To view the total amount you've invoiced a specific customer:</t>
    </r>
    <r>
      <rPr>
        <b/>
        <sz val="11"/>
        <color theme="2" tint="-0.749961851863155"/>
        <rFont val="Calibri"/>
        <family val="2"/>
        <scheme val="minor"/>
      </rPr>
      <t xml:space="preserve"> </t>
    </r>
    <r>
      <rPr>
        <sz val="11"/>
        <color theme="2" tint="-0.749961851863155"/>
        <rFont val="Calibri"/>
        <family val="2"/>
        <scheme val="minor"/>
      </rPr>
      <t xml:space="preserve">On the Invoices - Main sheet, to the right of the Company # field, select the drop down arrow. In the Filter pane, click Select All to deselect all companies, select the desired company, and then select OK. </t>
    </r>
  </si>
  <si>
    <r>
      <rPr>
        <b/>
        <sz val="11"/>
        <color theme="4"/>
        <rFont val="Calibri"/>
        <family val="2"/>
        <scheme val="minor"/>
      </rPr>
      <t>To view all invoices for a specific customer and specific project(s):</t>
    </r>
    <r>
      <rPr>
        <sz val="11"/>
        <color theme="2" tint="-0.749961851863155"/>
        <rFont val="Calibri"/>
        <family val="2"/>
        <scheme val="minor"/>
      </rPr>
      <t xml:space="preserve"> Start by filtering for your desired customer using the steps provided in the previous example. Then, to the right of Project #, select the drop down arrow. In the Filter pane, select the desired project or projects, and then select OK. </t>
    </r>
  </si>
  <si>
    <r>
      <t xml:space="preserve">To clear a single filter, select the drop down arrow for a previously filtered column and then select </t>
    </r>
    <r>
      <rPr>
        <b/>
        <sz val="11"/>
        <color theme="2" tint="-0.749961851863155"/>
        <rFont val="Calibri"/>
        <family val="2"/>
        <scheme val="minor"/>
      </rPr>
      <t xml:space="preserve">Clear Filter From </t>
    </r>
    <r>
      <rPr>
        <b/>
        <i/>
        <sz val="11"/>
        <color theme="2" tint="-0.749961851863155"/>
        <rFont val="Calibri"/>
        <family val="2"/>
        <scheme val="minor"/>
      </rPr>
      <t>&lt;field name&gt;</t>
    </r>
    <r>
      <rPr>
        <sz val="11"/>
        <color theme="2" tint="-0.749961851863155"/>
        <rFont val="Calibri"/>
        <family val="2"/>
        <scheme val="minor"/>
      </rPr>
      <t>.</t>
    </r>
  </si>
  <si>
    <r>
      <t xml:space="preserve">To clear multiple filters at the same time, place your cell pointer in the table, on the </t>
    </r>
    <r>
      <rPr>
        <b/>
        <sz val="11"/>
        <color theme="2" tint="-0.749961851863155"/>
        <rFont val="Calibri"/>
        <family val="2"/>
        <scheme val="minor"/>
      </rPr>
      <t>Home</t>
    </r>
    <r>
      <rPr>
        <sz val="11"/>
        <color theme="2" tint="-0.749961851863155"/>
        <rFont val="Calibri"/>
        <family val="2"/>
        <scheme val="minor"/>
      </rPr>
      <t xml:space="preserve"> tab, in the </t>
    </r>
    <r>
      <rPr>
        <b/>
        <sz val="11"/>
        <color theme="2" tint="-0.749961851863155"/>
        <rFont val="Calibri"/>
        <family val="2"/>
        <scheme val="minor"/>
      </rPr>
      <t>Editing</t>
    </r>
    <r>
      <rPr>
        <sz val="11"/>
        <color theme="2" tint="-0.749961851863155"/>
        <rFont val="Calibri"/>
        <family val="2"/>
        <scheme val="minor"/>
      </rPr>
      <t xml:space="preserve"> group, select </t>
    </r>
    <r>
      <rPr>
        <b/>
        <sz val="11"/>
        <color theme="2" tint="-0.749961851863155"/>
        <rFont val="Calibri"/>
        <family val="2"/>
        <scheme val="minor"/>
      </rPr>
      <t>Sort &amp; Filter</t>
    </r>
    <r>
      <rPr>
        <sz val="11"/>
        <color theme="2" tint="-0.749961851863155"/>
        <rFont val="Calibri"/>
        <family val="2"/>
        <scheme val="minor"/>
      </rPr>
      <t xml:space="preserve">, and then select </t>
    </r>
    <r>
      <rPr>
        <b/>
        <sz val="11"/>
        <color theme="2" tint="-0.749961851863155"/>
        <rFont val="Calibri"/>
        <family val="2"/>
        <scheme val="minor"/>
      </rPr>
      <t>Clear.</t>
    </r>
  </si>
  <si>
    <t>Z4579</t>
  </si>
  <si>
    <t>dxf</t>
  </si>
  <si>
    <t>Test 1</t>
  </si>
  <si>
    <t>adress</t>
  </si>
  <si>
    <t>city</t>
  </si>
  <si>
    <t>state</t>
  </si>
  <si>
    <t>zip code</t>
  </si>
  <si>
    <t>phone</t>
  </si>
  <si>
    <t>email</t>
  </si>
  <si>
    <t>fax</t>
  </si>
  <si>
    <t>Test 2</t>
  </si>
  <si>
    <t>adress 2</t>
  </si>
  <si>
    <t>city 2</t>
  </si>
  <si>
    <t>state 2</t>
  </si>
  <si>
    <t>zip code 2</t>
  </si>
  <si>
    <t>phone 2</t>
  </si>
  <si>
    <t>email 2</t>
  </si>
  <si>
    <t>fax 2</t>
  </si>
  <si>
    <t>company name 2</t>
  </si>
  <si>
    <t>2 - company name 2</t>
  </si>
  <si>
    <t>1 - company name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</si>
</sst>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2">
    <numFmt numFmtId="164" formatCode="&quot;$&quot;#,##0.00_);\(&quot;$&quot;#,##0.00\)"/>
    <numFmt numFmtId="165" formatCode="_(* #,##0_);_(* \(#,##0\);_(* &quot;-&quot;_);_(@_)"/>
    <numFmt numFmtId="166" formatCode="_(&quot;$&quot;* #,##0.00_);_(&quot;$&quot;* \(#,##0.00\);_(&quot;$&quot;* &quot;-&quot;??_);_(@_)"/>
    <numFmt numFmtId="167" formatCode="_(* #,##0.00_);_(* \(#,##0.00\);_(* &quot;-&quot;??_);_(@_)"/>
    <numFmt numFmtId="168" formatCode="@\ \ "/>
    <numFmt numFmtId="169" formatCode="&quot;$&quot;#,##0.00"/>
    <numFmt numFmtId="170" formatCode="00000"/>
    <numFmt numFmtId="171" formatCode="_)@\ \ "/>
    <numFmt numFmtId="172" formatCode="_)#;_)#;_)#;_)@"/>
    <numFmt numFmtId="173" formatCode="0.00%_)"/>
    <numFmt numFmtId="174" formatCode="#_)"/>
    <numFmt numFmtId="175" formatCode="[&lt;=9999999]###\-####;\(###\)\ ###\-####"/>
  </numFmts>
  <fonts count="34" x14ac:knownFonts="1">
    <font>
      <sz val="11"/>
      <color theme="2" tint="-0.749961851863155"/>
      <name val="Calibri"/>
      <family val="2"/>
      <scheme val="minor"/>
    </font>
    <font>
      <b/>
      <sz val="10"/>
      <name val="Arial"/>
      <family val="2"/>
    </font>
    <font>
      <sz val="10"/>
      <name val="Calibri"/>
      <family val="2"/>
      <scheme val="minor"/>
    </font>
    <font>
      <sz val="11"/>
      <name val="Calibri"/>
      <family val="1"/>
      <scheme val="minor"/>
    </font>
    <font>
      <sz val="9"/>
      <name val="Calibri"/>
      <family val="2"/>
      <scheme val="minor"/>
    </font>
    <font>
      <sz val="14"/>
      <color theme="4" tint="-0.24994659260841701"/>
      <name val="Calibri"/>
      <family val="2"/>
    </font>
    <font>
      <sz val="10"/>
      <color theme="4" tint="0.59999389629810485"/>
      <name val="Calibri"/>
      <family val="2"/>
    </font>
    <font>
      <sz val="10"/>
      <color theme="2" tint="-0.749961851863155"/>
      <name val="Calibri"/>
      <family val="2"/>
      <scheme val="minor"/>
    </font>
    <font>
      <sz val="12"/>
      <color theme="4" tint="-0.499984740745262"/>
      <name val="Calibri"/>
      <family val="2"/>
      <scheme val="minor"/>
    </font>
    <font>
      <sz val="16"/>
      <color theme="4" tint="-0.24994659260841701"/>
      <name val="Calibri"/>
      <family val="2"/>
      <scheme val="minor"/>
    </font>
    <font>
      <sz val="14"/>
      <color theme="4" tint="-0.24994659260841701"/>
      <name val="Calibri"/>
      <family val="2"/>
      <scheme val="minor"/>
    </font>
    <font>
      <b/>
      <sz val="25"/>
      <color theme="0"/>
      <name val="Arial"/>
      <family val="2"/>
      <scheme val="major"/>
    </font>
    <font>
      <sz val="11"/>
      <color theme="2" tint="-0.89996032593768116"/>
      <name val="Calibri"/>
      <family val="2"/>
      <scheme val="minor"/>
    </font>
    <font>
      <b/>
      <sz val="11"/>
      <color theme="1"/>
      <name val="Calibri"/>
      <family val="2"/>
      <scheme val="minor"/>
    </font>
    <font>
      <sz val="11"/>
      <color theme="5" tint="-0.24994659260841701"/>
      <name val="Calibri"/>
      <family val="2"/>
      <scheme val="minor"/>
    </font>
    <font>
      <sz val="14"/>
      <color theme="4" tint="-0.24994659260841701"/>
      <name val="Arial"/>
      <family val="2"/>
      <scheme val="major"/>
    </font>
    <font>
      <sz val="12"/>
      <color theme="4" tint="-0.499984740745262"/>
      <name val="Arial"/>
      <family val="2"/>
      <scheme val="major"/>
    </font>
    <font>
      <sz val="10"/>
      <color theme="1" tint="4.9989318521683403E-2"/>
      <name val="Calibri"/>
      <family val="2"/>
      <scheme val="minor"/>
    </font>
    <font>
      <sz val="11"/>
      <color theme="4" tint="-0.24994659260841701"/>
      <name val="Calibri"/>
      <family val="2"/>
      <scheme val="minor"/>
    </font>
    <font>
      <sz val="11"/>
      <color theme="1" tint="0.14993743705557422"/>
      <name val="Calibri"/>
      <family val="2"/>
      <scheme val="minor"/>
    </font>
    <font>
      <sz val="11"/>
      <color theme="2" tint="-0.89989928891872917"/>
      <name val="Calibri"/>
      <family val="2"/>
      <scheme val="minor"/>
    </font>
    <font>
      <sz val="11"/>
      <color theme="4" tint="-0.24994659260841701"/>
      <name val="Arial"/>
      <family val="2"/>
      <scheme val="major"/>
    </font>
    <font>
      <sz val="11"/>
      <color theme="2" tint="-0.749992370372631"/>
      <name val="Calibri"/>
      <family val="2"/>
      <scheme val="minor"/>
    </font>
    <font>
      <sz val="11"/>
      <color theme="4" tint="-0.499984740745262"/>
      <name val="Arial"/>
      <family val="2"/>
      <scheme val="major"/>
    </font>
    <font>
      <sz val="11"/>
      <color theme="4" tint="-0.499984740745262"/>
      <name val="Calibri"/>
      <family val="2"/>
      <scheme val="minor"/>
    </font>
    <font>
      <b/>
      <sz val="11"/>
      <color theme="2" tint="-0.749961851863155"/>
      <name val="Calibri"/>
      <family val="2"/>
      <scheme val="minor"/>
    </font>
    <font>
      <b/>
      <sz val="11"/>
      <name val="Calibri"/>
      <family val="2"/>
    </font>
    <font>
      <i/>
      <sz val="11"/>
      <color theme="2" tint="-0.749961851863155"/>
      <name val="Calibri"/>
      <family val="2"/>
      <scheme val="minor"/>
    </font>
    <font>
      <b/>
      <sz val="11"/>
      <color rgb="FF3DAFA7"/>
      <name val="Calibri"/>
      <family val="2"/>
      <scheme val="minor"/>
    </font>
    <font>
      <sz val="11"/>
      <color rgb="FF3DAFA7"/>
      <name val="Calibri"/>
      <family val="2"/>
      <scheme val="minor"/>
    </font>
    <font>
      <b/>
      <sz val="11"/>
      <color theme="4"/>
      <name val="Calibri"/>
      <family val="2"/>
      <scheme val="minor"/>
    </font>
    <font>
      <b/>
      <i/>
      <sz val="11"/>
      <color theme="2" tint="-0.749961851863155"/>
      <name val="Calibri"/>
      <family val="2"/>
      <scheme val="minor"/>
    </font>
    <font>
      <sz val="11"/>
      <color rgb="FF0F5766"/>
      <name val="Calibri"/>
      <family val="2"/>
      <scheme val="minor"/>
    </font>
    <font>
      <sz val="10"/>
      <color rgb="FF0F5766"/>
      <name val="Calibri"/>
      <family val="2"/>
      <scheme val="minor"/>
    </font>
  </fonts>
  <fills count="7">
    <fill>
      <patternFill patternType="none"/>
    </fill>
    <fill>
      <patternFill patternType="gray125"/>
    </fill>
    <fill>
      <patternFill patternType="solid">
        <fgColor theme="0"/>
        <bgColor indexed="64"/>
      </patternFill>
    </fill>
    <fill>
      <patternFill patternType="solid">
        <fgColor theme="4" tint="0.39997558519241921"/>
        <bgColor indexed="64"/>
      </patternFill>
    </fill>
    <fill>
      <patternFill patternType="solid">
        <fgColor theme="4" tint="0.39997558519241921"/>
        <bgColor indexed="65"/>
      </patternFill>
    </fill>
    <fill>
      <patternFill patternType="solid">
        <fgColor theme="4" tint="-0.24994659260841701"/>
        <bgColor indexed="64"/>
      </patternFill>
    </fill>
    <fill>
      <patternFill patternType="solid">
        <fgColor theme="4" tint="0.79998168889431442"/>
        <bgColor indexed="65"/>
      </patternFill>
    </fill>
  </fills>
  <borders count="9">
    <border>
      <left/>
      <right/>
      <top/>
      <bottom/>
      <diagonal/>
    </border>
    <border>
      <left style="thin">
        <color theme="4"/>
      </left>
      <right style="thin">
        <color theme="4"/>
      </right>
      <top style="thin">
        <color theme="4"/>
      </top>
      <bottom style="thin">
        <color theme="4"/>
      </bottom>
      <diagonal/>
    </border>
    <border>
      <left/>
      <right/>
      <top/>
      <bottom style="thin">
        <color theme="4"/>
      </bottom>
      <diagonal/>
    </border>
    <border>
      <left style="thin">
        <color theme="2" tint="-0.499984740745262"/>
      </left>
      <right style="thin">
        <color theme="4"/>
      </right>
      <top style="thin">
        <color theme="4"/>
      </top>
      <bottom style="thin">
        <color theme="4"/>
      </bottom>
      <diagonal/>
    </border>
    <border>
      <left/>
      <right/>
      <top style="thick">
        <color theme="2"/>
      </top>
      <bottom/>
      <diagonal/>
    </border>
    <border>
      <left/>
      <right style="thin">
        <color theme="4"/>
      </right>
      <top/>
      <bottom/>
      <diagonal/>
    </border>
    <border>
      <left/>
      <right style="thin">
        <color theme="2" tint="-0.499984740745262"/>
      </right>
      <top/>
      <bottom/>
      <diagonal/>
    </border>
    <border>
      <left style="thin">
        <color theme="4"/>
      </left>
      <right style="thin">
        <color theme="4"/>
      </right>
      <top style="double">
        <color theme="4"/>
      </top>
      <bottom style="thin">
        <color theme="4"/>
      </bottom>
      <diagonal/>
    </border>
    <border>
      <left/>
      <right/>
      <top/>
      <bottom style="thick">
        <color theme="4" tint="0.59996337778862885"/>
      </bottom>
      <diagonal/>
    </border>
  </borders>
  <cellStyleXfs count="13">
    <xf numFmtId="0" fontId="0" fillId="0" borderId="0" applyNumberFormat="0" applyFill="0" applyBorder="0">
      <alignment vertical="top" wrapText="1"/>
    </xf>
    <xf numFmtId="0" fontId="19" fillId="0" borderId="0" applyNumberFormat="0" applyFill="0" applyBorder="0" applyAlignment="0" applyProtection="0"/>
    <xf numFmtId="0" fontId="16" fillId="0" borderId="0" applyNumberFormat="0" applyFill="0" applyBorder="0" applyProtection="0">
      <alignment vertical="center"/>
    </xf>
    <xf numFmtId="0" fontId="5" fillId="0" borderId="0" applyNumberFormat="0" applyFill="0" applyBorder="0" applyAlignment="0" applyProtection="0"/>
    <xf numFmtId="9" fontId="2" fillId="0" borderId="0" applyFont="0" applyFill="0" applyBorder="0" applyAlignment="0" applyProtection="0"/>
    <xf numFmtId="0" fontId="18" fillId="0" borderId="0" applyNumberFormat="0" applyFill="0" applyBorder="0" applyAlignment="0" applyProtection="0">
      <alignment vertical="top" wrapText="1"/>
    </xf>
    <xf numFmtId="0" fontId="11" fillId="5" borderId="8" applyNumberFormat="0" applyAlignment="0" applyProtection="0"/>
    <xf numFmtId="0" fontId="12" fillId="4" borderId="0" applyNumberFormat="0" applyBorder="0" applyAlignment="0" applyProtection="0"/>
    <xf numFmtId="0" fontId="15" fillId="0" borderId="0" applyFill="0" applyBorder="0" applyProtection="0">
      <alignment horizontal="left" vertical="center"/>
    </xf>
    <xf numFmtId="0" fontId="14" fillId="0" borderId="0" applyNumberFormat="0" applyFill="0" applyBorder="0" applyAlignment="0" applyProtection="0"/>
    <xf numFmtId="0" fontId="20" fillId="0" borderId="0" applyNumberFormat="0" applyFill="0" applyBorder="0" applyAlignment="0" applyProtection="0"/>
    <xf numFmtId="0" fontId="13" fillId="0" borderId="7" applyNumberFormat="0" applyAlignment="0" applyProtection="0"/>
    <xf numFmtId="0" fontId="21" fillId="0" borderId="0" applyFill="0" applyBorder="0" applyProtection="0">
      <alignment horizontal="left" vertical="center"/>
    </xf>
  </cellStyleXfs>
  <cellXfs count="103">
    <xf numFmtId="0" fontId="0" fillId="0" borderId="0" xfId="0">
      <alignment vertical="top" wrapText="1"/>
    </xf>
    <xf numFmtId="0" fontId="0" fillId="0" borderId="0" xfId="0" applyFont="1" applyProtection="1">
      <alignment vertical="top" wrapText="1"/>
    </xf>
    <xf numFmtId="0" fontId="0" fillId="0" borderId="0" xfId="0" applyFont="1" applyProtection="1">
      <alignment vertical="top" wrapText="1"/>
    </xf>
    <xf numFmtId="169" fontId="0" fillId="0" borderId="0" xfId="0" applyNumberFormat="1" applyFont="1" applyProtection="1">
      <alignment vertical="top" wrapText="1"/>
    </xf>
    <xf numFmtId="0" fontId="16" fillId="0" borderId="0" xfId="2" applyProtection="1">
      <alignment vertical="center"/>
    </xf>
    <xf numFmtId="0" fontId="0" fillId="0" borderId="0" xfId="0" applyProtection="1">
      <alignment vertical="top" wrapText="1"/>
    </xf>
    <xf numFmtId="0" fontId="2" fillId="0" borderId="0" xfId="0" applyFont="1" applyProtection="1">
      <alignment vertical="top" wrapText="1"/>
    </xf>
    <xf numFmtId="0" fontId="2" fillId="0" borderId="0" xfId="0" applyFont="1" applyAlignment="1" applyProtection="1">
      <alignment vertical="center"/>
    </xf>
    <xf numFmtId="171" fontId="0" fillId="0" borderId="0" xfId="0" applyNumberFormat="1" applyFont="1" applyFill="1" applyBorder="1" applyProtection="1">
      <alignment vertical="top" wrapText="1"/>
    </xf>
    <xf numFmtId="0" fontId="0" fillId="0" borderId="0" xfId="0" applyNumberFormat="1" applyFont="1" applyFill="1" applyBorder="1" applyAlignment="1" applyProtection="1">
      <alignment horizontal="left" vertical="center"/>
    </xf>
    <xf numFmtId="14" fontId="0" fillId="0" borderId="0" xfId="0" applyNumberFormat="1" applyFont="1" applyFill="1" applyBorder="1" applyAlignment="1" applyProtection="1">
      <alignment horizontal="center" vertical="center"/>
    </xf>
    <xf numFmtId="0" fontId="0" fillId="3" borderId="0" xfId="0" applyFill="1" applyProtection="1">
      <alignment vertical="top" wrapText="1"/>
    </xf>
    <xf numFmtId="0" fontId="6" fillId="3" borderId="0" xfId="0" applyFont="1" applyFill="1" applyProtection="1">
      <alignment vertical="top" wrapText="1"/>
    </xf>
    <xf numFmtId="0" fontId="2" fillId="0" borderId="0" xfId="0" applyFont="1" applyBorder="1" applyAlignment="1" applyProtection="1">
      <alignment horizontal="left" vertical="center"/>
    </xf>
    <xf numFmtId="0" fontId="2" fillId="0" borderId="0" xfId="0" applyFont="1" applyAlignment="1" applyProtection="1">
      <alignment horizontal="left" indent="7"/>
    </xf>
    <xf numFmtId="0" fontId="10" fillId="0" borderId="0" xfId="3" applyFont="1" applyAlignment="1">
      <alignment vertical="top"/>
    </xf>
    <xf numFmtId="0" fontId="7" fillId="0" borderId="0" xfId="0" applyFont="1">
      <alignment vertical="top" wrapText="1"/>
    </xf>
    <xf numFmtId="0" fontId="7" fillId="0" borderId="0" xfId="0" applyFont="1" applyAlignment="1">
      <alignment vertical="top"/>
    </xf>
    <xf numFmtId="0" fontId="2" fillId="0" borderId="0" xfId="0" applyFont="1" applyAlignment="1" applyProtection="1">
      <alignment wrapText="1"/>
    </xf>
    <xf numFmtId="0" fontId="4" fillId="0" borderId="0" xfId="0" applyFont="1" applyAlignment="1" applyProtection="1">
      <alignment wrapText="1"/>
    </xf>
    <xf numFmtId="0" fontId="8" fillId="0" borderId="2" xfId="0" applyFont="1" applyBorder="1" applyAlignment="1" applyProtection="1">
      <alignment horizontal="left" vertical="center"/>
    </xf>
    <xf numFmtId="0" fontId="11" fillId="5" borderId="8" xfId="6" applyAlignment="1" applyProtection="1">
      <alignment vertical="center"/>
    </xf>
    <xf numFmtId="0" fontId="11" fillId="5" borderId="8" xfId="6" applyAlignment="1" applyProtection="1">
      <alignment vertical="top" wrapText="1"/>
    </xf>
    <xf numFmtId="0" fontId="11" fillId="5" borderId="8" xfId="6" applyAlignment="1" applyProtection="1">
      <alignment horizontal="left" vertical="center" indent="2"/>
    </xf>
    <xf numFmtId="166" fontId="0" fillId="0" borderId="0" xfId="0" applyNumberFormat="1" applyFont="1" applyFill="1" applyBorder="1" applyAlignment="1" applyProtection="1">
      <alignment horizontal="right" vertical="center"/>
    </xf>
    <xf numFmtId="167" fontId="0" fillId="0" borderId="0" xfId="0" applyNumberFormat="1" applyFont="1" applyFill="1" applyBorder="1" applyAlignment="1" applyProtection="1">
      <alignment horizontal="right" vertical="center"/>
    </xf>
    <xf numFmtId="172" fontId="0" fillId="2" borderId="0" xfId="0" applyNumberFormat="1" applyFont="1" applyFill="1" applyBorder="1" applyAlignment="1" applyProtection="1">
      <alignment horizontal="left" vertical="center"/>
    </xf>
    <xf numFmtId="171" fontId="0" fillId="2" borderId="0" xfId="0" applyNumberFormat="1" applyFont="1" applyFill="1" applyBorder="1" applyAlignment="1" applyProtection="1">
      <alignment horizontal="left" vertical="center"/>
    </xf>
    <xf numFmtId="174" fontId="0" fillId="2" borderId="0" xfId="0" applyNumberFormat="1" applyFont="1" applyFill="1" applyBorder="1" applyAlignment="1" applyProtection="1">
      <alignment horizontal="right" vertical="center"/>
    </xf>
    <xf numFmtId="166" fontId="0" fillId="2" borderId="0" xfId="0" applyNumberFormat="1" applyFont="1" applyFill="1" applyBorder="1" applyAlignment="1" applyProtection="1">
      <alignment horizontal="center" vertical="center"/>
    </xf>
    <xf numFmtId="168" fontId="13" fillId="3" borderId="7" xfId="11" applyNumberFormat="1" applyFill="1" applyAlignment="1" applyProtection="1">
      <alignment horizontal="right" vertical="center"/>
    </xf>
    <xf numFmtId="0" fontId="12" fillId="4" borderId="0" xfId="7" applyAlignment="1" applyProtection="1">
      <alignment vertical="top" wrapText="1"/>
    </xf>
    <xf numFmtId="166" fontId="13" fillId="3" borderId="7" xfId="11" applyNumberFormat="1" applyFill="1" applyAlignment="1" applyProtection="1">
      <alignment horizontal="right" vertical="center"/>
    </xf>
    <xf numFmtId="166" fontId="0" fillId="0" borderId="1" xfId="0" applyNumberFormat="1" applyFill="1" applyBorder="1">
      <alignment vertical="top" wrapText="1"/>
    </xf>
    <xf numFmtId="173" fontId="0" fillId="0" borderId="1" xfId="0" applyNumberFormat="1" applyFill="1" applyBorder="1">
      <alignment vertical="top" wrapText="1"/>
    </xf>
    <xf numFmtId="167" fontId="0" fillId="0" borderId="1" xfId="0" applyNumberFormat="1" applyFill="1" applyBorder="1">
      <alignment vertical="top" wrapText="1"/>
    </xf>
    <xf numFmtId="168" fontId="0" fillId="0" borderId="1" xfId="0" applyNumberFormat="1" applyFill="1" applyBorder="1" applyAlignment="1">
      <alignment horizontal="right" vertical="top" wrapText="1"/>
    </xf>
    <xf numFmtId="168" fontId="0" fillId="0" borderId="3" xfId="0" applyNumberFormat="1" applyFill="1" applyBorder="1" applyAlignment="1">
      <alignment horizontal="right" vertical="top" wrapText="1"/>
    </xf>
    <xf numFmtId="167" fontId="0" fillId="2" borderId="0" xfId="0" applyNumberFormat="1" applyFont="1" applyFill="1" applyBorder="1" applyAlignment="1" applyProtection="1">
      <alignment horizontal="center" vertical="center"/>
    </xf>
    <xf numFmtId="0" fontId="3" fillId="0" borderId="0" xfId="0" applyNumberFormat="1" applyFont="1" applyAlignment="1" applyProtection="1">
      <alignment vertical="center"/>
    </xf>
    <xf numFmtId="0" fontId="0" fillId="0" borderId="0" xfId="0" applyNumberFormat="1" applyFont="1" applyFill="1" applyBorder="1" applyAlignment="1" applyProtection="1">
      <alignment vertical="center"/>
    </xf>
    <xf numFmtId="0" fontId="0" fillId="0" borderId="0" xfId="0" applyNumberFormat="1" applyFont="1" applyProtection="1">
      <alignment vertical="top" wrapText="1"/>
    </xf>
    <xf numFmtId="49" fontId="0" fillId="0" borderId="0" xfId="0" applyNumberFormat="1" applyFont="1" applyAlignment="1" applyProtection="1">
      <alignment vertical="top"/>
    </xf>
    <xf numFmtId="0" fontId="0" fillId="0" borderId="0" xfId="0" applyFont="1" applyAlignment="1" applyProtection="1">
      <alignment vertical="top"/>
    </xf>
    <xf numFmtId="170" fontId="0" fillId="0" borderId="0" xfId="0" applyNumberFormat="1" applyFont="1" applyAlignment="1" applyProtection="1">
      <alignment vertical="top"/>
    </xf>
    <xf numFmtId="0" fontId="0" fillId="0" borderId="0" xfId="0" applyNumberFormat="1" applyFont="1" applyAlignment="1" applyProtection="1">
      <alignment vertical="top"/>
    </xf>
    <xf numFmtId="0" fontId="21" fillId="0" borderId="0" xfId="12" applyFill="1" applyBorder="1" applyProtection="1">
      <alignment horizontal="left" vertical="center"/>
    </xf>
    <xf numFmtId="0" fontId="0" fillId="0" borderId="0" xfId="0" applyNumberFormat="1" applyFont="1" applyFill="1" applyBorder="1" applyAlignment="1" applyProtection="1">
      <alignment horizontal="left" vertical="center" wrapText="1"/>
    </xf>
    <xf numFmtId="0" fontId="0" fillId="0" borderId="0" xfId="0" applyNumberFormat="1" applyFont="1" applyFill="1" applyBorder="1" applyAlignment="1" applyProtection="1">
      <alignment vertical="center" wrapText="1"/>
    </xf>
    <xf numFmtId="10" fontId="0" fillId="0" borderId="0" xfId="4" applyNumberFormat="1" applyFont="1" applyFill="1" applyBorder="1" applyAlignment="1" applyProtection="1">
      <alignment vertical="center"/>
    </xf>
    <xf numFmtId="169" fontId="0" fillId="0" borderId="0" xfId="0" applyNumberFormat="1" applyFont="1" applyFill="1" applyBorder="1" applyAlignment="1" applyProtection="1">
      <alignment vertical="center" wrapText="1"/>
    </xf>
    <xf numFmtId="172" fontId="0" fillId="0" borderId="0" xfId="0" applyNumberFormat="1" applyFont="1" applyFill="1" applyBorder="1" applyAlignment="1">
      <alignment horizontal="left" vertical="center" wrapText="1"/>
    </xf>
    <xf numFmtId="0" fontId="0" fillId="0" borderId="0" xfId="0" applyNumberFormat="1" applyFont="1" applyFill="1" applyBorder="1" applyAlignment="1">
      <alignment vertical="center" wrapText="1"/>
    </xf>
    <xf numFmtId="0" fontId="0" fillId="0" borderId="0" xfId="0" applyNumberFormat="1" applyFont="1" applyFill="1" applyBorder="1" applyAlignment="1">
      <alignment vertical="center"/>
    </xf>
    <xf numFmtId="175" fontId="0" fillId="0" borderId="0" xfId="0" applyNumberFormat="1" applyFont="1" applyFill="1" applyBorder="1" applyAlignment="1">
      <alignment vertical="center"/>
    </xf>
    <xf numFmtId="49" fontId="0" fillId="0" borderId="0" xfId="0" applyNumberFormat="1" applyFill="1" applyBorder="1" applyAlignment="1">
      <alignment vertical="center" wrapText="1"/>
    </xf>
    <xf numFmtId="165" fontId="0" fillId="0" borderId="0" xfId="0" applyNumberFormat="1" applyFont="1" applyFill="1" applyBorder="1" applyAlignment="1" applyProtection="1">
      <alignment vertical="center" wrapText="1"/>
    </xf>
    <xf numFmtId="0" fontId="15" fillId="0" borderId="0" xfId="8" applyFill="1" applyBorder="1" applyProtection="1">
      <alignment horizontal="left" vertical="center"/>
    </xf>
    <xf numFmtId="0" fontId="21" fillId="0" borderId="0" xfId="12" applyFill="1" applyBorder="1">
      <alignment horizontal="left" vertical="center"/>
    </xf>
    <xf numFmtId="0" fontId="16" fillId="0" borderId="2" xfId="2" applyBorder="1" applyAlignment="1" applyProtection="1">
      <alignment horizontal="left" vertical="center"/>
    </xf>
    <xf numFmtId="49" fontId="0" fillId="0" borderId="0" xfId="0" applyNumberFormat="1" applyFont="1" applyFill="1" applyBorder="1" applyAlignment="1" applyProtection="1">
      <alignment vertical="center"/>
    </xf>
    <xf numFmtId="0" fontId="11" fillId="5" borderId="8" xfId="6" applyAlignment="1" applyProtection="1">
      <alignment vertical="top"/>
    </xf>
    <xf numFmtId="0" fontId="12" fillId="4" borderId="0" xfId="7" applyAlignment="1" applyProtection="1">
      <alignment vertical="top"/>
    </xf>
    <xf numFmtId="0" fontId="2" fillId="0" borderId="0" xfId="0" applyFont="1" applyAlignment="1" applyProtection="1"/>
    <xf numFmtId="0" fontId="2" fillId="0" borderId="0" xfId="0" applyFont="1" applyAlignment="1" applyProtection="1">
      <alignment vertical="top"/>
    </xf>
    <xf numFmtId="0" fontId="17" fillId="0" borderId="0" xfId="0" applyFont="1" applyFill="1" applyBorder="1" applyProtection="1">
      <alignment vertical="top" wrapText="1"/>
    </xf>
    <xf numFmtId="0" fontId="17" fillId="0" borderId="0" xfId="0" applyNumberFormat="1" applyFont="1" applyFill="1" applyBorder="1" applyAlignment="1" applyProtection="1">
      <alignment vertical="top" wrapText="1"/>
    </xf>
    <xf numFmtId="0" fontId="17" fillId="0" borderId="0" xfId="0" applyNumberFormat="1" applyFont="1" applyFill="1" applyBorder="1" applyAlignment="1" applyProtection="1">
      <alignment vertical="top"/>
    </xf>
    <xf numFmtId="0" fontId="17" fillId="0" borderId="0" xfId="0" applyFont="1" applyFill="1" applyBorder="1" applyAlignment="1" applyProtection="1">
      <alignment vertical="top"/>
    </xf>
    <xf numFmtId="0" fontId="17" fillId="0" borderId="0" xfId="0" applyFont="1" applyFill="1" applyBorder="1" applyAlignment="1" applyProtection="1">
      <alignment horizontal="left"/>
    </xf>
    <xf numFmtId="0" fontId="21" fillId="0" borderId="0" xfId="12" applyNumberFormat="1" applyFill="1" applyBorder="1" applyProtection="1">
      <alignment horizontal="left" vertical="center"/>
    </xf>
    <xf numFmtId="0" fontId="0" fillId="0" borderId="0" xfId="0" applyNumberFormat="1" applyFont="1" applyFill="1" applyBorder="1" applyAlignment="1">
      <alignment horizontal="left" vertical="center"/>
    </xf>
    <xf numFmtId="0" fontId="22" fillId="0" borderId="0" xfId="0" applyNumberFormat="1" applyFont="1" applyAlignment="1" applyProtection="1">
      <alignment wrapText="1"/>
      <protection locked="0"/>
    </xf>
    <xf numFmtId="14" fontId="22" fillId="0" borderId="0" xfId="0" applyNumberFormat="1" applyFont="1" applyAlignment="1">
      <alignment horizontal="left" wrapText="1"/>
    </xf>
    <xf numFmtId="0" fontId="23" fillId="0" borderId="0" xfId="0" applyFont="1" applyAlignment="1" applyProtection="1">
      <alignment horizontal="left"/>
    </xf>
    <xf numFmtId="0" fontId="22" fillId="0" borderId="0" xfId="0" applyFont="1" applyAlignment="1">
      <alignment wrapText="1"/>
    </xf>
    <xf numFmtId="0" fontId="24" fillId="0" borderId="0" xfId="0" applyFont="1" applyAlignment="1" applyProtection="1">
      <alignment wrapText="1"/>
    </xf>
    <xf numFmtId="171" fontId="0" fillId="0" borderId="0" xfId="0" applyNumberFormat="1" applyFont="1" applyFill="1" applyBorder="1" applyAlignment="1" applyProtection="1">
      <alignment vertical="center"/>
    </xf>
    <xf numFmtId="0" fontId="0" fillId="0" borderId="0" xfId="0" applyFont="1" applyFill="1" applyBorder="1" applyAlignment="1" applyProtection="1">
      <alignment vertical="center"/>
    </xf>
    <xf numFmtId="0" fontId="0" fillId="0" borderId="0" xfId="0" applyFont="1" applyFill="1" applyBorder="1" applyAlignment="1">
      <alignment horizontal="center" vertical="center"/>
    </xf>
    <xf numFmtId="0" fontId="0" fillId="0" borderId="0" xfId="0" applyFont="1" applyFill="1" applyBorder="1" applyAlignment="1">
      <alignment horizontal="left" vertical="center"/>
    </xf>
    <xf numFmtId="164" fontId="0" fillId="0" borderId="0" xfId="0" applyNumberFormat="1" applyFont="1" applyFill="1" applyBorder="1" applyAlignment="1" applyProtection="1">
      <alignment vertical="center" wrapText="1"/>
    </xf>
    <xf numFmtId="0" fontId="0" fillId="0" borderId="0" xfId="0" applyFont="1" applyFill="1" applyBorder="1" applyAlignment="1">
      <alignment vertical="top" wrapText="1"/>
    </xf>
    <xf numFmtId="0" fontId="0" fillId="0" borderId="0" xfId="0" quotePrefix="1">
      <alignment vertical="top" wrapText="1"/>
    </xf>
    <xf numFmtId="0" fontId="32" fillId="0" borderId="0" xfId="0" applyFont="1">
      <alignment vertical="top" wrapText="1"/>
    </xf>
    <xf numFmtId="0" fontId="33" fillId="0" borderId="0" xfId="0" applyFont="1" applyAlignment="1">
      <alignment horizontal="right" vertical="top"/>
    </xf>
    <xf numFmtId="0" fontId="0" fillId="0" borderId="0" xfId="0" applyFont="1" applyAlignment="1" applyProtection="1">
      <alignment vertical="center" wrapText="1"/>
    </xf>
    <xf numFmtId="165" fontId="0" fillId="0" borderId="0" xfId="0" applyNumberFormat="1" applyFont="1" applyAlignment="1" applyProtection="1">
      <alignment vertical="center" wrapText="1"/>
    </xf>
    <xf numFmtId="169" fontId="0" fillId="0" borderId="0" xfId="0" applyNumberFormat="1" applyFont="1" applyAlignment="1" applyProtection="1">
      <alignment vertical="center" wrapText="1"/>
    </xf>
    <xf numFmtId="0" fontId="0" fillId="0" borderId="0" xfId="0">
      <alignment vertical="top" wrapText="1"/>
    </xf>
    <xf numFmtId="0" fontId="9" fillId="0" borderId="0" xfId="2" applyFont="1">
      <alignment vertical="center"/>
    </xf>
    <xf numFmtId="0" fontId="0" fillId="0" borderId="0" xfId="0" quotePrefix="1">
      <alignment vertical="top" wrapText="1"/>
    </xf>
    <xf numFmtId="0" fontId="12" fillId="4" borderId="4" xfId="7" applyBorder="1" applyAlignment="1">
      <alignment horizontal="left" wrapText="1"/>
    </xf>
    <xf numFmtId="0" fontId="12" fillId="4" borderId="0" xfId="7" applyAlignment="1">
      <alignment horizontal="left" vertical="top" wrapText="1"/>
    </xf>
    <xf numFmtId="0" fontId="12" fillId="4" borderId="4" xfId="7" applyBorder="1" applyAlignment="1">
      <alignment wrapText="1"/>
    </xf>
    <xf numFmtId="0" fontId="12" fillId="4" borderId="0" xfId="7" applyAlignment="1">
      <alignment vertical="top" wrapText="1"/>
    </xf>
    <xf numFmtId="0" fontId="12" fillId="4" borderId="4" xfId="7" applyBorder="1" applyAlignment="1">
      <alignment horizontal="left" wrapText="1" indent="2"/>
    </xf>
    <xf numFmtId="0" fontId="12" fillId="4" borderId="0" xfId="7" applyAlignment="1">
      <alignment horizontal="left" vertical="top" wrapText="1" indent="2"/>
    </xf>
    <xf numFmtId="0" fontId="20" fillId="6" borderId="0" xfId="10" applyFill="1" applyAlignment="1">
      <alignment horizontal="left" vertical="top" wrapText="1" indent="1"/>
    </xf>
    <xf numFmtId="0" fontId="20" fillId="6" borderId="5" xfId="10" applyFill="1" applyBorder="1" applyAlignment="1">
      <alignment horizontal="left" vertical="top" wrapText="1" indent="1"/>
    </xf>
    <xf numFmtId="0" fontId="20" fillId="0" borderId="0" xfId="10" applyFill="1" applyAlignment="1" applyProtection="1">
      <alignment horizontal="left" indent="1"/>
    </xf>
    <xf numFmtId="0" fontId="20" fillId="0" borderId="6" xfId="10" applyFill="1" applyBorder="1" applyAlignment="1" applyProtection="1">
      <alignment horizontal="left" indent="1"/>
    </xf>
    <xf numFmtId="0" fontId="23" fillId="0" borderId="0" xfId="0" applyFont="1" applyAlignment="1" applyProtection="1">
      <alignment horizontal="left"/>
    </xf>
  </cellXfs>
  <cellStyles count="13">
    <cellStyle name="60% - Accent1" xfId="7" builtinId="32" customBuiltin="1"/>
    <cellStyle name="Explanatory Text" xfId="10" builtinId="53" customBuiltin="1"/>
    <cellStyle name="Followed Hyperlink" xfId="5" builtinId="9" customBuiltin="1"/>
    <cellStyle name="Heading 1" xfId="2" builtinId="16" customBuiltin="1"/>
    <cellStyle name="Heading 2" xfId="3" builtinId="17" customBuiltin="1"/>
    <cellStyle name="Heading 3" xfId="8" builtinId="18" customBuiltin="1"/>
    <cellStyle name="Heading 4" xfId="12" builtinId="19" customBuiltin="1"/>
    <cellStyle name="Hyperlink" xfId="1" builtinId="8" customBuiltin="1"/>
    <cellStyle name="Normal" xfId="0" builtinId="0" customBuiltin="1"/>
    <cellStyle name="Percent" xfId="4" builtinId="5"/>
    <cellStyle name="Title" xfId="6" builtinId="15" customBuiltin="1"/>
    <cellStyle name="Total" xfId="11" builtinId="25" customBuiltin="1"/>
    <cellStyle name="Warning Text" xfId="9" builtinId="11" customBuiltin="1"/>
  </cellStyles>
  <dxfs count="74">
    <dxf>
      <font>
        <b val="0"/>
        <i val="0"/>
        <strike val="0"/>
        <condense val="0"/>
        <extend val="0"/>
        <outline val="0"/>
        <shadow val="0"/>
        <u val="none"/>
        <vertAlign val="baseline"/>
        <sz val="11"/>
        <color theme="2" tint="-0.749961851863155"/>
        <name val="Calibri"/>
        <family val="2"/>
        <scheme val="minor"/>
      </font>
      <fill>
        <patternFill patternType="none">
          <fgColor indexed="64"/>
          <bgColor indexed="65"/>
        </patternFill>
      </fill>
      <alignment horizontal="general" vertical="top" textRotation="0" wrapText="1" indent="0" justifyLastLine="0" shrinkToFit="0" readingOrder="0"/>
      <border diagonalUp="0" diagonalDown="0" outline="0">
        <left/>
        <right/>
        <top/>
        <bottom/>
      </border>
    </dxf>
    <dxf>
      <font>
        <b val="0"/>
        <i val="0"/>
        <strike val="0"/>
        <condense val="0"/>
        <extend val="0"/>
        <outline val="0"/>
        <shadow val="0"/>
        <u val="none"/>
        <vertAlign val="baseline"/>
        <sz val="11"/>
        <color theme="2" tint="-0.749961851863155"/>
        <name val="Calibri"/>
        <family val="2"/>
        <scheme val="minor"/>
      </font>
      <numFmt numFmtId="164" formatCode="&quot;$&quot;#,##0.00_);\(&quot;$&quot;#,##0.00\)"/>
      <fill>
        <patternFill patternType="none">
          <fgColor indexed="64"/>
          <bgColor indexed="65"/>
        </patternFill>
      </fill>
      <alignment horizontal="general" vertical="center"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2" tint="-0.749961851863155"/>
        <name val="Calibri"/>
        <family val="2"/>
        <scheme val="minor"/>
      </font>
      <numFmt numFmtId="164" formatCode="&quot;$&quot;#,##0.00_);\(&quot;$&quot;#,##0.00\)"/>
      <fill>
        <patternFill patternType="none">
          <fgColor indexed="64"/>
          <bgColor indexed="65"/>
        </patternFill>
      </fill>
      <alignment horizontal="general" vertical="center"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2" tint="-0.749961851863155"/>
        <name val="Calibri"/>
        <family val="2"/>
        <scheme val="minor"/>
      </font>
      <numFmt numFmtId="164" formatCode="&quot;$&quot;#,##0.00_);\(&quot;$&quot;#,##0.00\)"/>
      <fill>
        <patternFill patternType="none">
          <fgColor indexed="64"/>
          <bgColor indexed="65"/>
        </patternFill>
      </fill>
      <alignment horizontal="general" vertical="center"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2" tint="-0.749961851863155"/>
        <name val="Calibri"/>
        <family val="2"/>
        <scheme val="minor"/>
      </font>
      <numFmt numFmtId="164" formatCode="&quot;$&quot;#,##0.00_);\(&quot;$&quot;#,##0.00\)"/>
      <fill>
        <patternFill patternType="none">
          <fgColor indexed="64"/>
          <bgColor indexed="65"/>
        </patternFill>
      </fill>
      <alignment horizontal="general" vertical="center"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2" tint="-0.749961851863155"/>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2" tint="-0.749961851863155"/>
        <name val="Calibri"/>
        <family val="2"/>
        <scheme val="minor"/>
      </font>
      <fill>
        <patternFill patternType="none">
          <fgColor indexed="64"/>
          <bgColor indexed="65"/>
        </patternFill>
      </fill>
      <alignment horizontal="left"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2" tint="-0.749961851863155"/>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2" tint="-0.749961851863155"/>
        <name val="Calibri"/>
        <family val="2"/>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2" tint="-0.749961851863155"/>
        <name val="Calibri"/>
        <family val="2"/>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fill>
        <patternFill patternType="none">
          <fgColor indexed="64"/>
          <bgColor indexed="65"/>
        </patternFill>
      </fill>
      <alignment horizontal="lef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fill>
        <patternFill patternType="none">
          <fgColor indexed="64"/>
          <bgColor indexed="65"/>
        </patternFill>
      </fill>
      <alignment horizontal="general" vertical="top"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fill>
        <patternFill patternType="none">
          <fgColor indexed="64"/>
          <bgColor indexed="65"/>
        </patternFill>
      </fill>
      <alignment horizontal="lef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fill>
        <patternFill patternType="none">
          <fgColor indexed="64"/>
          <bgColor indexed="65"/>
        </patternFill>
      </fill>
      <alignment horizontal="general" vertical="top"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numFmt numFmtId="0" formatCode="General"/>
      <fill>
        <patternFill patternType="none">
          <fgColor indexed="64"/>
          <bgColor indexed="65"/>
        </patternFill>
      </fill>
      <alignment horizontal="general" vertical="top"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numFmt numFmtId="0" formatCode="General"/>
      <fill>
        <patternFill patternType="none">
          <fgColor indexed="64"/>
          <bgColor indexed="65"/>
        </patternFill>
      </fill>
      <alignment horizontal="general" vertical="top"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numFmt numFmtId="0" formatCode="General"/>
      <fill>
        <patternFill patternType="none">
          <fgColor indexed="64"/>
          <bgColor indexed="65"/>
        </patternFill>
      </fill>
      <alignment horizontal="general" vertical="top"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numFmt numFmtId="0" formatCode="General"/>
      <fill>
        <patternFill patternType="none">
          <fgColor indexed="64"/>
          <bgColor indexed="65"/>
        </patternFill>
      </fill>
      <alignment horizontal="general" vertical="top"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numFmt numFmtId="0" formatCode="General"/>
      <fill>
        <patternFill patternType="none">
          <fgColor indexed="64"/>
          <bgColor indexed="65"/>
        </patternFill>
      </fill>
      <alignment horizontal="general" vertical="top" textRotation="0" wrapText="1"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2" tint="-0.749961851863155"/>
        <name val="Calibri"/>
        <family val="2"/>
        <scheme val="minor"/>
      </font>
      <numFmt numFmtId="171" formatCode="_)@\ \ "/>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1" tint="4.9989318521683403E-2"/>
        <name val="Calibri"/>
        <family val="2"/>
        <scheme val="minor"/>
      </font>
      <fill>
        <patternFill patternType="none">
          <fgColor indexed="64"/>
          <bgColor indexed="65"/>
        </patternFill>
      </fill>
      <border diagonalUp="0" diagonalDown="0" outline="0">
        <left/>
        <right/>
        <top/>
        <bottom/>
      </border>
      <protection locked="1" hidden="0"/>
    </dxf>
    <dxf>
      <numFmt numFmtId="169" formatCode="&quot;$&quot;#,##0.00"/>
      <alignment horizontal="general" vertical="center" textRotation="0" indent="0" justifyLastLine="0" shrinkToFit="0" readingOrder="0"/>
    </dxf>
    <dxf>
      <numFmt numFmtId="169" formatCode="&quot;$&quot;#,##0.00"/>
      <alignment horizontal="general" vertical="center" textRotation="0" indent="0" justifyLastLine="0" shrinkToFit="0" readingOrder="0"/>
    </dxf>
    <dxf>
      <numFmt numFmtId="169" formatCode="&quot;$&quot;#,##0.00"/>
      <alignment horizontal="general" vertical="center" textRotation="0" indent="0" justifyLastLine="0" shrinkToFit="0" readingOrder="0"/>
    </dxf>
    <dxf>
      <numFmt numFmtId="165" formatCode="_(* #,##0_);_(* \(#,##0\);_(* &quot;-&quot;_);_(@_)"/>
      <alignment horizontal="general"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font>
        <color rgb="FFFF0000"/>
      </font>
    </dxf>
    <dxf>
      <alignment horizontal="general" vertical="center" textRotation="0" indent="0" justifyLastLine="0" shrinkToFit="0" readingOrder="0"/>
    </dxf>
    <dxf>
      <alignment horizontal="general" vertical="center" textRotation="0" indent="0" justifyLastLine="0" shrinkToFit="0" readingOrder="0"/>
    </dxf>
    <dxf>
      <alignment horizontal="general" vertical="center" textRotation="0" indent="0" justifyLastLine="0" shrinkToFit="0" readingOrder="0"/>
    </dxf>
    <dxf>
      <alignment horizontal="general" vertical="center" textRotation="0" indent="0" justifyLastLine="0" shrinkToFit="0" readingOrder="0"/>
    </dxf>
    <dxf>
      <alignment horizontal="general" vertical="center" textRotation="0" indent="0" justifyLastLine="0" shrinkToFit="0" readingOrder="0"/>
    </dxf>
    <dxf>
      <numFmt numFmtId="14" formatCode="0.00%"/>
      <alignment horizontal="general" vertical="center" textRotation="0" indent="0" justifyLastLine="0" shrinkToFit="0" readingOrder="0"/>
    </dxf>
    <dxf>
      <alignment vertical="center" textRotation="0" indent="0" justifyLastLine="0" shrinkToFit="0" readingOrder="0"/>
    </dxf>
    <dxf>
      <numFmt numFmtId="176" formatCode="m/d/yyyy"/>
      <alignment horizontal="center" vertical="center" textRotation="0" indent="0" justifyLastLine="0" shrinkToFit="0" readingOrder="0"/>
    </dxf>
    <dxf>
      <alignment vertical="center" textRotation="0" indent="0" justifyLastLine="0" shrinkToFit="0" readingOrder="0"/>
    </dxf>
    <dxf>
      <numFmt numFmtId="30" formatCode="@"/>
      <alignment horizontal="general" vertical="center" textRotation="0" indent="0" justifyLastLine="0" shrinkToFit="0" readingOrder="0"/>
    </dxf>
    <dxf>
      <font>
        <strike val="0"/>
        <outline val="0"/>
        <shadow val="0"/>
        <u val="none"/>
        <vertAlign val="baseline"/>
        <sz val="11"/>
        <color theme="1" tint="4.9989318521683403E-2"/>
        <name val="Calibri"/>
        <scheme val="minor"/>
      </font>
    </dxf>
    <dxf>
      <font>
        <color rgb="FFFF0000"/>
      </font>
    </dxf>
    <dxf>
      <alignment vertical="center" textRotation="0" indent="0" justifyLastLine="0" shrinkToFit="0" readingOrder="0"/>
    </dxf>
    <dxf>
      <numFmt numFmtId="30" formatCode="@"/>
      <alignment vertical="center" textRotation="0" indent="0" justifyLastLine="0" shrinkToFit="0" readingOrder="0"/>
    </dxf>
    <dxf>
      <numFmt numFmtId="175" formatCode="[&lt;=9999999]###\-####;\(###\)\ ###\-####"/>
      <alignment vertical="center" textRotation="0" indent="0" justifyLastLine="0" shrinkToFit="0" readingOrder="0"/>
    </dxf>
    <dxf>
      <numFmt numFmtId="0" formatCode="General"/>
      <alignment horizontal="left" vertical="center" textRotation="0" wrapText="0" indent="0" justifyLastLine="0" shrinkToFit="0" readingOrder="0"/>
    </dxf>
    <dxf>
      <alignment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alignment vertical="center" textRotation="0" indent="0" justifyLastLine="0" shrinkToFit="0" readingOrder="0"/>
    </dxf>
    <dxf>
      <numFmt numFmtId="172" formatCode="_)#;_)#;_)#;_)@"/>
      <alignment horizontal="left" vertical="center" textRotation="0" indent="0" justifyLastLine="0" shrinkToFit="0" readingOrder="0"/>
    </dxf>
    <dxf>
      <numFmt numFmtId="171" formatCode="_)@\ \ "/>
    </dxf>
    <dxf>
      <font>
        <color rgb="FFFF0000"/>
      </font>
    </dxf>
    <dxf>
      <font>
        <color rgb="FFFF0000"/>
      </font>
    </dxf>
    <dxf>
      <fill>
        <patternFill patternType="none">
          <fgColor indexed="64"/>
          <bgColor auto="1"/>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bgColor theme="4" tint="0.39994506668294322"/>
        </patternFill>
      </fill>
    </dxf>
    <dxf>
      <fill>
        <patternFill>
          <bgColor theme="4" tint="0.59996337778862885"/>
        </patternFill>
      </fill>
    </dxf>
    <dxf>
      <fill>
        <patternFill>
          <bgColor theme="4" tint="0.59996337778862885"/>
        </patternFill>
      </fill>
    </dxf>
    <dxf>
      <fill>
        <patternFill>
          <bgColor theme="4" tint="0.39994506668294322"/>
        </patternFill>
      </fill>
    </dxf>
    <dxf>
      <fill>
        <patternFill>
          <bgColor theme="4" tint="0.79998168889431442"/>
        </patternFill>
      </fill>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val="0"/>
        <i val="0"/>
        <color theme="1" tint="4.9989318521683403E-2"/>
      </font>
    </dxf>
    <dxf>
      <font>
        <b/>
        <color theme="4" tint="-0.249977111117893"/>
      </font>
    </dxf>
    <dxf>
      <font>
        <b/>
        <i val="0"/>
        <color theme="4" tint="-0.499984740745262"/>
      </font>
      <border>
        <left style="thin">
          <color theme="4"/>
        </left>
        <right style="thin">
          <color theme="4"/>
        </right>
        <top style="double">
          <color theme="4"/>
        </top>
        <bottom style="thin">
          <color theme="4"/>
        </bottom>
      </border>
    </dxf>
    <dxf>
      <font>
        <b val="0"/>
        <i val="0"/>
        <color theme="4" tint="-0.24994659260841701"/>
      </font>
      <border>
        <left style="thin">
          <color theme="4"/>
        </left>
        <right style="thin">
          <color theme="4"/>
        </right>
        <top style="thin">
          <color theme="4"/>
        </top>
        <vertical/>
        <horizontal/>
      </border>
    </dxf>
    <dxf>
      <font>
        <b val="0"/>
        <i val="0"/>
        <color theme="3"/>
      </font>
      <border>
        <left style="thin">
          <color theme="4"/>
        </left>
        <right style="thin">
          <color theme="4"/>
        </right>
        <top style="thin">
          <color theme="4"/>
        </top>
        <bottom style="thin">
          <color theme="4"/>
        </bottom>
        <vertical style="thin">
          <color theme="4"/>
        </vertical>
        <horizontal style="thin">
          <color theme="4"/>
        </horizontal>
      </border>
    </dxf>
  </dxfs>
  <tableStyles count="1" defaultTableStyle="Sales Invoice Table" defaultPivotStyle="PivotStyleLight16">
    <tableStyle name="Sales Invoice Table" pivot="0" count="7" xr9:uid="{00000000-0011-0000-FFFF-FFFF00000000}">
      <tableStyleElement type="wholeTable" dxfId="73"/>
      <tableStyleElement type="headerRow" dxfId="72"/>
      <tableStyleElement type="totalRow" dxfId="71"/>
      <tableStyleElement type="firstColumn" dxfId="70"/>
      <tableStyleElement type="lastColumn" dxfId="69"/>
      <tableStyleElement type="firstRowStripe" dxfId="68"/>
      <tableStyleElement type="firstColumnStripe" dxfId="67"/>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D8E4E8"/>
      <rgbColor rgb="00CC99FF"/>
      <rgbColor rgb="00EAEAE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F5766"/>
      <color rgb="FF1A99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absolute">
    <xdr:from>
      <xdr:col>0</xdr:col>
      <xdr:colOff>152400</xdr:colOff>
      <xdr:row>42</xdr:row>
      <xdr:rowOff>142875</xdr:rowOff>
    </xdr:from>
    <xdr:to>
      <xdr:col>7</xdr:col>
      <xdr:colOff>495300</xdr:colOff>
      <xdr:row>43</xdr:row>
      <xdr:rowOff>116967</xdr:rowOff>
    </xdr:to>
    <xdr:grpSp>
      <xdr:nvGrpSpPr>
        <xdr:cNvPr id="16" name="Footer artwork group" descr="Footer artwork">
          <a:extLst>
            <a:ext uri="{FF2B5EF4-FFF2-40B4-BE49-F238E27FC236}">
              <a16:creationId xmlns:a16="http://schemas.microsoft.com/office/drawing/2014/main" id="{00000000-0008-0000-0400-000010000000}"/>
            </a:ext>
          </a:extLst>
        </xdr:cNvPr>
        <xdr:cNvGrpSpPr/>
      </xdr:nvGrpSpPr>
      <xdr:grpSpPr>
        <a:xfrm>
          <a:off x="152400" y="17002125"/>
          <a:ext cx="7124700" cy="164592"/>
          <a:chOff x="142875" y="104775"/>
          <a:chExt cx="6914767" cy="164465"/>
        </a:xfrm>
      </xdr:grpSpPr>
      <xdr:sp macro="" textlink="">
        <xdr:nvSpPr>
          <xdr:cNvPr id="17" name="Rectangle 16" title="Short Footer Graphic">
            <a:extLst>
              <a:ext uri="{FF2B5EF4-FFF2-40B4-BE49-F238E27FC236}">
                <a16:creationId xmlns:a16="http://schemas.microsoft.com/office/drawing/2014/main" id="{00000000-0008-0000-0400-000011000000}"/>
              </a:ext>
            </a:extLst>
          </xdr:cNvPr>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18" name="Group 17">
            <a:extLst>
              <a:ext uri="{FF2B5EF4-FFF2-40B4-BE49-F238E27FC236}">
                <a16:creationId xmlns:a16="http://schemas.microsoft.com/office/drawing/2014/main" id="{00000000-0008-0000-0400-000012000000}"/>
              </a:ext>
            </a:extLst>
          </xdr:cNvPr>
          <xdr:cNvGrpSpPr/>
        </xdr:nvGrpSpPr>
        <xdr:grpSpPr>
          <a:xfrm>
            <a:off x="4848240" y="104775"/>
            <a:ext cx="2199877" cy="164465"/>
            <a:chOff x="10584358" y="200025"/>
            <a:chExt cx="3749040" cy="164465"/>
          </a:xfrm>
        </xdr:grpSpPr>
        <xdr:sp macro="" textlink="">
          <xdr:nvSpPr>
            <xdr:cNvPr id="19" name="Rectangle 18">
              <a:extLst>
                <a:ext uri="{FF2B5EF4-FFF2-40B4-BE49-F238E27FC236}">
                  <a16:creationId xmlns:a16="http://schemas.microsoft.com/office/drawing/2014/main" id="{00000000-0008-0000-0400-000013000000}"/>
                </a:ext>
              </a:extLst>
            </xdr:cNvPr>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0" name="Rectangle 19">
              <a:extLst>
                <a:ext uri="{FF2B5EF4-FFF2-40B4-BE49-F238E27FC236}">
                  <a16:creationId xmlns:a16="http://schemas.microsoft.com/office/drawing/2014/main" id="{00000000-0008-0000-0400-000014000000}"/>
                </a:ext>
              </a:extLst>
            </xdr:cNvPr>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1" name="Rectangle 20">
              <a:extLst>
                <a:ext uri="{FF2B5EF4-FFF2-40B4-BE49-F238E27FC236}">
                  <a16:creationId xmlns:a16="http://schemas.microsoft.com/office/drawing/2014/main" id="{00000000-0008-0000-0400-000015000000}"/>
                </a:ext>
              </a:extLst>
            </xdr:cNvPr>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2" name="Rectangle 21">
              <a:extLst>
                <a:ext uri="{FF2B5EF4-FFF2-40B4-BE49-F238E27FC236}">
                  <a16:creationId xmlns:a16="http://schemas.microsoft.com/office/drawing/2014/main" id="{00000000-0008-0000-0400-000016000000}"/>
                </a:ext>
              </a:extLst>
            </xdr:cNvPr>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3" name="Rectangle 22">
              <a:extLst>
                <a:ext uri="{FF2B5EF4-FFF2-40B4-BE49-F238E27FC236}">
                  <a16:creationId xmlns:a16="http://schemas.microsoft.com/office/drawing/2014/main" id="{00000000-0008-0000-0400-000017000000}"/>
                </a:ext>
              </a:extLst>
            </xdr:cNvPr>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8</xdr:col>
      <xdr:colOff>629226</xdr:colOff>
      <xdr:row>3</xdr:row>
      <xdr:rowOff>32327</xdr:rowOff>
    </xdr:from>
    <xdr:to>
      <xdr:col>14</xdr:col>
      <xdr:colOff>361949</xdr:colOff>
      <xdr:row>5</xdr:row>
      <xdr:rowOff>208974</xdr:rowOff>
    </xdr:to>
    <xdr:sp macro="" textlink="">
      <xdr:nvSpPr>
        <xdr:cNvPr id="9" name="Data Entry Note" descr="Data entry note&#10;">
          <a:extLst>
            <a:ext uri="{FF2B5EF4-FFF2-40B4-BE49-F238E27FC236}">
              <a16:creationId xmlns:a16="http://schemas.microsoft.com/office/drawing/2014/main" id="{00000000-0008-0000-0000-000009000000}"/>
            </a:ext>
          </a:extLst>
        </xdr:cNvPr>
        <xdr:cNvSpPr/>
      </xdr:nvSpPr>
      <xdr:spPr bwMode="auto">
        <a:xfrm>
          <a:off x="9487476" y="1375352"/>
          <a:ext cx="4018973" cy="729097"/>
        </a:xfrm>
        <a:prstGeom prst="wedgeRectCallout">
          <a:avLst>
            <a:gd name="adj1" fmla="val -65185"/>
            <a:gd name="adj2" fmla="val -21916"/>
          </a:avLst>
        </a:prstGeom>
        <a:solidFill>
          <a:schemeClr val="accent1">
            <a:lumMod val="75000"/>
          </a:schemeClr>
        </a:solidFill>
        <a:ln>
          <a:solidFill>
            <a:schemeClr val="accent1">
              <a:lumMod val="75000"/>
            </a:schemeClr>
          </a:solidFill>
          <a:headEnd type="none" w="med" len="med"/>
          <a:tailEnd type="none" w="med" len="med"/>
        </a:ln>
      </xdr:spPr>
      <xdr:style>
        <a:lnRef idx="1">
          <a:schemeClr val="accent1"/>
        </a:lnRef>
        <a:fillRef idx="2">
          <a:schemeClr val="accent1"/>
        </a:fillRef>
        <a:effectRef idx="1">
          <a:schemeClr val="accent1"/>
        </a:effectRef>
        <a:fontRef idx="minor">
          <a:schemeClr val="dk1"/>
        </a:fontRef>
      </xdr:style>
      <xdr:txBody>
        <a:bodyPr vertOverflow="clip" horzOverflow="clip" wrap="square" lIns="91440" tIns="0" rIns="91440" bIns="0" rtlCol="0" anchor="ctr" upright="1"/>
        <a:lstStyle/>
        <a:p>
          <a:pPr algn="l"/>
          <a:r>
            <a:rPr lang="en-US" sz="1100">
              <a:solidFill>
                <a:schemeClr val="bg1"/>
              </a:solidFill>
              <a:latin typeface="+mj-lt"/>
            </a:rPr>
            <a:t>Click here to select an Invoice</a:t>
          </a:r>
          <a:r>
            <a:rPr lang="en-US" sz="1100" baseline="0">
              <a:solidFill>
                <a:schemeClr val="bg1"/>
              </a:solidFill>
              <a:latin typeface="+mj-lt"/>
            </a:rPr>
            <a:t> # from the drop down list.</a:t>
          </a:r>
          <a:endParaRPr lang="en-US" sz="1100">
            <a:solidFill>
              <a:schemeClr val="bg1"/>
            </a:solidFill>
            <a:latin typeface="+mj-lt"/>
          </a:endParaRPr>
        </a:p>
      </xdr:txBody>
    </xdr:sp>
    <xdr:clientData fPrintsWithSheet="0"/>
  </xdr:twoCellAnchor>
  <xdr:twoCellAnchor editAs="absolute">
    <xdr:from>
      <xdr:col>8</xdr:col>
      <xdr:colOff>599213</xdr:colOff>
      <xdr:row>6</xdr:row>
      <xdr:rowOff>546100</xdr:rowOff>
    </xdr:from>
    <xdr:to>
      <xdr:col>14</xdr:col>
      <xdr:colOff>336323</xdr:colOff>
      <xdr:row>12</xdr:row>
      <xdr:rowOff>136525</xdr:rowOff>
    </xdr:to>
    <xdr:sp macro="" textlink="">
      <xdr:nvSpPr>
        <xdr:cNvPr id="3" name="Data Entry Note" descr="Tip text">
          <a:extLst>
            <a:ext uri="{FF2B5EF4-FFF2-40B4-BE49-F238E27FC236}">
              <a16:creationId xmlns:a16="http://schemas.microsoft.com/office/drawing/2014/main" id="{00000000-0008-0000-0000-000003000000}"/>
            </a:ext>
          </a:extLst>
        </xdr:cNvPr>
        <xdr:cNvSpPr/>
      </xdr:nvSpPr>
      <xdr:spPr bwMode="auto">
        <a:xfrm>
          <a:off x="9457463" y="2689225"/>
          <a:ext cx="4023360" cy="2286000"/>
        </a:xfrm>
        <a:prstGeom prst="wedgeRectCallout">
          <a:avLst>
            <a:gd name="adj1" fmla="val -49903"/>
            <a:gd name="adj2" fmla="val -21645"/>
          </a:avLst>
        </a:prstGeom>
        <a:solidFill>
          <a:schemeClr val="accent1">
            <a:lumMod val="75000"/>
          </a:schemeClr>
        </a:solidFill>
        <a:ln>
          <a:solidFill>
            <a:schemeClr val="accent1">
              <a:lumMod val="75000"/>
            </a:schemeClr>
          </a:solidFill>
          <a:headEnd type="none" w="med" len="med"/>
          <a:tailEnd type="none" w="med" len="med"/>
        </a:ln>
      </xdr:spPr>
      <xdr:style>
        <a:lnRef idx="1">
          <a:schemeClr val="accent1"/>
        </a:lnRef>
        <a:fillRef idx="2">
          <a:schemeClr val="accent1"/>
        </a:fillRef>
        <a:effectRef idx="1">
          <a:schemeClr val="accent1"/>
        </a:effectRef>
        <a:fontRef idx="minor">
          <a:schemeClr val="dk1"/>
        </a:fontRef>
      </xdr:style>
      <xdr:txBody>
        <a:bodyPr vertOverflow="clip" horzOverflow="clip" wrap="square" lIns="91440" tIns="0" rIns="91440" bIns="0" rtlCol="0" anchor="ctr" upright="1"/>
        <a:lstStyle/>
        <a:p>
          <a:pPr algn="l"/>
          <a:r>
            <a:rPr lang="en-US" sz="1100" b="1">
              <a:solidFill>
                <a:schemeClr val="bg1"/>
              </a:solidFill>
              <a:latin typeface="+mj-lt"/>
            </a:rPr>
            <a:t>TIP</a:t>
          </a:r>
          <a:r>
            <a:rPr lang="en-US" sz="1100">
              <a:solidFill>
                <a:schemeClr val="bg1"/>
              </a:solidFill>
              <a:latin typeface="+mj-lt"/>
            </a:rPr>
            <a:t>:This worksheet is in Protected Mode. Only 'Invoice</a:t>
          </a:r>
          <a:r>
            <a:rPr lang="en-US" sz="1100" baseline="0">
              <a:solidFill>
                <a:schemeClr val="bg1"/>
              </a:solidFill>
              <a:latin typeface="+mj-lt"/>
            </a:rPr>
            <a:t> #' selection is possible. To unprotect this worksheet, see the worksheet 'How to use the Invoice Tracker'.</a:t>
          </a:r>
        </a:p>
        <a:p>
          <a:pPr algn="l"/>
          <a:endParaRPr lang="en-US" sz="1100" baseline="0">
            <a:solidFill>
              <a:schemeClr val="bg1"/>
            </a:solidFill>
            <a:latin typeface="+mj-lt"/>
          </a:endParaRPr>
        </a:p>
        <a:p>
          <a:pPr algn="l"/>
          <a:r>
            <a:rPr lang="en-US" sz="1100" baseline="0">
              <a:solidFill>
                <a:schemeClr val="bg1"/>
              </a:solidFill>
              <a:latin typeface="+mj-lt"/>
            </a:rPr>
            <a:t>After unprotecting this worksheet, to delete this note, click the edge to select it and then press </a:t>
          </a:r>
          <a:r>
            <a:rPr lang="en-US" sz="1100" b="1" baseline="0">
              <a:solidFill>
                <a:schemeClr val="bg1"/>
              </a:solidFill>
              <a:latin typeface="+mj-lt"/>
            </a:rPr>
            <a:t>Delete</a:t>
          </a:r>
          <a:r>
            <a:rPr lang="en-US" sz="1100" baseline="0">
              <a:solidFill>
                <a:schemeClr val="bg1"/>
              </a:solidFill>
              <a:latin typeface="+mj-lt"/>
            </a:rPr>
            <a:t>.</a:t>
          </a:r>
        </a:p>
        <a:p>
          <a:pPr algn="l"/>
          <a:endParaRPr lang="en-US" sz="1100" b="1">
            <a:solidFill>
              <a:schemeClr val="bg1"/>
            </a:solidFill>
            <a:latin typeface="+mj-lt"/>
          </a:endParaRP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0</xdr:row>
      <xdr:rowOff>95250</xdr:rowOff>
    </xdr:from>
    <xdr:to>
      <xdr:col>11</xdr:col>
      <xdr:colOff>1008461</xdr:colOff>
      <xdr:row>0</xdr:row>
      <xdr:rowOff>259715</xdr:rowOff>
    </xdr:to>
    <xdr:grpSp>
      <xdr:nvGrpSpPr>
        <xdr:cNvPr id="48" name="Header artwork group" descr="Header artwork">
          <a:extLst>
            <a:ext uri="{FF2B5EF4-FFF2-40B4-BE49-F238E27FC236}">
              <a16:creationId xmlns:a16="http://schemas.microsoft.com/office/drawing/2014/main" id="{00000000-0008-0000-0100-000030000000}"/>
            </a:ext>
          </a:extLst>
        </xdr:cNvPr>
        <xdr:cNvGrpSpPr/>
      </xdr:nvGrpSpPr>
      <xdr:grpSpPr>
        <a:xfrm>
          <a:off x="190500" y="95250"/>
          <a:ext cx="12638486" cy="164465"/>
          <a:chOff x="171449" y="152400"/>
          <a:chExt cx="13657124" cy="164465"/>
        </a:xfrm>
      </xdr:grpSpPr>
      <xdr:sp macro="" textlink="">
        <xdr:nvSpPr>
          <xdr:cNvPr id="39" name="Rectangle 38" title="Short Footer Graphic">
            <a:extLst>
              <a:ext uri="{FF2B5EF4-FFF2-40B4-BE49-F238E27FC236}">
                <a16:creationId xmlns:a16="http://schemas.microsoft.com/office/drawing/2014/main" id="{00000000-0008-0000-0100-000027000000}"/>
              </a:ext>
            </a:extLst>
          </xdr:cNvPr>
          <xdr:cNvSpPr/>
        </xdr:nvSpPr>
        <xdr:spPr>
          <a:xfrm>
            <a:off x="171449" y="152400"/>
            <a:ext cx="987552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46" name="Group 45">
            <a:extLst>
              <a:ext uri="{FF2B5EF4-FFF2-40B4-BE49-F238E27FC236}">
                <a16:creationId xmlns:a16="http://schemas.microsoft.com/office/drawing/2014/main" id="{00000000-0008-0000-0100-00002E000000}"/>
              </a:ext>
            </a:extLst>
          </xdr:cNvPr>
          <xdr:cNvGrpSpPr/>
        </xdr:nvGrpSpPr>
        <xdr:grpSpPr>
          <a:xfrm>
            <a:off x="10079532" y="152400"/>
            <a:ext cx="3749041" cy="164465"/>
            <a:chOff x="10584357" y="200025"/>
            <a:chExt cx="3749041" cy="164465"/>
          </a:xfrm>
        </xdr:grpSpPr>
        <xdr:sp macro="" textlink="">
          <xdr:nvSpPr>
            <xdr:cNvPr id="40" name="Rectangle 39">
              <a:extLst>
                <a:ext uri="{FF2B5EF4-FFF2-40B4-BE49-F238E27FC236}">
                  <a16:creationId xmlns:a16="http://schemas.microsoft.com/office/drawing/2014/main" id="{00000000-0008-0000-0100-000028000000}"/>
                </a:ext>
              </a:extLst>
            </xdr:cNvPr>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1" name="Rectangle 40">
              <a:extLst>
                <a:ext uri="{FF2B5EF4-FFF2-40B4-BE49-F238E27FC236}">
                  <a16:creationId xmlns:a16="http://schemas.microsoft.com/office/drawing/2014/main" id="{00000000-0008-0000-0100-000029000000}"/>
                </a:ext>
              </a:extLst>
            </xdr:cNvPr>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2" name="Rectangle 41">
              <a:extLst>
                <a:ext uri="{FF2B5EF4-FFF2-40B4-BE49-F238E27FC236}">
                  <a16:creationId xmlns:a16="http://schemas.microsoft.com/office/drawing/2014/main" id="{00000000-0008-0000-0100-00002A000000}"/>
                </a:ext>
              </a:extLst>
            </xdr:cNvPr>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3" name="Rectangle 42">
              <a:extLst>
                <a:ext uri="{FF2B5EF4-FFF2-40B4-BE49-F238E27FC236}">
                  <a16:creationId xmlns:a16="http://schemas.microsoft.com/office/drawing/2014/main" id="{00000000-0008-0000-0100-00002B000000}"/>
                </a:ext>
              </a:extLst>
            </xdr:cNvPr>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4" name="Rectangle 43">
              <a:extLst>
                <a:ext uri="{FF2B5EF4-FFF2-40B4-BE49-F238E27FC236}">
                  <a16:creationId xmlns:a16="http://schemas.microsoft.com/office/drawing/2014/main" id="{00000000-0008-0000-0100-00002C000000}"/>
                </a:ext>
              </a:extLst>
            </xdr:cNvPr>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0</xdr:row>
      <xdr:rowOff>95250</xdr:rowOff>
    </xdr:from>
    <xdr:to>
      <xdr:col>11</xdr:col>
      <xdr:colOff>181</xdr:colOff>
      <xdr:row>0</xdr:row>
      <xdr:rowOff>259715</xdr:rowOff>
    </xdr:to>
    <xdr:grpSp>
      <xdr:nvGrpSpPr>
        <xdr:cNvPr id="11" name="Header artwork group" descr="Header artwork">
          <a:extLst>
            <a:ext uri="{FF2B5EF4-FFF2-40B4-BE49-F238E27FC236}">
              <a16:creationId xmlns:a16="http://schemas.microsoft.com/office/drawing/2014/main" id="{00000000-0008-0000-0200-00000B000000}"/>
            </a:ext>
          </a:extLst>
        </xdr:cNvPr>
        <xdr:cNvGrpSpPr/>
      </xdr:nvGrpSpPr>
      <xdr:grpSpPr>
        <a:xfrm>
          <a:off x="190500" y="95250"/>
          <a:ext cx="12411256" cy="164465"/>
          <a:chOff x="142875" y="85725"/>
          <a:chExt cx="7705905" cy="164465"/>
        </a:xfrm>
      </xdr:grpSpPr>
      <xdr:sp macro="" textlink="">
        <xdr:nvSpPr>
          <xdr:cNvPr id="4" name="Rectangle 3" title="Short Footer Graphic">
            <a:extLst>
              <a:ext uri="{FF2B5EF4-FFF2-40B4-BE49-F238E27FC236}">
                <a16:creationId xmlns:a16="http://schemas.microsoft.com/office/drawing/2014/main" id="{00000000-0008-0000-0200-000004000000}"/>
              </a:ext>
            </a:extLst>
          </xdr:cNvPr>
          <xdr:cNvSpPr/>
        </xdr:nvSpPr>
        <xdr:spPr>
          <a:xfrm>
            <a:off x="142875" y="85725"/>
            <a:ext cx="512064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a:extLst>
              <a:ext uri="{FF2B5EF4-FFF2-40B4-BE49-F238E27FC236}">
                <a16:creationId xmlns:a16="http://schemas.microsoft.com/office/drawing/2014/main" id="{00000000-0008-0000-0200-000005000000}"/>
              </a:ext>
            </a:extLst>
          </xdr:cNvPr>
          <xdr:cNvGrpSpPr/>
        </xdr:nvGrpSpPr>
        <xdr:grpSpPr>
          <a:xfrm>
            <a:off x="5288459" y="85725"/>
            <a:ext cx="2560321" cy="164465"/>
            <a:chOff x="10584357" y="200025"/>
            <a:chExt cx="3749041" cy="164465"/>
          </a:xfrm>
        </xdr:grpSpPr>
        <xdr:sp macro="" textlink="">
          <xdr:nvSpPr>
            <xdr:cNvPr id="6" name="Rectangle 5">
              <a:extLst>
                <a:ext uri="{FF2B5EF4-FFF2-40B4-BE49-F238E27FC236}">
                  <a16:creationId xmlns:a16="http://schemas.microsoft.com/office/drawing/2014/main" id="{00000000-0008-0000-0200-000006000000}"/>
                </a:ext>
              </a:extLst>
            </xdr:cNvPr>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a:extLst>
                <a:ext uri="{FF2B5EF4-FFF2-40B4-BE49-F238E27FC236}">
                  <a16:creationId xmlns:a16="http://schemas.microsoft.com/office/drawing/2014/main" id="{00000000-0008-0000-0200-000007000000}"/>
                </a:ext>
              </a:extLst>
            </xdr:cNvPr>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a:extLst>
                <a:ext uri="{FF2B5EF4-FFF2-40B4-BE49-F238E27FC236}">
                  <a16:creationId xmlns:a16="http://schemas.microsoft.com/office/drawing/2014/main" id="{00000000-0008-0000-0200-000008000000}"/>
                </a:ext>
              </a:extLst>
            </xdr:cNvPr>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a:extLst>
                <a:ext uri="{FF2B5EF4-FFF2-40B4-BE49-F238E27FC236}">
                  <a16:creationId xmlns:a16="http://schemas.microsoft.com/office/drawing/2014/main" id="{00000000-0008-0000-0200-000009000000}"/>
                </a:ext>
              </a:extLst>
            </xdr:cNvPr>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a:extLst>
                <a:ext uri="{FF2B5EF4-FFF2-40B4-BE49-F238E27FC236}">
                  <a16:creationId xmlns:a16="http://schemas.microsoft.com/office/drawing/2014/main" id="{00000000-0008-0000-0200-00000A000000}"/>
                </a:ext>
              </a:extLst>
            </xdr:cNvPr>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0</xdr:colOff>
      <xdr:row>0</xdr:row>
      <xdr:rowOff>95251</xdr:rowOff>
    </xdr:from>
    <xdr:to>
      <xdr:col>8</xdr:col>
      <xdr:colOff>8763</xdr:colOff>
      <xdr:row>0</xdr:row>
      <xdr:rowOff>259843</xdr:rowOff>
    </xdr:to>
    <xdr:grpSp>
      <xdr:nvGrpSpPr>
        <xdr:cNvPr id="12" name="Header artwork group" descr="Header artwork">
          <a:extLst>
            <a:ext uri="{FF2B5EF4-FFF2-40B4-BE49-F238E27FC236}">
              <a16:creationId xmlns:a16="http://schemas.microsoft.com/office/drawing/2014/main" id="{00000000-0008-0000-0300-00000C000000}"/>
            </a:ext>
          </a:extLst>
        </xdr:cNvPr>
        <xdr:cNvGrpSpPr/>
      </xdr:nvGrpSpPr>
      <xdr:grpSpPr>
        <a:xfrm>
          <a:off x="180975" y="95251"/>
          <a:ext cx="8305038" cy="164592"/>
          <a:chOff x="142875" y="104775"/>
          <a:chExt cx="6914767" cy="164465"/>
        </a:xfrm>
      </xdr:grpSpPr>
      <xdr:sp macro="" textlink="">
        <xdr:nvSpPr>
          <xdr:cNvPr id="4" name="Rectangle 3" title="Short Footer Graphic">
            <a:extLst>
              <a:ext uri="{FF2B5EF4-FFF2-40B4-BE49-F238E27FC236}">
                <a16:creationId xmlns:a16="http://schemas.microsoft.com/office/drawing/2014/main" id="{00000000-0008-0000-0300-000004000000}"/>
              </a:ext>
            </a:extLst>
          </xdr:cNvPr>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a:extLst>
              <a:ext uri="{FF2B5EF4-FFF2-40B4-BE49-F238E27FC236}">
                <a16:creationId xmlns:a16="http://schemas.microsoft.com/office/drawing/2014/main" id="{00000000-0008-0000-0300-000005000000}"/>
              </a:ext>
            </a:extLst>
          </xdr:cNvPr>
          <xdr:cNvGrpSpPr/>
        </xdr:nvGrpSpPr>
        <xdr:grpSpPr>
          <a:xfrm>
            <a:off x="4848240" y="104775"/>
            <a:ext cx="2199877" cy="164465"/>
            <a:chOff x="10584358" y="200025"/>
            <a:chExt cx="3749040" cy="164465"/>
          </a:xfrm>
        </xdr:grpSpPr>
        <xdr:sp macro="" textlink="">
          <xdr:nvSpPr>
            <xdr:cNvPr id="6" name="Rectangle 5">
              <a:extLst>
                <a:ext uri="{FF2B5EF4-FFF2-40B4-BE49-F238E27FC236}">
                  <a16:creationId xmlns:a16="http://schemas.microsoft.com/office/drawing/2014/main" id="{00000000-0008-0000-0300-000006000000}"/>
                </a:ext>
              </a:extLst>
            </xdr:cNvPr>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a:extLst>
                <a:ext uri="{FF2B5EF4-FFF2-40B4-BE49-F238E27FC236}">
                  <a16:creationId xmlns:a16="http://schemas.microsoft.com/office/drawing/2014/main" id="{00000000-0008-0000-0300-000007000000}"/>
                </a:ext>
              </a:extLst>
            </xdr:cNvPr>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a:extLst>
                <a:ext uri="{FF2B5EF4-FFF2-40B4-BE49-F238E27FC236}">
                  <a16:creationId xmlns:a16="http://schemas.microsoft.com/office/drawing/2014/main" id="{00000000-0008-0000-0300-000008000000}"/>
                </a:ext>
              </a:extLst>
            </xdr:cNvPr>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a:extLst>
                <a:ext uri="{FF2B5EF4-FFF2-40B4-BE49-F238E27FC236}">
                  <a16:creationId xmlns:a16="http://schemas.microsoft.com/office/drawing/2014/main" id="{00000000-0008-0000-0300-000009000000}"/>
                </a:ext>
              </a:extLst>
            </xdr:cNvPr>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a:extLst>
                <a:ext uri="{FF2B5EF4-FFF2-40B4-BE49-F238E27FC236}">
                  <a16:creationId xmlns:a16="http://schemas.microsoft.com/office/drawing/2014/main" id="{00000000-0008-0000-0300-00000A000000}"/>
                </a:ext>
              </a:extLst>
            </xdr:cNvPr>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0000000}" name="ProjectInvoice" displayName="ProjectInvoice" ref="B8:G33" totalsRowShown="0" dataDxfId="61" headerRowCellStyle="Heading 3">
  <autoFilter ref="B8:G33" xr:uid="{00000000-0009-0000-0100-000004000000}">
    <filterColumn colId="0" hiddenButton="1"/>
    <filterColumn colId="1" hiddenButton="1"/>
    <filterColumn colId="2" hiddenButton="1"/>
    <filterColumn colId="3" hiddenButton="1"/>
    <filterColumn colId="4" hiddenButton="1"/>
    <filterColumn colId="5" hiddenButton="1"/>
  </autoFilter>
  <tableColumns count="6">
    <tableColumn id="1" xr3:uid="{00000000-0010-0000-0000-000001000000}" name="Item #" dataDxfId="60"/>
    <tableColumn id="2" xr3:uid="{00000000-0010-0000-0000-000002000000}" name="Description" dataDxfId="59"/>
    <tableColumn id="7" xr3:uid="{00000000-0010-0000-0000-000007000000}" name="Qty" dataDxfId="58"/>
    <tableColumn id="8" xr3:uid="{00000000-0010-0000-0000-000008000000}" name="Unit Price" dataDxfId="57"/>
    <tableColumn id="10" xr3:uid="{00000000-0010-0000-0000-00000A000000}" name="Discount" dataDxfId="56"/>
    <tableColumn id="11" xr3:uid="{00000000-0010-0000-0000-00000B000000}" name="Price" dataDxfId="55">
      <calculatedColumnFormula>IFERROR((D9*E9)-F9,"")</calculatedColumnFormula>
    </tableColumn>
  </tableColumns>
  <tableStyleInfo name="Sales Invoice Table" showFirstColumn="0" showLastColumn="1" showRowStripes="1" showColumnStripes="0"/>
  <extLst>
    <ext xmlns:x14="http://schemas.microsoft.com/office/spreadsheetml/2009/9/main" uri="{504A1905-F514-4f6f-8877-14C23A59335A}">
      <x14:table altTextSummary="Invoice list with item #, description, quantity, unit price, discount and price"/>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CustomerList" displayName="CustomerList" ref="B3:L6" totalsRowCount="1">
  <autoFilter ref="B3:L5" xr:uid="{00000000-0009-0000-0100-000001000000}"/>
  <tableColumns count="11">
    <tableColumn id="9" xr3:uid="{00000000-0010-0000-0100-000009000000}" name="Lookup" totalsRowLabel="Total" dataDxfId="52" totalsRowDxfId="20">
      <calculatedColumnFormula>C4&amp; " - "&amp;D4</calculatedColumnFormula>
    </tableColumn>
    <tableColumn id="1" xr3:uid="{00000000-0010-0000-0100-000001000000}" name="Company #" totalsRowFunction="custom" dataDxfId="51" totalsRowDxfId="19">
      <totalsRowFormula>"Total Customers: "&amp;SUBTOTAL(103,CustomerList[Company '#])</totalsRowFormula>
    </tableColumn>
    <tableColumn id="2" xr3:uid="{00000000-0010-0000-0100-000002000000}" name="Company Name" dataDxfId="50" totalsRowDxfId="18"/>
    <tableColumn id="3" xr3:uid="{00000000-0010-0000-0100-000003000000}" name="Contact Name" dataDxfId="49" totalsRowDxfId="17"/>
    <tableColumn id="4" xr3:uid="{00000000-0010-0000-0100-000004000000}" name="Address" dataDxfId="48" totalsRowDxfId="16"/>
    <tableColumn id="5" xr3:uid="{00000000-0010-0000-0100-000005000000}" name="City" dataDxfId="47" totalsRowDxfId="15"/>
    <tableColumn id="6" xr3:uid="{00000000-0010-0000-0100-000006000000}" name="State" dataDxfId="46" totalsRowDxfId="14"/>
    <tableColumn id="7" xr3:uid="{00000000-0010-0000-0100-000007000000}" name="ZIP Code" dataDxfId="45" totalsRowDxfId="13"/>
    <tableColumn id="8" xr3:uid="{00000000-0010-0000-0100-000008000000}" name="Phone" dataDxfId="44" totalsRowDxfId="12"/>
    <tableColumn id="10" xr3:uid="{00000000-0010-0000-0100-00000A000000}" name="Email" dataDxfId="43" totalsRowDxfId="11" dataCellStyle="Normal"/>
    <tableColumn id="11" xr3:uid="{00000000-0010-0000-0100-00000B000000}" name="Fax" dataDxfId="42" totalsRowDxfId="10"/>
  </tableColumns>
  <tableStyleInfo name="Sales Invoice Table" showFirstColumn="0" showLastColumn="0" showRowStripes="1" showColumnStripes="0"/>
  <extLst>
    <ext xmlns:x14="http://schemas.microsoft.com/office/spreadsheetml/2009/9/main" uri="{504A1905-F514-4f6f-8877-14C23A59335A}">
      <x14:table altTextSummary="Customer list with company #, company name, contact name, address, city, state, zip code, phone, email and fax"/>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InvoicesMain" displayName="InvoicesMain" ref="B3:K6" totalsRowCount="1" totalsRowDxfId="40" headerRowCellStyle="Heading 4">
  <autoFilter ref="B3:K5" xr:uid="{00000000-0009-0000-0100-000003000000}"/>
  <tableColumns count="10">
    <tableColumn id="1" xr3:uid="{00000000-0010-0000-0200-000001000000}" name="Invoice #" totalsRowLabel="Totals" dataDxfId="39" totalsRowDxfId="9"/>
    <tableColumn id="2" xr3:uid="{00000000-0010-0000-0200-000002000000}" name="Company" totalsRowFunction="custom" dataDxfId="38" totalsRowDxfId="8">
      <totalsRowFormula>"Total Invoices: "&amp;SUBTOTAL(103,InvoicesMain[Invoice '#])</totalsRowFormula>
    </tableColumn>
    <tableColumn id="3" xr3:uid="{00000000-0010-0000-0200-000003000000}" name="Invoice Date" dataDxfId="37" totalsRowDxfId="7"/>
    <tableColumn id="4" xr3:uid="{00000000-0010-0000-0200-000004000000}" name="Project Description" dataDxfId="36" totalsRowDxfId="6"/>
    <tableColumn id="8" xr3:uid="{00000000-0010-0000-0200-000008000000}" name="Tax Rate" dataDxfId="35" totalsRowDxfId="5" dataCellStyle="Percent"/>
    <tableColumn id="9" xr3:uid="{00000000-0010-0000-0200-000009000000}" name="Other" totalsRowFunction="sum" dataDxfId="34" totalsRowDxfId="4"/>
    <tableColumn id="6" xr3:uid="{00000000-0010-0000-0200-000006000000}" name="Deposit" totalsRowFunction="sum" dataDxfId="33" totalsRowDxfId="3"/>
    <tableColumn id="7" xr3:uid="{00000000-0010-0000-0200-000007000000}" name="Detail Total" totalsRowFunction="sum" dataDxfId="32" totalsRowDxfId="2">
      <calculatedColumnFormula>SUMIF(InvoiceDetails[Invoice '#],"="&amp;InvoicesMain[[#This Row],[Invoice '#]],InvoiceDetails[Total])</calculatedColumnFormula>
    </tableColumn>
    <tableColumn id="10" xr3:uid="{00000000-0010-0000-0200-00000A000000}" name="Invoice Total" totalsRowFunction="sum" dataDxfId="31" totalsRowDxfId="1">
      <calculatedColumnFormula>(InvoicesMain[[#This Row],[Detail Total]]*(1+InvoicesMain[[#This Row],[Tax Rate]]))+InvoicesMain[[#This Row],[Other]]-InvoicesMain[[#This Row],[Deposit]]</calculatedColumnFormula>
    </tableColumn>
    <tableColumn id="5" xr3:uid="{00000000-0010-0000-0200-000005000000}" name="Notes" dataDxfId="30" totalsRowDxfId="0"/>
  </tableColumns>
  <tableStyleInfo name="Sales Invoice Table" showFirstColumn="0" showLastColumn="0" showRowStripes="1" showColumnStripes="0"/>
  <extLst>
    <ext xmlns:x14="http://schemas.microsoft.com/office/spreadsheetml/2009/9/main" uri="{504A1905-F514-4f6f-8877-14C23A59335A}">
      <x14:table altTextSummary="Invoice list with invoice #, company, invoice date, project description, tax rate, other, deposit, detail total, invoice total and not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3000000}" name="InvoiceDetails" displayName="InvoiceDetails" ref="B3:H42" totalsRowShown="0" dataDxfId="28" headerRowCellStyle="Heading 4">
  <autoFilter ref="B3:H42" xr:uid="{00000000-0009-0000-0100-000002000000}"/>
  <sortState xmlns:xlrd2="http://schemas.microsoft.com/office/spreadsheetml/2017/richdata2" ref="B5:H40">
    <sortCondition ref="C4:C40"/>
  </sortState>
  <tableColumns count="7">
    <tableColumn id="2" xr3:uid="{00000000-0010-0000-0300-000002000000}" name="Description" dataDxfId="27"/>
    <tableColumn id="1" xr3:uid="{00000000-0010-0000-0300-000001000000}" name="Invoice #" dataDxfId="26"/>
    <tableColumn id="4" xr3:uid="{00000000-0010-0000-0300-000004000000}" name="Item #" dataDxfId="25"/>
    <tableColumn id="3" xr3:uid="{00000000-0010-0000-0300-000003000000}" name="Qty" dataDxfId="24"/>
    <tableColumn id="6" xr3:uid="{00000000-0010-0000-0300-000006000000}" name="Unit Price" dataDxfId="23"/>
    <tableColumn id="5" xr3:uid="{00000000-0010-0000-0300-000005000000}" name="Discount" dataDxfId="22"/>
    <tableColumn id="10" xr3:uid="{00000000-0010-0000-0300-00000A000000}" name="Total" dataDxfId="21">
      <calculatedColumnFormula>(InvoiceDetails[[#This Row],[Qty]]*InvoiceDetails[[#This Row],[Unit Price]])-InvoiceDetails[[#This Row],[Discount]]</calculatedColumnFormula>
    </tableColumn>
  </tableColumns>
  <tableStyleInfo name="Sales Invoice Table" showFirstColumn="0" showLastColumn="0" showRowStripes="1" showColumnStripes="0"/>
  <extLst>
    <ext xmlns:x14="http://schemas.microsoft.com/office/spreadsheetml/2009/9/main" uri="{504A1905-F514-4f6f-8877-14C23A59335A}">
      <x14:table altTextSummary="Invoice details with description, invoice #, item #, quantity, unit price, discount, and total"/>
    </ext>
  </extLst>
</table>
</file>

<file path=xl/theme/theme1.xml><?xml version="1.0" encoding="utf-8"?>
<a:theme xmlns:a="http://schemas.openxmlformats.org/drawingml/2006/main" name="Office Theme">
  <a:themeElements>
    <a:clrScheme name="Concourse">
      <a:dk1>
        <a:sysClr val="windowText" lastClr="000000"/>
      </a:dk1>
      <a:lt1>
        <a:sysClr val="window" lastClr="FFFFFF"/>
      </a:lt1>
      <a:dk2>
        <a:srgbClr val="464646"/>
      </a:dk2>
      <a:lt2>
        <a:srgbClr val="DEF5FA"/>
      </a:lt2>
      <a:accent1>
        <a:srgbClr val="2DA2BF"/>
      </a:accent1>
      <a:accent2>
        <a:srgbClr val="DA1F28"/>
      </a:accent2>
      <a:accent3>
        <a:srgbClr val="EB641B"/>
      </a:accent3>
      <a:accent4>
        <a:srgbClr val="39639D"/>
      </a:accent4>
      <a:accent5>
        <a:srgbClr val="474B78"/>
      </a:accent5>
      <a:accent6>
        <a:srgbClr val="7D3C4A"/>
      </a:accent6>
      <a:hlink>
        <a:srgbClr val="FF8119"/>
      </a:hlink>
      <a:folHlink>
        <a:srgbClr val="44B9E8"/>
      </a:folHlink>
    </a:clrScheme>
    <a:fontScheme name="Sales Invoice">
      <a:majorFont>
        <a:latin typeface="Arial"/>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office.microsoft.com/client/helppreview14.aspx?AssetId=HA010354866&amp;lcid=1033&amp;NS=EXCEL&amp;Version=14&amp;tl=2&amp;respos=0&amp;CTT=1&amp;queryid=d38d00d08c94494fb55f055eb667c2c9" TargetMode="Externa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mailto:someone@example.com" TargetMode="External"/><Relationship Id="rId1" Type="http://schemas.openxmlformats.org/officeDocument/2006/relationships/hyperlink" Target="mailto:someone@example.com" TargetMode="External"/><Relationship Id="rId5" Type="http://schemas.openxmlformats.org/officeDocument/2006/relationships/table" Target="../tables/table2.xml"/><Relationship Id="rId4"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1">
    <tabColor theme="4" tint="0.59999389629810485"/>
    <pageSetUpPr autoPageBreaks="0" fitToPage="1"/>
  </sheetPr>
  <dimension ref="A1:H40"/>
  <sheetViews>
    <sheetView showGridLines="0" topLeftCell="A28" zoomScaleNormal="100" workbookViewId="0">
      <selection activeCell="C20" sqref="C20:H20"/>
    </sheetView>
  </sheetViews>
  <sheetFormatPr defaultRowHeight="15" x14ac:dyDescent="0.25"/>
  <cols>
    <col min="1" max="1" width="2.85546875" customWidth="1"/>
    <col min="2" max="2" width="5.28515625" customWidth="1"/>
    <col min="3" max="3" width="13.28515625" customWidth="1"/>
    <col min="4" max="4" width="44.7109375" customWidth="1"/>
    <col min="5" max="5" width="13.42578125" customWidth="1"/>
    <col min="6" max="6" width="1.140625" customWidth="1"/>
    <col min="7" max="7" width="21" customWidth="1"/>
    <col min="8" max="8" width="20.5703125" customWidth="1"/>
    <col min="9" max="9" width="2.85546875" customWidth="1"/>
  </cols>
  <sheetData>
    <row r="1" spans="1:8" s="6" customFormat="1" ht="58.5" customHeight="1" thickBot="1" x14ac:dyDescent="0.3">
      <c r="A1" s="5"/>
      <c r="B1" s="23" t="s">
        <v>120</v>
      </c>
      <c r="C1" s="23"/>
      <c r="D1" s="23"/>
      <c r="E1" s="23"/>
      <c r="F1" s="21"/>
      <c r="G1" s="21"/>
      <c r="H1" s="21"/>
    </row>
    <row r="2" spans="1:8" s="5" customFormat="1" ht="35.25" customHeight="1" thickTop="1" x14ac:dyDescent="0.25">
      <c r="B2" s="11"/>
      <c r="C2" s="11"/>
      <c r="D2" s="11"/>
      <c r="E2" s="11"/>
      <c r="F2" s="12"/>
      <c r="G2" s="12"/>
      <c r="H2" s="12"/>
    </row>
    <row r="3" spans="1:8" ht="9.75" customHeight="1" x14ac:dyDescent="0.25"/>
    <row r="4" spans="1:8" ht="57.75" customHeight="1" x14ac:dyDescent="0.25">
      <c r="B4" s="89" t="s">
        <v>115</v>
      </c>
      <c r="C4" s="89"/>
      <c r="D4" s="89"/>
      <c r="E4" s="89"/>
      <c r="F4" s="89"/>
      <c r="G4" s="89"/>
      <c r="H4" s="89"/>
    </row>
    <row r="5" spans="1:8" ht="72.75" customHeight="1" x14ac:dyDescent="0.25">
      <c r="B5" s="89" t="s">
        <v>121</v>
      </c>
      <c r="C5" s="89"/>
      <c r="D5" s="89"/>
      <c r="E5" s="89"/>
      <c r="F5" s="89"/>
      <c r="G5" s="89"/>
      <c r="H5" s="89"/>
    </row>
    <row r="6" spans="1:8" ht="23.25" customHeight="1" x14ac:dyDescent="0.25">
      <c r="B6" s="90" t="s">
        <v>59</v>
      </c>
      <c r="C6" s="90"/>
      <c r="D6" s="90"/>
      <c r="E6" s="90"/>
      <c r="F6" s="90"/>
      <c r="G6" s="90"/>
      <c r="H6" s="90"/>
    </row>
    <row r="7" spans="1:8" ht="19.5" customHeight="1" x14ac:dyDescent="0.25">
      <c r="B7" s="89" t="s">
        <v>99</v>
      </c>
      <c r="C7" s="89"/>
      <c r="D7" s="89"/>
      <c r="E7" s="89"/>
      <c r="F7" s="89"/>
      <c r="G7" s="89"/>
      <c r="H7" s="89"/>
    </row>
    <row r="8" spans="1:8" ht="22.5" customHeight="1" x14ac:dyDescent="0.25">
      <c r="B8" s="83" t="s">
        <v>61</v>
      </c>
      <c r="C8" s="89" t="s">
        <v>122</v>
      </c>
      <c r="D8" s="89"/>
      <c r="E8" s="89"/>
      <c r="F8" s="89"/>
      <c r="G8" s="89"/>
      <c r="H8" s="89"/>
    </row>
    <row r="9" spans="1:8" ht="33.75" customHeight="1" x14ac:dyDescent="0.25">
      <c r="B9" s="83"/>
      <c r="C9" s="89" t="s">
        <v>123</v>
      </c>
      <c r="D9" s="89"/>
      <c r="E9" s="89"/>
      <c r="F9" s="89"/>
      <c r="G9" s="89"/>
      <c r="H9" s="89"/>
    </row>
    <row r="10" spans="1:8" ht="37.5" customHeight="1" x14ac:dyDescent="0.25">
      <c r="B10" s="83" t="s">
        <v>62</v>
      </c>
      <c r="C10" s="89" t="s">
        <v>113</v>
      </c>
      <c r="D10" s="89"/>
      <c r="E10" s="89"/>
      <c r="F10" s="89"/>
      <c r="G10" s="89"/>
      <c r="H10" s="89"/>
    </row>
    <row r="11" spans="1:8" ht="33" customHeight="1" x14ac:dyDescent="0.25">
      <c r="B11" s="83"/>
      <c r="C11" s="89" t="s">
        <v>124</v>
      </c>
      <c r="D11" s="89"/>
      <c r="E11" s="89"/>
      <c r="F11" s="89"/>
      <c r="G11" s="89"/>
      <c r="H11" s="89"/>
    </row>
    <row r="12" spans="1:8" ht="36.75" customHeight="1" x14ac:dyDescent="0.25">
      <c r="B12" s="83" t="s">
        <v>65</v>
      </c>
      <c r="C12" s="89" t="s">
        <v>125</v>
      </c>
      <c r="D12" s="89"/>
      <c r="E12" s="89"/>
      <c r="F12" s="89"/>
      <c r="G12" s="89"/>
      <c r="H12" s="89"/>
    </row>
    <row r="13" spans="1:8" ht="36" customHeight="1" x14ac:dyDescent="0.25">
      <c r="B13" s="91" t="s">
        <v>126</v>
      </c>
      <c r="C13" s="91"/>
      <c r="D13" s="91"/>
      <c r="E13" s="91"/>
      <c r="F13" s="91"/>
      <c r="G13" s="91"/>
      <c r="H13" s="91"/>
    </row>
    <row r="14" spans="1:8" ht="23.25" customHeight="1" x14ac:dyDescent="0.25">
      <c r="B14" s="83"/>
      <c r="C14" s="91" t="s">
        <v>81</v>
      </c>
      <c r="D14" s="91"/>
      <c r="E14" s="83"/>
      <c r="F14" s="83"/>
      <c r="G14" s="83"/>
      <c r="H14" s="83"/>
    </row>
    <row r="15" spans="1:8" ht="36" customHeight="1" x14ac:dyDescent="0.25">
      <c r="B15" s="83" t="s">
        <v>71</v>
      </c>
      <c r="C15" s="89" t="s">
        <v>127</v>
      </c>
      <c r="D15" s="89"/>
      <c r="E15" s="89"/>
      <c r="F15" s="89"/>
      <c r="G15" s="89"/>
      <c r="H15" s="89"/>
    </row>
    <row r="16" spans="1:8" ht="23.25" customHeight="1" x14ac:dyDescent="0.25">
      <c r="B16" s="90" t="s">
        <v>60</v>
      </c>
      <c r="C16" s="90"/>
      <c r="D16" s="90"/>
      <c r="E16" s="90"/>
      <c r="F16" s="90"/>
      <c r="G16" s="90"/>
      <c r="H16" s="90"/>
    </row>
    <row r="17" spans="2:8" ht="52.5" customHeight="1" x14ac:dyDescent="0.25">
      <c r="B17" s="83" t="s">
        <v>61</v>
      </c>
      <c r="C17" s="89" t="s">
        <v>128</v>
      </c>
      <c r="D17" s="89"/>
      <c r="E17" s="89"/>
      <c r="F17" s="89"/>
      <c r="G17" s="89"/>
      <c r="H17" s="89"/>
    </row>
    <row r="18" spans="2:8" ht="35.25" customHeight="1" x14ac:dyDescent="0.25">
      <c r="B18" s="83"/>
      <c r="C18" s="89" t="s">
        <v>129</v>
      </c>
      <c r="D18" s="89"/>
      <c r="E18" s="89"/>
      <c r="F18" s="89"/>
      <c r="G18" s="89"/>
      <c r="H18" s="89"/>
    </row>
    <row r="19" spans="2:8" x14ac:dyDescent="0.25">
      <c r="B19" s="83" t="s">
        <v>62</v>
      </c>
      <c r="C19" s="89" t="s">
        <v>130</v>
      </c>
      <c r="D19" s="89"/>
      <c r="E19" s="89"/>
      <c r="F19" s="89"/>
      <c r="G19" s="89"/>
      <c r="H19" s="89"/>
    </row>
    <row r="20" spans="2:8" ht="23.25" customHeight="1" x14ac:dyDescent="0.25">
      <c r="B20" s="83"/>
      <c r="C20" s="89" t="s">
        <v>131</v>
      </c>
      <c r="D20" s="89"/>
      <c r="E20" s="89"/>
      <c r="F20" s="89"/>
      <c r="G20" s="89"/>
      <c r="H20" s="89"/>
    </row>
    <row r="21" spans="2:8" ht="64.5" customHeight="1" x14ac:dyDescent="0.25">
      <c r="B21" s="83" t="s">
        <v>65</v>
      </c>
      <c r="C21" s="89" t="s">
        <v>132</v>
      </c>
      <c r="D21" s="89"/>
      <c r="E21" s="89"/>
      <c r="F21" s="89"/>
      <c r="G21" s="89"/>
      <c r="H21" s="89"/>
    </row>
    <row r="22" spans="2:8" ht="37.5" customHeight="1" x14ac:dyDescent="0.25">
      <c r="C22" s="89" t="s">
        <v>133</v>
      </c>
      <c r="D22" s="89"/>
      <c r="E22" s="89"/>
      <c r="F22" s="89"/>
      <c r="G22" s="89"/>
      <c r="H22" s="89"/>
    </row>
    <row r="23" spans="2:8" ht="23.25" customHeight="1" x14ac:dyDescent="0.25">
      <c r="B23" s="90" t="s">
        <v>79</v>
      </c>
      <c r="C23" s="90"/>
      <c r="D23" s="90"/>
      <c r="E23" s="90"/>
      <c r="F23" s="90"/>
      <c r="G23" s="90"/>
      <c r="H23" s="90"/>
    </row>
    <row r="24" spans="2:8" ht="36" customHeight="1" x14ac:dyDescent="0.25">
      <c r="B24" s="89" t="s">
        <v>97</v>
      </c>
      <c r="C24" s="89"/>
      <c r="D24" s="89"/>
      <c r="E24" s="89"/>
      <c r="F24" s="89"/>
      <c r="G24" s="89"/>
      <c r="H24" s="89"/>
    </row>
    <row r="25" spans="2:8" ht="19.5" customHeight="1" x14ac:dyDescent="0.25">
      <c r="B25" t="s">
        <v>72</v>
      </c>
      <c r="C25" s="89" t="s">
        <v>73</v>
      </c>
      <c r="D25" s="89"/>
      <c r="E25" s="89"/>
      <c r="F25" s="89"/>
      <c r="G25" s="89"/>
      <c r="H25" s="89"/>
    </row>
    <row r="26" spans="2:8" ht="19.5" customHeight="1" x14ac:dyDescent="0.25">
      <c r="B26" t="s">
        <v>72</v>
      </c>
      <c r="C26" s="89" t="s">
        <v>114</v>
      </c>
      <c r="D26" s="89"/>
      <c r="E26" s="89"/>
      <c r="F26" s="89"/>
      <c r="G26" s="89"/>
      <c r="H26" s="89"/>
    </row>
    <row r="27" spans="2:8" ht="20.25" customHeight="1" x14ac:dyDescent="0.25">
      <c r="B27" t="s">
        <v>72</v>
      </c>
      <c r="C27" s="89" t="s">
        <v>134</v>
      </c>
      <c r="D27" s="89"/>
      <c r="E27" s="89"/>
      <c r="F27" s="89"/>
      <c r="G27" s="89"/>
      <c r="H27" s="89"/>
    </row>
    <row r="28" spans="2:8" ht="30" customHeight="1" x14ac:dyDescent="0.25">
      <c r="B28" t="s">
        <v>72</v>
      </c>
      <c r="C28" s="89" t="s">
        <v>74</v>
      </c>
      <c r="D28" s="89"/>
      <c r="E28" s="89"/>
      <c r="F28" s="89"/>
      <c r="G28" s="89"/>
      <c r="H28" s="89"/>
    </row>
    <row r="29" spans="2:8" ht="23.25" customHeight="1" x14ac:dyDescent="0.25">
      <c r="B29" s="90" t="s">
        <v>76</v>
      </c>
      <c r="C29" s="90"/>
      <c r="D29" s="90"/>
      <c r="E29" s="90"/>
      <c r="F29" s="90"/>
      <c r="G29" s="90"/>
      <c r="H29" s="90"/>
    </row>
    <row r="30" spans="2:8" ht="67.5" customHeight="1" x14ac:dyDescent="0.25">
      <c r="B30" s="89" t="s">
        <v>135</v>
      </c>
      <c r="C30" s="89"/>
      <c r="D30" s="89"/>
      <c r="E30" s="89"/>
      <c r="F30" s="89"/>
      <c r="G30" s="89"/>
      <c r="H30" s="89"/>
    </row>
    <row r="31" spans="2:8" ht="33.75" customHeight="1" x14ac:dyDescent="0.25">
      <c r="B31" t="s">
        <v>72</v>
      </c>
      <c r="C31" s="89" t="s">
        <v>139</v>
      </c>
      <c r="D31" s="89"/>
      <c r="E31" s="89"/>
      <c r="F31" s="89"/>
      <c r="G31" s="89"/>
      <c r="H31" s="89"/>
    </row>
    <row r="32" spans="2:8" ht="23.25" customHeight="1" x14ac:dyDescent="0.25">
      <c r="C32" s="89" t="s">
        <v>136</v>
      </c>
      <c r="D32" s="89"/>
      <c r="E32" s="89"/>
      <c r="F32" s="89"/>
      <c r="G32" s="89"/>
      <c r="H32" s="89"/>
    </row>
    <row r="33" spans="2:8" ht="36.75" customHeight="1" x14ac:dyDescent="0.25">
      <c r="B33" t="s">
        <v>72</v>
      </c>
      <c r="C33" s="89" t="s">
        <v>140</v>
      </c>
      <c r="D33" s="89"/>
      <c r="E33" s="89"/>
      <c r="F33" s="89"/>
      <c r="G33" s="89"/>
      <c r="H33" s="89"/>
    </row>
    <row r="34" spans="2:8" ht="33" customHeight="1" x14ac:dyDescent="0.25">
      <c r="B34" t="s">
        <v>72</v>
      </c>
      <c r="C34" s="89" t="s">
        <v>137</v>
      </c>
      <c r="D34" s="89"/>
      <c r="E34" s="89"/>
      <c r="F34" s="89"/>
      <c r="G34" s="89"/>
      <c r="H34" s="89"/>
    </row>
    <row r="35" spans="2:8" ht="38.25" customHeight="1" x14ac:dyDescent="0.25">
      <c r="B35" s="84" t="s">
        <v>72</v>
      </c>
      <c r="C35" s="89" t="s">
        <v>138</v>
      </c>
      <c r="D35" s="89"/>
      <c r="E35" s="89"/>
      <c r="F35" s="89"/>
      <c r="G35" s="89"/>
      <c r="H35" s="89"/>
    </row>
    <row r="36" spans="2:8" ht="21.75" customHeight="1" x14ac:dyDescent="0.25">
      <c r="B36" s="15" t="s">
        <v>77</v>
      </c>
      <c r="C36" s="16"/>
      <c r="D36" s="17"/>
      <c r="E36" s="17"/>
      <c r="F36" s="17"/>
      <c r="G36" s="17"/>
      <c r="H36" s="17"/>
    </row>
    <row r="37" spans="2:8" ht="19.5" customHeight="1" x14ac:dyDescent="0.25">
      <c r="B37" s="85" t="s">
        <v>72</v>
      </c>
      <c r="C37" s="89" t="s">
        <v>80</v>
      </c>
      <c r="D37" s="89"/>
      <c r="E37" s="89"/>
      <c r="F37" s="89"/>
      <c r="G37" s="89"/>
      <c r="H37" s="89"/>
    </row>
    <row r="38" spans="2:8" ht="19.5" customHeight="1" x14ac:dyDescent="0.25">
      <c r="B38" s="85" t="s">
        <v>72</v>
      </c>
      <c r="C38" s="89" t="s">
        <v>78</v>
      </c>
      <c r="D38" s="89"/>
      <c r="E38" s="89"/>
      <c r="F38" s="89"/>
      <c r="G38" s="89"/>
      <c r="H38" s="89"/>
    </row>
    <row r="39" spans="2:8" ht="17.25" customHeight="1" x14ac:dyDescent="0.25">
      <c r="B39" s="85" t="s">
        <v>72</v>
      </c>
      <c r="C39" s="89" t="s">
        <v>141</v>
      </c>
      <c r="D39" s="89"/>
      <c r="E39" s="89"/>
      <c r="F39" s="89"/>
      <c r="G39" s="89"/>
      <c r="H39" s="89"/>
    </row>
    <row r="40" spans="2:8" ht="28.5" customHeight="1" x14ac:dyDescent="0.25">
      <c r="B40" s="85" t="s">
        <v>72</v>
      </c>
      <c r="C40" s="89" t="s">
        <v>142</v>
      </c>
      <c r="D40" s="89"/>
      <c r="E40" s="89"/>
      <c r="F40" s="89"/>
      <c r="G40" s="89"/>
      <c r="H40" s="89"/>
    </row>
  </sheetData>
  <mergeCells count="36">
    <mergeCell ref="B4:H4"/>
    <mergeCell ref="B5:H5"/>
    <mergeCell ref="B16:H16"/>
    <mergeCell ref="C25:H25"/>
    <mergeCell ref="B6:H6"/>
    <mergeCell ref="B7:H7"/>
    <mergeCell ref="C8:H8"/>
    <mergeCell ref="C10:H10"/>
    <mergeCell ref="C12:H12"/>
    <mergeCell ref="C15:H15"/>
    <mergeCell ref="C11:H11"/>
    <mergeCell ref="C14:D14"/>
    <mergeCell ref="C17:H17"/>
    <mergeCell ref="B13:H13"/>
    <mergeCell ref="C9:H9"/>
    <mergeCell ref="C26:H26"/>
    <mergeCell ref="C27:H27"/>
    <mergeCell ref="C28:H28"/>
    <mergeCell ref="C18:H18"/>
    <mergeCell ref="C20:H20"/>
    <mergeCell ref="B23:H23"/>
    <mergeCell ref="B24:H24"/>
    <mergeCell ref="C19:H19"/>
    <mergeCell ref="C21:H21"/>
    <mergeCell ref="C22:H22"/>
    <mergeCell ref="C35:H35"/>
    <mergeCell ref="C40:H40"/>
    <mergeCell ref="C33:H33"/>
    <mergeCell ref="C39:H39"/>
    <mergeCell ref="B29:H29"/>
    <mergeCell ref="B30:H30"/>
    <mergeCell ref="C31:H31"/>
    <mergeCell ref="C34:H34"/>
    <mergeCell ref="C32:H32"/>
    <mergeCell ref="C38:H38"/>
    <mergeCell ref="C37:H37"/>
  </mergeCells>
  <hyperlinks>
    <hyperlink ref="C14:D14" r:id="rId1" location="_Toc261352312" display="Customize a document theme." xr:uid="{00000000-0004-0000-0400-000000000000}"/>
  </hyperlinks>
  <pageMargins left="0.7" right="0.7" top="0.75" bottom="0.75" header="0.3" footer="0.3"/>
  <pageSetup scale="81" fitToHeight="0" orientation="portrait" r:id="rId2"/>
  <ignoredErrors>
    <ignoredError sqref="B12 B15 B17 B19 B21 B10 B8" numberStoredAsText="1"/>
  </ignoredErrors>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tabColor theme="4" tint="-0.499984740745262"/>
    <pageSetUpPr autoPageBreaks="0" fitToPage="1"/>
  </sheetPr>
  <dimension ref="A1:H39"/>
  <sheetViews>
    <sheetView showGridLines="0" tabSelected="1" zoomScaleNormal="100" workbookViewId="0">
      <selection activeCell="D2" sqref="D2:E2"/>
    </sheetView>
  </sheetViews>
  <sheetFormatPr defaultColWidth="9" defaultRowHeight="33.950000000000003" customHeight="1" x14ac:dyDescent="0.25"/>
  <cols>
    <col min="1" max="1" width="2.85546875" style="64" customWidth="1"/>
    <col min="2" max="2" width="13.42578125" style="6" customWidth="1"/>
    <col min="3" max="3" width="30.5703125" style="6" customWidth="1"/>
    <col min="4" max="7" width="16.5703125" style="6" customWidth="1"/>
    <col min="8" max="8" width="2.85546875" style="6" customWidth="1"/>
    <col min="9" max="9" width="11.28515625" style="6" customWidth="1"/>
    <col min="10" max="16384" width="9" style="6"/>
  </cols>
  <sheetData>
    <row r="1" spans="1:8" ht="57.95" customHeight="1" thickBot="1" x14ac:dyDescent="0.3">
      <c r="A1" s="61"/>
      <c r="B1" s="23" t="s">
        <v>98</v>
      </c>
      <c r="C1" s="23"/>
      <c r="D1" s="23"/>
      <c r="E1" s="23"/>
      <c r="F1" s="21"/>
      <c r="G1" s="22"/>
      <c r="H1" s="22"/>
    </row>
    <row r="2" spans="1:8" ht="24" customHeight="1" thickTop="1" x14ac:dyDescent="0.25">
      <c r="A2" s="62"/>
      <c r="B2" s="96" t="s">
        <v>34</v>
      </c>
      <c r="C2" s="96"/>
      <c r="D2" s="92" t="s">
        <v>116</v>
      </c>
      <c r="E2" s="92"/>
      <c r="F2" s="94" t="s">
        <v>35</v>
      </c>
      <c r="G2" s="94"/>
      <c r="H2" s="31"/>
    </row>
    <row r="3" spans="1:8" ht="24" customHeight="1" x14ac:dyDescent="0.25">
      <c r="A3" s="62"/>
      <c r="B3" s="97" t="s">
        <v>118</v>
      </c>
      <c r="C3" s="97"/>
      <c r="D3" s="93" t="s">
        <v>117</v>
      </c>
      <c r="E3" s="93"/>
      <c r="F3" s="95" t="s">
        <v>36</v>
      </c>
      <c r="G3" s="95"/>
      <c r="H3" s="31"/>
    </row>
    <row r="4" spans="1:8" s="18" customFormat="1" ht="24" customHeight="1" x14ac:dyDescent="0.25">
      <c r="A4" s="63"/>
      <c r="B4" s="74" t="s">
        <v>12</v>
      </c>
      <c r="C4" s="75" t="str">
        <f>IFERROR(VLOOKUP(VLOOKUP(rngInvoice,InvoicesMain[],2,FALSE),CustomerList[],3,TRUE),"")</f>
        <v>company name</v>
      </c>
      <c r="D4" s="102" t="str">
        <f>"Phone: "&amp;IFERROR(VLOOKUP(VLOOKUP(rngInvoice,InvoicesMain[],2,FALSE),CustomerList[],9,FALSE),"")</f>
        <v>Phone: phone</v>
      </c>
      <c r="E4" s="102"/>
      <c r="F4" s="74" t="s">
        <v>70</v>
      </c>
      <c r="G4" s="72" t="s">
        <v>20</v>
      </c>
    </row>
    <row r="5" spans="1:8" s="18" customFormat="1" ht="20.100000000000001" customHeight="1" x14ac:dyDescent="0.25">
      <c r="A5" s="63"/>
      <c r="B5" s="74" t="s">
        <v>13</v>
      </c>
      <c r="C5" s="75"/>
      <c r="D5" s="102" t="str">
        <f>"Fax:     "&amp;IFERROR(VLOOKUP(VLOOKUP(rngInvoice,InvoicesMain[],2,FALSE),CustomerList[],11,FALSE),"")</f>
        <v>Fax:     fax</v>
      </c>
      <c r="E5" s="102"/>
      <c r="F5" s="74" t="s">
        <v>14</v>
      </c>
      <c r="G5" s="73">
        <f ca="1">IFERROR(IF(VLOOKUP(rngInvoice,InvoicesMain[],3,FALSE)="","",VLOOKUP(rngInvoice,InvoicesMain[],3,FALSE)),"")</f>
        <v>44722</v>
      </c>
    </row>
    <row r="6" spans="1:8" s="18" customFormat="1" ht="20.100000000000001" customHeight="1" x14ac:dyDescent="0.25">
      <c r="A6" s="63"/>
      <c r="B6" s="76"/>
      <c r="C6" s="75" t="str">
        <f>IFERROR(VLOOKUP(VLOOKUP(rngInvoice,InvoicesMain[],2,FALSE),CustomerList[],6,FALSE)&amp;", "&amp; VLOOKUP(VLOOKUP(G4,InvoicesMain[],2,FALSE),CustomerList[],7,FALSE)&amp;" "&amp;VLOOKUP(VLOOKUP(G4,InvoicesMain[],2,FALSE),CustomerList[],8,FALSE),"")</f>
        <v>city, state zip code</v>
      </c>
      <c r="D6" s="102" t="str">
        <f>"Email: "&amp;IFERROR(VLOOKUP(VLOOKUP(rngInvoice,InvoicesMain[],2,FALSE),CustomerList[],10,FALSE),"")</f>
        <v>Email: email</v>
      </c>
      <c r="E6" s="102"/>
      <c r="F6" s="75"/>
      <c r="G6" s="19"/>
    </row>
    <row r="7" spans="1:8" ht="44.1" customHeight="1" x14ac:dyDescent="0.25">
      <c r="B7" s="59" t="str">
        <f>"Invoice For: "&amp;IFERROR(VLOOKUP(rngInvoice,InvoicesMain[],4),"")</f>
        <v>Invoice For: Project 1</v>
      </c>
      <c r="C7" s="20"/>
      <c r="D7" s="20"/>
      <c r="E7" s="20"/>
      <c r="F7" s="20"/>
      <c r="G7" s="20"/>
    </row>
    <row r="8" spans="1:8" s="7" customFormat="1" ht="33.950000000000003" customHeight="1" x14ac:dyDescent="0.25">
      <c r="B8" s="57" t="s">
        <v>63</v>
      </c>
      <c r="C8" s="57" t="s">
        <v>8</v>
      </c>
      <c r="D8" s="57" t="s">
        <v>30</v>
      </c>
      <c r="E8" s="57" t="s">
        <v>33</v>
      </c>
      <c r="F8" s="57" t="s">
        <v>32</v>
      </c>
      <c r="G8" s="57" t="s">
        <v>31</v>
      </c>
    </row>
    <row r="9" spans="1:8" s="7" customFormat="1" ht="33.950000000000003" customHeight="1" x14ac:dyDescent="0.25">
      <c r="B9" s="26">
        <f t="array" ref="B9">IFERROR(INDEX(InvoiceDetails[],SMALL(IF(InvoiceDetails[Invoice '#]=rngInvoice,ROW(InvoiceDetails[])-ROW(InvoiceDetails[#Headers])), ROW(1:1)), MATCH($B$8, InvoiceDetails[#Headers], 0)),"")</f>
        <v>1</v>
      </c>
      <c r="C9" s="27" t="str">
        <f t="array" ref="C9">IFERROR(INDEX(InvoiceDetails[],SMALL(IF(InvoiceDetails[Invoice '#]=rngInvoice,ROW(InvoiceDetails[])-ROW(InvoiceDetails[#Headers])), ROW(1:1)), MATCH($C$8, InvoiceDetails[#Headers], 0)),"")</f>
        <v>Invoice 3-456-1 Data 1</v>
      </c>
      <c r="D9" s="28">
        <f t="array" ref="D9">IFERROR(INDEX(InvoiceDetails[],SMALL(IF(InvoiceDetails[Invoice '#]=rngInvoice,ROW(InvoiceDetails[])-ROW(InvoiceDetails[#Headers])), ROW(1:1)), MATCH($D$8, InvoiceDetails[#Headers], 0)),"")</f>
        <v>1</v>
      </c>
      <c r="E9" s="29">
        <f t="array" ref="E9">IFERROR(INDEX(InvoiceDetails[],SMALL(IF(InvoiceDetails[Invoice '#]=rngInvoice,ROW(InvoiceDetails[])-ROW(InvoiceDetails[#Headers])), ROW(1:1)), MATCH($E$8, InvoiceDetails[#Headers], 0)),"")</f>
        <v>1</v>
      </c>
      <c r="F9" s="29">
        <f t="array" ref="F9">IFERROR(INDEX(InvoiceDetails[],SMALL(IF(InvoiceDetails[Invoice '#]=rngInvoice,ROW(InvoiceDetails[])-ROW(InvoiceDetails[#Headers])), ROW(1:1)), MATCH($F$8, InvoiceDetails[#Headers], 0)),"")</f>
        <v>1</v>
      </c>
      <c r="G9" s="24">
        <f t="shared" ref="G9:G33" si="0">IFERROR((D9*E9)-F9,"")</f>
        <v>0</v>
      </c>
    </row>
    <row r="10" spans="1:8" s="7" customFormat="1" ht="33.950000000000003" customHeight="1" x14ac:dyDescent="0.25">
      <c r="B10" s="26">
        <f t="array" ref="B10">IFERROR(INDEX(InvoiceDetails[],SMALL(IF(InvoiceDetails[Invoice '#]=rngInvoice,ROW(InvoiceDetails[])-ROW(InvoiceDetails[#Headers])), ROW(2:2)), MATCH($B$8, InvoiceDetails[#Headers], 0)),"")</f>
        <v>2</v>
      </c>
      <c r="C10" s="27" t="str">
        <f t="array" ref="C10">IFERROR(INDEX(InvoiceDetails[],SMALL(IF(InvoiceDetails[Invoice '#]=rngInvoice,ROW(InvoiceDetails[])-ROW(InvoiceDetails[#Headers])), ROW(2:2)), MATCH($C$8, InvoiceDetails[#Headers], 0)),"")</f>
        <v>Invoice 3-456-1 Data 2</v>
      </c>
      <c r="D10" s="28">
        <f t="array" ref="D10">IFERROR(INDEX(InvoiceDetails[],SMALL(IF(InvoiceDetails[Invoice '#]=rngInvoice,ROW(InvoiceDetails[])-ROW(InvoiceDetails[#Headers])), ROW(2:2)), MATCH($D$8, InvoiceDetails[#Headers], 0)),"")</f>
        <v>2</v>
      </c>
      <c r="E10" s="38">
        <f t="array" ref="E10">IFERROR(INDEX(InvoiceDetails[],SMALL(IF(InvoiceDetails[Invoice '#]=rngInvoice,ROW(InvoiceDetails[])-ROW(InvoiceDetails[#Headers])), ROW(2:2)), MATCH($E$8, InvoiceDetails[#Headers], 0)),"")</f>
        <v>2</v>
      </c>
      <c r="F10" s="38">
        <f t="array" ref="F10">IFERROR(INDEX(InvoiceDetails[],SMALL(IF(InvoiceDetails[Invoice '#]=rngInvoice,ROW(InvoiceDetails[])-ROW(InvoiceDetails[#Headers])), ROW(2:2)), MATCH($F$8, InvoiceDetails[#Headers], 0)),"")</f>
        <v>2</v>
      </c>
      <c r="G10" s="25">
        <f t="shared" si="0"/>
        <v>2</v>
      </c>
    </row>
    <row r="11" spans="1:8" s="7" customFormat="1" ht="33.950000000000003" customHeight="1" x14ac:dyDescent="0.25">
      <c r="B11" s="26">
        <f t="array" ref="B11">IFERROR(INDEX(InvoiceDetails[],SMALL(IF(InvoiceDetails[Invoice '#]=rngInvoice,ROW(InvoiceDetails[])-ROW(InvoiceDetails[#Headers])), ROW(3:3)), MATCH($B$8, InvoiceDetails[#Headers], 0)),"")</f>
        <v>3</v>
      </c>
      <c r="C11" s="27" t="str">
        <f t="array" ref="C11">IFERROR(INDEX(InvoiceDetails[],SMALL(IF(InvoiceDetails[Invoice '#]=rngInvoice,ROW(InvoiceDetails[])-ROW(InvoiceDetails[#Headers])), ROW(3:3)), MATCH($C$8, InvoiceDetails[#Headers], 0)),"")</f>
        <v>Invoice 3-456-1 Data 3</v>
      </c>
      <c r="D11" s="28">
        <f t="array" ref="D11">IFERROR(INDEX(InvoiceDetails[],SMALL(IF(InvoiceDetails[Invoice '#]=rngInvoice,ROW(InvoiceDetails[])-ROW(InvoiceDetails[#Headers])), ROW(3:3)), MATCH($D$8, InvoiceDetails[#Headers], 0)),"")</f>
        <v>3</v>
      </c>
      <c r="E11" s="38">
        <f t="array" ref="E11">IFERROR(INDEX(InvoiceDetails[],SMALL(IF(InvoiceDetails[Invoice '#]=rngInvoice,ROW(InvoiceDetails[])-ROW(InvoiceDetails[#Headers])), ROW(3:3)), MATCH($E$8, InvoiceDetails[#Headers], 0)),"")</f>
        <v>3</v>
      </c>
      <c r="F11" s="38">
        <f t="array" ref="F11">IFERROR(INDEX(InvoiceDetails[],SMALL(IF(InvoiceDetails[Invoice '#]=rngInvoice,ROW(InvoiceDetails[])-ROW(InvoiceDetails[#Headers])), ROW(3:3)), MATCH($F$8, InvoiceDetails[#Headers], 0)),"")</f>
        <v>3</v>
      </c>
      <c r="G11" s="25">
        <f t="shared" si="0"/>
        <v>6</v>
      </c>
    </row>
    <row r="12" spans="1:8" s="7" customFormat="1" ht="33.950000000000003" customHeight="1" x14ac:dyDescent="0.25">
      <c r="B12" s="26">
        <f t="array" ref="B12">IFERROR(INDEX(InvoiceDetails[],SMALL(IF(InvoiceDetails[Invoice '#]=rngInvoice,ROW(InvoiceDetails[])-ROW(InvoiceDetails[#Headers])), ROW(4:4)), MATCH($B$8, InvoiceDetails[#Headers], 0)),"")</f>
        <v>4</v>
      </c>
      <c r="C12" s="27" t="str">
        <f t="array" ref="C12">IFERROR(INDEX(InvoiceDetails[],SMALL(IF(InvoiceDetails[Invoice '#]=rngInvoice,ROW(InvoiceDetails[])-ROW(InvoiceDetails[#Headers])), ROW(4:4)), MATCH($C$8, InvoiceDetails[#Headers], 0)),"")</f>
        <v>Invoice 3-456-1 Data 4</v>
      </c>
      <c r="D12" s="28">
        <f t="array" ref="D12">IFERROR(INDEX(InvoiceDetails[],SMALL(IF(InvoiceDetails[Invoice '#]=rngInvoice,ROW(InvoiceDetails[])-ROW(InvoiceDetails[#Headers])), ROW(4:4)), MATCH($D$8, InvoiceDetails[#Headers], 0)),"")</f>
        <v>4</v>
      </c>
      <c r="E12" s="38">
        <f t="array" ref="E12">IFERROR(INDEX(InvoiceDetails[],SMALL(IF(InvoiceDetails[Invoice '#]=rngInvoice,ROW(InvoiceDetails[])-ROW(InvoiceDetails[#Headers])), ROW(4:4)), MATCH($E$8, InvoiceDetails[#Headers], 0)),"")</f>
        <v>4</v>
      </c>
      <c r="F12" s="38">
        <f t="array" ref="F12">IFERROR(INDEX(InvoiceDetails[],SMALL(IF(InvoiceDetails[Invoice '#]=rngInvoice,ROW(InvoiceDetails[])-ROW(InvoiceDetails[#Headers])), ROW(4:4)), MATCH($F$8, InvoiceDetails[#Headers], 0)),"")</f>
        <v>4</v>
      </c>
      <c r="G12" s="25">
        <f t="shared" si="0"/>
        <v>12</v>
      </c>
    </row>
    <row r="13" spans="1:8" s="7" customFormat="1" ht="33.950000000000003" customHeight="1" x14ac:dyDescent="0.25">
      <c r="B13" s="26">
        <f t="array" ref="B13">IFERROR(INDEX(InvoiceDetails[],SMALL(IF(InvoiceDetails[Invoice '#]=rngInvoice,ROW(InvoiceDetails[])-ROW(InvoiceDetails[#Headers])), ROW(5:5)), MATCH($B$8, InvoiceDetails[#Headers], 0)),"")</f>
        <v>5</v>
      </c>
      <c r="C13" s="27" t="str">
        <f t="array" ref="C13">IFERROR(INDEX(InvoiceDetails[],SMALL(IF(InvoiceDetails[Invoice '#]=rngInvoice,ROW(InvoiceDetails[])-ROW(InvoiceDetails[#Headers])), ROW(5:5)), MATCH($C$8, InvoiceDetails[#Headers], 0)),"")</f>
        <v>Invoice 3-456-1 Data 5</v>
      </c>
      <c r="D13" s="28">
        <f t="array" ref="D13">IFERROR(INDEX(InvoiceDetails[],SMALL(IF(InvoiceDetails[Invoice '#]=rngInvoice,ROW(InvoiceDetails[])-ROW(InvoiceDetails[#Headers])), ROW(5:5)), MATCH($D$8, InvoiceDetails[#Headers], 0)),"")</f>
        <v>5</v>
      </c>
      <c r="E13" s="38">
        <f t="array" ref="E13">IFERROR(INDEX(InvoiceDetails[],SMALL(IF(InvoiceDetails[Invoice '#]=rngInvoice,ROW(InvoiceDetails[])-ROW(InvoiceDetails[#Headers])), ROW(5:5)), MATCH($E$8, InvoiceDetails[#Headers], 0)),"")</f>
        <v>5</v>
      </c>
      <c r="F13" s="38">
        <f t="array" ref="F13">IFERROR(INDEX(InvoiceDetails[],SMALL(IF(InvoiceDetails[Invoice '#]=rngInvoice,ROW(InvoiceDetails[])-ROW(InvoiceDetails[#Headers])), ROW(5:5)), MATCH($F$8, InvoiceDetails[#Headers], 0)),"")</f>
        <v>5</v>
      </c>
      <c r="G13" s="25">
        <f t="shared" si="0"/>
        <v>20</v>
      </c>
    </row>
    <row r="14" spans="1:8" s="7" customFormat="1" ht="33.950000000000003" customHeight="1" x14ac:dyDescent="0.25">
      <c r="B14" s="26">
        <f t="array" ref="B14">IFERROR(INDEX(InvoiceDetails[],SMALL(IF(InvoiceDetails[Invoice '#]=rngInvoice,ROW(InvoiceDetails[])-ROW(InvoiceDetails[#Headers])), ROW(6:6)), MATCH($B$8, InvoiceDetails[#Headers], 0)),"")</f>
        <v>6</v>
      </c>
      <c r="C14" s="27" t="str">
        <f t="array" ref="C14">IFERROR(INDEX(InvoiceDetails[],SMALL(IF(InvoiceDetails[Invoice '#]=rngInvoice,ROW(InvoiceDetails[])-ROW(InvoiceDetails[#Headers])), ROW(6:6)), MATCH($C$8, InvoiceDetails[#Headers], 0)),"")</f>
        <v>Invoice 3-456-1 Data 6</v>
      </c>
      <c r="D14" s="28">
        <f t="array" ref="D14">IFERROR(INDEX(InvoiceDetails[],SMALL(IF(InvoiceDetails[Invoice '#]=rngInvoice,ROW(InvoiceDetails[])-ROW(InvoiceDetails[#Headers])), ROW(6:6)), MATCH($D$8, InvoiceDetails[#Headers], 0)),"")</f>
        <v>6</v>
      </c>
      <c r="E14" s="38">
        <f t="array" ref="E14">IFERROR(INDEX(InvoiceDetails[],SMALL(IF(InvoiceDetails[Invoice '#]=rngInvoice,ROW(InvoiceDetails[])-ROW(InvoiceDetails[#Headers])), ROW(6:6)), MATCH($E$8, InvoiceDetails[#Headers], 0)),"")</f>
        <v>6</v>
      </c>
      <c r="F14" s="38">
        <f t="array" ref="F14">IFERROR(INDEX(InvoiceDetails[],SMALL(IF(InvoiceDetails[Invoice '#]=rngInvoice,ROW(InvoiceDetails[])-ROW(InvoiceDetails[#Headers])), ROW(6:6)), MATCH($F$8, InvoiceDetails[#Headers], 0)),"")</f>
        <v>6</v>
      </c>
      <c r="G14" s="25">
        <f t="shared" si="0"/>
        <v>30</v>
      </c>
    </row>
    <row r="15" spans="1:8" s="7" customFormat="1" ht="33.950000000000003" customHeight="1" x14ac:dyDescent="0.25">
      <c r="B15" s="26">
        <f t="array" ref="B15">IFERROR(INDEX(InvoiceDetails[],SMALL(IF(InvoiceDetails[Invoice '#]=rngInvoice,ROW(InvoiceDetails[])-ROW(InvoiceDetails[#Headers])), ROW(7:7)), MATCH($B$8, InvoiceDetails[#Headers], 0)),"")</f>
        <v>7</v>
      </c>
      <c r="C15" s="27" t="str">
        <f t="array" ref="C15">IFERROR(INDEX(InvoiceDetails[],SMALL(IF(InvoiceDetails[Invoice '#]=rngInvoice,ROW(InvoiceDetails[])-ROW(InvoiceDetails[#Headers])), ROW(7:7)), MATCH($C$8, InvoiceDetails[#Headers], 0)),"")</f>
        <v>Invoice 3-456-1 Data 7</v>
      </c>
      <c r="D15" s="28">
        <f t="array" ref="D15">IFERROR(INDEX(InvoiceDetails[],SMALL(IF(InvoiceDetails[Invoice '#]=rngInvoice,ROW(InvoiceDetails[])-ROW(InvoiceDetails[#Headers])), ROW(7:7)), MATCH($D$8, InvoiceDetails[#Headers], 0)),"")</f>
        <v>7</v>
      </c>
      <c r="E15" s="38">
        <f t="array" ref="E15">IFERROR(INDEX(InvoiceDetails[],SMALL(IF(InvoiceDetails[Invoice '#]=rngInvoice,ROW(InvoiceDetails[])-ROW(InvoiceDetails[#Headers])), ROW(7:7)), MATCH($E$8, InvoiceDetails[#Headers], 0)),"")</f>
        <v>7</v>
      </c>
      <c r="F15" s="38">
        <f t="array" ref="F15">IFERROR(INDEX(InvoiceDetails[],SMALL(IF(InvoiceDetails[Invoice '#]=rngInvoice,ROW(InvoiceDetails[])-ROW(InvoiceDetails[#Headers])), ROW(7:7)), MATCH($F$8, InvoiceDetails[#Headers], 0)),"")</f>
        <v>7</v>
      </c>
      <c r="G15" s="25">
        <f t="shared" si="0"/>
        <v>42</v>
      </c>
    </row>
    <row r="16" spans="1:8" s="7" customFormat="1" ht="33.950000000000003" customHeight="1" x14ac:dyDescent="0.25">
      <c r="B16" s="26">
        <f t="array" ref="B16">IFERROR(INDEX(InvoiceDetails[],SMALL(IF(InvoiceDetails[Invoice '#]=rngInvoice,ROW(InvoiceDetails[])-ROW(InvoiceDetails[#Headers])), ROW(8:8)), MATCH($B$8, InvoiceDetails[#Headers], 0)),"")</f>
        <v>8</v>
      </c>
      <c r="C16" s="27" t="str">
        <f t="array" ref="C16">IFERROR(INDEX(InvoiceDetails[],SMALL(IF(InvoiceDetails[Invoice '#]=rngInvoice,ROW(InvoiceDetails[])-ROW(InvoiceDetails[#Headers])), ROW(8:8)), MATCH($C$8, InvoiceDetails[#Headers], 0)),"")</f>
        <v>Invoice 3-456-1 Data 8</v>
      </c>
      <c r="D16" s="28">
        <f t="array" ref="D16">IFERROR(INDEX(InvoiceDetails[],SMALL(IF(InvoiceDetails[Invoice '#]=rngInvoice,ROW(InvoiceDetails[])-ROW(InvoiceDetails[#Headers])), ROW(8:8)), MATCH($D$8, InvoiceDetails[#Headers], 0)),"")</f>
        <v>8</v>
      </c>
      <c r="E16" s="38">
        <f t="array" ref="E16">IFERROR(INDEX(InvoiceDetails[],SMALL(IF(InvoiceDetails[Invoice '#]=rngInvoice,ROW(InvoiceDetails[])-ROW(InvoiceDetails[#Headers])), ROW(8:8)), MATCH($E$8, InvoiceDetails[#Headers], 0)),"")</f>
        <v>8</v>
      </c>
      <c r="F16" s="38">
        <f t="array" ref="F16">IFERROR(INDEX(InvoiceDetails[],SMALL(IF(InvoiceDetails[Invoice '#]=rngInvoice,ROW(InvoiceDetails[])-ROW(InvoiceDetails[#Headers])), ROW(8:8)), MATCH($F$8, InvoiceDetails[#Headers], 0)),"")</f>
        <v>8</v>
      </c>
      <c r="G16" s="25">
        <f t="shared" si="0"/>
        <v>56</v>
      </c>
    </row>
    <row r="17" spans="2:7" s="7" customFormat="1" ht="33.950000000000003" customHeight="1" x14ac:dyDescent="0.25">
      <c r="B17" s="26">
        <f t="array" ref="B17">IFERROR(INDEX(InvoiceDetails[],SMALL(IF(InvoiceDetails[Invoice '#]=rngInvoice,ROW(InvoiceDetails[])-ROW(InvoiceDetails[#Headers])), ROW(9:9)), MATCH($B$8, InvoiceDetails[#Headers], 0)),"")</f>
        <v>9</v>
      </c>
      <c r="C17" s="27" t="str">
        <f t="array" ref="C17">IFERROR(INDEX(InvoiceDetails[],SMALL(IF(InvoiceDetails[Invoice '#]=rngInvoice,ROW(InvoiceDetails[])-ROW(InvoiceDetails[#Headers])), ROW(9:9)), MATCH($C$8, InvoiceDetails[#Headers], 0)),"")</f>
        <v>Invoice 3-456-1 Data 9</v>
      </c>
      <c r="D17" s="28">
        <f t="array" ref="D17">IFERROR(INDEX(InvoiceDetails[],SMALL(IF(InvoiceDetails[Invoice '#]=rngInvoice,ROW(InvoiceDetails[])-ROW(InvoiceDetails[#Headers])), ROW(9:9)), MATCH($D$8, InvoiceDetails[#Headers], 0)),"")</f>
        <v>9</v>
      </c>
      <c r="E17" s="38">
        <f t="array" ref="E17">IFERROR(INDEX(InvoiceDetails[],SMALL(IF(InvoiceDetails[Invoice '#]=rngInvoice,ROW(InvoiceDetails[])-ROW(InvoiceDetails[#Headers])), ROW(9:9)), MATCH($E$8, InvoiceDetails[#Headers], 0)),"")</f>
        <v>9</v>
      </c>
      <c r="F17" s="38">
        <f t="array" ref="F17">IFERROR(INDEX(InvoiceDetails[],SMALL(IF(InvoiceDetails[Invoice '#]=rngInvoice,ROW(InvoiceDetails[])-ROW(InvoiceDetails[#Headers])), ROW(9:9)), MATCH($F$8, InvoiceDetails[#Headers], 0)),"")</f>
        <v>9</v>
      </c>
      <c r="G17" s="25">
        <f t="shared" si="0"/>
        <v>72</v>
      </c>
    </row>
    <row r="18" spans="2:7" s="7" customFormat="1" ht="33.950000000000003" customHeight="1" x14ac:dyDescent="0.25">
      <c r="B18" s="26">
        <f t="array" ref="B18">IFERROR(INDEX(InvoiceDetails[],SMALL(IF(InvoiceDetails[Invoice '#]=rngInvoice,ROW(InvoiceDetails[])-ROW(InvoiceDetails[#Headers])), ROW(10:10)), MATCH($B$8, InvoiceDetails[#Headers], 0)),"")</f>
        <v>10</v>
      </c>
      <c r="C18" s="27" t="str">
        <f t="array" ref="C18">IFERROR(INDEX(InvoiceDetails[],SMALL(IF(InvoiceDetails[Invoice '#]=rngInvoice,ROW(InvoiceDetails[])-ROW(InvoiceDetails[#Headers])), ROW(10:10)), MATCH($C$8, InvoiceDetails[#Headers], 0)),"")</f>
        <v>Invoice 3-456-1 Data 10</v>
      </c>
      <c r="D18" s="28">
        <f t="array" ref="D18">IFERROR(INDEX(InvoiceDetails[],SMALL(IF(InvoiceDetails[Invoice '#]=rngInvoice,ROW(InvoiceDetails[])-ROW(InvoiceDetails[#Headers])), ROW(10:10)), MATCH($D$8, InvoiceDetails[#Headers], 0)),"")</f>
        <v>10</v>
      </c>
      <c r="E18" s="38">
        <f t="array" ref="E18">IFERROR(INDEX(InvoiceDetails[],SMALL(IF(InvoiceDetails[Invoice '#]=rngInvoice,ROW(InvoiceDetails[])-ROW(InvoiceDetails[#Headers])), ROW(10:10)), MATCH($E$8, InvoiceDetails[#Headers], 0)),"")</f>
        <v>10</v>
      </c>
      <c r="F18" s="38">
        <f t="array" ref="F18">IFERROR(INDEX(InvoiceDetails[],SMALL(IF(InvoiceDetails[Invoice '#]=rngInvoice,ROW(InvoiceDetails[])-ROW(InvoiceDetails[#Headers])), ROW(10:10)), MATCH($F$8, InvoiceDetails[#Headers], 0)),"")</f>
        <v>10</v>
      </c>
      <c r="G18" s="25">
        <f t="shared" si="0"/>
        <v>90</v>
      </c>
    </row>
    <row r="19" spans="2:7" s="7" customFormat="1" ht="33.950000000000003" customHeight="1" x14ac:dyDescent="0.25">
      <c r="B19" s="26">
        <f t="array" ref="B19">IFERROR(INDEX(InvoiceDetails[],SMALL(IF(InvoiceDetails[Invoice '#]=rngInvoice,ROW(InvoiceDetails[])-ROW(InvoiceDetails[#Headers])), ROW(11:11)), MATCH($B$8, InvoiceDetails[#Headers], 0)),"")</f>
        <v>11</v>
      </c>
      <c r="C19" s="27" t="str">
        <f t="array" ref="C19">IFERROR(INDEX(InvoiceDetails[],SMALL(IF(InvoiceDetails[Invoice '#]=rngInvoice,ROW(InvoiceDetails[])-ROW(InvoiceDetails[#Headers])), ROW(11:11)), MATCH($C$8, InvoiceDetails[#Headers], 0)),"")</f>
        <v>Invoice 3-456-1 Data 11</v>
      </c>
      <c r="D19" s="28">
        <f t="array" ref="D19">IFERROR(INDEX(InvoiceDetails[],SMALL(IF(InvoiceDetails[Invoice '#]=rngInvoice,ROW(InvoiceDetails[])-ROW(InvoiceDetails[#Headers])), ROW(11:11)), MATCH($D$8, InvoiceDetails[#Headers], 0)),"")</f>
        <v>11</v>
      </c>
      <c r="E19" s="38">
        <f t="array" ref="E19">IFERROR(INDEX(InvoiceDetails[],SMALL(IF(InvoiceDetails[Invoice '#]=rngInvoice,ROW(InvoiceDetails[])-ROW(InvoiceDetails[#Headers])), ROW(11:11)), MATCH($E$8, InvoiceDetails[#Headers], 0)),"")</f>
        <v>11</v>
      </c>
      <c r="F19" s="38">
        <f t="array" ref="F19">IFERROR(INDEX(InvoiceDetails[],SMALL(IF(InvoiceDetails[Invoice '#]=rngInvoice,ROW(InvoiceDetails[])-ROW(InvoiceDetails[#Headers])), ROW(11:11)), MATCH($F$8, InvoiceDetails[#Headers], 0)),"")</f>
        <v>11</v>
      </c>
      <c r="G19" s="25">
        <f t="shared" si="0"/>
        <v>110</v>
      </c>
    </row>
    <row r="20" spans="2:7" s="7" customFormat="1" ht="33.950000000000003" customHeight="1" x14ac:dyDescent="0.25">
      <c r="B20" s="26">
        <f t="array" ref="B20">IFERROR(INDEX(InvoiceDetails[],SMALL(IF(InvoiceDetails[Invoice '#]=rngInvoice,ROW(InvoiceDetails[])-ROW(InvoiceDetails[#Headers])), ROW(12:12)), MATCH($B$8, InvoiceDetails[#Headers], 0)),"")</f>
        <v>12</v>
      </c>
      <c r="C20" s="27" t="str">
        <f t="array" ref="C20">IFERROR(INDEX(InvoiceDetails[],SMALL(IF(InvoiceDetails[Invoice '#]=rngInvoice,ROW(InvoiceDetails[])-ROW(InvoiceDetails[#Headers])), ROW(12:12)), MATCH($C$8, InvoiceDetails[#Headers], 0)),"")</f>
        <v>Invoice 3-456-1 Data 12</v>
      </c>
      <c r="D20" s="28">
        <f t="array" ref="D20">IFERROR(INDEX(InvoiceDetails[],SMALL(IF(InvoiceDetails[Invoice '#]=rngInvoice,ROW(InvoiceDetails[])-ROW(InvoiceDetails[#Headers])), ROW(12:12)), MATCH($D$8, InvoiceDetails[#Headers], 0)),"")</f>
        <v>12</v>
      </c>
      <c r="E20" s="38">
        <f t="array" ref="E20">IFERROR(INDEX(InvoiceDetails[],SMALL(IF(InvoiceDetails[Invoice '#]=rngInvoice,ROW(InvoiceDetails[])-ROW(InvoiceDetails[#Headers])), ROW(12:12)), MATCH($E$8, InvoiceDetails[#Headers], 0)),"")</f>
        <v>12</v>
      </c>
      <c r="F20" s="38">
        <f t="array" ref="F20">IFERROR(INDEX(InvoiceDetails[],SMALL(IF(InvoiceDetails[Invoice '#]=rngInvoice,ROW(InvoiceDetails[])-ROW(InvoiceDetails[#Headers])), ROW(12:12)), MATCH($F$8, InvoiceDetails[#Headers], 0)),"")</f>
        <v>12</v>
      </c>
      <c r="G20" s="25">
        <f t="shared" si="0"/>
        <v>132</v>
      </c>
    </row>
    <row r="21" spans="2:7" s="7" customFormat="1" ht="33.950000000000003" customHeight="1" x14ac:dyDescent="0.25">
      <c r="B21" s="26">
        <f t="array" ref="B21">IFERROR(INDEX(InvoiceDetails[],SMALL(IF(InvoiceDetails[Invoice '#]=rngInvoice,ROW(InvoiceDetails[])-ROW(InvoiceDetails[#Headers])), ROW(13:13)), MATCH($B$8, InvoiceDetails[#Headers], 0)),"")</f>
        <v>13</v>
      </c>
      <c r="C21" s="27" t="str">
        <f t="array" ref="C21">IFERROR(INDEX(InvoiceDetails[],SMALL(IF(InvoiceDetails[Invoice '#]=rngInvoice,ROW(InvoiceDetails[])-ROW(InvoiceDetails[#Headers])), ROW(13:13)), MATCH($C$8, InvoiceDetails[#Headers], 0)),"")</f>
        <v>Invoice 3-456-1 Data 13</v>
      </c>
      <c r="D21" s="28">
        <f t="array" ref="D21">IFERROR(INDEX(InvoiceDetails[],SMALL(IF(InvoiceDetails[Invoice '#]=rngInvoice,ROW(InvoiceDetails[])-ROW(InvoiceDetails[#Headers])), ROW(13:13)), MATCH($D$8, InvoiceDetails[#Headers], 0)),"")</f>
        <v>13</v>
      </c>
      <c r="E21" s="38">
        <f t="array" ref="E21">IFERROR(INDEX(InvoiceDetails[],SMALL(IF(InvoiceDetails[Invoice '#]=rngInvoice,ROW(InvoiceDetails[])-ROW(InvoiceDetails[#Headers])), ROW(13:13)), MATCH($E$8, InvoiceDetails[#Headers], 0)),"")</f>
        <v>13</v>
      </c>
      <c r="F21" s="38">
        <f t="array" ref="F21">IFERROR(INDEX(InvoiceDetails[],SMALL(IF(InvoiceDetails[Invoice '#]=rngInvoice,ROW(InvoiceDetails[])-ROW(InvoiceDetails[#Headers])), ROW(13:13)), MATCH($F$8, InvoiceDetails[#Headers], 0)),"")</f>
        <v>13</v>
      </c>
      <c r="G21" s="25">
        <f t="shared" si="0"/>
        <v>156</v>
      </c>
    </row>
    <row r="22" spans="2:7" s="7" customFormat="1" ht="33.950000000000003" customHeight="1" x14ac:dyDescent="0.25">
      <c r="B22" s="26" t="str">
        <f>IFERROR(INDEX(InvoiceDetails[],SMALL(IF(InvoiceDetails[Invoice '#]=rngInvoice,ROW(InvoiceDetails[])-ROW(InvoiceDetails[#Headers])), ROW(14:14)), MATCH($B$8, InvoiceDetails[#Headers], 0)),"")</f>
        <v/>
      </c>
      <c r="C22" s="27" t="str">
        <f t="array" ref="C22">IFERROR(INDEX(InvoiceDetails[],SMALL(IF(InvoiceDetails[Invoice '#]=rngInvoice,ROW(InvoiceDetails[])-ROW(InvoiceDetails[#Headers])), ROW(14:14)), MATCH($C$8, InvoiceDetails[#Headers], 0)),"")</f>
        <v>Invoice 3-456-1 Data 14</v>
      </c>
      <c r="D22" s="28">
        <f t="array" ref="D22">IFERROR(INDEX(InvoiceDetails[],SMALL(IF(InvoiceDetails[Invoice '#]=rngInvoice,ROW(InvoiceDetails[])-ROW(InvoiceDetails[#Headers])), ROW(14:14)), MATCH($D$8, InvoiceDetails[#Headers], 0)),"")</f>
        <v>14</v>
      </c>
      <c r="E22" s="38">
        <f t="array" ref="E22">IFERROR(INDEX(InvoiceDetails[],SMALL(IF(InvoiceDetails[Invoice '#]=rngInvoice,ROW(InvoiceDetails[])-ROW(InvoiceDetails[#Headers])), ROW(14:14)), MATCH($E$8, InvoiceDetails[#Headers], 0)),"")</f>
        <v>14</v>
      </c>
      <c r="F22" s="38">
        <f t="array" ref="F22">IFERROR(INDEX(InvoiceDetails[],SMALL(IF(InvoiceDetails[Invoice '#]=rngInvoice,ROW(InvoiceDetails[])-ROW(InvoiceDetails[#Headers])), ROW(14:14)), MATCH($F$8, InvoiceDetails[#Headers], 0)),"")</f>
        <v>14</v>
      </c>
      <c r="G22" s="25">
        <f t="shared" si="0"/>
        <v>182</v>
      </c>
    </row>
    <row r="23" spans="2:7" s="7" customFormat="1" ht="33.950000000000003" customHeight="1" x14ac:dyDescent="0.25">
      <c r="B23" s="26">
        <f t="array" ref="B23">IFERROR(INDEX(InvoiceDetails[],SMALL(IF(InvoiceDetails[Invoice '#]=rngInvoice,ROW(InvoiceDetails[])-ROW(InvoiceDetails[#Headers])), ROW(15:15)), MATCH($B$8, InvoiceDetails[#Headers], 0)),"")</f>
        <v>15</v>
      </c>
      <c r="C23" s="27" t="str">
        <f t="array" ref="C23">IFERROR(INDEX(InvoiceDetails[],SMALL(IF(InvoiceDetails[Invoice '#]=rngInvoice,ROW(InvoiceDetails[])-ROW(InvoiceDetails[#Headers])), ROW(15:15)), MATCH($C$8, InvoiceDetails[#Headers], 0)),"")</f>
        <v>Invoice 3-456-1 Data 15</v>
      </c>
      <c r="D23" s="28">
        <f t="array" ref="D23">IFERROR(INDEX(InvoiceDetails[],SMALL(IF(InvoiceDetails[Invoice '#]=rngInvoice,ROW(InvoiceDetails[])-ROW(InvoiceDetails[#Headers])), ROW(15:15)), MATCH($D$8, InvoiceDetails[#Headers], 0)),"")</f>
        <v>15</v>
      </c>
      <c r="E23" s="38">
        <f t="array" ref="E23">IFERROR(INDEX(InvoiceDetails[],SMALL(IF(InvoiceDetails[Invoice '#]=rngInvoice,ROW(InvoiceDetails[])-ROW(InvoiceDetails[#Headers])), ROW(15:15)), MATCH($E$8, InvoiceDetails[#Headers], 0)),"")</f>
        <v>15</v>
      </c>
      <c r="F23" s="38">
        <f t="array" ref="F23">IFERROR(INDEX(InvoiceDetails[],SMALL(IF(InvoiceDetails[Invoice '#]=rngInvoice,ROW(InvoiceDetails[])-ROW(InvoiceDetails[#Headers])), ROW(15:15)), MATCH($F$8, InvoiceDetails[#Headers], 0)),"")</f>
        <v>15</v>
      </c>
      <c r="G23" s="25">
        <f t="shared" si="0"/>
        <v>210</v>
      </c>
    </row>
    <row r="24" spans="2:7" s="7" customFormat="1" ht="33.950000000000003" customHeight="1" x14ac:dyDescent="0.25">
      <c r="B24" s="26">
        <f t="array" ref="B24">IFERROR(INDEX(InvoiceDetails[],SMALL(IF(InvoiceDetails[Invoice '#]=rngInvoice,ROW(InvoiceDetails[])-ROW(InvoiceDetails[#Headers])), ROW(16:16)), MATCH($B$8, InvoiceDetails[#Headers], 0)),"")</f>
        <v>16</v>
      </c>
      <c r="C24" s="27" t="str">
        <f t="array" ref="C24">IFERROR(INDEX(InvoiceDetails[],SMALL(IF(InvoiceDetails[Invoice '#]=rngInvoice,ROW(InvoiceDetails[])-ROW(InvoiceDetails[#Headers])), ROW(16:16)), MATCH($C$8, InvoiceDetails[#Headers], 0)),"")</f>
        <v>Invoice 3-456-1 Data 16</v>
      </c>
      <c r="D24" s="28">
        <f t="array" ref="D24">IFERROR(INDEX(InvoiceDetails[],SMALL(IF(InvoiceDetails[Invoice '#]=rngInvoice,ROW(InvoiceDetails[])-ROW(InvoiceDetails[#Headers])), ROW(16:16)), MATCH($D$8, InvoiceDetails[#Headers], 0)),"")</f>
        <v>16</v>
      </c>
      <c r="E24" s="38">
        <f t="array" ref="E24">IFERROR(INDEX(InvoiceDetails[],SMALL(IF(InvoiceDetails[Invoice '#]=rngInvoice,ROW(InvoiceDetails[])-ROW(InvoiceDetails[#Headers])), ROW(16:16)), MATCH($E$8, InvoiceDetails[#Headers], 0)),"")</f>
        <v>16</v>
      </c>
      <c r="F24" s="38">
        <f t="array" ref="F24">IFERROR(INDEX(InvoiceDetails[],SMALL(IF(InvoiceDetails[Invoice '#]=rngInvoice,ROW(InvoiceDetails[])-ROW(InvoiceDetails[#Headers])), ROW(16:16)), MATCH($F$8, InvoiceDetails[#Headers], 0)),"")</f>
        <v>16</v>
      </c>
      <c r="G24" s="25">
        <f t="shared" si="0"/>
        <v>240</v>
      </c>
    </row>
    <row r="25" spans="2:7" s="7" customFormat="1" ht="33.950000000000003" customHeight="1" x14ac:dyDescent="0.25">
      <c r="B25" s="26">
        <f t="array" ref="B25">IFERROR(INDEX(InvoiceDetails[],SMALL(IF(InvoiceDetails[Invoice '#]=rngInvoice,ROW(InvoiceDetails[])-ROW(InvoiceDetails[#Headers])), ROW(17:17)), MATCH($B$8, InvoiceDetails[#Headers], 0)),"")</f>
        <v>17</v>
      </c>
      <c r="C25" s="27" t="str">
        <f t="array" ref="C25">IFERROR(INDEX(InvoiceDetails[],SMALL(IF(InvoiceDetails[Invoice '#]=rngInvoice,ROW(InvoiceDetails[])-ROW(InvoiceDetails[#Headers])), ROW(17:17)), MATCH($C$8, InvoiceDetails[#Headers], 0)),"")</f>
        <v>Invoice 3-456-1 Data 17</v>
      </c>
      <c r="D25" s="28">
        <f t="array" ref="D25">IFERROR(INDEX(InvoiceDetails[],SMALL(IF(InvoiceDetails[Invoice '#]=rngInvoice,ROW(InvoiceDetails[])-ROW(InvoiceDetails[#Headers])), ROW(17:17)), MATCH($D$8, InvoiceDetails[#Headers], 0)),"")</f>
        <v>17</v>
      </c>
      <c r="E25" s="38">
        <f t="array" ref="E25">IFERROR(INDEX(InvoiceDetails[],SMALL(IF(InvoiceDetails[Invoice '#]=rngInvoice,ROW(InvoiceDetails[])-ROW(InvoiceDetails[#Headers])), ROW(17:17)), MATCH($E$8, InvoiceDetails[#Headers], 0)),"")</f>
        <v>17</v>
      </c>
      <c r="F25" s="38">
        <f t="array" ref="F25">IFERROR(INDEX(InvoiceDetails[],SMALL(IF(InvoiceDetails[Invoice '#]=rngInvoice,ROW(InvoiceDetails[])-ROW(InvoiceDetails[#Headers])), ROW(17:17)), MATCH($F$8, InvoiceDetails[#Headers], 0)),"")</f>
        <v>17</v>
      </c>
      <c r="G25" s="25">
        <f t="shared" si="0"/>
        <v>272</v>
      </c>
    </row>
    <row r="26" spans="2:7" s="7" customFormat="1" ht="33.950000000000003" customHeight="1" x14ac:dyDescent="0.25">
      <c r="B26" s="26">
        <f t="array" ref="B26">IFERROR(INDEX(InvoiceDetails[],SMALL(IF(InvoiceDetails[Invoice '#]=rngInvoice,ROW(InvoiceDetails[])-ROW(InvoiceDetails[#Headers])), ROW(18:18)), MATCH($B$8, InvoiceDetails[#Headers], 0)),"")</f>
        <v>18</v>
      </c>
      <c r="C26" s="27" t="str">
        <f t="array" ref="C26">IFERROR(INDEX(InvoiceDetails[],SMALL(IF(InvoiceDetails[Invoice '#]=rngInvoice,ROW(InvoiceDetails[])-ROW(InvoiceDetails[#Headers])), ROW(18:18)), MATCH($C$8, InvoiceDetails[#Headers], 0)),"")</f>
        <v>Invoice 3-456-1 Data 18</v>
      </c>
      <c r="D26" s="28">
        <f t="array" ref="D26">IFERROR(INDEX(InvoiceDetails[],SMALL(IF(InvoiceDetails[Invoice '#]=rngInvoice,ROW(InvoiceDetails[])-ROW(InvoiceDetails[#Headers])), ROW(18:18)), MATCH($D$8, InvoiceDetails[#Headers], 0)),"")</f>
        <v>18</v>
      </c>
      <c r="E26" s="38">
        <f t="array" ref="E26">IFERROR(INDEX(InvoiceDetails[],SMALL(IF(InvoiceDetails[Invoice '#]=rngInvoice,ROW(InvoiceDetails[])-ROW(InvoiceDetails[#Headers])), ROW(18:18)), MATCH($E$8, InvoiceDetails[#Headers], 0)),"")</f>
        <v>18</v>
      </c>
      <c r="F26" s="38">
        <f t="array" ref="F26">IFERROR(INDEX(InvoiceDetails[],SMALL(IF(InvoiceDetails[Invoice '#]=rngInvoice,ROW(InvoiceDetails[])-ROW(InvoiceDetails[#Headers])), ROW(18:18)), MATCH($F$8, InvoiceDetails[#Headers], 0)),"")</f>
        <v>18</v>
      </c>
      <c r="G26" s="25">
        <f t="shared" si="0"/>
        <v>306</v>
      </c>
    </row>
    <row r="27" spans="2:7" s="7" customFormat="1" ht="33.950000000000003" customHeight="1" x14ac:dyDescent="0.25">
      <c r="B27" s="26">
        <f t="array" ref="B27">IFERROR(INDEX(InvoiceDetails[],SMALL(IF(InvoiceDetails[Invoice '#]=rngInvoice,ROW(InvoiceDetails[])-ROW(InvoiceDetails[#Headers])), ROW(19:19)), MATCH($B$8, InvoiceDetails[#Headers], 0)),"")</f>
        <v>19</v>
      </c>
      <c r="C27" s="27" t="str">
        <f t="array" ref="C27">IFERROR(INDEX(InvoiceDetails[],SMALL(IF(InvoiceDetails[Invoice '#]=rngInvoice,ROW(InvoiceDetails[])-ROW(InvoiceDetails[#Headers])), ROW(19:19)), MATCH($C$8, InvoiceDetails[#Headers], 0)),"")</f>
        <v>Invoice 3-456-1 Data 19</v>
      </c>
      <c r="D27" s="28">
        <f t="array" ref="D27">IFERROR(INDEX(InvoiceDetails[],SMALL(IF(InvoiceDetails[Invoice '#]=rngInvoice,ROW(InvoiceDetails[])-ROW(InvoiceDetails[#Headers])), ROW(19:19)), MATCH($D$8, InvoiceDetails[#Headers], 0)),"")</f>
        <v>19</v>
      </c>
      <c r="E27" s="38">
        <f t="array" ref="E27">IFERROR(INDEX(InvoiceDetails[],SMALL(IF(InvoiceDetails[Invoice '#]=rngInvoice,ROW(InvoiceDetails[])-ROW(InvoiceDetails[#Headers])), ROW(19:19)), MATCH($E$8, InvoiceDetails[#Headers], 0)),"")</f>
        <v>19</v>
      </c>
      <c r="F27" s="38">
        <f t="array" ref="F27">IFERROR(INDEX(InvoiceDetails[],SMALL(IF(InvoiceDetails[Invoice '#]=rngInvoice,ROW(InvoiceDetails[])-ROW(InvoiceDetails[#Headers])), ROW(19:19)), MATCH($F$8, InvoiceDetails[#Headers], 0)),"")</f>
        <v>19</v>
      </c>
      <c r="G27" s="25">
        <f t="shared" si="0"/>
        <v>342</v>
      </c>
    </row>
    <row r="28" spans="2:7" s="7" customFormat="1" ht="33.950000000000003" customHeight="1" x14ac:dyDescent="0.25">
      <c r="B28" s="26">
        <f t="array" ref="B28">IFERROR(INDEX(InvoiceDetails[],SMALL(IF(InvoiceDetails[Invoice '#]=rngInvoice,ROW(InvoiceDetails[])-ROW(InvoiceDetails[#Headers])), ROW(20:20)), MATCH($B$8, InvoiceDetails[#Headers], 0)),"")</f>
        <v>20</v>
      </c>
      <c r="C28" s="27" t="str">
        <f t="array" ref="C28">IFERROR(INDEX(InvoiceDetails[],SMALL(IF(InvoiceDetails[Invoice '#]=rngInvoice,ROW(InvoiceDetails[])-ROW(InvoiceDetails[#Headers])), ROW(20:20)), MATCH($C$8, InvoiceDetails[#Headers], 0)),"")</f>
        <v>Invoice 3-456-1 Data 20</v>
      </c>
      <c r="D28" s="28">
        <f t="array" ref="D28">IFERROR(INDEX(InvoiceDetails[],SMALL(IF(InvoiceDetails[Invoice '#]=rngInvoice,ROW(InvoiceDetails[])-ROW(InvoiceDetails[#Headers])), ROW(20:20)), MATCH($D$8, InvoiceDetails[#Headers], 0)),"")</f>
        <v>20</v>
      </c>
      <c r="E28" s="38">
        <f t="array" ref="E28">IFERROR(INDEX(InvoiceDetails[],SMALL(IF(InvoiceDetails[Invoice '#]=rngInvoice,ROW(InvoiceDetails[])-ROW(InvoiceDetails[#Headers])), ROW(20:20)), MATCH($E$8, InvoiceDetails[#Headers], 0)),"")</f>
        <v>20</v>
      </c>
      <c r="F28" s="38">
        <f t="array" ref="F28">IFERROR(INDEX(InvoiceDetails[],SMALL(IF(InvoiceDetails[Invoice '#]=rngInvoice,ROW(InvoiceDetails[])-ROW(InvoiceDetails[#Headers])), ROW(20:20)), MATCH($F$8, InvoiceDetails[#Headers], 0)),"")</f>
        <v>20</v>
      </c>
      <c r="G28" s="25">
        <f t="shared" si="0"/>
        <v>380</v>
      </c>
    </row>
    <row r="29" spans="2:7" s="7" customFormat="1" ht="33.950000000000003" customHeight="1" x14ac:dyDescent="0.25">
      <c r="B29" s="26">
        <f t="array" ref="B29">IFERROR(INDEX(InvoiceDetails[],SMALL(IF(InvoiceDetails[Invoice '#]=rngInvoice,ROW(InvoiceDetails[])-ROW(InvoiceDetails[#Headers])), ROW(21:21)), MATCH($B$8, InvoiceDetails[#Headers], 0)),"")</f>
        <v>21</v>
      </c>
      <c r="C29" s="27" t="str">
        <f t="array" ref="C29">IFERROR(INDEX(InvoiceDetails[],SMALL(IF(InvoiceDetails[Invoice '#]=rngInvoice,ROW(InvoiceDetails[])-ROW(InvoiceDetails[#Headers])), ROW(21:21)), MATCH($C$8, InvoiceDetails[#Headers], 0)),"")</f>
        <v>Invoice 3-456-1 Data 21</v>
      </c>
      <c r="D29" s="28">
        <f t="array" ref="D29">IFERROR(INDEX(InvoiceDetails[],SMALL(IF(InvoiceDetails[Invoice '#]=rngInvoice,ROW(InvoiceDetails[])-ROW(InvoiceDetails[#Headers])), ROW(21:21)), MATCH($D$8, InvoiceDetails[#Headers], 0)),"")</f>
        <v>21</v>
      </c>
      <c r="E29" s="38">
        <f t="array" ref="E29">IFERROR(INDEX(InvoiceDetails[],SMALL(IF(InvoiceDetails[Invoice '#]=rngInvoice,ROW(InvoiceDetails[])-ROW(InvoiceDetails[#Headers])), ROW(21:21)), MATCH($E$8, InvoiceDetails[#Headers], 0)),"")</f>
        <v>21</v>
      </c>
      <c r="F29" s="38">
        <f t="array" ref="F29">IFERROR(INDEX(InvoiceDetails[],SMALL(IF(InvoiceDetails[Invoice '#]=rngInvoice,ROW(InvoiceDetails[])-ROW(InvoiceDetails[#Headers])), ROW(21:21)), MATCH($F$8, InvoiceDetails[#Headers], 0)),"")</f>
        <v>21</v>
      </c>
      <c r="G29" s="25">
        <f t="shared" si="0"/>
        <v>420</v>
      </c>
    </row>
    <row r="30" spans="2:7" s="7" customFormat="1" ht="33.950000000000003" customHeight="1" x14ac:dyDescent="0.25">
      <c r="B30" s="26">
        <f t="array" ref="B30">IFERROR(INDEX(InvoiceDetails[],SMALL(IF(InvoiceDetails[Invoice '#]=rngInvoice,ROW(InvoiceDetails[])-ROW(InvoiceDetails[#Headers])), ROW(22:22)), MATCH($B$8, InvoiceDetails[#Headers], 0)),"")</f>
        <v>22</v>
      </c>
      <c r="C30" s="27" t="str">
        <f t="array" ref="C30">IFERROR(INDEX(InvoiceDetails[],SMALL(IF(InvoiceDetails[Invoice '#]=rngInvoice,ROW(InvoiceDetails[])-ROW(InvoiceDetails[#Headers])), ROW(22:22)), MATCH($C$8, InvoiceDetails[#Headers], 0)),"")</f>
        <v>Invoice 3-456-1 Data 22</v>
      </c>
      <c r="D30" s="28">
        <f t="array" ref="D30">IFERROR(INDEX(InvoiceDetails[],SMALL(IF(InvoiceDetails[Invoice '#]=rngInvoice,ROW(InvoiceDetails[])-ROW(InvoiceDetails[#Headers])), ROW(22:22)), MATCH($D$8, InvoiceDetails[#Headers], 0)),"")</f>
        <v>22</v>
      </c>
      <c r="E30" s="38">
        <f t="array" ref="E30">IFERROR(INDEX(InvoiceDetails[],SMALL(IF(InvoiceDetails[Invoice '#]=rngInvoice,ROW(InvoiceDetails[])-ROW(InvoiceDetails[#Headers])), ROW(22:22)), MATCH($E$8, InvoiceDetails[#Headers], 0)),"")</f>
        <v>22</v>
      </c>
      <c r="F30" s="38">
        <f t="array" ref="F30">IFERROR(INDEX(InvoiceDetails[],SMALL(IF(InvoiceDetails[Invoice '#]=rngInvoice,ROW(InvoiceDetails[])-ROW(InvoiceDetails[#Headers])), ROW(22:22)), MATCH($F$8, InvoiceDetails[#Headers], 0)),"")</f>
        <v>22</v>
      </c>
      <c r="G30" s="25">
        <f t="shared" si="0"/>
        <v>462</v>
      </c>
    </row>
    <row r="31" spans="2:7" s="7" customFormat="1" ht="33.950000000000003" customHeight="1" x14ac:dyDescent="0.25">
      <c r="B31" s="26">
        <f t="array" ref="B31">IFERROR(INDEX(InvoiceDetails[],SMALL(IF(InvoiceDetails[Invoice '#]=rngInvoice,ROW(InvoiceDetails[])-ROW(InvoiceDetails[#Headers])), ROW(23:23)), MATCH($B$8, InvoiceDetails[#Headers], 0)),"")</f>
        <v>23</v>
      </c>
      <c r="C31" s="27" t="str">
        <f t="array" ref="C31">IFERROR(INDEX(InvoiceDetails[],SMALL(IF(InvoiceDetails[Invoice '#]=rngInvoice,ROW(InvoiceDetails[])-ROW(InvoiceDetails[#Headers])), ROW(23:23)), MATCH($C$8, InvoiceDetails[#Headers], 0)),"")</f>
        <v>Invoice 3-456-1 Data 23</v>
      </c>
      <c r="D31" s="28">
        <f t="array" ref="D31">IFERROR(INDEX(InvoiceDetails[],SMALL(IF(InvoiceDetails[Invoice '#]=rngInvoice,ROW(InvoiceDetails[])-ROW(InvoiceDetails[#Headers])), ROW(23:23)), MATCH($D$8, InvoiceDetails[#Headers], 0)),"")</f>
        <v>23</v>
      </c>
      <c r="E31" s="38">
        <f t="array" ref="E31">IFERROR(INDEX(InvoiceDetails[],SMALL(IF(InvoiceDetails[Invoice '#]=rngInvoice,ROW(InvoiceDetails[])-ROW(InvoiceDetails[#Headers])), ROW(23:23)), MATCH($E$8, InvoiceDetails[#Headers], 0)),"")</f>
        <v>23</v>
      </c>
      <c r="F31" s="38">
        <f t="array" ref="F31">IFERROR(INDEX(InvoiceDetails[],SMALL(IF(InvoiceDetails[Invoice '#]=rngInvoice,ROW(InvoiceDetails[])-ROW(InvoiceDetails[#Headers])), ROW(23:23)), MATCH($F$8, InvoiceDetails[#Headers], 0)),"")</f>
        <v>23</v>
      </c>
      <c r="G31" s="25">
        <f t="shared" si="0"/>
        <v>506</v>
      </c>
    </row>
    <row r="32" spans="2:7" s="7" customFormat="1" ht="33.950000000000003" customHeight="1" x14ac:dyDescent="0.25">
      <c r="B32" s="26">
        <f t="array" ref="B32">IFERROR(INDEX(InvoiceDetails[],SMALL(IF(InvoiceDetails[Invoice '#]=rngInvoice,ROW(InvoiceDetails[])-ROW(InvoiceDetails[#Headers])), ROW(24:24)), MATCH($B$8, InvoiceDetails[#Headers], 0)),"")</f>
        <v>24</v>
      </c>
      <c r="C32" s="27" t="str">
        <f t="array" ref="C32">IFERROR(INDEX(InvoiceDetails[],SMALL(IF(InvoiceDetails[Invoice '#]=rngInvoice,ROW(InvoiceDetails[])-ROW(InvoiceDetails[#Headers])), ROW(24:24)), MATCH($C$8, InvoiceDetails[#Headers], 0)),"")</f>
        <v>Invoice 3-456-1 Data 24</v>
      </c>
      <c r="D32" s="28">
        <f t="array" ref="D32">IFERROR(INDEX(InvoiceDetails[],SMALL(IF(InvoiceDetails[Invoice '#]=rngInvoice,ROW(InvoiceDetails[])-ROW(InvoiceDetails[#Headers])), ROW(24:24)), MATCH($D$8, InvoiceDetails[#Headers], 0)),"")</f>
        <v>24</v>
      </c>
      <c r="E32" s="38">
        <f t="array" ref="E32">IFERROR(INDEX(InvoiceDetails[],SMALL(IF(InvoiceDetails[Invoice '#]=rngInvoice,ROW(InvoiceDetails[])-ROW(InvoiceDetails[#Headers])), ROW(24:24)), MATCH($E$8, InvoiceDetails[#Headers], 0)),"")</f>
        <v>24</v>
      </c>
      <c r="F32" s="38">
        <f t="array" ref="F32">IFERROR(INDEX(InvoiceDetails[],SMALL(IF(InvoiceDetails[Invoice '#]=rngInvoice,ROW(InvoiceDetails[])-ROW(InvoiceDetails[#Headers])), ROW(24:24)), MATCH($F$8, InvoiceDetails[#Headers], 0)),"")</f>
        <v>24</v>
      </c>
      <c r="G32" s="25">
        <f t="shared" si="0"/>
        <v>552</v>
      </c>
    </row>
    <row r="33" spans="2:7" s="7" customFormat="1" ht="33.950000000000003" customHeight="1" x14ac:dyDescent="0.25">
      <c r="B33" s="26">
        <f t="array" ref="B33">IFERROR(INDEX(InvoiceDetails[],SMALL(IF(InvoiceDetails[Invoice '#]=rngInvoice,ROW(InvoiceDetails[])-ROW(InvoiceDetails[#Headers])), ROW(25:25)), MATCH($B$8, InvoiceDetails[#Headers], 0)),"")</f>
        <v>25</v>
      </c>
      <c r="C33" s="27" t="str">
        <f t="array" ref="C33">IFERROR(INDEX(InvoiceDetails[],SMALL(IF(InvoiceDetails[Invoice '#]=rngInvoice,ROW(InvoiceDetails[])-ROW(InvoiceDetails[#Headers])), ROW(25:25)), MATCH($C$8, InvoiceDetails[#Headers], 0)),"")</f>
        <v>Invoice 3-456-1 Data 25</v>
      </c>
      <c r="D33" s="28">
        <f t="array" ref="D33">IFERROR(INDEX(InvoiceDetails[],SMALL(IF(InvoiceDetails[Invoice '#]=rngInvoice,ROW(InvoiceDetails[])-ROW(InvoiceDetails[#Headers])), ROW(25:25)), MATCH($D$8, InvoiceDetails[#Headers], 0)),"")</f>
        <v>25</v>
      </c>
      <c r="E33" s="38">
        <f t="array" ref="E33">IFERROR(INDEX(InvoiceDetails[],SMALL(IF(InvoiceDetails[Invoice '#]=rngInvoice,ROW(InvoiceDetails[])-ROW(InvoiceDetails[#Headers])), ROW(25:25)), MATCH($E$8, InvoiceDetails[#Headers], 0)),"")</f>
        <v>25</v>
      </c>
      <c r="F33" s="38">
        <f t="array" ref="F33">IFERROR(INDEX(InvoiceDetails[],SMALL(IF(InvoiceDetails[Invoice '#]=rngInvoice,ROW(InvoiceDetails[])-ROW(InvoiceDetails[#Headers])), ROW(25:25)), MATCH($F$8, InvoiceDetails[#Headers], 0)),"")</f>
        <v>25</v>
      </c>
      <c r="G33" s="25">
        <f t="shared" si="0"/>
        <v>600</v>
      </c>
    </row>
    <row r="34" spans="2:7" s="7" customFormat="1" ht="33.950000000000003" customHeight="1" x14ac:dyDescent="0.25">
      <c r="D34" s="13"/>
      <c r="E34" s="13"/>
      <c r="F34" s="36" t="s">
        <v>16</v>
      </c>
      <c r="G34" s="33">
        <f>SUM(ProjectInvoice[Price])</f>
        <v>5200</v>
      </c>
    </row>
    <row r="35" spans="2:7" s="7" customFormat="1" ht="33.950000000000003" customHeight="1" x14ac:dyDescent="0.25">
      <c r="D35" s="13"/>
      <c r="E35" s="13"/>
      <c r="F35" s="36" t="s">
        <v>17</v>
      </c>
      <c r="G35" s="34">
        <f>VLOOKUP(rngInvoice,InvoicesMain[],5)</f>
        <v>8.7499999999999994E-2</v>
      </c>
    </row>
    <row r="36" spans="2:7" s="7" customFormat="1" ht="33.950000000000003" customHeight="1" x14ac:dyDescent="0.25">
      <c r="D36" s="13"/>
      <c r="E36" s="13"/>
      <c r="F36" s="36" t="s">
        <v>18</v>
      </c>
      <c r="G36" s="35">
        <f>G34*G35</f>
        <v>454.99999999999994</v>
      </c>
    </row>
    <row r="37" spans="2:7" s="7" customFormat="1" ht="33.950000000000003" customHeight="1" x14ac:dyDescent="0.2">
      <c r="C37" s="14"/>
      <c r="F37" s="36" t="s">
        <v>19</v>
      </c>
      <c r="G37" s="35">
        <f>VLOOKUP(rngInvoice,InvoicesMain[],6)</f>
        <v>100</v>
      </c>
    </row>
    <row r="38" spans="2:7" s="7" customFormat="1" ht="33.950000000000003" customHeight="1" thickBot="1" x14ac:dyDescent="0.3">
      <c r="B38" s="100" t="str">
        <f>"Make all checks payable to "&amp;CompanyName&amp;"."</f>
        <v>Make all checks payable to company name.</v>
      </c>
      <c r="C38" s="100"/>
      <c r="D38" s="100"/>
      <c r="E38" s="101"/>
      <c r="F38" s="37" t="s">
        <v>15</v>
      </c>
      <c r="G38" s="35">
        <f>VLOOKUP(rngInvoice,InvoicesMain[],7)</f>
        <v>100</v>
      </c>
    </row>
    <row r="39" spans="2:7" ht="33.950000000000003" customHeight="1" thickTop="1" x14ac:dyDescent="0.25">
      <c r="B39" s="98" t="s">
        <v>119</v>
      </c>
      <c r="C39" s="98"/>
      <c r="D39" s="98"/>
      <c r="E39" s="99"/>
      <c r="F39" s="30" t="s">
        <v>1</v>
      </c>
      <c r="G39" s="32">
        <f>(G34+G36+G37)-G38</f>
        <v>5655</v>
      </c>
    </row>
  </sheetData>
  <sheetProtection formatCells="0" formatColumns="0" formatRows="0" selectLockedCells="1" sort="0"/>
  <mergeCells count="11">
    <mergeCell ref="B39:E39"/>
    <mergeCell ref="B38:E38"/>
    <mergeCell ref="D4:E4"/>
    <mergeCell ref="D5:E5"/>
    <mergeCell ref="D6:E6"/>
    <mergeCell ref="D2:E2"/>
    <mergeCell ref="D3:E3"/>
    <mergeCell ref="F2:G2"/>
    <mergeCell ref="F3:G3"/>
    <mergeCell ref="B2:C2"/>
    <mergeCell ref="B3:C3"/>
  </mergeCells>
  <phoneticPr fontId="1" type="noConversion"/>
  <conditionalFormatting sqref="F34:F38 B9:F33">
    <cfRule type="expression" dxfId="66" priority="7">
      <formula>MOD(ROW(),2)=0</formula>
    </cfRule>
  </conditionalFormatting>
  <conditionalFormatting sqref="G9:G33">
    <cfRule type="expression" dxfId="65" priority="4">
      <formula>MOD(ROW(),2)=0</formula>
    </cfRule>
    <cfRule type="expression" dxfId="64" priority="5">
      <formula>MOD(ROW(),2)=1</formula>
    </cfRule>
  </conditionalFormatting>
  <conditionalFormatting sqref="G34:G38">
    <cfRule type="expression" dxfId="63" priority="1">
      <formula>MOD(ROW(),2)=1</formula>
    </cfRule>
    <cfRule type="expression" dxfId="62" priority="2">
      <formula>MOD(ROW(),2)=0</formula>
    </cfRule>
  </conditionalFormatting>
  <dataValidations disablePrompts="1" count="1">
    <dataValidation type="list" allowBlank="1" showInputMessage="1" showErrorMessage="1" errorTitle="Invalid Data" error="Please select and Invoice number from this list. If your invoice isn't shown, check the worksheet named Invoices - Main." sqref="G4" xr:uid="{00000000-0002-0000-0000-000000000000}">
      <formula1>Invoice_No</formula1>
    </dataValidation>
  </dataValidations>
  <printOptions horizontalCentered="1"/>
  <pageMargins left="0.7" right="0.7" top="1" bottom="1" header="0.3" footer="0.3"/>
  <pageSetup scale="51" orientation="portrait" horizontalDpi="300" verticalDpi="300" r:id="rId1"/>
  <headerFooter differentFirst="1" alignWithMargins="0">
    <oddFooter>Page &amp;P of &amp;N</oddFooter>
    <firstHeader>Page &amp;P</firstHeader>
  </headerFooter>
  <ignoredErrors>
    <ignoredError sqref="B9:F21 B23:F33 C22:F22" emptyCellReference="1"/>
  </ignoredErrors>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3">
    <tabColor theme="4" tint="-0.249977111117893"/>
    <pageSetUpPr autoPageBreaks="0" fitToPage="1"/>
  </sheetPr>
  <dimension ref="A1:L6"/>
  <sheetViews>
    <sheetView showGridLines="0" zoomScaleNormal="100" workbookViewId="0">
      <selection activeCell="D6" sqref="D6"/>
    </sheetView>
  </sheetViews>
  <sheetFormatPr defaultColWidth="9" defaultRowHeight="33.950000000000003" customHeight="1" x14ac:dyDescent="0.25"/>
  <cols>
    <col min="1" max="1" width="2.85546875" style="43" customWidth="1"/>
    <col min="2" max="2" width="16.5703125" style="1" hidden="1" customWidth="1"/>
    <col min="3" max="3" width="18.7109375" style="1" customWidth="1"/>
    <col min="4" max="4" width="24.7109375" style="41" customWidth="1"/>
    <col min="5" max="5" width="22.28515625" style="41" customWidth="1"/>
    <col min="6" max="6" width="26.5703125" style="41" customWidth="1"/>
    <col min="7" max="7" width="17.28515625" style="41" customWidth="1"/>
    <col min="8" max="8" width="11.85546875" style="45" customWidth="1"/>
    <col min="9" max="9" width="15.7109375" style="42" customWidth="1"/>
    <col min="10" max="10" width="14.7109375" style="43" customWidth="1"/>
    <col min="11" max="11" width="22.5703125" style="43" customWidth="1"/>
    <col min="12" max="12" width="15.28515625" style="44" customWidth="1"/>
    <col min="13" max="13" width="2.85546875" style="1" customWidth="1"/>
    <col min="14" max="16384" width="9" style="1"/>
  </cols>
  <sheetData>
    <row r="1" spans="2:12" ht="30.95" customHeight="1" x14ac:dyDescent="0.25"/>
    <row r="2" spans="2:12" ht="29.1" customHeight="1" x14ac:dyDescent="0.25">
      <c r="C2" s="4" t="s">
        <v>56</v>
      </c>
    </row>
    <row r="3" spans="2:12" s="39" customFormat="1" ht="24" customHeight="1" x14ac:dyDescent="0.25">
      <c r="B3" s="40" t="s">
        <v>10</v>
      </c>
      <c r="C3" s="46" t="s">
        <v>64</v>
      </c>
      <c r="D3" s="46" t="s">
        <v>2</v>
      </c>
      <c r="E3" s="46" t="s">
        <v>3</v>
      </c>
      <c r="F3" s="46" t="s">
        <v>4</v>
      </c>
      <c r="G3" s="46" t="s">
        <v>5</v>
      </c>
      <c r="H3" s="46" t="s">
        <v>6</v>
      </c>
      <c r="I3" s="70" t="s">
        <v>112</v>
      </c>
      <c r="J3" s="46" t="s">
        <v>0</v>
      </c>
      <c r="K3" s="58" t="s">
        <v>35</v>
      </c>
      <c r="L3" s="46" t="s">
        <v>11</v>
      </c>
    </row>
    <row r="4" spans="2:12" ht="33.950000000000003" customHeight="1" x14ac:dyDescent="0.25">
      <c r="B4" s="8" t="str">
        <f t="shared" ref="B4:B5" si="0">C4&amp; " - "&amp;D4</f>
        <v>1 - company name</v>
      </c>
      <c r="C4" s="51">
        <v>1</v>
      </c>
      <c r="D4" s="52" t="s">
        <v>98</v>
      </c>
      <c r="E4" s="52" t="s">
        <v>145</v>
      </c>
      <c r="F4" s="52" t="s">
        <v>146</v>
      </c>
      <c r="G4" s="52" t="s">
        <v>147</v>
      </c>
      <c r="H4" s="53" t="s">
        <v>148</v>
      </c>
      <c r="I4" s="71" t="s">
        <v>149</v>
      </c>
      <c r="J4" s="54" t="s">
        <v>150</v>
      </c>
      <c r="K4" s="55" t="s">
        <v>151</v>
      </c>
      <c r="L4" s="54" t="s">
        <v>152</v>
      </c>
    </row>
    <row r="5" spans="2:12" ht="33.950000000000003" customHeight="1" x14ac:dyDescent="0.25">
      <c r="B5" s="8" t="str">
        <f t="shared" si="0"/>
        <v>2 - company name 2</v>
      </c>
      <c r="C5" s="51">
        <v>2</v>
      </c>
      <c r="D5" s="52" t="s">
        <v>161</v>
      </c>
      <c r="E5" s="52" t="s">
        <v>153</v>
      </c>
      <c r="F5" s="52" t="s">
        <v>154</v>
      </c>
      <c r="G5" s="52" t="s">
        <v>155</v>
      </c>
      <c r="H5" s="53" t="s">
        <v>156</v>
      </c>
      <c r="I5" s="71" t="s">
        <v>157</v>
      </c>
      <c r="J5" s="54" t="s">
        <v>158</v>
      </c>
      <c r="K5" s="55" t="s">
        <v>159</v>
      </c>
      <c r="L5" s="54" t="s">
        <v>160</v>
      </c>
    </row>
    <row r="6" spans="2:12" ht="33.950000000000003" customHeight="1" x14ac:dyDescent="0.2">
      <c r="B6" s="65" t="s">
        <v>68</v>
      </c>
      <c r="C6" s="77" t="str">
        <f>"Total Customers: "&amp;SUBTOTAL(103,CustomerList[Company '#])</f>
        <v>Total Customers: 2</v>
      </c>
      <c r="D6" s="66"/>
      <c r="E6" s="66"/>
      <c r="F6" s="66"/>
      <c r="G6" s="66"/>
      <c r="H6" s="67"/>
      <c r="I6" s="68"/>
      <c r="J6" s="69"/>
      <c r="K6" s="68"/>
      <c r="L6" s="69"/>
    </row>
  </sheetData>
  <sheetProtection formatCells="0" formatColumns="0" formatRows="0" insertColumns="0" insertRows="0" insertHyperlinks="0" deleteColumns="0" deleteRows="0" selectLockedCells="1" sort="0" autoFilter="0" pivotTables="0"/>
  <conditionalFormatting sqref="C4:C5">
    <cfRule type="duplicateValues" dxfId="54" priority="47"/>
  </conditionalFormatting>
  <conditionalFormatting sqref="D4:D5">
    <cfRule type="duplicateValues" dxfId="53" priority="48"/>
  </conditionalFormatting>
  <hyperlinks>
    <hyperlink ref="K4" r:id="rId1" display="someone@example.com" xr:uid="{00000000-0004-0000-0100-000000000000}"/>
    <hyperlink ref="K5" r:id="rId2" display="someone@example.com" xr:uid="{00000000-0004-0000-0100-000001000000}"/>
  </hyperlinks>
  <printOptions horizontalCentered="1"/>
  <pageMargins left="0.25" right="0.25" top="0.75" bottom="0.75" header="0.3" footer="0.3"/>
  <pageSetup scale="74" fitToHeight="0" orientation="landscape" r:id="rId3"/>
  <headerFooter differentFirst="1">
    <oddFooter>Page &amp;P of &amp;N</oddFooter>
  </headerFooter>
  <drawing r:id="rId4"/>
  <tableParts count="1">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4">
    <tabColor theme="4"/>
    <pageSetUpPr autoPageBreaks="0" fitToPage="1"/>
  </sheetPr>
  <dimension ref="A1:K6"/>
  <sheetViews>
    <sheetView showGridLines="0" zoomScaleNormal="100" workbookViewId="0">
      <selection activeCell="C4" sqref="C4"/>
    </sheetView>
  </sheetViews>
  <sheetFormatPr defaultColWidth="9" defaultRowHeight="33.950000000000003" customHeight="1" x14ac:dyDescent="0.25"/>
  <cols>
    <col min="1" max="1" width="2.85546875" style="1" customWidth="1"/>
    <col min="2" max="2" width="14.85546875" style="1" customWidth="1"/>
    <col min="3" max="3" width="20.7109375" style="1" customWidth="1"/>
    <col min="4" max="4" width="18.85546875" style="1" customWidth="1"/>
    <col min="5" max="5" width="25.85546875" style="1" customWidth="1"/>
    <col min="6" max="6" width="14.5703125" style="3" customWidth="1"/>
    <col min="7" max="7" width="11.42578125" style="3" customWidth="1"/>
    <col min="8" max="8" width="13.5703125" style="3" customWidth="1"/>
    <col min="9" max="9" width="17.85546875" style="3" customWidth="1"/>
    <col min="10" max="10" width="18.5703125" style="3" customWidth="1"/>
    <col min="11" max="11" width="29.85546875" style="1" customWidth="1"/>
    <col min="12" max="12" width="2.85546875" style="1" customWidth="1"/>
    <col min="13" max="16384" width="9" style="1"/>
  </cols>
  <sheetData>
    <row r="1" spans="1:11" ht="30.95" customHeight="1" x14ac:dyDescent="0.25">
      <c r="A1" s="43"/>
    </row>
    <row r="2" spans="1:11" ht="29.1" customHeight="1" x14ac:dyDescent="0.25">
      <c r="B2" s="4" t="s">
        <v>57</v>
      </c>
    </row>
    <row r="3" spans="1:11" ht="24" customHeight="1" x14ac:dyDescent="0.25">
      <c r="B3" s="46" t="s">
        <v>66</v>
      </c>
      <c r="C3" s="46" t="s">
        <v>75</v>
      </c>
      <c r="D3" s="46" t="s">
        <v>29</v>
      </c>
      <c r="E3" s="46" t="s">
        <v>7</v>
      </c>
      <c r="F3" s="46" t="s">
        <v>17</v>
      </c>
      <c r="G3" s="46" t="s">
        <v>19</v>
      </c>
      <c r="H3" s="46" t="s">
        <v>96</v>
      </c>
      <c r="I3" s="46" t="s">
        <v>69</v>
      </c>
      <c r="J3" s="46" t="s">
        <v>67</v>
      </c>
      <c r="K3" s="46" t="s">
        <v>9</v>
      </c>
    </row>
    <row r="4" spans="1:11" ht="33.950000000000003" customHeight="1" x14ac:dyDescent="0.25">
      <c r="B4" s="60" t="s">
        <v>20</v>
      </c>
      <c r="C4" s="47" t="s">
        <v>163</v>
      </c>
      <c r="D4" s="10">
        <f ca="1">TODAY()</f>
        <v>44722</v>
      </c>
      <c r="E4" s="9" t="s">
        <v>21</v>
      </c>
      <c r="F4" s="49">
        <v>8.7499999999999994E-2</v>
      </c>
      <c r="G4" s="50">
        <v>100</v>
      </c>
      <c r="H4" s="50">
        <v>100</v>
      </c>
      <c r="I4" s="50">
        <f>SUMIF(InvoiceDetails[Invoice '#],"="&amp;InvoicesMain[[#This Row],[Invoice '#]],InvoiceDetails[Total])</f>
        <v>5200</v>
      </c>
      <c r="J4" s="50">
        <f>(InvoicesMain[[#This Row],[Detail Total]]*(1+InvoicesMain[[#This Row],[Tax Rate]]))+InvoicesMain[[#This Row],[Other]]-InvoicesMain[[#This Row],[Deposit]]</f>
        <v>5654.9999999999991</v>
      </c>
      <c r="K4" s="48"/>
    </row>
    <row r="5" spans="1:11" ht="33.950000000000003" customHeight="1" x14ac:dyDescent="0.25">
      <c r="B5" s="60" t="s">
        <v>83</v>
      </c>
      <c r="C5" s="47" t="s">
        <v>162</v>
      </c>
      <c r="D5" s="10">
        <f ca="1">TODAY()+10</f>
        <v>44732</v>
      </c>
      <c r="E5" s="9" t="s">
        <v>22</v>
      </c>
      <c r="F5" s="49">
        <v>8.7499999999999994E-2</v>
      </c>
      <c r="G5" s="50"/>
      <c r="H5" s="50"/>
      <c r="I5" s="50">
        <f>SUMIF(InvoiceDetails[Invoice '#],"="&amp;InvoicesMain[[#This Row],[Invoice '#]],InvoiceDetails[Total])</f>
        <v>2016</v>
      </c>
      <c r="J5" s="50">
        <f>(InvoicesMain[[#This Row],[Detail Total]]*(1+InvoicesMain[[#This Row],[Tax Rate]]))+InvoicesMain[[#This Row],[Other]]-InvoicesMain[[#This Row],[Deposit]]</f>
        <v>2192.3999999999996</v>
      </c>
      <c r="K5" s="48"/>
    </row>
    <row r="6" spans="1:11" ht="33.950000000000003" customHeight="1" x14ac:dyDescent="0.25">
      <c r="B6" s="78" t="s">
        <v>82</v>
      </c>
      <c r="C6" s="78" t="str">
        <f>"Total Invoices: "&amp;SUBTOTAL(103,InvoicesMain[Invoice '#])</f>
        <v>Total Invoices: 2</v>
      </c>
      <c r="D6" s="79"/>
      <c r="E6" s="80"/>
      <c r="F6" s="48"/>
      <c r="G6" s="81">
        <f>SUBTOTAL(109,InvoicesMain[Other])</f>
        <v>100</v>
      </c>
      <c r="H6" s="81">
        <f>SUBTOTAL(109,InvoicesMain[Deposit])</f>
        <v>100</v>
      </c>
      <c r="I6" s="81">
        <f>SUBTOTAL(109,InvoicesMain[Detail Total])</f>
        <v>7216</v>
      </c>
      <c r="J6" s="81">
        <f>SUBTOTAL(109,InvoicesMain[Invoice Total])</f>
        <v>7847.3999999999987</v>
      </c>
      <c r="K6" s="82"/>
    </row>
  </sheetData>
  <sheetProtection formatCells="0" formatColumns="0" formatRows="0" insertRows="0" insertHyperlinks="0" deleteRows="0" selectLockedCells="1" sort="0" autoFilter="0" pivotTables="0"/>
  <conditionalFormatting sqref="B4:B5">
    <cfRule type="duplicateValues" dxfId="41" priority="51"/>
  </conditionalFormatting>
  <dataValidations count="1">
    <dataValidation type="list" allowBlank="1" showInputMessage="1" showErrorMessage="1" sqref="C4:C5" xr:uid="{00000000-0002-0000-0200-000000000000}">
      <formula1>CustomerLookup</formula1>
    </dataValidation>
  </dataValidations>
  <printOptions horizontalCentered="1"/>
  <pageMargins left="0.25" right="0.25" top="0.75" bottom="0.75" header="0.3" footer="0.3"/>
  <pageSetup scale="74" fitToHeight="0" orientation="landscape" r:id="rId1"/>
  <headerFooter differentFirst="1">
    <oddFooter>Page &amp;P of &amp;N</oddFooter>
  </headerFooter>
  <ignoredErrors>
    <ignoredError sqref="J5" emptyCellReference="1"/>
  </ignoredErrors>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5">
    <tabColor theme="4" tint="0.39997558519241921"/>
    <pageSetUpPr autoPageBreaks="0" fitToPage="1"/>
  </sheetPr>
  <dimension ref="B1:H42"/>
  <sheetViews>
    <sheetView showGridLines="0" view="pageLayout" zoomScaleNormal="100" workbookViewId="0">
      <selection activeCell="B4" sqref="B4"/>
    </sheetView>
  </sheetViews>
  <sheetFormatPr defaultColWidth="9" defaultRowHeight="33.950000000000003" customHeight="1" x14ac:dyDescent="0.25"/>
  <cols>
    <col min="1" max="1" width="2.5703125" style="1" customWidth="1"/>
    <col min="2" max="2" width="24.7109375" style="1" customWidth="1"/>
    <col min="3" max="3" width="15.7109375" style="1" customWidth="1"/>
    <col min="4" max="4" width="15.42578125" style="1" customWidth="1"/>
    <col min="5" max="5" width="16" style="1" customWidth="1"/>
    <col min="6" max="6" width="15.42578125" style="1" customWidth="1"/>
    <col min="7" max="7" width="15.7109375" style="1" customWidth="1"/>
    <col min="8" max="8" width="12.85546875" style="1" customWidth="1"/>
    <col min="9" max="9" width="2.85546875" style="1" customWidth="1"/>
    <col min="10" max="16384" width="9" style="1"/>
  </cols>
  <sheetData>
    <row r="1" spans="2:8" ht="30.95" customHeight="1" x14ac:dyDescent="0.25"/>
    <row r="2" spans="2:8" ht="29.1" customHeight="1" x14ac:dyDescent="0.25">
      <c r="B2" s="4" t="s">
        <v>58</v>
      </c>
    </row>
    <row r="3" spans="2:8" ht="24" customHeight="1" x14ac:dyDescent="0.25">
      <c r="B3" s="46" t="s">
        <v>8</v>
      </c>
      <c r="C3" s="46" t="s">
        <v>66</v>
      </c>
      <c r="D3" s="46" t="s">
        <v>63</v>
      </c>
      <c r="E3" s="46" t="s">
        <v>30</v>
      </c>
      <c r="F3" s="46" t="s">
        <v>33</v>
      </c>
      <c r="G3" s="46" t="s">
        <v>32</v>
      </c>
      <c r="H3" s="46" t="s">
        <v>68</v>
      </c>
    </row>
    <row r="4" spans="2:8" ht="33.950000000000003" customHeight="1" x14ac:dyDescent="0.25">
      <c r="B4" s="9" t="s">
        <v>23</v>
      </c>
      <c r="C4" s="9" t="s">
        <v>20</v>
      </c>
      <c r="D4" s="9">
        <v>1</v>
      </c>
      <c r="E4" s="56">
        <v>1</v>
      </c>
      <c r="F4" s="50">
        <v>1</v>
      </c>
      <c r="G4" s="50">
        <v>1</v>
      </c>
      <c r="H4" s="50">
        <f>(InvoiceDetails[[#This Row],[Qty]]*InvoiceDetails[[#This Row],[Unit Price]])-InvoiceDetails[[#This Row],[Discount]]</f>
        <v>0</v>
      </c>
    </row>
    <row r="5" spans="2:8" ht="33.950000000000003" customHeight="1" x14ac:dyDescent="0.25">
      <c r="B5" s="9" t="s">
        <v>24</v>
      </c>
      <c r="C5" s="9" t="s">
        <v>20</v>
      </c>
      <c r="D5" s="9">
        <v>2</v>
      </c>
      <c r="E5" s="56">
        <v>2</v>
      </c>
      <c r="F5" s="50">
        <v>2</v>
      </c>
      <c r="G5" s="50">
        <v>2</v>
      </c>
      <c r="H5" s="50">
        <f>(InvoiceDetails[[#This Row],[Qty]]*InvoiceDetails[[#This Row],[Unit Price]])-InvoiceDetails[[#This Row],[Discount]]</f>
        <v>2</v>
      </c>
    </row>
    <row r="6" spans="2:8" ht="33.950000000000003" customHeight="1" x14ac:dyDescent="0.25">
      <c r="B6" s="9" t="s">
        <v>25</v>
      </c>
      <c r="C6" s="9" t="s">
        <v>20</v>
      </c>
      <c r="D6" s="9">
        <v>3</v>
      </c>
      <c r="E6" s="56">
        <v>3</v>
      </c>
      <c r="F6" s="50">
        <v>3</v>
      </c>
      <c r="G6" s="50">
        <v>3</v>
      </c>
      <c r="H6" s="50">
        <f>(InvoiceDetails[[#This Row],[Qty]]*InvoiceDetails[[#This Row],[Unit Price]])-InvoiceDetails[[#This Row],[Discount]]</f>
        <v>6</v>
      </c>
    </row>
    <row r="7" spans="2:8" ht="33.950000000000003" customHeight="1" x14ac:dyDescent="0.25">
      <c r="B7" s="9" t="s">
        <v>26</v>
      </c>
      <c r="C7" s="9" t="s">
        <v>20</v>
      </c>
      <c r="D7" s="9">
        <v>4</v>
      </c>
      <c r="E7" s="56">
        <v>4</v>
      </c>
      <c r="F7" s="50">
        <v>4</v>
      </c>
      <c r="G7" s="50">
        <v>4</v>
      </c>
      <c r="H7" s="50">
        <f>(InvoiceDetails[[#This Row],[Qty]]*InvoiceDetails[[#This Row],[Unit Price]])-InvoiceDetails[[#This Row],[Discount]]</f>
        <v>12</v>
      </c>
    </row>
    <row r="8" spans="2:8" ht="33.950000000000003" customHeight="1" x14ac:dyDescent="0.25">
      <c r="B8" s="9" t="s">
        <v>27</v>
      </c>
      <c r="C8" s="9" t="s">
        <v>20</v>
      </c>
      <c r="D8" s="9">
        <v>5</v>
      </c>
      <c r="E8" s="56">
        <v>5</v>
      </c>
      <c r="F8" s="50">
        <v>5</v>
      </c>
      <c r="G8" s="50">
        <v>5</v>
      </c>
      <c r="H8" s="50">
        <f>(InvoiceDetails[[#This Row],[Qty]]*InvoiceDetails[[#This Row],[Unit Price]])-InvoiceDetails[[#This Row],[Discount]]</f>
        <v>20</v>
      </c>
    </row>
    <row r="9" spans="2:8" ht="33.950000000000003" customHeight="1" x14ac:dyDescent="0.25">
      <c r="B9" s="9" t="s">
        <v>28</v>
      </c>
      <c r="C9" s="9" t="s">
        <v>20</v>
      </c>
      <c r="D9" s="9">
        <v>6</v>
      </c>
      <c r="E9" s="56">
        <v>6</v>
      </c>
      <c r="F9" s="50">
        <v>6</v>
      </c>
      <c r="G9" s="50">
        <v>6</v>
      </c>
      <c r="H9" s="50">
        <f>(InvoiceDetails[[#This Row],[Qty]]*InvoiceDetails[[#This Row],[Unit Price]])-InvoiceDetails[[#This Row],[Discount]]</f>
        <v>30</v>
      </c>
    </row>
    <row r="10" spans="2:8" ht="33.950000000000003" customHeight="1" x14ac:dyDescent="0.25">
      <c r="B10" s="9" t="s">
        <v>37</v>
      </c>
      <c r="C10" s="9" t="s">
        <v>20</v>
      </c>
      <c r="D10" s="9">
        <v>7</v>
      </c>
      <c r="E10" s="56">
        <v>7</v>
      </c>
      <c r="F10" s="50">
        <v>7</v>
      </c>
      <c r="G10" s="50">
        <v>7</v>
      </c>
      <c r="H10" s="50">
        <f>(InvoiceDetails[[#This Row],[Qty]]*InvoiceDetails[[#This Row],[Unit Price]])-InvoiceDetails[[#This Row],[Discount]]</f>
        <v>42</v>
      </c>
    </row>
    <row r="11" spans="2:8" ht="33.950000000000003" customHeight="1" x14ac:dyDescent="0.25">
      <c r="B11" s="9" t="s">
        <v>38</v>
      </c>
      <c r="C11" s="9" t="s">
        <v>20</v>
      </c>
      <c r="D11" s="9">
        <v>8</v>
      </c>
      <c r="E11" s="56">
        <v>8</v>
      </c>
      <c r="F11" s="50">
        <v>8</v>
      </c>
      <c r="G11" s="50">
        <v>8</v>
      </c>
      <c r="H11" s="50">
        <f>(InvoiceDetails[[#This Row],[Qty]]*InvoiceDetails[[#This Row],[Unit Price]])-InvoiceDetails[[#This Row],[Discount]]</f>
        <v>56</v>
      </c>
    </row>
    <row r="12" spans="2:8" ht="33.950000000000003" customHeight="1" x14ac:dyDescent="0.25">
      <c r="B12" s="9" t="s">
        <v>39</v>
      </c>
      <c r="C12" s="9" t="s">
        <v>20</v>
      </c>
      <c r="D12" s="9">
        <v>9</v>
      </c>
      <c r="E12" s="56">
        <v>9</v>
      </c>
      <c r="F12" s="50">
        <v>9</v>
      </c>
      <c r="G12" s="50">
        <v>9</v>
      </c>
      <c r="H12" s="50">
        <f>(InvoiceDetails[[#This Row],[Qty]]*InvoiceDetails[[#This Row],[Unit Price]])-InvoiceDetails[[#This Row],[Discount]]</f>
        <v>72</v>
      </c>
    </row>
    <row r="13" spans="2:8" ht="33.950000000000003" customHeight="1" x14ac:dyDescent="0.25">
      <c r="B13" s="9" t="s">
        <v>40</v>
      </c>
      <c r="C13" s="9" t="s">
        <v>20</v>
      </c>
      <c r="D13" s="9">
        <v>10</v>
      </c>
      <c r="E13" s="56">
        <v>10</v>
      </c>
      <c r="F13" s="50">
        <v>10</v>
      </c>
      <c r="G13" s="50">
        <v>10</v>
      </c>
      <c r="H13" s="50">
        <f>(InvoiceDetails[[#This Row],[Qty]]*InvoiceDetails[[#This Row],[Unit Price]])-InvoiceDetails[[#This Row],[Discount]]</f>
        <v>90</v>
      </c>
    </row>
    <row r="14" spans="2:8" ht="33.950000000000003" customHeight="1" x14ac:dyDescent="0.25">
      <c r="B14" s="9" t="s">
        <v>41</v>
      </c>
      <c r="C14" s="9" t="s">
        <v>20</v>
      </c>
      <c r="D14" s="9">
        <v>11</v>
      </c>
      <c r="E14" s="56">
        <v>11</v>
      </c>
      <c r="F14" s="50">
        <v>11</v>
      </c>
      <c r="G14" s="50">
        <v>11</v>
      </c>
      <c r="H14" s="50">
        <f>(InvoiceDetails[[#This Row],[Qty]]*InvoiceDetails[[#This Row],[Unit Price]])-InvoiceDetails[[#This Row],[Discount]]</f>
        <v>110</v>
      </c>
    </row>
    <row r="15" spans="2:8" ht="33.950000000000003" customHeight="1" x14ac:dyDescent="0.25">
      <c r="B15" s="9" t="s">
        <v>42</v>
      </c>
      <c r="C15" s="9" t="s">
        <v>20</v>
      </c>
      <c r="D15" s="9">
        <v>12</v>
      </c>
      <c r="E15" s="56">
        <v>12</v>
      </c>
      <c r="F15" s="50">
        <v>12</v>
      </c>
      <c r="G15" s="50">
        <v>12</v>
      </c>
      <c r="H15" s="50">
        <f>(InvoiceDetails[[#This Row],[Qty]]*InvoiceDetails[[#This Row],[Unit Price]])-InvoiceDetails[[#This Row],[Discount]]</f>
        <v>132</v>
      </c>
    </row>
    <row r="16" spans="2:8" ht="33.950000000000003" customHeight="1" x14ac:dyDescent="0.25">
      <c r="B16" s="9" t="s">
        <v>43</v>
      </c>
      <c r="C16" s="9" t="s">
        <v>20</v>
      </c>
      <c r="D16" s="9">
        <v>13</v>
      </c>
      <c r="E16" s="56">
        <v>13</v>
      </c>
      <c r="F16" s="50">
        <v>13</v>
      </c>
      <c r="G16" s="50">
        <v>13</v>
      </c>
      <c r="H16" s="50">
        <f>(InvoiceDetails[[#This Row],[Qty]]*InvoiceDetails[[#This Row],[Unit Price]])-InvoiceDetails[[#This Row],[Discount]]</f>
        <v>156</v>
      </c>
    </row>
    <row r="17" spans="2:8" ht="33.950000000000003" customHeight="1" x14ac:dyDescent="0.25">
      <c r="B17" s="9" t="s">
        <v>44</v>
      </c>
      <c r="C17" s="9" t="s">
        <v>20</v>
      </c>
      <c r="D17" s="9">
        <v>14</v>
      </c>
      <c r="E17" s="56">
        <v>14</v>
      </c>
      <c r="F17" s="50">
        <v>14</v>
      </c>
      <c r="G17" s="50">
        <v>14</v>
      </c>
      <c r="H17" s="50">
        <f>(InvoiceDetails[[#This Row],[Qty]]*InvoiceDetails[[#This Row],[Unit Price]])-InvoiceDetails[[#This Row],[Discount]]</f>
        <v>182</v>
      </c>
    </row>
    <row r="18" spans="2:8" ht="33.950000000000003" customHeight="1" x14ac:dyDescent="0.25">
      <c r="B18" s="9" t="s">
        <v>45</v>
      </c>
      <c r="C18" s="9" t="s">
        <v>20</v>
      </c>
      <c r="D18" s="9">
        <v>15</v>
      </c>
      <c r="E18" s="56">
        <v>15</v>
      </c>
      <c r="F18" s="50">
        <v>15</v>
      </c>
      <c r="G18" s="50">
        <v>15</v>
      </c>
      <c r="H18" s="50">
        <f>(InvoiceDetails[[#This Row],[Qty]]*InvoiceDetails[[#This Row],[Unit Price]])-InvoiceDetails[[#This Row],[Discount]]</f>
        <v>210</v>
      </c>
    </row>
    <row r="19" spans="2:8" ht="33.950000000000003" customHeight="1" x14ac:dyDescent="0.25">
      <c r="B19" s="9" t="s">
        <v>46</v>
      </c>
      <c r="C19" s="9" t="s">
        <v>20</v>
      </c>
      <c r="D19" s="9">
        <v>16</v>
      </c>
      <c r="E19" s="56">
        <v>16</v>
      </c>
      <c r="F19" s="50">
        <v>16</v>
      </c>
      <c r="G19" s="50">
        <v>16</v>
      </c>
      <c r="H19" s="50">
        <f>(InvoiceDetails[[#This Row],[Qty]]*InvoiceDetails[[#This Row],[Unit Price]])-InvoiceDetails[[#This Row],[Discount]]</f>
        <v>240</v>
      </c>
    </row>
    <row r="20" spans="2:8" ht="33.950000000000003" customHeight="1" x14ac:dyDescent="0.25">
      <c r="B20" s="9" t="s">
        <v>47</v>
      </c>
      <c r="C20" s="9" t="s">
        <v>20</v>
      </c>
      <c r="D20" s="9">
        <v>17</v>
      </c>
      <c r="E20" s="56">
        <v>17</v>
      </c>
      <c r="F20" s="50">
        <v>17</v>
      </c>
      <c r="G20" s="50">
        <v>17</v>
      </c>
      <c r="H20" s="50">
        <f>(InvoiceDetails[[#This Row],[Qty]]*InvoiceDetails[[#This Row],[Unit Price]])-InvoiceDetails[[#This Row],[Discount]]</f>
        <v>272</v>
      </c>
    </row>
    <row r="21" spans="2:8" ht="33.950000000000003" customHeight="1" x14ac:dyDescent="0.25">
      <c r="B21" s="9" t="s">
        <v>48</v>
      </c>
      <c r="C21" s="9" t="s">
        <v>20</v>
      </c>
      <c r="D21" s="9">
        <v>18</v>
      </c>
      <c r="E21" s="56">
        <v>18</v>
      </c>
      <c r="F21" s="50">
        <v>18</v>
      </c>
      <c r="G21" s="50">
        <v>18</v>
      </c>
      <c r="H21" s="50">
        <f>(InvoiceDetails[[#This Row],[Qty]]*InvoiceDetails[[#This Row],[Unit Price]])-InvoiceDetails[[#This Row],[Discount]]</f>
        <v>306</v>
      </c>
    </row>
    <row r="22" spans="2:8" ht="33.950000000000003" customHeight="1" x14ac:dyDescent="0.25">
      <c r="B22" s="9" t="s">
        <v>49</v>
      </c>
      <c r="C22" s="9" t="s">
        <v>20</v>
      </c>
      <c r="D22" s="9">
        <v>19</v>
      </c>
      <c r="E22" s="56">
        <v>19</v>
      </c>
      <c r="F22" s="50">
        <v>19</v>
      </c>
      <c r="G22" s="50">
        <v>19</v>
      </c>
      <c r="H22" s="50">
        <f>(InvoiceDetails[[#This Row],[Qty]]*InvoiceDetails[[#This Row],[Unit Price]])-InvoiceDetails[[#This Row],[Discount]]</f>
        <v>342</v>
      </c>
    </row>
    <row r="23" spans="2:8" ht="33.950000000000003" customHeight="1" x14ac:dyDescent="0.25">
      <c r="B23" s="9" t="s">
        <v>50</v>
      </c>
      <c r="C23" s="9" t="s">
        <v>20</v>
      </c>
      <c r="D23" s="9">
        <v>20</v>
      </c>
      <c r="E23" s="56">
        <v>20</v>
      </c>
      <c r="F23" s="50">
        <v>20</v>
      </c>
      <c r="G23" s="50">
        <v>20</v>
      </c>
      <c r="H23" s="50">
        <f>(InvoiceDetails[[#This Row],[Qty]]*InvoiceDetails[[#This Row],[Unit Price]])-InvoiceDetails[[#This Row],[Discount]]</f>
        <v>380</v>
      </c>
    </row>
    <row r="24" spans="2:8" ht="33.950000000000003" customHeight="1" x14ac:dyDescent="0.25">
      <c r="B24" s="9" t="s">
        <v>51</v>
      </c>
      <c r="C24" s="9" t="s">
        <v>20</v>
      </c>
      <c r="D24" s="9">
        <v>21</v>
      </c>
      <c r="E24" s="56">
        <v>21</v>
      </c>
      <c r="F24" s="50">
        <v>21</v>
      </c>
      <c r="G24" s="50">
        <v>21</v>
      </c>
      <c r="H24" s="50">
        <f>(InvoiceDetails[[#This Row],[Qty]]*InvoiceDetails[[#This Row],[Unit Price]])-InvoiceDetails[[#This Row],[Discount]]</f>
        <v>420</v>
      </c>
    </row>
    <row r="25" spans="2:8" ht="33.950000000000003" customHeight="1" x14ac:dyDescent="0.25">
      <c r="B25" s="9" t="s">
        <v>52</v>
      </c>
      <c r="C25" s="9" t="s">
        <v>20</v>
      </c>
      <c r="D25" s="9">
        <v>22</v>
      </c>
      <c r="E25" s="56">
        <v>22</v>
      </c>
      <c r="F25" s="50">
        <v>22</v>
      </c>
      <c r="G25" s="50">
        <v>22</v>
      </c>
      <c r="H25" s="50">
        <f>(InvoiceDetails[[#This Row],[Qty]]*InvoiceDetails[[#This Row],[Unit Price]])-InvoiceDetails[[#This Row],[Discount]]</f>
        <v>462</v>
      </c>
    </row>
    <row r="26" spans="2:8" ht="33.950000000000003" customHeight="1" x14ac:dyDescent="0.25">
      <c r="B26" s="9" t="s">
        <v>53</v>
      </c>
      <c r="C26" s="9" t="s">
        <v>20</v>
      </c>
      <c r="D26" s="9">
        <v>23</v>
      </c>
      <c r="E26" s="56">
        <v>23</v>
      </c>
      <c r="F26" s="50">
        <v>23</v>
      </c>
      <c r="G26" s="50">
        <v>23</v>
      </c>
      <c r="H26" s="50">
        <f>(InvoiceDetails[[#This Row],[Qty]]*InvoiceDetails[[#This Row],[Unit Price]])-InvoiceDetails[[#This Row],[Discount]]</f>
        <v>506</v>
      </c>
    </row>
    <row r="27" spans="2:8" ht="33.950000000000003" customHeight="1" x14ac:dyDescent="0.25">
      <c r="B27" s="9" t="s">
        <v>54</v>
      </c>
      <c r="C27" s="9" t="s">
        <v>20</v>
      </c>
      <c r="D27" s="9">
        <v>24</v>
      </c>
      <c r="E27" s="56">
        <v>24</v>
      </c>
      <c r="F27" s="50">
        <v>24</v>
      </c>
      <c r="G27" s="50">
        <v>24</v>
      </c>
      <c r="H27" s="50">
        <f>(InvoiceDetails[[#This Row],[Qty]]*InvoiceDetails[[#This Row],[Unit Price]])-InvoiceDetails[[#This Row],[Discount]]</f>
        <v>552</v>
      </c>
    </row>
    <row r="28" spans="2:8" s="2" customFormat="1" ht="33.950000000000003" customHeight="1" x14ac:dyDescent="0.25">
      <c r="B28" s="9" t="s">
        <v>55</v>
      </c>
      <c r="C28" s="9" t="s">
        <v>20</v>
      </c>
      <c r="D28" s="9">
        <v>25</v>
      </c>
      <c r="E28" s="56">
        <v>25</v>
      </c>
      <c r="F28" s="50">
        <v>25</v>
      </c>
      <c r="G28" s="50">
        <v>25</v>
      </c>
      <c r="H28" s="50">
        <f>(InvoiceDetails[[#This Row],[Qty]]*InvoiceDetails[[#This Row],[Unit Price]])-InvoiceDetails[[#This Row],[Discount]]</f>
        <v>600</v>
      </c>
    </row>
    <row r="29" spans="2:8" ht="33.950000000000003" customHeight="1" x14ac:dyDescent="0.25">
      <c r="B29" s="9" t="s">
        <v>84</v>
      </c>
      <c r="C29" s="9" t="s">
        <v>83</v>
      </c>
      <c r="D29" s="9" t="s">
        <v>100</v>
      </c>
      <c r="E29" s="56">
        <v>39</v>
      </c>
      <c r="F29" s="50">
        <v>5</v>
      </c>
      <c r="G29" s="50"/>
      <c r="H29" s="50">
        <f>(InvoiceDetails[[#This Row],[Qty]]*InvoiceDetails[[#This Row],[Unit Price]])-InvoiceDetails[[#This Row],[Discount]]</f>
        <v>195</v>
      </c>
    </row>
    <row r="30" spans="2:8" ht="33.950000000000003" customHeight="1" x14ac:dyDescent="0.25">
      <c r="B30" s="9" t="s">
        <v>85</v>
      </c>
      <c r="C30" s="9" t="s">
        <v>83</v>
      </c>
      <c r="D30" s="9" t="s">
        <v>101</v>
      </c>
      <c r="E30" s="56">
        <v>40</v>
      </c>
      <c r="F30" s="50">
        <v>4</v>
      </c>
      <c r="G30" s="50">
        <v>5</v>
      </c>
      <c r="H30" s="50">
        <f>(InvoiceDetails[[#This Row],[Qty]]*InvoiceDetails[[#This Row],[Unit Price]])-InvoiceDetails[[#This Row],[Discount]]</f>
        <v>155</v>
      </c>
    </row>
    <row r="31" spans="2:8" ht="33.950000000000003" customHeight="1" x14ac:dyDescent="0.25">
      <c r="B31" s="9" t="s">
        <v>86</v>
      </c>
      <c r="C31" s="9" t="s">
        <v>83</v>
      </c>
      <c r="D31" s="9" t="s">
        <v>102</v>
      </c>
      <c r="E31" s="56">
        <v>30</v>
      </c>
      <c r="F31" s="50">
        <v>6</v>
      </c>
      <c r="G31" s="50">
        <v>7</v>
      </c>
      <c r="H31" s="50">
        <f>(InvoiceDetails[[#This Row],[Qty]]*InvoiceDetails[[#This Row],[Unit Price]])-InvoiceDetails[[#This Row],[Discount]]</f>
        <v>173</v>
      </c>
    </row>
    <row r="32" spans="2:8" ht="33.950000000000003" customHeight="1" x14ac:dyDescent="0.25">
      <c r="B32" s="9" t="s">
        <v>87</v>
      </c>
      <c r="C32" s="9" t="s">
        <v>83</v>
      </c>
      <c r="D32" s="9" t="s">
        <v>103</v>
      </c>
      <c r="E32" s="56">
        <v>40</v>
      </c>
      <c r="F32" s="50">
        <v>7</v>
      </c>
      <c r="G32" s="50"/>
      <c r="H32" s="50">
        <f>(InvoiceDetails[[#This Row],[Qty]]*InvoiceDetails[[#This Row],[Unit Price]])-InvoiceDetails[[#This Row],[Discount]]</f>
        <v>280</v>
      </c>
    </row>
    <row r="33" spans="2:8" ht="33.950000000000003" customHeight="1" x14ac:dyDescent="0.25">
      <c r="B33" s="9" t="s">
        <v>88</v>
      </c>
      <c r="C33" s="9" t="s">
        <v>83</v>
      </c>
      <c r="D33" s="9" t="s">
        <v>104</v>
      </c>
      <c r="E33" s="56">
        <v>10</v>
      </c>
      <c r="F33" s="50">
        <v>4</v>
      </c>
      <c r="G33" s="50"/>
      <c r="H33" s="50">
        <f>(InvoiceDetails[[#This Row],[Qty]]*InvoiceDetails[[#This Row],[Unit Price]])-InvoiceDetails[[#This Row],[Discount]]</f>
        <v>40</v>
      </c>
    </row>
    <row r="34" spans="2:8" ht="33.950000000000003" customHeight="1" x14ac:dyDescent="0.25">
      <c r="B34" s="9" t="s">
        <v>89</v>
      </c>
      <c r="C34" s="9" t="s">
        <v>83</v>
      </c>
      <c r="D34" s="9" t="s">
        <v>105</v>
      </c>
      <c r="E34" s="56">
        <v>5</v>
      </c>
      <c r="F34" s="50">
        <v>8</v>
      </c>
      <c r="G34" s="50"/>
      <c r="H34" s="50">
        <f>(InvoiceDetails[[#This Row],[Qty]]*InvoiceDetails[[#This Row],[Unit Price]])-InvoiceDetails[[#This Row],[Discount]]</f>
        <v>40</v>
      </c>
    </row>
    <row r="35" spans="2:8" ht="33.950000000000003" customHeight="1" x14ac:dyDescent="0.25">
      <c r="B35" s="9" t="s">
        <v>90</v>
      </c>
      <c r="C35" s="9" t="s">
        <v>83</v>
      </c>
      <c r="D35" s="9" t="s">
        <v>106</v>
      </c>
      <c r="E35" s="56">
        <v>70</v>
      </c>
      <c r="F35" s="50">
        <v>6</v>
      </c>
      <c r="G35" s="50"/>
      <c r="H35" s="50">
        <f>(InvoiceDetails[[#This Row],[Qty]]*InvoiceDetails[[#This Row],[Unit Price]])-InvoiceDetails[[#This Row],[Discount]]</f>
        <v>420</v>
      </c>
    </row>
    <row r="36" spans="2:8" ht="33.950000000000003" customHeight="1" x14ac:dyDescent="0.25">
      <c r="B36" s="9" t="s">
        <v>91</v>
      </c>
      <c r="C36" s="9" t="s">
        <v>83</v>
      </c>
      <c r="D36" s="9" t="s">
        <v>107</v>
      </c>
      <c r="E36" s="56">
        <v>25</v>
      </c>
      <c r="F36" s="50">
        <v>4</v>
      </c>
      <c r="G36" s="50"/>
      <c r="H36" s="50">
        <f>(InvoiceDetails[[#This Row],[Qty]]*InvoiceDetails[[#This Row],[Unit Price]])-InvoiceDetails[[#This Row],[Discount]]</f>
        <v>100</v>
      </c>
    </row>
    <row r="37" spans="2:8" ht="33.950000000000003" customHeight="1" x14ac:dyDescent="0.25">
      <c r="B37" s="9" t="s">
        <v>92</v>
      </c>
      <c r="C37" s="9" t="s">
        <v>83</v>
      </c>
      <c r="D37" s="9" t="s">
        <v>108</v>
      </c>
      <c r="E37" s="56">
        <v>5</v>
      </c>
      <c r="F37" s="50">
        <v>7</v>
      </c>
      <c r="G37" s="50">
        <v>3</v>
      </c>
      <c r="H37" s="50">
        <f>(InvoiceDetails[[#This Row],[Qty]]*InvoiceDetails[[#This Row],[Unit Price]])-InvoiceDetails[[#This Row],[Discount]]</f>
        <v>32</v>
      </c>
    </row>
    <row r="38" spans="2:8" ht="33.950000000000003" customHeight="1" x14ac:dyDescent="0.25">
      <c r="B38" s="9" t="s">
        <v>93</v>
      </c>
      <c r="C38" s="9" t="s">
        <v>83</v>
      </c>
      <c r="D38" s="9" t="s">
        <v>109</v>
      </c>
      <c r="E38" s="56">
        <v>80</v>
      </c>
      <c r="F38" s="50">
        <v>1</v>
      </c>
      <c r="G38" s="50"/>
      <c r="H38" s="50">
        <f>(InvoiceDetails[[#This Row],[Qty]]*InvoiceDetails[[#This Row],[Unit Price]])-InvoiceDetails[[#This Row],[Discount]]</f>
        <v>80</v>
      </c>
    </row>
    <row r="39" spans="2:8" ht="33.950000000000003" customHeight="1" x14ac:dyDescent="0.25">
      <c r="B39" s="9" t="s">
        <v>94</v>
      </c>
      <c r="C39" s="9" t="s">
        <v>83</v>
      </c>
      <c r="D39" s="9" t="s">
        <v>110</v>
      </c>
      <c r="E39" s="56">
        <v>65</v>
      </c>
      <c r="F39" s="50">
        <v>7</v>
      </c>
      <c r="G39" s="50"/>
      <c r="H39" s="50">
        <f>(InvoiceDetails[[#This Row],[Qty]]*InvoiceDetails[[#This Row],[Unit Price]])-InvoiceDetails[[#This Row],[Discount]]</f>
        <v>455</v>
      </c>
    </row>
    <row r="40" spans="2:8" ht="33.950000000000003" customHeight="1" x14ac:dyDescent="0.25">
      <c r="B40" s="9" t="s">
        <v>95</v>
      </c>
      <c r="C40" s="9" t="s">
        <v>83</v>
      </c>
      <c r="D40" s="9" t="s">
        <v>111</v>
      </c>
      <c r="E40" s="56">
        <v>44</v>
      </c>
      <c r="F40" s="50">
        <v>1</v>
      </c>
      <c r="G40" s="50"/>
      <c r="H40" s="50">
        <f>(InvoiceDetails[[#This Row],[Qty]]*InvoiceDetails[[#This Row],[Unit Price]])-InvoiceDetails[[#This Row],[Discount]]</f>
        <v>44</v>
      </c>
    </row>
    <row r="41" spans="2:8" ht="33.950000000000003" customHeight="1" x14ac:dyDescent="0.25">
      <c r="B41" s="86" t="s">
        <v>95</v>
      </c>
      <c r="C41" s="86" t="s">
        <v>83</v>
      </c>
      <c r="D41" s="86" t="s">
        <v>143</v>
      </c>
      <c r="E41" s="87">
        <v>1</v>
      </c>
      <c r="F41" s="88">
        <v>1</v>
      </c>
      <c r="G41" s="88"/>
      <c r="H41" s="50">
        <f>(InvoiceDetails[[#This Row],[Qty]]*InvoiceDetails[[#This Row],[Unit Price]])-InvoiceDetails[[#This Row],[Discount]]</f>
        <v>1</v>
      </c>
    </row>
    <row r="42" spans="2:8" ht="33.950000000000003" customHeight="1" x14ac:dyDescent="0.25">
      <c r="B42" s="86"/>
      <c r="C42" s="86" t="s">
        <v>83</v>
      </c>
      <c r="D42" s="86" t="s">
        <v>144</v>
      </c>
      <c r="E42" s="87">
        <v>1</v>
      </c>
      <c r="F42" s="88">
        <v>1</v>
      </c>
      <c r="G42" s="88"/>
      <c r="H42" s="50">
        <f>(InvoiceDetails[[#This Row],[Qty]]*InvoiceDetails[[#This Row],[Unit Price]])-InvoiceDetails[[#This Row],[Discount]]</f>
        <v>1</v>
      </c>
    </row>
  </sheetData>
  <sheetProtection formatCells="0" formatColumns="0" formatRows="0" insertRows="0" deleteRows="0" selectLockedCells="1" sort="0" autoFilter="0" pivotTables="0"/>
  <conditionalFormatting sqref="C4:C42">
    <cfRule type="expression" dxfId="29" priority="52">
      <formula>COUNTIF($C$4:$C$42,C4)&gt;25</formula>
    </cfRule>
  </conditionalFormatting>
  <dataValidations count="1">
    <dataValidation type="list" allowBlank="1" showInputMessage="1" showErrorMessage="1" errorTitle="Invalid Data" error="Please select an Invoice from this list. If your Invoice No. isn't shown, check the worksheet named Invoices - Main." sqref="C4:C42" xr:uid="{00000000-0002-0000-0300-000000000000}">
      <formula1>Invoice_No</formula1>
    </dataValidation>
  </dataValidations>
  <printOptions horizontalCentered="1"/>
  <pageMargins left="0.25" right="0.25" top="0.75" bottom="0.75" header="0.3" footer="0.3"/>
  <pageSetup fitToHeight="0" orientation="landscape" r:id="rId1"/>
  <headerFooter differentFirst="1">
    <oddFooter>Page &amp;P of &amp;N</oddFooter>
  </headerFooter>
  <ignoredErrors>
    <ignoredError sqref="H29:H40" emptyCellReference="1"/>
  </ignoredErrors>
  <drawing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MediaServiceKeyPoints xmlns="71af3243-3dd4-4a8d-8c0d-dd76da1f02a5" xsi:nil="true"/>
    <Status xmlns="71af3243-3dd4-4a8d-8c0d-dd76da1f02a5">Not started</Statu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12" ma:contentTypeDescription="Create a new document." ma:contentTypeScope="" ma:versionID="a754d229f0057affa62b555f2ac55d44">
  <xsd:schema xmlns:xsd="http://www.w3.org/2001/XMLSchema" xmlns:xs="http://www.w3.org/2001/XMLSchema" xmlns:p="http://schemas.microsoft.com/office/2006/metadata/properties" xmlns:ns2="71af3243-3dd4-4a8d-8c0d-dd76da1f02a5" xmlns:ns3="16c05727-aa75-4e4a-9b5f-8a80a1165891" targetNamespace="http://schemas.microsoft.com/office/2006/metadata/properties" ma:root="true" ma:fieldsID="c067517bd06b16cb9c9e315ad40fb255" ns2:_="" ns3:_="">
    <xsd:import namespace="71af3243-3dd4-4a8d-8c0d-dd76da1f02a5"/>
    <xsd:import namespace="16c05727-aa75-4e4a-9b5f-8a80a1165891"/>
    <xsd:element name="properties">
      <xsd:complexType>
        <xsd:sequence>
          <xsd:element name="documentManagement">
            <xsd:complexType>
              <xsd:all>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2:Statu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internalName="MediaServiceOCR" ma:readOnly="true">
      <xsd:simpleType>
        <xsd:restriction base="dms:Note">
          <xsd:maxLength value="255"/>
        </xsd:restriction>
      </xsd:simpleType>
    </xsd:element>
    <xsd:element name="MediaServiceAutoTags" ma:index="11" nillable="true" ma:displayName="MediaServiceAutoTags"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false">
      <xsd:simpleType>
        <xsd:restriction base="dms:Note">
          <xsd:maxLength value="255"/>
        </xsd:restriction>
      </xsd:simpleType>
    </xsd:element>
    <xsd:element name="MediaServiceDateTaken" ma:index="18" nillable="true" ma:displayName="MediaServiceDateTaken" ma:hidden="true" ma:internalName="MediaServiceDateTaken" ma:readOnly="true">
      <xsd:simpleType>
        <xsd:restriction base="dms:Text"/>
      </xsd:simpleType>
    </xsd:element>
    <xsd:element name="Status" ma:index="19" nillable="true" ma:displayName="Status" ma:default="Not started" ma:format="Dropdown" ma:internalName="Status">
      <xsd:simpleType>
        <xsd:restriction base="dms:Choice">
          <xsd:enumeration value="Not started"/>
          <xsd:enumeration value="In Progress"/>
          <xsd:enumeration value="Completed"/>
        </xsd:restrictio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088E6A8D-8506-4921-9AAC-35C577A39F76}">
  <ds:schemaRefs>
    <ds:schemaRef ds:uri="http://schemas.microsoft.com/sharepoint/v3/contenttype/forms"/>
  </ds:schemaRefs>
</ds:datastoreItem>
</file>

<file path=customXml/itemProps2.xml><?xml version="1.0" encoding="utf-8"?>
<ds:datastoreItem xmlns:ds="http://schemas.openxmlformats.org/officeDocument/2006/customXml" ds:itemID="{D63A445B-6F4E-403F-A36E-68D87D4B8C1F}">
  <ds:schemaRefs>
    <ds:schemaRef ds:uri="http://schemas.microsoft.com/office/2006/metadata/properties"/>
    <ds:schemaRef ds:uri="http://schemas.microsoft.com/office/infopath/2007/PartnerControls"/>
    <ds:schemaRef ds:uri="71af3243-3dd4-4a8d-8c0d-dd76da1f02a5"/>
  </ds:schemaRefs>
</ds:datastoreItem>
</file>

<file path=customXml/itemProps3.xml><?xml version="1.0" encoding="utf-8"?>
<ds:datastoreItem xmlns:ds="http://schemas.openxmlformats.org/officeDocument/2006/customXml" ds:itemID="{99F30CEA-6D05-4B1D-8ED8-16A4798C43B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1af3243-3dd4-4a8d-8c0d-dd76da1f02a5"/>
    <ds:schemaRef ds:uri="16c05727-aa75-4e4a-9b5f-8a80a116589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TM03107658</Template>
  <Application>Microsoft Excel</Application>
  <DocSecurity>0</DocSecurity>
  <ScaleCrop>false</ScaleCrop>
  <HeadingPairs>
    <vt:vector size="4" baseType="variant">
      <vt:variant>
        <vt:lpstr>Worksheets</vt:lpstr>
      </vt:variant>
      <vt:variant>
        <vt:i4>5</vt:i4>
      </vt:variant>
      <vt:variant>
        <vt:lpstr>Named Ranges</vt:lpstr>
      </vt:variant>
      <vt:variant>
        <vt:i4>7</vt:i4>
      </vt:variant>
    </vt:vector>
  </HeadingPairs>
  <TitlesOfParts>
    <vt:vector size="12" baseType="lpstr">
      <vt:lpstr>About This Invoice Tracker</vt:lpstr>
      <vt:lpstr>Invoice</vt:lpstr>
      <vt:lpstr>Customers</vt:lpstr>
      <vt:lpstr>Invoices - Main</vt:lpstr>
      <vt:lpstr>Invoice Details</vt:lpstr>
      <vt:lpstr>CompanyName</vt:lpstr>
      <vt:lpstr>CustomerLookup</vt:lpstr>
      <vt:lpstr>Invoice_No</vt:lpstr>
      <vt:lpstr>Customers!Print_Titles</vt:lpstr>
      <vt:lpstr>'Invoice Details'!Print_Titles</vt:lpstr>
      <vt:lpstr>'Invoices - Main'!Print_Titles</vt:lpstr>
      <vt:lpstr>rngInvoice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2019-07-08T21:21:18Z</dcterms:created>
  <dcterms:modified xsi:type="dcterms:W3CDTF">2022-06-10T07:21:20Z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