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8_{9E73C9F3-BC56-4294-9AFB-C9BA8F962C4C}" xr6:coauthVersionLast="47" xr6:coauthVersionMax="47" xr10:uidLastSave="{00000000-0000-0000-0000-000000000000}"/>
  <bookViews>
    <workbookView xWindow="-120" yWindow="-120" windowWidth="29040" windowHeight="15840" activeTab="2" xr2:uid="{C9F90A92-E3A5-43ED-BABF-CD3F7B0216F0}"/>
  </bookViews>
  <sheets>
    <sheet name="Feuil1 " sheetId="2" r:id="rId1"/>
    <sheet name="Triche" sheetId="3" r:id="rId2"/>
    <sheet name="Feuil2" sheetId="1" r:id="rId3"/>
  </sheets>
  <definedNames>
    <definedName name="Besoins_reperes">'Feuil1 '!$H$2:$O$6</definedName>
    <definedName name="IdJeunes">'Feuil1 '!$A$2:$A$7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3" l="1"/>
  <c r="P7" i="3" s="1"/>
  <c r="O1" i="3"/>
  <c r="O14" i="3" s="1"/>
  <c r="N1" i="3"/>
  <c r="N11" i="3" s="1"/>
  <c r="M1" i="3"/>
  <c r="M4" i="3" s="1"/>
  <c r="L1" i="3"/>
  <c r="L4" i="3" s="1"/>
  <c r="K1" i="3"/>
  <c r="K12" i="3" s="1"/>
  <c r="J1" i="3"/>
  <c r="J8" i="3" s="1"/>
  <c r="I1" i="3"/>
  <c r="I4" i="3" s="1"/>
  <c r="H1" i="3"/>
  <c r="G1" i="3"/>
  <c r="G4" i="3" s="1"/>
  <c r="F1" i="3"/>
  <c r="E1" i="3"/>
  <c r="E15" i="3" s="1"/>
  <c r="D1" i="3"/>
  <c r="D6" i="3" s="1"/>
  <c r="B3" i="3"/>
  <c r="E3" i="3"/>
  <c r="H3" i="3"/>
  <c r="I3" i="3"/>
  <c r="J3" i="3"/>
  <c r="K3" i="3"/>
  <c r="L3" i="3"/>
  <c r="M3" i="3"/>
  <c r="P3" i="3"/>
  <c r="B4" i="3"/>
  <c r="E4" i="3"/>
  <c r="H4" i="3"/>
  <c r="J4" i="3"/>
  <c r="K4" i="3"/>
  <c r="B5" i="3"/>
  <c r="E5" i="3"/>
  <c r="G5" i="3"/>
  <c r="H5" i="3"/>
  <c r="I5" i="3"/>
  <c r="J5" i="3"/>
  <c r="L5" i="3"/>
  <c r="M5" i="3"/>
  <c r="O5" i="3"/>
  <c r="P5" i="3"/>
  <c r="B6" i="3"/>
  <c r="H6" i="3"/>
  <c r="J6" i="3"/>
  <c r="K6" i="3"/>
  <c r="L6" i="3"/>
  <c r="M6" i="3"/>
  <c r="O6" i="3"/>
  <c r="P6" i="3"/>
  <c r="B7" i="3"/>
  <c r="E7" i="3"/>
  <c r="G7" i="3"/>
  <c r="H7" i="3"/>
  <c r="I7" i="3"/>
  <c r="J7" i="3"/>
  <c r="K7" i="3"/>
  <c r="B8" i="3"/>
  <c r="E8" i="3"/>
  <c r="G8" i="3"/>
  <c r="H8" i="3"/>
  <c r="I8" i="3"/>
  <c r="K8" i="3"/>
  <c r="M8" i="3"/>
  <c r="O8" i="3"/>
  <c r="B9" i="3"/>
  <c r="E9" i="3"/>
  <c r="G9" i="3"/>
  <c r="H9" i="3"/>
  <c r="J9" i="3"/>
  <c r="K9" i="3"/>
  <c r="B10" i="3"/>
  <c r="G10" i="3"/>
  <c r="H10" i="3"/>
  <c r="I10" i="3"/>
  <c r="J10" i="3"/>
  <c r="K10" i="3"/>
  <c r="N10" i="3"/>
  <c r="O10" i="3"/>
  <c r="B11" i="3"/>
  <c r="E11" i="3"/>
  <c r="G11" i="3"/>
  <c r="H11" i="3"/>
  <c r="J11" i="3"/>
  <c r="K11" i="3"/>
  <c r="M11" i="3"/>
  <c r="P11" i="3"/>
  <c r="B12" i="3"/>
  <c r="E12" i="3"/>
  <c r="G12" i="3"/>
  <c r="H12" i="3"/>
  <c r="I12" i="3"/>
  <c r="J12" i="3"/>
  <c r="M12" i="3"/>
  <c r="P12" i="3"/>
  <c r="B13" i="3"/>
  <c r="E13" i="3"/>
  <c r="G13" i="3"/>
  <c r="H13" i="3"/>
  <c r="I13" i="3"/>
  <c r="J13" i="3"/>
  <c r="K13" i="3"/>
  <c r="L13" i="3"/>
  <c r="O13" i="3"/>
  <c r="B14" i="3"/>
  <c r="G14" i="3"/>
  <c r="H14" i="3"/>
  <c r="J14" i="3"/>
  <c r="B15" i="3"/>
  <c r="G15" i="3"/>
  <c r="H15" i="3"/>
  <c r="I15" i="3"/>
  <c r="J15" i="3"/>
  <c r="L15" i="3"/>
  <c r="O15" i="3"/>
  <c r="E2" i="3"/>
  <c r="G2" i="3"/>
  <c r="H2" i="3"/>
  <c r="I2" i="3"/>
  <c r="J2" i="3"/>
  <c r="M2" i="3"/>
  <c r="O2" i="3"/>
  <c r="P2" i="3"/>
  <c r="B2" i="3"/>
  <c r="C1" i="3"/>
  <c r="C6" i="3" s="1"/>
  <c r="B1" i="3"/>
  <c r="D13" i="3" l="1"/>
  <c r="D5" i="3"/>
  <c r="C15" i="3"/>
  <c r="C2" i="3"/>
  <c r="C4" i="3"/>
  <c r="C12" i="3"/>
  <c r="C5" i="3"/>
  <c r="C14" i="3"/>
  <c r="C13" i="3"/>
  <c r="C3" i="3"/>
  <c r="C9" i="3"/>
  <c r="C10" i="3"/>
  <c r="C8" i="3"/>
  <c r="C7" i="3"/>
  <c r="C11" i="3"/>
  <c r="P10" i="3"/>
  <c r="P13" i="3"/>
  <c r="P9" i="3"/>
  <c r="P8" i="3"/>
  <c r="P4" i="3"/>
  <c r="P15" i="3"/>
  <c r="P14" i="3"/>
  <c r="O9" i="3"/>
  <c r="O12" i="3"/>
  <c r="O4" i="3"/>
  <c r="O3" i="3"/>
  <c r="O7" i="3"/>
  <c r="O11" i="3"/>
  <c r="N7" i="3"/>
  <c r="N4" i="3"/>
  <c r="N2" i="3"/>
  <c r="N12" i="3"/>
  <c r="N9" i="3"/>
  <c r="N6" i="3"/>
  <c r="N3" i="3"/>
  <c r="N15" i="3"/>
  <c r="N8" i="3"/>
  <c r="N5" i="3"/>
  <c r="N14" i="3"/>
  <c r="N13" i="3"/>
  <c r="M15" i="3"/>
  <c r="M10" i="3"/>
  <c r="M7" i="3"/>
  <c r="M9" i="3"/>
  <c r="M14" i="3"/>
  <c r="M13" i="3"/>
  <c r="L2" i="3"/>
  <c r="L11" i="3"/>
  <c r="L9" i="3"/>
  <c r="L7" i="3"/>
  <c r="L14" i="3"/>
  <c r="L12" i="3"/>
  <c r="L10" i="3"/>
  <c r="L8" i="3"/>
  <c r="K15" i="3"/>
  <c r="K5" i="3"/>
  <c r="K2" i="3"/>
  <c r="K14" i="3"/>
  <c r="I11" i="3"/>
  <c r="I6" i="3"/>
  <c r="I14" i="3"/>
  <c r="I9" i="3"/>
  <c r="G3" i="3"/>
  <c r="G6" i="3"/>
  <c r="F3" i="3"/>
  <c r="F14" i="3"/>
  <c r="F10" i="3"/>
  <c r="F7" i="3"/>
  <c r="F4" i="3"/>
  <c r="F6" i="3"/>
  <c r="F11" i="3"/>
  <c r="F8" i="3"/>
  <c r="F2" i="3"/>
  <c r="F15" i="3"/>
  <c r="F12" i="3"/>
  <c r="F13" i="3"/>
  <c r="F5" i="3"/>
  <c r="F9" i="3"/>
  <c r="E14" i="3"/>
  <c r="E10" i="3"/>
  <c r="E6" i="3"/>
  <c r="D15" i="3"/>
  <c r="D7" i="3"/>
  <c r="D8" i="3"/>
  <c r="D9" i="3"/>
  <c r="D10" i="3"/>
  <c r="D2" i="3"/>
  <c r="D11" i="3"/>
  <c r="D3" i="3"/>
  <c r="D12" i="3"/>
  <c r="D4" i="3"/>
  <c r="D14" i="3"/>
  <c r="E15" i="1" l="1"/>
</calcChain>
</file>

<file path=xl/sharedStrings.xml><?xml version="1.0" encoding="utf-8"?>
<sst xmlns="http://schemas.openxmlformats.org/spreadsheetml/2006/main" count="93" uniqueCount="66">
  <si>
    <t>Nom de l'enfant</t>
  </si>
  <si>
    <t>LUNDI</t>
  </si>
  <si>
    <t>Identité des jeunes proposés</t>
  </si>
  <si>
    <t>Date de présentation en commission</t>
  </si>
  <si>
    <t>Avis de la commission</t>
  </si>
  <si>
    <t>Date d'entrée au sein du dispositif</t>
  </si>
  <si>
    <t>Durée préconisée</t>
  </si>
  <si>
    <t>Besoin 2
à travailller</t>
  </si>
  <si>
    <t>Besoin 1
à travailller</t>
  </si>
  <si>
    <t>Besoin 3
à travailller</t>
  </si>
  <si>
    <t>Besoin 4
à travailller</t>
  </si>
  <si>
    <t>Besoin 5
à travailller</t>
  </si>
  <si>
    <t>Besoin 6
à travailller</t>
  </si>
  <si>
    <t>Avis Favorable</t>
  </si>
  <si>
    <t>Avis Défavorable</t>
  </si>
  <si>
    <t>En attente de décision</t>
  </si>
  <si>
    <t>6 mois</t>
  </si>
  <si>
    <t>OUI</t>
  </si>
  <si>
    <t>NON</t>
  </si>
  <si>
    <t>Demandeur</t>
  </si>
  <si>
    <t>Gestion de la frustration et des émotions, notamment la colère</t>
  </si>
  <si>
    <t>Savoir couper ses aliments</t>
  </si>
  <si>
    <t>Manger la bouche fermée</t>
  </si>
  <si>
    <t>Avoir la bonne posture lors des repas</t>
  </si>
  <si>
    <t>Savoir restituer à l'oral ce qui est demandé</t>
  </si>
  <si>
    <t>besoin de décharge physique</t>
  </si>
  <si>
    <t>Gestion des émotions</t>
  </si>
  <si>
    <t>Habiletés sociales</t>
  </si>
  <si>
    <t>Besoin 7
à travailller</t>
  </si>
  <si>
    <t>Travailler l'attention conjointe (Centrer le regard sur le sujet abordé : "Je te montre qqch, tu regardes..."</t>
  </si>
  <si>
    <t>Apprendre à partager</t>
  </si>
  <si>
    <t>Appréhender le "JE"</t>
  </si>
  <si>
    <t>Travailler autour des risques, des dangers et de la sécurité (se sauve sur la route)</t>
  </si>
  <si>
    <t>Travailler la guidance parentale</t>
  </si>
  <si>
    <t>Besoin 8
à travailller</t>
  </si>
  <si>
    <t>Travailler la communication</t>
  </si>
  <si>
    <t>Savoir partager / faire avec les autres</t>
  </si>
  <si>
    <t>Travailler sur les interactions avec les autres / Limites physiques - pudeur - Respect de l'autre</t>
  </si>
  <si>
    <t>Travailler autour des interdits et des comportements adaptés associés</t>
  </si>
  <si>
    <t>Mettre en mots ses ressentis</t>
  </si>
  <si>
    <t>Apprendre à se poser et se concentrer 10 min sur une activité</t>
  </si>
  <si>
    <t>Besoin de contenance+++</t>
  </si>
  <si>
    <t>Travail sur les émotions</t>
  </si>
  <si>
    <t>Date de sortie du dispositif</t>
  </si>
  <si>
    <t>Fréquence
d'évaluation</t>
  </si>
  <si>
    <t>Support
éducatif</t>
  </si>
  <si>
    <t>Besoin
travaillé</t>
  </si>
  <si>
    <t>Heure
de fin</t>
  </si>
  <si>
    <t>Heure
de début</t>
  </si>
  <si>
    <t>Plan B
si imprévu</t>
  </si>
  <si>
    <t>Avec quel professionnel ?</t>
  </si>
  <si>
    <t>Question du sens
Dimension Ethique
Gestion des paradoxes</t>
  </si>
  <si>
    <t>Grégory</t>
  </si>
  <si>
    <t>Paul</t>
  </si>
  <si>
    <t>Lily</t>
  </si>
  <si>
    <t>Anne</t>
  </si>
  <si>
    <t>Franck</t>
  </si>
  <si>
    <t>Albert</t>
  </si>
  <si>
    <t>Groupe 1</t>
  </si>
  <si>
    <t>Présence
repas Groupe 1</t>
  </si>
  <si>
    <t>Liste Polo</t>
  </si>
  <si>
    <t>Liste Gregous</t>
  </si>
  <si>
    <t>Lister Al</t>
  </si>
  <si>
    <t>Listiliy</t>
  </si>
  <si>
    <t>List'An</t>
  </si>
  <si>
    <t>Liste Franky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</si>
</sst>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/>
      </patternFill>
    </fill>
    <fill>
      <patternFill patternType="solid">
        <fgColor theme="7" tint="0.79998168889431442"/>
        <bgColor theme="4" tint="0.79998168889431442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2" borderId="5" xfId="0" applyFont="1" applyFill="1" applyBorder="1" applyAlignment="1">
      <alignment horizontal="center" vertical="top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0" fontId="0" fillId="3" borderId="8" xfId="0" applyFill="1" applyBorder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Continuous" vertical="center"/>
    </xf>
    <xf numFmtId="0" fontId="3" fillId="4" borderId="2" xfId="0" applyFont="1" applyFill="1" applyBorder="1" applyAlignment="1">
      <alignment horizontal="centerContinuous" vertical="center"/>
    </xf>
    <xf numFmtId="0" fontId="3" fillId="4" borderId="3" xfId="0" applyFont="1" applyFill="1" applyBorder="1" applyAlignment="1">
      <alignment horizontal="centerContinuous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14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top" wrapText="1"/>
    </xf>
    <xf numFmtId="0" fontId="1" fillId="2" borderId="0" xfId="0" applyFont="1" applyFill="1" applyAlignment="1">
      <alignment horizontal="centerContinuous" vertical="top" wrapText="1"/>
    </xf>
    <xf numFmtId="0" fontId="1" fillId="2" borderId="0" xfId="0" applyFont="1" applyFill="1" applyAlignment="1">
      <alignment horizontal="center" vertical="top" wrapText="1"/>
    </xf>
    <xf numFmtId="0" fontId="0" fillId="0" borderId="11" xfId="0" applyBorder="1"/>
    <xf numFmtId="0" fontId="0" fillId="3" borderId="11" xfId="0" applyFill="1" applyBorder="1"/>
    <xf numFmtId="164" fontId="0" fillId="3" borderId="4" xfId="0" applyNumberForma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6" fillId="0" borderId="1" xfId="0" applyFont="1" applyBorder="1" applyAlignment="1">
      <alignment horizontal="left" vertical="center"/>
    </xf>
    <xf numFmtId="0" fontId="0" fillId="3" borderId="12" xfId="0" applyFill="1" applyBorder="1" applyAlignment="1">
      <alignment vertical="center"/>
    </xf>
    <xf numFmtId="0" fontId="0" fillId="0" borderId="13" xfId="0" applyBorder="1"/>
    <xf numFmtId="0" fontId="0" fillId="3" borderId="13" xfId="0" applyFill="1" applyBorder="1"/>
    <xf numFmtId="0" fontId="7" fillId="2" borderId="14" xfId="0" applyFont="1" applyFill="1" applyBorder="1" applyAlignment="1">
      <alignment horizontal="center" vertical="top" wrapText="1"/>
    </xf>
    <xf numFmtId="0" fontId="0" fillId="0" borderId="0" xfId="0" applyAlignment="1">
      <alignment vertical="center" wrapText="1"/>
    </xf>
    <xf numFmtId="0" fontId="8" fillId="5" borderId="0" xfId="0" applyFont="1" applyFill="1" applyAlignment="1">
      <alignment horizontal="center" vertical="top" wrapText="1"/>
    </xf>
    <xf numFmtId="0" fontId="9" fillId="6" borderId="4" xfId="0" applyFont="1" applyFill="1" applyBorder="1" applyAlignment="1">
      <alignment vertical="center"/>
    </xf>
    <xf numFmtId="0" fontId="9" fillId="4" borderId="8" xfId="0" applyFont="1" applyFill="1" applyBorder="1"/>
    <xf numFmtId="0" fontId="9" fillId="6" borderId="8" xfId="0" applyFont="1" applyFill="1" applyBorder="1"/>
    <xf numFmtId="0" fontId="6" fillId="4" borderId="2" xfId="0" applyFont="1" applyFill="1" applyBorder="1" applyAlignment="1">
      <alignment horizontal="left" vertical="center" indent="33"/>
    </xf>
    <xf numFmtId="14" fontId="0" fillId="0" borderId="0" xfId="0" applyNumberFormat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 wrapText="1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bgColor theme="7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9739FD-1A53-4CAB-B22D-57ED0122C340}" name="Tableau5" displayName="Tableau5" ref="A2:J12" totalsRowShown="0" headerRowDxfId="12" dataDxfId="11" tableBorderDxfId="10">
  <autoFilter ref="A2:J12" xr:uid="{1E9739FD-1A53-4CAB-B22D-57ED0122C340}"/>
  <tableColumns count="10">
    <tableColumn id="1" xr3:uid="{E0F1DEFE-8C78-409C-A179-B8B05D5A6B26}" name="Nom de l'enfant" dataDxfId="9"/>
    <tableColumn id="2" xr3:uid="{27132C7B-51AD-452E-90EC-E564CDBBD3A5}" name="Heure_x000a_de début" dataDxfId="8"/>
    <tableColumn id="3" xr3:uid="{71CCFE6D-6F00-40BD-A593-0CCD8102C6BD}" name="Heure_x000a_de fin" dataDxfId="7"/>
    <tableColumn id="4" xr3:uid="{7301FE92-86C7-4607-8689-0E05DA99F4D8}" name="Présence_x000a_repas Groupe 1" dataDxfId="6"/>
    <tableColumn id="5" xr3:uid="{52F22575-ADF4-426D-B97E-6124BC226F4C}" name="Besoin_x000a_travaillé" dataDxfId="5"/>
    <tableColumn id="34" xr3:uid="{29EB9BDD-0BFD-412E-B448-D165FC9B5BE1}" name="Avec quel professionnel ?" dataDxfId="4"/>
    <tableColumn id="6" xr3:uid="{291A4B0B-FCB4-43DE-88A1-BB0E72A64413}" name="Support_x000a_éducatif" dataDxfId="3"/>
    <tableColumn id="33" xr3:uid="{5E5BA84D-500B-49A3-9DD7-6E588B4AEB1A}" name="Fréquence_x000a_d'évaluation" dataDxfId="2"/>
    <tableColumn id="7" xr3:uid="{1F9EAE01-2D2A-4664-B394-8CABDD08148D}" name="Plan B_x000a_si imprévu" dataDxfId="1"/>
    <tableColumn id="32" xr3:uid="{ABAD9B1B-2153-41F3-A2A4-A4ABD0A47507}" name="Question du sens_x000a_Dimension Ethique_x000a_Gestion des paradox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32E56-5E4F-4D66-9150-4B28C8C577EE}">
  <sheetPr codeName="Feuil1"/>
  <dimension ref="A1:T7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8" sqref="C8"/>
    </sheetView>
  </sheetViews>
  <sheetFormatPr baseColWidth="10" defaultColWidth="11.5703125" defaultRowHeight="15" x14ac:dyDescent="0.25"/>
  <cols>
    <col min="1" max="1" width="29.85546875" style="14" customWidth="1"/>
    <col min="2" max="2" width="15.28515625" style="14" bestFit="1" customWidth="1"/>
    <col min="3" max="3" width="33.42578125" style="3" customWidth="1"/>
    <col min="4" max="4" width="21.28515625" style="3" customWidth="1"/>
    <col min="5" max="5" width="31.28515625" style="3" customWidth="1"/>
    <col min="6" max="6" width="17.42578125" style="3" customWidth="1"/>
    <col min="7" max="7" width="25.140625" style="3" customWidth="1"/>
    <col min="8" max="13" width="34.140625" style="3" customWidth="1"/>
    <col min="14" max="15" width="34.140625" style="2" customWidth="1"/>
    <col min="16" max="18" width="11.5703125" style="14"/>
    <col min="19" max="19" width="19.140625" style="14" hidden="1" customWidth="1"/>
    <col min="20" max="20" width="0" style="14" hidden="1" customWidth="1"/>
    <col min="21" max="16384" width="11.5703125" style="14"/>
  </cols>
  <sheetData>
    <row r="1" spans="1:20" s="5" customFormat="1" ht="48" customHeight="1" x14ac:dyDescent="0.25">
      <c r="A1" s="19" t="s">
        <v>2</v>
      </c>
      <c r="B1" s="20" t="s">
        <v>19</v>
      </c>
      <c r="C1" s="20" t="s">
        <v>3</v>
      </c>
      <c r="D1" s="20" t="s">
        <v>4</v>
      </c>
      <c r="E1" s="20" t="s">
        <v>5</v>
      </c>
      <c r="F1" s="20" t="s">
        <v>6</v>
      </c>
      <c r="G1" s="20" t="s">
        <v>43</v>
      </c>
      <c r="H1" s="20" t="s">
        <v>8</v>
      </c>
      <c r="I1" s="20" t="s">
        <v>7</v>
      </c>
      <c r="J1" s="20" t="s">
        <v>9</v>
      </c>
      <c r="K1" s="20" t="s">
        <v>10</v>
      </c>
      <c r="L1" s="20" t="s">
        <v>11</v>
      </c>
      <c r="M1" s="20" t="s">
        <v>12</v>
      </c>
      <c r="N1" s="20" t="s">
        <v>28</v>
      </c>
      <c r="O1" s="21" t="s">
        <v>34</v>
      </c>
    </row>
    <row r="2" spans="1:20" ht="45" x14ac:dyDescent="0.25">
      <c r="A2" s="22" t="s">
        <v>53</v>
      </c>
      <c r="B2" s="23" t="s">
        <v>60</v>
      </c>
      <c r="C2" s="24">
        <v>44805</v>
      </c>
      <c r="D2" s="25" t="s">
        <v>13</v>
      </c>
      <c r="E2" s="24">
        <v>44819</v>
      </c>
      <c r="F2" s="25" t="s">
        <v>16</v>
      </c>
      <c r="G2" s="25"/>
      <c r="H2" s="26" t="s">
        <v>29</v>
      </c>
      <c r="I2" s="26" t="s">
        <v>30</v>
      </c>
      <c r="J2" s="26" t="s">
        <v>26</v>
      </c>
      <c r="K2" s="26" t="s">
        <v>27</v>
      </c>
      <c r="L2" s="26" t="s">
        <v>31</v>
      </c>
      <c r="M2" s="26" t="s">
        <v>32</v>
      </c>
      <c r="N2" s="26" t="s">
        <v>33</v>
      </c>
      <c r="O2" s="27"/>
      <c r="S2" s="14" t="s">
        <v>13</v>
      </c>
      <c r="T2" s="14" t="s">
        <v>17</v>
      </c>
    </row>
    <row r="3" spans="1:20" x14ac:dyDescent="0.25">
      <c r="A3" s="28" t="s">
        <v>52</v>
      </c>
      <c r="B3" s="29" t="s">
        <v>61</v>
      </c>
      <c r="C3" s="30">
        <v>44805</v>
      </c>
      <c r="D3" s="31" t="s">
        <v>13</v>
      </c>
      <c r="E3" s="30">
        <v>44820</v>
      </c>
      <c r="F3" s="31" t="s">
        <v>16</v>
      </c>
      <c r="G3" s="31"/>
      <c r="H3" s="32" t="s">
        <v>25</v>
      </c>
      <c r="I3" s="32" t="s">
        <v>26</v>
      </c>
      <c r="J3" s="32" t="s">
        <v>27</v>
      </c>
      <c r="K3" s="32"/>
      <c r="L3" s="32"/>
      <c r="M3" s="32"/>
      <c r="N3" s="32"/>
      <c r="O3" s="33"/>
      <c r="S3" s="14" t="s">
        <v>14</v>
      </c>
      <c r="T3" s="14" t="s">
        <v>18</v>
      </c>
    </row>
    <row r="4" spans="1:20" ht="45" x14ac:dyDescent="0.25">
      <c r="A4" s="22" t="s">
        <v>57</v>
      </c>
      <c r="B4" s="23" t="s">
        <v>62</v>
      </c>
      <c r="C4" s="24">
        <v>44805</v>
      </c>
      <c r="D4" s="25" t="s">
        <v>13</v>
      </c>
      <c r="E4" s="24">
        <v>44821</v>
      </c>
      <c r="F4" s="25" t="s">
        <v>16</v>
      </c>
      <c r="G4" s="25"/>
      <c r="H4" s="26" t="s">
        <v>35</v>
      </c>
      <c r="I4" s="26" t="s">
        <v>36</v>
      </c>
      <c r="J4" s="26" t="s">
        <v>37</v>
      </c>
      <c r="K4" s="26" t="s">
        <v>26</v>
      </c>
      <c r="L4" s="26"/>
      <c r="M4" s="26"/>
      <c r="N4" s="26"/>
      <c r="O4" s="27"/>
      <c r="S4" s="14" t="s">
        <v>15</v>
      </c>
    </row>
    <row r="5" spans="1:20" ht="30" x14ac:dyDescent="0.25">
      <c r="A5" s="28" t="s">
        <v>54</v>
      </c>
      <c r="B5" s="29" t="s">
        <v>63</v>
      </c>
      <c r="C5" s="30">
        <v>44805</v>
      </c>
      <c r="D5" s="31" t="s">
        <v>13</v>
      </c>
      <c r="E5" s="30">
        <v>44822</v>
      </c>
      <c r="F5" s="31" t="s">
        <v>16</v>
      </c>
      <c r="G5" s="31"/>
      <c r="H5" s="32" t="s">
        <v>20</v>
      </c>
      <c r="I5" s="32" t="s">
        <v>21</v>
      </c>
      <c r="J5" s="32" t="s">
        <v>22</v>
      </c>
      <c r="K5" s="32" t="s">
        <v>23</v>
      </c>
      <c r="L5" s="32" t="s">
        <v>24</v>
      </c>
      <c r="M5" s="32"/>
      <c r="N5" s="32"/>
      <c r="O5" s="33"/>
    </row>
    <row r="6" spans="1:20" ht="30" x14ac:dyDescent="0.25">
      <c r="A6" s="22" t="s">
        <v>55</v>
      </c>
      <c r="B6" s="23" t="s">
        <v>64</v>
      </c>
      <c r="C6" s="24">
        <v>44805</v>
      </c>
      <c r="D6" s="25" t="s">
        <v>13</v>
      </c>
      <c r="E6" s="24">
        <v>44823</v>
      </c>
      <c r="F6" s="25" t="s">
        <v>16</v>
      </c>
      <c r="G6" s="25"/>
      <c r="H6" s="26" t="s">
        <v>38</v>
      </c>
      <c r="I6" s="26" t="s">
        <v>39</v>
      </c>
      <c r="J6" s="26" t="s">
        <v>40</v>
      </c>
      <c r="K6" s="26" t="s">
        <v>41</v>
      </c>
      <c r="L6" s="26" t="s">
        <v>42</v>
      </c>
      <c r="M6" s="26"/>
      <c r="N6" s="26"/>
      <c r="O6" s="27"/>
    </row>
    <row r="7" spans="1:20" x14ac:dyDescent="0.25">
      <c r="A7" s="28" t="s">
        <v>56</v>
      </c>
      <c r="B7" s="29" t="s">
        <v>65</v>
      </c>
      <c r="C7" s="30">
        <v>44805</v>
      </c>
      <c r="D7" s="31" t="s">
        <v>13</v>
      </c>
      <c r="E7" s="30">
        <v>44824</v>
      </c>
      <c r="F7" s="31" t="s">
        <v>16</v>
      </c>
      <c r="G7" s="31"/>
      <c r="H7" s="32"/>
      <c r="I7" s="32"/>
      <c r="J7" s="32"/>
      <c r="K7" s="32"/>
      <c r="L7" s="32"/>
      <c r="M7" s="32"/>
      <c r="N7" s="32"/>
      <c r="O7" s="33"/>
    </row>
  </sheetData>
  <phoneticPr fontId="5" type="noConversion"/>
  <dataValidations count="2">
    <dataValidation type="list" allowBlank="1" showInputMessage="1" showErrorMessage="1" sqref="D2:D7" xr:uid="{BB9634D7-009E-4688-86B5-202780CD9875}">
      <formula1>$S$2:$S$4</formula1>
    </dataValidation>
    <dataValidation type="list" allowBlank="1" showInputMessage="1" showErrorMessage="1" sqref="L13" xr:uid="{621425BD-4519-4C39-83FC-415AA83A16FF}">
      <formula1>OFFSET(H2,0,0,,8)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5F353-3804-4AC0-B70E-F01598BCB898}">
  <sheetPr codeName="Feuil2"/>
  <dimension ref="A1:W15"/>
  <sheetViews>
    <sheetView workbookViewId="0">
      <selection sqref="A1:P15"/>
    </sheetView>
  </sheetViews>
  <sheetFormatPr baseColWidth="10" defaultRowHeight="15" x14ac:dyDescent="0.25"/>
  <cols>
    <col min="1" max="1" width="11.42578125" style="2"/>
    <col min="2" max="16" width="16.85546875" style="2" customWidth="1"/>
    <col min="17" max="16384" width="11.42578125" style="2"/>
  </cols>
  <sheetData>
    <row r="1" spans="1:23" x14ac:dyDescent="0.25">
      <c r="A1" s="58">
        <v>1</v>
      </c>
      <c r="B1" s="58" t="str">
        <f>Feuil2!A3</f>
        <v>Paul</v>
      </c>
      <c r="C1" s="58" t="str">
        <f>Feuil2!A4</f>
        <v>Lily</v>
      </c>
      <c r="D1" s="58" t="str">
        <f>Feuil2!A5</f>
        <v>Anne</v>
      </c>
      <c r="E1" s="58" t="str">
        <f>Feuil2!A6</f>
        <v>Albert</v>
      </c>
      <c r="F1" s="58">
        <f>Feuil2!A7</f>
        <v>0</v>
      </c>
      <c r="G1" s="58">
        <f>Feuil2!A8</f>
        <v>0</v>
      </c>
      <c r="H1" s="58">
        <f>Feuil2!A9</f>
        <v>0</v>
      </c>
      <c r="I1" s="58">
        <f>Feuil2!A10</f>
        <v>0</v>
      </c>
      <c r="J1" s="58">
        <f>Feuil2!A11</f>
        <v>0</v>
      </c>
      <c r="K1" s="58">
        <f>Feuil2!A12</f>
        <v>0</v>
      </c>
      <c r="L1" s="58">
        <f>Feuil2!A12</f>
        <v>0</v>
      </c>
      <c r="M1" s="58">
        <f>Feuil2!A13</f>
        <v>0</v>
      </c>
      <c r="N1" s="58">
        <f>Feuil2!A14</f>
        <v>0</v>
      </c>
      <c r="O1" s="58">
        <f>Feuil2!A15</f>
        <v>0</v>
      </c>
      <c r="P1" s="58">
        <f>Feuil2!A16</f>
        <v>0</v>
      </c>
    </row>
    <row r="2" spans="1:23" x14ac:dyDescent="0.25">
      <c r="A2" s="58">
        <v>2</v>
      </c>
      <c r="B2" s="58" t="str">
        <f>IFERROR(IF(VLOOKUP(B$1,'Feuil1 '!$A$2:$O$7,$A2,FALSE)="","",VLOOKUP(B$1,'Feuil1 '!$A$2:$O$7,$A2,FALSE)),"")</f>
        <v>Liste Polo</v>
      </c>
      <c r="C2" s="58" t="str">
        <f>IFERROR(IF(VLOOKUP(C$1,'Feuil1 '!$A$2:$O$7,$A2,FALSE)="","",VLOOKUP(C$1,'Feuil1 '!$A$2:$O$7,$A2,FALSE)),"")</f>
        <v>Listiliy</v>
      </c>
      <c r="D2" s="58" t="str">
        <f>IFERROR(IF(VLOOKUP(D$1,'Feuil1 '!$A$2:$O$7,$A2,FALSE)="","",VLOOKUP(D$1,'Feuil1 '!$A$2:$O$7,$A2,FALSE)),"")</f>
        <v>List'An</v>
      </c>
      <c r="E2" s="58" t="str">
        <f>IFERROR(IF(VLOOKUP(E$1,'Feuil1 '!$A$2:$O$7,$A2,FALSE)="","",VLOOKUP(E$1,'Feuil1 '!$A$2:$O$7,$A2,FALSE)),"")</f>
        <v>Lister Al</v>
      </c>
      <c r="F2" s="58" t="str">
        <f>IFERROR(IF(VLOOKUP(F$1,'Feuil1 '!$A$2:$O$7,$A2,FALSE)="","",VLOOKUP(F$1,'Feuil1 '!$A$2:$O$7,$A2,FALSE)),"")</f>
        <v/>
      </c>
      <c r="G2" s="58" t="str">
        <f>IFERROR(IF(VLOOKUP(G$1,'Feuil1 '!$A$2:$O$7,$A2,FALSE)="","",VLOOKUP(G$1,'Feuil1 '!$A$2:$O$7,$A2,FALSE)),"")</f>
        <v/>
      </c>
      <c r="H2" s="58" t="str">
        <f>IFERROR(IF(VLOOKUP(H$1,'Feuil1 '!$A$2:$O$7,$A2,FALSE)="","",VLOOKUP(H$1,'Feuil1 '!$A$2:$O$7,$A2,FALSE)),"")</f>
        <v/>
      </c>
      <c r="I2" s="58" t="str">
        <f>IFERROR(IF(VLOOKUP(I$1,'Feuil1 '!$A$2:$O$7,$A2,FALSE)="","",VLOOKUP(I$1,'Feuil1 '!$A$2:$O$7,$A2,FALSE)),"")</f>
        <v/>
      </c>
      <c r="J2" s="58" t="str">
        <f>IFERROR(IF(VLOOKUP(J$1,'Feuil1 '!$A$2:$O$7,$A2,FALSE)="","",VLOOKUP(J$1,'Feuil1 '!$A$2:$O$7,$A2,FALSE)),"")</f>
        <v/>
      </c>
      <c r="K2" s="58" t="str">
        <f>IFERROR(IF(VLOOKUP(K$1,'Feuil1 '!$A$2:$O$7,$A2,FALSE)="","",VLOOKUP(K$1,'Feuil1 '!$A$2:$O$7,$A2,FALSE)),"")</f>
        <v/>
      </c>
      <c r="L2" s="58" t="str">
        <f>IFERROR(IF(VLOOKUP(L$1,'Feuil1 '!$A$2:$O$7,$A2,FALSE)="","",VLOOKUP(L$1,'Feuil1 '!$A$2:$O$7,$A2,FALSE)),"")</f>
        <v/>
      </c>
      <c r="M2" s="58" t="str">
        <f>IFERROR(IF(VLOOKUP(M$1,'Feuil1 '!$A$2:$O$7,$A2,FALSE)="","",VLOOKUP(M$1,'Feuil1 '!$A$2:$O$7,$A2,FALSE)),"")</f>
        <v/>
      </c>
      <c r="N2" s="58" t="str">
        <f>IFERROR(IF(VLOOKUP(N$1,'Feuil1 '!$A$2:$O$7,$A2,FALSE)="","",VLOOKUP(N$1,'Feuil1 '!$A$2:$O$7,$A2,FALSE)),"")</f>
        <v/>
      </c>
      <c r="O2" s="58" t="str">
        <f>IFERROR(IF(VLOOKUP(O$1,'Feuil1 '!$A$2:$O$7,$A2,FALSE)="","",VLOOKUP(O$1,'Feuil1 '!$A$2:$O$7,$A2,FALSE)),"")</f>
        <v/>
      </c>
      <c r="P2" s="58" t="str">
        <f>IFERROR(IF(VLOOKUP(P$1,'Feuil1 '!$A$2:$O$7,$A2,FALSE)="","",VLOOKUP(P$1,'Feuil1 '!$A$2:$O$7,$A2,FALSE)),"")</f>
        <v/>
      </c>
    </row>
    <row r="3" spans="1:23" x14ac:dyDescent="0.25">
      <c r="A3" s="58">
        <v>3</v>
      </c>
      <c r="B3" s="59">
        <f>IFERROR(IF(VLOOKUP(B$1,'Feuil1 '!$A$2:$O$7,$A3,FALSE)="","",VLOOKUP(B$1,'Feuil1 '!$A$2:$O$7,$A3,FALSE)),"")</f>
        <v>44805</v>
      </c>
      <c r="C3" s="59">
        <f>IFERROR(IF(VLOOKUP(C$1,'Feuil1 '!$A$2:$O$7,$A3,FALSE)="","",VLOOKUP(C$1,'Feuil1 '!$A$2:$O$7,$A3,FALSE)),"")</f>
        <v>44805</v>
      </c>
      <c r="D3" s="59">
        <f>IFERROR(IF(VLOOKUP(D$1,'Feuil1 '!$A$2:$O$7,$A3,FALSE)="","",VLOOKUP(D$1,'Feuil1 '!$A$2:$O$7,$A3,FALSE)),"")</f>
        <v>44805</v>
      </c>
      <c r="E3" s="59">
        <f>IFERROR(IF(VLOOKUP(E$1,'Feuil1 '!$A$2:$O$7,$A3,FALSE)="","",VLOOKUP(E$1,'Feuil1 '!$A$2:$O$7,$A3,FALSE)),"")</f>
        <v>44805</v>
      </c>
      <c r="F3" s="59" t="str">
        <f>IFERROR(IF(VLOOKUP(F$1,'Feuil1 '!$A$2:$O$7,$A3,FALSE)="","",VLOOKUP(F$1,'Feuil1 '!$A$2:$O$7,$A3,FALSE)),"")</f>
        <v/>
      </c>
      <c r="G3" s="59" t="str">
        <f>IFERROR(IF(VLOOKUP(G$1,'Feuil1 '!$A$2:$O$7,$A3,FALSE)="","",VLOOKUP(G$1,'Feuil1 '!$A$2:$O$7,$A3,FALSE)),"")</f>
        <v/>
      </c>
      <c r="H3" s="59" t="str">
        <f>IFERROR(IF(VLOOKUP(H$1,'Feuil1 '!$A$2:$O$7,$A3,FALSE)="","",VLOOKUP(H$1,'Feuil1 '!$A$2:$O$7,$A3,FALSE)),"")</f>
        <v/>
      </c>
      <c r="I3" s="59" t="str">
        <f>IFERROR(IF(VLOOKUP(I$1,'Feuil1 '!$A$2:$O$7,$A3,FALSE)="","",VLOOKUP(I$1,'Feuil1 '!$A$2:$O$7,$A3,FALSE)),"")</f>
        <v/>
      </c>
      <c r="J3" s="59" t="str">
        <f>IFERROR(IF(VLOOKUP(J$1,'Feuil1 '!$A$2:$O$7,$A3,FALSE)="","",VLOOKUP(J$1,'Feuil1 '!$A$2:$O$7,$A3,FALSE)),"")</f>
        <v/>
      </c>
      <c r="K3" s="59" t="str">
        <f>IFERROR(IF(VLOOKUP(K$1,'Feuil1 '!$A$2:$O$7,$A3,FALSE)="","",VLOOKUP(K$1,'Feuil1 '!$A$2:$O$7,$A3,FALSE)),"")</f>
        <v/>
      </c>
      <c r="L3" s="59" t="str">
        <f>IFERROR(IF(VLOOKUP(L$1,'Feuil1 '!$A$2:$O$7,$A3,FALSE)="","",VLOOKUP(L$1,'Feuil1 '!$A$2:$O$7,$A3,FALSE)),"")</f>
        <v/>
      </c>
      <c r="M3" s="59" t="str">
        <f>IFERROR(IF(VLOOKUP(M$1,'Feuil1 '!$A$2:$O$7,$A3,FALSE)="","",VLOOKUP(M$1,'Feuil1 '!$A$2:$O$7,$A3,FALSE)),"")</f>
        <v/>
      </c>
      <c r="N3" s="59" t="str">
        <f>IFERROR(IF(VLOOKUP(N$1,'Feuil1 '!$A$2:$O$7,$A3,FALSE)="","",VLOOKUP(N$1,'Feuil1 '!$A$2:$O$7,$A3,FALSE)),"")</f>
        <v/>
      </c>
      <c r="O3" s="59" t="str">
        <f>IFERROR(IF(VLOOKUP(O$1,'Feuil1 '!$A$2:$O$7,$A3,FALSE)="","",VLOOKUP(O$1,'Feuil1 '!$A$2:$O$7,$A3,FALSE)),"")</f>
        <v/>
      </c>
      <c r="P3" s="59" t="str">
        <f>IFERROR(IF(VLOOKUP(P$1,'Feuil1 '!$A$2:$O$7,$A3,FALSE)="","",VLOOKUP(P$1,'Feuil1 '!$A$2:$O$7,$A3,FALSE)),"")</f>
        <v/>
      </c>
      <c r="Q3" s="57"/>
      <c r="R3" s="57"/>
      <c r="S3" s="57"/>
      <c r="T3" s="57"/>
      <c r="U3" s="57"/>
      <c r="V3" s="57"/>
      <c r="W3" s="57"/>
    </row>
    <row r="4" spans="1:23" x14ac:dyDescent="0.25">
      <c r="A4" s="58">
        <v>4</v>
      </c>
      <c r="B4" s="58" t="str">
        <f>IFERROR(IF(VLOOKUP(B$1,'Feuil1 '!$A$2:$O$7,$A4,FALSE)="","",VLOOKUP(B$1,'Feuil1 '!$A$2:$O$7,$A4,FALSE)),"")</f>
        <v>Avis Favorable</v>
      </c>
      <c r="C4" s="58" t="str">
        <f>IFERROR(IF(VLOOKUP(C$1,'Feuil1 '!$A$2:$O$7,$A4,FALSE)="","",VLOOKUP(C$1,'Feuil1 '!$A$2:$O$7,$A4,FALSE)),"")</f>
        <v>Avis Favorable</v>
      </c>
      <c r="D4" s="58" t="str">
        <f>IFERROR(IF(VLOOKUP(D$1,'Feuil1 '!$A$2:$O$7,$A4,FALSE)="","",VLOOKUP(D$1,'Feuil1 '!$A$2:$O$7,$A4,FALSE)),"")</f>
        <v>Avis Favorable</v>
      </c>
      <c r="E4" s="58" t="str">
        <f>IFERROR(IF(VLOOKUP(E$1,'Feuil1 '!$A$2:$O$7,$A4,FALSE)="","",VLOOKUP(E$1,'Feuil1 '!$A$2:$O$7,$A4,FALSE)),"")</f>
        <v>Avis Favorable</v>
      </c>
      <c r="F4" s="58" t="str">
        <f>IFERROR(IF(VLOOKUP(F$1,'Feuil1 '!$A$2:$O$7,$A4,FALSE)="","",VLOOKUP(F$1,'Feuil1 '!$A$2:$O$7,$A4,FALSE)),"")</f>
        <v/>
      </c>
      <c r="G4" s="58" t="str">
        <f>IFERROR(IF(VLOOKUP(G$1,'Feuil1 '!$A$2:$O$7,$A4,FALSE)="","",VLOOKUP(G$1,'Feuil1 '!$A$2:$O$7,$A4,FALSE)),"")</f>
        <v/>
      </c>
      <c r="H4" s="58" t="str">
        <f>IFERROR(IF(VLOOKUP(H$1,'Feuil1 '!$A$2:$O$7,$A4,FALSE)="","",VLOOKUP(H$1,'Feuil1 '!$A$2:$O$7,$A4,FALSE)),"")</f>
        <v/>
      </c>
      <c r="I4" s="58" t="str">
        <f>IFERROR(IF(VLOOKUP(I$1,'Feuil1 '!$A$2:$O$7,$A4,FALSE)="","",VLOOKUP(I$1,'Feuil1 '!$A$2:$O$7,$A4,FALSE)),"")</f>
        <v/>
      </c>
      <c r="J4" s="58" t="str">
        <f>IFERROR(IF(VLOOKUP(J$1,'Feuil1 '!$A$2:$O$7,$A4,FALSE)="","",VLOOKUP(J$1,'Feuil1 '!$A$2:$O$7,$A4,FALSE)),"")</f>
        <v/>
      </c>
      <c r="K4" s="58" t="str">
        <f>IFERROR(IF(VLOOKUP(K$1,'Feuil1 '!$A$2:$O$7,$A4,FALSE)="","",VLOOKUP(K$1,'Feuil1 '!$A$2:$O$7,$A4,FALSE)),"")</f>
        <v/>
      </c>
      <c r="L4" s="58" t="str">
        <f>IFERROR(IF(VLOOKUP(L$1,'Feuil1 '!$A$2:$O$7,$A4,FALSE)="","",VLOOKUP(L$1,'Feuil1 '!$A$2:$O$7,$A4,FALSE)),"")</f>
        <v/>
      </c>
      <c r="M4" s="58" t="str">
        <f>IFERROR(IF(VLOOKUP(M$1,'Feuil1 '!$A$2:$O$7,$A4,FALSE)="","",VLOOKUP(M$1,'Feuil1 '!$A$2:$O$7,$A4,FALSE)),"")</f>
        <v/>
      </c>
      <c r="N4" s="58" t="str">
        <f>IFERROR(IF(VLOOKUP(N$1,'Feuil1 '!$A$2:$O$7,$A4,FALSE)="","",VLOOKUP(N$1,'Feuil1 '!$A$2:$O$7,$A4,FALSE)),"")</f>
        <v/>
      </c>
      <c r="O4" s="58" t="str">
        <f>IFERROR(IF(VLOOKUP(O$1,'Feuil1 '!$A$2:$O$7,$A4,FALSE)="","",VLOOKUP(O$1,'Feuil1 '!$A$2:$O$7,$A4,FALSE)),"")</f>
        <v/>
      </c>
      <c r="P4" s="58" t="str">
        <f>IFERROR(IF(VLOOKUP(P$1,'Feuil1 '!$A$2:$O$7,$A4,FALSE)="","",VLOOKUP(P$1,'Feuil1 '!$A$2:$O$7,$A4,FALSE)),"")</f>
        <v/>
      </c>
    </row>
    <row r="5" spans="1:23" x14ac:dyDescent="0.25">
      <c r="A5" s="58">
        <v>5</v>
      </c>
      <c r="B5" s="59">
        <f>IFERROR(IF(VLOOKUP(B$1,'Feuil1 '!$A$2:$O$7,$A5,FALSE)="","",VLOOKUP(B$1,'Feuil1 '!$A$2:$O$7,$A5,FALSE)),"")</f>
        <v>44819</v>
      </c>
      <c r="C5" s="59">
        <f>IFERROR(IF(VLOOKUP(C$1,'Feuil1 '!$A$2:$O$7,$A5,FALSE)="","",VLOOKUP(C$1,'Feuil1 '!$A$2:$O$7,$A5,FALSE)),"")</f>
        <v>44822</v>
      </c>
      <c r="D5" s="59">
        <f>IFERROR(IF(VLOOKUP(D$1,'Feuil1 '!$A$2:$O$7,$A5,FALSE)="","",VLOOKUP(D$1,'Feuil1 '!$A$2:$O$7,$A5,FALSE)),"")</f>
        <v>44823</v>
      </c>
      <c r="E5" s="59">
        <f>IFERROR(IF(VLOOKUP(E$1,'Feuil1 '!$A$2:$O$7,$A5,FALSE)="","",VLOOKUP(E$1,'Feuil1 '!$A$2:$O$7,$A5,FALSE)),"")</f>
        <v>44821</v>
      </c>
      <c r="F5" s="59" t="str">
        <f>IFERROR(IF(VLOOKUP(F$1,'Feuil1 '!$A$2:$O$7,$A5,FALSE)="","",VLOOKUP(F$1,'Feuil1 '!$A$2:$O$7,$A5,FALSE)),"")</f>
        <v/>
      </c>
      <c r="G5" s="59" t="str">
        <f>IFERROR(IF(VLOOKUP(G$1,'Feuil1 '!$A$2:$O$7,$A5,FALSE)="","",VLOOKUP(G$1,'Feuil1 '!$A$2:$O$7,$A5,FALSE)),"")</f>
        <v/>
      </c>
      <c r="H5" s="59" t="str">
        <f>IFERROR(IF(VLOOKUP(H$1,'Feuil1 '!$A$2:$O$7,$A5,FALSE)="","",VLOOKUP(H$1,'Feuil1 '!$A$2:$O$7,$A5,FALSE)),"")</f>
        <v/>
      </c>
      <c r="I5" s="59" t="str">
        <f>IFERROR(IF(VLOOKUP(I$1,'Feuil1 '!$A$2:$O$7,$A5,FALSE)="","",VLOOKUP(I$1,'Feuil1 '!$A$2:$O$7,$A5,FALSE)),"")</f>
        <v/>
      </c>
      <c r="J5" s="59" t="str">
        <f>IFERROR(IF(VLOOKUP(J$1,'Feuil1 '!$A$2:$O$7,$A5,FALSE)="","",VLOOKUP(J$1,'Feuil1 '!$A$2:$O$7,$A5,FALSE)),"")</f>
        <v/>
      </c>
      <c r="K5" s="59" t="str">
        <f>IFERROR(IF(VLOOKUP(K$1,'Feuil1 '!$A$2:$O$7,$A5,FALSE)="","",VLOOKUP(K$1,'Feuil1 '!$A$2:$O$7,$A5,FALSE)),"")</f>
        <v/>
      </c>
      <c r="L5" s="59" t="str">
        <f>IFERROR(IF(VLOOKUP(L$1,'Feuil1 '!$A$2:$O$7,$A5,FALSE)="","",VLOOKUP(L$1,'Feuil1 '!$A$2:$O$7,$A5,FALSE)),"")</f>
        <v/>
      </c>
      <c r="M5" s="59" t="str">
        <f>IFERROR(IF(VLOOKUP(M$1,'Feuil1 '!$A$2:$O$7,$A5,FALSE)="","",VLOOKUP(M$1,'Feuil1 '!$A$2:$O$7,$A5,FALSE)),"")</f>
        <v/>
      </c>
      <c r="N5" s="59" t="str">
        <f>IFERROR(IF(VLOOKUP(N$1,'Feuil1 '!$A$2:$O$7,$A5,FALSE)="","",VLOOKUP(N$1,'Feuil1 '!$A$2:$O$7,$A5,FALSE)),"")</f>
        <v/>
      </c>
      <c r="O5" s="59" t="str">
        <f>IFERROR(IF(VLOOKUP(O$1,'Feuil1 '!$A$2:$O$7,$A5,FALSE)="","",VLOOKUP(O$1,'Feuil1 '!$A$2:$O$7,$A5,FALSE)),"")</f>
        <v/>
      </c>
      <c r="P5" s="59" t="str">
        <f>IFERROR(IF(VLOOKUP(P$1,'Feuil1 '!$A$2:$O$7,$A5,FALSE)="","",VLOOKUP(P$1,'Feuil1 '!$A$2:$O$7,$A5,FALSE)),"")</f>
        <v/>
      </c>
      <c r="Q5" s="57"/>
      <c r="R5" s="57"/>
      <c r="S5" s="57"/>
      <c r="T5" s="57"/>
      <c r="U5" s="57"/>
      <c r="V5" s="57"/>
    </row>
    <row r="6" spans="1:23" x14ac:dyDescent="0.25">
      <c r="A6" s="58">
        <v>6</v>
      </c>
      <c r="B6" s="58" t="str">
        <f>IFERROR(IF(VLOOKUP(B$1,'Feuil1 '!$A$2:$O$7,$A6,FALSE)="","",VLOOKUP(B$1,'Feuil1 '!$A$2:$O$7,$A6,FALSE)),"")</f>
        <v>6 mois</v>
      </c>
      <c r="C6" s="58" t="str">
        <f>IFERROR(IF(VLOOKUP(C$1,'Feuil1 '!$A$2:$O$7,$A6,FALSE)="","",VLOOKUP(C$1,'Feuil1 '!$A$2:$O$7,$A6,FALSE)),"")</f>
        <v>6 mois</v>
      </c>
      <c r="D6" s="58" t="str">
        <f>IFERROR(IF(VLOOKUP(D$1,'Feuil1 '!$A$2:$O$7,$A6,FALSE)="","",VLOOKUP(D$1,'Feuil1 '!$A$2:$O$7,$A6,FALSE)),"")</f>
        <v>6 mois</v>
      </c>
      <c r="E6" s="58" t="str">
        <f>IFERROR(IF(VLOOKUP(E$1,'Feuil1 '!$A$2:$O$7,$A6,FALSE)="","",VLOOKUP(E$1,'Feuil1 '!$A$2:$O$7,$A6,FALSE)),"")</f>
        <v>6 mois</v>
      </c>
      <c r="F6" s="58" t="str">
        <f>IFERROR(IF(VLOOKUP(F$1,'Feuil1 '!$A$2:$O$7,$A6,FALSE)="","",VLOOKUP(F$1,'Feuil1 '!$A$2:$O$7,$A6,FALSE)),"")</f>
        <v/>
      </c>
      <c r="G6" s="58" t="str">
        <f>IFERROR(IF(VLOOKUP(G$1,'Feuil1 '!$A$2:$O$7,$A6,FALSE)="","",VLOOKUP(G$1,'Feuil1 '!$A$2:$O$7,$A6,FALSE)),"")</f>
        <v/>
      </c>
      <c r="H6" s="58" t="str">
        <f>IFERROR(IF(VLOOKUP(H$1,'Feuil1 '!$A$2:$O$7,$A6,FALSE)="","",VLOOKUP(H$1,'Feuil1 '!$A$2:$O$7,$A6,FALSE)),"")</f>
        <v/>
      </c>
      <c r="I6" s="58" t="str">
        <f>IFERROR(IF(VLOOKUP(I$1,'Feuil1 '!$A$2:$O$7,$A6,FALSE)="","",VLOOKUP(I$1,'Feuil1 '!$A$2:$O$7,$A6,FALSE)),"")</f>
        <v/>
      </c>
      <c r="J6" s="58" t="str">
        <f>IFERROR(IF(VLOOKUP(J$1,'Feuil1 '!$A$2:$O$7,$A6,FALSE)="","",VLOOKUP(J$1,'Feuil1 '!$A$2:$O$7,$A6,FALSE)),"")</f>
        <v/>
      </c>
      <c r="K6" s="58" t="str">
        <f>IFERROR(IF(VLOOKUP(K$1,'Feuil1 '!$A$2:$O$7,$A6,FALSE)="","",VLOOKUP(K$1,'Feuil1 '!$A$2:$O$7,$A6,FALSE)),"")</f>
        <v/>
      </c>
      <c r="L6" s="58" t="str">
        <f>IFERROR(IF(VLOOKUP(L$1,'Feuil1 '!$A$2:$O$7,$A6,FALSE)="","",VLOOKUP(L$1,'Feuil1 '!$A$2:$O$7,$A6,FALSE)),"")</f>
        <v/>
      </c>
      <c r="M6" s="58" t="str">
        <f>IFERROR(IF(VLOOKUP(M$1,'Feuil1 '!$A$2:$O$7,$A6,FALSE)="","",VLOOKUP(M$1,'Feuil1 '!$A$2:$O$7,$A6,FALSE)),"")</f>
        <v/>
      </c>
      <c r="N6" s="58" t="str">
        <f>IFERROR(IF(VLOOKUP(N$1,'Feuil1 '!$A$2:$O$7,$A6,FALSE)="","",VLOOKUP(N$1,'Feuil1 '!$A$2:$O$7,$A6,FALSE)),"")</f>
        <v/>
      </c>
      <c r="O6" s="58" t="str">
        <f>IFERROR(IF(VLOOKUP(O$1,'Feuil1 '!$A$2:$O$7,$A6,FALSE)="","",VLOOKUP(O$1,'Feuil1 '!$A$2:$O$7,$A6,FALSE)),"")</f>
        <v/>
      </c>
      <c r="P6" s="58" t="str">
        <f>IFERROR(IF(VLOOKUP(P$1,'Feuil1 '!$A$2:$O$7,$A6,FALSE)="","",VLOOKUP(P$1,'Feuil1 '!$A$2:$O$7,$A6,FALSE)),"")</f>
        <v/>
      </c>
    </row>
    <row r="7" spans="1:23" x14ac:dyDescent="0.25">
      <c r="A7" s="58">
        <v>7</v>
      </c>
      <c r="B7" s="58" t="str">
        <f>IFERROR(IF(VLOOKUP(B$1,'Feuil1 '!$A$2:$O$7,$A7,FALSE)="","",VLOOKUP(B$1,'Feuil1 '!$A$2:$O$7,$A7,FALSE)),"")</f>
        <v/>
      </c>
      <c r="C7" s="58" t="str">
        <f>IFERROR(IF(VLOOKUP(C$1,'Feuil1 '!$A$2:$O$7,$A7,FALSE)="","",VLOOKUP(C$1,'Feuil1 '!$A$2:$O$7,$A7,FALSE)),"")</f>
        <v/>
      </c>
      <c r="D7" s="58" t="str">
        <f>IFERROR(IF(VLOOKUP(D$1,'Feuil1 '!$A$2:$O$7,$A7,FALSE)="","",VLOOKUP(D$1,'Feuil1 '!$A$2:$O$7,$A7,FALSE)),"")</f>
        <v/>
      </c>
      <c r="E7" s="58" t="str">
        <f>IFERROR(IF(VLOOKUP(E$1,'Feuil1 '!$A$2:$O$7,$A7,FALSE)="","",VLOOKUP(E$1,'Feuil1 '!$A$2:$O$7,$A7,FALSE)),"")</f>
        <v/>
      </c>
      <c r="F7" s="58" t="str">
        <f>IFERROR(IF(VLOOKUP(F$1,'Feuil1 '!$A$2:$O$7,$A7,FALSE)="","",VLOOKUP(F$1,'Feuil1 '!$A$2:$O$7,$A7,FALSE)),"")</f>
        <v/>
      </c>
      <c r="G7" s="58" t="str">
        <f>IFERROR(IF(VLOOKUP(G$1,'Feuil1 '!$A$2:$O$7,$A7,FALSE)="","",VLOOKUP(G$1,'Feuil1 '!$A$2:$O$7,$A7,FALSE)),"")</f>
        <v/>
      </c>
      <c r="H7" s="58" t="str">
        <f>IFERROR(IF(VLOOKUP(H$1,'Feuil1 '!$A$2:$O$7,$A7,FALSE)="","",VLOOKUP(H$1,'Feuil1 '!$A$2:$O$7,$A7,FALSE)),"")</f>
        <v/>
      </c>
      <c r="I7" s="58" t="str">
        <f>IFERROR(IF(VLOOKUP(I$1,'Feuil1 '!$A$2:$O$7,$A7,FALSE)="","",VLOOKUP(I$1,'Feuil1 '!$A$2:$O$7,$A7,FALSE)),"")</f>
        <v/>
      </c>
      <c r="J7" s="58" t="str">
        <f>IFERROR(IF(VLOOKUP(J$1,'Feuil1 '!$A$2:$O$7,$A7,FALSE)="","",VLOOKUP(J$1,'Feuil1 '!$A$2:$O$7,$A7,FALSE)),"")</f>
        <v/>
      </c>
      <c r="K7" s="58" t="str">
        <f>IFERROR(IF(VLOOKUP(K$1,'Feuil1 '!$A$2:$O$7,$A7,FALSE)="","",VLOOKUP(K$1,'Feuil1 '!$A$2:$O$7,$A7,FALSE)),"")</f>
        <v/>
      </c>
      <c r="L7" s="58" t="str">
        <f>IFERROR(IF(VLOOKUP(L$1,'Feuil1 '!$A$2:$O$7,$A7,FALSE)="","",VLOOKUP(L$1,'Feuil1 '!$A$2:$O$7,$A7,FALSE)),"")</f>
        <v/>
      </c>
      <c r="M7" s="58" t="str">
        <f>IFERROR(IF(VLOOKUP(M$1,'Feuil1 '!$A$2:$O$7,$A7,FALSE)="","",VLOOKUP(M$1,'Feuil1 '!$A$2:$O$7,$A7,FALSE)),"")</f>
        <v/>
      </c>
      <c r="N7" s="58" t="str">
        <f>IFERROR(IF(VLOOKUP(N$1,'Feuil1 '!$A$2:$O$7,$A7,FALSE)="","",VLOOKUP(N$1,'Feuil1 '!$A$2:$O$7,$A7,FALSE)),"")</f>
        <v/>
      </c>
      <c r="O7" s="58" t="str">
        <f>IFERROR(IF(VLOOKUP(O$1,'Feuil1 '!$A$2:$O$7,$A7,FALSE)="","",VLOOKUP(O$1,'Feuil1 '!$A$2:$O$7,$A7,FALSE)),"")</f>
        <v/>
      </c>
      <c r="P7" s="58" t="str">
        <f>IFERROR(IF(VLOOKUP(P$1,'Feuil1 '!$A$2:$O$7,$A7,FALSE)="","",VLOOKUP(P$1,'Feuil1 '!$A$2:$O$7,$A7,FALSE)),"")</f>
        <v/>
      </c>
    </row>
    <row r="8" spans="1:23" ht="120" x14ac:dyDescent="0.25">
      <c r="A8" s="58">
        <v>8</v>
      </c>
      <c r="B8" s="58" t="str">
        <f>IFERROR(IF(VLOOKUP(B$1,'Feuil1 '!$A$2:$O$7,$A8,FALSE)="","",VLOOKUP(B$1,'Feuil1 '!$A$2:$O$7,$A8,FALSE)),"")</f>
        <v>Travailler l'attention conjointe (Centrer le regard sur le sujet abordé : "Je te montre qqch, tu regardes..."</v>
      </c>
      <c r="C8" s="58" t="str">
        <f>IFERROR(IF(VLOOKUP(C$1,'Feuil1 '!$A$2:$O$7,$A8,FALSE)="","",VLOOKUP(C$1,'Feuil1 '!$A$2:$O$7,$A8,FALSE)),"")</f>
        <v>Gestion de la frustration et des émotions, notamment la colère</v>
      </c>
      <c r="D8" s="58" t="str">
        <f>IFERROR(IF(VLOOKUP(D$1,'Feuil1 '!$A$2:$O$7,$A8,FALSE)="","",VLOOKUP(D$1,'Feuil1 '!$A$2:$O$7,$A8,FALSE)),"")</f>
        <v>Travailler autour des interdits et des comportements adaptés associés</v>
      </c>
      <c r="E8" s="58" t="str">
        <f>IFERROR(IF(VLOOKUP(E$1,'Feuil1 '!$A$2:$O$7,$A8,FALSE)="","",VLOOKUP(E$1,'Feuil1 '!$A$2:$O$7,$A8,FALSE)),"")</f>
        <v>Travailler la communication</v>
      </c>
      <c r="F8" s="58" t="str">
        <f>IFERROR(IF(VLOOKUP(F$1,'Feuil1 '!$A$2:$O$7,$A8,FALSE)="","",VLOOKUP(F$1,'Feuil1 '!$A$2:$O$7,$A8,FALSE)),"")</f>
        <v/>
      </c>
      <c r="G8" s="58" t="str">
        <f>IFERROR(IF(VLOOKUP(G$1,'Feuil1 '!$A$2:$O$7,$A8,FALSE)="","",VLOOKUP(G$1,'Feuil1 '!$A$2:$O$7,$A8,FALSE)),"")</f>
        <v/>
      </c>
      <c r="H8" s="58" t="str">
        <f>IFERROR(IF(VLOOKUP(H$1,'Feuil1 '!$A$2:$O$7,$A8,FALSE)="","",VLOOKUP(H$1,'Feuil1 '!$A$2:$O$7,$A8,FALSE)),"")</f>
        <v/>
      </c>
      <c r="I8" s="58" t="str">
        <f>IFERROR(IF(VLOOKUP(I$1,'Feuil1 '!$A$2:$O$7,$A8,FALSE)="","",VLOOKUP(I$1,'Feuil1 '!$A$2:$O$7,$A8,FALSE)),"")</f>
        <v/>
      </c>
      <c r="J8" s="58" t="str">
        <f>IFERROR(IF(VLOOKUP(J$1,'Feuil1 '!$A$2:$O$7,$A8,FALSE)="","",VLOOKUP(J$1,'Feuil1 '!$A$2:$O$7,$A8,FALSE)),"")</f>
        <v/>
      </c>
      <c r="K8" s="58" t="str">
        <f>IFERROR(IF(VLOOKUP(K$1,'Feuil1 '!$A$2:$O$7,$A8,FALSE)="","",VLOOKUP(K$1,'Feuil1 '!$A$2:$O$7,$A8,FALSE)),"")</f>
        <v/>
      </c>
      <c r="L8" s="58" t="str">
        <f>IFERROR(IF(VLOOKUP(L$1,'Feuil1 '!$A$2:$O$7,$A8,FALSE)="","",VLOOKUP(L$1,'Feuil1 '!$A$2:$O$7,$A8,FALSE)),"")</f>
        <v/>
      </c>
      <c r="M8" s="58" t="str">
        <f>IFERROR(IF(VLOOKUP(M$1,'Feuil1 '!$A$2:$O$7,$A8,FALSE)="","",VLOOKUP(M$1,'Feuil1 '!$A$2:$O$7,$A8,FALSE)),"")</f>
        <v/>
      </c>
      <c r="N8" s="58" t="str">
        <f>IFERROR(IF(VLOOKUP(N$1,'Feuil1 '!$A$2:$O$7,$A8,FALSE)="","",VLOOKUP(N$1,'Feuil1 '!$A$2:$O$7,$A8,FALSE)),"")</f>
        <v/>
      </c>
      <c r="O8" s="58" t="str">
        <f>IFERROR(IF(VLOOKUP(O$1,'Feuil1 '!$A$2:$O$7,$A8,FALSE)="","",VLOOKUP(O$1,'Feuil1 '!$A$2:$O$7,$A8,FALSE)),"")</f>
        <v/>
      </c>
      <c r="P8" s="58" t="str">
        <f>IFERROR(IF(VLOOKUP(P$1,'Feuil1 '!$A$2:$O$7,$A8,FALSE)="","",VLOOKUP(P$1,'Feuil1 '!$A$2:$O$7,$A8,FALSE)),"")</f>
        <v/>
      </c>
    </row>
    <row r="9" spans="1:23" ht="30" x14ac:dyDescent="0.25">
      <c r="A9" s="58">
        <v>9</v>
      </c>
      <c r="B9" s="58" t="str">
        <f>IFERROR(IF(VLOOKUP(B$1,'Feuil1 '!$A$2:$O$7,$A9,FALSE)="","",VLOOKUP(B$1,'Feuil1 '!$A$2:$O$7,$A9,FALSE)),"")</f>
        <v>Apprendre à partager</v>
      </c>
      <c r="C9" s="58" t="str">
        <f>IFERROR(IF(VLOOKUP(C$1,'Feuil1 '!$A$2:$O$7,$A9,FALSE)="","",VLOOKUP(C$1,'Feuil1 '!$A$2:$O$7,$A9,FALSE)),"")</f>
        <v>Savoir couper ses aliments</v>
      </c>
      <c r="D9" s="58" t="str">
        <f>IFERROR(IF(VLOOKUP(D$1,'Feuil1 '!$A$2:$O$7,$A9,FALSE)="","",VLOOKUP(D$1,'Feuil1 '!$A$2:$O$7,$A9,FALSE)),"")</f>
        <v>Mettre en mots ses ressentis</v>
      </c>
      <c r="E9" s="58" t="str">
        <f>IFERROR(IF(VLOOKUP(E$1,'Feuil1 '!$A$2:$O$7,$A9,FALSE)="","",VLOOKUP(E$1,'Feuil1 '!$A$2:$O$7,$A9,FALSE)),"")</f>
        <v>Savoir partager / faire avec les autres</v>
      </c>
      <c r="F9" s="58" t="str">
        <f>IFERROR(IF(VLOOKUP(F$1,'Feuil1 '!$A$2:$O$7,$A9,FALSE)="","",VLOOKUP(F$1,'Feuil1 '!$A$2:$O$7,$A9,FALSE)),"")</f>
        <v/>
      </c>
      <c r="G9" s="58" t="str">
        <f>IFERROR(IF(VLOOKUP(G$1,'Feuil1 '!$A$2:$O$7,$A9,FALSE)="","",VLOOKUP(G$1,'Feuil1 '!$A$2:$O$7,$A9,FALSE)),"")</f>
        <v/>
      </c>
      <c r="H9" s="58" t="str">
        <f>IFERROR(IF(VLOOKUP(H$1,'Feuil1 '!$A$2:$O$7,$A9,FALSE)="","",VLOOKUP(H$1,'Feuil1 '!$A$2:$O$7,$A9,FALSE)),"")</f>
        <v/>
      </c>
      <c r="I9" s="58" t="str">
        <f>IFERROR(IF(VLOOKUP(I$1,'Feuil1 '!$A$2:$O$7,$A9,FALSE)="","",VLOOKUP(I$1,'Feuil1 '!$A$2:$O$7,$A9,FALSE)),"")</f>
        <v/>
      </c>
      <c r="J9" s="58" t="str">
        <f>IFERROR(IF(VLOOKUP(J$1,'Feuil1 '!$A$2:$O$7,$A9,FALSE)="","",VLOOKUP(J$1,'Feuil1 '!$A$2:$O$7,$A9,FALSE)),"")</f>
        <v/>
      </c>
      <c r="K9" s="58" t="str">
        <f>IFERROR(IF(VLOOKUP(K$1,'Feuil1 '!$A$2:$O$7,$A9,FALSE)="","",VLOOKUP(K$1,'Feuil1 '!$A$2:$O$7,$A9,FALSE)),"")</f>
        <v/>
      </c>
      <c r="L9" s="58" t="str">
        <f>IFERROR(IF(VLOOKUP(L$1,'Feuil1 '!$A$2:$O$7,$A9,FALSE)="","",VLOOKUP(L$1,'Feuil1 '!$A$2:$O$7,$A9,FALSE)),"")</f>
        <v/>
      </c>
      <c r="M9" s="58" t="str">
        <f>IFERROR(IF(VLOOKUP(M$1,'Feuil1 '!$A$2:$O$7,$A9,FALSE)="","",VLOOKUP(M$1,'Feuil1 '!$A$2:$O$7,$A9,FALSE)),"")</f>
        <v/>
      </c>
      <c r="N9" s="58" t="str">
        <f>IFERROR(IF(VLOOKUP(N$1,'Feuil1 '!$A$2:$O$7,$A9,FALSE)="","",VLOOKUP(N$1,'Feuil1 '!$A$2:$O$7,$A9,FALSE)),"")</f>
        <v/>
      </c>
      <c r="O9" s="58" t="str">
        <f>IFERROR(IF(VLOOKUP(O$1,'Feuil1 '!$A$2:$O$7,$A9,FALSE)="","",VLOOKUP(O$1,'Feuil1 '!$A$2:$O$7,$A9,FALSE)),"")</f>
        <v/>
      </c>
      <c r="P9" s="58" t="str">
        <f>IFERROR(IF(VLOOKUP(P$1,'Feuil1 '!$A$2:$O$7,$A9,FALSE)="","",VLOOKUP(P$1,'Feuil1 '!$A$2:$O$7,$A9,FALSE)),"")</f>
        <v/>
      </c>
    </row>
    <row r="10" spans="1:23" ht="30" x14ac:dyDescent="0.25">
      <c r="A10" s="58">
        <v>10</v>
      </c>
      <c r="B10" s="58" t="str">
        <f>IFERROR(IF(VLOOKUP(B$1,'Feuil1 '!$A$2:$O$7,$A10,FALSE)="","",VLOOKUP(B$1,'Feuil1 '!$A$2:$O$7,$A10,FALSE)),"")</f>
        <v>Gestion des émotions</v>
      </c>
      <c r="C10" s="58" t="str">
        <f>IFERROR(IF(VLOOKUP(C$1,'Feuil1 '!$A$2:$O$7,$A10,FALSE)="","",VLOOKUP(C$1,'Feuil1 '!$A$2:$O$7,$A10,FALSE)),"")</f>
        <v>Manger la bouche fermée</v>
      </c>
      <c r="D10" s="58" t="str">
        <f>IFERROR(IF(VLOOKUP(D$1,'Feuil1 '!$A$2:$O$7,$A10,FALSE)="","",VLOOKUP(D$1,'Feuil1 '!$A$2:$O$7,$A10,FALSE)),"")</f>
        <v>Apprendre à se poser et se concentrer 10 min sur une activité</v>
      </c>
      <c r="E10" s="58" t="str">
        <f>IFERROR(IF(VLOOKUP(E$1,'Feuil1 '!$A$2:$O$7,$A10,FALSE)="","",VLOOKUP(E$1,'Feuil1 '!$A$2:$O$7,$A10,FALSE)),"")</f>
        <v>Travailler sur les interactions avec les autres / Limites physiques - pudeur - Respect de l'autre</v>
      </c>
      <c r="F10" s="58" t="str">
        <f>IFERROR(IF(VLOOKUP(F$1,'Feuil1 '!$A$2:$O$7,$A10,FALSE)="","",VLOOKUP(F$1,'Feuil1 '!$A$2:$O$7,$A10,FALSE)),"")</f>
        <v/>
      </c>
      <c r="G10" s="58" t="str">
        <f>IFERROR(IF(VLOOKUP(G$1,'Feuil1 '!$A$2:$O$7,$A10,FALSE)="","",VLOOKUP(G$1,'Feuil1 '!$A$2:$O$7,$A10,FALSE)),"")</f>
        <v/>
      </c>
      <c r="H10" s="58" t="str">
        <f>IFERROR(IF(VLOOKUP(H$1,'Feuil1 '!$A$2:$O$7,$A10,FALSE)="","",VLOOKUP(H$1,'Feuil1 '!$A$2:$O$7,$A10,FALSE)),"")</f>
        <v/>
      </c>
      <c r="I10" s="58" t="str">
        <f>IFERROR(IF(VLOOKUP(I$1,'Feuil1 '!$A$2:$O$7,$A10,FALSE)="","",VLOOKUP(I$1,'Feuil1 '!$A$2:$O$7,$A10,FALSE)),"")</f>
        <v/>
      </c>
      <c r="J10" s="58" t="str">
        <f>IFERROR(IF(VLOOKUP(J$1,'Feuil1 '!$A$2:$O$7,$A10,FALSE)="","",VLOOKUP(J$1,'Feuil1 '!$A$2:$O$7,$A10,FALSE)),"")</f>
        <v/>
      </c>
      <c r="K10" s="58" t="str">
        <f>IFERROR(IF(VLOOKUP(K$1,'Feuil1 '!$A$2:$O$7,$A10,FALSE)="","",VLOOKUP(K$1,'Feuil1 '!$A$2:$O$7,$A10,FALSE)),"")</f>
        <v/>
      </c>
      <c r="L10" s="58" t="str">
        <f>IFERROR(IF(VLOOKUP(L$1,'Feuil1 '!$A$2:$O$7,$A10,FALSE)="","",VLOOKUP(L$1,'Feuil1 '!$A$2:$O$7,$A10,FALSE)),"")</f>
        <v/>
      </c>
      <c r="M10" s="58" t="str">
        <f>IFERROR(IF(VLOOKUP(M$1,'Feuil1 '!$A$2:$O$7,$A10,FALSE)="","",VLOOKUP(M$1,'Feuil1 '!$A$2:$O$7,$A10,FALSE)),"")</f>
        <v/>
      </c>
      <c r="N10" s="58" t="str">
        <f>IFERROR(IF(VLOOKUP(N$1,'Feuil1 '!$A$2:$O$7,$A10,FALSE)="","",VLOOKUP(N$1,'Feuil1 '!$A$2:$O$7,$A10,FALSE)),"")</f>
        <v/>
      </c>
      <c r="O10" s="58" t="str">
        <f>IFERROR(IF(VLOOKUP(O$1,'Feuil1 '!$A$2:$O$7,$A10,FALSE)="","",VLOOKUP(O$1,'Feuil1 '!$A$2:$O$7,$A10,FALSE)),"")</f>
        <v/>
      </c>
      <c r="P10" s="58" t="str">
        <f>IFERROR(IF(VLOOKUP(P$1,'Feuil1 '!$A$2:$O$7,$A10,FALSE)="","",VLOOKUP(P$1,'Feuil1 '!$A$2:$O$7,$A10,FALSE)),"")</f>
        <v/>
      </c>
    </row>
    <row r="11" spans="1:23" ht="30" x14ac:dyDescent="0.25">
      <c r="A11" s="58">
        <v>11</v>
      </c>
      <c r="B11" s="58" t="str">
        <f>IFERROR(IF(VLOOKUP(B$1,'Feuil1 '!$A$2:$O$7,$A11,FALSE)="","",VLOOKUP(B$1,'Feuil1 '!$A$2:$O$7,$A11,FALSE)),"")</f>
        <v>Habiletés sociales</v>
      </c>
      <c r="C11" s="58" t="str">
        <f>IFERROR(IF(VLOOKUP(C$1,'Feuil1 '!$A$2:$O$7,$A11,FALSE)="","",VLOOKUP(C$1,'Feuil1 '!$A$2:$O$7,$A11,FALSE)),"")</f>
        <v>Avoir la bonne posture lors des repas</v>
      </c>
      <c r="D11" s="58" t="str">
        <f>IFERROR(IF(VLOOKUP(D$1,'Feuil1 '!$A$2:$O$7,$A11,FALSE)="","",VLOOKUP(D$1,'Feuil1 '!$A$2:$O$7,$A11,FALSE)),"")</f>
        <v>Besoin de contenance+++</v>
      </c>
      <c r="E11" s="58" t="str">
        <f>IFERROR(IF(VLOOKUP(E$1,'Feuil1 '!$A$2:$O$7,$A11,FALSE)="","",VLOOKUP(E$1,'Feuil1 '!$A$2:$O$7,$A11,FALSE)),"")</f>
        <v>Gestion des émotions</v>
      </c>
      <c r="F11" s="58" t="str">
        <f>IFERROR(IF(VLOOKUP(F$1,'Feuil1 '!$A$2:$O$7,$A11,FALSE)="","",VLOOKUP(F$1,'Feuil1 '!$A$2:$O$7,$A11,FALSE)),"")</f>
        <v/>
      </c>
      <c r="G11" s="58" t="str">
        <f>IFERROR(IF(VLOOKUP(G$1,'Feuil1 '!$A$2:$O$7,$A11,FALSE)="","",VLOOKUP(G$1,'Feuil1 '!$A$2:$O$7,$A11,FALSE)),"")</f>
        <v/>
      </c>
      <c r="H11" s="58" t="str">
        <f>IFERROR(IF(VLOOKUP(H$1,'Feuil1 '!$A$2:$O$7,$A11,FALSE)="","",VLOOKUP(H$1,'Feuil1 '!$A$2:$O$7,$A11,FALSE)),"")</f>
        <v/>
      </c>
      <c r="I11" s="58" t="str">
        <f>IFERROR(IF(VLOOKUP(I$1,'Feuil1 '!$A$2:$O$7,$A11,FALSE)="","",VLOOKUP(I$1,'Feuil1 '!$A$2:$O$7,$A11,FALSE)),"")</f>
        <v/>
      </c>
      <c r="J11" s="58" t="str">
        <f>IFERROR(IF(VLOOKUP(J$1,'Feuil1 '!$A$2:$O$7,$A11,FALSE)="","",VLOOKUP(J$1,'Feuil1 '!$A$2:$O$7,$A11,FALSE)),"")</f>
        <v/>
      </c>
      <c r="K11" s="58" t="str">
        <f>IFERROR(IF(VLOOKUP(K$1,'Feuil1 '!$A$2:$O$7,$A11,FALSE)="","",VLOOKUP(K$1,'Feuil1 '!$A$2:$O$7,$A11,FALSE)),"")</f>
        <v/>
      </c>
      <c r="L11" s="58" t="str">
        <f>IFERROR(IF(VLOOKUP(L$1,'Feuil1 '!$A$2:$O$7,$A11,FALSE)="","",VLOOKUP(L$1,'Feuil1 '!$A$2:$O$7,$A11,FALSE)),"")</f>
        <v/>
      </c>
      <c r="M11" s="58" t="str">
        <f>IFERROR(IF(VLOOKUP(M$1,'Feuil1 '!$A$2:$O$7,$A11,FALSE)="","",VLOOKUP(M$1,'Feuil1 '!$A$2:$O$7,$A11,FALSE)),"")</f>
        <v/>
      </c>
      <c r="N11" s="58" t="str">
        <f>IFERROR(IF(VLOOKUP(N$1,'Feuil1 '!$A$2:$O$7,$A11,FALSE)="","",VLOOKUP(N$1,'Feuil1 '!$A$2:$O$7,$A11,FALSE)),"")</f>
        <v/>
      </c>
      <c r="O11" s="58" t="str">
        <f>IFERROR(IF(VLOOKUP(O$1,'Feuil1 '!$A$2:$O$7,$A11,FALSE)="","",VLOOKUP(O$1,'Feuil1 '!$A$2:$O$7,$A11,FALSE)),"")</f>
        <v/>
      </c>
      <c r="P11" s="58" t="str">
        <f>IFERROR(IF(VLOOKUP(P$1,'Feuil1 '!$A$2:$O$7,$A11,FALSE)="","",VLOOKUP(P$1,'Feuil1 '!$A$2:$O$7,$A11,FALSE)),"")</f>
        <v/>
      </c>
    </row>
    <row r="12" spans="1:23" ht="30" x14ac:dyDescent="0.25">
      <c r="A12" s="58">
        <v>12</v>
      </c>
      <c r="B12" s="58" t="str">
        <f>IFERROR(IF(VLOOKUP(B$1,'Feuil1 '!$A$2:$O$7,$A12,FALSE)="","",VLOOKUP(B$1,'Feuil1 '!$A$2:$O$7,$A12,FALSE)),"")</f>
        <v>Appréhender le "JE"</v>
      </c>
      <c r="C12" s="58" t="str">
        <f>IFERROR(IF(VLOOKUP(C$1,'Feuil1 '!$A$2:$O$7,$A12,FALSE)="","",VLOOKUP(C$1,'Feuil1 '!$A$2:$O$7,$A12,FALSE)),"")</f>
        <v>Savoir restituer à l'oral ce qui est demandé</v>
      </c>
      <c r="D12" s="58" t="str">
        <f>IFERROR(IF(VLOOKUP(D$1,'Feuil1 '!$A$2:$O$7,$A12,FALSE)="","",VLOOKUP(D$1,'Feuil1 '!$A$2:$O$7,$A12,FALSE)),"")</f>
        <v>Travail sur les émotions</v>
      </c>
      <c r="E12" s="58" t="str">
        <f>IFERROR(IF(VLOOKUP(E$1,'Feuil1 '!$A$2:$O$7,$A12,FALSE)="","",VLOOKUP(E$1,'Feuil1 '!$A$2:$O$7,$A12,FALSE)),"")</f>
        <v/>
      </c>
      <c r="F12" s="58" t="str">
        <f>IFERROR(IF(VLOOKUP(F$1,'Feuil1 '!$A$2:$O$7,$A12,FALSE)="","",VLOOKUP(F$1,'Feuil1 '!$A$2:$O$7,$A12,FALSE)),"")</f>
        <v/>
      </c>
      <c r="G12" s="58" t="str">
        <f>IFERROR(IF(VLOOKUP(G$1,'Feuil1 '!$A$2:$O$7,$A12,FALSE)="","",VLOOKUP(G$1,'Feuil1 '!$A$2:$O$7,$A12,FALSE)),"")</f>
        <v/>
      </c>
      <c r="H12" s="58" t="str">
        <f>IFERROR(IF(VLOOKUP(H$1,'Feuil1 '!$A$2:$O$7,$A12,FALSE)="","",VLOOKUP(H$1,'Feuil1 '!$A$2:$O$7,$A12,FALSE)),"")</f>
        <v/>
      </c>
      <c r="I12" s="58" t="str">
        <f>IFERROR(IF(VLOOKUP(I$1,'Feuil1 '!$A$2:$O$7,$A12,FALSE)="","",VLOOKUP(I$1,'Feuil1 '!$A$2:$O$7,$A12,FALSE)),"")</f>
        <v/>
      </c>
      <c r="J12" s="58" t="str">
        <f>IFERROR(IF(VLOOKUP(J$1,'Feuil1 '!$A$2:$O$7,$A12,FALSE)="","",VLOOKUP(J$1,'Feuil1 '!$A$2:$O$7,$A12,FALSE)),"")</f>
        <v/>
      </c>
      <c r="K12" s="58" t="str">
        <f>IFERROR(IF(VLOOKUP(K$1,'Feuil1 '!$A$2:$O$7,$A12,FALSE)="","",VLOOKUP(K$1,'Feuil1 '!$A$2:$O$7,$A12,FALSE)),"")</f>
        <v/>
      </c>
      <c r="L12" s="58" t="str">
        <f>IFERROR(IF(VLOOKUP(L$1,'Feuil1 '!$A$2:$O$7,$A12,FALSE)="","",VLOOKUP(L$1,'Feuil1 '!$A$2:$O$7,$A12,FALSE)),"")</f>
        <v/>
      </c>
      <c r="M12" s="58" t="str">
        <f>IFERROR(IF(VLOOKUP(M$1,'Feuil1 '!$A$2:$O$7,$A12,FALSE)="","",VLOOKUP(M$1,'Feuil1 '!$A$2:$O$7,$A12,FALSE)),"")</f>
        <v/>
      </c>
      <c r="N12" s="58" t="str">
        <f>IFERROR(IF(VLOOKUP(N$1,'Feuil1 '!$A$2:$O$7,$A12,FALSE)="","",VLOOKUP(N$1,'Feuil1 '!$A$2:$O$7,$A12,FALSE)),"")</f>
        <v/>
      </c>
      <c r="O12" s="58" t="str">
        <f>IFERROR(IF(VLOOKUP(O$1,'Feuil1 '!$A$2:$O$7,$A12,FALSE)="","",VLOOKUP(O$1,'Feuil1 '!$A$2:$O$7,$A12,FALSE)),"")</f>
        <v/>
      </c>
      <c r="P12" s="58" t="str">
        <f>IFERROR(IF(VLOOKUP(P$1,'Feuil1 '!$A$2:$O$7,$A12,FALSE)="","",VLOOKUP(P$1,'Feuil1 '!$A$2:$O$7,$A12,FALSE)),"")</f>
        <v/>
      </c>
    </row>
    <row r="13" spans="1:23" ht="90" x14ac:dyDescent="0.25">
      <c r="A13" s="58">
        <v>13</v>
      </c>
      <c r="B13" s="58" t="str">
        <f>IFERROR(IF(VLOOKUP(B$1,'Feuil1 '!$A$2:$O$7,$A13,FALSE)="","",VLOOKUP(B$1,'Feuil1 '!$A$2:$O$7,$A13,FALSE)),"")</f>
        <v>Travailler autour des risques, des dangers et de la sécurité (se sauve sur la route)</v>
      </c>
      <c r="C13" s="58" t="str">
        <f>IFERROR(IF(VLOOKUP(C$1,'Feuil1 '!$A$2:$O$7,$A13,FALSE)="","",VLOOKUP(C$1,'Feuil1 '!$A$2:$O$7,$A13,FALSE)),"")</f>
        <v/>
      </c>
      <c r="D13" s="58" t="str">
        <f>IFERROR(IF(VLOOKUP(D$1,'Feuil1 '!$A$2:$O$7,$A13,FALSE)="","",VLOOKUP(D$1,'Feuil1 '!$A$2:$O$7,$A13,FALSE)),"")</f>
        <v/>
      </c>
      <c r="E13" s="58" t="str">
        <f>IFERROR(IF(VLOOKUP(E$1,'Feuil1 '!$A$2:$O$7,$A13,FALSE)="","",VLOOKUP(E$1,'Feuil1 '!$A$2:$O$7,$A13,FALSE)),"")</f>
        <v/>
      </c>
      <c r="F13" s="58" t="str">
        <f>IFERROR(IF(VLOOKUP(F$1,'Feuil1 '!$A$2:$O$7,$A13,FALSE)="","",VLOOKUP(F$1,'Feuil1 '!$A$2:$O$7,$A13,FALSE)),"")</f>
        <v/>
      </c>
      <c r="G13" s="58" t="str">
        <f>IFERROR(IF(VLOOKUP(G$1,'Feuil1 '!$A$2:$O$7,$A13,FALSE)="","",VLOOKUP(G$1,'Feuil1 '!$A$2:$O$7,$A13,FALSE)),"")</f>
        <v/>
      </c>
      <c r="H13" s="58" t="str">
        <f>IFERROR(IF(VLOOKUP(H$1,'Feuil1 '!$A$2:$O$7,$A13,FALSE)="","",VLOOKUP(H$1,'Feuil1 '!$A$2:$O$7,$A13,FALSE)),"")</f>
        <v/>
      </c>
      <c r="I13" s="58" t="str">
        <f>IFERROR(IF(VLOOKUP(I$1,'Feuil1 '!$A$2:$O$7,$A13,FALSE)="","",VLOOKUP(I$1,'Feuil1 '!$A$2:$O$7,$A13,FALSE)),"")</f>
        <v/>
      </c>
      <c r="J13" s="58" t="str">
        <f>IFERROR(IF(VLOOKUP(J$1,'Feuil1 '!$A$2:$O$7,$A13,FALSE)="","",VLOOKUP(J$1,'Feuil1 '!$A$2:$O$7,$A13,FALSE)),"")</f>
        <v/>
      </c>
      <c r="K13" s="58" t="str">
        <f>IFERROR(IF(VLOOKUP(K$1,'Feuil1 '!$A$2:$O$7,$A13,FALSE)="","",VLOOKUP(K$1,'Feuil1 '!$A$2:$O$7,$A13,FALSE)),"")</f>
        <v/>
      </c>
      <c r="L13" s="58" t="str">
        <f>IFERROR(IF(VLOOKUP(L$1,'Feuil1 '!$A$2:$O$7,$A13,FALSE)="","",VLOOKUP(L$1,'Feuil1 '!$A$2:$O$7,$A13,FALSE)),"")</f>
        <v/>
      </c>
      <c r="M13" s="58" t="str">
        <f>IFERROR(IF(VLOOKUP(M$1,'Feuil1 '!$A$2:$O$7,$A13,FALSE)="","",VLOOKUP(M$1,'Feuil1 '!$A$2:$O$7,$A13,FALSE)),"")</f>
        <v/>
      </c>
      <c r="N13" s="58" t="str">
        <f>IFERROR(IF(VLOOKUP(N$1,'Feuil1 '!$A$2:$O$7,$A13,FALSE)="","",VLOOKUP(N$1,'Feuil1 '!$A$2:$O$7,$A13,FALSE)),"")</f>
        <v/>
      </c>
      <c r="O13" s="58" t="str">
        <f>IFERROR(IF(VLOOKUP(O$1,'Feuil1 '!$A$2:$O$7,$A13,FALSE)="","",VLOOKUP(O$1,'Feuil1 '!$A$2:$O$7,$A13,FALSE)),"")</f>
        <v/>
      </c>
      <c r="P13" s="58" t="str">
        <f>IFERROR(IF(VLOOKUP(P$1,'Feuil1 '!$A$2:$O$7,$A13,FALSE)="","",VLOOKUP(P$1,'Feuil1 '!$A$2:$O$7,$A13,FALSE)),"")</f>
        <v/>
      </c>
    </row>
    <row r="14" spans="1:23" ht="45" x14ac:dyDescent="0.25">
      <c r="A14" s="58">
        <v>14</v>
      </c>
      <c r="B14" s="58" t="str">
        <f>IFERROR(IF(VLOOKUP(B$1,'Feuil1 '!$A$2:$O$7,$A14,FALSE)="","",VLOOKUP(B$1,'Feuil1 '!$A$2:$O$7,$A14,FALSE)),"")</f>
        <v>Travailler la guidance parentale</v>
      </c>
      <c r="C14" s="58" t="str">
        <f>IFERROR(IF(VLOOKUP(C$1,'Feuil1 '!$A$2:$O$7,$A14,FALSE)="","",VLOOKUP(C$1,'Feuil1 '!$A$2:$O$7,$A14,FALSE)),"")</f>
        <v/>
      </c>
      <c r="D14" s="58" t="str">
        <f>IFERROR(IF(VLOOKUP(D$1,'Feuil1 '!$A$2:$O$7,$A14,FALSE)="","",VLOOKUP(D$1,'Feuil1 '!$A$2:$O$7,$A14,FALSE)),"")</f>
        <v/>
      </c>
      <c r="E14" s="58" t="str">
        <f>IFERROR(IF(VLOOKUP(E$1,'Feuil1 '!$A$2:$O$7,$A14,FALSE)="","",VLOOKUP(E$1,'Feuil1 '!$A$2:$O$7,$A14,FALSE)),"")</f>
        <v/>
      </c>
      <c r="F14" s="58" t="str">
        <f>IFERROR(IF(VLOOKUP(F$1,'Feuil1 '!$A$2:$O$7,$A14,FALSE)="","",VLOOKUP(F$1,'Feuil1 '!$A$2:$O$7,$A14,FALSE)),"")</f>
        <v/>
      </c>
      <c r="G14" s="58" t="str">
        <f>IFERROR(IF(VLOOKUP(G$1,'Feuil1 '!$A$2:$O$7,$A14,FALSE)="","",VLOOKUP(G$1,'Feuil1 '!$A$2:$O$7,$A14,FALSE)),"")</f>
        <v/>
      </c>
      <c r="H14" s="58" t="str">
        <f>IFERROR(IF(VLOOKUP(H$1,'Feuil1 '!$A$2:$O$7,$A14,FALSE)="","",VLOOKUP(H$1,'Feuil1 '!$A$2:$O$7,$A14,FALSE)),"")</f>
        <v/>
      </c>
      <c r="I14" s="58" t="str">
        <f>IFERROR(IF(VLOOKUP(I$1,'Feuil1 '!$A$2:$O$7,$A14,FALSE)="","",VLOOKUP(I$1,'Feuil1 '!$A$2:$O$7,$A14,FALSE)),"")</f>
        <v/>
      </c>
      <c r="J14" s="58" t="str">
        <f>IFERROR(IF(VLOOKUP(J$1,'Feuil1 '!$A$2:$O$7,$A14,FALSE)="","",VLOOKUP(J$1,'Feuil1 '!$A$2:$O$7,$A14,FALSE)),"")</f>
        <v/>
      </c>
      <c r="K14" s="58" t="str">
        <f>IFERROR(IF(VLOOKUP(K$1,'Feuil1 '!$A$2:$O$7,$A14,FALSE)="","",VLOOKUP(K$1,'Feuil1 '!$A$2:$O$7,$A14,FALSE)),"")</f>
        <v/>
      </c>
      <c r="L14" s="58" t="str">
        <f>IFERROR(IF(VLOOKUP(L$1,'Feuil1 '!$A$2:$O$7,$A14,FALSE)="","",VLOOKUP(L$1,'Feuil1 '!$A$2:$O$7,$A14,FALSE)),"")</f>
        <v/>
      </c>
      <c r="M14" s="58" t="str">
        <f>IFERROR(IF(VLOOKUP(M$1,'Feuil1 '!$A$2:$O$7,$A14,FALSE)="","",VLOOKUP(M$1,'Feuil1 '!$A$2:$O$7,$A14,FALSE)),"")</f>
        <v/>
      </c>
      <c r="N14" s="58" t="str">
        <f>IFERROR(IF(VLOOKUP(N$1,'Feuil1 '!$A$2:$O$7,$A14,FALSE)="","",VLOOKUP(N$1,'Feuil1 '!$A$2:$O$7,$A14,FALSE)),"")</f>
        <v/>
      </c>
      <c r="O14" s="58" t="str">
        <f>IFERROR(IF(VLOOKUP(O$1,'Feuil1 '!$A$2:$O$7,$A14,FALSE)="","",VLOOKUP(O$1,'Feuil1 '!$A$2:$O$7,$A14,FALSE)),"")</f>
        <v/>
      </c>
      <c r="P14" s="58" t="str">
        <f>IFERROR(IF(VLOOKUP(P$1,'Feuil1 '!$A$2:$O$7,$A14,FALSE)="","",VLOOKUP(P$1,'Feuil1 '!$A$2:$O$7,$A14,FALSE)),"")</f>
        <v/>
      </c>
    </row>
    <row r="15" spans="1:23" x14ac:dyDescent="0.25">
      <c r="A15" s="58">
        <v>15</v>
      </c>
      <c r="B15" s="58" t="str">
        <f>IFERROR(IF(VLOOKUP(B$1,'Feuil1 '!$A$2:$O$7,$A15,FALSE)="","",VLOOKUP(B$1,'Feuil1 '!$A$2:$O$7,$A15,FALSE)),"")</f>
        <v/>
      </c>
      <c r="C15" s="58" t="str">
        <f>IFERROR(IF(VLOOKUP(C$1,'Feuil1 '!$A$2:$O$7,$A15,FALSE)="","",VLOOKUP(C$1,'Feuil1 '!$A$2:$O$7,$A15,FALSE)),"")</f>
        <v/>
      </c>
      <c r="D15" s="58" t="str">
        <f>IFERROR(IF(VLOOKUP(D$1,'Feuil1 '!$A$2:$O$7,$A15,FALSE)="","",VLOOKUP(D$1,'Feuil1 '!$A$2:$O$7,$A15,FALSE)),"")</f>
        <v/>
      </c>
      <c r="E15" s="58" t="str">
        <f>IFERROR(IF(VLOOKUP(E$1,'Feuil1 '!$A$2:$O$7,$A15,FALSE)="","",VLOOKUP(E$1,'Feuil1 '!$A$2:$O$7,$A15,FALSE)),"")</f>
        <v/>
      </c>
      <c r="F15" s="58" t="str">
        <f>IFERROR(IF(VLOOKUP(F$1,'Feuil1 '!$A$2:$O$7,$A15,FALSE)="","",VLOOKUP(F$1,'Feuil1 '!$A$2:$O$7,$A15,FALSE)),"")</f>
        <v/>
      </c>
      <c r="G15" s="58" t="str">
        <f>IFERROR(IF(VLOOKUP(G$1,'Feuil1 '!$A$2:$O$7,$A15,FALSE)="","",VLOOKUP(G$1,'Feuil1 '!$A$2:$O$7,$A15,FALSE)),"")</f>
        <v/>
      </c>
      <c r="H15" s="58" t="str">
        <f>IFERROR(IF(VLOOKUP(H$1,'Feuil1 '!$A$2:$O$7,$A15,FALSE)="","",VLOOKUP(H$1,'Feuil1 '!$A$2:$O$7,$A15,FALSE)),"")</f>
        <v/>
      </c>
      <c r="I15" s="58" t="str">
        <f>IFERROR(IF(VLOOKUP(I$1,'Feuil1 '!$A$2:$O$7,$A15,FALSE)="","",VLOOKUP(I$1,'Feuil1 '!$A$2:$O$7,$A15,FALSE)),"")</f>
        <v/>
      </c>
      <c r="J15" s="58" t="str">
        <f>IFERROR(IF(VLOOKUP(J$1,'Feuil1 '!$A$2:$O$7,$A15,FALSE)="","",VLOOKUP(J$1,'Feuil1 '!$A$2:$O$7,$A15,FALSE)),"")</f>
        <v/>
      </c>
      <c r="K15" s="58" t="str">
        <f>IFERROR(IF(VLOOKUP(K$1,'Feuil1 '!$A$2:$O$7,$A15,FALSE)="","",VLOOKUP(K$1,'Feuil1 '!$A$2:$O$7,$A15,FALSE)),"")</f>
        <v/>
      </c>
      <c r="L15" s="58" t="str">
        <f>IFERROR(IF(VLOOKUP(L$1,'Feuil1 '!$A$2:$O$7,$A15,FALSE)="","",VLOOKUP(L$1,'Feuil1 '!$A$2:$O$7,$A15,FALSE)),"")</f>
        <v/>
      </c>
      <c r="M15" s="58" t="str">
        <f>IFERROR(IF(VLOOKUP(M$1,'Feuil1 '!$A$2:$O$7,$A15,FALSE)="","",VLOOKUP(M$1,'Feuil1 '!$A$2:$O$7,$A15,FALSE)),"")</f>
        <v/>
      </c>
      <c r="N15" s="58" t="str">
        <f>IFERROR(IF(VLOOKUP(N$1,'Feuil1 '!$A$2:$O$7,$A15,FALSE)="","",VLOOKUP(N$1,'Feuil1 '!$A$2:$O$7,$A15,FALSE)),"")</f>
        <v/>
      </c>
      <c r="O15" s="58" t="str">
        <f>IFERROR(IF(VLOOKUP(O$1,'Feuil1 '!$A$2:$O$7,$A15,FALSE)="","",VLOOKUP(O$1,'Feuil1 '!$A$2:$O$7,$A15,FALSE)),"")</f>
        <v/>
      </c>
      <c r="P15" s="58" t="str">
        <f>IFERROR(IF(VLOOKUP(P$1,'Feuil1 '!$A$2:$O$7,$A15,FALSE)="","",VLOOKUP(P$1,'Feuil1 '!$A$2:$O$7,$A15,FALSE)),"")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F12B6-F961-4602-BE8A-814E8D5C7E11}">
  <sheetPr codeName="Feuil3"/>
  <dimension ref="A1:J181"/>
  <sheetViews>
    <sheetView tabSelected="1" workbookViewId="0">
      <selection activeCell="E4" sqref="E4"/>
    </sheetView>
  </sheetViews>
  <sheetFormatPr baseColWidth="10" defaultRowHeight="15" x14ac:dyDescent="0.25"/>
  <cols>
    <col min="1" max="1" width="48" customWidth="1"/>
    <col min="2" max="3" width="11.7109375" customWidth="1"/>
    <col min="4" max="4" width="11.140625" style="1" customWidth="1"/>
    <col min="5" max="5" width="28.28515625" customWidth="1"/>
    <col min="6" max="10" width="18.5703125" customWidth="1"/>
  </cols>
  <sheetData>
    <row r="1" spans="1:10" s="15" customFormat="1" ht="87" customHeight="1" thickBot="1" x14ac:dyDescent="0.3">
      <c r="A1" s="46" t="s">
        <v>58</v>
      </c>
      <c r="B1" s="56" t="s">
        <v>1</v>
      </c>
      <c r="C1" s="16"/>
      <c r="D1" s="16"/>
      <c r="E1" s="16"/>
      <c r="F1" s="16"/>
      <c r="G1" s="17"/>
      <c r="H1" s="17"/>
      <c r="I1" s="18"/>
      <c r="J1" s="17"/>
    </row>
    <row r="2" spans="1:10" s="6" customFormat="1" ht="70.150000000000006" customHeight="1" thickBot="1" x14ac:dyDescent="0.3">
      <c r="A2" s="34" t="s">
        <v>0</v>
      </c>
      <c r="B2" s="35" t="s">
        <v>48</v>
      </c>
      <c r="C2" s="35" t="s">
        <v>47</v>
      </c>
      <c r="D2" s="36" t="s">
        <v>59</v>
      </c>
      <c r="E2" s="52" t="s">
        <v>46</v>
      </c>
      <c r="F2" s="36" t="s">
        <v>50</v>
      </c>
      <c r="G2" s="36" t="s">
        <v>45</v>
      </c>
      <c r="H2" s="36" t="s">
        <v>44</v>
      </c>
      <c r="I2" s="7" t="s">
        <v>49</v>
      </c>
      <c r="J2" s="50" t="s">
        <v>51</v>
      </c>
    </row>
    <row r="3" spans="1:10" s="14" customFormat="1" ht="63" customHeight="1" x14ac:dyDescent="0.25">
      <c r="A3" s="42" t="s">
        <v>53</v>
      </c>
      <c r="B3" s="39">
        <v>0.375</v>
      </c>
      <c r="C3" s="39">
        <v>0.38194444444444442</v>
      </c>
      <c r="D3" s="43"/>
      <c r="E3" s="53"/>
      <c r="F3" s="44"/>
      <c r="G3" s="44"/>
      <c r="H3" s="44"/>
      <c r="I3" s="45"/>
      <c r="J3" s="47"/>
    </row>
    <row r="4" spans="1:10" x14ac:dyDescent="0.25">
      <c r="A4" s="8" t="s">
        <v>54</v>
      </c>
      <c r="B4" s="40">
        <v>0.38194444444444442</v>
      </c>
      <c r="C4" s="40">
        <v>0.41666666666666669</v>
      </c>
      <c r="D4" s="10" t="s">
        <v>17</v>
      </c>
      <c r="E4" s="54"/>
      <c r="F4" s="9"/>
      <c r="G4" s="9"/>
      <c r="H4" s="9"/>
      <c r="I4" s="37"/>
      <c r="J4" s="48"/>
    </row>
    <row r="5" spans="1:10" x14ac:dyDescent="0.25">
      <c r="A5" s="11" t="s">
        <v>55</v>
      </c>
      <c r="B5" s="41"/>
      <c r="C5" s="41"/>
      <c r="D5" s="13" t="s">
        <v>17</v>
      </c>
      <c r="E5" s="54"/>
      <c r="F5" s="12"/>
      <c r="G5" s="12"/>
      <c r="H5" s="12"/>
      <c r="I5" s="38"/>
      <c r="J5" s="49"/>
    </row>
    <row r="6" spans="1:10" x14ac:dyDescent="0.25">
      <c r="A6" s="8" t="s">
        <v>57</v>
      </c>
      <c r="B6" s="40">
        <v>45007</v>
      </c>
      <c r="C6" s="40"/>
      <c r="D6" s="10" t="s">
        <v>17</v>
      </c>
      <c r="E6" s="54"/>
      <c r="F6" s="9"/>
      <c r="G6" s="9"/>
      <c r="H6" s="9"/>
      <c r="I6" s="37"/>
      <c r="J6" s="48"/>
    </row>
    <row r="7" spans="1:10" x14ac:dyDescent="0.25">
      <c r="A7" s="11"/>
      <c r="B7" s="41"/>
      <c r="C7" s="41"/>
      <c r="D7" s="13" t="s">
        <v>17</v>
      </c>
      <c r="E7" s="55"/>
      <c r="F7" s="12"/>
      <c r="G7" s="12"/>
      <c r="H7" s="12"/>
      <c r="I7" s="38"/>
      <c r="J7" s="49"/>
    </row>
    <row r="8" spans="1:10" x14ac:dyDescent="0.25">
      <c r="A8" s="8"/>
      <c r="B8" s="40"/>
      <c r="C8" s="40"/>
      <c r="D8" s="10" t="s">
        <v>17</v>
      </c>
      <c r="E8" s="54"/>
      <c r="F8" s="9"/>
      <c r="G8" s="9"/>
      <c r="H8" s="9"/>
      <c r="I8" s="37"/>
      <c r="J8" s="48"/>
    </row>
    <row r="9" spans="1:10" x14ac:dyDescent="0.25">
      <c r="A9" s="11"/>
      <c r="B9" s="41"/>
      <c r="C9" s="41"/>
      <c r="D9" s="13" t="s">
        <v>17</v>
      </c>
      <c r="E9" s="55"/>
      <c r="F9" s="12"/>
      <c r="G9" s="12"/>
      <c r="H9" s="12"/>
      <c r="I9" s="38"/>
      <c r="J9" s="49"/>
    </row>
    <row r="10" spans="1:10" x14ac:dyDescent="0.25">
      <c r="A10" s="8"/>
      <c r="B10" s="40"/>
      <c r="C10" s="40"/>
      <c r="D10" s="10" t="s">
        <v>18</v>
      </c>
      <c r="E10" s="54"/>
      <c r="F10" s="9"/>
      <c r="G10" s="9"/>
      <c r="H10" s="9"/>
      <c r="I10" s="37"/>
      <c r="J10" s="48"/>
    </row>
    <row r="11" spans="1:10" x14ac:dyDescent="0.25">
      <c r="A11" s="8"/>
      <c r="B11" s="40"/>
      <c r="C11" s="40"/>
      <c r="D11" s="10" t="s">
        <v>18</v>
      </c>
      <c r="E11" s="54"/>
      <c r="F11" s="9"/>
      <c r="G11" s="9"/>
      <c r="H11" s="9"/>
      <c r="I11" s="37"/>
      <c r="J11" s="48"/>
    </row>
    <row r="12" spans="1:10" x14ac:dyDescent="0.25">
      <c r="A12" s="8"/>
      <c r="B12" s="40"/>
      <c r="C12" s="40"/>
      <c r="D12" s="10" t="s">
        <v>17</v>
      </c>
      <c r="E12" s="54"/>
      <c r="F12" s="9"/>
      <c r="G12" s="9"/>
      <c r="H12" s="9"/>
      <c r="I12" s="37"/>
      <c r="J12" s="48"/>
    </row>
    <row r="14" spans="1:10" ht="14.45" customHeight="1" x14ac:dyDescent="0.25">
      <c r="I14" s="4"/>
      <c r="J14" s="4"/>
    </row>
    <row r="15" spans="1:10" s="51" customFormat="1" x14ac:dyDescent="0.25">
      <c r="E15" s="51" t="str">
        <f>LOOKUP(A3,'Feuil1 '!A2:H7)</f>
        <v>6 mois</v>
      </c>
    </row>
    <row r="16" spans="1:10" ht="14.45" customHeight="1" x14ac:dyDescent="0.25">
      <c r="I16" s="4"/>
      <c r="J16" s="4"/>
    </row>
    <row r="17" spans="4:10" ht="14.45" customHeight="1" x14ac:dyDescent="0.25">
      <c r="I17" s="4"/>
      <c r="J17" s="4"/>
    </row>
    <row r="18" spans="4:10" ht="14.45" customHeight="1" x14ac:dyDescent="0.25">
      <c r="I18" s="4"/>
      <c r="J18" s="4"/>
    </row>
    <row r="19" spans="4:10" ht="14.45" customHeight="1" x14ac:dyDescent="0.25">
      <c r="D19"/>
    </row>
    <row r="20" spans="4:10" ht="14.45" customHeight="1" x14ac:dyDescent="0.25">
      <c r="D20"/>
    </row>
    <row r="21" spans="4:10" ht="14.45" customHeight="1" x14ac:dyDescent="0.25">
      <c r="D21"/>
    </row>
    <row r="22" spans="4:10" x14ac:dyDescent="0.25">
      <c r="D22"/>
    </row>
    <row r="23" spans="4:10" x14ac:dyDescent="0.25">
      <c r="D23"/>
    </row>
    <row r="25" spans="4:10" x14ac:dyDescent="0.25">
      <c r="D25"/>
    </row>
    <row r="26" spans="4:10" x14ac:dyDescent="0.25">
      <c r="D26"/>
    </row>
    <row r="27" spans="4:10" x14ac:dyDescent="0.25">
      <c r="D27"/>
    </row>
    <row r="28" spans="4:10" x14ac:dyDescent="0.25">
      <c r="D28"/>
    </row>
    <row r="29" spans="4:10" x14ac:dyDescent="0.25">
      <c r="D29"/>
    </row>
    <row r="30" spans="4:10" x14ac:dyDescent="0.25">
      <c r="D30"/>
    </row>
    <row r="31" spans="4:10" x14ac:dyDescent="0.25">
      <c r="D31"/>
    </row>
    <row r="32" spans="4:10" x14ac:dyDescent="0.25">
      <c r="D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</sheetData>
  <dataValidations count="1">
    <dataValidation type="list" allowBlank="1" showInputMessage="1" showErrorMessage="1" sqref="A3:A12" xr:uid="{148CE119-EE72-4557-88AD-E50933645A1D}">
      <formula1>IdJeunes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E155E71F-A683-403B-B249-4EAC71056245}">
          <x14:formula1>
            <xm:f>'Feuil1 '!$T$2:$T$3</xm:f>
          </x14:formula1>
          <xm:sqref>D3:D13</xm:sqref>
        </x14:dataValidation>
        <x14:dataValidation type="list" allowBlank="1" showInputMessage="1" showErrorMessage="1" xr:uid="{E8C50DC1-4263-46A3-8166-961FA8155AA8}">
          <x14:formula1>
            <xm:f>Triche!$B$2:$B$33</xm:f>
          </x14:formula1>
          <xm:sqref>E3</xm:sqref>
        </x14:dataValidation>
        <x14:dataValidation type="list" allowBlank="1" showInputMessage="1" showErrorMessage="1" xr:uid="{EED3DB28-84E0-4BF1-A270-907C4368FE78}">
          <x14:formula1>
            <xm:f>Triche!$C$2:$C$33</xm:f>
          </x14:formula1>
          <xm:sqref>E4</xm:sqref>
        </x14:dataValidation>
        <x14:dataValidation type="list" allowBlank="1" showInputMessage="1" showErrorMessage="1" xr:uid="{8462469E-3C06-4F0C-A017-300196B78959}">
          <x14:formula1>
            <xm:f>Triche!$D$2:$D$33</xm:f>
          </x14:formula1>
          <xm:sqref>E5</xm:sqref>
        </x14:dataValidation>
        <x14:dataValidation type="list" allowBlank="1" showInputMessage="1" showErrorMessage="1" xr:uid="{34FB1DA7-997B-4178-9813-D4CA7CF6223A}">
          <x14:formula1>
            <xm:f>Triche!$E$2:$E$33</xm:f>
          </x14:formula1>
          <xm:sqref>E6</xm:sqref>
        </x14:dataValidation>
        <x14:dataValidation type="list" allowBlank="1" showInputMessage="1" showErrorMessage="1" xr:uid="{FFA2178D-DC8E-49EF-BB6E-3A917FB949D0}">
          <x14:formula1>
            <xm:f>Triche!$F$2:$F$33</xm:f>
          </x14:formula1>
          <xm:sqref>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 </vt:lpstr>
      <vt:lpstr>Triche</vt:lpstr>
      <vt:lpstr>Feuil2</vt:lpstr>
      <vt:lpstr>Besoins_reperes</vt:lpstr>
      <vt:lpstr>IdJeunes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Plouvier</dc:creator>
  <cp:lastModifiedBy>Geoffrey VUILLEMARD</cp:lastModifiedBy>
  <dcterms:created xsi:type="dcterms:W3CDTF">2023-03-07T13:40:31Z</dcterms:created>
  <dcterms:modified xsi:type="dcterms:W3CDTF">2023-03-30T10:01:50Z</dcterms:modified>
</cp:coreProperties>
</file>