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\\FRSAFSHOME\F_Home$\lgavalda\Mes documents\"/>
    </mc:Choice>
  </mc:AlternateContent>
  <xr:revisionPtr revIDLastSave="0" documentId="8_{E8C92A60-DDDB-4292-9363-DA69684A03AB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xlnm._FilterDatabase" localSheetId="0" hidden="1">Feuil1!$N$1:$N$2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X7" i="1" l="1"/>
  <c r="S7" i="1" l="1"/>
  <c r="AA7" i="1"/>
  <c r="Y7" i="1"/>
  <c r="U7" i="1"/>
  <c r="U6" i="1"/>
  <c r="AB6" i="1" s="1"/>
  <c r="W6" i="1"/>
  <c r="Y6" i="1"/>
  <c r="AA6" i="1"/>
  <c r="W7" i="1"/>
  <c r="L2" i="1"/>
  <c r="A10" i="1" l="1"/>
  <c r="K7" i="1"/>
  <c r="K6" i="1"/>
</calcChain>
</file>

<file path=xl/sharedStrings.xml><?xml version="1.0" encoding="utf-8"?>
<sst xmlns="http://schemas.openxmlformats.org/spreadsheetml/2006/main" count="41" uniqueCount="34">
  <si>
    <t xml:space="preserve"> </t>
  </si>
  <si>
    <t>PAX</t>
  </si>
  <si>
    <t>ROOM</t>
  </si>
  <si>
    <t>DOUBLE</t>
  </si>
  <si>
    <t>MR</t>
  </si>
  <si>
    <t>MRS</t>
  </si>
  <si>
    <t>ESTA / ETA</t>
  </si>
  <si>
    <t>Date expir</t>
  </si>
  <si>
    <t>n° Passeport</t>
  </si>
  <si>
    <t>Destination :</t>
  </si>
  <si>
    <t>DoB</t>
  </si>
  <si>
    <t>AA</t>
  </si>
  <si>
    <t>Team-leader :</t>
  </si>
  <si>
    <t>Tél. :</t>
  </si>
  <si>
    <t>+33 (6) xx xx xx xx</t>
  </si>
  <si>
    <t>Date de validité mini :</t>
  </si>
  <si>
    <t>Validité</t>
  </si>
  <si>
    <t xml:space="preserve">Date départ : </t>
  </si>
  <si>
    <t>Date retour :</t>
  </si>
  <si>
    <t>Validité PSP :</t>
  </si>
  <si>
    <t xml:space="preserve">/SSRDOCS </t>
  </si>
  <si>
    <t>ligne</t>
  </si>
  <si>
    <t>compagnie</t>
  </si>
  <si>
    <t xml:space="preserve"> HK1/////</t>
  </si>
  <si>
    <t>/</t>
  </si>
  <si>
    <t>//</t>
  </si>
  <si>
    <t>nom</t>
  </si>
  <si>
    <t>prénom</t>
  </si>
  <si>
    <t>genre M/F</t>
  </si>
  <si>
    <t>ddmmmyy</t>
  </si>
  <si>
    <t>SI.P</t>
  </si>
  <si>
    <t>BOUN</t>
  </si>
  <si>
    <t>tg</t>
  </si>
  <si>
    <t>BOULAM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</si>
</sst>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d/m/yy;@"/>
    <numFmt numFmtId="166" formatCode="[$-409]dmmmyy;@"/>
    <numFmt numFmtId="167" formatCode="yyyy\-mm\-dd;@"/>
  </numFmts>
  <fonts count="11" x14ac:knownFonts="1">
    <font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0"/>
      <color indexed="18"/>
      <name val="Arial"/>
      <family val="2"/>
    </font>
    <font>
      <b/>
      <sz val="10"/>
      <color indexed="9"/>
      <name val="Arial"/>
      <family val="2"/>
    </font>
    <font>
      <b/>
      <i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CC00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Fill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Border="1" applyAlignment="1" applyProtection="1">
      <protection locked="0"/>
    </xf>
    <xf numFmtId="0" fontId="1" fillId="0" borderId="0" xfId="0" applyFont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3" fillId="2" borderId="1" xfId="0" applyFont="1" applyFill="1" applyBorder="1" applyAlignment="1"/>
    <xf numFmtId="0" fontId="1" fillId="0" borderId="0" xfId="0" applyFont="1" applyBorder="1"/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Fill="1" applyBorder="1"/>
    <xf numFmtId="0" fontId="5" fillId="3" borderId="0" xfId="0" applyFont="1" applyFill="1" applyAlignment="1">
      <alignment horizontal="center"/>
    </xf>
    <xf numFmtId="0" fontId="1" fillId="0" borderId="0" xfId="0" applyFont="1" applyBorder="1" applyAlignment="1" applyProtection="1">
      <alignment horizontal="center"/>
      <protection locked="0"/>
    </xf>
    <xf numFmtId="3" fontId="1" fillId="0" borderId="0" xfId="0" applyNumberFormat="1" applyFont="1"/>
    <xf numFmtId="0" fontId="1" fillId="0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1" xfId="0" applyFont="1" applyFill="1" applyBorder="1"/>
    <xf numFmtId="0" fontId="5" fillId="0" borderId="0" xfId="0" applyFont="1" applyFill="1" applyAlignment="1">
      <alignment horizontal="center"/>
    </xf>
    <xf numFmtId="0" fontId="1" fillId="0" borderId="0" xfId="0" applyFont="1" applyFill="1" applyAlignment="1">
      <alignment horizontal="left"/>
    </xf>
    <xf numFmtId="0" fontId="3" fillId="0" borderId="0" xfId="0" applyFont="1" applyFill="1"/>
    <xf numFmtId="0" fontId="6" fillId="0" borderId="0" xfId="0" applyFont="1" applyFill="1"/>
    <xf numFmtId="0" fontId="7" fillId="0" borderId="0" xfId="0" applyFont="1"/>
    <xf numFmtId="0" fontId="8" fillId="0" borderId="0" xfId="0" applyFont="1" applyBorder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Protection="1">
      <protection locked="0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10" fillId="0" borderId="0" xfId="0" applyFont="1" applyBorder="1" applyProtection="1">
      <protection locked="0"/>
    </xf>
    <xf numFmtId="0" fontId="3" fillId="0" borderId="7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11" xfId="0" applyFont="1" applyBorder="1" applyAlignment="1">
      <alignment vertical="center"/>
    </xf>
    <xf numFmtId="0" fontId="3" fillId="0" borderId="12" xfId="0" applyFont="1" applyFill="1" applyBorder="1"/>
    <xf numFmtId="49" fontId="3" fillId="0" borderId="9" xfId="0" applyNumberFormat="1" applyFont="1" applyFill="1" applyBorder="1" applyAlignment="1">
      <alignment horizontal="center"/>
    </xf>
    <xf numFmtId="49" fontId="3" fillId="0" borderId="9" xfId="0" applyNumberFormat="1" applyFont="1" applyBorder="1"/>
    <xf numFmtId="0" fontId="3" fillId="0" borderId="13" xfId="0" applyFont="1" applyFill="1" applyBorder="1"/>
    <xf numFmtId="49" fontId="3" fillId="0" borderId="14" xfId="0" applyNumberFormat="1" applyFont="1" applyFill="1" applyBorder="1" applyAlignment="1">
      <alignment horizontal="center"/>
    </xf>
    <xf numFmtId="49" fontId="3" fillId="0" borderId="14" xfId="0" applyNumberFormat="1" applyFont="1" applyBorder="1"/>
    <xf numFmtId="0" fontId="3" fillId="0" borderId="0" xfId="0" applyFont="1" applyBorder="1"/>
    <xf numFmtId="165" fontId="1" fillId="0" borderId="0" xfId="0" applyNumberFormat="1" applyFont="1" applyBorder="1" applyAlignment="1" applyProtection="1">
      <alignment horizontal="center"/>
      <protection locked="0"/>
    </xf>
    <xf numFmtId="165" fontId="1" fillId="0" borderId="0" xfId="0" applyNumberFormat="1" applyFont="1" applyBorder="1" applyAlignment="1" applyProtection="1">
      <alignment horizontal="left"/>
      <protection locked="0"/>
    </xf>
    <xf numFmtId="165" fontId="1" fillId="0" borderId="0" xfId="0" applyNumberFormat="1" applyFont="1" applyBorder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5" fontId="3" fillId="0" borderId="0" xfId="0" applyNumberFormat="1" applyFont="1"/>
    <xf numFmtId="165" fontId="3" fillId="0" borderId="0" xfId="0" applyNumberFormat="1" applyFont="1" applyFill="1"/>
    <xf numFmtId="164" fontId="3" fillId="0" borderId="9" xfId="0" applyNumberFormat="1" applyFont="1" applyFill="1" applyBorder="1"/>
    <xf numFmtId="164" fontId="3" fillId="0" borderId="14" xfId="0" applyNumberFormat="1" applyFont="1" applyFill="1" applyBorder="1"/>
    <xf numFmtId="164" fontId="3" fillId="0" borderId="14" xfId="0" applyNumberFormat="1" applyFont="1" applyFill="1" applyBorder="1" applyAlignment="1">
      <alignment horizontal="center"/>
    </xf>
    <xf numFmtId="164" fontId="3" fillId="0" borderId="9" xfId="0" applyNumberFormat="1" applyFont="1" applyFill="1" applyBorder="1" applyAlignment="1">
      <alignment horizontal="center"/>
    </xf>
    <xf numFmtId="0" fontId="3" fillId="0" borderId="9" xfId="0" applyNumberFormat="1" applyFont="1" applyFill="1" applyBorder="1" applyAlignment="1">
      <alignment horizontal="center"/>
    </xf>
    <xf numFmtId="0" fontId="10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3" fillId="0" borderId="15" xfId="0" applyFont="1" applyBorder="1" applyAlignment="1">
      <alignment horizontal="center"/>
    </xf>
    <xf numFmtId="164" fontId="3" fillId="0" borderId="15" xfId="0" applyNumberFormat="1" applyFont="1" applyBorder="1" applyAlignment="1">
      <alignment horizontal="center"/>
    </xf>
    <xf numFmtId="14" fontId="10" fillId="0" borderId="0" xfId="0" applyNumberFormat="1" applyFont="1" applyBorder="1" applyAlignment="1" applyProtection="1">
      <alignment horizontal="center"/>
      <protection locked="0"/>
    </xf>
    <xf numFmtId="166" fontId="3" fillId="0" borderId="0" xfId="0" applyNumberFormat="1" applyFont="1"/>
    <xf numFmtId="0" fontId="3" fillId="5" borderId="0" xfId="0" applyFont="1" applyFill="1"/>
    <xf numFmtId="167" fontId="3" fillId="0" borderId="0" xfId="0" applyNumberFormat="1" applyFont="1"/>
    <xf numFmtId="0" fontId="1" fillId="0" borderId="0" xfId="0" applyFont="1" applyFill="1" applyAlignment="1">
      <alignment horizontal="left"/>
    </xf>
    <xf numFmtId="0" fontId="3" fillId="0" borderId="8" xfId="0" applyFont="1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B11"/>
  <sheetViews>
    <sheetView tabSelected="1" topLeftCell="F1" zoomScaleNormal="100" zoomScaleSheetLayoutView="100" workbookViewId="0">
      <selection activeCell="U6" sqref="U6"/>
    </sheetView>
  </sheetViews>
  <sheetFormatPr baseColWidth="10" defaultRowHeight="12.75" x14ac:dyDescent="0.2"/>
  <cols>
    <col min="1" max="1" width="5.85546875" style="2" customWidth="1"/>
    <col min="2" max="2" width="7.42578125" style="2" customWidth="1"/>
    <col min="3" max="3" width="11.28515625" style="2" bestFit="1" customWidth="1"/>
    <col min="4" max="4" width="20.42578125" style="2" customWidth="1"/>
    <col min="5" max="5" width="18.28515625" style="2" bestFit="1" customWidth="1"/>
    <col min="6" max="6" width="9" style="2" customWidth="1"/>
    <col min="7" max="7" width="7" style="2" customWidth="1"/>
    <col min="8" max="8" width="8.42578125" style="45" customWidth="1"/>
    <col min="9" max="9" width="11.7109375" style="2" bestFit="1" customWidth="1"/>
    <col min="10" max="10" width="11.7109375" style="2" customWidth="1"/>
    <col min="11" max="11" width="7.140625" style="3" bestFit="1" customWidth="1"/>
    <col min="12" max="12" width="11.42578125" style="2"/>
    <col min="13" max="13" width="1.28515625" style="2" customWidth="1"/>
    <col min="14" max="15" width="11.42578125" style="2"/>
    <col min="16" max="16" width="5.5703125" style="2" customWidth="1"/>
    <col min="17" max="17" width="4.85546875" style="2" customWidth="1"/>
    <col min="18" max="18" width="11.42578125" style="2"/>
    <col min="19" max="19" width="5.85546875" style="2" customWidth="1"/>
    <col min="20" max="20" width="8.42578125" style="2" customWidth="1"/>
    <col min="21" max="21" width="9.7109375" style="2" customWidth="1"/>
    <col min="22" max="22" width="1.7109375" style="2" customWidth="1"/>
    <col min="23" max="23" width="11.42578125" style="2" customWidth="1"/>
    <col min="24" max="24" width="2" style="2" customWidth="1"/>
    <col min="25" max="25" width="11.7109375" style="2" customWidth="1"/>
    <col min="26" max="26" width="1.42578125" style="2" customWidth="1"/>
    <col min="27" max="16384" width="11.42578125" style="2"/>
  </cols>
  <sheetData>
    <row r="1" spans="1:28" ht="15.75" customHeight="1" thickBot="1" x14ac:dyDescent="0.3">
      <c r="A1" s="52" t="s">
        <v>9</v>
      </c>
      <c r="B1" s="52"/>
      <c r="C1" s="53"/>
      <c r="D1" s="54"/>
      <c r="E1" s="25"/>
      <c r="F1" s="13"/>
      <c r="G1" s="4" t="s">
        <v>12</v>
      </c>
      <c r="H1" s="41"/>
      <c r="I1" s="14"/>
      <c r="J1" s="14"/>
      <c r="K1" s="40" t="s">
        <v>15</v>
      </c>
      <c r="N1" s="2" t="s">
        <v>19</v>
      </c>
    </row>
    <row r="2" spans="1:28" ht="15.75" customHeight="1" thickBot="1" x14ac:dyDescent="0.3">
      <c r="A2" s="52" t="s">
        <v>17</v>
      </c>
      <c r="B2" s="52"/>
      <c r="C2" s="54"/>
      <c r="D2" s="54"/>
      <c r="E2" s="25"/>
      <c r="F2" s="13"/>
      <c r="G2" s="4" t="s">
        <v>13</v>
      </c>
      <c r="H2" s="42" t="s">
        <v>14</v>
      </c>
      <c r="I2" s="14"/>
      <c r="J2" s="14"/>
      <c r="L2" s="56">
        <f>EDATE(C3,N2)</f>
        <v>44919</v>
      </c>
      <c r="M2" s="40"/>
      <c r="N2" s="55">
        <v>1</v>
      </c>
    </row>
    <row r="3" spans="1:28" ht="15.75" customHeight="1" x14ac:dyDescent="0.25">
      <c r="A3" s="30" t="s">
        <v>18</v>
      </c>
      <c r="B3" s="23"/>
      <c r="C3" s="57">
        <v>44889</v>
      </c>
      <c r="D3" s="24"/>
      <c r="E3" s="25"/>
      <c r="F3" s="13"/>
      <c r="G3" s="4"/>
      <c r="H3" s="41"/>
      <c r="I3" s="14"/>
      <c r="J3" s="14"/>
      <c r="L3" s="40"/>
    </row>
    <row r="4" spans="1:28" ht="13.5" thickBot="1" x14ac:dyDescent="0.25">
      <c r="A4" s="8"/>
      <c r="B4" s="8"/>
      <c r="C4" s="5"/>
      <c r="D4" s="5"/>
      <c r="E4" s="15"/>
      <c r="F4" s="5"/>
      <c r="G4" s="5"/>
      <c r="H4" s="43"/>
    </row>
    <row r="5" spans="1:28" ht="13.5" thickBot="1" x14ac:dyDescent="0.25">
      <c r="A5" s="6" t="s">
        <v>1</v>
      </c>
      <c r="B5" s="6" t="s">
        <v>2</v>
      </c>
      <c r="C5" s="16" t="s">
        <v>0</v>
      </c>
      <c r="D5" s="7"/>
      <c r="E5" s="7"/>
      <c r="F5" s="17" t="s">
        <v>3</v>
      </c>
      <c r="G5" s="27" t="s">
        <v>11</v>
      </c>
      <c r="H5" s="44" t="s">
        <v>10</v>
      </c>
      <c r="I5" s="28" t="s">
        <v>8</v>
      </c>
      <c r="J5" s="29" t="s">
        <v>7</v>
      </c>
      <c r="K5" s="26" t="s">
        <v>16</v>
      </c>
      <c r="L5" s="26" t="s">
        <v>6</v>
      </c>
      <c r="Q5" s="2" t="s">
        <v>21</v>
      </c>
      <c r="S5" s="2" t="s">
        <v>22</v>
      </c>
      <c r="U5" s="2" t="s">
        <v>29</v>
      </c>
      <c r="W5" s="2" t="s">
        <v>28</v>
      </c>
      <c r="Y5" s="2" t="s">
        <v>26</v>
      </c>
      <c r="AA5" s="2" t="s">
        <v>27</v>
      </c>
    </row>
    <row r="6" spans="1:28" ht="15" customHeight="1" x14ac:dyDescent="0.2">
      <c r="A6" s="9">
        <v>1</v>
      </c>
      <c r="B6" s="10">
        <v>1</v>
      </c>
      <c r="C6" s="34" t="s">
        <v>4</v>
      </c>
      <c r="D6" s="31" t="s">
        <v>33</v>
      </c>
      <c r="E6" s="32" t="s">
        <v>31</v>
      </c>
      <c r="F6" s="1"/>
      <c r="G6" s="35"/>
      <c r="H6" s="47">
        <v>27800</v>
      </c>
      <c r="I6" s="35"/>
      <c r="J6" s="50">
        <v>44919</v>
      </c>
      <c r="K6" s="51">
        <f>IF(J6&gt;=$L$2,1,0)</f>
        <v>1</v>
      </c>
      <c r="L6" s="36"/>
      <c r="P6" s="2" t="s">
        <v>30</v>
      </c>
      <c r="Q6" s="2">
        <v>1</v>
      </c>
      <c r="R6" s="2" t="s">
        <v>20</v>
      </c>
      <c r="S6" s="59" t="s">
        <v>32</v>
      </c>
      <c r="T6" s="2" t="s">
        <v>23</v>
      </c>
      <c r="U6" s="58">
        <f>H6</f>
        <v>27800</v>
      </c>
      <c r="V6" s="2" t="s">
        <v>24</v>
      </c>
      <c r="W6" s="2" t="str">
        <f>IF(C6="MR","M","F")</f>
        <v>M</v>
      </c>
      <c r="X6" s="2" t="s">
        <v>25</v>
      </c>
      <c r="Y6" s="2" t="str">
        <f>D6</f>
        <v>BOULAM</v>
      </c>
      <c r="Z6" s="2" t="s">
        <v>24</v>
      </c>
      <c r="AA6" s="2" t="str">
        <f>E6</f>
        <v>BOUN</v>
      </c>
      <c r="AB6" s="60" t="str">
        <f>_xlfn.CONCAT(P6,Q6,R6,S6,T6,U6,V6,W6,X6,Y6,Z6,AA6,)</f>
        <v>SI.P1/SSRDOCS tg HK1/////27800/M//BOULAM/BOUN</v>
      </c>
    </row>
    <row r="7" spans="1:28" ht="15" customHeight="1" thickBot="1" x14ac:dyDescent="0.25">
      <c r="A7" s="9">
        <v>1</v>
      </c>
      <c r="B7" s="10"/>
      <c r="C7" s="37" t="s">
        <v>5</v>
      </c>
      <c r="D7" s="62"/>
      <c r="E7" s="33"/>
      <c r="F7" s="1"/>
      <c r="G7" s="38"/>
      <c r="H7" s="48"/>
      <c r="I7" s="38"/>
      <c r="J7" s="49"/>
      <c r="K7" s="51">
        <f>IF(J7&gt;=$L$2,1,0)</f>
        <v>0</v>
      </c>
      <c r="L7" s="39"/>
      <c r="P7" s="2" t="s">
        <v>30</v>
      </c>
      <c r="Q7" s="2">
        <v>2</v>
      </c>
      <c r="R7" s="2" t="s">
        <v>20</v>
      </c>
      <c r="S7" s="2" t="str">
        <f>S6</f>
        <v>tg</v>
      </c>
      <c r="T7" s="2" t="s">
        <v>23</v>
      </c>
      <c r="U7" s="58">
        <f t="shared" ref="U7" si="0">H7</f>
        <v>0</v>
      </c>
      <c r="V7" s="2" t="s">
        <v>24</v>
      </c>
      <c r="W7" s="2" t="str">
        <f>IF(C7="MR","M","F")</f>
        <v>F</v>
      </c>
      <c r="X7" s="2" t="str">
        <f>(X6)</f>
        <v>//</v>
      </c>
      <c r="Y7" s="2">
        <f t="shared" ref="Y7" si="1">D7</f>
        <v>0</v>
      </c>
      <c r="Z7" s="2" t="s">
        <v>24</v>
      </c>
      <c r="AA7" s="2">
        <f t="shared" ref="AA7" si="2">E7</f>
        <v>0</v>
      </c>
    </row>
    <row r="8" spans="1:28" x14ac:dyDescent="0.2">
      <c r="D8" s="19"/>
      <c r="E8" s="19"/>
      <c r="F8" s="20"/>
      <c r="G8" s="20"/>
    </row>
    <row r="10" spans="1:28" x14ac:dyDescent="0.2">
      <c r="A10" s="12">
        <f>SUM(A6:A7)</f>
        <v>2</v>
      </c>
      <c r="B10" s="22" t="s">
        <v>1</v>
      </c>
      <c r="C10" s="11"/>
      <c r="D10" s="1"/>
      <c r="E10" s="1"/>
      <c r="F10" s="11"/>
      <c r="I10" s="18"/>
      <c r="J10" s="18"/>
    </row>
    <row r="11" spans="1:28" x14ac:dyDescent="0.2">
      <c r="D11" s="61"/>
      <c r="E11" s="61"/>
      <c r="G11" s="21"/>
      <c r="H11" s="46"/>
      <c r="I11" s="20"/>
      <c r="J11" s="20"/>
    </row>
  </sheetData>
  <mergeCells count="1">
    <mergeCell ref="D11:E11"/>
  </mergeCells>
  <phoneticPr fontId="0" type="noConversion"/>
  <conditionalFormatting sqref="K6:K7">
    <cfRule type="cellIs" dxfId="1" priority="1" operator="equal">
      <formula>0</formula>
    </cfRule>
    <cfRule type="cellIs" dxfId="0" priority="2" operator="equal">
      <formula>1</formula>
    </cfRule>
  </conditionalFormatting>
  <dataValidations count="1">
    <dataValidation type="list" showInputMessage="1" showErrorMessage="1" sqref="N2" xr:uid="{00000000-0002-0000-0000-000000000000}">
      <formula1>"6,3,1,0"</formula1>
    </dataValidation>
  </dataValidations>
  <pageMargins left="0.59055118110236227" right="0.59055118110236227" top="0.78740157480314965" bottom="0.78740157480314965" header="0.51181102362204722" footer="0.51181102362204722"/>
  <pageSetup paperSize="9" scale="31" orientation="portrait" r:id="rId1"/>
  <headerFooter alignWithMargins="0">
    <oddHeader>&amp;C&amp;F&amp;R&amp;D  &amp;T</oddHeader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lgavalda</cp:lastModifiedBy>
  <cp:lastPrinted>2014-03-04T10:26:49Z</cp:lastPrinted>
  <dcterms:created xsi:type="dcterms:W3CDTF">1996-10-21T11:03:58Z</dcterms:created>
  <dcterms:modified xsi:type="dcterms:W3CDTF">2022-06-08T13:47:34Z</dcterms:modified>
</cp:coreProperties>
</file>