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ou\Cartes de contrôle\"/>
    </mc:Choice>
  </mc:AlternateContent>
  <bookViews>
    <workbookView xWindow="0" yWindow="0" windowWidth="21600" windowHeight="9735"/>
  </bookViews>
  <sheets>
    <sheet name="370AT BASILIC ET BIO (2)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M2" i="1"/>
  <c r="L3" i="1"/>
  <c r="M3" i="1"/>
  <c r="L4" i="1"/>
  <c r="M4" i="1"/>
  <c r="L5" i="1"/>
  <c r="M5" i="1"/>
  <c r="L6" i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S3" i="1" s="1"/>
  <c r="M22" i="1"/>
  <c r="J25" i="1" s="1"/>
  <c r="K25" i="1"/>
  <c r="P3" i="1" s="1"/>
  <c r="O3" i="1" l="1"/>
  <c r="O5" i="1"/>
  <c r="O7" i="1"/>
  <c r="O9" i="1"/>
  <c r="O11" i="1"/>
  <c r="O13" i="1"/>
  <c r="O15" i="1"/>
  <c r="O17" i="1"/>
  <c r="O19" i="1"/>
  <c r="O21" i="1"/>
  <c r="O2" i="1"/>
  <c r="O4" i="1"/>
  <c r="O6" i="1"/>
  <c r="O8" i="1"/>
  <c r="O10" i="1"/>
  <c r="O12" i="1"/>
  <c r="O14" i="1"/>
  <c r="O16" i="1"/>
  <c r="O18" i="1"/>
  <c r="O20" i="1"/>
  <c r="M25" i="1"/>
  <c r="I25" i="1"/>
  <c r="T20" i="1"/>
  <c r="P20" i="1"/>
  <c r="T18" i="1"/>
  <c r="P18" i="1"/>
  <c r="T16" i="1"/>
  <c r="P16" i="1"/>
  <c r="T14" i="1"/>
  <c r="P14" i="1"/>
  <c r="T12" i="1"/>
  <c r="P12" i="1"/>
  <c r="T10" i="1"/>
  <c r="P10" i="1"/>
  <c r="T8" i="1"/>
  <c r="P8" i="1"/>
  <c r="T6" i="1"/>
  <c r="P6" i="1"/>
  <c r="T4" i="1"/>
  <c r="P4" i="1"/>
  <c r="T2" i="1"/>
  <c r="P2" i="1"/>
  <c r="L25" i="1"/>
  <c r="H25" i="1"/>
  <c r="S20" i="1"/>
  <c r="S18" i="1"/>
  <c r="S16" i="1"/>
  <c r="S14" i="1"/>
  <c r="S12" i="1"/>
  <c r="S10" i="1"/>
  <c r="S8" i="1"/>
  <c r="S6" i="1"/>
  <c r="S4" i="1"/>
  <c r="S2" i="1"/>
  <c r="T21" i="1"/>
  <c r="P21" i="1"/>
  <c r="T19" i="1"/>
  <c r="P19" i="1"/>
  <c r="T17" i="1"/>
  <c r="P17" i="1"/>
  <c r="T15" i="1"/>
  <c r="P15" i="1"/>
  <c r="T13" i="1"/>
  <c r="P13" i="1"/>
  <c r="T11" i="1"/>
  <c r="P11" i="1"/>
  <c r="T9" i="1"/>
  <c r="P9" i="1"/>
  <c r="T7" i="1"/>
  <c r="P7" i="1"/>
  <c r="T5" i="1"/>
  <c r="P5" i="1"/>
  <c r="T3" i="1"/>
  <c r="S21" i="1"/>
  <c r="S19" i="1"/>
  <c r="S17" i="1"/>
  <c r="S15" i="1"/>
  <c r="S13" i="1"/>
  <c r="S11" i="1"/>
  <c r="S9" i="1"/>
  <c r="S7" i="1"/>
  <c r="S5" i="1"/>
  <c r="Q2" i="1" l="1"/>
  <c r="Q4" i="1"/>
  <c r="Q6" i="1"/>
  <c r="Q8" i="1"/>
  <c r="Q10" i="1"/>
  <c r="Q12" i="1"/>
  <c r="Q14" i="1"/>
  <c r="Q16" i="1"/>
  <c r="Q18" i="1"/>
  <c r="Q20" i="1"/>
  <c r="Q3" i="1"/>
  <c r="Q5" i="1"/>
  <c r="Q7" i="1"/>
  <c r="Q9" i="1"/>
  <c r="Q11" i="1"/>
  <c r="Q13" i="1"/>
  <c r="Q15" i="1"/>
  <c r="Q17" i="1"/>
  <c r="Q19" i="1"/>
  <c r="Q21" i="1"/>
  <c r="U2" i="1"/>
  <c r="U4" i="1"/>
  <c r="U6" i="1"/>
  <c r="U8" i="1"/>
  <c r="U10" i="1"/>
  <c r="U12" i="1"/>
  <c r="U14" i="1"/>
  <c r="U16" i="1"/>
  <c r="U18" i="1"/>
  <c r="U20" i="1"/>
  <c r="U3" i="1"/>
  <c r="U5" i="1"/>
  <c r="U7" i="1"/>
  <c r="U9" i="1"/>
  <c r="U11" i="1"/>
  <c r="U13" i="1"/>
  <c r="U15" i="1"/>
  <c r="U17" i="1"/>
  <c r="U19" i="1"/>
  <c r="U21" i="1"/>
  <c r="V2" i="1"/>
  <c r="V4" i="1"/>
  <c r="V6" i="1"/>
  <c r="V8" i="1"/>
  <c r="V10" i="1"/>
  <c r="V12" i="1"/>
  <c r="V14" i="1"/>
  <c r="V16" i="1"/>
  <c r="V18" i="1"/>
  <c r="V20" i="1"/>
  <c r="V3" i="1"/>
  <c r="V5" i="1"/>
  <c r="V7" i="1"/>
  <c r="V9" i="1"/>
  <c r="V11" i="1"/>
  <c r="V13" i="1"/>
  <c r="V15" i="1"/>
  <c r="V17" i="1"/>
  <c r="V19" i="1"/>
  <c r="V21" i="1"/>
  <c r="R2" i="1"/>
  <c r="R4" i="1"/>
  <c r="R6" i="1"/>
  <c r="R8" i="1"/>
  <c r="R10" i="1"/>
  <c r="R12" i="1"/>
  <c r="R14" i="1"/>
  <c r="R16" i="1"/>
  <c r="R18" i="1"/>
  <c r="R20" i="1"/>
  <c r="R3" i="1"/>
  <c r="R5" i="1"/>
  <c r="R7" i="1"/>
  <c r="R9" i="1"/>
  <c r="R11" i="1"/>
  <c r="R13" i="1"/>
  <c r="R15" i="1"/>
  <c r="R17" i="1"/>
  <c r="R19" i="1"/>
  <c r="R21" i="1"/>
</calcChain>
</file>

<file path=xl/sharedStrings.xml><?xml version="1.0" encoding="utf-8"?>
<sst xmlns="http://schemas.openxmlformats.org/spreadsheetml/2006/main" count="19" uniqueCount="13">
  <si>
    <t>370AT BASILIC ET BIO</t>
  </si>
  <si>
    <t>LICR</t>
  </si>
  <si>
    <t>LSCR</t>
  </si>
  <si>
    <t>LICXMOY</t>
  </si>
  <si>
    <t>LSCXMOY</t>
  </si>
  <si>
    <t>LISXMOY</t>
  </si>
  <si>
    <t>LSSXMOY</t>
  </si>
  <si>
    <t>BASILIC BIO</t>
  </si>
  <si>
    <t>RMOY</t>
  </si>
  <si>
    <t>XMOYMOY</t>
  </si>
  <si>
    <t>R</t>
  </si>
  <si>
    <t>Xmoyen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</si>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</sst>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/>
    </xf>
    <xf numFmtId="43" fontId="0" fillId="7" borderId="3" xfId="1" applyFont="1" applyFill="1" applyBorder="1" applyAlignment="1">
      <alignment horizontal="center" vertical="center"/>
    </xf>
    <xf numFmtId="43" fontId="0" fillId="7" borderId="4" xfId="1" applyFont="1" applyFill="1" applyBorder="1" applyAlignment="1">
      <alignment horizontal="center" vertical="center"/>
    </xf>
    <xf numFmtId="43" fontId="0" fillId="7" borderId="5" xfId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3" fontId="0" fillId="7" borderId="6" xfId="1" applyFont="1" applyFill="1" applyBorder="1" applyAlignment="1">
      <alignment horizontal="center" vertical="center"/>
    </xf>
    <xf numFmtId="43" fontId="0" fillId="7" borderId="0" xfId="1" applyFont="1" applyFill="1" applyBorder="1" applyAlignment="1">
      <alignment horizontal="center" vertical="center"/>
    </xf>
    <xf numFmtId="43" fontId="0" fillId="7" borderId="7" xfId="1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43" fontId="0" fillId="4" borderId="9" xfId="1" applyFont="1" applyFill="1" applyBorder="1" applyAlignment="1">
      <alignment horizontal="center" vertical="center"/>
    </xf>
    <xf numFmtId="43" fontId="0" fillId="4" borderId="10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CC X</a:t>
            </a:r>
          </a:p>
          <a:p>
            <a:pPr>
              <a:defRPr/>
            </a:pPr>
            <a:r>
              <a:rPr lang="fr-FR"/>
              <a:t>370 AT BASILIC ET BIO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'370AT BASILIC ET BIO (2)'!$A$27</c:f>
              <c:strCache>
                <c:ptCount val="1"/>
                <c:pt idx="0">
                  <c:v>370AT BASILIC ET BIO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(2)'!$L$2:$L$22</c:f>
              <c:numCache>
                <c:formatCode>0</c:formatCode>
                <c:ptCount val="21"/>
                <c:pt idx="0">
                  <c:v>357</c:v>
                </c:pt>
                <c:pt idx="1">
                  <c:v>356.4</c:v>
                </c:pt>
                <c:pt idx="2">
                  <c:v>355.5</c:v>
                </c:pt>
                <c:pt idx="3">
                  <c:v>357.2</c:v>
                </c:pt>
                <c:pt idx="4">
                  <c:v>357.4</c:v>
                </c:pt>
                <c:pt idx="5">
                  <c:v>360.8</c:v>
                </c:pt>
                <c:pt idx="6">
                  <c:v>364.4</c:v>
                </c:pt>
                <c:pt idx="7">
                  <c:v>352.6</c:v>
                </c:pt>
                <c:pt idx="8">
                  <c:v>357.6</c:v>
                </c:pt>
                <c:pt idx="9">
                  <c:v>362.6</c:v>
                </c:pt>
                <c:pt idx="10">
                  <c:v>357</c:v>
                </c:pt>
                <c:pt idx="11">
                  <c:v>355.9</c:v>
                </c:pt>
                <c:pt idx="12">
                  <c:v>357.1</c:v>
                </c:pt>
                <c:pt idx="13">
                  <c:v>357.3</c:v>
                </c:pt>
                <c:pt idx="14">
                  <c:v>357.9</c:v>
                </c:pt>
                <c:pt idx="15">
                  <c:v>358.8</c:v>
                </c:pt>
                <c:pt idx="16">
                  <c:v>354.8</c:v>
                </c:pt>
                <c:pt idx="17">
                  <c:v>360.6</c:v>
                </c:pt>
                <c:pt idx="18">
                  <c:v>365.2</c:v>
                </c:pt>
                <c:pt idx="19">
                  <c:v>360.7</c:v>
                </c:pt>
                <c:pt idx="20">
                  <c:v>358.34000000000003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'370AT BASILIC ET BIO (2)'!$J$24</c:f>
              <c:strCache>
                <c:ptCount val="1"/>
                <c:pt idx="0">
                  <c:v>LSCXMOY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(2)'!$O$2:$O$21</c:f>
              <c:numCache>
                <c:formatCode>_(* #,##0.00_);_(* \(#,##0.00\);_(* "-"??_);_(@_)</c:formatCode>
                <c:ptCount val="20"/>
                <c:pt idx="0">
                  <c:v>362.59040000000005</c:v>
                </c:pt>
                <c:pt idx="1">
                  <c:v>362.59040000000005</c:v>
                </c:pt>
                <c:pt idx="2">
                  <c:v>362.59040000000005</c:v>
                </c:pt>
                <c:pt idx="3">
                  <c:v>362.59040000000005</c:v>
                </c:pt>
                <c:pt idx="4">
                  <c:v>362.59040000000005</c:v>
                </c:pt>
                <c:pt idx="5">
                  <c:v>362.59040000000005</c:v>
                </c:pt>
                <c:pt idx="6">
                  <c:v>362.59040000000005</c:v>
                </c:pt>
                <c:pt idx="7">
                  <c:v>362.59040000000005</c:v>
                </c:pt>
                <c:pt idx="8">
                  <c:v>362.59040000000005</c:v>
                </c:pt>
                <c:pt idx="9">
                  <c:v>362.59040000000005</c:v>
                </c:pt>
                <c:pt idx="10">
                  <c:v>362.59040000000005</c:v>
                </c:pt>
                <c:pt idx="11">
                  <c:v>362.59040000000005</c:v>
                </c:pt>
                <c:pt idx="12">
                  <c:v>362.59040000000005</c:v>
                </c:pt>
                <c:pt idx="13">
                  <c:v>362.59040000000005</c:v>
                </c:pt>
                <c:pt idx="14">
                  <c:v>362.59040000000005</c:v>
                </c:pt>
                <c:pt idx="15">
                  <c:v>362.59040000000005</c:v>
                </c:pt>
                <c:pt idx="16">
                  <c:v>362.59040000000005</c:v>
                </c:pt>
                <c:pt idx="17">
                  <c:v>362.59040000000005</c:v>
                </c:pt>
                <c:pt idx="18">
                  <c:v>362.59040000000005</c:v>
                </c:pt>
                <c:pt idx="19">
                  <c:v>362.59040000000005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'370AT BASILIC ET BIO (2)'!$K$24</c:f>
              <c:strCache>
                <c:ptCount val="1"/>
                <c:pt idx="0">
                  <c:v>LICXMOY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(2)'!$P$2:$P$21</c:f>
              <c:numCache>
                <c:formatCode>_(* #,##0.00_);_(* \(#,##0.00\);_(* "-"??_);_(@_)</c:formatCode>
                <c:ptCount val="20"/>
                <c:pt idx="0">
                  <c:v>354.08960000000002</c:v>
                </c:pt>
                <c:pt idx="1">
                  <c:v>354.08960000000002</c:v>
                </c:pt>
                <c:pt idx="2">
                  <c:v>354.08960000000002</c:v>
                </c:pt>
                <c:pt idx="3">
                  <c:v>354.08960000000002</c:v>
                </c:pt>
                <c:pt idx="4">
                  <c:v>354.08960000000002</c:v>
                </c:pt>
                <c:pt idx="5">
                  <c:v>354.08960000000002</c:v>
                </c:pt>
                <c:pt idx="6">
                  <c:v>354.08960000000002</c:v>
                </c:pt>
                <c:pt idx="7">
                  <c:v>354.08960000000002</c:v>
                </c:pt>
                <c:pt idx="8">
                  <c:v>354.08960000000002</c:v>
                </c:pt>
                <c:pt idx="9">
                  <c:v>354.08960000000002</c:v>
                </c:pt>
                <c:pt idx="10">
                  <c:v>354.08960000000002</c:v>
                </c:pt>
                <c:pt idx="11">
                  <c:v>354.08960000000002</c:v>
                </c:pt>
                <c:pt idx="12">
                  <c:v>354.08960000000002</c:v>
                </c:pt>
                <c:pt idx="13">
                  <c:v>354.08960000000002</c:v>
                </c:pt>
                <c:pt idx="14">
                  <c:v>354.08960000000002</c:v>
                </c:pt>
                <c:pt idx="15">
                  <c:v>354.08960000000002</c:v>
                </c:pt>
                <c:pt idx="16">
                  <c:v>354.08960000000002</c:v>
                </c:pt>
                <c:pt idx="17">
                  <c:v>354.08960000000002</c:v>
                </c:pt>
                <c:pt idx="18">
                  <c:v>354.08960000000002</c:v>
                </c:pt>
                <c:pt idx="19">
                  <c:v>354.08960000000002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'370AT BASILIC ET BIO (2)'!$H$24</c:f>
              <c:strCache>
                <c:ptCount val="1"/>
                <c:pt idx="0">
                  <c:v>LSSXMOY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(2)'!$U$2:$U$21</c:f>
              <c:numCache>
                <c:formatCode>_(* #,##0.00_);_(* \(#,##0.00\);_(* "-"??_);_(@_)</c:formatCode>
                <c:ptCount val="20"/>
                <c:pt idx="0">
                  <c:v>361.12760000000003</c:v>
                </c:pt>
                <c:pt idx="1">
                  <c:v>361.12760000000003</c:v>
                </c:pt>
                <c:pt idx="2">
                  <c:v>361.12760000000003</c:v>
                </c:pt>
                <c:pt idx="3">
                  <c:v>361.12760000000003</c:v>
                </c:pt>
                <c:pt idx="4">
                  <c:v>361.12760000000003</c:v>
                </c:pt>
                <c:pt idx="5">
                  <c:v>361.12760000000003</c:v>
                </c:pt>
                <c:pt idx="6">
                  <c:v>361.12760000000003</c:v>
                </c:pt>
                <c:pt idx="7">
                  <c:v>361.12760000000003</c:v>
                </c:pt>
                <c:pt idx="8">
                  <c:v>361.12760000000003</c:v>
                </c:pt>
                <c:pt idx="9">
                  <c:v>361.12760000000003</c:v>
                </c:pt>
                <c:pt idx="10">
                  <c:v>361.12760000000003</c:v>
                </c:pt>
                <c:pt idx="11">
                  <c:v>361.12760000000003</c:v>
                </c:pt>
                <c:pt idx="12">
                  <c:v>361.12760000000003</c:v>
                </c:pt>
                <c:pt idx="13">
                  <c:v>361.12760000000003</c:v>
                </c:pt>
                <c:pt idx="14">
                  <c:v>361.12760000000003</c:v>
                </c:pt>
                <c:pt idx="15">
                  <c:v>361.12760000000003</c:v>
                </c:pt>
                <c:pt idx="16">
                  <c:v>361.12760000000003</c:v>
                </c:pt>
                <c:pt idx="17">
                  <c:v>361.12760000000003</c:v>
                </c:pt>
                <c:pt idx="18">
                  <c:v>361.12760000000003</c:v>
                </c:pt>
                <c:pt idx="19">
                  <c:v>361.12760000000003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'370AT BASILIC ET BIO (2)'!$V$1</c:f>
              <c:strCache>
                <c:ptCount val="1"/>
                <c:pt idx="0">
                  <c:v>LISXMOY</c:v>
                </c:pt>
              </c:strCache>
            </c:strRef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(2)'!$V$2:$V$21</c:f>
              <c:numCache>
                <c:formatCode>_(* #,##0.00_);_(* \(#,##0.00\);_(* "-"??_);_(@_)</c:formatCode>
                <c:ptCount val="20"/>
                <c:pt idx="0">
                  <c:v>355.55240000000003</c:v>
                </c:pt>
                <c:pt idx="1">
                  <c:v>355.55240000000003</c:v>
                </c:pt>
                <c:pt idx="2">
                  <c:v>355.55240000000003</c:v>
                </c:pt>
                <c:pt idx="3">
                  <c:v>355.55240000000003</c:v>
                </c:pt>
                <c:pt idx="4">
                  <c:v>355.55240000000003</c:v>
                </c:pt>
                <c:pt idx="5">
                  <c:v>355.55240000000003</c:v>
                </c:pt>
                <c:pt idx="6">
                  <c:v>355.55240000000003</c:v>
                </c:pt>
                <c:pt idx="7">
                  <c:v>355.55240000000003</c:v>
                </c:pt>
                <c:pt idx="8">
                  <c:v>355.55240000000003</c:v>
                </c:pt>
                <c:pt idx="9">
                  <c:v>355.55240000000003</c:v>
                </c:pt>
                <c:pt idx="10">
                  <c:v>355.55240000000003</c:v>
                </c:pt>
                <c:pt idx="11">
                  <c:v>355.55240000000003</c:v>
                </c:pt>
                <c:pt idx="12">
                  <c:v>355.55240000000003</c:v>
                </c:pt>
                <c:pt idx="13">
                  <c:v>355.55240000000003</c:v>
                </c:pt>
                <c:pt idx="14">
                  <c:v>355.55240000000003</c:v>
                </c:pt>
                <c:pt idx="15">
                  <c:v>355.55240000000003</c:v>
                </c:pt>
                <c:pt idx="16">
                  <c:v>355.55240000000003</c:v>
                </c:pt>
                <c:pt idx="17">
                  <c:v>355.55240000000003</c:v>
                </c:pt>
                <c:pt idx="18">
                  <c:v>355.55240000000003</c:v>
                </c:pt>
                <c:pt idx="19">
                  <c:v>355.55240000000003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'370AT BASILIC ET BIO (2)'!$S$1</c:f>
              <c:strCache>
                <c:ptCount val="1"/>
                <c:pt idx="0">
                  <c:v>XMOYMOY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(2)'!$S$2:$S$21</c:f>
              <c:numCache>
                <c:formatCode>_(* #,##0.00_);_(* \(#,##0.00\);_(* "-"??_);_(@_)</c:formatCode>
                <c:ptCount val="20"/>
                <c:pt idx="0">
                  <c:v>358.34000000000003</c:v>
                </c:pt>
                <c:pt idx="1">
                  <c:v>358.34000000000003</c:v>
                </c:pt>
                <c:pt idx="2">
                  <c:v>358.34000000000003</c:v>
                </c:pt>
                <c:pt idx="3">
                  <c:v>358.34000000000003</c:v>
                </c:pt>
                <c:pt idx="4">
                  <c:v>358.34000000000003</c:v>
                </c:pt>
                <c:pt idx="5">
                  <c:v>358.34000000000003</c:v>
                </c:pt>
                <c:pt idx="6">
                  <c:v>358.34000000000003</c:v>
                </c:pt>
                <c:pt idx="7">
                  <c:v>358.34000000000003</c:v>
                </c:pt>
                <c:pt idx="8">
                  <c:v>358.34000000000003</c:v>
                </c:pt>
                <c:pt idx="9">
                  <c:v>358.34000000000003</c:v>
                </c:pt>
                <c:pt idx="10">
                  <c:v>358.34000000000003</c:v>
                </c:pt>
                <c:pt idx="11">
                  <c:v>358.34000000000003</c:v>
                </c:pt>
                <c:pt idx="12">
                  <c:v>358.34000000000003</c:v>
                </c:pt>
                <c:pt idx="13">
                  <c:v>358.34000000000003</c:v>
                </c:pt>
                <c:pt idx="14">
                  <c:v>358.34000000000003</c:v>
                </c:pt>
                <c:pt idx="15">
                  <c:v>358.34000000000003</c:v>
                </c:pt>
                <c:pt idx="16">
                  <c:v>358.34000000000003</c:v>
                </c:pt>
                <c:pt idx="17">
                  <c:v>358.34000000000003</c:v>
                </c:pt>
                <c:pt idx="18">
                  <c:v>358.34000000000003</c:v>
                </c:pt>
                <c:pt idx="19">
                  <c:v>358.34000000000003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00496"/>
        <c:axId val="74602456"/>
      </c:scatterChart>
      <c:valAx>
        <c:axId val="74600496"/>
        <c:scaling>
          <c:orientation val="minMax"/>
          <c:max val="2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ECHANTILLON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602456"/>
        <c:crosses val="autoZero"/>
        <c:crossBetween val="midCat"/>
      </c:valAx>
      <c:valAx>
        <c:axId val="74602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XMOY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600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CC R</a:t>
            </a:r>
          </a:p>
          <a:p>
            <a:pPr>
              <a:defRPr/>
            </a:pPr>
            <a:r>
              <a:rPr lang="fr-FR"/>
              <a:t>370 AT BASILIC ET BIO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'370AT BASILIC ET BIO (2)'!$A$27</c:f>
              <c:strCache>
                <c:ptCount val="1"/>
                <c:pt idx="0">
                  <c:v>370AT BASILIC ET BIO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(2)'!$M$2:$M$22</c:f>
              <c:numCache>
                <c:formatCode>General</c:formatCode>
                <c:ptCount val="21"/>
                <c:pt idx="0">
                  <c:v>19</c:v>
                </c:pt>
                <c:pt idx="1">
                  <c:v>9</c:v>
                </c:pt>
                <c:pt idx="2">
                  <c:v>10</c:v>
                </c:pt>
                <c:pt idx="3">
                  <c:v>18</c:v>
                </c:pt>
                <c:pt idx="4">
                  <c:v>17</c:v>
                </c:pt>
                <c:pt idx="5">
                  <c:v>12</c:v>
                </c:pt>
                <c:pt idx="6">
                  <c:v>10</c:v>
                </c:pt>
                <c:pt idx="7">
                  <c:v>10</c:v>
                </c:pt>
                <c:pt idx="8">
                  <c:v>15</c:v>
                </c:pt>
                <c:pt idx="9">
                  <c:v>12</c:v>
                </c:pt>
                <c:pt idx="10">
                  <c:v>16</c:v>
                </c:pt>
                <c:pt idx="11">
                  <c:v>9</c:v>
                </c:pt>
                <c:pt idx="12">
                  <c:v>14</c:v>
                </c:pt>
                <c:pt idx="13">
                  <c:v>16</c:v>
                </c:pt>
                <c:pt idx="14">
                  <c:v>29</c:v>
                </c:pt>
                <c:pt idx="15">
                  <c:v>6</c:v>
                </c:pt>
                <c:pt idx="16">
                  <c:v>10</c:v>
                </c:pt>
                <c:pt idx="17">
                  <c:v>12</c:v>
                </c:pt>
                <c:pt idx="18">
                  <c:v>19</c:v>
                </c:pt>
                <c:pt idx="19">
                  <c:v>13</c:v>
                </c:pt>
                <c:pt idx="20">
                  <c:v>13.8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'370AT BASILIC ET BIO (2)'!$L$24</c:f>
              <c:strCache>
                <c:ptCount val="1"/>
                <c:pt idx="0">
                  <c:v>LSCR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(2)'!$Q$2:$Q$21</c:f>
              <c:numCache>
                <c:formatCode>_(* #,##0.00_);_(* \(#,##0.00\);_(* "-"??_);_(@_)</c:formatCode>
                <c:ptCount val="20"/>
                <c:pt idx="0">
                  <c:v>24.522600000000001</c:v>
                </c:pt>
                <c:pt idx="1">
                  <c:v>24.522600000000001</c:v>
                </c:pt>
                <c:pt idx="2">
                  <c:v>24.522600000000001</c:v>
                </c:pt>
                <c:pt idx="3">
                  <c:v>24.522600000000001</c:v>
                </c:pt>
                <c:pt idx="4">
                  <c:v>24.522600000000001</c:v>
                </c:pt>
                <c:pt idx="5">
                  <c:v>24.522600000000001</c:v>
                </c:pt>
                <c:pt idx="6">
                  <c:v>24.522600000000001</c:v>
                </c:pt>
                <c:pt idx="7">
                  <c:v>24.522600000000001</c:v>
                </c:pt>
                <c:pt idx="8">
                  <c:v>24.522600000000001</c:v>
                </c:pt>
                <c:pt idx="9">
                  <c:v>24.522600000000001</c:v>
                </c:pt>
                <c:pt idx="10">
                  <c:v>24.522600000000001</c:v>
                </c:pt>
                <c:pt idx="11">
                  <c:v>24.522600000000001</c:v>
                </c:pt>
                <c:pt idx="12">
                  <c:v>24.522600000000001</c:v>
                </c:pt>
                <c:pt idx="13">
                  <c:v>24.522600000000001</c:v>
                </c:pt>
                <c:pt idx="14">
                  <c:v>24.522600000000001</c:v>
                </c:pt>
                <c:pt idx="15">
                  <c:v>24.522600000000001</c:v>
                </c:pt>
                <c:pt idx="16">
                  <c:v>24.522600000000001</c:v>
                </c:pt>
                <c:pt idx="17">
                  <c:v>24.522600000000001</c:v>
                </c:pt>
                <c:pt idx="18">
                  <c:v>24.522600000000001</c:v>
                </c:pt>
                <c:pt idx="19">
                  <c:v>24.522600000000001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'370AT BASILIC ET BIO (2)'!$R$1</c:f>
              <c:strCache>
                <c:ptCount val="1"/>
                <c:pt idx="0">
                  <c:v>LICR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(2)'!$R$2:$R$21</c:f>
              <c:numCache>
                <c:formatCode>_(* #,##0.00_);_(* \(#,##0.00\);_(* "-"??_);_(@_)</c:formatCode>
                <c:ptCount val="20"/>
                <c:pt idx="0">
                  <c:v>3.0774000000000004</c:v>
                </c:pt>
                <c:pt idx="1">
                  <c:v>3.0774000000000004</c:v>
                </c:pt>
                <c:pt idx="2">
                  <c:v>3.0774000000000004</c:v>
                </c:pt>
                <c:pt idx="3">
                  <c:v>3.0774000000000004</c:v>
                </c:pt>
                <c:pt idx="4">
                  <c:v>3.0774000000000004</c:v>
                </c:pt>
                <c:pt idx="5">
                  <c:v>3.0774000000000004</c:v>
                </c:pt>
                <c:pt idx="6">
                  <c:v>3.0774000000000004</c:v>
                </c:pt>
                <c:pt idx="7">
                  <c:v>3.0774000000000004</c:v>
                </c:pt>
                <c:pt idx="8">
                  <c:v>3.0774000000000004</c:v>
                </c:pt>
                <c:pt idx="9">
                  <c:v>3.0774000000000004</c:v>
                </c:pt>
                <c:pt idx="10">
                  <c:v>3.0774000000000004</c:v>
                </c:pt>
                <c:pt idx="11">
                  <c:v>3.0774000000000004</c:v>
                </c:pt>
                <c:pt idx="12">
                  <c:v>3.0774000000000004</c:v>
                </c:pt>
                <c:pt idx="13">
                  <c:v>3.0774000000000004</c:v>
                </c:pt>
                <c:pt idx="14">
                  <c:v>3.0774000000000004</c:v>
                </c:pt>
                <c:pt idx="15">
                  <c:v>3.0774000000000004</c:v>
                </c:pt>
                <c:pt idx="16">
                  <c:v>3.0774000000000004</c:v>
                </c:pt>
                <c:pt idx="17">
                  <c:v>3.0774000000000004</c:v>
                </c:pt>
                <c:pt idx="18">
                  <c:v>3.0774000000000004</c:v>
                </c:pt>
                <c:pt idx="19">
                  <c:v>3.0774000000000004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'370AT BASILIC ET BIO (2)'!$T$1</c:f>
              <c:strCache>
                <c:ptCount val="1"/>
                <c:pt idx="0">
                  <c:v>RMOY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'370AT BASILIC ET BIO (2)'!$A$2:$A$21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'370AT BASILIC ET BIO (2)'!$T$2:$T$21</c:f>
              <c:numCache>
                <c:formatCode>_(* #,##0.00_);_(* \(#,##0.00\);_(* "-"??_);_(@_)</c:formatCode>
                <c:ptCount val="20"/>
                <c:pt idx="0">
                  <c:v>13.8</c:v>
                </c:pt>
                <c:pt idx="1">
                  <c:v>13.8</c:v>
                </c:pt>
                <c:pt idx="2">
                  <c:v>13.8</c:v>
                </c:pt>
                <c:pt idx="3">
                  <c:v>13.8</c:v>
                </c:pt>
                <c:pt idx="4">
                  <c:v>13.8</c:v>
                </c:pt>
                <c:pt idx="5">
                  <c:v>13.8</c:v>
                </c:pt>
                <c:pt idx="6">
                  <c:v>13.8</c:v>
                </c:pt>
                <c:pt idx="7">
                  <c:v>13.8</c:v>
                </c:pt>
                <c:pt idx="8">
                  <c:v>13.8</c:v>
                </c:pt>
                <c:pt idx="9">
                  <c:v>13.8</c:v>
                </c:pt>
                <c:pt idx="10">
                  <c:v>13.8</c:v>
                </c:pt>
                <c:pt idx="11">
                  <c:v>13.8</c:v>
                </c:pt>
                <c:pt idx="12">
                  <c:v>13.8</c:v>
                </c:pt>
                <c:pt idx="13">
                  <c:v>13.8</c:v>
                </c:pt>
                <c:pt idx="14">
                  <c:v>13.8</c:v>
                </c:pt>
                <c:pt idx="15">
                  <c:v>13.8</c:v>
                </c:pt>
                <c:pt idx="16">
                  <c:v>13.8</c:v>
                </c:pt>
                <c:pt idx="17">
                  <c:v>13.8</c:v>
                </c:pt>
                <c:pt idx="18">
                  <c:v>13.8</c:v>
                </c:pt>
                <c:pt idx="19">
                  <c:v>13.8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01280"/>
        <c:axId val="74602064"/>
      </c:scatterChart>
      <c:valAx>
        <c:axId val="7460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ECHANTILLON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602064"/>
        <c:crosses val="autoZero"/>
        <c:crossBetween val="midCat"/>
      </c:valAx>
      <c:valAx>
        <c:axId val="74602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strRef>
              <c:f>'370AT BASILIC ET BIO (2)'!$1:$1</c:f>
              <c:strCache>
                <c:ptCount val="16384"/>
                <c:pt idx="0">
                  <c:v>Numéro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Xmoyen</c:v>
                </c:pt>
                <c:pt idx="12">
                  <c:v>R</c:v>
                </c:pt>
                <c:pt idx="14">
                  <c:v>LSCXMOY</c:v>
                </c:pt>
                <c:pt idx="15">
                  <c:v>LICXMOY</c:v>
                </c:pt>
                <c:pt idx="16">
                  <c:v>LSCR</c:v>
                </c:pt>
                <c:pt idx="17">
                  <c:v>LICR</c:v>
                </c:pt>
                <c:pt idx="18">
                  <c:v>XMOYMOY</c:v>
                </c:pt>
                <c:pt idx="19">
                  <c:v>RMOY</c:v>
                </c:pt>
                <c:pt idx="20">
                  <c:v>LSSXMOY</c:v>
                </c:pt>
                <c:pt idx="21">
                  <c:v>LISXMOY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601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161925</xdr:rowOff>
    </xdr:from>
    <xdr:to>
      <xdr:col>6</xdr:col>
      <xdr:colOff>733425</xdr:colOff>
      <xdr:row>20</xdr:row>
      <xdr:rowOff>4762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47625</xdr:colOff>
      <xdr:row>3</xdr:row>
      <xdr:rowOff>90487</xdr:rowOff>
    </xdr:from>
    <xdr:to>
      <xdr:col>13</xdr:col>
      <xdr:colOff>47625</xdr:colOff>
      <xdr:row>17</xdr:row>
      <xdr:rowOff>166687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27"/>
  <sheetViews>
    <sheetView tabSelected="1" workbookViewId="0">
      <selection activeCell="L22" sqref="L22"/>
    </sheetView>
  </sheetViews>
  <sheetFormatPr baseColWidth="10" defaultRowHeight="15" x14ac:dyDescent="0.25"/>
  <cols>
    <col min="1" max="1" width="19.42578125" bestFit="1" customWidth="1"/>
  </cols>
  <sheetData>
    <row r="1" spans="1:22" x14ac:dyDescent="0.25">
      <c r="A1" s="6" t="s">
        <v>12</v>
      </c>
      <c r="B1" s="22">
        <v>1</v>
      </c>
      <c r="C1" s="22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 t="s">
        <v>11</v>
      </c>
      <c r="M1" s="6" t="s">
        <v>10</v>
      </c>
      <c r="O1" s="21" t="s">
        <v>4</v>
      </c>
      <c r="P1" s="20" t="s">
        <v>3</v>
      </c>
      <c r="Q1" s="20" t="s">
        <v>2</v>
      </c>
      <c r="R1" s="20" t="s">
        <v>1</v>
      </c>
      <c r="S1" s="20" t="s">
        <v>9</v>
      </c>
      <c r="T1" s="20" t="s">
        <v>8</v>
      </c>
      <c r="U1" s="19" t="s">
        <v>6</v>
      </c>
      <c r="V1" s="18" t="s">
        <v>5</v>
      </c>
    </row>
    <row r="2" spans="1:22" x14ac:dyDescent="0.25">
      <c r="A2" s="13">
        <v>1</v>
      </c>
      <c r="B2" s="14">
        <v>360</v>
      </c>
      <c r="C2" s="14">
        <v>358</v>
      </c>
      <c r="D2" s="14">
        <v>359</v>
      </c>
      <c r="E2" s="14">
        <v>357</v>
      </c>
      <c r="F2" s="14">
        <v>369</v>
      </c>
      <c r="G2" s="14">
        <v>353</v>
      </c>
      <c r="H2" s="14">
        <v>350</v>
      </c>
      <c r="I2" s="14">
        <v>358</v>
      </c>
      <c r="J2" s="14">
        <v>352</v>
      </c>
      <c r="K2" s="14">
        <v>354</v>
      </c>
      <c r="L2" s="9">
        <f>AVERAGE(B2:K2)</f>
        <v>357</v>
      </c>
      <c r="M2" s="13">
        <f>MAX(B2:K2)-MIN(B2:K2)</f>
        <v>19</v>
      </c>
      <c r="O2" s="17">
        <f>$J$25</f>
        <v>362.59040000000005</v>
      </c>
      <c r="P2" s="16">
        <f>$K$25</f>
        <v>354.08960000000002</v>
      </c>
      <c r="Q2" s="16">
        <f>$L$25</f>
        <v>24.522600000000001</v>
      </c>
      <c r="R2" s="16">
        <f>$M$25</f>
        <v>3.0774000000000004</v>
      </c>
      <c r="S2" s="16">
        <f>$L$22</f>
        <v>358.34000000000003</v>
      </c>
      <c r="T2" s="16">
        <f>$M$22</f>
        <v>13.8</v>
      </c>
      <c r="U2" s="16">
        <f>$H$25</f>
        <v>361.12760000000003</v>
      </c>
      <c r="V2" s="15">
        <f>$I$25</f>
        <v>355.55240000000003</v>
      </c>
    </row>
    <row r="3" spans="1:22" x14ac:dyDescent="0.25">
      <c r="A3" s="13">
        <v>2</v>
      </c>
      <c r="B3" s="14">
        <v>357</v>
      </c>
      <c r="C3" s="14">
        <v>351</v>
      </c>
      <c r="D3" s="14">
        <v>359</v>
      </c>
      <c r="E3" s="14">
        <v>360</v>
      </c>
      <c r="F3" s="14">
        <v>354</v>
      </c>
      <c r="G3" s="14">
        <v>355</v>
      </c>
      <c r="H3" s="14">
        <v>358</v>
      </c>
      <c r="I3" s="14">
        <v>353</v>
      </c>
      <c r="J3" s="14">
        <v>359</v>
      </c>
      <c r="K3" s="14">
        <v>358</v>
      </c>
      <c r="L3" s="9">
        <f>AVERAGE(B3:K3)</f>
        <v>356.4</v>
      </c>
      <c r="M3" s="13">
        <f>MAX(B3:K3)-MIN(B3:K3)</f>
        <v>9</v>
      </c>
      <c r="O3" s="17">
        <f>$J$25</f>
        <v>362.59040000000005</v>
      </c>
      <c r="P3" s="16">
        <f>$K$25</f>
        <v>354.08960000000002</v>
      </c>
      <c r="Q3" s="16">
        <f>$L$25</f>
        <v>24.522600000000001</v>
      </c>
      <c r="R3" s="16">
        <f>$M$25</f>
        <v>3.0774000000000004</v>
      </c>
      <c r="S3" s="16">
        <f>$L$22</f>
        <v>358.34000000000003</v>
      </c>
      <c r="T3" s="16">
        <f>$M$22</f>
        <v>13.8</v>
      </c>
      <c r="U3" s="16">
        <f>$H$25</f>
        <v>361.12760000000003</v>
      </c>
      <c r="V3" s="15">
        <f>$I$25</f>
        <v>355.55240000000003</v>
      </c>
    </row>
    <row r="4" spans="1:22" x14ac:dyDescent="0.25">
      <c r="A4" s="13">
        <v>3</v>
      </c>
      <c r="B4" s="14">
        <v>360</v>
      </c>
      <c r="C4" s="14">
        <v>359</v>
      </c>
      <c r="D4" s="14">
        <v>350</v>
      </c>
      <c r="E4" s="14">
        <v>352</v>
      </c>
      <c r="F4" s="14">
        <v>360</v>
      </c>
      <c r="G4" s="14">
        <v>355</v>
      </c>
      <c r="H4" s="14">
        <v>351</v>
      </c>
      <c r="I4" s="14">
        <v>354</v>
      </c>
      <c r="J4" s="14">
        <v>356</v>
      </c>
      <c r="K4" s="14">
        <v>358</v>
      </c>
      <c r="L4" s="9">
        <f>AVERAGE(B4:K4)</f>
        <v>355.5</v>
      </c>
      <c r="M4" s="13">
        <f>MAX(B4:K4)-MIN(B4:K4)</f>
        <v>10</v>
      </c>
      <c r="O4" s="17">
        <f>$J$25</f>
        <v>362.59040000000005</v>
      </c>
      <c r="P4" s="16">
        <f>$K$25</f>
        <v>354.08960000000002</v>
      </c>
      <c r="Q4" s="16">
        <f>$L$25</f>
        <v>24.522600000000001</v>
      </c>
      <c r="R4" s="16">
        <f>$M$25</f>
        <v>3.0774000000000004</v>
      </c>
      <c r="S4" s="16">
        <f>$L$22</f>
        <v>358.34000000000003</v>
      </c>
      <c r="T4" s="16">
        <f>$M$22</f>
        <v>13.8</v>
      </c>
      <c r="U4" s="16">
        <f>$H$25</f>
        <v>361.12760000000003</v>
      </c>
      <c r="V4" s="15">
        <f>$I$25</f>
        <v>355.55240000000003</v>
      </c>
    </row>
    <row r="5" spans="1:22" x14ac:dyDescent="0.25">
      <c r="A5" s="13">
        <v>4</v>
      </c>
      <c r="B5" s="14">
        <v>356</v>
      </c>
      <c r="C5" s="14">
        <v>354</v>
      </c>
      <c r="D5" s="14">
        <v>360</v>
      </c>
      <c r="E5" s="14">
        <v>360</v>
      </c>
      <c r="F5" s="14">
        <v>359</v>
      </c>
      <c r="G5" s="14">
        <v>358</v>
      </c>
      <c r="H5" s="14">
        <v>355</v>
      </c>
      <c r="I5" s="14">
        <v>368</v>
      </c>
      <c r="J5" s="14">
        <v>350</v>
      </c>
      <c r="K5" s="14">
        <v>352</v>
      </c>
      <c r="L5" s="9">
        <f>AVERAGE(B5:K5)</f>
        <v>357.2</v>
      </c>
      <c r="M5" s="13">
        <f>MAX(B5:K5)-MIN(B5:K5)</f>
        <v>18</v>
      </c>
      <c r="O5" s="17">
        <f>$J$25</f>
        <v>362.59040000000005</v>
      </c>
      <c r="P5" s="16">
        <f>$K$25</f>
        <v>354.08960000000002</v>
      </c>
      <c r="Q5" s="16">
        <f>$L$25</f>
        <v>24.522600000000001</v>
      </c>
      <c r="R5" s="16">
        <f>$M$25</f>
        <v>3.0774000000000004</v>
      </c>
      <c r="S5" s="16">
        <f>$L$22</f>
        <v>358.34000000000003</v>
      </c>
      <c r="T5" s="16">
        <f>$M$22</f>
        <v>13.8</v>
      </c>
      <c r="U5" s="16">
        <f>$H$25</f>
        <v>361.12760000000003</v>
      </c>
      <c r="V5" s="15">
        <f>$I$25</f>
        <v>355.55240000000003</v>
      </c>
    </row>
    <row r="6" spans="1:22" x14ac:dyDescent="0.25">
      <c r="A6" s="13">
        <v>5</v>
      </c>
      <c r="B6" s="14">
        <v>351</v>
      </c>
      <c r="C6" s="14">
        <v>360</v>
      </c>
      <c r="D6" s="14">
        <v>350</v>
      </c>
      <c r="E6" s="14">
        <v>355</v>
      </c>
      <c r="F6" s="14">
        <v>359</v>
      </c>
      <c r="G6" s="14">
        <v>357</v>
      </c>
      <c r="H6" s="14">
        <v>359</v>
      </c>
      <c r="I6" s="14">
        <v>354</v>
      </c>
      <c r="J6" s="14">
        <v>367</v>
      </c>
      <c r="K6" s="14">
        <v>362</v>
      </c>
      <c r="L6" s="9">
        <f>AVERAGE(B6:K6)</f>
        <v>357.4</v>
      </c>
      <c r="M6" s="13">
        <f>MAX(B6:K6)-MIN(B6:K6)</f>
        <v>17</v>
      </c>
      <c r="O6" s="17">
        <f>$J$25</f>
        <v>362.59040000000005</v>
      </c>
      <c r="P6" s="16">
        <f>$K$25</f>
        <v>354.08960000000002</v>
      </c>
      <c r="Q6" s="16">
        <f>$L$25</f>
        <v>24.522600000000001</v>
      </c>
      <c r="R6" s="16">
        <f>$M$25</f>
        <v>3.0774000000000004</v>
      </c>
      <c r="S6" s="16">
        <f>$L$22</f>
        <v>358.34000000000003</v>
      </c>
      <c r="T6" s="16">
        <f>$M$22</f>
        <v>13.8</v>
      </c>
      <c r="U6" s="16">
        <f>$H$25</f>
        <v>361.12760000000003</v>
      </c>
      <c r="V6" s="15">
        <f>$I$25</f>
        <v>355.55240000000003</v>
      </c>
    </row>
    <row r="7" spans="1:22" x14ac:dyDescent="0.25">
      <c r="A7" s="13">
        <v>6</v>
      </c>
      <c r="B7" s="14">
        <v>360</v>
      </c>
      <c r="C7" s="14">
        <v>355</v>
      </c>
      <c r="D7" s="14">
        <v>357</v>
      </c>
      <c r="E7" s="14">
        <v>363</v>
      </c>
      <c r="F7" s="14">
        <v>360</v>
      </c>
      <c r="G7" s="14">
        <v>358</v>
      </c>
      <c r="H7" s="14">
        <v>361</v>
      </c>
      <c r="I7" s="14">
        <v>364</v>
      </c>
      <c r="J7" s="14">
        <v>367</v>
      </c>
      <c r="K7" s="14">
        <v>363</v>
      </c>
      <c r="L7" s="9">
        <f>AVERAGE(B7:K7)</f>
        <v>360.8</v>
      </c>
      <c r="M7" s="13">
        <f>MAX(B7:K7)-MIN(B7:K7)</f>
        <v>12</v>
      </c>
      <c r="O7" s="17">
        <f>$J$25</f>
        <v>362.59040000000005</v>
      </c>
      <c r="P7" s="16">
        <f>$K$25</f>
        <v>354.08960000000002</v>
      </c>
      <c r="Q7" s="16">
        <f>$L$25</f>
        <v>24.522600000000001</v>
      </c>
      <c r="R7" s="16">
        <f>$M$25</f>
        <v>3.0774000000000004</v>
      </c>
      <c r="S7" s="16">
        <f>$L$22</f>
        <v>358.34000000000003</v>
      </c>
      <c r="T7" s="16">
        <f>$M$22</f>
        <v>13.8</v>
      </c>
      <c r="U7" s="16">
        <f>$H$25</f>
        <v>361.12760000000003</v>
      </c>
      <c r="V7" s="15">
        <f>$I$25</f>
        <v>355.55240000000003</v>
      </c>
    </row>
    <row r="8" spans="1:22" x14ac:dyDescent="0.25">
      <c r="A8" s="13">
        <v>7</v>
      </c>
      <c r="B8" s="14">
        <v>359</v>
      </c>
      <c r="C8" s="14">
        <v>367</v>
      </c>
      <c r="D8" s="14">
        <v>369</v>
      </c>
      <c r="E8" s="14">
        <v>365</v>
      </c>
      <c r="F8" s="14">
        <v>368</v>
      </c>
      <c r="G8" s="14">
        <v>362</v>
      </c>
      <c r="H8" s="14">
        <v>363</v>
      </c>
      <c r="I8" s="14">
        <v>366</v>
      </c>
      <c r="J8" s="14">
        <v>362</v>
      </c>
      <c r="K8" s="14">
        <v>363</v>
      </c>
      <c r="L8" s="9">
        <f>AVERAGE(B8:K8)</f>
        <v>364.4</v>
      </c>
      <c r="M8" s="13">
        <f>MAX(B8:K8)-MIN(B8:K8)</f>
        <v>10</v>
      </c>
      <c r="O8" s="17">
        <f>$J$25</f>
        <v>362.59040000000005</v>
      </c>
      <c r="P8" s="16">
        <f>$K$25</f>
        <v>354.08960000000002</v>
      </c>
      <c r="Q8" s="16">
        <f>$L$25</f>
        <v>24.522600000000001</v>
      </c>
      <c r="R8" s="16">
        <f>$M$25</f>
        <v>3.0774000000000004</v>
      </c>
      <c r="S8" s="16">
        <f>$L$22</f>
        <v>358.34000000000003</v>
      </c>
      <c r="T8" s="16">
        <f>$M$22</f>
        <v>13.8</v>
      </c>
      <c r="U8" s="16">
        <f>$H$25</f>
        <v>361.12760000000003</v>
      </c>
      <c r="V8" s="15">
        <f>$I$25</f>
        <v>355.55240000000003</v>
      </c>
    </row>
    <row r="9" spans="1:22" x14ac:dyDescent="0.25">
      <c r="A9" s="13">
        <v>8</v>
      </c>
      <c r="B9" s="14">
        <v>355</v>
      </c>
      <c r="C9" s="14">
        <v>357</v>
      </c>
      <c r="D9" s="14">
        <v>347</v>
      </c>
      <c r="E9" s="14">
        <v>350</v>
      </c>
      <c r="F9" s="14">
        <v>349</v>
      </c>
      <c r="G9" s="14">
        <v>351</v>
      </c>
      <c r="H9" s="14">
        <v>354</v>
      </c>
      <c r="I9" s="14">
        <v>355</v>
      </c>
      <c r="J9" s="14">
        <v>357</v>
      </c>
      <c r="K9" s="14">
        <v>351</v>
      </c>
      <c r="L9" s="9">
        <f>AVERAGE(B9:K9)</f>
        <v>352.6</v>
      </c>
      <c r="M9" s="13">
        <f>MAX(B9:K9)-MIN(B9:K9)</f>
        <v>10</v>
      </c>
      <c r="O9" s="17">
        <f>$J$25</f>
        <v>362.59040000000005</v>
      </c>
      <c r="P9" s="16">
        <f>$K$25</f>
        <v>354.08960000000002</v>
      </c>
      <c r="Q9" s="16">
        <f>$L$25</f>
        <v>24.522600000000001</v>
      </c>
      <c r="R9" s="16">
        <f>$M$25</f>
        <v>3.0774000000000004</v>
      </c>
      <c r="S9" s="16">
        <f>$L$22</f>
        <v>358.34000000000003</v>
      </c>
      <c r="T9" s="16">
        <f>$M$22</f>
        <v>13.8</v>
      </c>
      <c r="U9" s="16">
        <f>$H$25</f>
        <v>361.12760000000003</v>
      </c>
      <c r="V9" s="15">
        <f>$I$25</f>
        <v>355.55240000000003</v>
      </c>
    </row>
    <row r="10" spans="1:22" x14ac:dyDescent="0.25">
      <c r="A10" s="13">
        <v>9</v>
      </c>
      <c r="B10" s="14">
        <v>363</v>
      </c>
      <c r="C10" s="14">
        <v>354</v>
      </c>
      <c r="D10" s="14">
        <v>350</v>
      </c>
      <c r="E10" s="14">
        <v>354</v>
      </c>
      <c r="F10" s="14">
        <v>353</v>
      </c>
      <c r="G10" s="14">
        <v>361</v>
      </c>
      <c r="H10" s="14">
        <v>365</v>
      </c>
      <c r="I10" s="14">
        <v>362</v>
      </c>
      <c r="J10" s="14">
        <v>360</v>
      </c>
      <c r="K10" s="14">
        <v>354</v>
      </c>
      <c r="L10" s="9">
        <f>AVERAGE(B10:K10)</f>
        <v>357.6</v>
      </c>
      <c r="M10" s="13">
        <f>MAX(B10:K10)-MIN(B10:K10)</f>
        <v>15</v>
      </c>
      <c r="O10" s="17">
        <f>$J$25</f>
        <v>362.59040000000005</v>
      </c>
      <c r="P10" s="16">
        <f>$K$25</f>
        <v>354.08960000000002</v>
      </c>
      <c r="Q10" s="16">
        <f>$L$25</f>
        <v>24.522600000000001</v>
      </c>
      <c r="R10" s="16">
        <f>$M$25</f>
        <v>3.0774000000000004</v>
      </c>
      <c r="S10" s="16">
        <f>$L$22</f>
        <v>358.34000000000003</v>
      </c>
      <c r="T10" s="16">
        <f>$M$22</f>
        <v>13.8</v>
      </c>
      <c r="U10" s="16">
        <f>$H$25</f>
        <v>361.12760000000003</v>
      </c>
      <c r="V10" s="15">
        <f>$I$25</f>
        <v>355.55240000000003</v>
      </c>
    </row>
    <row r="11" spans="1:22" x14ac:dyDescent="0.25">
      <c r="A11" s="13">
        <v>10</v>
      </c>
      <c r="B11" s="14">
        <v>357</v>
      </c>
      <c r="C11" s="14">
        <v>364</v>
      </c>
      <c r="D11" s="14">
        <v>361</v>
      </c>
      <c r="E11" s="14">
        <v>367</v>
      </c>
      <c r="F11" s="14">
        <v>365</v>
      </c>
      <c r="G11" s="14">
        <v>362</v>
      </c>
      <c r="H11" s="14">
        <v>364</v>
      </c>
      <c r="I11" s="14">
        <v>369</v>
      </c>
      <c r="J11" s="14">
        <v>360</v>
      </c>
      <c r="K11" s="14">
        <v>357</v>
      </c>
      <c r="L11" s="9">
        <f>AVERAGE(B11:K11)</f>
        <v>362.6</v>
      </c>
      <c r="M11" s="13">
        <f>MAX(B11:K11)-MIN(B11:K11)</f>
        <v>12</v>
      </c>
      <c r="O11" s="17">
        <f>$J$25</f>
        <v>362.59040000000005</v>
      </c>
      <c r="P11" s="16">
        <f>$K$25</f>
        <v>354.08960000000002</v>
      </c>
      <c r="Q11" s="16">
        <f>$L$25</f>
        <v>24.522600000000001</v>
      </c>
      <c r="R11" s="16">
        <f>$M$25</f>
        <v>3.0774000000000004</v>
      </c>
      <c r="S11" s="16">
        <f>$L$22</f>
        <v>358.34000000000003</v>
      </c>
      <c r="T11" s="16">
        <f>$M$22</f>
        <v>13.8</v>
      </c>
      <c r="U11" s="16">
        <f>$H$25</f>
        <v>361.12760000000003</v>
      </c>
      <c r="V11" s="15">
        <f>$I$25</f>
        <v>355.55240000000003</v>
      </c>
    </row>
    <row r="12" spans="1:22" x14ac:dyDescent="0.25">
      <c r="A12" s="13">
        <v>11</v>
      </c>
      <c r="B12" s="14">
        <v>363</v>
      </c>
      <c r="C12" s="14">
        <v>355</v>
      </c>
      <c r="D12" s="14">
        <v>357</v>
      </c>
      <c r="E12" s="14">
        <v>347</v>
      </c>
      <c r="F12" s="14">
        <v>354</v>
      </c>
      <c r="G12" s="14">
        <v>356</v>
      </c>
      <c r="H12" s="14">
        <v>357</v>
      </c>
      <c r="I12" s="14">
        <v>358</v>
      </c>
      <c r="J12" s="14">
        <v>363</v>
      </c>
      <c r="K12" s="14">
        <v>360</v>
      </c>
      <c r="L12" s="9">
        <f>AVERAGE(B12:K12)</f>
        <v>357</v>
      </c>
      <c r="M12" s="13">
        <f>MAX(B12:K12)-MIN(B12:K12)</f>
        <v>16</v>
      </c>
      <c r="O12" s="17">
        <f>$J$25</f>
        <v>362.59040000000005</v>
      </c>
      <c r="P12" s="16">
        <f>$K$25</f>
        <v>354.08960000000002</v>
      </c>
      <c r="Q12" s="16">
        <f>$L$25</f>
        <v>24.522600000000001</v>
      </c>
      <c r="R12" s="16">
        <f>$M$25</f>
        <v>3.0774000000000004</v>
      </c>
      <c r="S12" s="16">
        <f>$L$22</f>
        <v>358.34000000000003</v>
      </c>
      <c r="T12" s="16">
        <f>$M$22</f>
        <v>13.8</v>
      </c>
      <c r="U12" s="16">
        <f>$H$25</f>
        <v>361.12760000000003</v>
      </c>
      <c r="V12" s="15">
        <f>$I$25</f>
        <v>355.55240000000003</v>
      </c>
    </row>
    <row r="13" spans="1:22" x14ac:dyDescent="0.25">
      <c r="A13" s="13">
        <v>12</v>
      </c>
      <c r="B13" s="14">
        <v>357</v>
      </c>
      <c r="C13" s="14">
        <v>351</v>
      </c>
      <c r="D13" s="14">
        <v>356</v>
      </c>
      <c r="E13" s="14">
        <v>359</v>
      </c>
      <c r="F13" s="14">
        <v>357</v>
      </c>
      <c r="G13" s="14">
        <v>360</v>
      </c>
      <c r="H13" s="14">
        <v>357</v>
      </c>
      <c r="I13" s="14">
        <v>355</v>
      </c>
      <c r="J13" s="14">
        <v>353</v>
      </c>
      <c r="K13" s="14">
        <v>354</v>
      </c>
      <c r="L13" s="9">
        <f>AVERAGE(B13:K13)</f>
        <v>355.9</v>
      </c>
      <c r="M13" s="13">
        <f>MAX(B13:K13)-MIN(B13:K13)</f>
        <v>9</v>
      </c>
      <c r="O13" s="17">
        <f>$J$25</f>
        <v>362.59040000000005</v>
      </c>
      <c r="P13" s="16">
        <f>$K$25</f>
        <v>354.08960000000002</v>
      </c>
      <c r="Q13" s="16">
        <f>$L$25</f>
        <v>24.522600000000001</v>
      </c>
      <c r="R13" s="16">
        <f>$M$25</f>
        <v>3.0774000000000004</v>
      </c>
      <c r="S13" s="16">
        <f>$L$22</f>
        <v>358.34000000000003</v>
      </c>
      <c r="T13" s="16">
        <f>$M$22</f>
        <v>13.8</v>
      </c>
      <c r="U13" s="16">
        <f>$H$25</f>
        <v>361.12760000000003</v>
      </c>
      <c r="V13" s="15">
        <f>$I$25</f>
        <v>355.55240000000003</v>
      </c>
    </row>
    <row r="14" spans="1:22" x14ac:dyDescent="0.25">
      <c r="A14" s="13">
        <v>13</v>
      </c>
      <c r="B14" s="14">
        <v>357</v>
      </c>
      <c r="C14" s="14">
        <v>360</v>
      </c>
      <c r="D14" s="14">
        <v>354</v>
      </c>
      <c r="E14" s="14">
        <v>357</v>
      </c>
      <c r="F14" s="14">
        <v>357</v>
      </c>
      <c r="G14" s="14">
        <v>361</v>
      </c>
      <c r="H14" s="14">
        <v>364</v>
      </c>
      <c r="I14" s="14">
        <v>359</v>
      </c>
      <c r="J14" s="14">
        <v>350</v>
      </c>
      <c r="K14" s="14">
        <v>352</v>
      </c>
      <c r="L14" s="9">
        <f>AVERAGE(B14:K14)</f>
        <v>357.1</v>
      </c>
      <c r="M14" s="13">
        <f>MAX(B14:K14)-MIN(B14:K14)</f>
        <v>14</v>
      </c>
      <c r="O14" s="17">
        <f>$J$25</f>
        <v>362.59040000000005</v>
      </c>
      <c r="P14" s="16">
        <f>$K$25</f>
        <v>354.08960000000002</v>
      </c>
      <c r="Q14" s="16">
        <f>$L$25</f>
        <v>24.522600000000001</v>
      </c>
      <c r="R14" s="16">
        <f>$M$25</f>
        <v>3.0774000000000004</v>
      </c>
      <c r="S14" s="16">
        <f>$L$22</f>
        <v>358.34000000000003</v>
      </c>
      <c r="T14" s="16">
        <f>$M$22</f>
        <v>13.8</v>
      </c>
      <c r="U14" s="16">
        <f>$H$25</f>
        <v>361.12760000000003</v>
      </c>
      <c r="V14" s="15">
        <f>$I$25</f>
        <v>355.55240000000003</v>
      </c>
    </row>
    <row r="15" spans="1:22" x14ac:dyDescent="0.25">
      <c r="A15" s="13">
        <v>14</v>
      </c>
      <c r="B15" s="14">
        <v>359</v>
      </c>
      <c r="C15" s="14">
        <v>366</v>
      </c>
      <c r="D15" s="14">
        <v>358</v>
      </c>
      <c r="E15" s="14">
        <v>350</v>
      </c>
      <c r="F15" s="14">
        <v>358</v>
      </c>
      <c r="G15" s="14">
        <v>357</v>
      </c>
      <c r="H15" s="14">
        <v>360</v>
      </c>
      <c r="I15" s="14">
        <v>357</v>
      </c>
      <c r="J15" s="14">
        <v>355</v>
      </c>
      <c r="K15" s="14">
        <v>353</v>
      </c>
      <c r="L15" s="9">
        <f>AVERAGE(B15:K15)</f>
        <v>357.3</v>
      </c>
      <c r="M15" s="13">
        <f>MAX(B15:K15)-MIN(B15:K15)</f>
        <v>16</v>
      </c>
      <c r="O15" s="17">
        <f>$J$25</f>
        <v>362.59040000000005</v>
      </c>
      <c r="P15" s="16">
        <f>$K$25</f>
        <v>354.08960000000002</v>
      </c>
      <c r="Q15" s="16">
        <f>$L$25</f>
        <v>24.522600000000001</v>
      </c>
      <c r="R15" s="16">
        <f>$M$25</f>
        <v>3.0774000000000004</v>
      </c>
      <c r="S15" s="16">
        <f>$L$22</f>
        <v>358.34000000000003</v>
      </c>
      <c r="T15" s="16">
        <f>$M$22</f>
        <v>13.8</v>
      </c>
      <c r="U15" s="16">
        <f>$H$25</f>
        <v>361.12760000000003</v>
      </c>
      <c r="V15" s="15">
        <f>$I$25</f>
        <v>355.55240000000003</v>
      </c>
    </row>
    <row r="16" spans="1:22" x14ac:dyDescent="0.25">
      <c r="A16" s="13">
        <v>15</v>
      </c>
      <c r="B16" s="14">
        <v>363</v>
      </c>
      <c r="C16" s="14">
        <v>348</v>
      </c>
      <c r="D16" s="14">
        <v>345</v>
      </c>
      <c r="E16" s="14">
        <v>363</v>
      </c>
      <c r="F16" s="14">
        <v>351</v>
      </c>
      <c r="G16" s="14">
        <v>357</v>
      </c>
      <c r="H16" s="14">
        <v>374</v>
      </c>
      <c r="I16" s="14">
        <v>361</v>
      </c>
      <c r="J16" s="14">
        <v>355</v>
      </c>
      <c r="K16" s="14">
        <v>362</v>
      </c>
      <c r="L16" s="9">
        <f>AVERAGE(B16:K16)</f>
        <v>357.9</v>
      </c>
      <c r="M16" s="13">
        <f>MAX(B16:K16)-MIN(B16:K16)</f>
        <v>29</v>
      </c>
      <c r="O16" s="17">
        <f>$J$25</f>
        <v>362.59040000000005</v>
      </c>
      <c r="P16" s="16">
        <f>$K$25</f>
        <v>354.08960000000002</v>
      </c>
      <c r="Q16" s="16">
        <f>$L$25</f>
        <v>24.522600000000001</v>
      </c>
      <c r="R16" s="16">
        <f>$M$25</f>
        <v>3.0774000000000004</v>
      </c>
      <c r="S16" s="16">
        <f>$L$22</f>
        <v>358.34000000000003</v>
      </c>
      <c r="T16" s="16">
        <f>$M$22</f>
        <v>13.8</v>
      </c>
      <c r="U16" s="16">
        <f>$H$25</f>
        <v>361.12760000000003</v>
      </c>
      <c r="V16" s="15">
        <f>$I$25</f>
        <v>355.55240000000003</v>
      </c>
    </row>
    <row r="17" spans="1:22" x14ac:dyDescent="0.25">
      <c r="A17" s="13">
        <v>16</v>
      </c>
      <c r="B17" s="14">
        <v>362</v>
      </c>
      <c r="C17" s="14">
        <v>361</v>
      </c>
      <c r="D17" s="14">
        <v>356</v>
      </c>
      <c r="E17" s="14">
        <v>359</v>
      </c>
      <c r="F17" s="14">
        <v>360</v>
      </c>
      <c r="G17" s="14">
        <v>358</v>
      </c>
      <c r="H17" s="14">
        <v>359</v>
      </c>
      <c r="I17" s="14">
        <v>359</v>
      </c>
      <c r="J17" s="14">
        <v>357</v>
      </c>
      <c r="K17" s="14">
        <v>357</v>
      </c>
      <c r="L17" s="9">
        <f>AVERAGE(B17:K17)</f>
        <v>358.8</v>
      </c>
      <c r="M17" s="13">
        <f>MAX(B17:K17)-MIN(B17:K17)</f>
        <v>6</v>
      </c>
      <c r="O17" s="17">
        <f>$J$25</f>
        <v>362.59040000000005</v>
      </c>
      <c r="P17" s="16">
        <f>$K$25</f>
        <v>354.08960000000002</v>
      </c>
      <c r="Q17" s="16">
        <f>$L$25</f>
        <v>24.522600000000001</v>
      </c>
      <c r="R17" s="16">
        <f>$M$25</f>
        <v>3.0774000000000004</v>
      </c>
      <c r="S17" s="16">
        <f>$L$22</f>
        <v>358.34000000000003</v>
      </c>
      <c r="T17" s="16">
        <f>$M$22</f>
        <v>13.8</v>
      </c>
      <c r="U17" s="16">
        <f>$H$25</f>
        <v>361.12760000000003</v>
      </c>
      <c r="V17" s="15">
        <f>$I$25</f>
        <v>355.55240000000003</v>
      </c>
    </row>
    <row r="18" spans="1:22" x14ac:dyDescent="0.25">
      <c r="A18" s="13">
        <v>17</v>
      </c>
      <c r="B18" s="14">
        <v>360</v>
      </c>
      <c r="C18" s="14">
        <v>355</v>
      </c>
      <c r="D18" s="14">
        <v>357</v>
      </c>
      <c r="E18" s="14">
        <v>355</v>
      </c>
      <c r="F18" s="14">
        <v>359</v>
      </c>
      <c r="G18" s="14">
        <v>353</v>
      </c>
      <c r="H18" s="14">
        <v>350</v>
      </c>
      <c r="I18" s="14">
        <v>350</v>
      </c>
      <c r="J18" s="14">
        <v>352</v>
      </c>
      <c r="K18" s="14">
        <v>357</v>
      </c>
      <c r="L18" s="9">
        <f>AVERAGE(B18:K18)</f>
        <v>354.8</v>
      </c>
      <c r="M18" s="13">
        <f>MAX(B18:K18)-MIN(B18:K18)</f>
        <v>10</v>
      </c>
      <c r="O18" s="17">
        <f>$J$25</f>
        <v>362.59040000000005</v>
      </c>
      <c r="P18" s="16">
        <f>$K$25</f>
        <v>354.08960000000002</v>
      </c>
      <c r="Q18" s="16">
        <f>$L$25</f>
        <v>24.522600000000001</v>
      </c>
      <c r="R18" s="16">
        <f>$M$25</f>
        <v>3.0774000000000004</v>
      </c>
      <c r="S18" s="16">
        <f>$L$22</f>
        <v>358.34000000000003</v>
      </c>
      <c r="T18" s="16">
        <f>$M$22</f>
        <v>13.8</v>
      </c>
      <c r="U18" s="16">
        <f>$H$25</f>
        <v>361.12760000000003</v>
      </c>
      <c r="V18" s="15">
        <f>$I$25</f>
        <v>355.55240000000003</v>
      </c>
    </row>
    <row r="19" spans="1:22" x14ac:dyDescent="0.25">
      <c r="A19" s="13">
        <v>18</v>
      </c>
      <c r="B19" s="14">
        <v>365</v>
      </c>
      <c r="C19" s="14">
        <v>362</v>
      </c>
      <c r="D19" s="14">
        <v>360</v>
      </c>
      <c r="E19" s="14">
        <v>366</v>
      </c>
      <c r="F19" s="14">
        <v>361</v>
      </c>
      <c r="G19" s="14">
        <v>357</v>
      </c>
      <c r="H19" s="14">
        <v>362</v>
      </c>
      <c r="I19" s="14">
        <v>362</v>
      </c>
      <c r="J19" s="14">
        <v>354</v>
      </c>
      <c r="K19" s="14">
        <v>357</v>
      </c>
      <c r="L19" s="9">
        <f>AVERAGE(B19:K19)</f>
        <v>360.6</v>
      </c>
      <c r="M19" s="13">
        <f>MAX(B19:K19)-MIN(B19:K19)</f>
        <v>12</v>
      </c>
      <c r="O19" s="17">
        <f>$J$25</f>
        <v>362.59040000000005</v>
      </c>
      <c r="P19" s="16">
        <f>$K$25</f>
        <v>354.08960000000002</v>
      </c>
      <c r="Q19" s="16">
        <f>$L$25</f>
        <v>24.522600000000001</v>
      </c>
      <c r="R19" s="16">
        <f>$M$25</f>
        <v>3.0774000000000004</v>
      </c>
      <c r="S19" s="16">
        <f>$L$22</f>
        <v>358.34000000000003</v>
      </c>
      <c r="T19" s="16">
        <f>$M$22</f>
        <v>13.8</v>
      </c>
      <c r="U19" s="16">
        <f>$H$25</f>
        <v>361.12760000000003</v>
      </c>
      <c r="V19" s="15">
        <f>$I$25</f>
        <v>355.55240000000003</v>
      </c>
    </row>
    <row r="20" spans="1:22" x14ac:dyDescent="0.25">
      <c r="A20" s="13">
        <v>19</v>
      </c>
      <c r="B20" s="14">
        <v>356</v>
      </c>
      <c r="C20" s="14">
        <v>368</v>
      </c>
      <c r="D20" s="14">
        <v>375</v>
      </c>
      <c r="E20" s="14">
        <v>365</v>
      </c>
      <c r="F20" s="14">
        <v>362</v>
      </c>
      <c r="G20" s="14">
        <v>356</v>
      </c>
      <c r="H20" s="14">
        <v>365</v>
      </c>
      <c r="I20" s="14">
        <v>375</v>
      </c>
      <c r="J20" s="14">
        <v>361</v>
      </c>
      <c r="K20" s="14">
        <v>369</v>
      </c>
      <c r="L20" s="9">
        <f>AVERAGE(B20:K20)</f>
        <v>365.2</v>
      </c>
      <c r="M20" s="13">
        <f>MAX(B20:K20)-MIN(B20:K20)</f>
        <v>19</v>
      </c>
      <c r="O20" s="17">
        <f>$J$25</f>
        <v>362.59040000000005</v>
      </c>
      <c r="P20" s="16">
        <f>$K$25</f>
        <v>354.08960000000002</v>
      </c>
      <c r="Q20" s="16">
        <f>$L$25</f>
        <v>24.522600000000001</v>
      </c>
      <c r="R20" s="16">
        <f>$M$25</f>
        <v>3.0774000000000004</v>
      </c>
      <c r="S20" s="16">
        <f>$L$22</f>
        <v>358.34000000000003</v>
      </c>
      <c r="T20" s="16">
        <f>$M$22</f>
        <v>13.8</v>
      </c>
      <c r="U20" s="16">
        <f>$H$25</f>
        <v>361.12760000000003</v>
      </c>
      <c r="V20" s="15">
        <f>$I$25</f>
        <v>355.55240000000003</v>
      </c>
    </row>
    <row r="21" spans="1:22" x14ac:dyDescent="0.25">
      <c r="A21" s="13">
        <v>20</v>
      </c>
      <c r="B21" s="14">
        <v>360</v>
      </c>
      <c r="C21" s="14">
        <v>369</v>
      </c>
      <c r="D21" s="14">
        <v>361</v>
      </c>
      <c r="E21" s="14">
        <v>356</v>
      </c>
      <c r="F21" s="14">
        <v>362</v>
      </c>
      <c r="G21" s="14">
        <v>361</v>
      </c>
      <c r="H21" s="14">
        <v>360</v>
      </c>
      <c r="I21" s="14">
        <v>361</v>
      </c>
      <c r="J21" s="14">
        <v>357</v>
      </c>
      <c r="K21" s="14">
        <v>360</v>
      </c>
      <c r="L21" s="9">
        <f>AVERAGE(B21:K21)</f>
        <v>360.7</v>
      </c>
      <c r="M21" s="13">
        <f>MAX(B21:K21)-MIN(B21:K21)</f>
        <v>13</v>
      </c>
      <c r="O21" s="12">
        <f>$J$25</f>
        <v>362.59040000000005</v>
      </c>
      <c r="P21" s="11">
        <f>$K$25</f>
        <v>354.08960000000002</v>
      </c>
      <c r="Q21" s="11">
        <f>$L$25</f>
        <v>24.522600000000001</v>
      </c>
      <c r="R21" s="11">
        <f>$M$25</f>
        <v>3.0774000000000004</v>
      </c>
      <c r="S21" s="11">
        <f>$L$22</f>
        <v>358.34000000000003</v>
      </c>
      <c r="T21" s="11">
        <f>$M$22</f>
        <v>13.8</v>
      </c>
      <c r="U21" s="11">
        <f>$H$25</f>
        <v>361.12760000000003</v>
      </c>
      <c r="V21" s="10">
        <f>$I$25</f>
        <v>355.55240000000003</v>
      </c>
    </row>
    <row r="22" spans="1:22" x14ac:dyDescent="0.25">
      <c r="L22" s="9">
        <f>AVERAGE(L2:L21)</f>
        <v>358.34000000000003</v>
      </c>
      <c r="M22" s="8">
        <f>AVERAGE(M2:M21)</f>
        <v>13.8</v>
      </c>
    </row>
    <row r="23" spans="1:22" x14ac:dyDescent="0.25">
      <c r="A23" s="5" t="s">
        <v>7</v>
      </c>
      <c r="B23" s="4">
        <v>10018134</v>
      </c>
    </row>
    <row r="24" spans="1:22" x14ac:dyDescent="0.25">
      <c r="A24" s="5"/>
      <c r="B24" s="4">
        <v>10018126</v>
      </c>
      <c r="H24" s="7" t="s">
        <v>6</v>
      </c>
      <c r="I24" s="7" t="s">
        <v>5</v>
      </c>
      <c r="J24" s="6" t="s">
        <v>4</v>
      </c>
      <c r="K24" s="6" t="s">
        <v>3</v>
      </c>
      <c r="L24" s="6" t="s">
        <v>2</v>
      </c>
      <c r="M24" s="6" t="s">
        <v>1</v>
      </c>
    </row>
    <row r="25" spans="1:22" x14ac:dyDescent="0.25">
      <c r="A25" s="5"/>
      <c r="B25" s="4">
        <v>10018123</v>
      </c>
      <c r="H25" s="3">
        <f>L22+(0.202*M22)</f>
        <v>361.12760000000003</v>
      </c>
      <c r="I25" s="2">
        <f>L22-(0.202*M22)</f>
        <v>355.55240000000003</v>
      </c>
      <c r="J25" s="3">
        <f>L22+(0.308*M22)</f>
        <v>362.59040000000005</v>
      </c>
      <c r="K25" s="2">
        <f>L22-(0.308*M22)</f>
        <v>354.08960000000002</v>
      </c>
      <c r="L25" s="2">
        <f>1.777*M22</f>
        <v>24.522600000000001</v>
      </c>
      <c r="M25" s="2">
        <f>0.223*M22</f>
        <v>3.0774000000000004</v>
      </c>
    </row>
    <row r="27" spans="1:22" x14ac:dyDescent="0.25">
      <c r="A27" s="1" t="s">
        <v>0</v>
      </c>
    </row>
  </sheetData>
  <mergeCells count="1">
    <mergeCell ref="A23:A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370AT BASILIC ET BIO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Perret - Louis Martin</dc:creator>
  <cp:lastModifiedBy>Sandrine Perret - Louis Martin</cp:lastModifiedBy>
  <dcterms:created xsi:type="dcterms:W3CDTF">2022-06-03T11:03:27Z</dcterms:created>
  <dcterms:modified xsi:type="dcterms:W3CDTF">2022-06-03T11:04:00Z</dcterms:modified>
</cp:coreProperties>
</file>