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E:\herakles-users\atelier\bureau\MAINTENANCE\Préventif\"/>
    </mc:Choice>
  </mc:AlternateContent>
  <xr:revisionPtr revIDLastSave="0" documentId="13_ncr:1_{AC135B3A-4BB5-4F2C-A489-A1A41034F9EA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Planning maintenance préventive" sheetId="1" r:id="rId1"/>
    <sheet name="Fériés" sheetId="2" r:id="rId2"/>
  </sheets>
  <functionGroups builtInGroupCount="19"/>
  <definedNames>
    <definedName name="An">Fériés!$E$1</definedName>
    <definedName name="Fériés">Fériés!$A$2:$A$53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2" i="2" l="1"/>
  <c r="A48" i="2" s="1"/>
  <c r="A29" i="2"/>
  <c r="A34" i="2" s="1"/>
  <c r="G3" i="1"/>
  <c r="A47" i="2" l="1"/>
  <c r="A43" i="2"/>
  <c r="A46" i="2"/>
  <c r="A33" i="2"/>
  <c r="A35" i="2"/>
  <c r="A30" i="2"/>
  <c r="G4" i="1"/>
  <c r="H2" i="1" l="1"/>
  <c r="H3" i="1" l="1"/>
  <c r="H4" i="1"/>
  <c r="I2" i="1"/>
  <c r="I4" i="1" l="1"/>
  <c r="I3" i="1"/>
  <c r="J2" i="1"/>
  <c r="J3" i="1" l="1"/>
  <c r="J4" i="1"/>
  <c r="K2" i="1"/>
  <c r="K4" i="1" l="1"/>
  <c r="K3" i="1"/>
  <c r="L2" i="1"/>
  <c r="L3" i="1" l="1"/>
  <c r="L4" i="1"/>
  <c r="M2" i="1"/>
  <c r="M4" i="1" l="1"/>
  <c r="M3" i="1"/>
  <c r="N2" i="1"/>
  <c r="N4" i="1" l="1"/>
  <c r="N3" i="1"/>
  <c r="O2" i="1"/>
  <c r="O4" i="1" l="1"/>
  <c r="O3" i="1"/>
  <c r="P2" i="1"/>
  <c r="P4" i="1" l="1"/>
  <c r="P3" i="1"/>
  <c r="Q2" i="1"/>
  <c r="Q4" i="1" l="1"/>
  <c r="Q3" i="1"/>
  <c r="R2" i="1"/>
  <c r="R4" i="1" l="1"/>
  <c r="R3" i="1"/>
  <c r="S2" i="1"/>
  <c r="S4" i="1" l="1"/>
  <c r="S3" i="1"/>
  <c r="T2" i="1"/>
  <c r="T4" i="1" l="1"/>
  <c r="T3" i="1"/>
  <c r="U2" i="1"/>
  <c r="U4" i="1" l="1"/>
  <c r="U3" i="1"/>
  <c r="V2" i="1"/>
  <c r="V4" i="1" l="1"/>
  <c r="V3" i="1"/>
  <c r="W2" i="1"/>
  <c r="W4" i="1" l="1"/>
  <c r="W3" i="1"/>
  <c r="X2" i="1"/>
  <c r="X4" i="1" l="1"/>
  <c r="X3" i="1"/>
  <c r="Y2" i="1"/>
  <c r="Y4" i="1" l="1"/>
  <c r="Y3" i="1"/>
  <c r="Z2" i="1"/>
  <c r="Z4" i="1" l="1"/>
  <c r="Z3" i="1"/>
  <c r="AA2" i="1"/>
  <c r="AA4" i="1" l="1"/>
  <c r="AA3" i="1"/>
  <c r="AB2" i="1"/>
  <c r="AB4" i="1" l="1"/>
  <c r="AB3" i="1"/>
  <c r="AC2" i="1"/>
  <c r="AC4" i="1" l="1"/>
  <c r="AC3" i="1"/>
  <c r="AD2" i="1"/>
  <c r="AD4" i="1" l="1"/>
  <c r="AD3" i="1"/>
  <c r="AE2" i="1"/>
  <c r="AE4" i="1" l="1"/>
  <c r="AE3" i="1"/>
  <c r="AF2" i="1"/>
  <c r="AF4" i="1" l="1"/>
  <c r="AF3" i="1"/>
  <c r="AG2" i="1"/>
  <c r="AG4" i="1" l="1"/>
  <c r="AG3" i="1"/>
  <c r="AH2" i="1"/>
  <c r="AH4" i="1" l="1"/>
  <c r="AH3" i="1"/>
  <c r="AI2" i="1"/>
  <c r="E1" i="2" s="1"/>
  <c r="A53" i="2" l="1"/>
  <c r="A51" i="2"/>
  <c r="A50" i="2"/>
  <c r="A49" i="2"/>
  <c r="A45" i="2"/>
  <c r="A40" i="2"/>
  <c r="A39" i="2"/>
  <c r="A36" i="2"/>
  <c r="A31" i="2"/>
  <c r="A20" i="2"/>
  <c r="A52" i="2"/>
  <c r="A41" i="2"/>
  <c r="A38" i="2"/>
  <c r="A37" i="2"/>
  <c r="A32" i="2"/>
  <c r="A28" i="2"/>
  <c r="A44" i="2"/>
  <c r="A17" i="2"/>
  <c r="A2" i="2"/>
  <c r="A4" i="2"/>
  <c r="AI3" i="1"/>
  <c r="AI4" i="1"/>
  <c r="A25" i="2" l="1"/>
  <c r="A5" i="2"/>
  <c r="A11" i="2"/>
  <c r="A22" i="2"/>
  <c r="A12" i="2"/>
  <c r="A24" i="2"/>
  <c r="A3" i="2"/>
  <c r="A13" i="2"/>
  <c r="A19" i="2"/>
  <c r="A7" i="2"/>
  <c r="A8" i="2"/>
  <c r="A16" i="2"/>
  <c r="A26" i="2"/>
  <c r="A9" i="2"/>
  <c r="A21" i="2"/>
  <c r="A27" i="2"/>
  <c r="A15" i="2"/>
  <c r="A18" i="2"/>
  <c r="A23" i="2"/>
  <c r="A6" i="2"/>
  <c r="A10" i="2"/>
  <c r="A14" i="2"/>
  <c r="F7" i="1" l="1"/>
  <c r="F15" i="1"/>
  <c r="F23" i="1"/>
  <c r="F47" i="1"/>
  <c r="F16" i="1"/>
  <c r="F56" i="1"/>
  <c r="F41" i="1"/>
  <c r="F9" i="1"/>
  <c r="F17" i="1"/>
  <c r="F5" i="1"/>
  <c r="F10" i="1"/>
  <c r="F18" i="1"/>
  <c r="F26" i="1"/>
  <c r="F34" i="1"/>
  <c r="F42" i="1"/>
  <c r="F50" i="1"/>
  <c r="F12" i="1"/>
  <c r="F36" i="1"/>
  <c r="F52" i="1"/>
  <c r="F22" i="1"/>
  <c r="F46" i="1"/>
  <c r="F39" i="1"/>
  <c r="F8" i="1"/>
  <c r="F40" i="1"/>
  <c r="F33" i="1"/>
  <c r="F11" i="1"/>
  <c r="F19" i="1"/>
  <c r="F27" i="1"/>
  <c r="F35" i="1"/>
  <c r="F43" i="1"/>
  <c r="F51" i="1"/>
  <c r="F20" i="1"/>
  <c r="F44" i="1"/>
  <c r="F14" i="1"/>
  <c r="F32" i="1"/>
  <c r="F25" i="1"/>
  <c r="F28" i="1"/>
  <c r="F30" i="1"/>
  <c r="F54" i="1"/>
  <c r="F55" i="1"/>
  <c r="F24" i="1"/>
  <c r="F48" i="1"/>
  <c r="F49" i="1"/>
  <c r="F13" i="1"/>
  <c r="F21" i="1"/>
  <c r="F29" i="1"/>
  <c r="F37" i="1"/>
  <c r="F45" i="1"/>
  <c r="F53" i="1"/>
  <c r="F6" i="1"/>
  <c r="F38" i="1"/>
  <c r="F31" i="1"/>
  <c r="G6" i="1" l="1" a="1"/>
  <c r="G6" i="1" s="1"/>
  <c r="G9" i="1" s="1" a="1"/>
  <c r="G9" i="1" s="1"/>
  <c r="G12" i="1" s="1" a="1"/>
  <c r="G12" i="1" s="1"/>
  <c r="G15" i="1" s="1" a="1"/>
  <c r="G15" i="1" s="1"/>
  <c r="G18" i="1" s="1" a="1"/>
  <c r="G18" i="1" s="1"/>
  <c r="G21" i="1" s="1" a="1"/>
  <c r="G21" i="1" s="1"/>
  <c r="G24" i="1" s="1" a="1"/>
  <c r="G24" i="1" s="1"/>
  <c r="G27" i="1" s="1" a="1"/>
  <c r="G27" i="1" s="1"/>
  <c r="G30" i="1" s="1" a="1"/>
  <c r="G30" i="1" s="1"/>
  <c r="G33" i="1" s="1" a="1"/>
  <c r="G33" i="1" s="1"/>
  <c r="G36" i="1" s="1" a="1"/>
  <c r="G36" i="1" s="1"/>
  <c r="G39" i="1" s="1" a="1"/>
  <c r="G39" i="1" s="1"/>
  <c r="G42" i="1" s="1" a="1"/>
  <c r="G42" i="1" s="1"/>
  <c r="G45" i="1" s="1" a="1"/>
  <c r="G45" i="1" s="1"/>
  <c r="G48" i="1" s="1" a="1"/>
  <c r="G48" i="1" s="1"/>
  <c r="G51" i="1" s="1" a="1"/>
  <c r="G51" i="1" s="1"/>
  <c r="G54" i="1" s="1" a="1"/>
  <c r="G54" i="1" s="1"/>
  <c r="H6" i="1" a="1"/>
  <c r="H6" i="1" s="1"/>
  <c r="H9" i="1" s="1" a="1"/>
  <c r="H9" i="1" s="1"/>
  <c r="H12" i="1" s="1" a="1"/>
  <c r="H12" i="1" s="1"/>
  <c r="H15" i="1" s="1" a="1"/>
  <c r="H15" i="1" s="1"/>
  <c r="H18" i="1" s="1" a="1"/>
  <c r="H18" i="1" s="1"/>
  <c r="H21" i="1" s="1" a="1"/>
  <c r="H21" i="1" s="1"/>
  <c r="H24" i="1" s="1" a="1"/>
  <c r="H24" i="1" s="1"/>
  <c r="H27" i="1" s="1" a="1"/>
  <c r="H27" i="1" s="1"/>
  <c r="H30" i="1" s="1" a="1"/>
  <c r="H30" i="1" s="1"/>
  <c r="H33" i="1" s="1" a="1"/>
  <c r="H33" i="1" s="1"/>
  <c r="H36" i="1" s="1" a="1"/>
  <c r="H36" i="1" s="1"/>
  <c r="H39" i="1" s="1" a="1"/>
  <c r="H39" i="1" s="1"/>
  <c r="H42" i="1" s="1" a="1"/>
  <c r="H42" i="1" s="1"/>
  <c r="H45" i="1" s="1" a="1"/>
  <c r="H45" i="1" s="1"/>
  <c r="H48" i="1" s="1" a="1"/>
  <c r="H48" i="1" s="1"/>
  <c r="H51" i="1" s="1" a="1"/>
  <c r="H51" i="1" s="1"/>
  <c r="H54" i="1" s="1" a="1"/>
  <c r="H54" i="1" s="1"/>
  <c r="I6" i="1" a="1"/>
  <c r="I6" i="1" s="1"/>
  <c r="I9" i="1" s="1" a="1"/>
  <c r="I9" i="1" s="1"/>
  <c r="I12" i="1" s="1" a="1"/>
  <c r="I12" i="1" s="1"/>
  <c r="I15" i="1" s="1" a="1"/>
  <c r="I15" i="1" s="1"/>
  <c r="I18" i="1" s="1" a="1"/>
  <c r="I18" i="1" s="1"/>
  <c r="I21" i="1" s="1" a="1"/>
  <c r="I21" i="1" s="1"/>
  <c r="I24" i="1" s="1" a="1"/>
  <c r="I24" i="1" s="1"/>
  <c r="I27" i="1" s="1" a="1"/>
  <c r="I27" i="1" s="1"/>
  <c r="I30" i="1" s="1" a="1"/>
  <c r="I30" i="1" s="1"/>
  <c r="I33" i="1" s="1" a="1"/>
  <c r="I33" i="1" s="1"/>
  <c r="I36" i="1" s="1" a="1"/>
  <c r="I36" i="1" s="1"/>
  <c r="I39" i="1" s="1" a="1"/>
  <c r="I39" i="1" s="1"/>
  <c r="I42" i="1" s="1" a="1"/>
  <c r="I42" i="1" s="1"/>
  <c r="I45" i="1" s="1" a="1"/>
  <c r="I45" i="1" s="1"/>
  <c r="I48" i="1" s="1" a="1"/>
  <c r="I48" i="1" s="1"/>
  <c r="I51" i="1" s="1" a="1"/>
  <c r="I51" i="1" s="1"/>
  <c r="I54" i="1" s="1" a="1"/>
  <c r="I54" i="1" s="1"/>
  <c r="J6" i="1" a="1"/>
  <c r="J6" i="1" s="1"/>
  <c r="J9" i="1" s="1" a="1"/>
  <c r="J9" i="1" s="1"/>
  <c r="J12" i="1" s="1" a="1"/>
  <c r="J12" i="1" s="1"/>
  <c r="K6" i="1" a="1"/>
  <c r="K6" i="1" s="1"/>
  <c r="K9" i="1" s="1" a="1"/>
  <c r="K9" i="1" s="1"/>
  <c r="K12" i="1" s="1" a="1"/>
  <c r="K12" i="1" s="1"/>
  <c r="K15" i="1" s="1" a="1"/>
  <c r="K15" i="1" s="1"/>
  <c r="K18" i="1" s="1" a="1"/>
  <c r="K18" i="1" s="1"/>
  <c r="K21" i="1" s="1" a="1"/>
  <c r="K21" i="1" s="1"/>
  <c r="K24" i="1" s="1" a="1"/>
  <c r="K24" i="1" s="1"/>
  <c r="K27" i="1" s="1" a="1"/>
  <c r="K27" i="1" s="1"/>
  <c r="K30" i="1" s="1" a="1"/>
  <c r="K30" i="1" s="1"/>
  <c r="K33" i="1" s="1" a="1"/>
  <c r="K33" i="1" s="1"/>
  <c r="K36" i="1" s="1" a="1"/>
  <c r="K36" i="1" s="1"/>
  <c r="K39" i="1" s="1" a="1"/>
  <c r="K39" i="1" s="1"/>
  <c r="K42" i="1" s="1" a="1"/>
  <c r="K42" i="1" s="1"/>
  <c r="K45" i="1" s="1" a="1"/>
  <c r="K45" i="1" s="1"/>
  <c r="K48" i="1" s="1" a="1"/>
  <c r="K48" i="1" s="1"/>
  <c r="K51" i="1" s="1" a="1"/>
  <c r="K51" i="1" s="1"/>
  <c r="K54" i="1" s="1" a="1"/>
  <c r="K54" i="1" s="1"/>
  <c r="L6" i="1" a="1"/>
  <c r="L6" i="1" s="1"/>
  <c r="L9" i="1" s="1" a="1"/>
  <c r="L9" i="1" s="1"/>
  <c r="L12" i="1" s="1" a="1"/>
  <c r="L12" i="1" s="1"/>
  <c r="L15" i="1" s="1" a="1"/>
  <c r="L15" i="1" s="1"/>
  <c r="L18" i="1" s="1" a="1"/>
  <c r="L18" i="1" s="1"/>
  <c r="L21" i="1" s="1" a="1"/>
  <c r="L21" i="1" s="1"/>
  <c r="L24" i="1" s="1" a="1"/>
  <c r="L24" i="1" s="1"/>
  <c r="L27" i="1" s="1" a="1"/>
  <c r="L27" i="1" s="1"/>
  <c r="L30" i="1" s="1" a="1"/>
  <c r="L30" i="1" s="1"/>
  <c r="L33" i="1" s="1" a="1"/>
  <c r="L33" i="1" s="1"/>
  <c r="L36" i="1" s="1" a="1"/>
  <c r="L36" i="1" s="1"/>
  <c r="L39" i="1" s="1" a="1"/>
  <c r="L39" i="1" s="1"/>
  <c r="L42" i="1" s="1" a="1"/>
  <c r="L42" i="1" s="1"/>
  <c r="L45" i="1" s="1" a="1"/>
  <c r="L45" i="1" s="1"/>
  <c r="L48" i="1" s="1" a="1"/>
  <c r="L48" i="1" s="1"/>
  <c r="L51" i="1" s="1" a="1"/>
  <c r="L51" i="1" s="1"/>
  <c r="L54" i="1" s="1" a="1"/>
  <c r="L54" i="1" s="1"/>
  <c r="M6" i="1" a="1"/>
  <c r="M6" i="1" s="1"/>
  <c r="M9" i="1" s="1" a="1"/>
  <c r="M9" i="1" s="1"/>
  <c r="M12" i="1" s="1" a="1"/>
  <c r="M12" i="1" s="1"/>
  <c r="M15" i="1" s="1" a="1"/>
  <c r="M15" i="1" s="1"/>
  <c r="M18" i="1" s="1" a="1"/>
  <c r="M18" i="1" s="1"/>
  <c r="M21" i="1" s="1" a="1"/>
  <c r="M21" i="1" s="1"/>
  <c r="M24" i="1" s="1" a="1"/>
  <c r="M24" i="1" s="1"/>
  <c r="M27" i="1" s="1" a="1"/>
  <c r="M27" i="1" s="1"/>
  <c r="M30" i="1" s="1" a="1"/>
  <c r="M30" i="1" s="1"/>
  <c r="M33" i="1" s="1" a="1"/>
  <c r="M33" i="1" s="1"/>
  <c r="M36" i="1" s="1" a="1"/>
  <c r="M36" i="1" s="1"/>
  <c r="M39" i="1" s="1" a="1"/>
  <c r="M39" i="1" s="1"/>
  <c r="M42" i="1" s="1" a="1"/>
  <c r="M42" i="1" s="1"/>
  <c r="M45" i="1" s="1" a="1"/>
  <c r="M45" i="1" s="1"/>
  <c r="M48" i="1" s="1" a="1"/>
  <c r="M48" i="1" s="1"/>
  <c r="M51" i="1" s="1" a="1"/>
  <c r="M51" i="1" s="1"/>
  <c r="M54" i="1" s="1" a="1"/>
  <c r="M54" i="1" s="1"/>
  <c r="N6" i="1" a="1"/>
  <c r="N6" i="1" s="1"/>
  <c r="N9" i="1" s="1" a="1"/>
  <c r="N9" i="1" s="1"/>
  <c r="N12" i="1" s="1" a="1"/>
  <c r="N12" i="1" s="1"/>
  <c r="N15" i="1" s="1" a="1"/>
  <c r="N15" i="1" s="1"/>
  <c r="N18" i="1" s="1" a="1"/>
  <c r="N18" i="1" s="1"/>
  <c r="N21" i="1" s="1" a="1"/>
  <c r="N21" i="1" s="1"/>
  <c r="N24" i="1" s="1" a="1"/>
  <c r="N24" i="1" s="1"/>
  <c r="N27" i="1" s="1" a="1"/>
  <c r="N27" i="1" s="1"/>
  <c r="N30" i="1" s="1" a="1"/>
  <c r="N30" i="1" s="1"/>
  <c r="N33" i="1" s="1" a="1"/>
  <c r="N33" i="1" s="1"/>
  <c r="N36" i="1" s="1" a="1"/>
  <c r="N36" i="1" s="1"/>
  <c r="N39" i="1" s="1" a="1"/>
  <c r="N39" i="1" s="1"/>
  <c r="N42" i="1" s="1" a="1"/>
  <c r="N42" i="1" s="1"/>
  <c r="N45" i="1" s="1" a="1"/>
  <c r="N45" i="1" s="1"/>
  <c r="N48" i="1" s="1" a="1"/>
  <c r="N48" i="1" s="1"/>
  <c r="N51" i="1" s="1" a="1"/>
  <c r="N51" i="1" s="1"/>
  <c r="N54" i="1" s="1" a="1"/>
  <c r="N54" i="1" s="1"/>
  <c r="O6" i="1" a="1"/>
  <c r="O6" i="1" s="1"/>
  <c r="O9" i="1" s="1" a="1"/>
  <c r="O9" i="1" s="1"/>
  <c r="O12" i="1" s="1" a="1"/>
  <c r="O12" i="1" s="1"/>
  <c r="O15" i="1" s="1" a="1"/>
  <c r="O15" i="1" s="1"/>
  <c r="O18" i="1" s="1" a="1"/>
  <c r="O18" i="1" s="1"/>
  <c r="O21" i="1" s="1" a="1"/>
  <c r="O21" i="1" s="1"/>
  <c r="O24" i="1" s="1" a="1"/>
  <c r="O24" i="1" s="1"/>
  <c r="O27" i="1" s="1" a="1"/>
  <c r="O27" i="1" s="1"/>
  <c r="O30" i="1" s="1" a="1"/>
  <c r="O30" i="1" s="1"/>
  <c r="O33" i="1" s="1" a="1"/>
  <c r="O33" i="1" s="1"/>
  <c r="O36" i="1" s="1" a="1"/>
  <c r="O36" i="1" s="1"/>
  <c r="O39" i="1" s="1" a="1"/>
  <c r="O39" i="1" s="1"/>
  <c r="O42" i="1" s="1" a="1"/>
  <c r="O42" i="1" s="1"/>
  <c r="O45" i="1" s="1" a="1"/>
  <c r="O45" i="1" s="1"/>
  <c r="O48" i="1" s="1" a="1"/>
  <c r="O48" i="1" s="1"/>
  <c r="O51" i="1" s="1" a="1"/>
  <c r="O51" i="1" s="1"/>
  <c r="O54" i="1" s="1" a="1"/>
  <c r="O54" i="1" s="1"/>
  <c r="P6" i="1" a="1"/>
  <c r="P6" i="1" s="1"/>
  <c r="P9" i="1" s="1" a="1"/>
  <c r="P9" i="1" s="1"/>
  <c r="P12" i="1" s="1" a="1"/>
  <c r="P12" i="1" s="1"/>
  <c r="P15" i="1" s="1" a="1"/>
  <c r="P15" i="1" s="1"/>
  <c r="P18" i="1" s="1" a="1"/>
  <c r="P18" i="1" s="1"/>
  <c r="P21" i="1" s="1" a="1"/>
  <c r="P21" i="1" s="1"/>
  <c r="P24" i="1" s="1" a="1"/>
  <c r="P24" i="1" s="1"/>
  <c r="P27" i="1" s="1" a="1"/>
  <c r="P27" i="1" s="1"/>
  <c r="P30" i="1" s="1" a="1"/>
  <c r="P30" i="1" s="1"/>
  <c r="P33" i="1" s="1" a="1"/>
  <c r="P33" i="1" s="1"/>
  <c r="P36" i="1" s="1" a="1"/>
  <c r="P36" i="1" s="1"/>
  <c r="P39" i="1" s="1" a="1"/>
  <c r="P39" i="1" s="1"/>
  <c r="P42" i="1" s="1" a="1"/>
  <c r="P42" i="1" s="1"/>
  <c r="P45" i="1" s="1" a="1"/>
  <c r="P45" i="1" s="1"/>
  <c r="P48" i="1" s="1" a="1"/>
  <c r="P48" i="1" s="1"/>
  <c r="P51" i="1" s="1" a="1"/>
  <c r="P51" i="1" s="1"/>
  <c r="P54" i="1" s="1" a="1"/>
  <c r="P54" i="1" s="1"/>
  <c r="Q6" i="1" a="1"/>
  <c r="Q6" i="1" s="1"/>
  <c r="Q9" i="1" s="1" a="1"/>
  <c r="Q9" i="1" s="1"/>
  <c r="Q12" i="1" s="1" a="1"/>
  <c r="Q12" i="1" s="1"/>
  <c r="Q15" i="1" s="1" a="1"/>
  <c r="Q15" i="1" s="1"/>
  <c r="Q18" i="1" s="1" a="1"/>
  <c r="Q18" i="1" s="1"/>
  <c r="Q21" i="1" s="1" a="1"/>
  <c r="Q21" i="1" s="1"/>
  <c r="Q24" i="1" s="1" a="1"/>
  <c r="Q24" i="1" s="1"/>
  <c r="Q27" i="1" s="1" a="1"/>
  <c r="Q27" i="1" s="1"/>
  <c r="Q30" i="1" s="1" a="1"/>
  <c r="Q30" i="1" s="1"/>
  <c r="Q33" i="1" s="1" a="1"/>
  <c r="Q33" i="1" s="1"/>
  <c r="Q36" i="1" s="1" a="1"/>
  <c r="Q36" i="1" s="1"/>
  <c r="Q39" i="1" s="1" a="1"/>
  <c r="Q39" i="1" s="1"/>
  <c r="Q42" i="1" s="1" a="1"/>
  <c r="Q42" i="1" s="1"/>
  <c r="Q45" i="1" s="1" a="1"/>
  <c r="Q45" i="1" s="1"/>
  <c r="Q48" i="1" s="1" a="1"/>
  <c r="Q48" i="1" s="1"/>
  <c r="Q51" i="1" s="1" a="1"/>
  <c r="Q51" i="1" s="1"/>
  <c r="Q54" i="1" s="1" a="1"/>
  <c r="Q54" i="1" s="1"/>
  <c r="R6" i="1" a="1"/>
  <c r="R6" i="1" s="1"/>
  <c r="R9" i="1" s="1" a="1"/>
  <c r="R9" i="1" s="1"/>
  <c r="S6" i="1" a="1"/>
  <c r="S6" i="1" s="1"/>
  <c r="S9" i="1" s="1" a="1"/>
  <c r="S9" i="1" s="1"/>
  <c r="S12" i="1" s="1" a="1"/>
  <c r="S12" i="1" s="1"/>
  <c r="S15" i="1" s="1" a="1"/>
  <c r="S15" i="1" s="1"/>
  <c r="S18" i="1" s="1" a="1"/>
  <c r="S18" i="1" s="1"/>
  <c r="S21" i="1" s="1" a="1"/>
  <c r="S21" i="1" s="1"/>
  <c r="S24" i="1" s="1" a="1"/>
  <c r="S24" i="1" s="1"/>
  <c r="S27" i="1" s="1" a="1"/>
  <c r="S27" i="1" s="1"/>
  <c r="S30" i="1" s="1" a="1"/>
  <c r="S30" i="1" s="1"/>
  <c r="S33" i="1" s="1" a="1"/>
  <c r="S33" i="1" s="1"/>
  <c r="S36" i="1" s="1" a="1"/>
  <c r="S36" i="1" s="1"/>
  <c r="S39" i="1" s="1" a="1"/>
  <c r="S39" i="1" s="1"/>
  <c r="S42" i="1" s="1" a="1"/>
  <c r="S42" i="1" s="1"/>
  <c r="S45" i="1" s="1" a="1"/>
  <c r="S45" i="1" s="1"/>
  <c r="S48" i="1" s="1" a="1"/>
  <c r="S48" i="1" s="1"/>
  <c r="S51" i="1" s="1" a="1"/>
  <c r="S51" i="1" s="1"/>
  <c r="S54" i="1" s="1" a="1"/>
  <c r="S54" i="1" s="1"/>
  <c r="T6" i="1" a="1"/>
  <c r="T6" i="1" s="1"/>
  <c r="T9" i="1" s="1" a="1"/>
  <c r="T9" i="1" s="1"/>
  <c r="T12" i="1" s="1" a="1"/>
  <c r="T12" i="1" s="1"/>
  <c r="T15" i="1" s="1" a="1"/>
  <c r="T15" i="1" s="1"/>
  <c r="T18" i="1" s="1" a="1"/>
  <c r="T18" i="1" s="1"/>
  <c r="T21" i="1" s="1" a="1"/>
  <c r="T21" i="1" s="1"/>
  <c r="T24" i="1" s="1" a="1"/>
  <c r="T24" i="1" s="1"/>
  <c r="T27" i="1" s="1" a="1"/>
  <c r="T27" i="1" s="1"/>
  <c r="T30" i="1" s="1" a="1"/>
  <c r="T30" i="1" s="1"/>
  <c r="T33" i="1" s="1" a="1"/>
  <c r="T33" i="1" s="1"/>
  <c r="T36" i="1" s="1" a="1"/>
  <c r="T36" i="1" s="1"/>
  <c r="T39" i="1" s="1" a="1"/>
  <c r="T39" i="1" s="1"/>
  <c r="T42" i="1" s="1" a="1"/>
  <c r="T42" i="1" s="1"/>
  <c r="T45" i="1" s="1" a="1"/>
  <c r="T45" i="1" s="1"/>
  <c r="T48" i="1" s="1" a="1"/>
  <c r="T48" i="1" s="1"/>
  <c r="T51" i="1" s="1" a="1"/>
  <c r="T51" i="1" s="1"/>
  <c r="T54" i="1" s="1" a="1"/>
  <c r="T54" i="1" s="1"/>
  <c r="U6" i="1" a="1"/>
  <c r="U6" i="1" s="1"/>
  <c r="U9" i="1" s="1" a="1"/>
  <c r="U9" i="1" s="1"/>
  <c r="U12" i="1" s="1" a="1"/>
  <c r="U12" i="1" s="1"/>
  <c r="U15" i="1" s="1" a="1"/>
  <c r="U15" i="1" s="1"/>
  <c r="U18" i="1" s="1" a="1"/>
  <c r="U18" i="1" s="1"/>
  <c r="U21" i="1" s="1" a="1"/>
  <c r="U21" i="1" s="1"/>
  <c r="U24" i="1" s="1" a="1"/>
  <c r="U24" i="1" s="1"/>
  <c r="U27" i="1" s="1" a="1"/>
  <c r="U27" i="1" s="1"/>
  <c r="U30" i="1" s="1" a="1"/>
  <c r="U30" i="1" s="1"/>
  <c r="U33" i="1" s="1" a="1"/>
  <c r="U33" i="1" s="1"/>
  <c r="U36" i="1" s="1" a="1"/>
  <c r="U36" i="1" s="1"/>
  <c r="U39" i="1" s="1" a="1"/>
  <c r="U39" i="1" s="1"/>
  <c r="U42" i="1" s="1" a="1"/>
  <c r="U42" i="1" s="1"/>
  <c r="U45" i="1" s="1" a="1"/>
  <c r="U45" i="1" s="1"/>
  <c r="U48" i="1" s="1" a="1"/>
  <c r="U48" i="1" s="1"/>
  <c r="U51" i="1" s="1" a="1"/>
  <c r="U51" i="1" s="1"/>
  <c r="U54" i="1" s="1" a="1"/>
  <c r="U54" i="1" s="1"/>
  <c r="V6" i="1" a="1"/>
  <c r="V6" i="1" s="1"/>
  <c r="V9" i="1" s="1" a="1"/>
  <c r="V9" i="1" s="1"/>
  <c r="V12" i="1" s="1" a="1"/>
  <c r="V12" i="1" s="1"/>
  <c r="V15" i="1" s="1" a="1"/>
  <c r="V15" i="1" s="1"/>
  <c r="V18" i="1" s="1" a="1"/>
  <c r="V18" i="1" s="1"/>
  <c r="V21" i="1" s="1" a="1"/>
  <c r="V21" i="1" s="1"/>
  <c r="V24" i="1" s="1" a="1"/>
  <c r="V24" i="1" s="1"/>
  <c r="V27" i="1" s="1" a="1"/>
  <c r="V27" i="1" s="1"/>
  <c r="V30" i="1" s="1" a="1"/>
  <c r="V30" i="1" s="1"/>
  <c r="V33" i="1" s="1" a="1"/>
  <c r="V33" i="1" s="1"/>
  <c r="V36" i="1" s="1" a="1"/>
  <c r="V36" i="1" s="1"/>
  <c r="V39" i="1" s="1" a="1"/>
  <c r="V39" i="1" s="1"/>
  <c r="V42" i="1" s="1" a="1"/>
  <c r="V42" i="1" s="1"/>
  <c r="V45" i="1" s="1" a="1"/>
  <c r="V45" i="1" s="1"/>
  <c r="V48" i="1" s="1" a="1"/>
  <c r="V48" i="1" s="1"/>
  <c r="V51" i="1" s="1" a="1"/>
  <c r="V51" i="1" s="1"/>
  <c r="V54" i="1" s="1" a="1"/>
  <c r="V54" i="1" s="1"/>
  <c r="W6" i="1" a="1"/>
  <c r="W6" i="1" s="1"/>
  <c r="W9" i="1" s="1" a="1"/>
  <c r="W9" i="1" s="1"/>
  <c r="W12" i="1" s="1" a="1"/>
  <c r="W12" i="1" s="1"/>
  <c r="W15" i="1" s="1" a="1"/>
  <c r="W15" i="1" s="1"/>
  <c r="W18" i="1" s="1" a="1"/>
  <c r="W18" i="1" s="1"/>
  <c r="W21" i="1" s="1" a="1"/>
  <c r="W21" i="1" s="1"/>
  <c r="W24" i="1" s="1" a="1"/>
  <c r="W24" i="1" s="1"/>
  <c r="W27" i="1" s="1" a="1"/>
  <c r="W27" i="1" s="1"/>
  <c r="W30" i="1" s="1" a="1"/>
  <c r="W30" i="1" s="1"/>
  <c r="W33" i="1" s="1" a="1"/>
  <c r="W33" i="1" s="1"/>
  <c r="W36" i="1" s="1" a="1"/>
  <c r="W36" i="1" s="1"/>
  <c r="W39" i="1" s="1" a="1"/>
  <c r="W39" i="1" s="1"/>
  <c r="W42" i="1" s="1" a="1"/>
  <c r="W42" i="1" s="1"/>
  <c r="W45" i="1" s="1" a="1"/>
  <c r="W45" i="1" s="1"/>
  <c r="W48" i="1" s="1" a="1"/>
  <c r="W48" i="1" s="1"/>
  <c r="W51" i="1" s="1" a="1"/>
  <c r="W51" i="1" s="1"/>
  <c r="W54" i="1" s="1" a="1"/>
  <c r="W54" i="1" s="1"/>
  <c r="X6" i="1" a="1"/>
  <c r="X6" i="1" s="1"/>
  <c r="X9" i="1" s="1" a="1"/>
  <c r="X9" i="1" s="1"/>
  <c r="X12" i="1" s="1" a="1"/>
  <c r="X12" i="1" s="1"/>
  <c r="X15" i="1" s="1" a="1"/>
  <c r="X15" i="1" s="1"/>
  <c r="X18" i="1" s="1" a="1"/>
  <c r="X18" i="1" s="1"/>
  <c r="X21" i="1" s="1" a="1"/>
  <c r="X21" i="1" s="1"/>
  <c r="X24" i="1" s="1" a="1"/>
  <c r="X24" i="1" s="1"/>
  <c r="X27" i="1" s="1" a="1"/>
  <c r="X27" i="1" s="1"/>
  <c r="X30" i="1" s="1" a="1"/>
  <c r="X30" i="1" s="1"/>
  <c r="X33" i="1" s="1" a="1"/>
  <c r="X33" i="1" s="1"/>
  <c r="X36" i="1" s="1" a="1"/>
  <c r="X36" i="1" s="1"/>
  <c r="X39" i="1" s="1" a="1"/>
  <c r="X39" i="1" s="1"/>
  <c r="X42" i="1" s="1" a="1"/>
  <c r="X42" i="1" s="1"/>
  <c r="X45" i="1" s="1" a="1"/>
  <c r="X45" i="1" s="1"/>
  <c r="X48" i="1" s="1" a="1"/>
  <c r="X48" i="1" s="1"/>
  <c r="X51" i="1" s="1" a="1"/>
  <c r="X51" i="1" s="1"/>
  <c r="X54" i="1" s="1" a="1"/>
  <c r="X54" i="1" s="1"/>
  <c r="Y6" i="1" a="1"/>
  <c r="Y6" i="1" s="1"/>
  <c r="Y9" i="1" s="1" a="1"/>
  <c r="Y9" i="1" s="1"/>
  <c r="Y12" i="1" s="1" a="1"/>
  <c r="Y12" i="1" s="1"/>
  <c r="Y15" i="1" s="1" a="1"/>
  <c r="Y15" i="1" s="1"/>
  <c r="Y18" i="1" s="1" a="1"/>
  <c r="Y18" i="1" s="1"/>
  <c r="Y21" i="1" s="1" a="1"/>
  <c r="Y21" i="1" s="1"/>
  <c r="Y24" i="1" s="1" a="1"/>
  <c r="Y24" i="1" s="1"/>
  <c r="Y27" i="1" s="1" a="1"/>
  <c r="Y27" i="1" s="1"/>
  <c r="Y30" i="1" s="1" a="1"/>
  <c r="Y30" i="1" s="1"/>
  <c r="Y33" i="1" s="1" a="1"/>
  <c r="Y33" i="1" s="1"/>
  <c r="Y36" i="1" s="1" a="1"/>
  <c r="Y36" i="1" s="1"/>
  <c r="Y39" i="1" s="1" a="1"/>
  <c r="Y39" i="1" s="1"/>
  <c r="Y42" i="1" s="1" a="1"/>
  <c r="Y42" i="1" s="1"/>
  <c r="Y45" i="1" s="1" a="1"/>
  <c r="Y45" i="1" s="1"/>
  <c r="Y48" i="1" s="1" a="1"/>
  <c r="Y48" i="1" s="1"/>
  <c r="Y51" i="1" s="1" a="1"/>
  <c r="Y51" i="1" s="1"/>
  <c r="Y54" i="1" s="1" a="1"/>
  <c r="Y54" i="1" s="1"/>
  <c r="Z6" i="1" a="1"/>
  <c r="Z6" i="1" s="1"/>
  <c r="Z9" i="1" s="1" a="1"/>
  <c r="Z9" i="1" s="1"/>
  <c r="Z12" i="1" s="1" a="1"/>
  <c r="Z12" i="1" s="1"/>
  <c r="Z15" i="1" s="1" a="1"/>
  <c r="Z15" i="1" s="1"/>
  <c r="Z18" i="1" s="1" a="1"/>
  <c r="Z18" i="1" s="1"/>
  <c r="Z21" i="1" s="1" a="1"/>
  <c r="Z21" i="1" s="1"/>
  <c r="Z24" i="1" s="1" a="1"/>
  <c r="Z24" i="1" s="1"/>
  <c r="Z27" i="1" s="1" a="1"/>
  <c r="Z27" i="1" s="1"/>
  <c r="Z30" i="1" s="1" a="1"/>
  <c r="Z30" i="1" s="1"/>
  <c r="Z33" i="1" s="1" a="1"/>
  <c r="Z33" i="1" s="1"/>
  <c r="Z36" i="1" s="1" a="1"/>
  <c r="Z36" i="1" s="1"/>
  <c r="Z39" i="1" s="1" a="1"/>
  <c r="Z39" i="1" s="1"/>
  <c r="Z42" i="1" s="1" a="1"/>
  <c r="Z42" i="1" s="1"/>
  <c r="Z45" i="1" s="1" a="1"/>
  <c r="Z45" i="1" s="1"/>
  <c r="Z48" i="1" s="1" a="1"/>
  <c r="Z48" i="1" s="1"/>
  <c r="Z51" i="1" s="1" a="1"/>
  <c r="Z51" i="1" s="1"/>
  <c r="Z54" i="1" s="1" a="1"/>
  <c r="Z54" i="1" s="1"/>
  <c r="AA6" i="1" a="1"/>
  <c r="AA6" i="1" s="1"/>
  <c r="AA9" i="1" s="1" a="1"/>
  <c r="AA9" i="1" s="1"/>
  <c r="AA12" i="1" s="1" a="1"/>
  <c r="AA12" i="1" s="1"/>
  <c r="AA15" i="1" s="1" a="1"/>
  <c r="AA15" i="1" s="1"/>
  <c r="AA18" i="1" s="1" a="1"/>
  <c r="AA18" i="1" s="1"/>
  <c r="AA21" i="1" s="1" a="1"/>
  <c r="AA21" i="1" s="1"/>
  <c r="AA24" i="1" s="1" a="1"/>
  <c r="AA24" i="1" s="1"/>
  <c r="AA27" i="1" s="1" a="1"/>
  <c r="AA27" i="1" s="1"/>
  <c r="AA30" i="1" s="1" a="1"/>
  <c r="AA30" i="1" s="1"/>
  <c r="AA33" i="1" s="1" a="1"/>
  <c r="AA33" i="1" s="1"/>
  <c r="AA36" i="1" s="1" a="1"/>
  <c r="AA36" i="1" s="1"/>
  <c r="AA39" i="1" s="1" a="1"/>
  <c r="AA39" i="1" s="1"/>
  <c r="AA42" i="1" s="1" a="1"/>
  <c r="AA42" i="1" s="1"/>
  <c r="AA45" i="1" s="1" a="1"/>
  <c r="AA45" i="1" s="1"/>
  <c r="AA48" i="1" s="1" a="1"/>
  <c r="AA48" i="1" s="1"/>
  <c r="AA51" i="1" s="1" a="1"/>
  <c r="AA51" i="1" s="1"/>
  <c r="AA54" i="1" s="1" a="1"/>
  <c r="AA54" i="1" s="1"/>
  <c r="AB6" i="1" a="1"/>
  <c r="AB6" i="1" s="1"/>
  <c r="AB9" i="1" s="1" a="1"/>
  <c r="AB9" i="1" s="1"/>
  <c r="AB12" i="1" s="1" a="1"/>
  <c r="AB12" i="1" s="1"/>
  <c r="AB15" i="1" s="1" a="1"/>
  <c r="AB15" i="1" s="1"/>
  <c r="AB18" i="1" s="1" a="1"/>
  <c r="AB18" i="1" s="1"/>
  <c r="AB21" i="1" s="1" a="1"/>
  <c r="AB21" i="1" s="1"/>
  <c r="AB24" i="1" s="1" a="1"/>
  <c r="AB24" i="1" s="1"/>
  <c r="AB27" i="1" s="1" a="1"/>
  <c r="AB27" i="1" s="1"/>
  <c r="AB30" i="1" s="1" a="1"/>
  <c r="AB30" i="1" s="1"/>
  <c r="AB33" i="1" s="1" a="1"/>
  <c r="AB33" i="1" s="1"/>
  <c r="AB36" i="1" s="1" a="1"/>
  <c r="AB36" i="1" s="1"/>
  <c r="AB39" i="1" s="1" a="1"/>
  <c r="AB39" i="1" s="1"/>
  <c r="AB42" i="1" s="1" a="1"/>
  <c r="AB42" i="1" s="1"/>
  <c r="AB45" i="1" s="1" a="1"/>
  <c r="AB45" i="1" s="1"/>
  <c r="AB48" i="1" s="1" a="1"/>
  <c r="AB48" i="1" s="1"/>
  <c r="AB51" i="1" s="1" a="1"/>
  <c r="AB51" i="1" s="1"/>
  <c r="AB54" i="1" s="1" a="1"/>
  <c r="AB54" i="1" s="1"/>
  <c r="AC6" i="1" a="1"/>
  <c r="AC6" i="1" s="1"/>
  <c r="AC9" i="1" s="1" a="1"/>
  <c r="AC9" i="1" s="1"/>
  <c r="AC12" i="1" s="1" a="1"/>
  <c r="AC12" i="1" s="1"/>
  <c r="AC15" i="1" s="1" a="1"/>
  <c r="AC15" i="1" s="1"/>
  <c r="AC18" i="1" s="1" a="1"/>
  <c r="AC18" i="1" s="1"/>
  <c r="AC21" i="1" s="1" a="1"/>
  <c r="AC21" i="1" s="1"/>
  <c r="AC24" i="1" s="1" a="1"/>
  <c r="AC24" i="1" s="1"/>
  <c r="AC27" i="1" s="1" a="1"/>
  <c r="AC27" i="1" s="1"/>
  <c r="AC30" i="1" s="1" a="1"/>
  <c r="AC30" i="1" s="1"/>
  <c r="AC33" i="1" s="1" a="1"/>
  <c r="AC33" i="1" s="1"/>
  <c r="AC36" i="1" s="1" a="1"/>
  <c r="AC36" i="1" s="1"/>
  <c r="AC39" i="1" s="1" a="1"/>
  <c r="AC39" i="1" s="1"/>
  <c r="AC42" i="1" s="1" a="1"/>
  <c r="AC42" i="1" s="1"/>
  <c r="AC45" i="1" s="1" a="1"/>
  <c r="AC45" i="1" s="1"/>
  <c r="AC48" i="1" s="1" a="1"/>
  <c r="AC48" i="1" s="1"/>
  <c r="AC51" i="1" s="1" a="1"/>
  <c r="AC51" i="1" s="1"/>
  <c r="AC54" i="1" s="1" a="1"/>
  <c r="AC54" i="1" s="1"/>
  <c r="AD6" i="1" a="1"/>
  <c r="AD6" i="1" s="1"/>
  <c r="AD9" i="1" s="1" a="1"/>
  <c r="AD9" i="1" s="1"/>
  <c r="AD12" i="1" s="1" a="1"/>
  <c r="AD12" i="1" s="1"/>
  <c r="AD15" i="1" s="1" a="1"/>
  <c r="AD15" i="1" s="1"/>
  <c r="AD18" i="1" s="1" a="1"/>
  <c r="AD18" i="1" s="1"/>
  <c r="AD21" i="1" s="1" a="1"/>
  <c r="AD21" i="1" s="1"/>
  <c r="AD24" i="1" s="1" a="1"/>
  <c r="AD24" i="1" s="1"/>
  <c r="AD27" i="1" s="1" a="1"/>
  <c r="AD27" i="1" s="1"/>
  <c r="AD30" i="1" s="1" a="1"/>
  <c r="AD30" i="1" s="1"/>
  <c r="AD33" i="1" s="1" a="1"/>
  <c r="AD33" i="1" s="1"/>
  <c r="AD36" i="1" s="1" a="1"/>
  <c r="AD36" i="1" s="1"/>
  <c r="AD39" i="1" s="1" a="1"/>
  <c r="AD39" i="1" s="1"/>
  <c r="AD42" i="1" s="1" a="1"/>
  <c r="AD42" i="1" s="1"/>
  <c r="AD45" i="1" s="1" a="1"/>
  <c r="AD45" i="1" s="1"/>
  <c r="AD48" i="1" s="1" a="1"/>
  <c r="AD48" i="1" s="1"/>
  <c r="AD51" i="1" s="1" a="1"/>
  <c r="AD51" i="1" s="1"/>
  <c r="AD54" i="1" s="1" a="1"/>
  <c r="AD54" i="1" s="1"/>
  <c r="AE6" i="1" a="1"/>
  <c r="AE6" i="1" s="1"/>
  <c r="AE9" i="1" s="1" a="1"/>
  <c r="AE9" i="1" s="1"/>
  <c r="AE12" i="1" s="1" a="1"/>
  <c r="AE12" i="1" s="1"/>
  <c r="AE15" i="1" s="1" a="1"/>
  <c r="AE15" i="1" s="1"/>
  <c r="AE18" i="1" s="1" a="1"/>
  <c r="AE18" i="1" s="1"/>
  <c r="AE21" i="1" s="1" a="1"/>
  <c r="AE21" i="1" s="1"/>
  <c r="AE24" i="1" s="1" a="1"/>
  <c r="AE24" i="1" s="1"/>
  <c r="AE27" i="1" s="1" a="1"/>
  <c r="AE27" i="1" s="1"/>
  <c r="AE30" i="1" s="1" a="1"/>
  <c r="AE30" i="1" s="1"/>
  <c r="AE33" i="1" s="1" a="1"/>
  <c r="AE33" i="1" s="1"/>
  <c r="AE36" i="1" s="1" a="1"/>
  <c r="AE36" i="1" s="1"/>
  <c r="AE39" i="1" s="1" a="1"/>
  <c r="AE39" i="1" s="1"/>
  <c r="AE42" i="1" s="1" a="1"/>
  <c r="AE42" i="1" s="1"/>
  <c r="AE45" i="1" s="1" a="1"/>
  <c r="AE45" i="1" s="1"/>
  <c r="AE48" i="1" s="1" a="1"/>
  <c r="AE48" i="1" s="1"/>
  <c r="AE51" i="1" s="1" a="1"/>
  <c r="AE51" i="1" s="1"/>
  <c r="AE54" i="1" s="1" a="1"/>
  <c r="AE54" i="1" s="1"/>
  <c r="AF6" i="1" a="1"/>
  <c r="AF6" i="1" s="1"/>
  <c r="AF9" i="1" s="1" a="1"/>
  <c r="AF9" i="1" s="1"/>
  <c r="AF12" i="1" s="1" a="1"/>
  <c r="AF12" i="1" s="1"/>
  <c r="AF15" i="1" s="1" a="1"/>
  <c r="AF15" i="1" s="1"/>
  <c r="AF18" i="1" s="1" a="1"/>
  <c r="AF18" i="1" s="1"/>
  <c r="AF21" i="1" s="1" a="1"/>
  <c r="AF21" i="1" s="1"/>
  <c r="AF24" i="1" s="1" a="1"/>
  <c r="AF24" i="1" s="1"/>
  <c r="AF27" i="1" s="1" a="1"/>
  <c r="AF27" i="1" s="1"/>
  <c r="AF30" i="1" s="1" a="1"/>
  <c r="AF30" i="1" s="1"/>
  <c r="AF33" i="1" s="1" a="1"/>
  <c r="AF33" i="1" s="1"/>
  <c r="AF36" i="1" s="1" a="1"/>
  <c r="AF36" i="1" s="1"/>
  <c r="AF39" i="1" s="1" a="1"/>
  <c r="AF39" i="1" s="1"/>
  <c r="AF42" i="1" s="1" a="1"/>
  <c r="AF42" i="1" s="1"/>
  <c r="AF45" i="1" s="1" a="1"/>
  <c r="AF45" i="1" s="1"/>
  <c r="AF48" i="1" s="1" a="1"/>
  <c r="AF48" i="1" s="1"/>
  <c r="AF51" i="1" s="1" a="1"/>
  <c r="AF51" i="1" s="1"/>
  <c r="AF54" i="1" s="1" a="1"/>
  <c r="AF54" i="1" s="1"/>
  <c r="AG6" i="1" a="1"/>
  <c r="AG6" i="1" s="1"/>
  <c r="AG9" i="1" s="1" a="1"/>
  <c r="AG9" i="1" s="1"/>
  <c r="AG12" i="1" s="1" a="1"/>
  <c r="AG12" i="1" s="1"/>
  <c r="AG15" i="1" s="1" a="1"/>
  <c r="AG15" i="1" s="1"/>
  <c r="AG18" i="1" s="1" a="1"/>
  <c r="AG18" i="1" s="1"/>
  <c r="AG21" i="1" s="1" a="1"/>
  <c r="AG21" i="1" s="1"/>
  <c r="AG24" i="1" s="1" a="1"/>
  <c r="AG24" i="1" s="1"/>
  <c r="AG27" i="1" s="1" a="1"/>
  <c r="AG27" i="1" s="1"/>
  <c r="AG30" i="1" s="1" a="1"/>
  <c r="AG30" i="1" s="1"/>
  <c r="AG33" i="1" s="1" a="1"/>
  <c r="AG33" i="1" s="1"/>
  <c r="AG36" i="1" s="1" a="1"/>
  <c r="AG36" i="1" s="1"/>
  <c r="AG39" i="1" s="1" a="1"/>
  <c r="AG39" i="1" s="1"/>
  <c r="AG42" i="1" s="1" a="1"/>
  <c r="AG42" i="1" s="1"/>
  <c r="AG45" i="1" s="1" a="1"/>
  <c r="AG45" i="1" s="1"/>
  <c r="AG48" i="1" s="1" a="1"/>
  <c r="AG48" i="1" s="1"/>
  <c r="AG51" i="1" s="1" a="1"/>
  <c r="AG51" i="1" s="1"/>
  <c r="AG54" i="1" s="1" a="1"/>
  <c r="AG54" i="1" s="1"/>
  <c r="AH6" i="1" a="1"/>
  <c r="AH6" i="1" s="1"/>
  <c r="AH9" i="1" s="1" a="1"/>
  <c r="AH9" i="1" s="1"/>
  <c r="AH12" i="1" s="1" a="1"/>
  <c r="AH12" i="1" s="1"/>
  <c r="AH15" i="1" s="1" a="1"/>
  <c r="AH15" i="1" s="1"/>
  <c r="AH18" i="1" s="1" a="1"/>
  <c r="AH18" i="1" s="1"/>
  <c r="AH21" i="1" s="1" a="1"/>
  <c r="AH21" i="1" s="1"/>
  <c r="AH24" i="1" s="1" a="1"/>
  <c r="AH24" i="1" s="1"/>
  <c r="AH27" i="1" s="1" a="1"/>
  <c r="AH27" i="1" s="1"/>
  <c r="AH30" i="1" s="1" a="1"/>
  <c r="AH30" i="1" s="1"/>
  <c r="AH33" i="1" s="1" a="1"/>
  <c r="AH33" i="1" s="1"/>
  <c r="AH36" i="1" s="1" a="1"/>
  <c r="AH36" i="1" s="1"/>
  <c r="AH39" i="1" s="1" a="1"/>
  <c r="AH39" i="1" s="1"/>
  <c r="AH42" i="1" s="1" a="1"/>
  <c r="AH42" i="1" s="1"/>
  <c r="AH45" i="1" s="1" a="1"/>
  <c r="AH45" i="1" s="1"/>
  <c r="AH48" i="1" s="1" a="1"/>
  <c r="AH48" i="1" s="1"/>
  <c r="AH51" i="1" s="1" a="1"/>
  <c r="AH51" i="1" s="1"/>
  <c r="AH54" i="1" s="1" a="1"/>
  <c r="AH54" i="1" s="1"/>
  <c r="AI6" i="1" a="1"/>
  <c r="AI6" i="1" s="1"/>
  <c r="AI9" i="1" s="1" a="1"/>
  <c r="AI9" i="1" s="1"/>
  <c r="AI12" i="1" s="1" a="1"/>
  <c r="AI12" i="1" s="1"/>
  <c r="AI15" i="1" s="1" a="1"/>
  <c r="AI15" i="1" s="1"/>
  <c r="AI18" i="1" s="1" a="1"/>
  <c r="AI18" i="1" s="1"/>
  <c r="AI21" i="1" s="1" a="1"/>
  <c r="AI21" i="1" s="1"/>
  <c r="AI24" i="1" s="1" a="1"/>
  <c r="AI24" i="1" s="1"/>
  <c r="AI27" i="1" s="1" a="1"/>
  <c r="AI27" i="1" s="1"/>
  <c r="AI30" i="1" s="1" a="1"/>
  <c r="AI30" i="1" s="1"/>
  <c r="AI33" i="1" s="1" a="1"/>
  <c r="AI33" i="1" s="1"/>
  <c r="AI36" i="1" s="1" a="1"/>
  <c r="AI36" i="1" s="1"/>
  <c r="AI39" i="1" s="1" a="1"/>
  <c r="AI39" i="1" s="1"/>
  <c r="AI42" i="1" s="1" a="1"/>
  <c r="AI42" i="1" s="1"/>
  <c r="AI45" i="1" s="1" a="1"/>
  <c r="AI45" i="1" s="1"/>
  <c r="AI48" i="1" s="1" a="1"/>
  <c r="AI48" i="1" s="1"/>
  <c r="AI51" i="1" s="1" a="1"/>
  <c r="AI51" i="1" s="1"/>
  <c r="AI54" i="1" s="1" a="1"/>
  <c r="AI54" i="1" s="1"/>
  <c r="G5" i="1" a="1"/>
  <c r="G5" i="1" s="1"/>
  <c r="G8" i="1" s="1" a="1"/>
  <c r="G8" i="1" s="1"/>
  <c r="G11" i="1" s="1" a="1"/>
  <c r="G11" i="1" s="1"/>
  <c r="G14" i="1" s="1" a="1"/>
  <c r="G14" i="1" s="1"/>
  <c r="G17" i="1" s="1" a="1"/>
  <c r="G17" i="1" s="1"/>
  <c r="G20" i="1" s="1" a="1"/>
  <c r="G20" i="1" s="1"/>
  <c r="G23" i="1" s="1" a="1"/>
  <c r="G23" i="1" s="1"/>
  <c r="G26" i="1" s="1" a="1"/>
  <c r="G26" i="1" s="1"/>
  <c r="G29" i="1" s="1" a="1"/>
  <c r="G29" i="1" s="1"/>
  <c r="G32" i="1" s="1" a="1"/>
  <c r="G32" i="1" s="1"/>
  <c r="G35" i="1" s="1" a="1"/>
  <c r="G35" i="1" s="1"/>
  <c r="G38" i="1" s="1" a="1"/>
  <c r="G38" i="1" s="1"/>
  <c r="G41" i="1" s="1" a="1"/>
  <c r="G41" i="1" s="1"/>
  <c r="G44" i="1" s="1" a="1"/>
  <c r="G44" i="1" s="1"/>
  <c r="G47" i="1" s="1" a="1"/>
  <c r="G47" i="1" s="1"/>
  <c r="G50" i="1" s="1" a="1"/>
  <c r="G50" i="1" s="1"/>
  <c r="G53" i="1" s="1" a="1"/>
  <c r="G53" i="1" s="1"/>
  <c r="G56" i="1" s="1" a="1"/>
  <c r="G56" i="1" s="1"/>
  <c r="H5" i="1" a="1"/>
  <c r="H5" i="1" s="1"/>
  <c r="H8" i="1" s="1" a="1"/>
  <c r="H8" i="1" s="1"/>
  <c r="H11" i="1" s="1" a="1"/>
  <c r="H11" i="1" s="1"/>
  <c r="H14" i="1" s="1" a="1"/>
  <c r="H14" i="1" s="1"/>
  <c r="H17" i="1" s="1" a="1"/>
  <c r="H17" i="1" s="1"/>
  <c r="H20" i="1" s="1" a="1"/>
  <c r="H20" i="1" s="1"/>
  <c r="H23" i="1" s="1" a="1"/>
  <c r="H23" i="1" s="1"/>
  <c r="H26" i="1" s="1" a="1"/>
  <c r="H26" i="1" s="1"/>
  <c r="H29" i="1" s="1" a="1"/>
  <c r="H29" i="1" s="1"/>
  <c r="H32" i="1" s="1" a="1"/>
  <c r="H32" i="1" s="1"/>
  <c r="H35" i="1" s="1" a="1"/>
  <c r="H35" i="1" s="1"/>
  <c r="H38" i="1" s="1" a="1"/>
  <c r="H38" i="1" s="1"/>
  <c r="H41" i="1" s="1" a="1"/>
  <c r="H41" i="1" s="1"/>
  <c r="H44" i="1" s="1" a="1"/>
  <c r="H44" i="1" s="1"/>
  <c r="H47" i="1" s="1" a="1"/>
  <c r="H47" i="1" s="1"/>
  <c r="H50" i="1" s="1" a="1"/>
  <c r="H50" i="1" s="1"/>
  <c r="H53" i="1" s="1" a="1"/>
  <c r="H53" i="1" s="1"/>
  <c r="H56" i="1" s="1" a="1"/>
  <c r="H56" i="1" s="1"/>
  <c r="I5" i="1" a="1"/>
  <c r="I5" i="1" s="1"/>
  <c r="I8" i="1" s="1" a="1"/>
  <c r="I8" i="1" s="1"/>
  <c r="I11" i="1" s="1" a="1"/>
  <c r="I11" i="1" s="1"/>
  <c r="I14" i="1" s="1" a="1"/>
  <c r="I14" i="1" s="1"/>
  <c r="I17" i="1" s="1" a="1"/>
  <c r="I17" i="1" s="1"/>
  <c r="I20" i="1" s="1" a="1"/>
  <c r="I20" i="1" s="1"/>
  <c r="I23" i="1" s="1" a="1"/>
  <c r="I23" i="1" s="1"/>
  <c r="I26" i="1" s="1" a="1"/>
  <c r="I26" i="1" s="1"/>
  <c r="I29" i="1" s="1" a="1"/>
  <c r="I29" i="1" s="1"/>
  <c r="I32" i="1" s="1" a="1"/>
  <c r="I32" i="1" s="1"/>
  <c r="I35" i="1" s="1" a="1"/>
  <c r="I35" i="1" s="1"/>
  <c r="I38" i="1" s="1" a="1"/>
  <c r="I38" i="1" s="1"/>
  <c r="I41" i="1" s="1" a="1"/>
  <c r="I41" i="1" s="1"/>
  <c r="I44" i="1" s="1" a="1"/>
  <c r="I44" i="1" s="1"/>
  <c r="I47" i="1" s="1" a="1"/>
  <c r="I47" i="1" s="1"/>
  <c r="I50" i="1" s="1" a="1"/>
  <c r="I50" i="1" s="1"/>
  <c r="I53" i="1" s="1" a="1"/>
  <c r="I53" i="1" s="1"/>
  <c r="I56" i="1" s="1" a="1"/>
  <c r="I56" i="1" s="1"/>
  <c r="J5" i="1" a="1"/>
  <c r="J5" i="1" s="1"/>
  <c r="J8" i="1" s="1" a="1"/>
  <c r="J8" i="1" s="1"/>
  <c r="J11" i="1" s="1" a="1"/>
  <c r="J11" i="1" s="1"/>
  <c r="J14" i="1" s="1" a="1"/>
  <c r="J14" i="1" s="1"/>
  <c r="J17" i="1" s="1" a="1"/>
  <c r="J17" i="1" s="1"/>
  <c r="J20" i="1" s="1" a="1"/>
  <c r="J20" i="1" s="1"/>
  <c r="J23" i="1" s="1" a="1"/>
  <c r="J23" i="1" s="1"/>
  <c r="J26" i="1" s="1" a="1"/>
  <c r="J26" i="1" s="1"/>
  <c r="J29" i="1" s="1" a="1"/>
  <c r="J29" i="1" s="1"/>
  <c r="J32" i="1" s="1" a="1"/>
  <c r="J32" i="1" s="1"/>
  <c r="J35" i="1" s="1" a="1"/>
  <c r="J35" i="1" s="1"/>
  <c r="J38" i="1" s="1" a="1"/>
  <c r="J38" i="1" s="1"/>
  <c r="J41" i="1" s="1" a="1"/>
  <c r="J41" i="1" s="1"/>
  <c r="J44" i="1" s="1" a="1"/>
  <c r="J44" i="1" s="1"/>
  <c r="J47" i="1" s="1" a="1"/>
  <c r="J47" i="1" s="1"/>
  <c r="J50" i="1" s="1" a="1"/>
  <c r="J50" i="1" s="1"/>
  <c r="J53" i="1" s="1" a="1"/>
  <c r="J53" i="1" s="1"/>
  <c r="J56" i="1" s="1" a="1"/>
  <c r="J56" i="1" s="1"/>
  <c r="K5" i="1" a="1"/>
  <c r="K5" i="1" s="1"/>
  <c r="K8" i="1" s="1" a="1"/>
  <c r="K8" i="1" s="1"/>
  <c r="K11" i="1" s="1" a="1"/>
  <c r="K11" i="1" s="1"/>
  <c r="K14" i="1" s="1" a="1"/>
  <c r="K14" i="1" s="1"/>
  <c r="K17" i="1" s="1" a="1"/>
  <c r="K17" i="1" s="1"/>
  <c r="K20" i="1" s="1" a="1"/>
  <c r="K20" i="1" s="1"/>
  <c r="K23" i="1" s="1" a="1"/>
  <c r="K23" i="1" s="1"/>
  <c r="K29" i="1" s="1" a="1"/>
  <c r="K29" i="1" s="1"/>
  <c r="K32" i="1" s="1" a="1"/>
  <c r="K32" i="1" s="1"/>
  <c r="K35" i="1" s="1" a="1"/>
  <c r="K35" i="1" s="1"/>
  <c r="K38" i="1" s="1" a="1"/>
  <c r="K38" i="1" s="1"/>
  <c r="K41" i="1" s="1" a="1"/>
  <c r="K41" i="1" s="1"/>
  <c r="K44" i="1" s="1" a="1"/>
  <c r="K44" i="1" s="1"/>
  <c r="K47" i="1" s="1" a="1"/>
  <c r="K47" i="1" s="1"/>
  <c r="K50" i="1" s="1" a="1"/>
  <c r="K50" i="1" s="1"/>
  <c r="K53" i="1" s="1" a="1"/>
  <c r="K53" i="1" s="1"/>
  <c r="K56" i="1" s="1" a="1"/>
  <c r="K56" i="1" s="1"/>
  <c r="L5" i="1" a="1"/>
  <c r="L5" i="1" s="1"/>
  <c r="L8" i="1" s="1" a="1"/>
  <c r="L8" i="1" s="1"/>
  <c r="L11" i="1" s="1" a="1"/>
  <c r="L11" i="1" s="1"/>
  <c r="L14" i="1" s="1" a="1"/>
  <c r="L14" i="1" s="1"/>
  <c r="L17" i="1" s="1" a="1"/>
  <c r="L17" i="1" s="1"/>
  <c r="L20" i="1" s="1" a="1"/>
  <c r="L20" i="1" s="1"/>
  <c r="L23" i="1" s="1" a="1"/>
  <c r="L23" i="1" s="1"/>
  <c r="L26" i="1" s="1" a="1"/>
  <c r="L26" i="1" s="1"/>
  <c r="L29" i="1" s="1" a="1"/>
  <c r="L29" i="1" s="1"/>
  <c r="L32" i="1" s="1" a="1"/>
  <c r="L32" i="1" s="1"/>
  <c r="L35" i="1" s="1" a="1"/>
  <c r="L35" i="1" s="1"/>
  <c r="L38" i="1" s="1" a="1"/>
  <c r="L38" i="1" s="1"/>
  <c r="L41" i="1" s="1" a="1"/>
  <c r="L41" i="1" s="1"/>
  <c r="L44" i="1" s="1" a="1"/>
  <c r="L44" i="1" s="1"/>
  <c r="L47" i="1" s="1" a="1"/>
  <c r="L47" i="1" s="1"/>
  <c r="L50" i="1" s="1" a="1"/>
  <c r="L50" i="1" s="1"/>
  <c r="L53" i="1" s="1" a="1"/>
  <c r="L53" i="1" s="1"/>
  <c r="L56" i="1" s="1" a="1"/>
  <c r="L56" i="1" s="1"/>
  <c r="M5" i="1" a="1"/>
  <c r="M5" i="1" s="1"/>
  <c r="M8" i="1" s="1" a="1"/>
  <c r="M8" i="1" s="1"/>
  <c r="M11" i="1" s="1" a="1"/>
  <c r="M11" i="1" s="1"/>
  <c r="M14" i="1" s="1" a="1"/>
  <c r="M14" i="1" s="1"/>
  <c r="M17" i="1" s="1" a="1"/>
  <c r="M17" i="1" s="1"/>
  <c r="M20" i="1" s="1" a="1"/>
  <c r="M20" i="1" s="1"/>
  <c r="M23" i="1" s="1" a="1"/>
  <c r="M23" i="1" s="1"/>
  <c r="M26" i="1" s="1" a="1"/>
  <c r="M26" i="1" s="1"/>
  <c r="M29" i="1" s="1" a="1"/>
  <c r="M29" i="1" s="1"/>
  <c r="M32" i="1" s="1" a="1"/>
  <c r="M32" i="1" s="1"/>
  <c r="M35" i="1" s="1" a="1"/>
  <c r="M35" i="1" s="1"/>
  <c r="M38" i="1" s="1" a="1"/>
  <c r="M38" i="1" s="1"/>
  <c r="M41" i="1" s="1" a="1"/>
  <c r="M41" i="1" s="1"/>
  <c r="M44" i="1" s="1" a="1"/>
  <c r="M44" i="1" s="1"/>
  <c r="M47" i="1" s="1" a="1"/>
  <c r="M47" i="1" s="1"/>
  <c r="M50" i="1" s="1" a="1"/>
  <c r="M50" i="1" s="1"/>
  <c r="M53" i="1" s="1" a="1"/>
  <c r="M53" i="1" s="1"/>
  <c r="M56" i="1" s="1" a="1"/>
  <c r="M56" i="1" s="1"/>
  <c r="N5" i="1" a="1"/>
  <c r="N5" i="1" s="1"/>
  <c r="N8" i="1" s="1" a="1"/>
  <c r="N8" i="1" s="1"/>
  <c r="N11" i="1" s="1" a="1"/>
  <c r="N11" i="1" s="1"/>
  <c r="N14" i="1" s="1" a="1"/>
  <c r="N14" i="1" s="1"/>
  <c r="N17" i="1" s="1" a="1"/>
  <c r="N17" i="1" s="1"/>
  <c r="N20" i="1" s="1" a="1"/>
  <c r="N20" i="1" s="1"/>
  <c r="N23" i="1" s="1" a="1"/>
  <c r="N23" i="1" s="1"/>
  <c r="N26" i="1" s="1" a="1"/>
  <c r="N26" i="1" s="1"/>
  <c r="N29" i="1" s="1" a="1"/>
  <c r="N29" i="1" s="1"/>
  <c r="N32" i="1" s="1" a="1"/>
  <c r="N32" i="1" s="1"/>
  <c r="N35" i="1" s="1" a="1"/>
  <c r="N35" i="1" s="1"/>
  <c r="N38" i="1" s="1" a="1"/>
  <c r="N38" i="1" s="1"/>
  <c r="N41" i="1" s="1" a="1"/>
  <c r="N41" i="1" s="1"/>
  <c r="N44" i="1" s="1" a="1"/>
  <c r="N44" i="1" s="1"/>
  <c r="N47" i="1" s="1" a="1"/>
  <c r="N47" i="1" s="1"/>
  <c r="N50" i="1" s="1" a="1"/>
  <c r="N50" i="1" s="1"/>
  <c r="N53" i="1" s="1" a="1"/>
  <c r="N53" i="1" s="1"/>
  <c r="N56" i="1" s="1" a="1"/>
  <c r="N56" i="1" s="1"/>
  <c r="O5" i="1" a="1"/>
  <c r="O5" i="1" s="1"/>
  <c r="O8" i="1" s="1" a="1"/>
  <c r="O8" i="1" s="1"/>
  <c r="O11" i="1" s="1" a="1"/>
  <c r="O11" i="1" s="1"/>
  <c r="O14" i="1" s="1" a="1"/>
  <c r="O14" i="1" s="1"/>
  <c r="O17" i="1" s="1" a="1"/>
  <c r="O17" i="1" s="1"/>
  <c r="O20" i="1" s="1" a="1"/>
  <c r="O20" i="1" s="1"/>
  <c r="O23" i="1" s="1" a="1"/>
  <c r="O23" i="1" s="1"/>
  <c r="O26" i="1" s="1" a="1"/>
  <c r="O26" i="1" s="1"/>
  <c r="O29" i="1" s="1" a="1"/>
  <c r="O29" i="1" s="1"/>
  <c r="O32" i="1" s="1" a="1"/>
  <c r="O32" i="1" s="1"/>
  <c r="O35" i="1" s="1" a="1"/>
  <c r="O35" i="1" s="1"/>
  <c r="O38" i="1" s="1" a="1"/>
  <c r="O38" i="1" s="1"/>
  <c r="O41" i="1" s="1" a="1"/>
  <c r="O41" i="1" s="1"/>
  <c r="O44" i="1" s="1" a="1"/>
  <c r="O44" i="1" s="1"/>
  <c r="O47" i="1" s="1" a="1"/>
  <c r="O47" i="1" s="1"/>
  <c r="O50" i="1" s="1" a="1"/>
  <c r="O50" i="1" s="1"/>
  <c r="O53" i="1" s="1" a="1"/>
  <c r="O53" i="1" s="1"/>
  <c r="O56" i="1" s="1" a="1"/>
  <c r="O56" i="1" s="1"/>
  <c r="P5" i="1" a="1"/>
  <c r="P5" i="1" s="1"/>
  <c r="P8" i="1" s="1" a="1"/>
  <c r="P8" i="1" s="1"/>
  <c r="P11" i="1" s="1" a="1"/>
  <c r="P11" i="1" s="1"/>
  <c r="P14" i="1" s="1" a="1"/>
  <c r="P14" i="1" s="1"/>
  <c r="P17" i="1" s="1" a="1"/>
  <c r="P17" i="1" s="1"/>
  <c r="P20" i="1" s="1" a="1"/>
  <c r="P20" i="1" s="1"/>
  <c r="P23" i="1" s="1" a="1"/>
  <c r="P23" i="1" s="1"/>
  <c r="P26" i="1" s="1" a="1"/>
  <c r="P26" i="1" s="1"/>
  <c r="P29" i="1" s="1" a="1"/>
  <c r="P29" i="1" s="1"/>
  <c r="P32" i="1" s="1" a="1"/>
  <c r="P32" i="1" s="1"/>
  <c r="P35" i="1" s="1" a="1"/>
  <c r="P35" i="1" s="1"/>
  <c r="P38" i="1" s="1" a="1"/>
  <c r="P38" i="1" s="1"/>
  <c r="P41" i="1" s="1" a="1"/>
  <c r="P41" i="1" s="1"/>
  <c r="P44" i="1" s="1" a="1"/>
  <c r="P44" i="1" s="1"/>
  <c r="P47" i="1" s="1" a="1"/>
  <c r="P47" i="1" s="1"/>
  <c r="P50" i="1" s="1" a="1"/>
  <c r="P50" i="1" s="1"/>
  <c r="P53" i="1" s="1" a="1"/>
  <c r="P53" i="1" s="1"/>
  <c r="P56" i="1" s="1" a="1"/>
  <c r="P56" i="1" s="1"/>
  <c r="Q5" i="1" a="1"/>
  <c r="Q5" i="1" s="1"/>
  <c r="Q8" i="1" s="1" a="1"/>
  <c r="Q8" i="1" s="1"/>
  <c r="Q11" i="1" s="1" a="1"/>
  <c r="Q11" i="1" s="1"/>
  <c r="Q14" i="1" s="1" a="1"/>
  <c r="Q14" i="1" s="1"/>
  <c r="Q17" i="1" s="1" a="1"/>
  <c r="Q17" i="1" s="1"/>
  <c r="Q20" i="1" s="1" a="1"/>
  <c r="Q20" i="1" s="1"/>
  <c r="Q23" i="1" s="1" a="1"/>
  <c r="Q23" i="1" s="1"/>
  <c r="Q26" i="1" s="1" a="1"/>
  <c r="Q26" i="1" s="1"/>
  <c r="Q29" i="1" s="1" a="1"/>
  <c r="Q29" i="1" s="1"/>
  <c r="Q32" i="1" s="1" a="1"/>
  <c r="Q32" i="1" s="1"/>
  <c r="Q35" i="1" s="1" a="1"/>
  <c r="Q35" i="1" s="1"/>
  <c r="Q38" i="1" s="1" a="1"/>
  <c r="Q38" i="1" s="1"/>
  <c r="Q41" i="1" s="1" a="1"/>
  <c r="Q41" i="1" s="1"/>
  <c r="Q44" i="1" s="1" a="1"/>
  <c r="Q44" i="1" s="1"/>
  <c r="Q47" i="1" s="1" a="1"/>
  <c r="Q47" i="1" s="1"/>
  <c r="Q50" i="1" s="1" a="1"/>
  <c r="Q50" i="1" s="1"/>
  <c r="Q53" i="1" s="1" a="1"/>
  <c r="Q53" i="1" s="1"/>
  <c r="Q56" i="1" s="1" a="1"/>
  <c r="Q56" i="1" s="1"/>
  <c r="R5" i="1" a="1"/>
  <c r="R5" i="1" s="1"/>
  <c r="R8" i="1" s="1" a="1"/>
  <c r="R8" i="1" s="1"/>
  <c r="R11" i="1" s="1" a="1"/>
  <c r="R11" i="1" s="1"/>
  <c r="R14" i="1" s="1" a="1"/>
  <c r="R14" i="1" s="1"/>
  <c r="R17" i="1" s="1" a="1"/>
  <c r="R17" i="1" s="1"/>
  <c r="R20" i="1" s="1" a="1"/>
  <c r="R20" i="1" s="1"/>
  <c r="R23" i="1" s="1" a="1"/>
  <c r="R23" i="1" s="1"/>
  <c r="R26" i="1" s="1" a="1"/>
  <c r="R26" i="1" s="1"/>
  <c r="R29" i="1" s="1" a="1"/>
  <c r="R29" i="1" s="1"/>
  <c r="R32" i="1" s="1" a="1"/>
  <c r="R32" i="1" s="1"/>
  <c r="R35" i="1" s="1" a="1"/>
  <c r="R35" i="1" s="1"/>
  <c r="R38" i="1" s="1" a="1"/>
  <c r="R38" i="1" s="1"/>
  <c r="R41" i="1" s="1" a="1"/>
  <c r="R41" i="1" s="1"/>
  <c r="R44" i="1" s="1" a="1"/>
  <c r="R44" i="1" s="1"/>
  <c r="R47" i="1" s="1" a="1"/>
  <c r="R47" i="1" s="1"/>
  <c r="R50" i="1" s="1" a="1"/>
  <c r="R50" i="1" s="1"/>
  <c r="R53" i="1" s="1" a="1"/>
  <c r="R53" i="1" s="1"/>
  <c r="R56" i="1" s="1" a="1"/>
  <c r="R56" i="1" s="1"/>
  <c r="S5" i="1" a="1"/>
  <c r="S5" i="1" s="1"/>
  <c r="S8" i="1" s="1" a="1"/>
  <c r="S8" i="1" s="1"/>
  <c r="S11" i="1" s="1" a="1"/>
  <c r="S11" i="1" s="1"/>
  <c r="S14" i="1" s="1" a="1"/>
  <c r="S14" i="1" s="1"/>
  <c r="S17" i="1" s="1" a="1"/>
  <c r="S17" i="1" s="1"/>
  <c r="S20" i="1" s="1" a="1"/>
  <c r="S20" i="1" s="1"/>
  <c r="S23" i="1" s="1" a="1"/>
  <c r="S23" i="1" s="1"/>
  <c r="S26" i="1" s="1" a="1"/>
  <c r="S26" i="1" s="1"/>
  <c r="S29" i="1" s="1" a="1"/>
  <c r="S29" i="1" s="1"/>
  <c r="S32" i="1" s="1" a="1"/>
  <c r="S32" i="1" s="1"/>
  <c r="S35" i="1" s="1" a="1"/>
  <c r="S35" i="1" s="1"/>
  <c r="S38" i="1" s="1" a="1"/>
  <c r="S38" i="1" s="1"/>
  <c r="S41" i="1" s="1" a="1"/>
  <c r="S41" i="1" s="1"/>
  <c r="S44" i="1" s="1" a="1"/>
  <c r="S44" i="1" s="1"/>
  <c r="S47" i="1" s="1" a="1"/>
  <c r="S47" i="1" s="1"/>
  <c r="S50" i="1" s="1" a="1"/>
  <c r="S50" i="1" s="1"/>
  <c r="S53" i="1" s="1" a="1"/>
  <c r="S53" i="1" s="1"/>
  <c r="S56" i="1" s="1" a="1"/>
  <c r="S56" i="1" s="1"/>
  <c r="T5" i="1" a="1"/>
  <c r="T5" i="1" s="1"/>
  <c r="T8" i="1" s="1" a="1"/>
  <c r="T8" i="1" s="1"/>
  <c r="T11" i="1" s="1" a="1"/>
  <c r="T11" i="1" s="1"/>
  <c r="T14" i="1" s="1" a="1"/>
  <c r="T14" i="1" s="1"/>
  <c r="T17" i="1" s="1" a="1"/>
  <c r="T17" i="1" s="1"/>
  <c r="T20" i="1" s="1" a="1"/>
  <c r="T20" i="1" s="1"/>
  <c r="T23" i="1" s="1" a="1"/>
  <c r="T23" i="1" s="1"/>
  <c r="T26" i="1" s="1" a="1"/>
  <c r="T26" i="1" s="1"/>
  <c r="T29" i="1" s="1" a="1"/>
  <c r="T29" i="1" s="1"/>
  <c r="T32" i="1" s="1" a="1"/>
  <c r="T32" i="1" s="1"/>
  <c r="T35" i="1" s="1" a="1"/>
  <c r="T35" i="1" s="1"/>
  <c r="T38" i="1" s="1" a="1"/>
  <c r="T38" i="1" s="1"/>
  <c r="T41" i="1" s="1" a="1"/>
  <c r="T41" i="1" s="1"/>
  <c r="T44" i="1" s="1" a="1"/>
  <c r="T44" i="1" s="1"/>
  <c r="T47" i="1" s="1" a="1"/>
  <c r="T47" i="1" s="1"/>
  <c r="T50" i="1" s="1" a="1"/>
  <c r="T50" i="1" s="1"/>
  <c r="T53" i="1" s="1" a="1"/>
  <c r="T53" i="1" s="1"/>
  <c r="T56" i="1" s="1" a="1"/>
  <c r="T56" i="1" s="1"/>
  <c r="U5" i="1" a="1"/>
  <c r="U5" i="1" s="1"/>
  <c r="U8" i="1" s="1" a="1"/>
  <c r="U8" i="1" s="1"/>
  <c r="U11" i="1" s="1" a="1"/>
  <c r="U11" i="1" s="1"/>
  <c r="U14" i="1" s="1" a="1"/>
  <c r="U14" i="1" s="1"/>
  <c r="U17" i="1" s="1" a="1"/>
  <c r="U17" i="1" s="1"/>
  <c r="U20" i="1" s="1" a="1"/>
  <c r="U20" i="1" s="1"/>
  <c r="U23" i="1" s="1" a="1"/>
  <c r="U23" i="1" s="1"/>
  <c r="U26" i="1" s="1" a="1"/>
  <c r="U26" i="1" s="1"/>
  <c r="U29" i="1" s="1" a="1"/>
  <c r="U29" i="1" s="1"/>
  <c r="U32" i="1" s="1" a="1"/>
  <c r="U32" i="1" s="1"/>
  <c r="U35" i="1" s="1" a="1"/>
  <c r="U35" i="1" s="1"/>
  <c r="U38" i="1" s="1" a="1"/>
  <c r="U38" i="1" s="1"/>
  <c r="U41" i="1" s="1" a="1"/>
  <c r="U41" i="1" s="1"/>
  <c r="U44" i="1" s="1" a="1"/>
  <c r="U44" i="1" s="1"/>
  <c r="U47" i="1" s="1" a="1"/>
  <c r="U47" i="1" s="1"/>
  <c r="U50" i="1" s="1" a="1"/>
  <c r="U50" i="1" s="1"/>
  <c r="U53" i="1" s="1" a="1"/>
  <c r="U53" i="1" s="1"/>
  <c r="U56" i="1" s="1" a="1"/>
  <c r="U56" i="1" s="1"/>
  <c r="V5" i="1" a="1"/>
  <c r="V5" i="1" s="1"/>
  <c r="V8" i="1" s="1" a="1"/>
  <c r="V8" i="1" s="1"/>
  <c r="V11" i="1" s="1" a="1"/>
  <c r="V11" i="1" s="1"/>
  <c r="V14" i="1" s="1" a="1"/>
  <c r="V14" i="1" s="1"/>
  <c r="V17" i="1" s="1" a="1"/>
  <c r="V17" i="1" s="1"/>
  <c r="V20" i="1" s="1" a="1"/>
  <c r="V20" i="1" s="1"/>
  <c r="V23" i="1" s="1" a="1"/>
  <c r="V23" i="1" s="1"/>
  <c r="V26" i="1" s="1" a="1"/>
  <c r="V26" i="1" s="1"/>
  <c r="V29" i="1" s="1" a="1"/>
  <c r="V29" i="1" s="1"/>
  <c r="V32" i="1" s="1" a="1"/>
  <c r="V32" i="1" s="1"/>
  <c r="V35" i="1" s="1" a="1"/>
  <c r="V35" i="1" s="1"/>
  <c r="V38" i="1" s="1" a="1"/>
  <c r="V38" i="1" s="1"/>
  <c r="V41" i="1" s="1" a="1"/>
  <c r="V41" i="1" s="1"/>
  <c r="V44" i="1" s="1" a="1"/>
  <c r="V44" i="1" s="1"/>
  <c r="V47" i="1" s="1" a="1"/>
  <c r="V47" i="1" s="1"/>
  <c r="V50" i="1" s="1" a="1"/>
  <c r="V50" i="1" s="1"/>
  <c r="V53" i="1" s="1" a="1"/>
  <c r="V53" i="1" s="1"/>
  <c r="V56" i="1" s="1" a="1"/>
  <c r="V56" i="1" s="1"/>
  <c r="W5" i="1" a="1"/>
  <c r="W5" i="1" s="1"/>
  <c r="W8" i="1" s="1" a="1"/>
  <c r="W8" i="1" s="1"/>
  <c r="W11" i="1" s="1" a="1"/>
  <c r="W11" i="1" s="1"/>
  <c r="W14" i="1" s="1" a="1"/>
  <c r="W14" i="1" s="1"/>
  <c r="W17" i="1" s="1" a="1"/>
  <c r="W17" i="1" s="1"/>
  <c r="W20" i="1" s="1" a="1"/>
  <c r="W20" i="1" s="1"/>
  <c r="W23" i="1" s="1" a="1"/>
  <c r="W23" i="1" s="1"/>
  <c r="W26" i="1" s="1" a="1"/>
  <c r="W26" i="1" s="1"/>
  <c r="W29" i="1" s="1" a="1"/>
  <c r="W29" i="1" s="1"/>
  <c r="W32" i="1" s="1" a="1"/>
  <c r="W32" i="1" s="1"/>
  <c r="W35" i="1" s="1" a="1"/>
  <c r="W35" i="1" s="1"/>
  <c r="W38" i="1" s="1" a="1"/>
  <c r="W38" i="1" s="1"/>
  <c r="W41" i="1" s="1" a="1"/>
  <c r="W41" i="1" s="1"/>
  <c r="W44" i="1" s="1" a="1"/>
  <c r="W44" i="1" s="1"/>
  <c r="W47" i="1" s="1" a="1"/>
  <c r="W47" i="1" s="1"/>
  <c r="W50" i="1" s="1" a="1"/>
  <c r="W50" i="1" s="1"/>
  <c r="W53" i="1" s="1" a="1"/>
  <c r="W53" i="1" s="1"/>
  <c r="W56" i="1" s="1" a="1"/>
  <c r="W56" i="1" s="1"/>
  <c r="X5" i="1" a="1"/>
  <c r="X5" i="1" s="1"/>
  <c r="X8" i="1" s="1" a="1"/>
  <c r="X8" i="1" s="1"/>
  <c r="X11" i="1" s="1" a="1"/>
  <c r="X11" i="1" s="1"/>
  <c r="X14" i="1" s="1" a="1"/>
  <c r="X14" i="1" s="1"/>
  <c r="X17" i="1" s="1" a="1"/>
  <c r="X17" i="1" s="1"/>
  <c r="X20" i="1" s="1" a="1"/>
  <c r="X20" i="1" s="1"/>
  <c r="X23" i="1" s="1" a="1"/>
  <c r="X23" i="1" s="1"/>
  <c r="X26" i="1" s="1" a="1"/>
  <c r="X26" i="1" s="1"/>
  <c r="X29" i="1" s="1" a="1"/>
  <c r="X29" i="1" s="1"/>
  <c r="X32" i="1" s="1" a="1"/>
  <c r="X32" i="1" s="1"/>
  <c r="X35" i="1" s="1" a="1"/>
  <c r="X35" i="1" s="1"/>
  <c r="X38" i="1" s="1" a="1"/>
  <c r="X38" i="1" s="1"/>
  <c r="X41" i="1" s="1" a="1"/>
  <c r="X41" i="1" s="1"/>
  <c r="X44" i="1" s="1" a="1"/>
  <c r="X44" i="1" s="1"/>
  <c r="X47" i="1" s="1" a="1"/>
  <c r="X47" i="1" s="1"/>
  <c r="X50" i="1" s="1" a="1"/>
  <c r="X50" i="1" s="1"/>
  <c r="X53" i="1" s="1" a="1"/>
  <c r="X53" i="1" s="1"/>
  <c r="X56" i="1" s="1" a="1"/>
  <c r="X56" i="1" s="1"/>
  <c r="Y5" i="1" a="1"/>
  <c r="Y5" i="1" s="1"/>
  <c r="Y8" i="1" s="1" a="1"/>
  <c r="Y8" i="1" s="1"/>
  <c r="Y11" i="1" s="1" a="1"/>
  <c r="Y11" i="1" s="1"/>
  <c r="Y14" i="1" s="1" a="1"/>
  <c r="Y14" i="1" s="1"/>
  <c r="Y17" i="1" s="1" a="1"/>
  <c r="Y17" i="1" s="1"/>
  <c r="Y20" i="1" s="1" a="1"/>
  <c r="Y20" i="1" s="1"/>
  <c r="Y23" i="1" s="1" a="1"/>
  <c r="Y23" i="1" s="1"/>
  <c r="Y26" i="1" s="1" a="1"/>
  <c r="Y26" i="1" s="1"/>
  <c r="Y29" i="1" s="1" a="1"/>
  <c r="Y29" i="1" s="1"/>
  <c r="Y32" i="1" s="1" a="1"/>
  <c r="Y32" i="1" s="1"/>
  <c r="Y35" i="1" s="1" a="1"/>
  <c r="Y35" i="1" s="1"/>
  <c r="Y38" i="1" s="1" a="1"/>
  <c r="Y38" i="1" s="1"/>
  <c r="Y41" i="1" s="1" a="1"/>
  <c r="Y41" i="1" s="1"/>
  <c r="Y44" i="1" s="1" a="1"/>
  <c r="Y44" i="1" s="1"/>
  <c r="Y47" i="1" s="1" a="1"/>
  <c r="Y47" i="1" s="1"/>
  <c r="Y50" i="1" s="1" a="1"/>
  <c r="Y50" i="1" s="1"/>
  <c r="Y53" i="1" s="1" a="1"/>
  <c r="Y53" i="1" s="1"/>
  <c r="Y56" i="1" s="1" a="1"/>
  <c r="Y56" i="1" s="1"/>
  <c r="Z5" i="1" a="1"/>
  <c r="Z5" i="1" s="1"/>
  <c r="Z8" i="1" s="1" a="1"/>
  <c r="Z8" i="1" s="1"/>
  <c r="Z11" i="1" s="1" a="1"/>
  <c r="Z11" i="1" s="1"/>
  <c r="Z14" i="1" s="1" a="1"/>
  <c r="Z14" i="1" s="1"/>
  <c r="Z17" i="1" s="1" a="1"/>
  <c r="Z17" i="1" s="1"/>
  <c r="Z20" i="1" s="1" a="1"/>
  <c r="Z20" i="1" s="1"/>
  <c r="Z23" i="1" s="1" a="1"/>
  <c r="Z23" i="1" s="1"/>
  <c r="Z26" i="1" s="1" a="1"/>
  <c r="Z26" i="1" s="1"/>
  <c r="Z29" i="1" s="1" a="1"/>
  <c r="Z29" i="1" s="1"/>
  <c r="Z32" i="1" s="1" a="1"/>
  <c r="Z32" i="1" s="1"/>
  <c r="Z35" i="1" s="1" a="1"/>
  <c r="Z35" i="1" s="1"/>
  <c r="Z38" i="1" s="1" a="1"/>
  <c r="Z38" i="1" s="1"/>
  <c r="Z41" i="1" s="1" a="1"/>
  <c r="Z41" i="1" s="1"/>
  <c r="Z44" i="1" s="1" a="1"/>
  <c r="Z44" i="1" s="1"/>
  <c r="Z47" i="1" s="1" a="1"/>
  <c r="Z47" i="1" s="1"/>
  <c r="Z50" i="1" s="1" a="1"/>
  <c r="Z50" i="1" s="1"/>
  <c r="Z53" i="1" s="1" a="1"/>
  <c r="Z53" i="1" s="1"/>
  <c r="Z56" i="1" s="1" a="1"/>
  <c r="Z56" i="1" s="1"/>
  <c r="AA5" i="1" a="1"/>
  <c r="AA5" i="1" s="1"/>
  <c r="AA8" i="1" s="1" a="1"/>
  <c r="AA8" i="1" s="1"/>
  <c r="AA11" i="1" s="1" a="1"/>
  <c r="AA11" i="1" s="1"/>
  <c r="AA14" i="1" s="1" a="1"/>
  <c r="AA14" i="1" s="1"/>
  <c r="AA17" i="1" s="1" a="1"/>
  <c r="AA17" i="1" s="1"/>
  <c r="AA20" i="1" s="1" a="1"/>
  <c r="AA20" i="1" s="1"/>
  <c r="AA23" i="1" s="1" a="1"/>
  <c r="AA23" i="1" s="1"/>
  <c r="AA26" i="1" s="1" a="1"/>
  <c r="AA26" i="1" s="1"/>
  <c r="AA29" i="1" s="1" a="1"/>
  <c r="AA29" i="1" s="1"/>
  <c r="AA32" i="1" s="1" a="1"/>
  <c r="AA32" i="1" s="1"/>
  <c r="AA35" i="1" s="1" a="1"/>
  <c r="AA35" i="1" s="1"/>
  <c r="AA38" i="1" s="1" a="1"/>
  <c r="AA38" i="1" s="1"/>
  <c r="AA41" i="1" s="1" a="1"/>
  <c r="AA41" i="1" s="1"/>
  <c r="AA44" i="1" s="1" a="1"/>
  <c r="AA44" i="1" s="1"/>
  <c r="AA47" i="1" s="1" a="1"/>
  <c r="AA47" i="1" s="1"/>
  <c r="AA50" i="1" s="1" a="1"/>
  <c r="AA50" i="1" s="1"/>
  <c r="AA53" i="1" s="1" a="1"/>
  <c r="AA53" i="1" s="1"/>
  <c r="AA56" i="1" s="1" a="1"/>
  <c r="AA56" i="1" s="1"/>
  <c r="AB5" i="1" a="1"/>
  <c r="AB5" i="1" s="1"/>
  <c r="AB8" i="1" s="1" a="1"/>
  <c r="AB8" i="1" s="1"/>
  <c r="AB11" i="1" s="1" a="1"/>
  <c r="AB11" i="1" s="1"/>
  <c r="AB14" i="1" s="1" a="1"/>
  <c r="AB14" i="1" s="1"/>
  <c r="AB17" i="1" s="1" a="1"/>
  <c r="AB17" i="1" s="1"/>
  <c r="AB20" i="1" s="1" a="1"/>
  <c r="AB20" i="1" s="1"/>
  <c r="AB23" i="1" s="1" a="1"/>
  <c r="AB23" i="1" s="1"/>
  <c r="AB26" i="1" s="1" a="1"/>
  <c r="AB26" i="1" s="1"/>
  <c r="AB29" i="1" s="1" a="1"/>
  <c r="AB29" i="1" s="1"/>
  <c r="AB32" i="1" s="1" a="1"/>
  <c r="AB32" i="1" s="1"/>
  <c r="AB35" i="1" s="1" a="1"/>
  <c r="AB35" i="1" s="1"/>
  <c r="AB38" i="1" s="1" a="1"/>
  <c r="AB38" i="1" s="1"/>
  <c r="AB41" i="1" s="1" a="1"/>
  <c r="AB41" i="1" s="1"/>
  <c r="AB44" i="1" s="1" a="1"/>
  <c r="AB44" i="1" s="1"/>
  <c r="AB47" i="1" s="1" a="1"/>
  <c r="AB47" i="1" s="1"/>
  <c r="AB50" i="1" s="1" a="1"/>
  <c r="AB50" i="1" s="1"/>
  <c r="AB53" i="1" s="1" a="1"/>
  <c r="AB53" i="1" s="1"/>
  <c r="AB56" i="1" s="1" a="1"/>
  <c r="AB56" i="1" s="1"/>
  <c r="AC5" i="1" a="1"/>
  <c r="AC5" i="1" s="1"/>
  <c r="AC8" i="1" s="1" a="1"/>
  <c r="AC8" i="1" s="1"/>
  <c r="AC11" i="1" s="1" a="1"/>
  <c r="AC11" i="1" s="1"/>
  <c r="AC14" i="1" s="1" a="1"/>
  <c r="AC14" i="1" s="1"/>
  <c r="AC17" i="1" s="1" a="1"/>
  <c r="AC17" i="1" s="1"/>
  <c r="AC20" i="1" s="1" a="1"/>
  <c r="AC20" i="1" s="1"/>
  <c r="AC23" i="1" s="1" a="1"/>
  <c r="AC23" i="1" s="1"/>
  <c r="AC26" i="1" s="1" a="1"/>
  <c r="AC26" i="1" s="1"/>
  <c r="AC29" i="1" s="1" a="1"/>
  <c r="AC29" i="1" s="1"/>
  <c r="AC32" i="1" s="1" a="1"/>
  <c r="AC32" i="1" s="1"/>
  <c r="AC35" i="1" s="1" a="1"/>
  <c r="AC35" i="1" s="1"/>
  <c r="AC38" i="1" s="1" a="1"/>
  <c r="AC38" i="1" s="1"/>
  <c r="AC41" i="1" s="1" a="1"/>
  <c r="AC41" i="1" s="1"/>
  <c r="AC44" i="1" s="1" a="1"/>
  <c r="AC44" i="1" s="1"/>
  <c r="AC47" i="1" s="1" a="1"/>
  <c r="AC47" i="1" s="1"/>
  <c r="AC50" i="1" s="1" a="1"/>
  <c r="AC50" i="1" s="1"/>
  <c r="AC53" i="1" s="1" a="1"/>
  <c r="AC53" i="1" s="1"/>
  <c r="AC56" i="1" s="1" a="1"/>
  <c r="AC56" i="1" s="1"/>
  <c r="AD5" i="1" a="1"/>
  <c r="AD5" i="1" s="1"/>
  <c r="AD8" i="1" s="1" a="1"/>
  <c r="AD8" i="1" s="1"/>
  <c r="AD11" i="1" s="1" a="1"/>
  <c r="AD11" i="1" s="1"/>
  <c r="AD14" i="1" s="1" a="1"/>
  <c r="AD14" i="1" s="1"/>
  <c r="AD17" i="1" s="1" a="1"/>
  <c r="AD17" i="1" s="1"/>
  <c r="AD20" i="1" s="1" a="1"/>
  <c r="AD20" i="1" s="1"/>
  <c r="AD23" i="1" s="1" a="1"/>
  <c r="AD23" i="1" s="1"/>
  <c r="AD26" i="1" s="1" a="1"/>
  <c r="AD26" i="1" s="1"/>
  <c r="AD29" i="1" s="1" a="1"/>
  <c r="AD29" i="1" s="1"/>
  <c r="AD32" i="1" s="1" a="1"/>
  <c r="AD32" i="1" s="1"/>
  <c r="AD35" i="1" s="1" a="1"/>
  <c r="AD35" i="1" s="1"/>
  <c r="AD38" i="1" s="1" a="1"/>
  <c r="AD38" i="1" s="1"/>
  <c r="AD41" i="1" s="1" a="1"/>
  <c r="AD41" i="1" s="1"/>
  <c r="AD44" i="1" s="1" a="1"/>
  <c r="AD44" i="1" s="1"/>
  <c r="AD47" i="1" s="1" a="1"/>
  <c r="AD47" i="1" s="1"/>
  <c r="AD50" i="1" s="1" a="1"/>
  <c r="AD50" i="1" s="1"/>
  <c r="AD53" i="1" s="1" a="1"/>
  <c r="AD53" i="1" s="1"/>
  <c r="AD56" i="1" s="1" a="1"/>
  <c r="AD56" i="1" s="1"/>
  <c r="AE5" i="1" a="1"/>
  <c r="AE5" i="1" s="1"/>
  <c r="AE8" i="1" s="1" a="1"/>
  <c r="AE8" i="1" s="1"/>
  <c r="AE11" i="1" s="1" a="1"/>
  <c r="AE11" i="1" s="1"/>
  <c r="AE14" i="1" s="1" a="1"/>
  <c r="AE14" i="1" s="1"/>
  <c r="AE17" i="1" s="1" a="1"/>
  <c r="AE17" i="1" s="1"/>
  <c r="AE20" i="1" s="1" a="1"/>
  <c r="AE20" i="1" s="1"/>
  <c r="AE23" i="1" s="1" a="1"/>
  <c r="AE23" i="1" s="1"/>
  <c r="AE26" i="1" s="1" a="1"/>
  <c r="AE26" i="1" s="1"/>
  <c r="AE29" i="1" s="1" a="1"/>
  <c r="AE29" i="1" s="1"/>
  <c r="AE32" i="1" s="1" a="1"/>
  <c r="AE32" i="1" s="1"/>
  <c r="AE35" i="1" s="1" a="1"/>
  <c r="AE35" i="1" s="1"/>
  <c r="AE38" i="1" s="1" a="1"/>
  <c r="AE38" i="1" s="1"/>
  <c r="AE41" i="1" s="1" a="1"/>
  <c r="AE41" i="1" s="1"/>
  <c r="AE44" i="1" s="1" a="1"/>
  <c r="AE44" i="1" s="1"/>
  <c r="AE47" i="1" s="1" a="1"/>
  <c r="AE47" i="1" s="1"/>
  <c r="AE50" i="1" s="1" a="1"/>
  <c r="AE50" i="1" s="1"/>
  <c r="AE53" i="1" s="1" a="1"/>
  <c r="AE53" i="1" s="1"/>
  <c r="AE56" i="1" s="1" a="1"/>
  <c r="AE56" i="1" s="1"/>
  <c r="AF5" i="1" a="1"/>
  <c r="AF5" i="1" s="1"/>
  <c r="AF8" i="1" s="1" a="1"/>
  <c r="AF8" i="1" s="1"/>
  <c r="AF11" i="1" s="1" a="1"/>
  <c r="AF11" i="1" s="1"/>
  <c r="AF14" i="1" s="1" a="1"/>
  <c r="AF14" i="1" s="1"/>
  <c r="AF17" i="1" s="1" a="1"/>
  <c r="AF17" i="1" s="1"/>
  <c r="AF20" i="1" s="1" a="1"/>
  <c r="AF20" i="1" s="1"/>
  <c r="AF23" i="1" s="1" a="1"/>
  <c r="AF23" i="1" s="1"/>
  <c r="AF26" i="1" s="1" a="1"/>
  <c r="AF26" i="1" s="1"/>
  <c r="AF29" i="1" s="1" a="1"/>
  <c r="AF29" i="1" s="1"/>
  <c r="AF32" i="1" s="1" a="1"/>
  <c r="AF32" i="1" s="1"/>
  <c r="AF35" i="1" s="1" a="1"/>
  <c r="AF35" i="1" s="1"/>
  <c r="AF38" i="1" s="1" a="1"/>
  <c r="AF38" i="1" s="1"/>
  <c r="AF41" i="1" s="1" a="1"/>
  <c r="AF41" i="1" s="1"/>
  <c r="AF44" i="1" s="1" a="1"/>
  <c r="AF44" i="1" s="1"/>
  <c r="AF47" i="1" s="1" a="1"/>
  <c r="AF47" i="1" s="1"/>
  <c r="AF50" i="1" s="1" a="1"/>
  <c r="AF50" i="1" s="1"/>
  <c r="AF53" i="1" s="1" a="1"/>
  <c r="AF53" i="1" s="1"/>
  <c r="AF56" i="1" s="1" a="1"/>
  <c r="AF56" i="1" s="1"/>
  <c r="AG5" i="1" a="1"/>
  <c r="AG5" i="1" s="1"/>
  <c r="AG8" i="1" s="1" a="1"/>
  <c r="AG8" i="1" s="1"/>
  <c r="AG11" i="1" s="1" a="1"/>
  <c r="AG11" i="1" s="1"/>
  <c r="AG14" i="1" s="1" a="1"/>
  <c r="AG14" i="1" s="1"/>
  <c r="AG17" i="1" s="1" a="1"/>
  <c r="AG17" i="1" s="1"/>
  <c r="AG20" i="1" s="1" a="1"/>
  <c r="AG20" i="1" s="1"/>
  <c r="AG23" i="1" s="1" a="1"/>
  <c r="AG23" i="1" s="1"/>
  <c r="AG26" i="1" s="1" a="1"/>
  <c r="AG26" i="1" s="1"/>
  <c r="AG29" i="1" s="1" a="1"/>
  <c r="AG29" i="1" s="1"/>
  <c r="AG32" i="1" s="1" a="1"/>
  <c r="AG32" i="1" s="1"/>
  <c r="AG35" i="1" s="1" a="1"/>
  <c r="AG35" i="1" s="1"/>
  <c r="AG38" i="1" s="1" a="1"/>
  <c r="AG38" i="1" s="1"/>
  <c r="AG41" i="1" s="1" a="1"/>
  <c r="AG41" i="1" s="1"/>
  <c r="AG44" i="1" s="1" a="1"/>
  <c r="AG44" i="1" s="1"/>
  <c r="AG47" i="1" s="1" a="1"/>
  <c r="AG47" i="1" s="1"/>
  <c r="AG50" i="1" s="1" a="1"/>
  <c r="AG50" i="1" s="1"/>
  <c r="AG53" i="1" s="1" a="1"/>
  <c r="AG53" i="1" s="1"/>
  <c r="AG56" i="1" s="1" a="1"/>
  <c r="AG56" i="1" s="1"/>
  <c r="AH5" i="1" a="1"/>
  <c r="AH5" i="1" s="1"/>
  <c r="AH8" i="1" s="1" a="1"/>
  <c r="AH8" i="1" s="1"/>
  <c r="AH11" i="1" s="1" a="1"/>
  <c r="AH11" i="1" s="1"/>
  <c r="AH14" i="1" s="1" a="1"/>
  <c r="AH14" i="1" s="1"/>
  <c r="AH17" i="1" s="1" a="1"/>
  <c r="AH17" i="1" s="1"/>
  <c r="AH20" i="1" s="1" a="1"/>
  <c r="AH20" i="1" s="1"/>
  <c r="AH23" i="1" s="1" a="1"/>
  <c r="AH23" i="1" s="1"/>
  <c r="AH26" i="1" s="1" a="1"/>
  <c r="AH26" i="1" s="1"/>
  <c r="AH29" i="1" s="1" a="1"/>
  <c r="AH29" i="1" s="1"/>
  <c r="AH32" i="1" s="1" a="1"/>
  <c r="AH32" i="1" s="1"/>
  <c r="AH35" i="1" s="1" a="1"/>
  <c r="AH35" i="1" s="1"/>
  <c r="AH38" i="1" s="1" a="1"/>
  <c r="AH38" i="1" s="1"/>
  <c r="AH41" i="1" s="1" a="1"/>
  <c r="AH41" i="1" s="1"/>
  <c r="AH44" i="1" s="1" a="1"/>
  <c r="AH44" i="1" s="1"/>
  <c r="AH47" i="1" s="1" a="1"/>
  <c r="AH47" i="1" s="1"/>
  <c r="AH50" i="1" s="1" a="1"/>
  <c r="AH50" i="1" s="1"/>
  <c r="AH53" i="1" s="1" a="1"/>
  <c r="AH53" i="1" s="1"/>
  <c r="AH56" i="1" s="1" a="1"/>
  <c r="AH56" i="1" s="1"/>
  <c r="AI5" i="1" a="1"/>
  <c r="AI5" i="1" s="1"/>
  <c r="AI8" i="1" s="1" a="1"/>
  <c r="AI8" i="1" s="1"/>
  <c r="AI11" i="1" s="1" a="1"/>
  <c r="AI11" i="1" s="1"/>
  <c r="AI14" i="1" s="1" a="1"/>
  <c r="AI14" i="1" s="1"/>
  <c r="AI17" i="1" s="1" a="1"/>
  <c r="AI17" i="1" s="1"/>
  <c r="AI20" i="1" s="1" a="1"/>
  <c r="AI20" i="1" s="1"/>
  <c r="AI23" i="1" s="1" a="1"/>
  <c r="AI23" i="1" s="1"/>
  <c r="AI26" i="1" s="1" a="1"/>
  <c r="AI26" i="1" s="1"/>
  <c r="AI29" i="1" s="1" a="1"/>
  <c r="AI29" i="1" s="1"/>
  <c r="AI32" i="1" s="1" a="1"/>
  <c r="AI32" i="1" s="1"/>
  <c r="AI35" i="1" s="1" a="1"/>
  <c r="AI35" i="1" s="1"/>
  <c r="AI38" i="1" s="1" a="1"/>
  <c r="AI38" i="1" s="1"/>
  <c r="AI41" i="1" s="1" a="1"/>
  <c r="AI41" i="1" s="1"/>
  <c r="AI44" i="1" s="1" a="1"/>
  <c r="AI44" i="1" s="1"/>
  <c r="AI47" i="1" s="1" a="1"/>
  <c r="AI47" i="1" s="1"/>
  <c r="AI50" i="1" s="1" a="1"/>
  <c r="AI50" i="1" s="1"/>
  <c r="AI53" i="1" s="1" a="1"/>
  <c r="AI53" i="1" s="1"/>
  <c r="AI56" i="1" s="1" a="1"/>
  <c r="AI56" i="1" s="1"/>
  <c r="J15" i="1" a="1"/>
  <c r="R12" i="1" a="1"/>
  <c r="G7" i="1" a="1"/>
  <c r="G7" i="1" s="1"/>
  <c r="G10" i="1" s="1" a="1"/>
  <c r="G10" i="1" s="1"/>
  <c r="G13" i="1" s="1" a="1"/>
  <c r="G13" i="1" s="1"/>
  <c r="G16" i="1" s="1" a="1"/>
  <c r="G16" i="1" s="1"/>
  <c r="G19" i="1" s="1" a="1"/>
  <c r="G19" i="1" s="1"/>
  <c r="G22" i="1" s="1" a="1"/>
  <c r="G22" i="1" s="1"/>
  <c r="G25" i="1" s="1" a="1"/>
  <c r="G25" i="1" s="1"/>
  <c r="G28" i="1" s="1" a="1"/>
  <c r="G28" i="1" s="1"/>
  <c r="G31" i="1" s="1" a="1"/>
  <c r="G31" i="1" s="1"/>
  <c r="G34" i="1" s="1" a="1"/>
  <c r="G34" i="1" s="1"/>
  <c r="G37" i="1" s="1" a="1"/>
  <c r="G37" i="1" s="1"/>
  <c r="G40" i="1" s="1" a="1"/>
  <c r="G40" i="1" s="1"/>
  <c r="G43" i="1" s="1" a="1"/>
  <c r="G43" i="1" s="1"/>
  <c r="G46" i="1" s="1" a="1"/>
  <c r="G46" i="1" s="1"/>
  <c r="G49" i="1" s="1" a="1"/>
  <c r="G49" i="1" s="1"/>
  <c r="G52" i="1" s="1" a="1"/>
  <c r="G52" i="1" s="1"/>
  <c r="G55" i="1" s="1" a="1"/>
  <c r="G55" i="1" s="1"/>
  <c r="H7" i="1" a="1"/>
  <c r="H7" i="1" s="1"/>
  <c r="H10" i="1" s="1" a="1"/>
  <c r="H10" i="1" s="1"/>
  <c r="H13" i="1" s="1" a="1"/>
  <c r="H13" i="1" s="1"/>
  <c r="H16" i="1" s="1" a="1"/>
  <c r="H16" i="1" s="1"/>
  <c r="H19" i="1" s="1" a="1"/>
  <c r="H19" i="1" s="1"/>
  <c r="H22" i="1" s="1" a="1"/>
  <c r="H22" i="1" s="1"/>
  <c r="H25" i="1" s="1" a="1"/>
  <c r="H25" i="1" s="1"/>
  <c r="H28" i="1" s="1" a="1"/>
  <c r="H28" i="1" s="1"/>
  <c r="H31" i="1" s="1" a="1"/>
  <c r="H31" i="1" s="1"/>
  <c r="H34" i="1" s="1" a="1"/>
  <c r="H34" i="1" s="1"/>
  <c r="H37" i="1" s="1" a="1"/>
  <c r="H37" i="1" s="1"/>
  <c r="H40" i="1" s="1" a="1"/>
  <c r="H40" i="1" s="1"/>
  <c r="H43" i="1" s="1" a="1"/>
  <c r="H43" i="1" s="1"/>
  <c r="H46" i="1" s="1" a="1"/>
  <c r="H46" i="1" s="1"/>
  <c r="H49" i="1" s="1" a="1"/>
  <c r="H49" i="1" s="1"/>
  <c r="H52" i="1" s="1" a="1"/>
  <c r="H52" i="1" s="1"/>
  <c r="H55" i="1" s="1" a="1"/>
  <c r="H55" i="1" s="1"/>
  <c r="I7" i="1" a="1"/>
  <c r="I7" i="1" s="1"/>
  <c r="I10" i="1" s="1" a="1"/>
  <c r="I10" i="1" s="1"/>
  <c r="I13" i="1" s="1" a="1"/>
  <c r="I13" i="1" s="1"/>
  <c r="I16" i="1" s="1" a="1"/>
  <c r="I16" i="1" s="1"/>
  <c r="I19" i="1" s="1" a="1"/>
  <c r="I19" i="1" s="1"/>
  <c r="I22" i="1" s="1" a="1"/>
  <c r="I22" i="1" s="1"/>
  <c r="I25" i="1" s="1" a="1"/>
  <c r="I25" i="1" s="1"/>
  <c r="I28" i="1" s="1" a="1"/>
  <c r="I28" i="1" s="1"/>
  <c r="I31" i="1" s="1" a="1"/>
  <c r="I31" i="1" s="1"/>
  <c r="I34" i="1" s="1" a="1"/>
  <c r="I34" i="1" s="1"/>
  <c r="I37" i="1" s="1" a="1"/>
  <c r="I37" i="1" s="1"/>
  <c r="I40" i="1" s="1" a="1"/>
  <c r="I40" i="1" s="1"/>
  <c r="I43" i="1" s="1" a="1"/>
  <c r="I43" i="1" s="1"/>
  <c r="I46" i="1" s="1" a="1"/>
  <c r="I46" i="1" s="1"/>
  <c r="I49" i="1" s="1" a="1"/>
  <c r="I49" i="1" s="1"/>
  <c r="I52" i="1" s="1" a="1"/>
  <c r="I52" i="1" s="1"/>
  <c r="I55" i="1" s="1" a="1"/>
  <c r="I55" i="1" s="1"/>
  <c r="J7" i="1" a="1"/>
  <c r="J7" i="1" s="1"/>
  <c r="J10" i="1" s="1" a="1"/>
  <c r="J10" i="1" s="1"/>
  <c r="J13" i="1" s="1" a="1"/>
  <c r="J13" i="1" s="1"/>
  <c r="J16" i="1" s="1" a="1"/>
  <c r="J16" i="1" s="1"/>
  <c r="J19" i="1" s="1" a="1"/>
  <c r="J19" i="1" s="1"/>
  <c r="J22" i="1" s="1" a="1"/>
  <c r="J22" i="1" s="1"/>
  <c r="J25" i="1" s="1" a="1"/>
  <c r="J25" i="1" s="1"/>
  <c r="J28" i="1" s="1" a="1"/>
  <c r="J28" i="1" s="1"/>
  <c r="J31" i="1" s="1" a="1"/>
  <c r="J31" i="1" s="1"/>
  <c r="J34" i="1" s="1" a="1"/>
  <c r="J34" i="1" s="1"/>
  <c r="J37" i="1" s="1" a="1"/>
  <c r="J37" i="1" s="1"/>
  <c r="J40" i="1" s="1" a="1"/>
  <c r="J40" i="1" s="1"/>
  <c r="J43" i="1" s="1" a="1"/>
  <c r="J43" i="1" s="1"/>
  <c r="J46" i="1" s="1" a="1"/>
  <c r="J46" i="1" s="1"/>
  <c r="J49" i="1" s="1" a="1"/>
  <c r="J49" i="1" s="1"/>
  <c r="J52" i="1" s="1" a="1"/>
  <c r="J52" i="1" s="1"/>
  <c r="J55" i="1" s="1" a="1"/>
  <c r="J55" i="1" s="1"/>
  <c r="K7" i="1" a="1"/>
  <c r="K7" i="1" s="1"/>
  <c r="K10" i="1" s="1" a="1"/>
  <c r="K10" i="1" s="1"/>
  <c r="K13" i="1" s="1" a="1"/>
  <c r="K13" i="1" s="1"/>
  <c r="K16" i="1" s="1" a="1"/>
  <c r="K16" i="1" s="1"/>
  <c r="K19" i="1" s="1" a="1"/>
  <c r="K19" i="1" s="1"/>
  <c r="K22" i="1" s="1" a="1"/>
  <c r="K22" i="1" s="1"/>
  <c r="K25" i="1" s="1" a="1"/>
  <c r="K25" i="1" s="1"/>
  <c r="K28" i="1" s="1" a="1"/>
  <c r="K28" i="1" s="1"/>
  <c r="K31" i="1" s="1" a="1"/>
  <c r="K31" i="1" s="1"/>
  <c r="K34" i="1" s="1" a="1"/>
  <c r="K34" i="1" s="1"/>
  <c r="K37" i="1" s="1" a="1"/>
  <c r="K37" i="1" s="1"/>
  <c r="K40" i="1" s="1" a="1"/>
  <c r="K40" i="1" s="1"/>
  <c r="K43" i="1" s="1" a="1"/>
  <c r="K43" i="1" s="1"/>
  <c r="K46" i="1" s="1" a="1"/>
  <c r="K46" i="1" s="1"/>
  <c r="K49" i="1" s="1" a="1"/>
  <c r="K49" i="1" s="1"/>
  <c r="K52" i="1" s="1" a="1"/>
  <c r="K52" i="1" s="1"/>
  <c r="K55" i="1" s="1" a="1"/>
  <c r="K55" i="1" s="1"/>
  <c r="L7" i="1" a="1"/>
  <c r="L7" i="1" s="1"/>
  <c r="L10" i="1" s="1" a="1"/>
  <c r="L10" i="1" s="1"/>
  <c r="L13" i="1" s="1" a="1"/>
  <c r="L13" i="1" s="1"/>
  <c r="L16" i="1" s="1" a="1"/>
  <c r="L16" i="1" s="1"/>
  <c r="L19" i="1" s="1" a="1"/>
  <c r="L19" i="1" s="1"/>
  <c r="L22" i="1" s="1" a="1"/>
  <c r="L22" i="1" s="1"/>
  <c r="L25" i="1" s="1" a="1"/>
  <c r="L25" i="1" s="1"/>
  <c r="L28" i="1" s="1" a="1"/>
  <c r="L28" i="1" s="1"/>
  <c r="L31" i="1" s="1" a="1"/>
  <c r="L31" i="1" s="1"/>
  <c r="L34" i="1" s="1" a="1"/>
  <c r="L34" i="1" s="1"/>
  <c r="L37" i="1" s="1" a="1"/>
  <c r="L37" i="1" s="1"/>
  <c r="L40" i="1" s="1" a="1"/>
  <c r="L40" i="1" s="1"/>
  <c r="L43" i="1" s="1" a="1"/>
  <c r="L43" i="1" s="1"/>
  <c r="L46" i="1" s="1" a="1"/>
  <c r="L46" i="1" s="1"/>
  <c r="L49" i="1" s="1" a="1"/>
  <c r="L49" i="1" s="1"/>
  <c r="L52" i="1" s="1" a="1"/>
  <c r="L52" i="1" s="1"/>
  <c r="L55" i="1" s="1" a="1"/>
  <c r="L55" i="1" s="1"/>
  <c r="M7" i="1" a="1"/>
  <c r="M7" i="1" s="1"/>
  <c r="M10" i="1" s="1" a="1"/>
  <c r="M10" i="1" s="1"/>
  <c r="M13" i="1" s="1" a="1"/>
  <c r="M13" i="1" s="1"/>
  <c r="M16" i="1" s="1" a="1"/>
  <c r="M16" i="1" s="1"/>
  <c r="M19" i="1" s="1" a="1"/>
  <c r="M19" i="1" s="1"/>
  <c r="M22" i="1" s="1" a="1"/>
  <c r="M22" i="1" s="1"/>
  <c r="M25" i="1" s="1" a="1"/>
  <c r="M25" i="1" s="1"/>
  <c r="M28" i="1" s="1" a="1"/>
  <c r="M28" i="1" s="1"/>
  <c r="M31" i="1" s="1" a="1"/>
  <c r="M31" i="1" s="1"/>
  <c r="M34" i="1" s="1" a="1"/>
  <c r="M34" i="1" s="1"/>
  <c r="M37" i="1" s="1" a="1"/>
  <c r="M37" i="1" s="1"/>
  <c r="M40" i="1" s="1" a="1"/>
  <c r="M40" i="1" s="1"/>
  <c r="M43" i="1" s="1" a="1"/>
  <c r="M43" i="1" s="1"/>
  <c r="M46" i="1" s="1" a="1"/>
  <c r="M46" i="1" s="1"/>
  <c r="M49" i="1" s="1" a="1"/>
  <c r="M49" i="1" s="1"/>
  <c r="M52" i="1" s="1" a="1"/>
  <c r="M52" i="1" s="1"/>
  <c r="M55" i="1" s="1" a="1"/>
  <c r="M55" i="1" s="1"/>
  <c r="N7" i="1" a="1"/>
  <c r="N7" i="1" s="1"/>
  <c r="N10" i="1" s="1" a="1"/>
  <c r="N10" i="1" s="1"/>
  <c r="N13" i="1" s="1" a="1"/>
  <c r="N13" i="1" s="1"/>
  <c r="N16" i="1" s="1" a="1"/>
  <c r="N16" i="1" s="1"/>
  <c r="N19" i="1" s="1" a="1"/>
  <c r="N19" i="1" s="1"/>
  <c r="N22" i="1" s="1" a="1"/>
  <c r="N22" i="1" s="1"/>
  <c r="N25" i="1" s="1" a="1"/>
  <c r="N25" i="1" s="1"/>
  <c r="N28" i="1" s="1" a="1"/>
  <c r="N28" i="1" s="1"/>
  <c r="N31" i="1" s="1" a="1"/>
  <c r="N31" i="1" s="1"/>
  <c r="N34" i="1" s="1" a="1"/>
  <c r="N34" i="1" s="1"/>
  <c r="N37" i="1" s="1" a="1"/>
  <c r="N37" i="1" s="1"/>
  <c r="N40" i="1" s="1" a="1"/>
  <c r="N40" i="1" s="1"/>
  <c r="N43" i="1" s="1" a="1"/>
  <c r="N43" i="1" s="1"/>
  <c r="N46" i="1" s="1" a="1"/>
  <c r="N46" i="1" s="1"/>
  <c r="N49" i="1" s="1" a="1"/>
  <c r="N49" i="1" s="1"/>
  <c r="N52" i="1" s="1" a="1"/>
  <c r="N52" i="1" s="1"/>
  <c r="N55" i="1" s="1" a="1"/>
  <c r="N55" i="1" s="1"/>
  <c r="O7" i="1" a="1"/>
  <c r="O7" i="1" s="1"/>
  <c r="O10" i="1" s="1" a="1"/>
  <c r="O10" i="1" s="1"/>
  <c r="O13" i="1" s="1" a="1"/>
  <c r="O13" i="1" s="1"/>
  <c r="O16" i="1" s="1" a="1"/>
  <c r="O16" i="1" s="1"/>
  <c r="O19" i="1" s="1" a="1"/>
  <c r="O19" i="1" s="1"/>
  <c r="O22" i="1" s="1" a="1"/>
  <c r="O22" i="1" s="1"/>
  <c r="O25" i="1" s="1" a="1"/>
  <c r="O25" i="1" s="1"/>
  <c r="O28" i="1" s="1" a="1"/>
  <c r="O28" i="1" s="1"/>
  <c r="O31" i="1" s="1" a="1"/>
  <c r="O31" i="1" s="1"/>
  <c r="O34" i="1" s="1" a="1"/>
  <c r="O34" i="1" s="1"/>
  <c r="O37" i="1" s="1" a="1"/>
  <c r="O37" i="1" s="1"/>
  <c r="O40" i="1" s="1" a="1"/>
  <c r="O40" i="1" s="1"/>
  <c r="O43" i="1" s="1" a="1"/>
  <c r="O43" i="1" s="1"/>
  <c r="O46" i="1" s="1" a="1"/>
  <c r="O46" i="1" s="1"/>
  <c r="O49" i="1" s="1" a="1"/>
  <c r="O49" i="1" s="1"/>
  <c r="O52" i="1" s="1" a="1"/>
  <c r="O52" i="1" s="1"/>
  <c r="O55" i="1" s="1" a="1"/>
  <c r="O55" i="1" s="1"/>
  <c r="P7" i="1" a="1"/>
  <c r="P7" i="1" s="1"/>
  <c r="P10" i="1" s="1" a="1"/>
  <c r="P10" i="1" s="1"/>
  <c r="P13" i="1" s="1" a="1"/>
  <c r="P13" i="1" s="1"/>
  <c r="P16" i="1" s="1" a="1"/>
  <c r="P16" i="1" s="1"/>
  <c r="P19" i="1" s="1" a="1"/>
  <c r="P19" i="1" s="1"/>
  <c r="P22" i="1" s="1" a="1"/>
  <c r="P22" i="1" s="1"/>
  <c r="P25" i="1" s="1" a="1"/>
  <c r="P25" i="1" s="1"/>
  <c r="P28" i="1" s="1" a="1"/>
  <c r="P28" i="1" s="1"/>
  <c r="P31" i="1" s="1" a="1"/>
  <c r="P31" i="1" s="1"/>
  <c r="P34" i="1" s="1" a="1"/>
  <c r="P34" i="1" s="1"/>
  <c r="P37" i="1" s="1" a="1"/>
  <c r="P37" i="1" s="1"/>
  <c r="P40" i="1" s="1" a="1"/>
  <c r="P40" i="1" s="1"/>
  <c r="P43" i="1" s="1" a="1"/>
  <c r="P43" i="1" s="1"/>
  <c r="P46" i="1" s="1" a="1"/>
  <c r="P46" i="1" s="1"/>
  <c r="P49" i="1" s="1" a="1"/>
  <c r="P49" i="1" s="1"/>
  <c r="P52" i="1" s="1" a="1"/>
  <c r="P52" i="1" s="1"/>
  <c r="P55" i="1" s="1" a="1"/>
  <c r="P55" i="1" s="1"/>
  <c r="Q7" i="1" a="1"/>
  <c r="Q7" i="1" s="1"/>
  <c r="Q10" i="1" s="1" a="1"/>
  <c r="Q10" i="1" s="1"/>
  <c r="Q13" i="1" s="1" a="1"/>
  <c r="Q13" i="1" s="1"/>
  <c r="Q16" i="1" s="1" a="1"/>
  <c r="Q16" i="1" s="1"/>
  <c r="Q19" i="1" s="1" a="1"/>
  <c r="Q19" i="1" s="1"/>
  <c r="Q22" i="1" s="1" a="1"/>
  <c r="Q22" i="1" s="1"/>
  <c r="Q25" i="1" s="1" a="1"/>
  <c r="Q25" i="1" s="1"/>
  <c r="Q28" i="1" s="1" a="1"/>
  <c r="Q28" i="1" s="1"/>
  <c r="Q31" i="1" s="1" a="1"/>
  <c r="Q31" i="1" s="1"/>
  <c r="Q34" i="1" s="1" a="1"/>
  <c r="Q34" i="1" s="1"/>
  <c r="Q37" i="1" s="1" a="1"/>
  <c r="Q37" i="1" s="1"/>
  <c r="Q40" i="1" s="1" a="1"/>
  <c r="Q40" i="1" s="1"/>
  <c r="Q43" i="1" s="1" a="1"/>
  <c r="Q43" i="1" s="1"/>
  <c r="Q46" i="1" s="1" a="1"/>
  <c r="Q46" i="1" s="1"/>
  <c r="Q49" i="1" s="1" a="1"/>
  <c r="Q49" i="1" s="1"/>
  <c r="Q52" i="1" s="1" a="1"/>
  <c r="Q52" i="1" s="1"/>
  <c r="Q55" i="1" s="1" a="1"/>
  <c r="Q55" i="1" s="1"/>
  <c r="R7" i="1" a="1"/>
  <c r="R7" i="1" s="1"/>
  <c r="R10" i="1" s="1" a="1"/>
  <c r="R10" i="1" s="1"/>
  <c r="R13" i="1" s="1" a="1"/>
  <c r="R13" i="1" s="1"/>
  <c r="R16" i="1" s="1" a="1"/>
  <c r="R16" i="1" s="1"/>
  <c r="R19" i="1" s="1" a="1"/>
  <c r="R19" i="1" s="1"/>
  <c r="R22" i="1" s="1" a="1"/>
  <c r="R22" i="1" s="1"/>
  <c r="R25" i="1" s="1" a="1"/>
  <c r="R25" i="1" s="1"/>
  <c r="R28" i="1" s="1" a="1"/>
  <c r="R28" i="1" s="1"/>
  <c r="R31" i="1" s="1" a="1"/>
  <c r="R31" i="1" s="1"/>
  <c r="R34" i="1" s="1" a="1"/>
  <c r="R34" i="1" s="1"/>
  <c r="R37" i="1" s="1" a="1"/>
  <c r="R37" i="1" s="1"/>
  <c r="R40" i="1" s="1" a="1"/>
  <c r="R40" i="1" s="1"/>
  <c r="R43" i="1" s="1" a="1"/>
  <c r="R43" i="1" s="1"/>
  <c r="R46" i="1" s="1" a="1"/>
  <c r="R46" i="1" s="1"/>
  <c r="R49" i="1" s="1" a="1"/>
  <c r="R49" i="1" s="1"/>
  <c r="R52" i="1" s="1" a="1"/>
  <c r="R52" i="1" s="1"/>
  <c r="R55" i="1" s="1" a="1"/>
  <c r="R55" i="1" s="1"/>
  <c r="S7" i="1" a="1"/>
  <c r="S7" i="1" s="1"/>
  <c r="S10" i="1" s="1" a="1"/>
  <c r="S10" i="1" s="1"/>
  <c r="S13" i="1" s="1" a="1"/>
  <c r="S13" i="1" s="1"/>
  <c r="S16" i="1" s="1" a="1"/>
  <c r="S16" i="1" s="1"/>
  <c r="S19" i="1" s="1" a="1"/>
  <c r="S19" i="1" s="1"/>
  <c r="S22" i="1" s="1" a="1"/>
  <c r="S22" i="1" s="1"/>
  <c r="S25" i="1" s="1" a="1"/>
  <c r="S25" i="1" s="1"/>
  <c r="S28" i="1" s="1" a="1"/>
  <c r="S28" i="1" s="1"/>
  <c r="S31" i="1" s="1" a="1"/>
  <c r="S31" i="1" s="1"/>
  <c r="S34" i="1" s="1" a="1"/>
  <c r="S34" i="1" s="1"/>
  <c r="S37" i="1" s="1" a="1"/>
  <c r="S37" i="1" s="1"/>
  <c r="S40" i="1" s="1" a="1"/>
  <c r="S40" i="1" s="1"/>
  <c r="S43" i="1" s="1" a="1"/>
  <c r="S43" i="1" s="1"/>
  <c r="S46" i="1" s="1" a="1"/>
  <c r="S46" i="1" s="1"/>
  <c r="S49" i="1" s="1" a="1"/>
  <c r="S49" i="1" s="1"/>
  <c r="S52" i="1" s="1" a="1"/>
  <c r="S52" i="1" s="1"/>
  <c r="S55" i="1" s="1" a="1"/>
  <c r="S55" i="1" s="1"/>
  <c r="T7" i="1" a="1"/>
  <c r="T7" i="1" s="1"/>
  <c r="T10" i="1" s="1" a="1"/>
  <c r="T10" i="1" s="1"/>
  <c r="T13" i="1" s="1" a="1"/>
  <c r="T13" i="1" s="1"/>
  <c r="T16" i="1" s="1" a="1"/>
  <c r="T16" i="1" s="1"/>
  <c r="T19" i="1" s="1" a="1"/>
  <c r="T19" i="1" s="1"/>
  <c r="T22" i="1" s="1" a="1"/>
  <c r="T22" i="1" s="1"/>
  <c r="T25" i="1" s="1" a="1"/>
  <c r="T25" i="1" s="1"/>
  <c r="T28" i="1" s="1" a="1"/>
  <c r="T28" i="1" s="1"/>
  <c r="T31" i="1" s="1" a="1"/>
  <c r="T31" i="1" s="1"/>
  <c r="T34" i="1" s="1" a="1"/>
  <c r="T34" i="1" s="1"/>
  <c r="T37" i="1" s="1" a="1"/>
  <c r="T37" i="1" s="1"/>
  <c r="T40" i="1" s="1" a="1"/>
  <c r="T40" i="1" s="1"/>
  <c r="T43" i="1" s="1" a="1"/>
  <c r="T43" i="1" s="1"/>
  <c r="T46" i="1" s="1" a="1"/>
  <c r="T46" i="1" s="1"/>
  <c r="T49" i="1" s="1" a="1"/>
  <c r="T49" i="1" s="1"/>
  <c r="T52" i="1" s="1" a="1"/>
  <c r="T52" i="1" s="1"/>
  <c r="T55" i="1" s="1" a="1"/>
  <c r="T55" i="1" s="1"/>
  <c r="U7" i="1" a="1"/>
  <c r="U7" i="1" s="1"/>
  <c r="U10" i="1" s="1" a="1"/>
  <c r="U10" i="1" s="1"/>
  <c r="U13" i="1" s="1" a="1"/>
  <c r="U13" i="1" s="1"/>
  <c r="U16" i="1" s="1" a="1"/>
  <c r="U16" i="1" s="1"/>
  <c r="U19" i="1" s="1" a="1"/>
  <c r="U19" i="1" s="1"/>
  <c r="U22" i="1" s="1" a="1"/>
  <c r="U22" i="1" s="1"/>
  <c r="U25" i="1" s="1" a="1"/>
  <c r="U25" i="1" s="1"/>
  <c r="U28" i="1" s="1" a="1"/>
  <c r="U28" i="1" s="1"/>
  <c r="U31" i="1" s="1" a="1"/>
  <c r="U31" i="1" s="1"/>
  <c r="U34" i="1" s="1" a="1"/>
  <c r="U34" i="1" s="1"/>
  <c r="U37" i="1" s="1" a="1"/>
  <c r="U37" i="1" s="1"/>
  <c r="U40" i="1" s="1" a="1"/>
  <c r="U40" i="1" s="1"/>
  <c r="U43" i="1" s="1" a="1"/>
  <c r="U43" i="1" s="1"/>
  <c r="U46" i="1" s="1" a="1"/>
  <c r="U46" i="1" s="1"/>
  <c r="U49" i="1" s="1" a="1"/>
  <c r="U49" i="1" s="1"/>
  <c r="U52" i="1" s="1" a="1"/>
  <c r="U52" i="1" s="1"/>
  <c r="U55" i="1" s="1" a="1"/>
  <c r="U55" i="1" s="1"/>
  <c r="V7" i="1" a="1"/>
  <c r="V7" i="1" s="1"/>
  <c r="V10" i="1" s="1" a="1"/>
  <c r="V10" i="1" s="1"/>
  <c r="V13" i="1" s="1" a="1"/>
  <c r="V13" i="1" s="1"/>
  <c r="V16" i="1" s="1" a="1"/>
  <c r="V16" i="1" s="1"/>
  <c r="V19" i="1" s="1" a="1"/>
  <c r="V19" i="1" s="1"/>
  <c r="V22" i="1" s="1" a="1"/>
  <c r="V22" i="1" s="1"/>
  <c r="V25" i="1" s="1" a="1"/>
  <c r="V25" i="1" s="1"/>
  <c r="V28" i="1" s="1" a="1"/>
  <c r="V28" i="1" s="1"/>
  <c r="V31" i="1" s="1" a="1"/>
  <c r="V31" i="1" s="1"/>
  <c r="V34" i="1" s="1" a="1"/>
  <c r="V34" i="1" s="1"/>
  <c r="V37" i="1" s="1" a="1"/>
  <c r="V37" i="1" s="1"/>
  <c r="V40" i="1" s="1" a="1"/>
  <c r="V40" i="1" s="1"/>
  <c r="V43" i="1" s="1" a="1"/>
  <c r="V43" i="1" s="1"/>
  <c r="V46" i="1" s="1" a="1"/>
  <c r="V46" i="1" s="1"/>
  <c r="V49" i="1" s="1" a="1"/>
  <c r="V49" i="1" s="1"/>
  <c r="V52" i="1" s="1" a="1"/>
  <c r="V52" i="1" s="1"/>
  <c r="V55" i="1" s="1" a="1"/>
  <c r="V55" i="1" s="1"/>
  <c r="W7" i="1" a="1"/>
  <c r="W7" i="1" s="1"/>
  <c r="W10" i="1" s="1" a="1"/>
  <c r="W10" i="1" s="1"/>
  <c r="W13" i="1" s="1" a="1"/>
  <c r="W13" i="1" s="1"/>
  <c r="W16" i="1" s="1" a="1"/>
  <c r="W16" i="1" s="1"/>
  <c r="W19" i="1" s="1" a="1"/>
  <c r="W19" i="1" s="1"/>
  <c r="W22" i="1" s="1" a="1"/>
  <c r="W22" i="1" s="1"/>
  <c r="W25" i="1" s="1" a="1"/>
  <c r="W25" i="1" s="1"/>
  <c r="W28" i="1" s="1" a="1"/>
  <c r="W28" i="1" s="1"/>
  <c r="W31" i="1" s="1" a="1"/>
  <c r="W31" i="1" s="1"/>
  <c r="W34" i="1" s="1" a="1"/>
  <c r="W34" i="1" s="1"/>
  <c r="W37" i="1" s="1" a="1"/>
  <c r="W37" i="1" s="1"/>
  <c r="W40" i="1" s="1" a="1"/>
  <c r="W40" i="1" s="1"/>
  <c r="W43" i="1" s="1" a="1"/>
  <c r="W43" i="1" s="1"/>
  <c r="W46" i="1" s="1" a="1"/>
  <c r="W46" i="1" s="1"/>
  <c r="W49" i="1" s="1" a="1"/>
  <c r="W49" i="1" s="1"/>
  <c r="W52" i="1" s="1" a="1"/>
  <c r="W52" i="1" s="1"/>
  <c r="W55" i="1" s="1" a="1"/>
  <c r="W55" i="1" s="1"/>
  <c r="X7" i="1" a="1"/>
  <c r="X7" i="1" s="1"/>
  <c r="X10" i="1" s="1" a="1"/>
  <c r="X10" i="1" s="1"/>
  <c r="X13" i="1" s="1" a="1"/>
  <c r="X13" i="1" s="1"/>
  <c r="X16" i="1" s="1" a="1"/>
  <c r="X16" i="1" s="1"/>
  <c r="X19" i="1" s="1" a="1"/>
  <c r="X19" i="1" s="1"/>
  <c r="X22" i="1" s="1" a="1"/>
  <c r="X22" i="1" s="1"/>
  <c r="X25" i="1" s="1" a="1"/>
  <c r="X25" i="1" s="1"/>
  <c r="X28" i="1" s="1" a="1"/>
  <c r="X28" i="1" s="1"/>
  <c r="X31" i="1" s="1" a="1"/>
  <c r="X31" i="1" s="1"/>
  <c r="X34" i="1" s="1" a="1"/>
  <c r="X34" i="1" s="1"/>
  <c r="X37" i="1" s="1" a="1"/>
  <c r="X37" i="1" s="1"/>
  <c r="X40" i="1" s="1" a="1"/>
  <c r="X40" i="1" s="1"/>
  <c r="X43" i="1" s="1" a="1"/>
  <c r="X43" i="1" s="1"/>
  <c r="X46" i="1" s="1" a="1"/>
  <c r="X46" i="1" s="1"/>
  <c r="X49" i="1" s="1" a="1"/>
  <c r="X49" i="1" s="1"/>
  <c r="X52" i="1" s="1" a="1"/>
  <c r="X52" i="1" s="1"/>
  <c r="X55" i="1" s="1" a="1"/>
  <c r="X55" i="1" s="1"/>
  <c r="Y7" i="1" a="1"/>
  <c r="Y7" i="1" s="1"/>
  <c r="Y10" i="1" s="1" a="1"/>
  <c r="Y10" i="1" s="1"/>
  <c r="Y13" i="1" s="1" a="1"/>
  <c r="Y13" i="1" s="1"/>
  <c r="Y16" i="1" s="1" a="1"/>
  <c r="Y16" i="1" s="1"/>
  <c r="Y19" i="1" s="1" a="1"/>
  <c r="Y19" i="1" s="1"/>
  <c r="Y22" i="1" s="1" a="1"/>
  <c r="Y22" i="1" s="1"/>
  <c r="Y25" i="1" s="1" a="1"/>
  <c r="Y25" i="1" s="1"/>
  <c r="Y28" i="1" s="1" a="1"/>
  <c r="Y28" i="1" s="1"/>
  <c r="Y31" i="1" s="1" a="1"/>
  <c r="Y31" i="1" s="1"/>
  <c r="Y34" i="1" s="1" a="1"/>
  <c r="Y34" i="1" s="1"/>
  <c r="Y37" i="1" s="1" a="1"/>
  <c r="Y37" i="1" s="1"/>
  <c r="Y40" i="1" s="1" a="1"/>
  <c r="Y40" i="1" s="1"/>
  <c r="Y43" i="1" s="1" a="1"/>
  <c r="Y43" i="1" s="1"/>
  <c r="Y46" i="1" s="1" a="1"/>
  <c r="Y46" i="1" s="1"/>
  <c r="Y49" i="1" s="1" a="1"/>
  <c r="Y49" i="1" s="1"/>
  <c r="Y52" i="1" s="1" a="1"/>
  <c r="Y52" i="1" s="1"/>
  <c r="Y55" i="1" s="1" a="1"/>
  <c r="Y55" i="1" s="1"/>
  <c r="Z7" i="1" a="1"/>
  <c r="Z7" i="1" s="1"/>
  <c r="Z10" i="1" s="1" a="1"/>
  <c r="Z10" i="1" s="1"/>
  <c r="Z13" i="1" s="1" a="1"/>
  <c r="Z13" i="1" s="1"/>
  <c r="Z16" i="1" s="1" a="1"/>
  <c r="Z16" i="1" s="1"/>
  <c r="Z19" i="1" s="1" a="1"/>
  <c r="Z19" i="1" s="1"/>
  <c r="Z22" i="1" s="1" a="1"/>
  <c r="Z22" i="1" s="1"/>
  <c r="Z25" i="1" s="1" a="1"/>
  <c r="Z25" i="1" s="1"/>
  <c r="Z28" i="1" s="1" a="1"/>
  <c r="Z28" i="1" s="1"/>
  <c r="Z31" i="1" s="1" a="1"/>
  <c r="Z31" i="1" s="1"/>
  <c r="Z34" i="1" s="1" a="1"/>
  <c r="Z34" i="1" s="1"/>
  <c r="Z37" i="1" s="1" a="1"/>
  <c r="Z37" i="1" s="1"/>
  <c r="Z40" i="1" s="1" a="1"/>
  <c r="Z40" i="1" s="1"/>
  <c r="Z43" i="1" s="1" a="1"/>
  <c r="Z43" i="1" s="1"/>
  <c r="Z46" i="1" s="1" a="1"/>
  <c r="Z46" i="1" s="1"/>
  <c r="Z49" i="1" s="1" a="1"/>
  <c r="Z49" i="1" s="1"/>
  <c r="Z52" i="1" s="1" a="1"/>
  <c r="Z52" i="1" s="1"/>
  <c r="Z55" i="1" s="1" a="1"/>
  <c r="Z55" i="1" s="1"/>
  <c r="AA7" i="1" a="1"/>
  <c r="AA7" i="1" s="1"/>
  <c r="AA10" i="1" s="1" a="1"/>
  <c r="AA10" i="1" s="1"/>
  <c r="AA13" i="1" s="1" a="1"/>
  <c r="AA13" i="1" s="1"/>
  <c r="AA16" i="1" s="1" a="1"/>
  <c r="AA16" i="1" s="1"/>
  <c r="AA19" i="1" s="1" a="1"/>
  <c r="AA19" i="1" s="1"/>
  <c r="AA22" i="1" s="1" a="1"/>
  <c r="AA22" i="1" s="1"/>
  <c r="AA25" i="1" s="1" a="1"/>
  <c r="AA25" i="1" s="1"/>
  <c r="AA28" i="1" s="1" a="1"/>
  <c r="AA28" i="1" s="1"/>
  <c r="AA31" i="1" s="1" a="1"/>
  <c r="AA31" i="1" s="1"/>
  <c r="AA34" i="1" s="1" a="1"/>
  <c r="AA34" i="1" s="1"/>
  <c r="AA37" i="1" s="1" a="1"/>
  <c r="AA37" i="1" s="1"/>
  <c r="AA40" i="1" s="1" a="1"/>
  <c r="AA40" i="1" s="1"/>
  <c r="AA43" i="1" s="1" a="1"/>
  <c r="AA43" i="1" s="1"/>
  <c r="AA46" i="1" s="1" a="1"/>
  <c r="AA46" i="1" s="1"/>
  <c r="AA49" i="1" s="1" a="1"/>
  <c r="AA49" i="1" s="1"/>
  <c r="AA52" i="1" s="1" a="1"/>
  <c r="AA52" i="1" s="1"/>
  <c r="AA55" i="1" s="1" a="1"/>
  <c r="AA55" i="1" s="1"/>
  <c r="AB7" i="1" a="1"/>
  <c r="AB7" i="1" s="1"/>
  <c r="AB10" i="1" s="1" a="1"/>
  <c r="AB10" i="1" s="1"/>
  <c r="AB13" i="1" s="1" a="1"/>
  <c r="AB13" i="1" s="1"/>
  <c r="AB16" i="1" s="1" a="1"/>
  <c r="AB16" i="1" s="1"/>
  <c r="AB19" i="1" s="1" a="1"/>
  <c r="AB19" i="1" s="1"/>
  <c r="AB22" i="1" s="1" a="1"/>
  <c r="AB22" i="1" s="1"/>
  <c r="AB25" i="1" s="1" a="1"/>
  <c r="AB25" i="1" s="1"/>
  <c r="AB28" i="1" s="1" a="1"/>
  <c r="AB28" i="1" s="1"/>
  <c r="AB31" i="1" s="1" a="1"/>
  <c r="AB31" i="1" s="1"/>
  <c r="AB34" i="1" s="1" a="1"/>
  <c r="AB34" i="1" s="1"/>
  <c r="AB37" i="1" s="1" a="1"/>
  <c r="AB37" i="1" s="1"/>
  <c r="AB40" i="1" s="1" a="1"/>
  <c r="AB40" i="1" s="1"/>
  <c r="AB43" i="1" s="1" a="1"/>
  <c r="AB43" i="1" s="1"/>
  <c r="AB46" i="1" s="1" a="1"/>
  <c r="AB46" i="1" s="1"/>
  <c r="AB49" i="1" s="1" a="1"/>
  <c r="AB49" i="1" s="1"/>
  <c r="AB52" i="1" s="1" a="1"/>
  <c r="AB52" i="1" s="1"/>
  <c r="AB55" i="1" s="1" a="1"/>
  <c r="AB55" i="1" s="1"/>
  <c r="AC7" i="1" a="1"/>
  <c r="AC7" i="1" s="1"/>
  <c r="AC10" i="1" s="1" a="1"/>
  <c r="AC10" i="1" s="1"/>
  <c r="AC13" i="1" s="1" a="1"/>
  <c r="AC13" i="1" s="1"/>
  <c r="AC16" i="1" s="1" a="1"/>
  <c r="AC16" i="1" s="1"/>
  <c r="AC19" i="1" s="1" a="1"/>
  <c r="AC19" i="1" s="1"/>
  <c r="AC22" i="1" s="1" a="1"/>
  <c r="AC22" i="1" s="1"/>
  <c r="AC25" i="1" s="1" a="1"/>
  <c r="AC25" i="1" s="1"/>
  <c r="AC28" i="1" s="1" a="1"/>
  <c r="AC28" i="1" s="1"/>
  <c r="AC31" i="1" s="1" a="1"/>
  <c r="AC31" i="1" s="1"/>
  <c r="AC34" i="1" s="1" a="1"/>
  <c r="AC34" i="1" s="1"/>
  <c r="AC37" i="1" s="1" a="1"/>
  <c r="AC37" i="1" s="1"/>
  <c r="AC40" i="1" s="1" a="1"/>
  <c r="AC40" i="1" s="1"/>
  <c r="AC43" i="1" s="1" a="1"/>
  <c r="AC43" i="1" s="1"/>
  <c r="AC46" i="1" s="1" a="1"/>
  <c r="AC46" i="1" s="1"/>
  <c r="AC49" i="1" s="1" a="1"/>
  <c r="AC49" i="1" s="1"/>
  <c r="AC52" i="1" s="1" a="1"/>
  <c r="AC52" i="1" s="1"/>
  <c r="AC55" i="1" s="1" a="1"/>
  <c r="AC55" i="1" s="1"/>
  <c r="AD7" i="1" a="1"/>
  <c r="AD7" i="1" s="1"/>
  <c r="AD10" i="1" s="1" a="1"/>
  <c r="AD10" i="1" s="1"/>
  <c r="AD13" i="1" s="1" a="1"/>
  <c r="AD13" i="1" s="1"/>
  <c r="AD16" i="1" s="1" a="1"/>
  <c r="AD16" i="1" s="1"/>
  <c r="AD19" i="1" s="1" a="1"/>
  <c r="AD19" i="1" s="1"/>
  <c r="AD22" i="1" s="1" a="1"/>
  <c r="AD22" i="1" s="1"/>
  <c r="AD25" i="1" s="1" a="1"/>
  <c r="AD25" i="1" s="1"/>
  <c r="AD28" i="1" s="1" a="1"/>
  <c r="AD28" i="1" s="1"/>
  <c r="AD31" i="1" s="1" a="1"/>
  <c r="AD31" i="1" s="1"/>
  <c r="AD34" i="1" s="1" a="1"/>
  <c r="AD34" i="1" s="1"/>
  <c r="AD37" i="1" s="1" a="1"/>
  <c r="AD37" i="1" s="1"/>
  <c r="AD40" i="1" s="1" a="1"/>
  <c r="AD40" i="1" s="1"/>
  <c r="AD43" i="1" s="1" a="1"/>
  <c r="AD43" i="1" s="1"/>
  <c r="AD46" i="1" s="1" a="1"/>
  <c r="AD46" i="1" s="1"/>
  <c r="AD49" i="1" s="1" a="1"/>
  <c r="AD49" i="1" s="1"/>
  <c r="AD52" i="1" s="1" a="1"/>
  <c r="AD52" i="1" s="1"/>
  <c r="AD55" i="1" s="1" a="1"/>
  <c r="AD55" i="1" s="1"/>
  <c r="AE7" i="1" a="1"/>
  <c r="AE7" i="1" s="1"/>
  <c r="AE10" i="1" s="1" a="1"/>
  <c r="AE10" i="1" s="1"/>
  <c r="AE13" i="1" s="1" a="1"/>
  <c r="AE13" i="1" s="1"/>
  <c r="AE16" i="1" s="1" a="1"/>
  <c r="AE16" i="1" s="1"/>
  <c r="AE19" i="1" s="1" a="1"/>
  <c r="AE19" i="1" s="1"/>
  <c r="AE22" i="1" s="1" a="1"/>
  <c r="AE22" i="1" s="1"/>
  <c r="AE25" i="1" s="1" a="1"/>
  <c r="AE25" i="1" s="1"/>
  <c r="AE28" i="1" s="1" a="1"/>
  <c r="AE28" i="1" s="1"/>
  <c r="AE31" i="1" s="1" a="1"/>
  <c r="AE31" i="1" s="1"/>
  <c r="AE34" i="1" s="1" a="1"/>
  <c r="AE34" i="1" s="1"/>
  <c r="AE37" i="1" s="1" a="1"/>
  <c r="AE37" i="1" s="1"/>
  <c r="AE40" i="1" s="1" a="1"/>
  <c r="AE40" i="1" s="1"/>
  <c r="AE43" i="1" s="1" a="1"/>
  <c r="AE43" i="1" s="1"/>
  <c r="AE46" i="1" s="1" a="1"/>
  <c r="AE46" i="1" s="1"/>
  <c r="AE49" i="1" s="1" a="1"/>
  <c r="AE49" i="1" s="1"/>
  <c r="AE52" i="1" s="1" a="1"/>
  <c r="AE52" i="1" s="1"/>
  <c r="AE55" i="1" s="1" a="1"/>
  <c r="AE55" i="1" s="1"/>
  <c r="AF7" i="1" a="1"/>
  <c r="AF7" i="1" s="1"/>
  <c r="AF10" i="1" s="1" a="1"/>
  <c r="AF10" i="1" s="1"/>
  <c r="AF13" i="1" s="1" a="1"/>
  <c r="AF13" i="1" s="1"/>
  <c r="AF16" i="1" s="1" a="1"/>
  <c r="AF16" i="1" s="1"/>
  <c r="AF19" i="1" s="1" a="1"/>
  <c r="AF19" i="1" s="1"/>
  <c r="AF22" i="1" s="1" a="1"/>
  <c r="AF22" i="1" s="1"/>
  <c r="AF25" i="1" s="1" a="1"/>
  <c r="AF25" i="1" s="1"/>
  <c r="AF28" i="1" s="1" a="1"/>
  <c r="AF28" i="1" s="1"/>
  <c r="AF31" i="1" s="1" a="1"/>
  <c r="AF31" i="1" s="1"/>
  <c r="AF34" i="1" s="1" a="1"/>
  <c r="AF34" i="1" s="1"/>
  <c r="AF37" i="1" s="1" a="1"/>
  <c r="AF37" i="1" s="1"/>
  <c r="AF40" i="1" s="1" a="1"/>
  <c r="AF40" i="1" s="1"/>
  <c r="AF43" i="1" s="1" a="1"/>
  <c r="AF43" i="1" s="1"/>
  <c r="AF46" i="1" s="1" a="1"/>
  <c r="AF46" i="1" s="1"/>
  <c r="AF49" i="1" s="1" a="1"/>
  <c r="AF49" i="1" s="1"/>
  <c r="AF52" i="1" s="1" a="1"/>
  <c r="AF52" i="1" s="1"/>
  <c r="AF55" i="1" s="1" a="1"/>
  <c r="AF55" i="1" s="1"/>
  <c r="AG7" i="1" a="1"/>
  <c r="AG7" i="1" s="1"/>
  <c r="AG10" i="1" s="1" a="1"/>
  <c r="AG10" i="1" s="1"/>
  <c r="AG13" i="1" s="1" a="1"/>
  <c r="AG13" i="1" s="1"/>
  <c r="AG16" i="1" s="1" a="1"/>
  <c r="AG16" i="1" s="1"/>
  <c r="AG19" i="1" s="1" a="1"/>
  <c r="AG19" i="1" s="1"/>
  <c r="AG22" i="1" s="1" a="1"/>
  <c r="AG22" i="1" s="1"/>
  <c r="AG25" i="1" s="1" a="1"/>
  <c r="AG25" i="1" s="1"/>
  <c r="AG28" i="1" s="1" a="1"/>
  <c r="AG28" i="1" s="1"/>
  <c r="AG31" i="1" s="1" a="1"/>
  <c r="AG31" i="1" s="1"/>
  <c r="AG34" i="1" s="1" a="1"/>
  <c r="AG34" i="1" s="1"/>
  <c r="AG37" i="1" s="1" a="1"/>
  <c r="AG37" i="1" s="1"/>
  <c r="AG40" i="1" s="1" a="1"/>
  <c r="AG40" i="1" s="1"/>
  <c r="AG43" i="1" s="1" a="1"/>
  <c r="AG43" i="1" s="1"/>
  <c r="AG46" i="1" s="1" a="1"/>
  <c r="AG46" i="1" s="1"/>
  <c r="AG49" i="1" s="1" a="1"/>
  <c r="AG49" i="1" s="1"/>
  <c r="AG52" i="1" s="1" a="1"/>
  <c r="AG52" i="1" s="1"/>
  <c r="AG55" i="1" s="1" a="1"/>
  <c r="AG55" i="1" s="1"/>
  <c r="AH7" i="1" a="1"/>
  <c r="AH7" i="1" s="1"/>
  <c r="AH10" i="1" s="1" a="1"/>
  <c r="AH10" i="1" s="1"/>
  <c r="AH13" i="1" s="1" a="1"/>
  <c r="AH13" i="1" s="1"/>
  <c r="AH16" i="1" s="1" a="1"/>
  <c r="AH16" i="1" s="1"/>
  <c r="AH19" i="1" s="1" a="1"/>
  <c r="AH19" i="1" s="1"/>
  <c r="AH22" i="1" s="1" a="1"/>
  <c r="AH22" i="1" s="1"/>
  <c r="AH25" i="1" s="1" a="1"/>
  <c r="AH25" i="1" s="1"/>
  <c r="AH28" i="1" s="1" a="1"/>
  <c r="AH28" i="1" s="1"/>
  <c r="AH31" i="1" s="1" a="1"/>
  <c r="AH31" i="1" s="1"/>
  <c r="AH34" i="1" s="1" a="1"/>
  <c r="AH34" i="1" s="1"/>
  <c r="AH37" i="1" s="1" a="1"/>
  <c r="AH37" i="1" s="1"/>
  <c r="AH40" i="1" s="1" a="1"/>
  <c r="AH40" i="1" s="1"/>
  <c r="AH43" i="1" s="1" a="1"/>
  <c r="AH43" i="1" s="1"/>
  <c r="AH46" i="1" s="1" a="1"/>
  <c r="AH46" i="1" s="1"/>
  <c r="AH49" i="1" s="1" a="1"/>
  <c r="AH49" i="1" s="1"/>
  <c r="AH52" i="1" s="1" a="1"/>
  <c r="AH52" i="1" s="1"/>
  <c r="AH55" i="1" s="1" a="1"/>
  <c r="AH55" i="1" s="1"/>
  <c r="AI7" i="1" a="1"/>
  <c r="AI7" i="1" s="1"/>
  <c r="AI10" i="1" s="1" a="1"/>
  <c r="AI10" i="1" s="1"/>
  <c r="AI13" i="1" s="1" a="1"/>
  <c r="AI13" i="1" s="1"/>
  <c r="AI16" i="1" s="1" a="1"/>
  <c r="AI16" i="1" s="1"/>
  <c r="AI19" i="1" s="1" a="1"/>
  <c r="AI19" i="1" s="1"/>
  <c r="AI22" i="1" s="1" a="1"/>
  <c r="AI22" i="1" s="1"/>
  <c r="AI25" i="1" s="1" a="1"/>
  <c r="AI25" i="1" s="1"/>
  <c r="AI28" i="1" s="1" a="1"/>
  <c r="AI28" i="1" s="1"/>
  <c r="AI31" i="1" s="1" a="1"/>
  <c r="AI31" i="1" s="1"/>
  <c r="AI34" i="1" s="1" a="1"/>
  <c r="AI34" i="1" s="1"/>
  <c r="AI37" i="1" s="1" a="1"/>
  <c r="AI37" i="1" s="1"/>
  <c r="AI40" i="1" s="1" a="1"/>
  <c r="AI40" i="1" s="1"/>
  <c r="AI43" i="1" s="1" a="1"/>
  <c r="AI43" i="1" s="1"/>
  <c r="AI46" i="1" s="1" a="1"/>
  <c r="AI46" i="1" s="1"/>
  <c r="AI49" i="1" s="1" a="1"/>
  <c r="AI49" i="1" s="1"/>
  <c r="AI52" i="1" s="1" a="1"/>
  <c r="AI52" i="1" s="1"/>
  <c r="AI55" i="1" s="1" a="1"/>
  <c r="AI55" i="1" s="1"/>
  <c r="J15" i="1" l="1"/>
  <c r="J18" i="1" s="1" a="1"/>
  <c r="J18" i="1" s="1"/>
  <c r="J21" i="1" s="1" a="1"/>
  <c r="J21" i="1" s="1"/>
  <c r="J24" i="1" s="1" a="1"/>
  <c r="J24" i="1" s="1"/>
  <c r="J27" i="1" s="1" a="1"/>
  <c r="J27" i="1" s="1"/>
  <c r="J30" i="1" s="1" a="1"/>
  <c r="J30" i="1" s="1"/>
  <c r="J33" i="1" s="1" a="1"/>
  <c r="J33" i="1" s="1"/>
  <c r="J36" i="1" s="1" a="1"/>
  <c r="J36" i="1" s="1"/>
  <c r="J39" i="1" s="1" a="1"/>
  <c r="J39" i="1" s="1"/>
  <c r="J42" i="1" s="1" a="1"/>
  <c r="J42" i="1" s="1"/>
  <c r="J45" i="1" s="1" a="1"/>
  <c r="J45" i="1" s="1"/>
  <c r="J48" i="1" s="1" a="1"/>
  <c r="J48" i="1" s="1"/>
  <c r="J51" i="1" s="1" a="1"/>
  <c r="J51" i="1" s="1"/>
  <c r="J54" i="1" s="1" a="1"/>
  <c r="J54" i="1" s="1"/>
  <c r="R12" i="1"/>
  <c r="R15" i="1" s="1" a="1"/>
  <c r="R15" i="1" s="1"/>
  <c r="R18" i="1" s="1" a="1"/>
  <c r="R18" i="1" s="1"/>
  <c r="R21" i="1" s="1" a="1"/>
  <c r="R21" i="1" s="1"/>
  <c r="R24" i="1" s="1" a="1"/>
  <c r="R24" i="1" s="1"/>
  <c r="R27" i="1" s="1" a="1"/>
  <c r="R27" i="1" s="1"/>
  <c r="R30" i="1" s="1" a="1"/>
  <c r="R30" i="1" s="1"/>
  <c r="R33" i="1" s="1" a="1"/>
  <c r="R33" i="1" s="1"/>
  <c r="R36" i="1" s="1" a="1"/>
  <c r="R36" i="1" s="1"/>
  <c r="R39" i="1" s="1" a="1"/>
  <c r="R39" i="1" s="1"/>
  <c r="R42" i="1" s="1" a="1"/>
  <c r="R42" i="1" s="1"/>
  <c r="R45" i="1" s="1" a="1"/>
  <c r="R45" i="1" s="1"/>
  <c r="R48" i="1" s="1" a="1"/>
  <c r="R48" i="1" s="1"/>
  <c r="R51" i="1" s="1" a="1"/>
  <c r="R51" i="1" s="1"/>
  <c r="R54" i="1" s="1" a="1"/>
  <c r="R54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<sst xmlns="http://schemas.openxmlformats.org/spreadsheetml/2006/main" count="168" uniqueCount="80">
  <si>
    <t>Nom machine</t>
  </si>
  <si>
    <t>Consigne</t>
  </si>
  <si>
    <t>Début de la tâche</t>
  </si>
  <si>
    <t>Semaine</t>
  </si>
  <si>
    <t>Suivre fiche maintenance</t>
  </si>
  <si>
    <t xml:space="preserve"> </t>
  </si>
  <si>
    <t>Fin de la tâche</t>
  </si>
  <si>
    <t>Temps en jours</t>
  </si>
  <si>
    <t>Date</t>
  </si>
  <si>
    <t>Fête du travail</t>
  </si>
  <si>
    <t>Toussaint</t>
  </si>
  <si>
    <t>Noël</t>
  </si>
  <si>
    <t>Ascension</t>
  </si>
  <si>
    <t xml:space="preserve">            =jour férié</t>
  </si>
  <si>
    <t>Nom</t>
  </si>
  <si>
    <t>Nouvel An</t>
  </si>
  <si>
    <t>Pâques</t>
  </si>
  <si>
    <t>Lundi de Pâques</t>
  </si>
  <si>
    <t>Pentecôte</t>
  </si>
  <si>
    <t>Lundi de pentecôte</t>
  </si>
  <si>
    <t>Fête nationale</t>
  </si>
  <si>
    <t>Assomption</t>
  </si>
  <si>
    <t>Armistice</t>
  </si>
  <si>
    <t>Lundi de pâques</t>
  </si>
  <si>
    <t>Nouvel an</t>
  </si>
  <si>
    <t>Victoire 1945</t>
  </si>
  <si>
    <t>{=--ET(K$2&gt;=$D26;K$2&lt;=$F26;JOURSEM(K$2;2)&lt;6;NB.SI(Fériés;K23)=0)}</t>
  </si>
  <si>
    <t>lewis.hrb@gmail.com</t>
  </si>
  <si>
    <t xml:space="preserve">TCN8 </t>
  </si>
  <si>
    <t xml:space="preserve">TCN1 </t>
  </si>
  <si>
    <t xml:space="preserve">TCN2 </t>
  </si>
  <si>
    <t xml:space="preserve">TCN3 </t>
  </si>
  <si>
    <t xml:space="preserve">TCN4 </t>
  </si>
  <si>
    <t xml:space="preserve">TCN5 </t>
  </si>
  <si>
    <t xml:space="preserve">TCN6 </t>
  </si>
  <si>
    <t xml:space="preserve">TCN7 </t>
  </si>
  <si>
    <t xml:space="preserve">TO1 </t>
  </si>
  <si>
    <t xml:space="preserve">TO2 </t>
  </si>
  <si>
    <t xml:space="preserve">TO3 </t>
  </si>
  <si>
    <t xml:space="preserve">TO4 </t>
  </si>
  <si>
    <t xml:space="preserve">TO5 </t>
  </si>
  <si>
    <t xml:space="preserve">TO6 </t>
  </si>
  <si>
    <t xml:space="preserve">TO8 </t>
  </si>
  <si>
    <t xml:space="preserve">TO9 </t>
  </si>
  <si>
    <t xml:space="preserve">TO10 </t>
  </si>
  <si>
    <t xml:space="preserve">TO11 </t>
  </si>
  <si>
    <t xml:space="preserve">TO12 </t>
  </si>
  <si>
    <t xml:space="preserve">TSA1 </t>
  </si>
  <si>
    <t xml:space="preserve">TSA2 </t>
  </si>
  <si>
    <t xml:space="preserve">TSA3 </t>
  </si>
  <si>
    <t xml:space="preserve">CU1 </t>
  </si>
  <si>
    <t xml:space="preserve">CU2 </t>
  </si>
  <si>
    <t xml:space="preserve">CU3 </t>
  </si>
  <si>
    <t xml:space="preserve">F1 </t>
  </si>
  <si>
    <t xml:space="preserve">F2 </t>
  </si>
  <si>
    <t xml:space="preserve">F3 </t>
  </si>
  <si>
    <t xml:space="preserve">PS1 </t>
  </si>
  <si>
    <t xml:space="preserve">PS2 </t>
  </si>
  <si>
    <t xml:space="preserve">PS3 </t>
  </si>
  <si>
    <t xml:space="preserve">PS4 </t>
  </si>
  <si>
    <t xml:space="preserve">TOUR A SOUDER </t>
  </si>
  <si>
    <t xml:space="preserve">Pe1 </t>
  </si>
  <si>
    <t xml:space="preserve">Pe2 </t>
  </si>
  <si>
    <t xml:space="preserve">Pe3 </t>
  </si>
  <si>
    <t xml:space="preserve">Pe4 </t>
  </si>
  <si>
    <t xml:space="preserve">S1 </t>
  </si>
  <si>
    <t xml:space="preserve">S2 </t>
  </si>
  <si>
    <t xml:space="preserve">S3 </t>
  </si>
  <si>
    <t xml:space="preserve">RH1 </t>
  </si>
  <si>
    <t xml:space="preserve">RH2 </t>
  </si>
  <si>
    <t xml:space="preserve">RV3 </t>
  </si>
  <si>
    <t xml:space="preserve">PONT ROULANT </t>
  </si>
  <si>
    <t xml:space="preserve">B1 </t>
  </si>
  <si>
    <t xml:space="preserve">B2 </t>
  </si>
  <si>
    <t xml:space="preserve">B3 </t>
  </si>
  <si>
    <t xml:space="preserve">B4 </t>
  </si>
  <si>
    <t xml:space="preserve">COMPRESSEUR 1 </t>
  </si>
  <si>
    <t xml:space="preserve">COMPRESSEUR 2 </t>
  </si>
  <si>
    <t xml:space="preserve">SECHEUR D'AIR </t>
  </si>
  <si>
    <t xml:space="preserve">FENWICK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</si>
</sst>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;;;"/>
  </numFmts>
  <fonts count="11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4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DAC99E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24">
    <xf numFmtId="0" fontId="0" fillId="0" borderId="0" xfId="0"/>
    <xf numFmtId="0" fontId="0" fillId="0" borderId="1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14" fontId="0" fillId="0" borderId="0" xfId="0" applyNumberFormat="1"/>
    <xf numFmtId="0" fontId="0" fillId="0" borderId="0" xfId="0" applyFill="1"/>
    <xf numFmtId="0" fontId="5" fillId="5" borderId="0" xfId="0" applyFont="1" applyFill="1" applyAlignment="1">
      <alignment horizontal="center"/>
    </xf>
    <xf numFmtId="14" fontId="6" fillId="0" borderId="0" xfId="0" applyNumberFormat="1" applyFont="1"/>
    <xf numFmtId="0" fontId="6" fillId="0" borderId="0" xfId="0" applyFont="1"/>
    <xf numFmtId="0" fontId="1" fillId="4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14" fontId="3" fillId="0" borderId="1" xfId="0" applyNumberFormat="1" applyFont="1" applyBorder="1" applyAlignment="1">
      <alignment horizontal="right" textRotation="68"/>
    </xf>
    <xf numFmtId="14" fontId="3" fillId="0" borderId="1" xfId="0" applyNumberFormat="1" applyFont="1" applyFill="1" applyBorder="1" applyAlignment="1">
      <alignment horizontal="right" textRotation="68"/>
    </xf>
    <xf numFmtId="0" fontId="2" fillId="0" borderId="1" xfId="0" applyNumberFormat="1" applyFont="1" applyBorder="1" applyAlignment="1">
      <alignment horizontal="center" vertical="center"/>
    </xf>
    <xf numFmtId="164" fontId="0" fillId="0" borderId="1" xfId="0" applyNumberFormat="1" applyFill="1" applyBorder="1" applyAlignment="1"/>
    <xf numFmtId="0" fontId="3" fillId="0" borderId="0" xfId="0" applyFont="1" applyAlignment="1"/>
    <xf numFmtId="14" fontId="7" fillId="0" borderId="0" xfId="0" applyNumberFormat="1" applyFont="1"/>
    <xf numFmtId="0" fontId="7" fillId="0" borderId="0" xfId="0" applyFont="1"/>
    <xf numFmtId="0" fontId="9" fillId="0" borderId="0" xfId="1"/>
    <xf numFmtId="14" fontId="0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14" fontId="1" fillId="0" borderId="2" xfId="0" applyNumberFormat="1" applyFont="1" applyBorder="1" applyAlignment="1">
      <alignment vertical="center"/>
    </xf>
    <xf numFmtId="14" fontId="1" fillId="0" borderId="0" xfId="0" applyNumberFormat="1" applyFont="1" applyAlignment="1">
      <alignment horizontal="right"/>
    </xf>
  </cellXfs>
  <cellStyles count="2">
    <cellStyle name="Lien hypertexte" xfId="1" builtinId="8"/>
    <cellStyle name="Normal" xfId="0" builtinId="0"/>
  </cellStyles>
  <dxfs count="15"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6" tint="0.79998168889431442"/>
        </patternFill>
      </fill>
    </dxf>
    <dxf>
      <fill>
        <patternFill patternType="gray0625">
          <bgColor theme="7" tint="0.39994506668294322"/>
        </patternFill>
      </fill>
    </dxf>
    <dxf>
      <font>
        <color rgb="FF9C0006"/>
      </font>
      <fill>
        <patternFill patternType="gray0625">
          <bgColor rgb="FFFFC7CE"/>
        </patternFill>
      </fill>
    </dxf>
    <dxf>
      <font>
        <b/>
        <i val="0"/>
        <strike val="0"/>
      </font>
      <fill>
        <patternFill patternType="gray0625">
          <bgColor theme="7" tint="0.39994506668294322"/>
        </patternFill>
      </fill>
    </dxf>
    <dxf>
      <font>
        <color rgb="FFFF0000"/>
      </font>
      <fill>
        <patternFill>
          <fgColor rgb="FFFF0000"/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rgb="FFDAC99E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7A93D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114300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114300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2473</xdr:colOff>
      <xdr:row>1</xdr:row>
      <xdr:rowOff>710624</xdr:rowOff>
    </xdr:from>
    <xdr:to>
      <xdr:col>1</xdr:col>
      <xdr:colOff>377537</xdr:colOff>
      <xdr:row>1</xdr:row>
      <xdr:rowOff>1014089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1712" y="1179972"/>
          <a:ext cx="375064" cy="303465"/>
        </a:xfrm>
        <a:prstGeom prst="rect">
          <a:avLst/>
        </a:prstGeom>
      </xdr:spPr>
    </xdr:pic>
    <xdr:clientData/>
  </xdr:twoCellAnchor>
  <xdr:twoCellAnchor>
    <xdr:from>
      <xdr:col>1</xdr:col>
      <xdr:colOff>1112630</xdr:colOff>
      <xdr:row>1</xdr:row>
      <xdr:rowOff>642781</xdr:rowOff>
    </xdr:from>
    <xdr:to>
      <xdr:col>4</xdr:col>
      <xdr:colOff>294181</xdr:colOff>
      <xdr:row>2</xdr:row>
      <xdr:rowOff>121478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pSpPr/>
      </xdr:nvGrpSpPr>
      <xdr:grpSpPr>
        <a:xfrm>
          <a:off x="1871869" y="1112129"/>
          <a:ext cx="3571334" cy="569240"/>
          <a:chOff x="2381251" y="299606"/>
          <a:chExt cx="4162712" cy="651161"/>
        </a:xfrm>
      </xdr:grpSpPr>
      <xdr:sp macro="[0]!Date_demain_boucle" textlink="">
        <xdr:nvSpPr>
          <xdr:cNvPr id="4" name="Flèche : droite 3">
            <a:extLst>
              <a:ext uri="{FF2B5EF4-FFF2-40B4-BE49-F238E27FC236}">
                <a16:creationId xmlns:a16="http://schemas.microsoft.com/office/drawing/2014/main" id="{00000000-0008-0000-0000-000004000000}"/>
              </a:ext>
            </a:extLst>
          </xdr:cNvPr>
          <xdr:cNvSpPr/>
        </xdr:nvSpPr>
        <xdr:spPr>
          <a:xfrm>
            <a:off x="5397501" y="299606"/>
            <a:ext cx="1146462" cy="637307"/>
          </a:xfrm>
          <a:prstGeom prst="rightArrow">
            <a:avLst/>
          </a:prstGeom>
          <a:gradFill flip="none" rotWithShape="1">
            <a:gsLst>
              <a:gs pos="0">
                <a:srgbClr val="7A93D8">
                  <a:tint val="66000"/>
                  <a:satMod val="160000"/>
                </a:srgbClr>
              </a:gs>
              <a:gs pos="50000">
                <a:srgbClr val="7A93D8">
                  <a:tint val="44500"/>
                  <a:satMod val="160000"/>
                </a:srgbClr>
              </a:gs>
              <a:gs pos="100000">
                <a:srgbClr val="7A93D8">
                  <a:tint val="23500"/>
                  <a:satMod val="160000"/>
                </a:srgbClr>
              </a:gs>
            </a:gsLst>
            <a:lin ang="8100000" scaled="1"/>
            <a:tileRect/>
          </a:gradFill>
          <a:ln w="190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Date_Hier_boucle" textlink="">
        <xdr:nvSpPr>
          <xdr:cNvPr id="14" name="Flèche : droite 13">
            <a:extLst>
              <a:ext uri="{FF2B5EF4-FFF2-40B4-BE49-F238E27FC236}">
                <a16:creationId xmlns:a16="http://schemas.microsoft.com/office/drawing/2014/main" id="{00000000-0008-0000-0000-00000E000000}"/>
              </a:ext>
            </a:extLst>
          </xdr:cNvPr>
          <xdr:cNvSpPr/>
        </xdr:nvSpPr>
        <xdr:spPr>
          <a:xfrm rot="10800000">
            <a:off x="2381251" y="313460"/>
            <a:ext cx="1146462" cy="637307"/>
          </a:xfrm>
          <a:prstGeom prst="rightArrow">
            <a:avLst/>
          </a:prstGeom>
          <a:gradFill flip="none" rotWithShape="1">
            <a:gsLst>
              <a:gs pos="0">
                <a:srgbClr val="7A93D8">
                  <a:tint val="66000"/>
                  <a:satMod val="160000"/>
                </a:srgbClr>
              </a:gs>
              <a:gs pos="50000">
                <a:srgbClr val="7A93D8">
                  <a:tint val="44500"/>
                  <a:satMod val="160000"/>
                </a:srgbClr>
              </a:gs>
              <a:gs pos="100000">
                <a:srgbClr val="7A93D8">
                  <a:tint val="23500"/>
                  <a:satMod val="160000"/>
                </a:srgbClr>
              </a:gs>
            </a:gsLst>
            <a:lin ang="8100000" scaled="1"/>
            <a:tileRect/>
          </a:gradFill>
          <a:ln w="190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Date_du_jour" textlink="">
        <xdr:nvSpPr>
          <xdr:cNvPr id="6" name="Rectangle : coins arrondis 5">
            <a:extLst>
              <a:ext uri="{FF2B5EF4-FFF2-40B4-BE49-F238E27FC236}">
                <a16:creationId xmlns:a16="http://schemas.microsoft.com/office/drawing/2014/main" id="{00000000-0008-0000-0000-000006000000}"/>
              </a:ext>
            </a:extLst>
          </xdr:cNvPr>
          <xdr:cNvSpPr/>
        </xdr:nvSpPr>
        <xdr:spPr>
          <a:xfrm>
            <a:off x="3770168" y="330777"/>
            <a:ext cx="1425864" cy="606137"/>
          </a:xfrm>
          <a:prstGeom prst="roundRect">
            <a:avLst/>
          </a:prstGeom>
          <a:gradFill flip="none" rotWithShape="1">
            <a:gsLst>
              <a:gs pos="0">
                <a:schemeClr val="accent1">
                  <a:lumMod val="20000"/>
                  <a:lumOff val="80000"/>
                  <a:shade val="30000"/>
                  <a:satMod val="115000"/>
                </a:schemeClr>
              </a:gs>
              <a:gs pos="50000">
                <a:schemeClr val="accent1">
                  <a:lumMod val="20000"/>
                  <a:lumOff val="80000"/>
                  <a:shade val="67500"/>
                  <a:satMod val="115000"/>
                </a:schemeClr>
              </a:gs>
              <a:gs pos="100000">
                <a:schemeClr val="accent1">
                  <a:lumMod val="20000"/>
                  <a:lumOff val="80000"/>
                  <a:shade val="100000"/>
                  <a:satMod val="115000"/>
                </a:schemeClr>
              </a:gs>
            </a:gsLst>
            <a:lin ang="8100000" scaled="1"/>
            <a:tileRect/>
          </a:gradFill>
          <a:ln/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600"/>
              <a:t>Aujourd'hui</a:t>
            </a:r>
          </a:p>
        </xdr:txBody>
      </xdr:sp>
    </xdr:grpSp>
    <xdr:clientData/>
  </xdr:twoCellAnchor>
  <xdr:twoCellAnchor>
    <xdr:from>
      <xdr:col>1</xdr:col>
      <xdr:colOff>34787</xdr:colOff>
      <xdr:row>0</xdr:row>
      <xdr:rowOff>17944</xdr:rowOff>
    </xdr:from>
    <xdr:to>
      <xdr:col>4</xdr:col>
      <xdr:colOff>1261717</xdr:colOff>
      <xdr:row>1</xdr:row>
      <xdr:rowOff>124237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794026" y="17944"/>
          <a:ext cx="5616713" cy="575641"/>
        </a:xfrm>
        <a:prstGeom prst="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 u="sng"/>
            <a:t>PLANNING</a:t>
          </a:r>
          <a:r>
            <a:rPr lang="fr-FR" sz="2400" b="1" u="sng" baseline="0"/>
            <a:t> DE LA MAINTENANCE PREVENTIVE</a:t>
          </a:r>
        </a:p>
        <a:p>
          <a:pPr algn="l"/>
          <a:endParaRPr lang="fr-FR" sz="1100" b="1" u="sng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27609</xdr:colOff>
          <xdr:row>1</xdr:row>
          <xdr:rowOff>828261</xdr:rowOff>
        </xdr:from>
        <xdr:to>
          <xdr:col>5</xdr:col>
          <xdr:colOff>1262545</xdr:colOff>
          <xdr:row>1</xdr:row>
          <xdr:rowOff>1082813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Rechercher</a:t>
              </a:r>
            </a:p>
            <a:p>
              <a:pPr algn="ctr" rtl="0">
                <a:defRPr sz="1000"/>
              </a:pPr>
              <a:endParaRPr lang="fr-FR" sz="14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582545</xdr:colOff>
      <xdr:row>1</xdr:row>
      <xdr:rowOff>842064</xdr:rowOff>
    </xdr:from>
    <xdr:to>
      <xdr:col>5</xdr:col>
      <xdr:colOff>82826</xdr:colOff>
      <xdr:row>2</xdr:row>
      <xdr:rowOff>0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5731567" y="1311412"/>
          <a:ext cx="1115389" cy="248479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579784</xdr:colOff>
      <xdr:row>1</xdr:row>
      <xdr:rowOff>579782</xdr:rowOff>
    </xdr:from>
    <xdr:to>
      <xdr:col>6</xdr:col>
      <xdr:colOff>0</xdr:colOff>
      <xdr:row>1</xdr:row>
      <xdr:rowOff>842065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5728806" y="1049130"/>
          <a:ext cx="2305324" cy="262283"/>
        </a:xfrm>
        <a:prstGeom prst="rect">
          <a:avLst/>
        </a:prstGeom>
        <a:gradFill flip="none" rotWithShape="1">
          <a:gsLst>
            <a:gs pos="0">
              <a:schemeClr val="accent5">
                <a:lumMod val="67000"/>
              </a:schemeClr>
            </a:gs>
            <a:gs pos="48000">
              <a:schemeClr val="accent5">
                <a:lumMod val="97000"/>
                <a:lumOff val="3000"/>
              </a:schemeClr>
            </a:gs>
            <a:gs pos="100000">
              <a:schemeClr val="accent5">
                <a:lumMod val="60000"/>
                <a:lumOff val="40000"/>
              </a:schemeClr>
            </a:gs>
          </a:gsLst>
          <a:lin ang="16200000" scaled="1"/>
          <a:tileRect/>
        </a:gradFill>
        <a:ln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Rechercher</a:t>
          </a:r>
          <a:r>
            <a:rPr lang="fr-FR" sz="1400"/>
            <a:t> </a:t>
          </a:r>
          <a:r>
            <a:rPr lang="fr-FR" sz="1400" b="1"/>
            <a:t>une</a:t>
          </a:r>
          <a:r>
            <a:rPr lang="fr-FR" sz="1400"/>
            <a:t> </a:t>
          </a:r>
          <a:r>
            <a:rPr lang="fr-FR" sz="1400" b="1"/>
            <a:t>date</a:t>
          </a:r>
        </a:p>
        <a:p>
          <a:pPr algn="ctr"/>
          <a:endParaRPr lang="fr-FR" sz="12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2761</xdr:colOff>
          <xdr:row>1</xdr:row>
          <xdr:rowOff>176696</xdr:rowOff>
        </xdr:from>
        <xdr:to>
          <xdr:col>2</xdr:col>
          <xdr:colOff>745434</xdr:colOff>
          <xdr:row>1</xdr:row>
          <xdr:rowOff>567221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Prochaine maintenance prévu</a:t>
              </a:r>
            </a:p>
            <a:p>
              <a:pPr algn="ctr" rtl="0">
                <a:defRPr sz="1000"/>
              </a:pPr>
              <a:endParaRPr lang="fr-FR" sz="12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764070</xdr:colOff>
          <xdr:row>1</xdr:row>
          <xdr:rowOff>186220</xdr:rowOff>
        </xdr:from>
        <xdr:to>
          <xdr:col>4</xdr:col>
          <xdr:colOff>303696</xdr:colOff>
          <xdr:row>1</xdr:row>
          <xdr:rowOff>567220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Maintenance de la semaine prochaine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308527</xdr:colOff>
          <xdr:row>1</xdr:row>
          <xdr:rowOff>186220</xdr:rowOff>
        </xdr:from>
        <xdr:to>
          <xdr:col>6</xdr:col>
          <xdr:colOff>1</xdr:colOff>
          <xdr:row>1</xdr:row>
          <xdr:rowOff>565977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2A071DFB-3707-4DDC-AF0F-6CF251628FE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Maintenance du mois prochain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1270000</xdr:colOff>
          <xdr:row>0</xdr:row>
          <xdr:rowOff>1</xdr:rowOff>
        </xdr:from>
        <xdr:to>
          <xdr:col>5</xdr:col>
          <xdr:colOff>1257300</xdr:colOff>
          <xdr:row>1</xdr:row>
          <xdr:rowOff>165653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Maintenance prévu dans 2 semaines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82E89D9-7D53-48CC-BB1D-554CB86CD50D}" name="Tableau1" displayName="Tableau1" ref="A1:B28" totalsRowCount="1" headerRowDxfId="14" totalsRowDxfId="13">
  <autoFilter ref="A1:B27" xr:uid="{00000000-0009-0000-0100-000001000000}"/>
  <tableColumns count="2">
    <tableColumn id="1" xr3:uid="{573607CB-24EE-4388-98F5-4505C2BB52CE}" name="Date" totalsRowFunction="custom" dataDxfId="12" totalsRowDxfId="11">
      <totalsRowFormula>DATE(An+2,1,1)</totalsRowFormula>
    </tableColumn>
    <tableColumn id="2" xr3:uid="{744CAC85-63FF-4329-AB33-156BB3CE3F1E}" name="Nom" totalsRowLabel="Nouvel an" dataDxfId="10" totalsRowDxfId="9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solidFill>
          <a:schemeClr val="bg1"/>
        </a:solidFill>
        <a:ln>
          <a:solidFill>
            <a:schemeClr val="tx1"/>
          </a:solidFill>
        </a:ln>
      </a:spPr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lewis.hrb@gmail.com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5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FF00"/>
  </sheetPr>
  <dimension ref="A1:AK500"/>
  <sheetViews>
    <sheetView showGridLines="0" showZeros="0" tabSelected="1" topLeftCell="B1" zoomScale="69" zoomScaleNormal="69" workbookViewId="0">
      <pane xSplit="5" ySplit="4" topLeftCell="G43" activePane="bottomRight" state="frozen"/>
      <selection activeCell="B1" sqref="B1"/>
      <selection pane="topRight" activeCell="G1" sqref="G1"/>
      <selection pane="bottomLeft" activeCell="B5" sqref="B5"/>
      <selection pane="bottomRight" activeCell="D49" sqref="D49"/>
    </sheetView>
  </sheetViews>
  <sheetFormatPr baseColWidth="10" defaultRowHeight="15" x14ac:dyDescent="0.25"/>
  <cols>
    <col min="2" max="2" width="19.85546875" bestFit="1" customWidth="1"/>
    <col min="3" max="3" width="25.42578125" bestFit="1" customWidth="1"/>
    <col min="4" max="4" width="20.42578125" bestFit="1" customWidth="1"/>
    <col min="5" max="5" width="24.140625" bestFit="1" customWidth="1"/>
    <col min="6" max="6" width="19.140625" bestFit="1" customWidth="1"/>
    <col min="7" max="35" width="4.85546875" customWidth="1"/>
    <col min="40" max="40" width="13.42578125" bestFit="1" customWidth="1"/>
    <col min="41" max="41" width="5.140625" bestFit="1" customWidth="1"/>
  </cols>
  <sheetData>
    <row r="1" spans="2:37" ht="37.15" customHeight="1" x14ac:dyDescent="0.25">
      <c r="C1" t="s">
        <v>5</v>
      </c>
      <c r="G1" s="4"/>
      <c r="AK1" s="3"/>
    </row>
    <row r="2" spans="2:37" ht="85.5" customHeight="1" x14ac:dyDescent="0.3">
      <c r="B2" s="16" t="s">
        <v>13</v>
      </c>
      <c r="E2" s="23">
        <v>44738</v>
      </c>
      <c r="F2" s="22"/>
      <c r="G2" s="12">
        <v>44713</v>
      </c>
      <c r="H2" s="12">
        <f>G2+1</f>
        <v>44714</v>
      </c>
      <c r="I2" s="12">
        <f t="shared" ref="I2:R2" si="0">H2+1</f>
        <v>44715</v>
      </c>
      <c r="J2" s="12">
        <f t="shared" si="0"/>
        <v>44716</v>
      </c>
      <c r="K2" s="12">
        <f t="shared" si="0"/>
        <v>44717</v>
      </c>
      <c r="L2" s="12">
        <f t="shared" si="0"/>
        <v>44718</v>
      </c>
      <c r="M2" s="13">
        <f t="shared" si="0"/>
        <v>44719</v>
      </c>
      <c r="N2" s="12">
        <f t="shared" si="0"/>
        <v>44720</v>
      </c>
      <c r="O2" s="12">
        <f t="shared" si="0"/>
        <v>44721</v>
      </c>
      <c r="P2" s="12">
        <f t="shared" si="0"/>
        <v>44722</v>
      </c>
      <c r="Q2" s="12">
        <f t="shared" si="0"/>
        <v>44723</v>
      </c>
      <c r="R2" s="12">
        <f t="shared" si="0"/>
        <v>44724</v>
      </c>
      <c r="S2" s="12">
        <f t="shared" ref="S2" si="1">R2+1</f>
        <v>44725</v>
      </c>
      <c r="T2" s="12">
        <f t="shared" ref="T2" si="2">S2+1</f>
        <v>44726</v>
      </c>
      <c r="U2" s="12">
        <f t="shared" ref="U2" si="3">T2+1</f>
        <v>44727</v>
      </c>
      <c r="V2" s="12">
        <f t="shared" ref="V2" si="4">U2+1</f>
        <v>44728</v>
      </c>
      <c r="W2" s="12">
        <f t="shared" ref="W2" si="5">V2+1</f>
        <v>44729</v>
      </c>
      <c r="X2" s="12">
        <f t="shared" ref="X2" si="6">W2+1</f>
        <v>44730</v>
      </c>
      <c r="Y2" s="12">
        <f t="shared" ref="Y2" si="7">X2+1</f>
        <v>44731</v>
      </c>
      <c r="Z2" s="12">
        <f t="shared" ref="Z2" si="8">Y2+1</f>
        <v>44732</v>
      </c>
      <c r="AA2" s="12">
        <f t="shared" ref="AA2" si="9">Z2+1</f>
        <v>44733</v>
      </c>
      <c r="AB2" s="12">
        <f t="shared" ref="AB2" si="10">AA2+1</f>
        <v>44734</v>
      </c>
      <c r="AC2" s="12">
        <f t="shared" ref="AC2" si="11">AB2+1</f>
        <v>44735</v>
      </c>
      <c r="AD2" s="12">
        <f t="shared" ref="AD2" si="12">AC2+1</f>
        <v>44736</v>
      </c>
      <c r="AE2" s="12">
        <f t="shared" ref="AE2" si="13">AD2+1</f>
        <v>44737</v>
      </c>
      <c r="AF2" s="12">
        <f t="shared" ref="AF2" si="14">AE2+1</f>
        <v>44738</v>
      </c>
      <c r="AG2" s="12">
        <f t="shared" ref="AG2" si="15">AF2+1</f>
        <v>44739</v>
      </c>
      <c r="AH2" s="12">
        <f t="shared" ref="AH2" si="16">AG2+1</f>
        <v>44740</v>
      </c>
      <c r="AI2" s="12">
        <f t="shared" ref="AI2" si="17">AH2+1</f>
        <v>44741</v>
      </c>
      <c r="AK2" s="3"/>
    </row>
    <row r="3" spans="2:37" ht="19.5" customHeight="1" x14ac:dyDescent="0.25">
      <c r="E3" s="19" t="s">
        <v>27</v>
      </c>
      <c r="F3" s="11" t="s">
        <v>3</v>
      </c>
      <c r="G3" s="14">
        <f>IF(WEEKDAY(G2,2)=3,WEEKNUM(G2,21),"")</f>
        <v>22</v>
      </c>
      <c r="H3" s="14" t="str">
        <f t="shared" ref="H3:AI3" si="18">IF(WEEKDAY(H2,2)=3,WEEKNUM(H2,21),"")</f>
        <v/>
      </c>
      <c r="I3" s="14" t="str">
        <f t="shared" si="18"/>
        <v/>
      </c>
      <c r="J3" s="14" t="str">
        <f t="shared" si="18"/>
        <v/>
      </c>
      <c r="K3" s="14" t="str">
        <f t="shared" si="18"/>
        <v/>
      </c>
      <c r="L3" s="14" t="str">
        <f t="shared" si="18"/>
        <v/>
      </c>
      <c r="M3" s="14" t="str">
        <f t="shared" si="18"/>
        <v/>
      </c>
      <c r="N3" s="14">
        <f t="shared" si="18"/>
        <v>23</v>
      </c>
      <c r="O3" s="14" t="str">
        <f t="shared" si="18"/>
        <v/>
      </c>
      <c r="P3" s="14" t="str">
        <f t="shared" si="18"/>
        <v/>
      </c>
      <c r="Q3" s="14" t="str">
        <f t="shared" si="18"/>
        <v/>
      </c>
      <c r="R3" s="14" t="str">
        <f t="shared" si="18"/>
        <v/>
      </c>
      <c r="S3" s="14" t="str">
        <f t="shared" si="18"/>
        <v/>
      </c>
      <c r="T3" s="14" t="str">
        <f t="shared" si="18"/>
        <v/>
      </c>
      <c r="U3" s="14">
        <f t="shared" si="18"/>
        <v>24</v>
      </c>
      <c r="V3" s="14" t="str">
        <f t="shared" si="18"/>
        <v/>
      </c>
      <c r="W3" s="14" t="str">
        <f t="shared" si="18"/>
        <v/>
      </c>
      <c r="X3" s="14" t="str">
        <f t="shared" si="18"/>
        <v/>
      </c>
      <c r="Y3" s="14" t="str">
        <f t="shared" si="18"/>
        <v/>
      </c>
      <c r="Z3" s="14" t="str">
        <f t="shared" si="18"/>
        <v/>
      </c>
      <c r="AA3" s="14" t="str">
        <f t="shared" si="18"/>
        <v/>
      </c>
      <c r="AB3" s="14">
        <f t="shared" si="18"/>
        <v>25</v>
      </c>
      <c r="AC3" s="14" t="str">
        <f t="shared" si="18"/>
        <v/>
      </c>
      <c r="AD3" s="14" t="str">
        <f t="shared" si="18"/>
        <v/>
      </c>
      <c r="AE3" s="14" t="str">
        <f t="shared" si="18"/>
        <v/>
      </c>
      <c r="AF3" s="14" t="str">
        <f t="shared" si="18"/>
        <v/>
      </c>
      <c r="AG3" s="14" t="str">
        <f t="shared" si="18"/>
        <v/>
      </c>
      <c r="AH3" s="14" t="str">
        <f t="shared" si="18"/>
        <v/>
      </c>
      <c r="AI3" s="14">
        <f t="shared" si="18"/>
        <v>26</v>
      </c>
    </row>
    <row r="4" spans="2:37" ht="18.75" x14ac:dyDescent="0.25">
      <c r="B4" s="8" t="s">
        <v>0</v>
      </c>
      <c r="C4" s="9" t="s">
        <v>1</v>
      </c>
      <c r="D4" s="9" t="s">
        <v>2</v>
      </c>
      <c r="E4" s="9" t="s">
        <v>7</v>
      </c>
      <c r="F4" s="9" t="s">
        <v>6</v>
      </c>
      <c r="G4" s="10" t="str">
        <f>CHOOSE(WEEKDAY(G2,2),"L","M","Me","J","V","S","D")</f>
        <v>Me</v>
      </c>
      <c r="H4" s="10" t="str">
        <f t="shared" ref="H4:AI4" si="19">CHOOSE(WEEKDAY(H2,2),"L","M","Me","J","V","S","D")</f>
        <v>J</v>
      </c>
      <c r="I4" s="10" t="str">
        <f t="shared" si="19"/>
        <v>V</v>
      </c>
      <c r="J4" s="10" t="str">
        <f t="shared" si="19"/>
        <v>S</v>
      </c>
      <c r="K4" s="10" t="str">
        <f t="shared" si="19"/>
        <v>D</v>
      </c>
      <c r="L4" s="10" t="str">
        <f t="shared" si="19"/>
        <v>L</v>
      </c>
      <c r="M4" s="10" t="str">
        <f t="shared" si="19"/>
        <v>M</v>
      </c>
      <c r="N4" s="10" t="str">
        <f t="shared" si="19"/>
        <v>Me</v>
      </c>
      <c r="O4" s="10" t="str">
        <f t="shared" si="19"/>
        <v>J</v>
      </c>
      <c r="P4" s="10" t="str">
        <f t="shared" si="19"/>
        <v>V</v>
      </c>
      <c r="Q4" s="10" t="str">
        <f t="shared" si="19"/>
        <v>S</v>
      </c>
      <c r="R4" s="10" t="str">
        <f t="shared" si="19"/>
        <v>D</v>
      </c>
      <c r="S4" s="10" t="str">
        <f t="shared" si="19"/>
        <v>L</v>
      </c>
      <c r="T4" s="10" t="str">
        <f t="shared" si="19"/>
        <v>M</v>
      </c>
      <c r="U4" s="10" t="str">
        <f t="shared" si="19"/>
        <v>Me</v>
      </c>
      <c r="V4" s="10" t="str">
        <f t="shared" si="19"/>
        <v>J</v>
      </c>
      <c r="W4" s="10" t="str">
        <f t="shared" si="19"/>
        <v>V</v>
      </c>
      <c r="X4" s="10" t="str">
        <f t="shared" si="19"/>
        <v>S</v>
      </c>
      <c r="Y4" s="10" t="str">
        <f t="shared" si="19"/>
        <v>D</v>
      </c>
      <c r="Z4" s="10" t="str">
        <f t="shared" si="19"/>
        <v>L</v>
      </c>
      <c r="AA4" s="10" t="str">
        <f t="shared" si="19"/>
        <v>M</v>
      </c>
      <c r="AB4" s="10" t="str">
        <f t="shared" si="19"/>
        <v>Me</v>
      </c>
      <c r="AC4" s="10" t="str">
        <f t="shared" si="19"/>
        <v>J</v>
      </c>
      <c r="AD4" s="10" t="str">
        <f t="shared" si="19"/>
        <v>V</v>
      </c>
      <c r="AE4" s="10" t="str">
        <f t="shared" si="19"/>
        <v>S</v>
      </c>
      <c r="AF4" s="10" t="str">
        <f t="shared" si="19"/>
        <v>D</v>
      </c>
      <c r="AG4" s="10" t="str">
        <f t="shared" si="19"/>
        <v>L</v>
      </c>
      <c r="AH4" s="10" t="str">
        <f t="shared" si="19"/>
        <v>M</v>
      </c>
      <c r="AI4" s="10" t="str">
        <f t="shared" si="19"/>
        <v>Me</v>
      </c>
    </row>
    <row r="5" spans="2:37" ht="25.15" customHeight="1" x14ac:dyDescent="0.25">
      <c r="B5" s="1" t="s">
        <v>29</v>
      </c>
      <c r="C5" s="1" t="s">
        <v>4</v>
      </c>
      <c r="D5" s="2">
        <v>44725</v>
      </c>
      <c r="E5" s="1">
        <v>4</v>
      </c>
      <c r="F5" s="2">
        <f t="shared" ref="F5:F36" si="20">WORKDAY($D5-1,$E5,Fériés)</f>
        <v>44728</v>
      </c>
      <c r="G5" s="15" cm="1">
        <f t="array" ref="G5">--AND(G$2&gt;=$D5,G$2&lt;=$F5,WEEKDAY(G$2,2)&lt;6,COUNTIF(Fériés,G2)=0)</f>
        <v>0</v>
      </c>
      <c r="H5" s="15" cm="1">
        <f t="array" ref="H5">--AND(H$2&gt;=$D5,H$2&lt;=$F5,WEEKDAY(H$2,2)&lt;6,COUNTIF(Fériés,H2)=0)</f>
        <v>0</v>
      </c>
      <c r="I5" s="15" cm="1">
        <f t="array" ref="I5">--AND(I$2&gt;=$D5,I$2&lt;=$F5,WEEKDAY(I$2,2)&lt;6,COUNTIF(Fériés,I2)=0)</f>
        <v>0</v>
      </c>
      <c r="J5" s="15" cm="1">
        <f t="array" ref="J5">--AND(J$2&gt;=$D5,J$2&lt;=$F5,WEEKDAY(J$2,2)&lt;6,COUNTIF(Fériés,J2)=0)</f>
        <v>0</v>
      </c>
      <c r="K5" s="15" cm="1">
        <f t="array" ref="K5">--AND(K$2&gt;=$D5,K$2&lt;=$F5,WEEKDAY(K$2,2)&lt;6,COUNTIF(Fériés,K2)=0)</f>
        <v>0</v>
      </c>
      <c r="L5" s="15" cm="1">
        <f t="array" ref="L5">--AND(L$2&gt;=$D5,L$2&lt;=$F5,WEEKDAY(L$2,2)&lt;6,COUNTIF(Fériés,L2)=0)</f>
        <v>0</v>
      </c>
      <c r="M5" s="15" cm="1">
        <f t="array" ref="M5">--AND(M$2&gt;=$D5,M$2&lt;=$F5,WEEKDAY(M$2,2)&lt;6,COUNTIF(Fériés,M2)=0)</f>
        <v>0</v>
      </c>
      <c r="N5" s="15" cm="1">
        <f t="array" ref="N5">--AND(N$2&gt;=$D5,N$2&lt;=$F5,WEEKDAY(N$2,2)&lt;6,COUNTIF(Fériés,N2)=0)</f>
        <v>0</v>
      </c>
      <c r="O5" s="15" cm="1">
        <f t="array" ref="O5">--AND(O$2&gt;=$D5,O$2&lt;=$F5,WEEKDAY(O$2,2)&lt;6,COUNTIF(Fériés,O2)=0)</f>
        <v>0</v>
      </c>
      <c r="P5" s="15" cm="1">
        <f t="array" ref="P5">--AND(P$2&gt;=$D5,P$2&lt;=$F5,WEEKDAY(P$2,2)&lt;6,COUNTIF(Fériés,P2)=0)</f>
        <v>0</v>
      </c>
      <c r="Q5" s="15" cm="1">
        <f t="array" ref="Q5">--AND(Q$2&gt;=$D5,Q$2&lt;=$F5,WEEKDAY(Q$2,2)&lt;6,COUNTIF(Fériés,Q2)=0)</f>
        <v>0</v>
      </c>
      <c r="R5" s="15" cm="1">
        <f t="array" ref="R5">--AND(R$2&gt;=$D5,R$2&lt;=$F5,WEEKDAY(R$2,2)&lt;6,COUNTIF(Fériés,R2)=0)</f>
        <v>0</v>
      </c>
      <c r="S5" s="15" cm="1">
        <f t="array" ref="S5">--AND(S$2&gt;=$D5,S$2&lt;=$F5,WEEKDAY(S$2,2)&lt;6,COUNTIF(Fériés,S2)=0)</f>
        <v>1</v>
      </c>
      <c r="T5" s="15" cm="1">
        <f t="array" ref="T5">--AND(T$2&gt;=$D5,T$2&lt;=$F5,WEEKDAY(T$2,2)&lt;6,COUNTIF(Fériés,T2)=0)</f>
        <v>1</v>
      </c>
      <c r="U5" s="15" cm="1">
        <f t="array" ref="U5">--AND(U$2&gt;=$D5,U$2&lt;=$F5,WEEKDAY(U$2,2)&lt;6,COUNTIF(Fériés,U2)=0)</f>
        <v>1</v>
      </c>
      <c r="V5" s="15" cm="1">
        <f t="array" ref="V5">--AND(V$2&gt;=$D5,V$2&lt;=$F5,WEEKDAY(V$2,2)&lt;6,COUNTIF(Fériés,V2)=0)</f>
        <v>1</v>
      </c>
      <c r="W5" s="15" cm="1">
        <f t="array" ref="W5">--AND(W$2&gt;=$D5,W$2&lt;=$F5,WEEKDAY(W$2,2)&lt;6,COUNTIF(Fériés,W2)=0)</f>
        <v>0</v>
      </c>
      <c r="X5" s="15" cm="1">
        <f t="array" ref="X5">--AND(X$2&gt;=$D5,X$2&lt;=$F5,WEEKDAY(X$2,2)&lt;6,COUNTIF(Fériés,X2)=0)</f>
        <v>0</v>
      </c>
      <c r="Y5" s="15" cm="1">
        <f t="array" ref="Y5">--AND(Y$2&gt;=$D5,Y$2&lt;=$F5,WEEKDAY(Y$2,2)&lt;6,COUNTIF(Fériés,Y2)=0)</f>
        <v>0</v>
      </c>
      <c r="Z5" s="15" cm="1">
        <f t="array" ref="Z5">--AND(Z$2&gt;=$D5,Z$2&lt;=$F5,WEEKDAY(Z$2,2)&lt;6,COUNTIF(Fériés,Z2)=0)</f>
        <v>0</v>
      </c>
      <c r="AA5" s="15" cm="1">
        <f t="array" ref="AA5">--AND(AA$2&gt;=$D5,AA$2&lt;=$F5,WEEKDAY(AA$2,2)&lt;6,COUNTIF(Fériés,AA2)=0)</f>
        <v>0</v>
      </c>
      <c r="AB5" s="15" cm="1">
        <f t="array" ref="AB5">--AND(AB$2&gt;=$D5,AB$2&lt;=$F5,WEEKDAY(AB$2,2)&lt;6,COUNTIF(Fériés,AB2)=0)</f>
        <v>0</v>
      </c>
      <c r="AC5" s="15" cm="1">
        <f t="array" ref="AC5">--AND(AC$2&gt;=$D5,AC$2&lt;=$F5,WEEKDAY(AC$2,2)&lt;6,COUNTIF(Fériés,AC2)=0)</f>
        <v>0</v>
      </c>
      <c r="AD5" s="15" cm="1">
        <f t="array" ref="AD5">--AND(AD$2&gt;=$D5,AD$2&lt;=$F5,WEEKDAY(AD$2,2)&lt;6,COUNTIF(Fériés,AD2)=0)</f>
        <v>0</v>
      </c>
      <c r="AE5" s="15" cm="1">
        <f t="array" ref="AE5">--AND(AE$2&gt;=$D5,AE$2&lt;=$F5,WEEKDAY(AE$2,2)&lt;6,COUNTIF(Fériés,AE2)=0)</f>
        <v>0</v>
      </c>
      <c r="AF5" s="15" cm="1">
        <f t="array" ref="AF5">--AND(AF$2&gt;=$D5,AF$2&lt;=$F5,WEEKDAY(AF$2,2)&lt;6,COUNTIF(Fériés,AF2)=0)</f>
        <v>0</v>
      </c>
      <c r="AG5" s="15" cm="1">
        <f t="array" ref="AG5">--AND(AG$2&gt;=$D5,AG$2&lt;=$F5,WEEKDAY(AG$2,2)&lt;6,COUNTIF(Fériés,AG2)=0)</f>
        <v>0</v>
      </c>
      <c r="AH5" s="15" cm="1">
        <f t="array" ref="AH5">--AND(AH$2&gt;=$D5,AH$2&lt;=$F5,WEEKDAY(AH$2,2)&lt;6,COUNTIF(Fériés,AH2)=0)</f>
        <v>0</v>
      </c>
      <c r="AI5" s="15" cm="1">
        <f t="array" ref="AI5">--AND(AI$2&gt;=$D5,AI$2&lt;=$F5,WEEKDAY(AI$2,2)&lt;6,COUNTIF(Fériés,AI2)=0)</f>
        <v>0</v>
      </c>
    </row>
    <row r="6" spans="2:37" ht="25.15" customHeight="1" x14ac:dyDescent="0.25">
      <c r="B6" s="1" t="s">
        <v>30</v>
      </c>
      <c r="C6" s="1" t="s">
        <v>4</v>
      </c>
      <c r="D6" s="2">
        <v>44698</v>
      </c>
      <c r="E6" s="1">
        <v>4</v>
      </c>
      <c r="F6" s="2">
        <f t="shared" si="20"/>
        <v>44701</v>
      </c>
      <c r="G6" s="15" cm="1">
        <f t="array" ref="G6">--AND(G$2&gt;=$D6,G$2&lt;=$F6,WEEKDAY(G$2,2)&lt;6,COUNTIF(Fériés,G3)=0)</f>
        <v>0</v>
      </c>
      <c r="H6" s="15" cm="1">
        <f t="array" ref="H6">--AND(H$2&gt;=$D6,H$2&lt;=$F6,WEEKDAY(H$2,2)&lt;6,COUNTIF(Fériés,H3)=0)</f>
        <v>0</v>
      </c>
      <c r="I6" s="15" cm="1">
        <f t="array" ref="I6">--AND(I$2&gt;=$D6,I$2&lt;=$F6,WEEKDAY(I$2,2)&lt;6,COUNTIF(Fériés,I3)=0)</f>
        <v>0</v>
      </c>
      <c r="J6" s="15" cm="1">
        <f t="array" ref="J6">--AND(J$2&gt;=$D6,J$2&lt;=$F6,WEEKDAY(J$2,2)&lt;6,COUNTIF(Fériés,J3)=0)</f>
        <v>0</v>
      </c>
      <c r="K6" s="15" cm="1">
        <f t="array" ref="K6">--AND(K$2&gt;=$D6,K$2&lt;=$F6,WEEKDAY(K$2,2)&lt;6,COUNTIF(Fériés,K3)=0)</f>
        <v>0</v>
      </c>
      <c r="L6" s="15" cm="1">
        <f t="array" ref="L6">--AND(L$2&gt;=$D6,L$2&lt;=$F6,WEEKDAY(L$2,2)&lt;6,COUNTIF(Fériés,L3)=0)</f>
        <v>0</v>
      </c>
      <c r="M6" s="15" cm="1">
        <f t="array" ref="M6">--AND(M$2&gt;=$D6,M$2&lt;=$F6,WEEKDAY(M$2,2)&lt;6,COUNTIF(Fériés,M3)=0)</f>
        <v>0</v>
      </c>
      <c r="N6" s="15" cm="1">
        <f t="array" ref="N6">--AND(N$2&gt;=$D6,N$2&lt;=$F6,WEEKDAY(N$2,2)&lt;6,COUNTIF(Fériés,N3)=0)</f>
        <v>0</v>
      </c>
      <c r="O6" s="15" cm="1">
        <f t="array" ref="O6">--AND(O$2&gt;=$D6,O$2&lt;=$F6,WEEKDAY(O$2,2)&lt;6,COUNTIF(Fériés,O3)=0)</f>
        <v>0</v>
      </c>
      <c r="P6" s="15" cm="1">
        <f t="array" ref="P6">--AND(P$2&gt;=$D6,P$2&lt;=$F6,WEEKDAY(P$2,2)&lt;6,COUNTIF(Fériés,P3)=0)</f>
        <v>0</v>
      </c>
      <c r="Q6" s="15" cm="1">
        <f t="array" ref="Q6">--AND(Q$2&gt;=$D6,Q$2&lt;=$F6,WEEKDAY(Q$2,2)&lt;6,COUNTIF(Fériés,Q3)=0)</f>
        <v>0</v>
      </c>
      <c r="R6" s="15" cm="1">
        <f t="array" ref="R6">--AND(R$2&gt;=$D6,R$2&lt;=$F6,WEEKDAY(R$2,2)&lt;6,COUNTIF(Fériés,R3)=0)</f>
        <v>0</v>
      </c>
      <c r="S6" s="15" cm="1">
        <f t="array" ref="S6">--AND(S$2&gt;=$D6,S$2&lt;=$F6,WEEKDAY(S$2,2)&lt;6,COUNTIF(Fériés,S3)=0)</f>
        <v>0</v>
      </c>
      <c r="T6" s="15" cm="1">
        <f t="array" ref="T6">--AND(T$2&gt;=$D6,T$2&lt;=$F6,WEEKDAY(T$2,2)&lt;6,COUNTIF(Fériés,T3)=0)</f>
        <v>0</v>
      </c>
      <c r="U6" s="15" cm="1">
        <f t="array" ref="U6">--AND(U$2&gt;=$D6,U$2&lt;=$F6,WEEKDAY(U$2,2)&lt;6,COUNTIF(Fériés,U3)=0)</f>
        <v>0</v>
      </c>
      <c r="V6" s="15" cm="1">
        <f t="array" ref="V6">--AND(V$2&gt;=$D6,V$2&lt;=$F6,WEEKDAY(V$2,2)&lt;6,COUNTIF(Fériés,V3)=0)</f>
        <v>0</v>
      </c>
      <c r="W6" s="15" cm="1">
        <f t="array" ref="W6">--AND(W$2&gt;=$D6,W$2&lt;=$F6,WEEKDAY(W$2,2)&lt;6,COUNTIF(Fériés,W3)=0)</f>
        <v>0</v>
      </c>
      <c r="X6" s="15" cm="1">
        <f t="array" ref="X6">--AND(X$2&gt;=$D6,X$2&lt;=$F6,WEEKDAY(X$2,2)&lt;6,COUNTIF(Fériés,X3)=0)</f>
        <v>0</v>
      </c>
      <c r="Y6" s="15" cm="1">
        <f t="array" ref="Y6">--AND(Y$2&gt;=$D6,Y$2&lt;=$F6,WEEKDAY(Y$2,2)&lt;6,COUNTIF(Fériés,Y3)=0)</f>
        <v>0</v>
      </c>
      <c r="Z6" s="15" cm="1">
        <f t="array" ref="Z6">--AND(Z$2&gt;=$D6,Z$2&lt;=$F6,WEEKDAY(Z$2,2)&lt;6,COUNTIF(Fériés,Z3)=0)</f>
        <v>0</v>
      </c>
      <c r="AA6" s="15" cm="1">
        <f t="array" ref="AA6">--AND(AA$2&gt;=$D6,AA$2&lt;=$F6,WEEKDAY(AA$2,2)&lt;6,COUNTIF(Fériés,AA3)=0)</f>
        <v>0</v>
      </c>
      <c r="AB6" s="15" cm="1">
        <f t="array" ref="AB6">--AND(AB$2&gt;=$D6,AB$2&lt;=$F6,WEEKDAY(AB$2,2)&lt;6,COUNTIF(Fériés,AB3)=0)</f>
        <v>0</v>
      </c>
      <c r="AC6" s="15" cm="1">
        <f t="array" ref="AC6">--AND(AC$2&gt;=$D6,AC$2&lt;=$F6,WEEKDAY(AC$2,2)&lt;6,COUNTIF(Fériés,AC3)=0)</f>
        <v>0</v>
      </c>
      <c r="AD6" s="15" cm="1">
        <f t="array" ref="AD6">--AND(AD$2&gt;=$D6,AD$2&lt;=$F6,WEEKDAY(AD$2,2)&lt;6,COUNTIF(Fériés,AD3)=0)</f>
        <v>0</v>
      </c>
      <c r="AE6" s="15" cm="1">
        <f t="array" ref="AE6">--AND(AE$2&gt;=$D6,AE$2&lt;=$F6,WEEKDAY(AE$2,2)&lt;6,COUNTIF(Fériés,AE3)=0)</f>
        <v>0</v>
      </c>
      <c r="AF6" s="15" cm="1">
        <f t="array" ref="AF6">--AND(AF$2&gt;=$D6,AF$2&lt;=$F6,WEEKDAY(AF$2,2)&lt;6,COUNTIF(Fériés,AF3)=0)</f>
        <v>0</v>
      </c>
      <c r="AG6" s="15" cm="1">
        <f t="array" ref="AG6">--AND(AG$2&gt;=$D6,AG$2&lt;=$F6,WEEKDAY(AG$2,2)&lt;6,COUNTIF(Fériés,AG3)=0)</f>
        <v>0</v>
      </c>
      <c r="AH6" s="15" cm="1">
        <f t="array" ref="AH6">--AND(AH$2&gt;=$D6,AH$2&lt;=$F6,WEEKDAY(AH$2,2)&lt;6,COUNTIF(Fériés,AH3)=0)</f>
        <v>0</v>
      </c>
      <c r="AI6" s="15" cm="1">
        <f t="array" ref="AI6">--AND(AI$2&gt;=$D6,AI$2&lt;=$F6,WEEKDAY(AI$2,2)&lt;6,COUNTIF(Fériés,AI3)=0)</f>
        <v>0</v>
      </c>
    </row>
    <row r="7" spans="2:37" ht="25.15" customHeight="1" x14ac:dyDescent="0.25">
      <c r="B7" s="1" t="s">
        <v>31</v>
      </c>
      <c r="C7" s="1" t="s">
        <v>4</v>
      </c>
      <c r="D7" s="2">
        <v>44712</v>
      </c>
      <c r="E7" s="1">
        <v>8</v>
      </c>
      <c r="F7" s="2">
        <f t="shared" si="20"/>
        <v>44722</v>
      </c>
      <c r="G7" s="15" cm="1">
        <f t="array" ref="G7">--AND(G$2&gt;=$D7,G$2&lt;=$F7,WEEKDAY(G$2,2)&lt;6,COUNTIF(Fériés,G4)=0)</f>
        <v>1</v>
      </c>
      <c r="H7" s="15" cm="1">
        <f t="array" ref="H7">--AND(H$2&gt;=$D7,H$2&lt;=$F7,WEEKDAY(H$2,2)&lt;6,COUNTIF(Fériés,H4)=0)</f>
        <v>1</v>
      </c>
      <c r="I7" s="15" cm="1">
        <f t="array" ref="I7">--AND(I$2&gt;=$D7,I$2&lt;=$F7,WEEKDAY(I$2,2)&lt;6,COUNTIF(Fériés,I4)=0)</f>
        <v>1</v>
      </c>
      <c r="J7" s="15" cm="1">
        <f t="array" ref="J7">--AND(J$2&gt;=$D7,J$2&lt;=$F7,WEEKDAY(J$2,2)&lt;6,COUNTIF(Fériés,J4)=0)</f>
        <v>0</v>
      </c>
      <c r="K7" s="15" cm="1">
        <f t="array" ref="K7">--AND(K$2&gt;=$D7,K$2&lt;=$F7,WEEKDAY(K$2,2)&lt;6,COUNTIF(Fériés,K4)=0)</f>
        <v>0</v>
      </c>
      <c r="L7" s="15" cm="1">
        <f t="array" ref="L7">--AND(L$2&gt;=$D7,L$2&lt;=$F7,WEEKDAY(L$2,2)&lt;6,COUNTIF(Fériés,L4)=0)</f>
        <v>1</v>
      </c>
      <c r="M7" s="15" cm="1">
        <f t="array" ref="M7">--AND(M$2&gt;=$D7,M$2&lt;=$F7,WEEKDAY(M$2,2)&lt;6,COUNTIF(Fériés,M4)=0)</f>
        <v>1</v>
      </c>
      <c r="N7" s="15" cm="1">
        <f t="array" ref="N7">--AND(N$2&gt;=$D7,N$2&lt;=$F7,WEEKDAY(N$2,2)&lt;6,COUNTIF(Fériés,N4)=0)</f>
        <v>1</v>
      </c>
      <c r="O7" s="15" cm="1">
        <f t="array" ref="O7">--AND(O$2&gt;=$D7,O$2&lt;=$F7,WEEKDAY(O$2,2)&lt;6,COUNTIF(Fériés,O4)=0)</f>
        <v>1</v>
      </c>
      <c r="P7" s="15" cm="1">
        <f t="array" ref="P7">--AND(P$2&gt;=$D7,P$2&lt;=$F7,WEEKDAY(P$2,2)&lt;6,COUNTIF(Fériés,P4)=0)</f>
        <v>1</v>
      </c>
      <c r="Q7" s="15" cm="1">
        <f t="array" ref="Q7">--AND(Q$2&gt;=$D7,Q$2&lt;=$F7,WEEKDAY(Q$2,2)&lt;6,COUNTIF(Fériés,Q4)=0)</f>
        <v>0</v>
      </c>
      <c r="R7" s="15" cm="1">
        <f t="array" ref="R7">--AND(R$2&gt;=$D7,R$2&lt;=$F7,WEEKDAY(R$2,2)&lt;6,COUNTIF(Fériés,R4)=0)</f>
        <v>0</v>
      </c>
      <c r="S7" s="15" cm="1">
        <f t="array" ref="S7">--AND(S$2&gt;=$D7,S$2&lt;=$F7,WEEKDAY(S$2,2)&lt;6,COUNTIF(Fériés,S4)=0)</f>
        <v>0</v>
      </c>
      <c r="T7" s="15" cm="1">
        <f t="array" ref="T7">--AND(T$2&gt;=$D7,T$2&lt;=$F7,WEEKDAY(T$2,2)&lt;6,COUNTIF(Fériés,T4)=0)</f>
        <v>0</v>
      </c>
      <c r="U7" s="15" cm="1">
        <f t="array" ref="U7">--AND(U$2&gt;=$D7,U$2&lt;=$F7,WEEKDAY(U$2,2)&lt;6,COUNTIF(Fériés,U4)=0)</f>
        <v>0</v>
      </c>
      <c r="V7" s="15" cm="1">
        <f t="array" ref="V7">--AND(V$2&gt;=$D7,V$2&lt;=$F7,WEEKDAY(V$2,2)&lt;6,COUNTIF(Fériés,V4)=0)</f>
        <v>0</v>
      </c>
      <c r="W7" s="15" cm="1">
        <f t="array" ref="W7">--AND(W$2&gt;=$D7,W$2&lt;=$F7,WEEKDAY(W$2,2)&lt;6,COUNTIF(Fériés,W4)=0)</f>
        <v>0</v>
      </c>
      <c r="X7" s="15" cm="1">
        <f t="array" ref="X7">--AND(X$2&gt;=$D7,X$2&lt;=$F7,WEEKDAY(X$2,2)&lt;6,COUNTIF(Fériés,X4)=0)</f>
        <v>0</v>
      </c>
      <c r="Y7" s="15" cm="1">
        <f t="array" ref="Y7">--AND(Y$2&gt;=$D7,Y$2&lt;=$F7,WEEKDAY(Y$2,2)&lt;6,COUNTIF(Fériés,Y4)=0)</f>
        <v>0</v>
      </c>
      <c r="Z7" s="15" cm="1">
        <f t="array" ref="Z7">--AND(Z$2&gt;=$D7,Z$2&lt;=$F7,WEEKDAY(Z$2,2)&lt;6,COUNTIF(Fériés,Z4)=0)</f>
        <v>0</v>
      </c>
      <c r="AA7" s="15" cm="1">
        <f t="array" ref="AA7">--AND(AA$2&gt;=$D7,AA$2&lt;=$F7,WEEKDAY(AA$2,2)&lt;6,COUNTIF(Fériés,AA4)=0)</f>
        <v>0</v>
      </c>
      <c r="AB7" s="15" cm="1">
        <f t="array" ref="AB7">--AND(AB$2&gt;=$D7,AB$2&lt;=$F7,WEEKDAY(AB$2,2)&lt;6,COUNTIF(Fériés,AB4)=0)</f>
        <v>0</v>
      </c>
      <c r="AC7" s="15" cm="1">
        <f t="array" ref="AC7">--AND(AC$2&gt;=$D7,AC$2&lt;=$F7,WEEKDAY(AC$2,2)&lt;6,COUNTIF(Fériés,AC4)=0)</f>
        <v>0</v>
      </c>
      <c r="AD7" s="15" cm="1">
        <f t="array" ref="AD7">--AND(AD$2&gt;=$D7,AD$2&lt;=$F7,WEEKDAY(AD$2,2)&lt;6,COUNTIF(Fériés,AD4)=0)</f>
        <v>0</v>
      </c>
      <c r="AE7" s="15" cm="1">
        <f t="array" ref="AE7">--AND(AE$2&gt;=$D7,AE$2&lt;=$F7,WEEKDAY(AE$2,2)&lt;6,COUNTIF(Fériés,AE4)=0)</f>
        <v>0</v>
      </c>
      <c r="AF7" s="15" cm="1">
        <f t="array" ref="AF7">--AND(AF$2&gt;=$D7,AF$2&lt;=$F7,WEEKDAY(AF$2,2)&lt;6,COUNTIF(Fériés,AF4)=0)</f>
        <v>0</v>
      </c>
      <c r="AG7" s="15" cm="1">
        <f t="array" ref="AG7">--AND(AG$2&gt;=$D7,AG$2&lt;=$F7,WEEKDAY(AG$2,2)&lt;6,COUNTIF(Fériés,AG4)=0)</f>
        <v>0</v>
      </c>
      <c r="AH7" s="15" cm="1">
        <f t="array" ref="AH7">--AND(AH$2&gt;=$D7,AH$2&lt;=$F7,WEEKDAY(AH$2,2)&lt;6,COUNTIF(Fériés,AH4)=0)</f>
        <v>0</v>
      </c>
      <c r="AI7" s="15" cm="1">
        <f t="array" ref="AI7">--AND(AI$2&gt;=$D7,AI$2&lt;=$F7,WEEKDAY(AI$2,2)&lt;6,COUNTIF(Fériés,AI4)=0)</f>
        <v>0</v>
      </c>
    </row>
    <row r="8" spans="2:37" ht="25.15" customHeight="1" x14ac:dyDescent="0.25">
      <c r="B8" s="1" t="s">
        <v>32</v>
      </c>
      <c r="C8" s="1" t="s">
        <v>4</v>
      </c>
      <c r="D8" s="2">
        <v>44773</v>
      </c>
      <c r="E8" s="1">
        <v>8</v>
      </c>
      <c r="F8" s="2">
        <f t="shared" si="20"/>
        <v>44783</v>
      </c>
      <c r="G8" s="15" cm="1">
        <f t="array" ref="G8">--AND(G$2&gt;=$D8,G$2&lt;=$F8,WEEKDAY(G$2,2)&lt;6,COUNTIF(Fériés,G5)=0)</f>
        <v>0</v>
      </c>
      <c r="H8" s="15" cm="1">
        <f t="array" ref="H8">--AND(H$2&gt;=$D8,H$2&lt;=$F8,WEEKDAY(H$2,2)&lt;6,COUNTIF(Fériés,H5)=0)</f>
        <v>0</v>
      </c>
      <c r="I8" s="15" cm="1">
        <f t="array" ref="I8">--AND(I$2&gt;=$D8,I$2&lt;=$F8,WEEKDAY(I$2,2)&lt;6,COUNTIF(Fériés,I5)=0)</f>
        <v>0</v>
      </c>
      <c r="J8" s="15" cm="1">
        <f t="array" ref="J8">--AND(J$2&gt;=$D8,J$2&lt;=$F8,WEEKDAY(J$2,2)&lt;6,COUNTIF(Fériés,J5)=0)</f>
        <v>0</v>
      </c>
      <c r="K8" s="15" cm="1">
        <f t="array" ref="K8">--AND(K$2&gt;=$D8,K$2&lt;=$F8,WEEKDAY(K$2,2)&lt;6,COUNTIF(Fériés,K5)=0)</f>
        <v>0</v>
      </c>
      <c r="L8" s="15" cm="1">
        <f t="array" ref="L8">--AND(L$2&gt;=$D8,L$2&lt;=$F8,WEEKDAY(L$2,2)&lt;6,COUNTIF(Fériés,L5)=0)</f>
        <v>0</v>
      </c>
      <c r="M8" s="15" cm="1">
        <f t="array" ref="M8">--AND(M$2&gt;=$D8,M$2&lt;=$F8,WEEKDAY(M$2,2)&lt;6,COUNTIF(Fériés,M5)=0)</f>
        <v>0</v>
      </c>
      <c r="N8" s="15" cm="1">
        <f t="array" ref="N8">--AND(N$2&gt;=$D8,N$2&lt;=$F8,WEEKDAY(N$2,2)&lt;6,COUNTIF(Fériés,N5)=0)</f>
        <v>0</v>
      </c>
      <c r="O8" s="15" cm="1">
        <f t="array" ref="O8">--AND(O$2&gt;=$D8,O$2&lt;=$F8,WEEKDAY(O$2,2)&lt;6,COUNTIF(Fériés,O5)=0)</f>
        <v>0</v>
      </c>
      <c r="P8" s="15" cm="1">
        <f t="array" ref="P8">--AND(P$2&gt;=$D8,P$2&lt;=$F8,WEEKDAY(P$2,2)&lt;6,COUNTIF(Fériés,P5)=0)</f>
        <v>0</v>
      </c>
      <c r="Q8" s="15" cm="1">
        <f t="array" ref="Q8">--AND(Q$2&gt;=$D8,Q$2&lt;=$F8,WEEKDAY(Q$2,2)&lt;6,COUNTIF(Fériés,Q5)=0)</f>
        <v>0</v>
      </c>
      <c r="R8" s="15" cm="1">
        <f t="array" ref="R8">--AND(R$2&gt;=$D8,R$2&lt;=$F8,WEEKDAY(R$2,2)&lt;6,COUNTIF(Fériés,R5)=0)</f>
        <v>0</v>
      </c>
      <c r="S8" s="15" cm="1">
        <f t="array" ref="S8">--AND(S$2&gt;=$D8,S$2&lt;=$F8,WEEKDAY(S$2,2)&lt;6,COUNTIF(Fériés,S5)=0)</f>
        <v>0</v>
      </c>
      <c r="T8" s="15" cm="1">
        <f t="array" ref="T8">--AND(T$2&gt;=$D8,T$2&lt;=$F8,WEEKDAY(T$2,2)&lt;6,COUNTIF(Fériés,T5)=0)</f>
        <v>0</v>
      </c>
      <c r="U8" s="15" cm="1">
        <f t="array" ref="U8">--AND(U$2&gt;=$D8,U$2&lt;=$F8,WEEKDAY(U$2,2)&lt;6,COUNTIF(Fériés,U5)=0)</f>
        <v>0</v>
      </c>
      <c r="V8" s="15" cm="1">
        <f t="array" ref="V8">--AND(V$2&gt;=$D8,V$2&lt;=$F8,WEEKDAY(V$2,2)&lt;6,COUNTIF(Fériés,V5)=0)</f>
        <v>0</v>
      </c>
      <c r="W8" s="15" cm="1">
        <f t="array" ref="W8">--AND(W$2&gt;=$D8,W$2&lt;=$F8,WEEKDAY(W$2,2)&lt;6,COUNTIF(Fériés,W5)=0)</f>
        <v>0</v>
      </c>
      <c r="X8" s="15" cm="1">
        <f t="array" ref="X8">--AND(X$2&gt;=$D8,X$2&lt;=$F8,WEEKDAY(X$2,2)&lt;6,COUNTIF(Fériés,X5)=0)</f>
        <v>0</v>
      </c>
      <c r="Y8" s="15" cm="1">
        <f t="array" ref="Y8">--AND(Y$2&gt;=$D8,Y$2&lt;=$F8,WEEKDAY(Y$2,2)&lt;6,COUNTIF(Fériés,Y5)=0)</f>
        <v>0</v>
      </c>
      <c r="Z8" s="15" cm="1">
        <f t="array" ref="Z8">--AND(Z$2&gt;=$D8,Z$2&lt;=$F8,WEEKDAY(Z$2,2)&lt;6,COUNTIF(Fériés,Z5)=0)</f>
        <v>0</v>
      </c>
      <c r="AA8" s="15" cm="1">
        <f t="array" ref="AA8">--AND(AA$2&gt;=$D8,AA$2&lt;=$F8,WEEKDAY(AA$2,2)&lt;6,COUNTIF(Fériés,AA5)=0)</f>
        <v>0</v>
      </c>
      <c r="AB8" s="15" cm="1">
        <f t="array" ref="AB8">--AND(AB$2&gt;=$D8,AB$2&lt;=$F8,WEEKDAY(AB$2,2)&lt;6,COUNTIF(Fériés,AB5)=0)</f>
        <v>0</v>
      </c>
      <c r="AC8" s="15" cm="1">
        <f t="array" ref="AC8">--AND(AC$2&gt;=$D8,AC$2&lt;=$F8,WEEKDAY(AC$2,2)&lt;6,COUNTIF(Fériés,AC5)=0)</f>
        <v>0</v>
      </c>
      <c r="AD8" s="15" cm="1">
        <f t="array" ref="AD8">--AND(AD$2&gt;=$D8,AD$2&lt;=$F8,WEEKDAY(AD$2,2)&lt;6,COUNTIF(Fériés,AD5)=0)</f>
        <v>0</v>
      </c>
      <c r="AE8" s="15" cm="1">
        <f t="array" ref="AE8">--AND(AE$2&gt;=$D8,AE$2&lt;=$F8,WEEKDAY(AE$2,2)&lt;6,COUNTIF(Fériés,AE5)=0)</f>
        <v>0</v>
      </c>
      <c r="AF8" s="15" cm="1">
        <f t="array" ref="AF8">--AND(AF$2&gt;=$D8,AF$2&lt;=$F8,WEEKDAY(AF$2,2)&lt;6,COUNTIF(Fériés,AF5)=0)</f>
        <v>0</v>
      </c>
      <c r="AG8" s="15" cm="1">
        <f t="array" ref="AG8">--AND(AG$2&gt;=$D8,AG$2&lt;=$F8,WEEKDAY(AG$2,2)&lt;6,COUNTIF(Fériés,AG5)=0)</f>
        <v>0</v>
      </c>
      <c r="AH8" s="15" cm="1">
        <f t="array" ref="AH8">--AND(AH$2&gt;=$D8,AH$2&lt;=$F8,WEEKDAY(AH$2,2)&lt;6,COUNTIF(Fériés,AH5)=0)</f>
        <v>0</v>
      </c>
      <c r="AI8" s="15" cm="1">
        <f t="array" ref="AI8">--AND(AI$2&gt;=$D8,AI$2&lt;=$F8,WEEKDAY(AI$2,2)&lt;6,COUNTIF(Fériés,AI5)=0)</f>
        <v>0</v>
      </c>
    </row>
    <row r="9" spans="2:37" ht="25.15" customHeight="1" x14ac:dyDescent="0.25">
      <c r="B9" s="1" t="s">
        <v>33</v>
      </c>
      <c r="C9" s="1" t="s">
        <v>4</v>
      </c>
      <c r="D9" s="2">
        <v>44750</v>
      </c>
      <c r="E9" s="1">
        <v>5</v>
      </c>
      <c r="F9" s="2">
        <f t="shared" si="20"/>
        <v>44757</v>
      </c>
      <c r="G9" s="15" cm="1">
        <f t="array" ref="G9">--AND(G$2&gt;=$D9,G$2&lt;=$F9,WEEKDAY(G$2,2)&lt;6,COUNTIF(Fériés,G6)=0)</f>
        <v>0</v>
      </c>
      <c r="H9" s="15" cm="1">
        <f t="array" ref="H9">--AND(H$2&gt;=$D9,H$2&lt;=$F9,WEEKDAY(H$2,2)&lt;6,COUNTIF(Fériés,H6)=0)</f>
        <v>0</v>
      </c>
      <c r="I9" s="15" cm="1">
        <f t="array" ref="I9">--AND(I$2&gt;=$D9,I$2&lt;=$F9,WEEKDAY(I$2,2)&lt;6,COUNTIF(Fériés,I6)=0)</f>
        <v>0</v>
      </c>
      <c r="J9" s="15" cm="1">
        <f t="array" ref="J9">--AND(J$2&gt;=$D9,J$2&lt;=$F9,WEEKDAY(J$2,2)&lt;6,COUNTIF(Fériés,J6)=0)</f>
        <v>0</v>
      </c>
      <c r="K9" s="15" cm="1">
        <f t="array" ref="K9">--AND(K$2&gt;=$D9,K$2&lt;=$F9,WEEKDAY(K$2,2)&lt;6,COUNTIF(Fériés,K6)=0)</f>
        <v>0</v>
      </c>
      <c r="L9" s="15" cm="1">
        <f t="array" ref="L9">--AND(L$2&gt;=$D9,L$2&lt;=$F9,WEEKDAY(L$2,2)&lt;6,COUNTIF(Fériés,L6)=0)</f>
        <v>0</v>
      </c>
      <c r="M9" s="15" cm="1">
        <f t="array" ref="M9">--AND(M$2&gt;=$D9,M$2&lt;=$F9,WEEKDAY(M$2,2)&lt;6,COUNTIF(Fériés,M6)=0)</f>
        <v>0</v>
      </c>
      <c r="N9" s="15" cm="1">
        <f t="array" ref="N9">--AND(N$2&gt;=$D9,N$2&lt;=$F9,WEEKDAY(N$2,2)&lt;6,COUNTIF(Fériés,N6)=0)</f>
        <v>0</v>
      </c>
      <c r="O9" s="15" cm="1">
        <f t="array" ref="O9">--AND(O$2&gt;=$D9,O$2&lt;=$F9,WEEKDAY(O$2,2)&lt;6,COUNTIF(Fériés,O6)=0)</f>
        <v>0</v>
      </c>
      <c r="P9" s="15" cm="1">
        <f t="array" ref="P9">--AND(P$2&gt;=$D9,P$2&lt;=$F9,WEEKDAY(P$2,2)&lt;6,COUNTIF(Fériés,P6)=0)</f>
        <v>0</v>
      </c>
      <c r="Q9" s="15" cm="1">
        <f t="array" ref="Q9">--AND(Q$2&gt;=$D9,Q$2&lt;=$F9,WEEKDAY(Q$2,2)&lt;6,COUNTIF(Fériés,Q6)=0)</f>
        <v>0</v>
      </c>
      <c r="R9" s="15" cm="1">
        <f t="array" ref="R9">--AND(R$2&gt;=$D9,R$2&lt;=$F9,WEEKDAY(R$2,2)&lt;6,COUNTIF(Fériés,R6)=0)</f>
        <v>0</v>
      </c>
      <c r="S9" s="15" cm="1">
        <f t="array" ref="S9">--AND(S$2&gt;=$D9,S$2&lt;=$F9,WEEKDAY(S$2,2)&lt;6,COUNTIF(Fériés,S6)=0)</f>
        <v>0</v>
      </c>
      <c r="T9" s="15" cm="1">
        <f t="array" ref="T9">--AND(T$2&gt;=$D9,T$2&lt;=$F9,WEEKDAY(T$2,2)&lt;6,COUNTIF(Fériés,T6)=0)</f>
        <v>0</v>
      </c>
      <c r="U9" s="15" cm="1">
        <f t="array" ref="U9">--AND(U$2&gt;=$D9,U$2&lt;=$F9,WEEKDAY(U$2,2)&lt;6,COUNTIF(Fériés,U6)=0)</f>
        <v>0</v>
      </c>
      <c r="V9" s="15" cm="1">
        <f t="array" ref="V9">--AND(V$2&gt;=$D9,V$2&lt;=$F9,WEEKDAY(V$2,2)&lt;6,COUNTIF(Fériés,V6)=0)</f>
        <v>0</v>
      </c>
      <c r="W9" s="15" cm="1">
        <f t="array" ref="W9">--AND(W$2&gt;=$D9,W$2&lt;=$F9,WEEKDAY(W$2,2)&lt;6,COUNTIF(Fériés,W6)=0)</f>
        <v>0</v>
      </c>
      <c r="X9" s="15" cm="1">
        <f t="array" ref="X9">--AND(X$2&gt;=$D9,X$2&lt;=$F9,WEEKDAY(X$2,2)&lt;6,COUNTIF(Fériés,X6)=0)</f>
        <v>0</v>
      </c>
      <c r="Y9" s="15" cm="1">
        <f t="array" ref="Y9">--AND(Y$2&gt;=$D9,Y$2&lt;=$F9,WEEKDAY(Y$2,2)&lt;6,COUNTIF(Fériés,Y6)=0)</f>
        <v>0</v>
      </c>
      <c r="Z9" s="15" cm="1">
        <f t="array" ref="Z9">--AND(Z$2&gt;=$D9,Z$2&lt;=$F9,WEEKDAY(Z$2,2)&lt;6,COUNTIF(Fériés,Z6)=0)</f>
        <v>0</v>
      </c>
      <c r="AA9" s="15" cm="1">
        <f t="array" ref="AA9">--AND(AA$2&gt;=$D9,AA$2&lt;=$F9,WEEKDAY(AA$2,2)&lt;6,COUNTIF(Fériés,AA6)=0)</f>
        <v>0</v>
      </c>
      <c r="AB9" s="15" cm="1">
        <f t="array" ref="AB9">--AND(AB$2&gt;=$D9,AB$2&lt;=$F9,WEEKDAY(AB$2,2)&lt;6,COUNTIF(Fériés,AB6)=0)</f>
        <v>0</v>
      </c>
      <c r="AC9" s="15" cm="1">
        <f t="array" ref="AC9">--AND(AC$2&gt;=$D9,AC$2&lt;=$F9,WEEKDAY(AC$2,2)&lt;6,COUNTIF(Fériés,AC6)=0)</f>
        <v>0</v>
      </c>
      <c r="AD9" s="15" cm="1">
        <f t="array" ref="AD9">--AND(AD$2&gt;=$D9,AD$2&lt;=$F9,WEEKDAY(AD$2,2)&lt;6,COUNTIF(Fériés,AD6)=0)</f>
        <v>0</v>
      </c>
      <c r="AE9" s="15" cm="1">
        <f t="array" ref="AE9">--AND(AE$2&gt;=$D9,AE$2&lt;=$F9,WEEKDAY(AE$2,2)&lt;6,COUNTIF(Fériés,AE6)=0)</f>
        <v>0</v>
      </c>
      <c r="AF9" s="15" cm="1">
        <f t="array" ref="AF9">--AND(AF$2&gt;=$D9,AF$2&lt;=$F9,WEEKDAY(AF$2,2)&lt;6,COUNTIF(Fériés,AF6)=0)</f>
        <v>0</v>
      </c>
      <c r="AG9" s="15" cm="1">
        <f t="array" ref="AG9">--AND(AG$2&gt;=$D9,AG$2&lt;=$F9,WEEKDAY(AG$2,2)&lt;6,COUNTIF(Fériés,AG6)=0)</f>
        <v>0</v>
      </c>
      <c r="AH9" s="15" cm="1">
        <f t="array" ref="AH9">--AND(AH$2&gt;=$D9,AH$2&lt;=$F9,WEEKDAY(AH$2,2)&lt;6,COUNTIF(Fériés,AH6)=0)</f>
        <v>0</v>
      </c>
      <c r="AI9" s="15" cm="1">
        <f t="array" ref="AI9">--AND(AI$2&gt;=$D9,AI$2&lt;=$F9,WEEKDAY(AI$2,2)&lt;6,COUNTIF(Fériés,AI6)=0)</f>
        <v>0</v>
      </c>
    </row>
    <row r="10" spans="2:37" ht="25.15" customHeight="1" x14ac:dyDescent="0.25">
      <c r="B10" s="1" t="s">
        <v>34</v>
      </c>
      <c r="C10" s="1" t="s">
        <v>4</v>
      </c>
      <c r="D10" s="2">
        <v>44772</v>
      </c>
      <c r="E10" s="1">
        <v>3</v>
      </c>
      <c r="F10" s="20">
        <f t="shared" si="20"/>
        <v>44776</v>
      </c>
      <c r="G10" s="15" cm="1">
        <f t="array" ref="G10">--AND(G$2&gt;=$D10,G$2&lt;=$F10,WEEKDAY(G$2,2)&lt;6,COUNTIF(Fériés,G7)=0)</f>
        <v>0</v>
      </c>
      <c r="H10" s="15" cm="1">
        <f t="array" ref="H10">--AND(H$2&gt;=$D10,H$2&lt;=$F10,WEEKDAY(H$2,2)&lt;6,COUNTIF(Fériés,H7)=0)</f>
        <v>0</v>
      </c>
      <c r="I10" s="15" cm="1">
        <f t="array" ref="I10">--AND(I$2&gt;=$D10,I$2&lt;=$F10,WEEKDAY(I$2,2)&lt;6,COUNTIF(Fériés,I7)=0)</f>
        <v>0</v>
      </c>
      <c r="J10" s="15" cm="1">
        <f t="array" ref="J10">--AND(J$2&gt;=$D10,J$2&lt;=$F10,WEEKDAY(J$2,2)&lt;6,COUNTIF(Fériés,J7)=0)</f>
        <v>0</v>
      </c>
      <c r="K10" s="15" cm="1">
        <f t="array" ref="K10">--AND(K$2&gt;=$D10,K$2&lt;=$F10,WEEKDAY(K$2,2)&lt;6,COUNTIF(Fériés,K7)=0)</f>
        <v>0</v>
      </c>
      <c r="L10" s="15" cm="1">
        <f t="array" ref="L10">--AND(L$2&gt;=$D10,L$2&lt;=$F10,WEEKDAY(L$2,2)&lt;6,COUNTIF(Fériés,L7)=0)</f>
        <v>0</v>
      </c>
      <c r="M10" s="15" cm="1">
        <f t="array" ref="M10">--AND(M$2&gt;=$D10,M$2&lt;=$F10,WEEKDAY(M$2,2)&lt;6,COUNTIF(Fériés,M7)=0)</f>
        <v>0</v>
      </c>
      <c r="N10" s="15" cm="1">
        <f t="array" ref="N10">--AND(N$2&gt;=$D10,N$2&lt;=$F10,WEEKDAY(N$2,2)&lt;6,COUNTIF(Fériés,N7)=0)</f>
        <v>0</v>
      </c>
      <c r="O10" s="15" cm="1">
        <f t="array" ref="O10">--AND(O$2&gt;=$D10,O$2&lt;=$F10,WEEKDAY(O$2,2)&lt;6,COUNTIF(Fériés,O7)=0)</f>
        <v>0</v>
      </c>
      <c r="P10" s="15" cm="1">
        <f t="array" ref="P10">--AND(P$2&gt;=$D10,P$2&lt;=$F10,WEEKDAY(P$2,2)&lt;6,COUNTIF(Fériés,P7)=0)</f>
        <v>0</v>
      </c>
      <c r="Q10" s="15" cm="1">
        <f t="array" ref="Q10">--AND(Q$2&gt;=$D10,Q$2&lt;=$F10,WEEKDAY(Q$2,2)&lt;6,COUNTIF(Fériés,Q7)=0)</f>
        <v>0</v>
      </c>
      <c r="R10" s="15" cm="1">
        <f t="array" ref="R10">--AND(R$2&gt;=$D10,R$2&lt;=$F10,WEEKDAY(R$2,2)&lt;6,COUNTIF(Fériés,R7)=0)</f>
        <v>0</v>
      </c>
      <c r="S10" s="15" cm="1">
        <f t="array" ref="S10">--AND(S$2&gt;=$D10,S$2&lt;=$F10,WEEKDAY(S$2,2)&lt;6,COUNTIF(Fériés,S7)=0)</f>
        <v>0</v>
      </c>
      <c r="T10" s="15" cm="1">
        <f t="array" ref="T10">--AND(T$2&gt;=$D10,T$2&lt;=$F10,WEEKDAY(T$2,2)&lt;6,COUNTIF(Fériés,T7)=0)</f>
        <v>0</v>
      </c>
      <c r="U10" s="15" cm="1">
        <f t="array" ref="U10">--AND(U$2&gt;=$D10,U$2&lt;=$F10,WEEKDAY(U$2,2)&lt;6,COUNTIF(Fériés,U7)=0)</f>
        <v>0</v>
      </c>
      <c r="V10" s="15" cm="1">
        <f t="array" ref="V10">--AND(V$2&gt;=$D10,V$2&lt;=$F10,WEEKDAY(V$2,2)&lt;6,COUNTIF(Fériés,V7)=0)</f>
        <v>0</v>
      </c>
      <c r="W10" s="15" cm="1">
        <f t="array" ref="W10">--AND(W$2&gt;=$D10,W$2&lt;=$F10,WEEKDAY(W$2,2)&lt;6,COUNTIF(Fériés,W7)=0)</f>
        <v>0</v>
      </c>
      <c r="X10" s="15" cm="1">
        <f t="array" ref="X10">--AND(X$2&gt;=$D10,X$2&lt;=$F10,WEEKDAY(X$2,2)&lt;6,COUNTIF(Fériés,X7)=0)</f>
        <v>0</v>
      </c>
      <c r="Y10" s="15" cm="1">
        <f t="array" ref="Y10">--AND(Y$2&gt;=$D10,Y$2&lt;=$F10,WEEKDAY(Y$2,2)&lt;6,COUNTIF(Fériés,Y7)=0)</f>
        <v>0</v>
      </c>
      <c r="Z10" s="15" cm="1">
        <f t="array" ref="Z10">--AND(Z$2&gt;=$D10,Z$2&lt;=$F10,WEEKDAY(Z$2,2)&lt;6,COUNTIF(Fériés,Z7)=0)</f>
        <v>0</v>
      </c>
      <c r="AA10" s="15" cm="1">
        <f t="array" ref="AA10">--AND(AA$2&gt;=$D10,AA$2&lt;=$F10,WEEKDAY(AA$2,2)&lt;6,COUNTIF(Fériés,AA7)=0)</f>
        <v>0</v>
      </c>
      <c r="AB10" s="15" cm="1">
        <f t="array" ref="AB10">--AND(AB$2&gt;=$D10,AB$2&lt;=$F10,WEEKDAY(AB$2,2)&lt;6,COUNTIF(Fériés,AB7)=0)</f>
        <v>0</v>
      </c>
      <c r="AC10" s="15" cm="1">
        <f t="array" ref="AC10">--AND(AC$2&gt;=$D10,AC$2&lt;=$F10,WEEKDAY(AC$2,2)&lt;6,COUNTIF(Fériés,AC7)=0)</f>
        <v>0</v>
      </c>
      <c r="AD10" s="15" cm="1">
        <f t="array" ref="AD10">--AND(AD$2&gt;=$D10,AD$2&lt;=$F10,WEEKDAY(AD$2,2)&lt;6,COUNTIF(Fériés,AD7)=0)</f>
        <v>0</v>
      </c>
      <c r="AE10" s="15" cm="1">
        <f t="array" ref="AE10">--AND(AE$2&gt;=$D10,AE$2&lt;=$F10,WEEKDAY(AE$2,2)&lt;6,COUNTIF(Fériés,AE7)=0)</f>
        <v>0</v>
      </c>
      <c r="AF10" s="15" cm="1">
        <f t="array" ref="AF10">--AND(AF$2&gt;=$D10,AF$2&lt;=$F10,WEEKDAY(AF$2,2)&lt;6,COUNTIF(Fériés,AF7)=0)</f>
        <v>0</v>
      </c>
      <c r="AG10" s="15" cm="1">
        <f t="array" ref="AG10">--AND(AG$2&gt;=$D10,AG$2&lt;=$F10,WEEKDAY(AG$2,2)&lt;6,COUNTIF(Fériés,AG7)=0)</f>
        <v>0</v>
      </c>
      <c r="AH10" s="15" cm="1">
        <f t="array" ref="AH10">--AND(AH$2&gt;=$D10,AH$2&lt;=$F10,WEEKDAY(AH$2,2)&lt;6,COUNTIF(Fériés,AH7)=0)</f>
        <v>0</v>
      </c>
      <c r="AI10" s="15" cm="1">
        <f t="array" ref="AI10">--AND(AI$2&gt;=$D10,AI$2&lt;=$F10,WEEKDAY(AI$2,2)&lt;6,COUNTIF(Fériés,AI7)=0)</f>
        <v>0</v>
      </c>
    </row>
    <row r="11" spans="2:37" ht="25.15" customHeight="1" x14ac:dyDescent="0.25">
      <c r="B11" s="1" t="s">
        <v>35</v>
      </c>
      <c r="C11" s="1" t="s">
        <v>4</v>
      </c>
      <c r="D11" s="2">
        <v>44755</v>
      </c>
      <c r="E11" s="1">
        <v>2</v>
      </c>
      <c r="F11" s="2">
        <f t="shared" si="20"/>
        <v>44757</v>
      </c>
      <c r="G11" s="15" cm="1">
        <f t="array" ref="G11">--AND(G$2&gt;=$D11,G$2&lt;=$F11,WEEKDAY(G$2,2)&lt;6,COUNTIF(Fériés,G8)=0)</f>
        <v>0</v>
      </c>
      <c r="H11" s="15" cm="1">
        <f t="array" ref="H11">--AND(H$2&gt;=$D11,H$2&lt;=$F11,WEEKDAY(H$2,2)&lt;6,COUNTIF(Fériés,H8)=0)</f>
        <v>0</v>
      </c>
      <c r="I11" s="15" cm="1">
        <f t="array" ref="I11">--AND(I$2&gt;=$D11,I$2&lt;=$F11,WEEKDAY(I$2,2)&lt;6,COUNTIF(Fériés,I8)=0)</f>
        <v>0</v>
      </c>
      <c r="J11" s="15" cm="1">
        <f t="array" ref="J11">--AND(J$2&gt;=$D11,J$2&lt;=$F11,WEEKDAY(J$2,2)&lt;6,COUNTIF(Fériés,J8)=0)</f>
        <v>0</v>
      </c>
      <c r="K11" s="15" cm="1">
        <f t="array" ref="K11">--AND(K$2&gt;=$D11,K$2&lt;=$F11,WEEKDAY(K$2,2)&lt;6,COUNTIF(Fériés,K8)=0)</f>
        <v>0</v>
      </c>
      <c r="L11" s="15" cm="1">
        <f t="array" ref="L11">--AND(L$2&gt;=$D11,L$2&lt;=$F11,WEEKDAY(L$2,2)&lt;6,COUNTIF(Fériés,L8)=0)</f>
        <v>0</v>
      </c>
      <c r="M11" s="15" cm="1">
        <f t="array" ref="M11">--AND(M$2&gt;=$D11,M$2&lt;=$F11,WEEKDAY(M$2,2)&lt;6,COUNTIF(Fériés,M8)=0)</f>
        <v>0</v>
      </c>
      <c r="N11" s="15" cm="1">
        <f t="array" ref="N11">--AND(N$2&gt;=$D11,N$2&lt;=$F11,WEEKDAY(N$2,2)&lt;6,COUNTIF(Fériés,N8)=0)</f>
        <v>0</v>
      </c>
      <c r="O11" s="15" cm="1">
        <f t="array" ref="O11">--AND(O$2&gt;=$D11,O$2&lt;=$F11,WEEKDAY(O$2,2)&lt;6,COUNTIF(Fériés,O8)=0)</f>
        <v>0</v>
      </c>
      <c r="P11" s="15" cm="1">
        <f t="array" ref="P11">--AND(P$2&gt;=$D11,P$2&lt;=$F11,WEEKDAY(P$2,2)&lt;6,COUNTIF(Fériés,P8)=0)</f>
        <v>0</v>
      </c>
      <c r="Q11" s="15" cm="1">
        <f t="array" ref="Q11">--AND(Q$2&gt;=$D11,Q$2&lt;=$F11,WEEKDAY(Q$2,2)&lt;6,COUNTIF(Fériés,Q8)=0)</f>
        <v>0</v>
      </c>
      <c r="R11" s="15" cm="1">
        <f t="array" ref="R11">--AND(R$2&gt;=$D11,R$2&lt;=$F11,WEEKDAY(R$2,2)&lt;6,COUNTIF(Fériés,R8)=0)</f>
        <v>0</v>
      </c>
      <c r="S11" s="15" cm="1">
        <f t="array" ref="S11">--AND(S$2&gt;=$D11,S$2&lt;=$F11,WEEKDAY(S$2,2)&lt;6,COUNTIF(Fériés,S8)=0)</f>
        <v>0</v>
      </c>
      <c r="T11" s="15" cm="1">
        <f t="array" ref="T11">--AND(T$2&gt;=$D11,T$2&lt;=$F11,WEEKDAY(T$2,2)&lt;6,COUNTIF(Fériés,T8)=0)</f>
        <v>0</v>
      </c>
      <c r="U11" s="15" cm="1">
        <f t="array" ref="U11">--AND(U$2&gt;=$D11,U$2&lt;=$F11,WEEKDAY(U$2,2)&lt;6,COUNTIF(Fériés,U8)=0)</f>
        <v>0</v>
      </c>
      <c r="V11" s="15" cm="1">
        <f t="array" ref="V11">--AND(V$2&gt;=$D11,V$2&lt;=$F11,WEEKDAY(V$2,2)&lt;6,COUNTIF(Fériés,V8)=0)</f>
        <v>0</v>
      </c>
      <c r="W11" s="15" cm="1">
        <f t="array" ref="W11">--AND(W$2&gt;=$D11,W$2&lt;=$F11,WEEKDAY(W$2,2)&lt;6,COUNTIF(Fériés,W8)=0)</f>
        <v>0</v>
      </c>
      <c r="X11" s="15" cm="1">
        <f t="array" ref="X11">--AND(X$2&gt;=$D11,X$2&lt;=$F11,WEEKDAY(X$2,2)&lt;6,COUNTIF(Fériés,X8)=0)</f>
        <v>0</v>
      </c>
      <c r="Y11" s="15" cm="1">
        <f t="array" ref="Y11">--AND(Y$2&gt;=$D11,Y$2&lt;=$F11,WEEKDAY(Y$2,2)&lt;6,COUNTIF(Fériés,Y8)=0)</f>
        <v>0</v>
      </c>
      <c r="Z11" s="15" cm="1">
        <f t="array" ref="Z11">--AND(Z$2&gt;=$D11,Z$2&lt;=$F11,WEEKDAY(Z$2,2)&lt;6,COUNTIF(Fériés,Z8)=0)</f>
        <v>0</v>
      </c>
      <c r="AA11" s="15" cm="1">
        <f t="array" ref="AA11">--AND(AA$2&gt;=$D11,AA$2&lt;=$F11,WEEKDAY(AA$2,2)&lt;6,COUNTIF(Fériés,AA8)=0)</f>
        <v>0</v>
      </c>
      <c r="AB11" s="15" cm="1">
        <f t="array" ref="AB11">--AND(AB$2&gt;=$D11,AB$2&lt;=$F11,WEEKDAY(AB$2,2)&lt;6,COUNTIF(Fériés,AB8)=0)</f>
        <v>0</v>
      </c>
      <c r="AC11" s="15" cm="1">
        <f t="array" ref="AC11">--AND(AC$2&gt;=$D11,AC$2&lt;=$F11,WEEKDAY(AC$2,2)&lt;6,COUNTIF(Fériés,AC8)=0)</f>
        <v>0</v>
      </c>
      <c r="AD11" s="15" cm="1">
        <f t="array" ref="AD11">--AND(AD$2&gt;=$D11,AD$2&lt;=$F11,WEEKDAY(AD$2,2)&lt;6,COUNTIF(Fériés,AD8)=0)</f>
        <v>0</v>
      </c>
      <c r="AE11" s="15" cm="1">
        <f t="array" ref="AE11">--AND(AE$2&gt;=$D11,AE$2&lt;=$F11,WEEKDAY(AE$2,2)&lt;6,COUNTIF(Fériés,AE8)=0)</f>
        <v>0</v>
      </c>
      <c r="AF11" s="15" cm="1">
        <f t="array" ref="AF11">--AND(AF$2&gt;=$D11,AF$2&lt;=$F11,WEEKDAY(AF$2,2)&lt;6,COUNTIF(Fériés,AF8)=0)</f>
        <v>0</v>
      </c>
      <c r="AG11" s="15" cm="1">
        <f t="array" ref="AG11">--AND(AG$2&gt;=$D11,AG$2&lt;=$F11,WEEKDAY(AG$2,2)&lt;6,COUNTIF(Fériés,AG8)=0)</f>
        <v>0</v>
      </c>
      <c r="AH11" s="15" cm="1">
        <f t="array" ref="AH11">--AND(AH$2&gt;=$D11,AH$2&lt;=$F11,WEEKDAY(AH$2,2)&lt;6,COUNTIF(Fériés,AH8)=0)</f>
        <v>0</v>
      </c>
      <c r="AI11" s="15" cm="1">
        <f t="array" ref="AI11">--AND(AI$2&gt;=$D11,AI$2&lt;=$F11,WEEKDAY(AI$2,2)&lt;6,COUNTIF(Fériés,AI8)=0)</f>
        <v>0</v>
      </c>
    </row>
    <row r="12" spans="2:37" ht="25.15" customHeight="1" x14ac:dyDescent="0.25">
      <c r="B12" s="1" t="s">
        <v>28</v>
      </c>
      <c r="C12" s="21" t="s">
        <v>4</v>
      </c>
      <c r="D12" s="2">
        <v>44756</v>
      </c>
      <c r="E12" s="1">
        <v>6</v>
      </c>
      <c r="F12" s="2">
        <f t="shared" si="20"/>
        <v>44764</v>
      </c>
      <c r="G12" s="15" cm="1">
        <f t="array" ref="G12">--AND(G$2&gt;=$D12,G$2&lt;=$F12,WEEKDAY(G$2,2)&lt;6,COUNTIF(Fériés,G9)=0)</f>
        <v>0</v>
      </c>
      <c r="H12" s="15" cm="1">
        <f t="array" ref="H12">--AND(H$2&gt;=$D12,H$2&lt;=$F12,WEEKDAY(H$2,2)&lt;6,COUNTIF(Fériés,H9)=0)</f>
        <v>0</v>
      </c>
      <c r="I12" s="15" cm="1">
        <f t="array" ref="I12">--AND(I$2&gt;=$D12,I$2&lt;=$F12,WEEKDAY(I$2,2)&lt;6,COUNTIF(Fériés,I9)=0)</f>
        <v>0</v>
      </c>
      <c r="J12" s="15" cm="1">
        <f t="array" ref="J12">--AND(J$2&gt;=$D12,J$2&lt;=$F12,WEEKDAY(J$2,2)&lt;6,COUNTIF(Fériés,J9)=0)</f>
        <v>0</v>
      </c>
      <c r="K12" s="15" cm="1">
        <f t="array" ref="K12">--AND(K$2&gt;=$D12,K$2&lt;=$F12,WEEKDAY(K$2,2)&lt;6,COUNTIF(Fériés,K9)=0)</f>
        <v>0</v>
      </c>
      <c r="L12" s="15" cm="1">
        <f t="array" ref="L12">--AND(L$2&gt;=$D12,L$2&lt;=$F12,WEEKDAY(L$2,2)&lt;6,COUNTIF(Fériés,L9)=0)</f>
        <v>0</v>
      </c>
      <c r="M12" s="15" cm="1">
        <f t="array" ref="M12">--AND(M$2&gt;=$D12,M$2&lt;=$F12,WEEKDAY(M$2,2)&lt;6,COUNTIF(Fériés,M9)=0)</f>
        <v>0</v>
      </c>
      <c r="N12" s="15" cm="1">
        <f t="array" ref="N12">--AND(N$2&gt;=$D12,N$2&lt;=$F12,WEEKDAY(N$2,2)&lt;6,COUNTIF(Fériés,N9)=0)</f>
        <v>0</v>
      </c>
      <c r="O12" s="15" cm="1">
        <f t="array" ref="O12">--AND(O$2&gt;=$D12,O$2&lt;=$F12,WEEKDAY(O$2,2)&lt;6,COUNTIF(Fériés,O9)=0)</f>
        <v>0</v>
      </c>
      <c r="P12" s="15" cm="1">
        <f t="array" ref="P12">--AND(P$2&gt;=$D12,P$2&lt;=$F12,WEEKDAY(P$2,2)&lt;6,COUNTIF(Fériés,P9)=0)</f>
        <v>0</v>
      </c>
      <c r="Q12" s="15" cm="1">
        <f t="array" ref="Q12">--AND(Q$2&gt;=$D12,Q$2&lt;=$F12,WEEKDAY(Q$2,2)&lt;6,COUNTIF(Fériés,Q9)=0)</f>
        <v>0</v>
      </c>
      <c r="R12" s="15" cm="1">
        <f t="array" ref="R12">--AND(R$2&gt;=$D12,R$2&lt;=$F12,WEEKDAY(R$2,2)&lt;6,COUNTIF(Fériés,R9)=0)</f>
        <v>0</v>
      </c>
      <c r="S12" s="15" cm="1">
        <f t="array" ref="S12">--AND(S$2&gt;=$D12,S$2&lt;=$F12,WEEKDAY(S$2,2)&lt;6,COUNTIF(Fériés,S9)=0)</f>
        <v>0</v>
      </c>
      <c r="T12" s="15" cm="1">
        <f t="array" ref="T12">--AND(T$2&gt;=$D12,T$2&lt;=$F12,WEEKDAY(T$2,2)&lt;6,COUNTIF(Fériés,T9)=0)</f>
        <v>0</v>
      </c>
      <c r="U12" s="15" cm="1">
        <f t="array" ref="U12">--AND(U$2&gt;=$D12,U$2&lt;=$F12,WEEKDAY(U$2,2)&lt;6,COUNTIF(Fériés,U9)=0)</f>
        <v>0</v>
      </c>
      <c r="V12" s="15" cm="1">
        <f t="array" ref="V12">--AND(V$2&gt;=$D12,V$2&lt;=$F12,WEEKDAY(V$2,2)&lt;6,COUNTIF(Fériés,V9)=0)</f>
        <v>0</v>
      </c>
      <c r="W12" s="15" cm="1">
        <f t="array" ref="W12">--AND(W$2&gt;=$D12,W$2&lt;=$F12,WEEKDAY(W$2,2)&lt;6,COUNTIF(Fériés,W9)=0)</f>
        <v>0</v>
      </c>
      <c r="X12" s="15" cm="1">
        <f t="array" ref="X12">--AND(X$2&gt;=$D12,X$2&lt;=$F12,WEEKDAY(X$2,2)&lt;6,COUNTIF(Fériés,X9)=0)</f>
        <v>0</v>
      </c>
      <c r="Y12" s="15" cm="1">
        <f t="array" ref="Y12">--AND(Y$2&gt;=$D12,Y$2&lt;=$F12,WEEKDAY(Y$2,2)&lt;6,COUNTIF(Fériés,Y9)=0)</f>
        <v>0</v>
      </c>
      <c r="Z12" s="15" cm="1">
        <f t="array" ref="Z12">--AND(Z$2&gt;=$D12,Z$2&lt;=$F12,WEEKDAY(Z$2,2)&lt;6,COUNTIF(Fériés,Z9)=0)</f>
        <v>0</v>
      </c>
      <c r="AA12" s="15" cm="1">
        <f t="array" ref="AA12">--AND(AA$2&gt;=$D12,AA$2&lt;=$F12,WEEKDAY(AA$2,2)&lt;6,COUNTIF(Fériés,AA9)=0)</f>
        <v>0</v>
      </c>
      <c r="AB12" s="15" cm="1">
        <f t="array" ref="AB12">--AND(AB$2&gt;=$D12,AB$2&lt;=$F12,WEEKDAY(AB$2,2)&lt;6,COUNTIF(Fériés,AB9)=0)</f>
        <v>0</v>
      </c>
      <c r="AC12" s="15" cm="1">
        <f t="array" ref="AC12">--AND(AC$2&gt;=$D12,AC$2&lt;=$F12,WEEKDAY(AC$2,2)&lt;6,COUNTIF(Fériés,AC9)=0)</f>
        <v>0</v>
      </c>
      <c r="AD12" s="15" cm="1">
        <f t="array" ref="AD12">--AND(AD$2&gt;=$D12,AD$2&lt;=$F12,WEEKDAY(AD$2,2)&lt;6,COUNTIF(Fériés,AD9)=0)</f>
        <v>0</v>
      </c>
      <c r="AE12" s="15" cm="1">
        <f t="array" ref="AE12">--AND(AE$2&gt;=$D12,AE$2&lt;=$F12,WEEKDAY(AE$2,2)&lt;6,COUNTIF(Fériés,AE9)=0)</f>
        <v>0</v>
      </c>
      <c r="AF12" s="15" cm="1">
        <f t="array" ref="AF12">--AND(AF$2&gt;=$D12,AF$2&lt;=$F12,WEEKDAY(AF$2,2)&lt;6,COUNTIF(Fériés,AF9)=0)</f>
        <v>0</v>
      </c>
      <c r="AG12" s="15" cm="1">
        <f t="array" ref="AG12">--AND(AG$2&gt;=$D12,AG$2&lt;=$F12,WEEKDAY(AG$2,2)&lt;6,COUNTIF(Fériés,AG9)=0)</f>
        <v>0</v>
      </c>
      <c r="AH12" s="15" cm="1">
        <f t="array" ref="AH12">--AND(AH$2&gt;=$D12,AH$2&lt;=$F12,WEEKDAY(AH$2,2)&lt;6,COUNTIF(Fériés,AH9)=0)</f>
        <v>0</v>
      </c>
      <c r="AI12" s="15" cm="1">
        <f t="array" ref="AI12">--AND(AI$2&gt;=$D12,AI$2&lt;=$F12,WEEKDAY(AI$2,2)&lt;6,COUNTIF(Fériés,AI9)=0)</f>
        <v>0</v>
      </c>
    </row>
    <row r="13" spans="2:37" ht="25.15" customHeight="1" x14ac:dyDescent="0.25">
      <c r="B13" s="1" t="s">
        <v>36</v>
      </c>
      <c r="C13" s="1" t="s">
        <v>4</v>
      </c>
      <c r="D13" s="2">
        <v>44727</v>
      </c>
      <c r="E13" s="1">
        <v>8</v>
      </c>
      <c r="F13" s="2">
        <f t="shared" si="20"/>
        <v>44736</v>
      </c>
      <c r="G13" s="15" cm="1">
        <f t="array" ref="G13">--AND(G$2&gt;=$D13,G$2&lt;=$F13,WEEKDAY(G$2,2)&lt;6,COUNTIF(Fériés,G10)=0)</f>
        <v>0</v>
      </c>
      <c r="H13" s="15" cm="1">
        <f t="array" ref="H13">--AND(H$2&gt;=$D13,H$2&lt;=$F13,WEEKDAY(H$2,2)&lt;6,COUNTIF(Fériés,H10)=0)</f>
        <v>0</v>
      </c>
      <c r="I13" s="15" cm="1">
        <f t="array" ref="I13">--AND(I$2&gt;=$D13,I$2&lt;=$F13,WEEKDAY(I$2,2)&lt;6,COUNTIF(Fériés,I10)=0)</f>
        <v>0</v>
      </c>
      <c r="J13" s="15" cm="1">
        <f t="array" ref="J13">--AND(J$2&gt;=$D13,J$2&lt;=$F13,WEEKDAY(J$2,2)&lt;6,COUNTIF(Fériés,J10)=0)</f>
        <v>0</v>
      </c>
      <c r="K13" s="15" cm="1">
        <f t="array" ref="K13">--AND(K$2&gt;=$D13,K$2&lt;=$F13,WEEKDAY(K$2,2)&lt;6,COUNTIF(Fériés,K10)=0)</f>
        <v>0</v>
      </c>
      <c r="L13" s="15" cm="1">
        <f t="array" ref="L13">--AND(L$2&gt;=$D13,L$2&lt;=$F13,WEEKDAY(L$2,2)&lt;6,COUNTIF(Fériés,L10)=0)</f>
        <v>0</v>
      </c>
      <c r="M13" s="15" cm="1">
        <f t="array" ref="M13">--AND(M$2&gt;=$D13,M$2&lt;=$F13,WEEKDAY(M$2,2)&lt;6,COUNTIF(Fériés,M10)=0)</f>
        <v>0</v>
      </c>
      <c r="N13" s="15" cm="1">
        <f t="array" ref="N13">--AND(N$2&gt;=$D13,N$2&lt;=$F13,WEEKDAY(N$2,2)&lt;6,COUNTIF(Fériés,N10)=0)</f>
        <v>0</v>
      </c>
      <c r="O13" s="15" cm="1">
        <f t="array" ref="O13">--AND(O$2&gt;=$D13,O$2&lt;=$F13,WEEKDAY(O$2,2)&lt;6,COUNTIF(Fériés,O10)=0)</f>
        <v>0</v>
      </c>
      <c r="P13" s="15" cm="1">
        <f t="array" ref="P13">--AND(P$2&gt;=$D13,P$2&lt;=$F13,WEEKDAY(P$2,2)&lt;6,COUNTIF(Fériés,P10)=0)</f>
        <v>0</v>
      </c>
      <c r="Q13" s="15" cm="1">
        <f t="array" ref="Q13">--AND(Q$2&gt;=$D13,Q$2&lt;=$F13,WEEKDAY(Q$2,2)&lt;6,COUNTIF(Fériés,Q10)=0)</f>
        <v>0</v>
      </c>
      <c r="R13" s="15" cm="1">
        <f t="array" ref="R13">--AND(R$2&gt;=$D13,R$2&lt;=$F13,WEEKDAY(R$2,2)&lt;6,COUNTIF(Fériés,R10)=0)</f>
        <v>0</v>
      </c>
      <c r="S13" s="15" cm="1">
        <f t="array" ref="S13">--AND(S$2&gt;=$D13,S$2&lt;=$F13,WEEKDAY(S$2,2)&lt;6,COUNTIF(Fériés,S10)=0)</f>
        <v>0</v>
      </c>
      <c r="T13" s="15" cm="1">
        <f t="array" ref="T13">--AND(T$2&gt;=$D13,T$2&lt;=$F13,WEEKDAY(T$2,2)&lt;6,COUNTIF(Fériés,T10)=0)</f>
        <v>0</v>
      </c>
      <c r="U13" s="15" cm="1">
        <f t="array" ref="U13">--AND(U$2&gt;=$D13,U$2&lt;=$F13,WEEKDAY(U$2,2)&lt;6,COUNTIF(Fériés,U10)=0)</f>
        <v>1</v>
      </c>
      <c r="V13" s="15" cm="1">
        <f t="array" ref="V13">--AND(V$2&gt;=$D13,V$2&lt;=$F13,WEEKDAY(V$2,2)&lt;6,COUNTIF(Fériés,V10)=0)</f>
        <v>1</v>
      </c>
      <c r="W13" s="15" cm="1">
        <f t="array" ref="W13">--AND(W$2&gt;=$D13,W$2&lt;=$F13,WEEKDAY(W$2,2)&lt;6,COUNTIF(Fériés,W10)=0)</f>
        <v>1</v>
      </c>
      <c r="X13" s="15" cm="1">
        <f t="array" ref="X13">--AND(X$2&gt;=$D13,X$2&lt;=$F13,WEEKDAY(X$2,2)&lt;6,COUNTIF(Fériés,X10)=0)</f>
        <v>0</v>
      </c>
      <c r="Y13" s="15" cm="1">
        <f t="array" ref="Y13">--AND(Y$2&gt;=$D13,Y$2&lt;=$F13,WEEKDAY(Y$2,2)&lt;6,COUNTIF(Fériés,Y10)=0)</f>
        <v>0</v>
      </c>
      <c r="Z13" s="15" cm="1">
        <f t="array" ref="Z13">--AND(Z$2&gt;=$D13,Z$2&lt;=$F13,WEEKDAY(Z$2,2)&lt;6,COUNTIF(Fériés,Z10)=0)</f>
        <v>1</v>
      </c>
      <c r="AA13" s="15" cm="1">
        <f t="array" ref="AA13">--AND(AA$2&gt;=$D13,AA$2&lt;=$F13,WEEKDAY(AA$2,2)&lt;6,COUNTIF(Fériés,AA10)=0)</f>
        <v>1</v>
      </c>
      <c r="AB13" s="15" cm="1">
        <f t="array" ref="AB13">--AND(AB$2&gt;=$D13,AB$2&lt;=$F13,WEEKDAY(AB$2,2)&lt;6,COUNTIF(Fériés,AB10)=0)</f>
        <v>1</v>
      </c>
      <c r="AC13" s="15" cm="1">
        <f t="array" ref="AC13">--AND(AC$2&gt;=$D13,AC$2&lt;=$F13,WEEKDAY(AC$2,2)&lt;6,COUNTIF(Fériés,AC10)=0)</f>
        <v>1</v>
      </c>
      <c r="AD13" s="15" cm="1">
        <f t="array" ref="AD13">--AND(AD$2&gt;=$D13,AD$2&lt;=$F13,WEEKDAY(AD$2,2)&lt;6,COUNTIF(Fériés,AD10)=0)</f>
        <v>1</v>
      </c>
      <c r="AE13" s="15" cm="1">
        <f t="array" ref="AE13">--AND(AE$2&gt;=$D13,AE$2&lt;=$F13,WEEKDAY(AE$2,2)&lt;6,COUNTIF(Fériés,AE10)=0)</f>
        <v>0</v>
      </c>
      <c r="AF13" s="15" cm="1">
        <f t="array" ref="AF13">--AND(AF$2&gt;=$D13,AF$2&lt;=$F13,WEEKDAY(AF$2,2)&lt;6,COUNTIF(Fériés,AF10)=0)</f>
        <v>0</v>
      </c>
      <c r="AG13" s="15" cm="1">
        <f t="array" ref="AG13">--AND(AG$2&gt;=$D13,AG$2&lt;=$F13,WEEKDAY(AG$2,2)&lt;6,COUNTIF(Fériés,AG10)=0)</f>
        <v>0</v>
      </c>
      <c r="AH13" s="15" cm="1">
        <f t="array" ref="AH13">--AND(AH$2&gt;=$D13,AH$2&lt;=$F13,WEEKDAY(AH$2,2)&lt;6,COUNTIF(Fériés,AH10)=0)</f>
        <v>0</v>
      </c>
      <c r="AI13" s="15" cm="1">
        <f t="array" ref="AI13">--AND(AI$2&gt;=$D13,AI$2&lt;=$F13,WEEKDAY(AI$2,2)&lt;6,COUNTIF(Fériés,AI10)=0)</f>
        <v>0</v>
      </c>
    </row>
    <row r="14" spans="2:37" ht="25.15" customHeight="1" x14ac:dyDescent="0.25">
      <c r="B14" s="1" t="s">
        <v>37</v>
      </c>
      <c r="C14" s="1" t="s">
        <v>4</v>
      </c>
      <c r="D14" s="2">
        <v>44766</v>
      </c>
      <c r="E14" s="1">
        <v>4</v>
      </c>
      <c r="F14" s="2">
        <f t="shared" si="20"/>
        <v>44770</v>
      </c>
      <c r="G14" s="15" cm="1">
        <f t="array" ref="G14">--AND(G$2&gt;=$D14,G$2&lt;=$F14,WEEKDAY(G$2,2)&lt;6,COUNTIF(Fériés,G11)=0)</f>
        <v>0</v>
      </c>
      <c r="H14" s="15" cm="1">
        <f t="array" ref="H14">--AND(H$2&gt;=$D14,H$2&lt;=$F14,WEEKDAY(H$2,2)&lt;6,COUNTIF(Fériés,H11)=0)</f>
        <v>0</v>
      </c>
      <c r="I14" s="15" cm="1">
        <f t="array" ref="I14">--AND(I$2&gt;=$D14,I$2&lt;=$F14,WEEKDAY(I$2,2)&lt;6,COUNTIF(Fériés,I11)=0)</f>
        <v>0</v>
      </c>
      <c r="J14" s="15" cm="1">
        <f t="array" ref="J14">--AND(J$2&gt;=$D14,J$2&lt;=$F14,WEEKDAY(J$2,2)&lt;6,COUNTIF(Fériés,J11)=0)</f>
        <v>0</v>
      </c>
      <c r="K14" s="15" cm="1">
        <f t="array" ref="K14">--AND(K$2&gt;=$D14,K$2&lt;=$F14,WEEKDAY(K$2,2)&lt;6,COUNTIF(Fériés,K11)=0)</f>
        <v>0</v>
      </c>
      <c r="L14" s="15" cm="1">
        <f t="array" ref="L14">--AND(L$2&gt;=$D14,L$2&lt;=$F14,WEEKDAY(L$2,2)&lt;6,COUNTIF(Fériés,L11)=0)</f>
        <v>0</v>
      </c>
      <c r="M14" s="15" cm="1">
        <f t="array" ref="M14">--AND(M$2&gt;=$D14,M$2&lt;=$F14,WEEKDAY(M$2,2)&lt;6,COUNTIF(Fériés,M11)=0)</f>
        <v>0</v>
      </c>
      <c r="N14" s="15" cm="1">
        <f t="array" ref="N14">--AND(N$2&gt;=$D14,N$2&lt;=$F14,WEEKDAY(N$2,2)&lt;6,COUNTIF(Fériés,N11)=0)</f>
        <v>0</v>
      </c>
      <c r="O14" s="15" cm="1">
        <f t="array" ref="O14">--AND(O$2&gt;=$D14,O$2&lt;=$F14,WEEKDAY(O$2,2)&lt;6,COUNTIF(Fériés,O11)=0)</f>
        <v>0</v>
      </c>
      <c r="P14" s="15" cm="1">
        <f t="array" ref="P14">--AND(P$2&gt;=$D14,P$2&lt;=$F14,WEEKDAY(P$2,2)&lt;6,COUNTIF(Fériés,P11)=0)</f>
        <v>0</v>
      </c>
      <c r="Q14" s="15" cm="1">
        <f t="array" ref="Q14">--AND(Q$2&gt;=$D14,Q$2&lt;=$F14,WEEKDAY(Q$2,2)&lt;6,COUNTIF(Fériés,Q11)=0)</f>
        <v>0</v>
      </c>
      <c r="R14" s="15" cm="1">
        <f t="array" ref="R14">--AND(R$2&gt;=$D14,R$2&lt;=$F14,WEEKDAY(R$2,2)&lt;6,COUNTIF(Fériés,R11)=0)</f>
        <v>0</v>
      </c>
      <c r="S14" s="15" cm="1">
        <f t="array" ref="S14">--AND(S$2&gt;=$D14,S$2&lt;=$F14,WEEKDAY(S$2,2)&lt;6,COUNTIF(Fériés,S11)=0)</f>
        <v>0</v>
      </c>
      <c r="T14" s="15" cm="1">
        <f t="array" ref="T14">--AND(T$2&gt;=$D14,T$2&lt;=$F14,WEEKDAY(T$2,2)&lt;6,COUNTIF(Fériés,T11)=0)</f>
        <v>0</v>
      </c>
      <c r="U14" s="15" cm="1">
        <f t="array" ref="U14">--AND(U$2&gt;=$D14,U$2&lt;=$F14,WEEKDAY(U$2,2)&lt;6,COUNTIF(Fériés,U11)=0)</f>
        <v>0</v>
      </c>
      <c r="V14" s="15" cm="1">
        <f t="array" ref="V14">--AND(V$2&gt;=$D14,V$2&lt;=$F14,WEEKDAY(V$2,2)&lt;6,COUNTIF(Fériés,V11)=0)</f>
        <v>0</v>
      </c>
      <c r="W14" s="15" cm="1">
        <f t="array" ref="W14">--AND(W$2&gt;=$D14,W$2&lt;=$F14,WEEKDAY(W$2,2)&lt;6,COUNTIF(Fériés,W11)=0)</f>
        <v>0</v>
      </c>
      <c r="X14" s="15" cm="1">
        <f t="array" ref="X14">--AND(X$2&gt;=$D14,X$2&lt;=$F14,WEEKDAY(X$2,2)&lt;6,COUNTIF(Fériés,X11)=0)</f>
        <v>0</v>
      </c>
      <c r="Y14" s="15" cm="1">
        <f t="array" ref="Y14">--AND(Y$2&gt;=$D14,Y$2&lt;=$F14,WEEKDAY(Y$2,2)&lt;6,COUNTIF(Fériés,Y11)=0)</f>
        <v>0</v>
      </c>
      <c r="Z14" s="15" cm="1">
        <f t="array" ref="Z14">--AND(Z$2&gt;=$D14,Z$2&lt;=$F14,WEEKDAY(Z$2,2)&lt;6,COUNTIF(Fériés,Z11)=0)</f>
        <v>0</v>
      </c>
      <c r="AA14" s="15" cm="1">
        <f t="array" ref="AA14">--AND(AA$2&gt;=$D14,AA$2&lt;=$F14,WEEKDAY(AA$2,2)&lt;6,COUNTIF(Fériés,AA11)=0)</f>
        <v>0</v>
      </c>
      <c r="AB14" s="15" cm="1">
        <f t="array" ref="AB14">--AND(AB$2&gt;=$D14,AB$2&lt;=$F14,WEEKDAY(AB$2,2)&lt;6,COUNTIF(Fériés,AB11)=0)</f>
        <v>0</v>
      </c>
      <c r="AC14" s="15" cm="1">
        <f t="array" ref="AC14">--AND(AC$2&gt;=$D14,AC$2&lt;=$F14,WEEKDAY(AC$2,2)&lt;6,COUNTIF(Fériés,AC11)=0)</f>
        <v>0</v>
      </c>
      <c r="AD14" s="15" cm="1">
        <f t="array" ref="AD14">--AND(AD$2&gt;=$D14,AD$2&lt;=$F14,WEEKDAY(AD$2,2)&lt;6,COUNTIF(Fériés,AD11)=0)</f>
        <v>0</v>
      </c>
      <c r="AE14" s="15" cm="1">
        <f t="array" ref="AE14">--AND(AE$2&gt;=$D14,AE$2&lt;=$F14,WEEKDAY(AE$2,2)&lt;6,COUNTIF(Fériés,AE11)=0)</f>
        <v>0</v>
      </c>
      <c r="AF14" s="15" cm="1">
        <f t="array" ref="AF14">--AND(AF$2&gt;=$D14,AF$2&lt;=$F14,WEEKDAY(AF$2,2)&lt;6,COUNTIF(Fériés,AF11)=0)</f>
        <v>0</v>
      </c>
      <c r="AG14" s="15" cm="1">
        <f t="array" ref="AG14">--AND(AG$2&gt;=$D14,AG$2&lt;=$F14,WEEKDAY(AG$2,2)&lt;6,COUNTIF(Fériés,AG11)=0)</f>
        <v>0</v>
      </c>
      <c r="AH14" s="15" cm="1">
        <f t="array" ref="AH14">--AND(AH$2&gt;=$D14,AH$2&lt;=$F14,WEEKDAY(AH$2,2)&lt;6,COUNTIF(Fériés,AH11)=0)</f>
        <v>0</v>
      </c>
      <c r="AI14" s="15" cm="1">
        <f t="array" ref="AI14">--AND(AI$2&gt;=$D14,AI$2&lt;=$F14,WEEKDAY(AI$2,2)&lt;6,COUNTIF(Fériés,AI11)=0)</f>
        <v>0</v>
      </c>
    </row>
    <row r="15" spans="2:37" ht="25.15" customHeight="1" x14ac:dyDescent="0.25">
      <c r="B15" s="1" t="s">
        <v>38</v>
      </c>
      <c r="C15" s="1" t="s">
        <v>4</v>
      </c>
      <c r="D15" s="2">
        <v>44719</v>
      </c>
      <c r="E15" s="1">
        <v>5</v>
      </c>
      <c r="F15" s="2">
        <f t="shared" si="20"/>
        <v>44725</v>
      </c>
      <c r="G15" s="15" cm="1">
        <f t="array" ref="G15">--AND(G$2&gt;=$D15,G$2&lt;=$F15,WEEKDAY(G$2,2)&lt;6,COUNTIF(Fériés,G12)=0)</f>
        <v>0</v>
      </c>
      <c r="H15" s="15" cm="1">
        <f t="array" ref="H15">--AND(H$2&gt;=$D15,H$2&lt;=$F15,WEEKDAY(H$2,2)&lt;6,COUNTIF(Fériés,H12)=0)</f>
        <v>0</v>
      </c>
      <c r="I15" s="15" cm="1">
        <f t="array" ref="I15">--AND(I$2&gt;=$D15,I$2&lt;=$F15,WEEKDAY(I$2,2)&lt;6,COUNTIF(Fériés,I12)=0)</f>
        <v>0</v>
      </c>
      <c r="J15" s="15" cm="1">
        <f t="array" ref="J15">--AND(J$2&gt;=$D15,J$2&lt;=$F15,WEEKDAY(J$2,2)&lt;6,COUNTIF(Fériés,J12)=0)</f>
        <v>0</v>
      </c>
      <c r="K15" s="15" cm="1">
        <f t="array" ref="K15">--AND(K$2&gt;=$D15,K$2&lt;=$F15,WEEKDAY(K$2,2)&lt;6,COUNTIF(Fériés,K12)=0)</f>
        <v>0</v>
      </c>
      <c r="L15" s="15" cm="1">
        <f t="array" ref="L15">--AND(L$2&gt;=$D15,L$2&lt;=$F15,WEEKDAY(L$2,2)&lt;6,COUNTIF(Fériés,L12)=0)</f>
        <v>0</v>
      </c>
      <c r="M15" s="15" cm="1">
        <f t="array" ref="M15">--AND(M$2&gt;=$D15,M$2&lt;=$F15,WEEKDAY(M$2,2)&lt;6,COUNTIF(Fériés,M12)=0)</f>
        <v>1</v>
      </c>
      <c r="N15" s="15" cm="1">
        <f t="array" ref="N15">--AND(N$2&gt;=$D15,N$2&lt;=$F15,WEEKDAY(N$2,2)&lt;6,COUNTIF(Fériés,N12)=0)</f>
        <v>1</v>
      </c>
      <c r="O15" s="15" cm="1">
        <f t="array" ref="O15">--AND(O$2&gt;=$D15,O$2&lt;=$F15,WEEKDAY(O$2,2)&lt;6,COUNTIF(Fériés,O12)=0)</f>
        <v>1</v>
      </c>
      <c r="P15" s="15" cm="1">
        <f t="array" ref="P15">--AND(P$2&gt;=$D15,P$2&lt;=$F15,WEEKDAY(P$2,2)&lt;6,COUNTIF(Fériés,P12)=0)</f>
        <v>1</v>
      </c>
      <c r="Q15" s="15" cm="1">
        <f t="array" ref="Q15">--AND(Q$2&gt;=$D15,Q$2&lt;=$F15,WEEKDAY(Q$2,2)&lt;6,COUNTIF(Fériés,Q12)=0)</f>
        <v>0</v>
      </c>
      <c r="R15" s="15" cm="1">
        <f t="array" ref="R15">--AND(R$2&gt;=$D15,R$2&lt;=$F15,WEEKDAY(R$2,2)&lt;6,COUNTIF(Fériés,R12)=0)</f>
        <v>0</v>
      </c>
      <c r="S15" s="15" cm="1">
        <f t="array" ref="S15">--AND(S$2&gt;=$D15,S$2&lt;=$F15,WEEKDAY(S$2,2)&lt;6,COUNTIF(Fériés,S12)=0)</f>
        <v>1</v>
      </c>
      <c r="T15" s="15" cm="1">
        <f t="array" ref="T15">--AND(T$2&gt;=$D15,T$2&lt;=$F15,WEEKDAY(T$2,2)&lt;6,COUNTIF(Fériés,T12)=0)</f>
        <v>0</v>
      </c>
      <c r="U15" s="15" cm="1">
        <f t="array" ref="U15">--AND(U$2&gt;=$D15,U$2&lt;=$F15,WEEKDAY(U$2,2)&lt;6,COUNTIF(Fériés,U12)=0)</f>
        <v>0</v>
      </c>
      <c r="V15" s="15" cm="1">
        <f t="array" ref="V15">--AND(V$2&gt;=$D15,V$2&lt;=$F15,WEEKDAY(V$2,2)&lt;6,COUNTIF(Fériés,V12)=0)</f>
        <v>0</v>
      </c>
      <c r="W15" s="15" cm="1">
        <f t="array" ref="W15">--AND(W$2&gt;=$D15,W$2&lt;=$F15,WEEKDAY(W$2,2)&lt;6,COUNTIF(Fériés,W12)=0)</f>
        <v>0</v>
      </c>
      <c r="X15" s="15" cm="1">
        <f t="array" ref="X15">--AND(X$2&gt;=$D15,X$2&lt;=$F15,WEEKDAY(X$2,2)&lt;6,COUNTIF(Fériés,X12)=0)</f>
        <v>0</v>
      </c>
      <c r="Y15" s="15" cm="1">
        <f t="array" ref="Y15">--AND(Y$2&gt;=$D15,Y$2&lt;=$F15,WEEKDAY(Y$2,2)&lt;6,COUNTIF(Fériés,Y12)=0)</f>
        <v>0</v>
      </c>
      <c r="Z15" s="15" cm="1">
        <f t="array" ref="Z15">--AND(Z$2&gt;=$D15,Z$2&lt;=$F15,WEEKDAY(Z$2,2)&lt;6,COUNTIF(Fériés,Z12)=0)</f>
        <v>0</v>
      </c>
      <c r="AA15" s="15" cm="1">
        <f t="array" ref="AA15">--AND(AA$2&gt;=$D15,AA$2&lt;=$F15,WEEKDAY(AA$2,2)&lt;6,COUNTIF(Fériés,AA12)=0)</f>
        <v>0</v>
      </c>
      <c r="AB15" s="15" cm="1">
        <f t="array" ref="AB15">--AND(AB$2&gt;=$D15,AB$2&lt;=$F15,WEEKDAY(AB$2,2)&lt;6,COUNTIF(Fériés,AB12)=0)</f>
        <v>0</v>
      </c>
      <c r="AC15" s="15" cm="1">
        <f t="array" ref="AC15">--AND(AC$2&gt;=$D15,AC$2&lt;=$F15,WEEKDAY(AC$2,2)&lt;6,COUNTIF(Fériés,AC12)=0)</f>
        <v>0</v>
      </c>
      <c r="AD15" s="15" cm="1">
        <f t="array" ref="AD15">--AND(AD$2&gt;=$D15,AD$2&lt;=$F15,WEEKDAY(AD$2,2)&lt;6,COUNTIF(Fériés,AD12)=0)</f>
        <v>0</v>
      </c>
      <c r="AE15" s="15" cm="1">
        <f t="array" ref="AE15">--AND(AE$2&gt;=$D15,AE$2&lt;=$F15,WEEKDAY(AE$2,2)&lt;6,COUNTIF(Fériés,AE12)=0)</f>
        <v>0</v>
      </c>
      <c r="AF15" s="15" cm="1">
        <f t="array" ref="AF15">--AND(AF$2&gt;=$D15,AF$2&lt;=$F15,WEEKDAY(AF$2,2)&lt;6,COUNTIF(Fériés,AF12)=0)</f>
        <v>0</v>
      </c>
      <c r="AG15" s="15" cm="1">
        <f t="array" ref="AG15">--AND(AG$2&gt;=$D15,AG$2&lt;=$F15,WEEKDAY(AG$2,2)&lt;6,COUNTIF(Fériés,AG12)=0)</f>
        <v>0</v>
      </c>
      <c r="AH15" s="15" cm="1">
        <f t="array" ref="AH15">--AND(AH$2&gt;=$D15,AH$2&lt;=$F15,WEEKDAY(AH$2,2)&lt;6,COUNTIF(Fériés,AH12)=0)</f>
        <v>0</v>
      </c>
      <c r="AI15" s="15" cm="1">
        <f t="array" ref="AI15">--AND(AI$2&gt;=$D15,AI$2&lt;=$F15,WEEKDAY(AI$2,2)&lt;6,COUNTIF(Fériés,AI12)=0)</f>
        <v>0</v>
      </c>
    </row>
    <row r="16" spans="2:37" ht="25.15" customHeight="1" x14ac:dyDescent="0.25">
      <c r="B16" s="1" t="s">
        <v>39</v>
      </c>
      <c r="C16" s="1" t="s">
        <v>4</v>
      </c>
      <c r="D16" s="2">
        <v>44926</v>
      </c>
      <c r="E16" s="1">
        <v>3</v>
      </c>
      <c r="F16" s="2">
        <f t="shared" si="20"/>
        <v>44930</v>
      </c>
      <c r="G16" s="15" cm="1">
        <f t="array" ref="G16">--AND(G$2&gt;=$D16,G$2&lt;=$F16,WEEKDAY(G$2,2)&lt;6,COUNTIF(Fériés,G13)=0)</f>
        <v>0</v>
      </c>
      <c r="H16" s="15" cm="1">
        <f t="array" ref="H16">--AND(H$2&gt;=$D16,H$2&lt;=$F16,WEEKDAY(H$2,2)&lt;6,COUNTIF(Fériés,H13)=0)</f>
        <v>0</v>
      </c>
      <c r="I16" s="15" cm="1">
        <f t="array" ref="I16">--AND(I$2&gt;=$D16,I$2&lt;=$F16,WEEKDAY(I$2,2)&lt;6,COUNTIF(Fériés,I13)=0)</f>
        <v>0</v>
      </c>
      <c r="J16" s="15" cm="1">
        <f t="array" ref="J16">--AND(J$2&gt;=$D16,J$2&lt;=$F16,WEEKDAY(J$2,2)&lt;6,COUNTIF(Fériés,J13)=0)</f>
        <v>0</v>
      </c>
      <c r="K16" s="15" cm="1">
        <f t="array" ref="K16">--AND(K$2&gt;=$D16,K$2&lt;=$F16,WEEKDAY(K$2,2)&lt;6,COUNTIF(Fériés,K13)=0)</f>
        <v>0</v>
      </c>
      <c r="L16" s="15" cm="1">
        <f t="array" ref="L16">--AND(L$2&gt;=$D16,L$2&lt;=$F16,WEEKDAY(L$2,2)&lt;6,COUNTIF(Fériés,L13)=0)</f>
        <v>0</v>
      </c>
      <c r="M16" s="15" cm="1">
        <f t="array" ref="M16">--AND(M$2&gt;=$D16,M$2&lt;=$F16,WEEKDAY(M$2,2)&lt;6,COUNTIF(Fériés,M13)=0)</f>
        <v>0</v>
      </c>
      <c r="N16" s="15" cm="1">
        <f t="array" ref="N16">--AND(N$2&gt;=$D16,N$2&lt;=$F16,WEEKDAY(N$2,2)&lt;6,COUNTIF(Fériés,N13)=0)</f>
        <v>0</v>
      </c>
      <c r="O16" s="15" cm="1">
        <f t="array" ref="O16">--AND(O$2&gt;=$D16,O$2&lt;=$F16,WEEKDAY(O$2,2)&lt;6,COUNTIF(Fériés,O13)=0)</f>
        <v>0</v>
      </c>
      <c r="P16" s="15" cm="1">
        <f t="array" ref="P16">--AND(P$2&gt;=$D16,P$2&lt;=$F16,WEEKDAY(P$2,2)&lt;6,COUNTIF(Fériés,P13)=0)</f>
        <v>0</v>
      </c>
      <c r="Q16" s="15" cm="1">
        <f t="array" ref="Q16">--AND(Q$2&gt;=$D16,Q$2&lt;=$F16,WEEKDAY(Q$2,2)&lt;6,COUNTIF(Fériés,Q13)=0)</f>
        <v>0</v>
      </c>
      <c r="R16" s="15" cm="1">
        <f t="array" ref="R16">--AND(R$2&gt;=$D16,R$2&lt;=$F16,WEEKDAY(R$2,2)&lt;6,COUNTIF(Fériés,R13)=0)</f>
        <v>0</v>
      </c>
      <c r="S16" s="15" cm="1">
        <f t="array" ref="S16">--AND(S$2&gt;=$D16,S$2&lt;=$F16,WEEKDAY(S$2,2)&lt;6,COUNTIF(Fériés,S13)=0)</f>
        <v>0</v>
      </c>
      <c r="T16" s="15" cm="1">
        <f t="array" ref="T16">--AND(T$2&gt;=$D16,T$2&lt;=$F16,WEEKDAY(T$2,2)&lt;6,COUNTIF(Fériés,T13)=0)</f>
        <v>0</v>
      </c>
      <c r="U16" s="15" cm="1">
        <f t="array" ref="U16">--AND(U$2&gt;=$D16,U$2&lt;=$F16,WEEKDAY(U$2,2)&lt;6,COUNTIF(Fériés,U13)=0)</f>
        <v>0</v>
      </c>
      <c r="V16" s="15" cm="1">
        <f t="array" ref="V16">--AND(V$2&gt;=$D16,V$2&lt;=$F16,WEEKDAY(V$2,2)&lt;6,COUNTIF(Fériés,V13)=0)</f>
        <v>0</v>
      </c>
      <c r="W16" s="15" cm="1">
        <f t="array" ref="W16">--AND(W$2&gt;=$D16,W$2&lt;=$F16,WEEKDAY(W$2,2)&lt;6,COUNTIF(Fériés,W13)=0)</f>
        <v>0</v>
      </c>
      <c r="X16" s="15" cm="1">
        <f t="array" ref="X16">--AND(X$2&gt;=$D16,X$2&lt;=$F16,WEEKDAY(X$2,2)&lt;6,COUNTIF(Fériés,X13)=0)</f>
        <v>0</v>
      </c>
      <c r="Y16" s="15" cm="1">
        <f t="array" ref="Y16">--AND(Y$2&gt;=$D16,Y$2&lt;=$F16,WEEKDAY(Y$2,2)&lt;6,COUNTIF(Fériés,Y13)=0)</f>
        <v>0</v>
      </c>
      <c r="Z16" s="15" cm="1">
        <f t="array" ref="Z16">--AND(Z$2&gt;=$D16,Z$2&lt;=$F16,WEEKDAY(Z$2,2)&lt;6,COUNTIF(Fériés,Z13)=0)</f>
        <v>0</v>
      </c>
      <c r="AA16" s="15" cm="1">
        <f t="array" ref="AA16">--AND(AA$2&gt;=$D16,AA$2&lt;=$F16,WEEKDAY(AA$2,2)&lt;6,COUNTIF(Fériés,AA13)=0)</f>
        <v>0</v>
      </c>
      <c r="AB16" s="15" cm="1">
        <f t="array" ref="AB16">--AND(AB$2&gt;=$D16,AB$2&lt;=$F16,WEEKDAY(AB$2,2)&lt;6,COUNTIF(Fériés,AB13)=0)</f>
        <v>0</v>
      </c>
      <c r="AC16" s="15" cm="1">
        <f t="array" ref="AC16">--AND(AC$2&gt;=$D16,AC$2&lt;=$F16,WEEKDAY(AC$2,2)&lt;6,COUNTIF(Fériés,AC13)=0)</f>
        <v>0</v>
      </c>
      <c r="AD16" s="15" cm="1">
        <f t="array" ref="AD16">--AND(AD$2&gt;=$D16,AD$2&lt;=$F16,WEEKDAY(AD$2,2)&lt;6,COUNTIF(Fériés,AD13)=0)</f>
        <v>0</v>
      </c>
      <c r="AE16" s="15" cm="1">
        <f t="array" ref="AE16">--AND(AE$2&gt;=$D16,AE$2&lt;=$F16,WEEKDAY(AE$2,2)&lt;6,COUNTIF(Fériés,AE13)=0)</f>
        <v>0</v>
      </c>
      <c r="AF16" s="15" cm="1">
        <f t="array" ref="AF16">--AND(AF$2&gt;=$D16,AF$2&lt;=$F16,WEEKDAY(AF$2,2)&lt;6,COUNTIF(Fériés,AF13)=0)</f>
        <v>0</v>
      </c>
      <c r="AG16" s="15" cm="1">
        <f t="array" ref="AG16">--AND(AG$2&gt;=$D16,AG$2&lt;=$F16,WEEKDAY(AG$2,2)&lt;6,COUNTIF(Fériés,AG13)=0)</f>
        <v>0</v>
      </c>
      <c r="AH16" s="15" cm="1">
        <f t="array" ref="AH16">--AND(AH$2&gt;=$D16,AH$2&lt;=$F16,WEEKDAY(AH$2,2)&lt;6,COUNTIF(Fériés,AH13)=0)</f>
        <v>0</v>
      </c>
      <c r="AI16" s="15" cm="1">
        <f t="array" ref="AI16">--AND(AI$2&gt;=$D16,AI$2&lt;=$F16,WEEKDAY(AI$2,2)&lt;6,COUNTIF(Fériés,AI13)=0)</f>
        <v>0</v>
      </c>
    </row>
    <row r="17" spans="2:35" ht="25.15" customHeight="1" x14ac:dyDescent="0.25">
      <c r="B17" s="1" t="s">
        <v>40</v>
      </c>
      <c r="C17" s="1" t="s">
        <v>4</v>
      </c>
      <c r="D17" s="2">
        <v>44756</v>
      </c>
      <c r="E17" s="1">
        <v>2</v>
      </c>
      <c r="F17" s="2">
        <f t="shared" si="20"/>
        <v>44760</v>
      </c>
      <c r="G17" s="15" cm="1">
        <f t="array" ref="G17">--AND(G$2&gt;=$D17,G$2&lt;=$F17,WEEKDAY(G$2,2)&lt;6,COUNTIF(Fériés,G14)=0)</f>
        <v>0</v>
      </c>
      <c r="H17" s="15" cm="1">
        <f t="array" ref="H17">--AND(H$2&gt;=$D17,H$2&lt;=$F17,WEEKDAY(H$2,2)&lt;6,COUNTIF(Fériés,H14)=0)</f>
        <v>0</v>
      </c>
      <c r="I17" s="15" cm="1">
        <f t="array" ref="I17">--AND(I$2&gt;=$D17,I$2&lt;=$F17,WEEKDAY(I$2,2)&lt;6,COUNTIF(Fériés,I14)=0)</f>
        <v>0</v>
      </c>
      <c r="J17" s="15" cm="1">
        <f t="array" ref="J17">--AND(J$2&gt;=$D17,J$2&lt;=$F17,WEEKDAY(J$2,2)&lt;6,COUNTIF(Fériés,J14)=0)</f>
        <v>0</v>
      </c>
      <c r="K17" s="15" cm="1">
        <f t="array" ref="K17">--AND(K$2&gt;=$D17,K$2&lt;=$F17,WEEKDAY(K$2,2)&lt;6,COUNTIF(Fériés,K14)=0)</f>
        <v>0</v>
      </c>
      <c r="L17" s="15" cm="1">
        <f t="array" ref="L17">--AND(L$2&gt;=$D17,L$2&lt;=$F17,WEEKDAY(L$2,2)&lt;6,COUNTIF(Fériés,L14)=0)</f>
        <v>0</v>
      </c>
      <c r="M17" s="15" cm="1">
        <f t="array" ref="M17">--AND(M$2&gt;=$D17,M$2&lt;=$F17,WEEKDAY(M$2,2)&lt;6,COUNTIF(Fériés,M14)=0)</f>
        <v>0</v>
      </c>
      <c r="N17" s="15" cm="1">
        <f t="array" ref="N17">--AND(N$2&gt;=$D17,N$2&lt;=$F17,WEEKDAY(N$2,2)&lt;6,COUNTIF(Fériés,N14)=0)</f>
        <v>0</v>
      </c>
      <c r="O17" s="15" cm="1">
        <f t="array" ref="O17">--AND(O$2&gt;=$D17,O$2&lt;=$F17,WEEKDAY(O$2,2)&lt;6,COUNTIF(Fériés,O14)=0)</f>
        <v>0</v>
      </c>
      <c r="P17" s="15" cm="1">
        <f t="array" ref="P17">--AND(P$2&gt;=$D17,P$2&lt;=$F17,WEEKDAY(P$2,2)&lt;6,COUNTIF(Fériés,P14)=0)</f>
        <v>0</v>
      </c>
      <c r="Q17" s="15" cm="1">
        <f t="array" ref="Q17">--AND(Q$2&gt;=$D17,Q$2&lt;=$F17,WEEKDAY(Q$2,2)&lt;6,COUNTIF(Fériés,Q14)=0)</f>
        <v>0</v>
      </c>
      <c r="R17" s="15" cm="1">
        <f t="array" ref="R17">--AND(R$2&gt;=$D17,R$2&lt;=$F17,WEEKDAY(R$2,2)&lt;6,COUNTIF(Fériés,R14)=0)</f>
        <v>0</v>
      </c>
      <c r="S17" s="15" cm="1">
        <f t="array" ref="S17">--AND(S$2&gt;=$D17,S$2&lt;=$F17,WEEKDAY(S$2,2)&lt;6,COUNTIF(Fériés,S14)=0)</f>
        <v>0</v>
      </c>
      <c r="T17" s="15" cm="1">
        <f t="array" ref="T17">--AND(T$2&gt;=$D17,T$2&lt;=$F17,WEEKDAY(T$2,2)&lt;6,COUNTIF(Fériés,T14)=0)</f>
        <v>0</v>
      </c>
      <c r="U17" s="15" cm="1">
        <f t="array" ref="U17">--AND(U$2&gt;=$D17,U$2&lt;=$F17,WEEKDAY(U$2,2)&lt;6,COUNTIF(Fériés,U14)=0)</f>
        <v>0</v>
      </c>
      <c r="V17" s="15" cm="1">
        <f t="array" ref="V17">--AND(V$2&gt;=$D17,V$2&lt;=$F17,WEEKDAY(V$2,2)&lt;6,COUNTIF(Fériés,V14)=0)</f>
        <v>0</v>
      </c>
      <c r="W17" s="15" cm="1">
        <f t="array" ref="W17">--AND(W$2&gt;=$D17,W$2&lt;=$F17,WEEKDAY(W$2,2)&lt;6,COUNTIF(Fériés,W14)=0)</f>
        <v>0</v>
      </c>
      <c r="X17" s="15" cm="1">
        <f t="array" ref="X17">--AND(X$2&gt;=$D17,X$2&lt;=$F17,WEEKDAY(X$2,2)&lt;6,COUNTIF(Fériés,X14)=0)</f>
        <v>0</v>
      </c>
      <c r="Y17" s="15" cm="1">
        <f t="array" ref="Y17">--AND(Y$2&gt;=$D17,Y$2&lt;=$F17,WEEKDAY(Y$2,2)&lt;6,COUNTIF(Fériés,Y14)=0)</f>
        <v>0</v>
      </c>
      <c r="Z17" s="15" cm="1">
        <f t="array" ref="Z17">--AND(Z$2&gt;=$D17,Z$2&lt;=$F17,WEEKDAY(Z$2,2)&lt;6,COUNTIF(Fériés,Z14)=0)</f>
        <v>0</v>
      </c>
      <c r="AA17" s="15" cm="1">
        <f t="array" ref="AA17">--AND(AA$2&gt;=$D17,AA$2&lt;=$F17,WEEKDAY(AA$2,2)&lt;6,COUNTIF(Fériés,AA14)=0)</f>
        <v>0</v>
      </c>
      <c r="AB17" s="15" cm="1">
        <f t="array" ref="AB17">--AND(AB$2&gt;=$D17,AB$2&lt;=$F17,WEEKDAY(AB$2,2)&lt;6,COUNTIF(Fériés,AB14)=0)</f>
        <v>0</v>
      </c>
      <c r="AC17" s="15" cm="1">
        <f t="array" ref="AC17">--AND(AC$2&gt;=$D17,AC$2&lt;=$F17,WEEKDAY(AC$2,2)&lt;6,COUNTIF(Fériés,AC14)=0)</f>
        <v>0</v>
      </c>
      <c r="AD17" s="15" cm="1">
        <f t="array" ref="AD17">--AND(AD$2&gt;=$D17,AD$2&lt;=$F17,WEEKDAY(AD$2,2)&lt;6,COUNTIF(Fériés,AD14)=0)</f>
        <v>0</v>
      </c>
      <c r="AE17" s="15" cm="1">
        <f t="array" ref="AE17">--AND(AE$2&gt;=$D17,AE$2&lt;=$F17,WEEKDAY(AE$2,2)&lt;6,COUNTIF(Fériés,AE14)=0)</f>
        <v>0</v>
      </c>
      <c r="AF17" s="15" cm="1">
        <f t="array" ref="AF17">--AND(AF$2&gt;=$D17,AF$2&lt;=$F17,WEEKDAY(AF$2,2)&lt;6,COUNTIF(Fériés,AF14)=0)</f>
        <v>0</v>
      </c>
      <c r="AG17" s="15" cm="1">
        <f t="array" ref="AG17">--AND(AG$2&gt;=$D17,AG$2&lt;=$F17,WEEKDAY(AG$2,2)&lt;6,COUNTIF(Fériés,AG14)=0)</f>
        <v>0</v>
      </c>
      <c r="AH17" s="15" cm="1">
        <f t="array" ref="AH17">--AND(AH$2&gt;=$D17,AH$2&lt;=$F17,WEEKDAY(AH$2,2)&lt;6,COUNTIF(Fériés,AH14)=0)</f>
        <v>0</v>
      </c>
      <c r="AI17" s="15" cm="1">
        <f t="array" ref="AI17">--AND(AI$2&gt;=$D17,AI$2&lt;=$F17,WEEKDAY(AI$2,2)&lt;6,COUNTIF(Fériés,AI14)=0)</f>
        <v>0</v>
      </c>
    </row>
    <row r="18" spans="2:35" ht="25.15" customHeight="1" x14ac:dyDescent="0.25">
      <c r="B18" s="1" t="s">
        <v>41</v>
      </c>
      <c r="C18" s="1" t="s">
        <v>4</v>
      </c>
      <c r="D18" s="2">
        <v>44721</v>
      </c>
      <c r="E18" s="1">
        <v>6</v>
      </c>
      <c r="F18" s="2">
        <f t="shared" si="20"/>
        <v>44728</v>
      </c>
      <c r="G18" s="15" cm="1">
        <f t="array" ref="G18">--AND(G$2&gt;=$D18,G$2&lt;=$F18,WEEKDAY(G$2,2)&lt;6,COUNTIF(Fériés,G15)=0)</f>
        <v>0</v>
      </c>
      <c r="H18" s="15" cm="1">
        <f t="array" ref="H18">--AND(H$2&gt;=$D18,H$2&lt;=$F18,WEEKDAY(H$2,2)&lt;6,COUNTIF(Fériés,H15)=0)</f>
        <v>0</v>
      </c>
      <c r="I18" s="15" cm="1">
        <f t="array" ref="I18">--AND(I$2&gt;=$D18,I$2&lt;=$F18,WEEKDAY(I$2,2)&lt;6,COUNTIF(Fériés,I15)=0)</f>
        <v>0</v>
      </c>
      <c r="J18" s="15" cm="1">
        <f t="array" ref="J18">--AND(J$2&gt;=$D18,J$2&lt;=$F18,WEEKDAY(J$2,2)&lt;6,COUNTIF(Fériés,J15)=0)</f>
        <v>0</v>
      </c>
      <c r="K18" s="15" cm="1">
        <f t="array" ref="K18">--AND(K$2&gt;=$D18,K$2&lt;=$F18,WEEKDAY(K$2,2)&lt;6,COUNTIF(Fériés,K15)=0)</f>
        <v>0</v>
      </c>
      <c r="L18" s="15" cm="1">
        <f t="array" ref="L18">--AND(L$2&gt;=$D18,L$2&lt;=$F18,WEEKDAY(L$2,2)&lt;6,COUNTIF(Fériés,L15)=0)</f>
        <v>0</v>
      </c>
      <c r="M18" s="15" cm="1">
        <f t="array" ref="M18">--AND(M$2&gt;=$D18,M$2&lt;=$F18,WEEKDAY(M$2,2)&lt;6,COUNTIF(Fériés,M15)=0)</f>
        <v>0</v>
      </c>
      <c r="N18" s="15" cm="1">
        <f t="array" ref="N18">--AND(N$2&gt;=$D18,N$2&lt;=$F18,WEEKDAY(N$2,2)&lt;6,COUNTIF(Fériés,N15)=0)</f>
        <v>0</v>
      </c>
      <c r="O18" s="15" cm="1">
        <f t="array" ref="O18">--AND(O$2&gt;=$D18,O$2&lt;=$F18,WEEKDAY(O$2,2)&lt;6,COUNTIF(Fériés,O15)=0)</f>
        <v>1</v>
      </c>
      <c r="P18" s="15" cm="1">
        <f t="array" ref="P18">--AND(P$2&gt;=$D18,P$2&lt;=$F18,WEEKDAY(P$2,2)&lt;6,COUNTIF(Fériés,P15)=0)</f>
        <v>1</v>
      </c>
      <c r="Q18" s="15" cm="1">
        <f t="array" ref="Q18">--AND(Q$2&gt;=$D18,Q$2&lt;=$F18,WEEKDAY(Q$2,2)&lt;6,COUNTIF(Fériés,Q15)=0)</f>
        <v>0</v>
      </c>
      <c r="R18" s="15" cm="1">
        <f t="array" ref="R18">--AND(R$2&gt;=$D18,R$2&lt;=$F18,WEEKDAY(R$2,2)&lt;6,COUNTIF(Fériés,R15)=0)</f>
        <v>0</v>
      </c>
      <c r="S18" s="15" cm="1">
        <f t="array" ref="S18">--AND(S$2&gt;=$D18,S$2&lt;=$F18,WEEKDAY(S$2,2)&lt;6,COUNTIF(Fériés,S15)=0)</f>
        <v>1</v>
      </c>
      <c r="T18" s="15" cm="1">
        <f t="array" ref="T18">--AND(T$2&gt;=$D18,T$2&lt;=$F18,WEEKDAY(T$2,2)&lt;6,COUNTIF(Fériés,T15)=0)</f>
        <v>1</v>
      </c>
      <c r="U18" s="15" cm="1">
        <f t="array" ref="U18">--AND(U$2&gt;=$D18,U$2&lt;=$F18,WEEKDAY(U$2,2)&lt;6,COUNTIF(Fériés,U15)=0)</f>
        <v>1</v>
      </c>
      <c r="V18" s="15" cm="1">
        <f t="array" ref="V18">--AND(V$2&gt;=$D18,V$2&lt;=$F18,WEEKDAY(V$2,2)&lt;6,COUNTIF(Fériés,V15)=0)</f>
        <v>1</v>
      </c>
      <c r="W18" s="15" cm="1">
        <f t="array" ref="W18">--AND(W$2&gt;=$D18,W$2&lt;=$F18,WEEKDAY(W$2,2)&lt;6,COUNTIF(Fériés,W15)=0)</f>
        <v>0</v>
      </c>
      <c r="X18" s="15" cm="1">
        <f t="array" ref="X18">--AND(X$2&gt;=$D18,X$2&lt;=$F18,WEEKDAY(X$2,2)&lt;6,COUNTIF(Fériés,X15)=0)</f>
        <v>0</v>
      </c>
      <c r="Y18" s="15" cm="1">
        <f t="array" ref="Y18">--AND(Y$2&gt;=$D18,Y$2&lt;=$F18,WEEKDAY(Y$2,2)&lt;6,COUNTIF(Fériés,Y15)=0)</f>
        <v>0</v>
      </c>
      <c r="Z18" s="15" cm="1">
        <f t="array" ref="Z18">--AND(Z$2&gt;=$D18,Z$2&lt;=$F18,WEEKDAY(Z$2,2)&lt;6,COUNTIF(Fériés,Z15)=0)</f>
        <v>0</v>
      </c>
      <c r="AA18" s="15" cm="1">
        <f t="array" ref="AA18">--AND(AA$2&gt;=$D18,AA$2&lt;=$F18,WEEKDAY(AA$2,2)&lt;6,COUNTIF(Fériés,AA15)=0)</f>
        <v>0</v>
      </c>
      <c r="AB18" s="15" cm="1">
        <f t="array" ref="AB18">--AND(AB$2&gt;=$D18,AB$2&lt;=$F18,WEEKDAY(AB$2,2)&lt;6,COUNTIF(Fériés,AB15)=0)</f>
        <v>0</v>
      </c>
      <c r="AC18" s="15" cm="1">
        <f t="array" ref="AC18">--AND(AC$2&gt;=$D18,AC$2&lt;=$F18,WEEKDAY(AC$2,2)&lt;6,COUNTIF(Fériés,AC15)=0)</f>
        <v>0</v>
      </c>
      <c r="AD18" s="15" cm="1">
        <f t="array" ref="AD18">--AND(AD$2&gt;=$D18,AD$2&lt;=$F18,WEEKDAY(AD$2,2)&lt;6,COUNTIF(Fériés,AD15)=0)</f>
        <v>0</v>
      </c>
      <c r="AE18" s="15" cm="1">
        <f t="array" ref="AE18">--AND(AE$2&gt;=$D18,AE$2&lt;=$F18,WEEKDAY(AE$2,2)&lt;6,COUNTIF(Fériés,AE15)=0)</f>
        <v>0</v>
      </c>
      <c r="AF18" s="15" cm="1">
        <f t="array" ref="AF18">--AND(AF$2&gt;=$D18,AF$2&lt;=$F18,WEEKDAY(AF$2,2)&lt;6,COUNTIF(Fériés,AF15)=0)</f>
        <v>0</v>
      </c>
      <c r="AG18" s="15" cm="1">
        <f t="array" ref="AG18">--AND(AG$2&gt;=$D18,AG$2&lt;=$F18,WEEKDAY(AG$2,2)&lt;6,COUNTIF(Fériés,AG15)=0)</f>
        <v>0</v>
      </c>
      <c r="AH18" s="15" cm="1">
        <f t="array" ref="AH18">--AND(AH$2&gt;=$D18,AH$2&lt;=$F18,WEEKDAY(AH$2,2)&lt;6,COUNTIF(Fériés,AH15)=0)</f>
        <v>0</v>
      </c>
      <c r="AI18" s="15" cm="1">
        <f t="array" ref="AI18">--AND(AI$2&gt;=$D18,AI$2&lt;=$F18,WEEKDAY(AI$2,2)&lt;6,COUNTIF(Fériés,AI15)=0)</f>
        <v>0</v>
      </c>
    </row>
    <row r="19" spans="2:35" ht="25.15" customHeight="1" x14ac:dyDescent="0.25">
      <c r="B19" s="1" t="s">
        <v>42</v>
      </c>
      <c r="C19" s="1" t="s">
        <v>4</v>
      </c>
      <c r="D19" s="2">
        <v>44707</v>
      </c>
      <c r="E19" s="1">
        <v>8</v>
      </c>
      <c r="F19" s="2">
        <f t="shared" si="20"/>
        <v>44720</v>
      </c>
      <c r="G19" s="15" cm="1">
        <f t="array" ref="G19">--AND(G$2&gt;=$D19,G$2&lt;=$F19,WEEKDAY(G$2,2)&lt;6,COUNTIF(Fériés,G16)=0)</f>
        <v>1</v>
      </c>
      <c r="H19" s="15" cm="1">
        <f t="array" ref="H19">--AND(H$2&gt;=$D19,H$2&lt;=$F19,WEEKDAY(H$2,2)&lt;6,COUNTIF(Fériés,H16)=0)</f>
        <v>1</v>
      </c>
      <c r="I19" s="15" cm="1">
        <f t="array" ref="I19">--AND(I$2&gt;=$D19,I$2&lt;=$F19,WEEKDAY(I$2,2)&lt;6,COUNTIF(Fériés,I16)=0)</f>
        <v>1</v>
      </c>
      <c r="J19" s="15" cm="1">
        <f t="array" ref="J19">--AND(J$2&gt;=$D19,J$2&lt;=$F19,WEEKDAY(J$2,2)&lt;6,COUNTIF(Fériés,J16)=0)</f>
        <v>0</v>
      </c>
      <c r="K19" s="15" cm="1">
        <f t="array" ref="K19">--AND(K$2&gt;=$D19,K$2&lt;=$F19,WEEKDAY(K$2,2)&lt;6,COUNTIF(Fériés,K16)=0)</f>
        <v>0</v>
      </c>
      <c r="L19" s="15" cm="1">
        <f t="array" ref="L19">--AND(L$2&gt;=$D19,L$2&lt;=$F19,WEEKDAY(L$2,2)&lt;6,COUNTIF(Fériés,L16)=0)</f>
        <v>1</v>
      </c>
      <c r="M19" s="15" cm="1">
        <f t="array" ref="M19">--AND(M$2&gt;=$D19,M$2&lt;=$F19,WEEKDAY(M$2,2)&lt;6,COUNTIF(Fériés,M16)=0)</f>
        <v>1</v>
      </c>
      <c r="N19" s="15" cm="1">
        <f t="array" ref="N19">--AND(N$2&gt;=$D19,N$2&lt;=$F19,WEEKDAY(N$2,2)&lt;6,COUNTIF(Fériés,N16)=0)</f>
        <v>1</v>
      </c>
      <c r="O19" s="15" cm="1">
        <f t="array" ref="O19">--AND(O$2&gt;=$D19,O$2&lt;=$F19,WEEKDAY(O$2,2)&lt;6,COUNTIF(Fériés,O16)=0)</f>
        <v>0</v>
      </c>
      <c r="P19" s="15" cm="1">
        <f t="array" ref="P19">--AND(P$2&gt;=$D19,P$2&lt;=$F19,WEEKDAY(P$2,2)&lt;6,COUNTIF(Fériés,P16)=0)</f>
        <v>0</v>
      </c>
      <c r="Q19" s="15" cm="1">
        <f t="array" ref="Q19">--AND(Q$2&gt;=$D19,Q$2&lt;=$F19,WEEKDAY(Q$2,2)&lt;6,COUNTIF(Fériés,Q16)=0)</f>
        <v>0</v>
      </c>
      <c r="R19" s="15" cm="1">
        <f t="array" ref="R19">--AND(R$2&gt;=$D19,R$2&lt;=$F19,WEEKDAY(R$2,2)&lt;6,COUNTIF(Fériés,R16)=0)</f>
        <v>0</v>
      </c>
      <c r="S19" s="15" cm="1">
        <f t="array" ref="S19">--AND(S$2&gt;=$D19,S$2&lt;=$F19,WEEKDAY(S$2,2)&lt;6,COUNTIF(Fériés,S16)=0)</f>
        <v>0</v>
      </c>
      <c r="T19" s="15" cm="1">
        <f t="array" ref="T19">--AND(T$2&gt;=$D19,T$2&lt;=$F19,WEEKDAY(T$2,2)&lt;6,COUNTIF(Fériés,T16)=0)</f>
        <v>0</v>
      </c>
      <c r="U19" s="15" cm="1">
        <f t="array" ref="U19">--AND(U$2&gt;=$D19,U$2&lt;=$F19,WEEKDAY(U$2,2)&lt;6,COUNTIF(Fériés,U16)=0)</f>
        <v>0</v>
      </c>
      <c r="V19" s="15" cm="1">
        <f t="array" ref="V19">--AND(V$2&gt;=$D19,V$2&lt;=$F19,WEEKDAY(V$2,2)&lt;6,COUNTIF(Fériés,V16)=0)</f>
        <v>0</v>
      </c>
      <c r="W19" s="15" cm="1">
        <f t="array" ref="W19">--AND(W$2&gt;=$D19,W$2&lt;=$F19,WEEKDAY(W$2,2)&lt;6,COUNTIF(Fériés,W16)=0)</f>
        <v>0</v>
      </c>
      <c r="X19" s="15" cm="1">
        <f t="array" ref="X19">--AND(X$2&gt;=$D19,X$2&lt;=$F19,WEEKDAY(X$2,2)&lt;6,COUNTIF(Fériés,X16)=0)</f>
        <v>0</v>
      </c>
      <c r="Y19" s="15" cm="1">
        <f t="array" ref="Y19">--AND(Y$2&gt;=$D19,Y$2&lt;=$F19,WEEKDAY(Y$2,2)&lt;6,COUNTIF(Fériés,Y16)=0)</f>
        <v>0</v>
      </c>
      <c r="Z19" s="15" cm="1">
        <f t="array" ref="Z19">--AND(Z$2&gt;=$D19,Z$2&lt;=$F19,WEEKDAY(Z$2,2)&lt;6,COUNTIF(Fériés,Z16)=0)</f>
        <v>0</v>
      </c>
      <c r="AA19" s="15" cm="1">
        <f t="array" ref="AA19">--AND(AA$2&gt;=$D19,AA$2&lt;=$F19,WEEKDAY(AA$2,2)&lt;6,COUNTIF(Fériés,AA16)=0)</f>
        <v>0</v>
      </c>
      <c r="AB19" s="15" cm="1">
        <f t="array" ref="AB19">--AND(AB$2&gt;=$D19,AB$2&lt;=$F19,WEEKDAY(AB$2,2)&lt;6,COUNTIF(Fériés,AB16)=0)</f>
        <v>0</v>
      </c>
      <c r="AC19" s="15" cm="1">
        <f t="array" ref="AC19">--AND(AC$2&gt;=$D19,AC$2&lt;=$F19,WEEKDAY(AC$2,2)&lt;6,COUNTIF(Fériés,AC16)=0)</f>
        <v>0</v>
      </c>
      <c r="AD19" s="15" cm="1">
        <f t="array" ref="AD19">--AND(AD$2&gt;=$D19,AD$2&lt;=$F19,WEEKDAY(AD$2,2)&lt;6,COUNTIF(Fériés,AD16)=0)</f>
        <v>0</v>
      </c>
      <c r="AE19" s="15" cm="1">
        <f t="array" ref="AE19">--AND(AE$2&gt;=$D19,AE$2&lt;=$F19,WEEKDAY(AE$2,2)&lt;6,COUNTIF(Fériés,AE16)=0)</f>
        <v>0</v>
      </c>
      <c r="AF19" s="15" cm="1">
        <f t="array" ref="AF19">--AND(AF$2&gt;=$D19,AF$2&lt;=$F19,WEEKDAY(AF$2,2)&lt;6,COUNTIF(Fériés,AF16)=0)</f>
        <v>0</v>
      </c>
      <c r="AG19" s="15" cm="1">
        <f t="array" ref="AG19">--AND(AG$2&gt;=$D19,AG$2&lt;=$F19,WEEKDAY(AG$2,2)&lt;6,COUNTIF(Fériés,AG16)=0)</f>
        <v>0</v>
      </c>
      <c r="AH19" s="15" cm="1">
        <f t="array" ref="AH19">--AND(AH$2&gt;=$D19,AH$2&lt;=$F19,WEEKDAY(AH$2,2)&lt;6,COUNTIF(Fériés,AH16)=0)</f>
        <v>0</v>
      </c>
      <c r="AI19" s="15" cm="1">
        <f t="array" ref="AI19">--AND(AI$2&gt;=$D19,AI$2&lt;=$F19,WEEKDAY(AI$2,2)&lt;6,COUNTIF(Fériés,AI16)=0)</f>
        <v>0</v>
      </c>
    </row>
    <row r="20" spans="2:35" ht="25.15" customHeight="1" x14ac:dyDescent="0.25">
      <c r="B20" s="1" t="s">
        <v>43</v>
      </c>
      <c r="C20" s="1" t="s">
        <v>4</v>
      </c>
      <c r="D20" s="2">
        <v>44634</v>
      </c>
      <c r="E20" s="1">
        <v>4</v>
      </c>
      <c r="F20" s="2">
        <f t="shared" si="20"/>
        <v>44637</v>
      </c>
      <c r="G20" s="15" cm="1">
        <f t="array" ref="G20">--AND(G$2&gt;=$D20,G$2&lt;=$F20,WEEKDAY(G$2,2)&lt;6,COUNTIF(Fériés,G17)=0)</f>
        <v>0</v>
      </c>
      <c r="H20" s="15" cm="1">
        <f t="array" ref="H20">--AND(H$2&gt;=$D20,H$2&lt;=$F20,WEEKDAY(H$2,2)&lt;6,COUNTIF(Fériés,H17)=0)</f>
        <v>0</v>
      </c>
      <c r="I20" s="15" cm="1">
        <f t="array" ref="I20">--AND(I$2&gt;=$D20,I$2&lt;=$F20,WEEKDAY(I$2,2)&lt;6,COUNTIF(Fériés,I17)=0)</f>
        <v>0</v>
      </c>
      <c r="J20" s="15" cm="1">
        <f t="array" ref="J20">--AND(J$2&gt;=$D20,J$2&lt;=$F20,WEEKDAY(J$2,2)&lt;6,COUNTIF(Fériés,J17)=0)</f>
        <v>0</v>
      </c>
      <c r="K20" s="15" cm="1">
        <f t="array" ref="K20">--AND(K$2&gt;=$D20,K$2&lt;=$F20,WEEKDAY(K$2,2)&lt;6,COUNTIF(Fériés,K17)=0)</f>
        <v>0</v>
      </c>
      <c r="L20" s="15" cm="1">
        <f t="array" ref="L20">--AND(L$2&gt;=$D20,L$2&lt;=$F20,WEEKDAY(L$2,2)&lt;6,COUNTIF(Fériés,L17)=0)</f>
        <v>0</v>
      </c>
      <c r="M20" s="15" cm="1">
        <f t="array" ref="M20">--AND(M$2&gt;=$D20,M$2&lt;=$F20,WEEKDAY(M$2,2)&lt;6,COUNTIF(Fériés,M17)=0)</f>
        <v>0</v>
      </c>
      <c r="N20" s="15" cm="1">
        <f t="array" ref="N20">--AND(N$2&gt;=$D20,N$2&lt;=$F20,WEEKDAY(N$2,2)&lt;6,COUNTIF(Fériés,N17)=0)</f>
        <v>0</v>
      </c>
      <c r="O20" s="15" cm="1">
        <f t="array" ref="O20">--AND(O$2&gt;=$D20,O$2&lt;=$F20,WEEKDAY(O$2,2)&lt;6,COUNTIF(Fériés,O17)=0)</f>
        <v>0</v>
      </c>
      <c r="P20" s="15" cm="1">
        <f t="array" ref="P20">--AND(P$2&gt;=$D20,P$2&lt;=$F20,WEEKDAY(P$2,2)&lt;6,COUNTIF(Fériés,P17)=0)</f>
        <v>0</v>
      </c>
      <c r="Q20" s="15" cm="1">
        <f t="array" ref="Q20">--AND(Q$2&gt;=$D20,Q$2&lt;=$F20,WEEKDAY(Q$2,2)&lt;6,COUNTIF(Fériés,Q17)=0)</f>
        <v>0</v>
      </c>
      <c r="R20" s="15" cm="1">
        <f t="array" ref="R20">--AND(R$2&gt;=$D20,R$2&lt;=$F20,WEEKDAY(R$2,2)&lt;6,COUNTIF(Fériés,R17)=0)</f>
        <v>0</v>
      </c>
      <c r="S20" s="15" cm="1">
        <f t="array" ref="S20">--AND(S$2&gt;=$D20,S$2&lt;=$F20,WEEKDAY(S$2,2)&lt;6,COUNTIF(Fériés,S17)=0)</f>
        <v>0</v>
      </c>
      <c r="T20" s="15" cm="1">
        <f t="array" ref="T20">--AND(T$2&gt;=$D20,T$2&lt;=$F20,WEEKDAY(T$2,2)&lt;6,COUNTIF(Fériés,T17)=0)</f>
        <v>0</v>
      </c>
      <c r="U20" s="15" cm="1">
        <f t="array" ref="U20">--AND(U$2&gt;=$D20,U$2&lt;=$F20,WEEKDAY(U$2,2)&lt;6,COUNTIF(Fériés,U17)=0)</f>
        <v>0</v>
      </c>
      <c r="V20" s="15" cm="1">
        <f t="array" ref="V20">--AND(V$2&gt;=$D20,V$2&lt;=$F20,WEEKDAY(V$2,2)&lt;6,COUNTIF(Fériés,V17)=0)</f>
        <v>0</v>
      </c>
      <c r="W20" s="15" cm="1">
        <f t="array" ref="W20">--AND(W$2&gt;=$D20,W$2&lt;=$F20,WEEKDAY(W$2,2)&lt;6,COUNTIF(Fériés,W17)=0)</f>
        <v>0</v>
      </c>
      <c r="X20" s="15" cm="1">
        <f t="array" ref="X20">--AND(X$2&gt;=$D20,X$2&lt;=$F20,WEEKDAY(X$2,2)&lt;6,COUNTIF(Fériés,X17)=0)</f>
        <v>0</v>
      </c>
      <c r="Y20" s="15" cm="1">
        <f t="array" ref="Y20">--AND(Y$2&gt;=$D20,Y$2&lt;=$F20,WEEKDAY(Y$2,2)&lt;6,COUNTIF(Fériés,Y17)=0)</f>
        <v>0</v>
      </c>
      <c r="Z20" s="15" cm="1">
        <f t="array" ref="Z20">--AND(Z$2&gt;=$D20,Z$2&lt;=$F20,WEEKDAY(Z$2,2)&lt;6,COUNTIF(Fériés,Z17)=0)</f>
        <v>0</v>
      </c>
      <c r="AA20" s="15" cm="1">
        <f t="array" ref="AA20">--AND(AA$2&gt;=$D20,AA$2&lt;=$F20,WEEKDAY(AA$2,2)&lt;6,COUNTIF(Fériés,AA17)=0)</f>
        <v>0</v>
      </c>
      <c r="AB20" s="15" cm="1">
        <f t="array" ref="AB20">--AND(AB$2&gt;=$D20,AB$2&lt;=$F20,WEEKDAY(AB$2,2)&lt;6,COUNTIF(Fériés,AB17)=0)</f>
        <v>0</v>
      </c>
      <c r="AC20" s="15" cm="1">
        <f t="array" ref="AC20">--AND(AC$2&gt;=$D20,AC$2&lt;=$F20,WEEKDAY(AC$2,2)&lt;6,COUNTIF(Fériés,AC17)=0)</f>
        <v>0</v>
      </c>
      <c r="AD20" s="15" cm="1">
        <f t="array" ref="AD20">--AND(AD$2&gt;=$D20,AD$2&lt;=$F20,WEEKDAY(AD$2,2)&lt;6,COUNTIF(Fériés,AD17)=0)</f>
        <v>0</v>
      </c>
      <c r="AE20" s="15" cm="1">
        <f t="array" ref="AE20">--AND(AE$2&gt;=$D20,AE$2&lt;=$F20,WEEKDAY(AE$2,2)&lt;6,COUNTIF(Fériés,AE17)=0)</f>
        <v>0</v>
      </c>
      <c r="AF20" s="15" cm="1">
        <f t="array" ref="AF20">--AND(AF$2&gt;=$D20,AF$2&lt;=$F20,WEEKDAY(AF$2,2)&lt;6,COUNTIF(Fériés,AF17)=0)</f>
        <v>0</v>
      </c>
      <c r="AG20" s="15" cm="1">
        <f t="array" ref="AG20">--AND(AG$2&gt;=$D20,AG$2&lt;=$F20,WEEKDAY(AG$2,2)&lt;6,COUNTIF(Fériés,AG17)=0)</f>
        <v>0</v>
      </c>
      <c r="AH20" s="15" cm="1">
        <f t="array" ref="AH20">--AND(AH$2&gt;=$D20,AH$2&lt;=$F20,WEEKDAY(AH$2,2)&lt;6,COUNTIF(Fériés,AH17)=0)</f>
        <v>0</v>
      </c>
      <c r="AI20" s="15" cm="1">
        <f t="array" ref="AI20">--AND(AI$2&gt;=$D20,AI$2&lt;=$F20,WEEKDAY(AI$2,2)&lt;6,COUNTIF(Fériés,AI17)=0)</f>
        <v>0</v>
      </c>
    </row>
    <row r="21" spans="2:35" ht="25.15" customHeight="1" x14ac:dyDescent="0.25">
      <c r="B21" s="1" t="s">
        <v>44</v>
      </c>
      <c r="C21" s="1" t="s">
        <v>4</v>
      </c>
      <c r="D21" s="2">
        <v>44562</v>
      </c>
      <c r="E21" s="1">
        <v>5</v>
      </c>
      <c r="F21" s="2">
        <f t="shared" si="20"/>
        <v>44568</v>
      </c>
      <c r="G21" s="15" cm="1">
        <f t="array" ref="G21">--AND(G$2&gt;=$D21,G$2&lt;=$F21,WEEKDAY(G$2,2)&lt;6,COUNTIF(Fériés,G18)=0)</f>
        <v>0</v>
      </c>
      <c r="H21" s="15" cm="1">
        <f t="array" ref="H21">--AND(H$2&gt;=$D21,H$2&lt;=$F21,WEEKDAY(H$2,2)&lt;6,COUNTIF(Fériés,H18)=0)</f>
        <v>0</v>
      </c>
      <c r="I21" s="15" cm="1">
        <f t="array" ref="I21">--AND(I$2&gt;=$D21,I$2&lt;=$F21,WEEKDAY(I$2,2)&lt;6,COUNTIF(Fériés,I18)=0)</f>
        <v>0</v>
      </c>
      <c r="J21" s="15" cm="1">
        <f t="array" ref="J21">--AND(J$2&gt;=$D21,J$2&lt;=$F21,WEEKDAY(J$2,2)&lt;6,COUNTIF(Fériés,J18)=0)</f>
        <v>0</v>
      </c>
      <c r="K21" s="15" cm="1">
        <f t="array" ref="K21">--AND(K$2&gt;=$D21,K$2&lt;=$F21,WEEKDAY(K$2,2)&lt;6,COUNTIF(Fériés,K18)=0)</f>
        <v>0</v>
      </c>
      <c r="L21" s="15" cm="1">
        <f t="array" ref="L21">--AND(L$2&gt;=$D21,L$2&lt;=$F21,WEEKDAY(L$2,2)&lt;6,COUNTIF(Fériés,L18)=0)</f>
        <v>0</v>
      </c>
      <c r="M21" s="15" cm="1">
        <f t="array" ref="M21">--AND(M$2&gt;=$D21,M$2&lt;=$F21,WEEKDAY(M$2,2)&lt;6,COUNTIF(Fériés,M18)=0)</f>
        <v>0</v>
      </c>
      <c r="N21" s="15" cm="1">
        <f t="array" ref="N21">--AND(N$2&gt;=$D21,N$2&lt;=$F21,WEEKDAY(N$2,2)&lt;6,COUNTIF(Fériés,N18)=0)</f>
        <v>0</v>
      </c>
      <c r="O21" s="15" cm="1">
        <f t="array" ref="O21">--AND(O$2&gt;=$D21,O$2&lt;=$F21,WEEKDAY(O$2,2)&lt;6,COUNTIF(Fériés,O18)=0)</f>
        <v>0</v>
      </c>
      <c r="P21" s="15" cm="1">
        <f t="array" ref="P21">--AND(P$2&gt;=$D21,P$2&lt;=$F21,WEEKDAY(P$2,2)&lt;6,COUNTIF(Fériés,P18)=0)</f>
        <v>0</v>
      </c>
      <c r="Q21" s="15" cm="1">
        <f t="array" ref="Q21">--AND(Q$2&gt;=$D21,Q$2&lt;=$F21,WEEKDAY(Q$2,2)&lt;6,COUNTIF(Fériés,Q18)=0)</f>
        <v>0</v>
      </c>
      <c r="R21" s="15" cm="1">
        <f t="array" ref="R21">--AND(R$2&gt;=$D21,R$2&lt;=$F21,WEEKDAY(R$2,2)&lt;6,COUNTIF(Fériés,R18)=0)</f>
        <v>0</v>
      </c>
      <c r="S21" s="15" cm="1">
        <f t="array" ref="S21">--AND(S$2&gt;=$D21,S$2&lt;=$F21,WEEKDAY(S$2,2)&lt;6,COUNTIF(Fériés,S18)=0)</f>
        <v>0</v>
      </c>
      <c r="T21" s="15" cm="1">
        <f t="array" ref="T21">--AND(T$2&gt;=$D21,T$2&lt;=$F21,WEEKDAY(T$2,2)&lt;6,COUNTIF(Fériés,T18)=0)</f>
        <v>0</v>
      </c>
      <c r="U21" s="15" cm="1">
        <f t="array" ref="U21">--AND(U$2&gt;=$D21,U$2&lt;=$F21,WEEKDAY(U$2,2)&lt;6,COUNTIF(Fériés,U18)=0)</f>
        <v>0</v>
      </c>
      <c r="V21" s="15" cm="1">
        <f t="array" ref="V21">--AND(V$2&gt;=$D21,V$2&lt;=$F21,WEEKDAY(V$2,2)&lt;6,COUNTIF(Fériés,V18)=0)</f>
        <v>0</v>
      </c>
      <c r="W21" s="15" cm="1">
        <f t="array" ref="W21">--AND(W$2&gt;=$D21,W$2&lt;=$F21,WEEKDAY(W$2,2)&lt;6,COUNTIF(Fériés,W18)=0)</f>
        <v>0</v>
      </c>
      <c r="X21" s="15" cm="1">
        <f t="array" ref="X21">--AND(X$2&gt;=$D21,X$2&lt;=$F21,WEEKDAY(X$2,2)&lt;6,COUNTIF(Fériés,X18)=0)</f>
        <v>0</v>
      </c>
      <c r="Y21" s="15" cm="1">
        <f t="array" ref="Y21">--AND(Y$2&gt;=$D21,Y$2&lt;=$F21,WEEKDAY(Y$2,2)&lt;6,COUNTIF(Fériés,Y18)=0)</f>
        <v>0</v>
      </c>
      <c r="Z21" s="15" cm="1">
        <f t="array" ref="Z21">--AND(Z$2&gt;=$D21,Z$2&lt;=$F21,WEEKDAY(Z$2,2)&lt;6,COUNTIF(Fériés,Z18)=0)</f>
        <v>0</v>
      </c>
      <c r="AA21" s="15" cm="1">
        <f t="array" ref="AA21">--AND(AA$2&gt;=$D21,AA$2&lt;=$F21,WEEKDAY(AA$2,2)&lt;6,COUNTIF(Fériés,AA18)=0)</f>
        <v>0</v>
      </c>
      <c r="AB21" s="15" cm="1">
        <f t="array" ref="AB21">--AND(AB$2&gt;=$D21,AB$2&lt;=$F21,WEEKDAY(AB$2,2)&lt;6,COUNTIF(Fériés,AB18)=0)</f>
        <v>0</v>
      </c>
      <c r="AC21" s="15" cm="1">
        <f t="array" ref="AC21">--AND(AC$2&gt;=$D21,AC$2&lt;=$F21,WEEKDAY(AC$2,2)&lt;6,COUNTIF(Fériés,AC18)=0)</f>
        <v>0</v>
      </c>
      <c r="AD21" s="15" cm="1">
        <f t="array" ref="AD21">--AND(AD$2&gt;=$D21,AD$2&lt;=$F21,WEEKDAY(AD$2,2)&lt;6,COUNTIF(Fériés,AD18)=0)</f>
        <v>0</v>
      </c>
      <c r="AE21" s="15" cm="1">
        <f t="array" ref="AE21">--AND(AE$2&gt;=$D21,AE$2&lt;=$F21,WEEKDAY(AE$2,2)&lt;6,COUNTIF(Fériés,AE18)=0)</f>
        <v>0</v>
      </c>
      <c r="AF21" s="15" cm="1">
        <f t="array" ref="AF21">--AND(AF$2&gt;=$D21,AF$2&lt;=$F21,WEEKDAY(AF$2,2)&lt;6,COUNTIF(Fériés,AF18)=0)</f>
        <v>0</v>
      </c>
      <c r="AG21" s="15" cm="1">
        <f t="array" ref="AG21">--AND(AG$2&gt;=$D21,AG$2&lt;=$F21,WEEKDAY(AG$2,2)&lt;6,COUNTIF(Fériés,AG18)=0)</f>
        <v>0</v>
      </c>
      <c r="AH21" s="15" cm="1">
        <f t="array" ref="AH21">--AND(AH$2&gt;=$D21,AH$2&lt;=$F21,WEEKDAY(AH$2,2)&lt;6,COUNTIF(Fériés,AH18)=0)</f>
        <v>0</v>
      </c>
      <c r="AI21" s="15" cm="1">
        <f t="array" ref="AI21">--AND(AI$2&gt;=$D21,AI$2&lt;=$F21,WEEKDAY(AI$2,2)&lt;6,COUNTIF(Fériés,AI18)=0)</f>
        <v>0</v>
      </c>
    </row>
    <row r="22" spans="2:35" ht="25.15" customHeight="1" x14ac:dyDescent="0.25">
      <c r="B22" s="1" t="s">
        <v>45</v>
      </c>
      <c r="C22" s="1" t="s">
        <v>4</v>
      </c>
      <c r="D22" s="2">
        <v>44732</v>
      </c>
      <c r="E22" s="1">
        <v>3</v>
      </c>
      <c r="F22" s="2">
        <f t="shared" si="20"/>
        <v>44734</v>
      </c>
      <c r="G22" s="15" cm="1">
        <f t="array" ref="G22">--AND(G$2&gt;=$D22,G$2&lt;=$F22,WEEKDAY(G$2,2)&lt;6,COUNTIF(Fériés,G19)=0)</f>
        <v>0</v>
      </c>
      <c r="H22" s="15" cm="1">
        <f t="array" ref="H22">--AND(H$2&gt;=$D22,H$2&lt;=$F22,WEEKDAY(H$2,2)&lt;6,COUNTIF(Fériés,H19)=0)</f>
        <v>0</v>
      </c>
      <c r="I22" s="15" cm="1">
        <f t="array" ref="I22">--AND(I$2&gt;=$D22,I$2&lt;=$F22,WEEKDAY(I$2,2)&lt;6,COUNTIF(Fériés,I19)=0)</f>
        <v>0</v>
      </c>
      <c r="J22" s="15" cm="1">
        <f t="array" ref="J22">--AND(J$2&gt;=$D22,J$2&lt;=$F22,WEEKDAY(J$2,2)&lt;6,COUNTIF(Fériés,J19)=0)</f>
        <v>0</v>
      </c>
      <c r="K22" s="15" cm="1">
        <f t="array" ref="K22">--AND(K$2&gt;=$D22,K$2&lt;=$F22,WEEKDAY(K$2,2)&lt;6,COUNTIF(Fériés,K19)=0)</f>
        <v>0</v>
      </c>
      <c r="L22" s="15" cm="1">
        <f t="array" ref="L22">--AND(L$2&gt;=$D22,L$2&lt;=$F22,WEEKDAY(L$2,2)&lt;6,COUNTIF(Fériés,L19)=0)</f>
        <v>0</v>
      </c>
      <c r="M22" s="15" cm="1">
        <f t="array" ref="M22">--AND(M$2&gt;=$D22,M$2&lt;=$F22,WEEKDAY(M$2,2)&lt;6,COUNTIF(Fériés,M19)=0)</f>
        <v>0</v>
      </c>
      <c r="N22" s="15" cm="1">
        <f t="array" ref="N22">--AND(N$2&gt;=$D22,N$2&lt;=$F22,WEEKDAY(N$2,2)&lt;6,COUNTIF(Fériés,N19)=0)</f>
        <v>0</v>
      </c>
      <c r="O22" s="15" cm="1">
        <f t="array" ref="O22">--AND(O$2&gt;=$D22,O$2&lt;=$F22,WEEKDAY(O$2,2)&lt;6,COUNTIF(Fériés,O19)=0)</f>
        <v>0</v>
      </c>
      <c r="P22" s="15" cm="1">
        <f t="array" ref="P22">--AND(P$2&gt;=$D22,P$2&lt;=$F22,WEEKDAY(P$2,2)&lt;6,COUNTIF(Fériés,P19)=0)</f>
        <v>0</v>
      </c>
      <c r="Q22" s="15" cm="1">
        <f t="array" ref="Q22">--AND(Q$2&gt;=$D22,Q$2&lt;=$F22,WEEKDAY(Q$2,2)&lt;6,COUNTIF(Fériés,Q19)=0)</f>
        <v>0</v>
      </c>
      <c r="R22" s="15" cm="1">
        <f t="array" ref="R22">--AND(R$2&gt;=$D22,R$2&lt;=$F22,WEEKDAY(R$2,2)&lt;6,COUNTIF(Fériés,R19)=0)</f>
        <v>0</v>
      </c>
      <c r="S22" s="15" cm="1">
        <f t="array" ref="S22">--AND(S$2&gt;=$D22,S$2&lt;=$F22,WEEKDAY(S$2,2)&lt;6,COUNTIF(Fériés,S19)=0)</f>
        <v>0</v>
      </c>
      <c r="T22" s="15" cm="1">
        <f t="array" ref="T22">--AND(T$2&gt;=$D22,T$2&lt;=$F22,WEEKDAY(T$2,2)&lt;6,COUNTIF(Fériés,T19)=0)</f>
        <v>0</v>
      </c>
      <c r="U22" s="15" cm="1">
        <f t="array" ref="U22">--AND(U$2&gt;=$D22,U$2&lt;=$F22,WEEKDAY(U$2,2)&lt;6,COUNTIF(Fériés,U19)=0)</f>
        <v>0</v>
      </c>
      <c r="V22" s="15" cm="1">
        <f t="array" ref="V22">--AND(V$2&gt;=$D22,V$2&lt;=$F22,WEEKDAY(V$2,2)&lt;6,COUNTIF(Fériés,V19)=0)</f>
        <v>0</v>
      </c>
      <c r="W22" s="15" cm="1">
        <f t="array" ref="W22">--AND(W$2&gt;=$D22,W$2&lt;=$F22,WEEKDAY(W$2,2)&lt;6,COUNTIF(Fériés,W19)=0)</f>
        <v>0</v>
      </c>
      <c r="X22" s="15" cm="1">
        <f t="array" ref="X22">--AND(X$2&gt;=$D22,X$2&lt;=$F22,WEEKDAY(X$2,2)&lt;6,COUNTIF(Fériés,X19)=0)</f>
        <v>0</v>
      </c>
      <c r="Y22" s="15" cm="1">
        <f t="array" ref="Y22">--AND(Y$2&gt;=$D22,Y$2&lt;=$F22,WEEKDAY(Y$2,2)&lt;6,COUNTIF(Fériés,Y19)=0)</f>
        <v>0</v>
      </c>
      <c r="Z22" s="15" cm="1">
        <f t="array" ref="Z22">--AND(Z$2&gt;=$D22,Z$2&lt;=$F22,WEEKDAY(Z$2,2)&lt;6,COUNTIF(Fériés,Z19)=0)</f>
        <v>1</v>
      </c>
      <c r="AA22" s="15" cm="1">
        <f t="array" ref="AA22">--AND(AA$2&gt;=$D22,AA$2&lt;=$F22,WEEKDAY(AA$2,2)&lt;6,COUNTIF(Fériés,AA19)=0)</f>
        <v>1</v>
      </c>
      <c r="AB22" s="15" cm="1">
        <f t="array" ref="AB22">--AND(AB$2&gt;=$D22,AB$2&lt;=$F22,WEEKDAY(AB$2,2)&lt;6,COUNTIF(Fériés,AB19)=0)</f>
        <v>1</v>
      </c>
      <c r="AC22" s="15" cm="1">
        <f t="array" ref="AC22">--AND(AC$2&gt;=$D22,AC$2&lt;=$F22,WEEKDAY(AC$2,2)&lt;6,COUNTIF(Fériés,AC19)=0)</f>
        <v>0</v>
      </c>
      <c r="AD22" s="15" cm="1">
        <f t="array" ref="AD22">--AND(AD$2&gt;=$D22,AD$2&lt;=$F22,WEEKDAY(AD$2,2)&lt;6,COUNTIF(Fériés,AD19)=0)</f>
        <v>0</v>
      </c>
      <c r="AE22" s="15" cm="1">
        <f t="array" ref="AE22">--AND(AE$2&gt;=$D22,AE$2&lt;=$F22,WEEKDAY(AE$2,2)&lt;6,COUNTIF(Fériés,AE19)=0)</f>
        <v>0</v>
      </c>
      <c r="AF22" s="15" cm="1">
        <f t="array" ref="AF22">--AND(AF$2&gt;=$D22,AF$2&lt;=$F22,WEEKDAY(AF$2,2)&lt;6,COUNTIF(Fériés,AF19)=0)</f>
        <v>0</v>
      </c>
      <c r="AG22" s="15" cm="1">
        <f t="array" ref="AG22">--AND(AG$2&gt;=$D22,AG$2&lt;=$F22,WEEKDAY(AG$2,2)&lt;6,COUNTIF(Fériés,AG19)=0)</f>
        <v>0</v>
      </c>
      <c r="AH22" s="15" cm="1">
        <f t="array" ref="AH22">--AND(AH$2&gt;=$D22,AH$2&lt;=$F22,WEEKDAY(AH$2,2)&lt;6,COUNTIF(Fériés,AH19)=0)</f>
        <v>0</v>
      </c>
      <c r="AI22" s="15" cm="1">
        <f t="array" ref="AI22">--AND(AI$2&gt;=$D22,AI$2&lt;=$F22,WEEKDAY(AI$2,2)&lt;6,COUNTIF(Fériés,AI19)=0)</f>
        <v>0</v>
      </c>
    </row>
    <row r="23" spans="2:35" ht="25.15" customHeight="1" x14ac:dyDescent="0.25">
      <c r="B23" s="1" t="s">
        <v>46</v>
      </c>
      <c r="C23" s="1" t="s">
        <v>4</v>
      </c>
      <c r="D23" s="2">
        <v>44713</v>
      </c>
      <c r="E23" s="1">
        <v>2</v>
      </c>
      <c r="F23" s="2">
        <f t="shared" si="20"/>
        <v>44714</v>
      </c>
      <c r="G23" s="15" cm="1">
        <f t="array" ref="G23">--AND(G$2&gt;=$D23,G$2&lt;=$F23,WEEKDAY(G$2,2)&lt;6,COUNTIF(Fériés,G20)=0)</f>
        <v>1</v>
      </c>
      <c r="H23" s="15" cm="1">
        <f t="array" ref="H23">--AND(H$2&gt;=$D23,H$2&lt;=$F23,WEEKDAY(H$2,2)&lt;6,COUNTIF(Fériés,H20)=0)</f>
        <v>1</v>
      </c>
      <c r="I23" s="15" cm="1">
        <f t="array" ref="I23">--AND(I$2&gt;=$D23,I$2&lt;=$F23,WEEKDAY(I$2,2)&lt;6,COUNTIF(Fériés,I20)=0)</f>
        <v>0</v>
      </c>
      <c r="J23" s="15" cm="1">
        <f t="array" ref="J23">--AND(J$2&gt;=$D23,J$2&lt;=$F23,WEEKDAY(J$2,2)&lt;6,COUNTIF(Fériés,J20)=0)</f>
        <v>0</v>
      </c>
      <c r="K23" s="15" cm="1">
        <f t="array" ref="K23">--AND(K$2&gt;=$D23,K$2&lt;=$F23,WEEKDAY(K$2,2)&lt;6,COUNTIF(Fériés,K20)=0)</f>
        <v>0</v>
      </c>
      <c r="L23" s="15" cm="1">
        <f t="array" ref="L23">--AND(L$2&gt;=$D23,L$2&lt;=$F23,WEEKDAY(L$2,2)&lt;6,COUNTIF(Fériés,L20)=0)</f>
        <v>0</v>
      </c>
      <c r="M23" s="15" cm="1">
        <f t="array" ref="M23">--AND(M$2&gt;=$D23,M$2&lt;=$F23,WEEKDAY(M$2,2)&lt;6,COUNTIF(Fériés,M20)=0)</f>
        <v>0</v>
      </c>
      <c r="N23" s="15" cm="1">
        <f t="array" ref="N23">--AND(N$2&gt;=$D23,N$2&lt;=$F23,WEEKDAY(N$2,2)&lt;6,COUNTIF(Fériés,N20)=0)</f>
        <v>0</v>
      </c>
      <c r="O23" s="15" cm="1">
        <f t="array" ref="O23">--AND(O$2&gt;=$D23,O$2&lt;=$F23,WEEKDAY(O$2,2)&lt;6,COUNTIF(Fériés,O20)=0)</f>
        <v>0</v>
      </c>
      <c r="P23" s="15" cm="1">
        <f t="array" ref="P23">--AND(P$2&gt;=$D23,P$2&lt;=$F23,WEEKDAY(P$2,2)&lt;6,COUNTIF(Fériés,P20)=0)</f>
        <v>0</v>
      </c>
      <c r="Q23" s="15" cm="1">
        <f t="array" ref="Q23">--AND(Q$2&gt;=$D23,Q$2&lt;=$F23,WEEKDAY(Q$2,2)&lt;6,COUNTIF(Fériés,Q20)=0)</f>
        <v>0</v>
      </c>
      <c r="R23" s="15" cm="1">
        <f t="array" ref="R23">--AND(R$2&gt;=$D23,R$2&lt;=$F23,WEEKDAY(R$2,2)&lt;6,COUNTIF(Fériés,R20)=0)</f>
        <v>0</v>
      </c>
      <c r="S23" s="15" cm="1">
        <f t="array" ref="S23">--AND(S$2&gt;=$D23,S$2&lt;=$F23,WEEKDAY(S$2,2)&lt;6,COUNTIF(Fériés,S20)=0)</f>
        <v>0</v>
      </c>
      <c r="T23" s="15" cm="1">
        <f t="array" ref="T23">--AND(T$2&gt;=$D23,T$2&lt;=$F23,WEEKDAY(T$2,2)&lt;6,COUNTIF(Fériés,T20)=0)</f>
        <v>0</v>
      </c>
      <c r="U23" s="15" cm="1">
        <f t="array" ref="U23">--AND(U$2&gt;=$D23,U$2&lt;=$F23,WEEKDAY(U$2,2)&lt;6,COUNTIF(Fériés,U20)=0)</f>
        <v>0</v>
      </c>
      <c r="V23" s="15" cm="1">
        <f t="array" ref="V23">--AND(V$2&gt;=$D23,V$2&lt;=$F23,WEEKDAY(V$2,2)&lt;6,COUNTIF(Fériés,V20)=0)</f>
        <v>0</v>
      </c>
      <c r="W23" s="15" cm="1">
        <f t="array" ref="W23">--AND(W$2&gt;=$D23,W$2&lt;=$F23,WEEKDAY(W$2,2)&lt;6,COUNTIF(Fériés,W20)=0)</f>
        <v>0</v>
      </c>
      <c r="X23" s="15" cm="1">
        <f t="array" ref="X23">--AND(X$2&gt;=$D23,X$2&lt;=$F23,WEEKDAY(X$2,2)&lt;6,COUNTIF(Fériés,X20)=0)</f>
        <v>0</v>
      </c>
      <c r="Y23" s="15" cm="1">
        <f t="array" ref="Y23">--AND(Y$2&gt;=$D23,Y$2&lt;=$F23,WEEKDAY(Y$2,2)&lt;6,COUNTIF(Fériés,Y20)=0)</f>
        <v>0</v>
      </c>
      <c r="Z23" s="15" cm="1">
        <f t="array" ref="Z23">--AND(Z$2&gt;=$D23,Z$2&lt;=$F23,WEEKDAY(Z$2,2)&lt;6,COUNTIF(Fériés,Z20)=0)</f>
        <v>0</v>
      </c>
      <c r="AA23" s="15" cm="1">
        <f t="array" ref="AA23">--AND(AA$2&gt;=$D23,AA$2&lt;=$F23,WEEKDAY(AA$2,2)&lt;6,COUNTIF(Fériés,AA20)=0)</f>
        <v>0</v>
      </c>
      <c r="AB23" s="15" cm="1">
        <f t="array" ref="AB23">--AND(AB$2&gt;=$D23,AB$2&lt;=$F23,WEEKDAY(AB$2,2)&lt;6,COUNTIF(Fériés,AB20)=0)</f>
        <v>0</v>
      </c>
      <c r="AC23" s="15" cm="1">
        <f t="array" ref="AC23">--AND(AC$2&gt;=$D23,AC$2&lt;=$F23,WEEKDAY(AC$2,2)&lt;6,COUNTIF(Fériés,AC20)=0)</f>
        <v>0</v>
      </c>
      <c r="AD23" s="15" cm="1">
        <f t="array" ref="AD23">--AND(AD$2&gt;=$D23,AD$2&lt;=$F23,WEEKDAY(AD$2,2)&lt;6,COUNTIF(Fériés,AD20)=0)</f>
        <v>0</v>
      </c>
      <c r="AE23" s="15" cm="1">
        <f t="array" ref="AE23">--AND(AE$2&gt;=$D23,AE$2&lt;=$F23,WEEKDAY(AE$2,2)&lt;6,COUNTIF(Fériés,AE20)=0)</f>
        <v>0</v>
      </c>
      <c r="AF23" s="15" cm="1">
        <f t="array" ref="AF23">--AND(AF$2&gt;=$D23,AF$2&lt;=$F23,WEEKDAY(AF$2,2)&lt;6,COUNTIF(Fériés,AF20)=0)</f>
        <v>0</v>
      </c>
      <c r="AG23" s="15" cm="1">
        <f t="array" ref="AG23">--AND(AG$2&gt;=$D23,AG$2&lt;=$F23,WEEKDAY(AG$2,2)&lt;6,COUNTIF(Fériés,AG20)=0)</f>
        <v>0</v>
      </c>
      <c r="AH23" s="15" cm="1">
        <f t="array" ref="AH23">--AND(AH$2&gt;=$D23,AH$2&lt;=$F23,WEEKDAY(AH$2,2)&lt;6,COUNTIF(Fériés,AH20)=0)</f>
        <v>0</v>
      </c>
      <c r="AI23" s="15" cm="1">
        <f t="array" ref="AI23">--AND(AI$2&gt;=$D23,AI$2&lt;=$F23,WEEKDAY(AI$2,2)&lt;6,COUNTIF(Fériés,AI20)=0)</f>
        <v>0</v>
      </c>
    </row>
    <row r="24" spans="2:35" ht="25.15" customHeight="1" x14ac:dyDescent="0.25">
      <c r="B24" s="1" t="s">
        <v>47</v>
      </c>
      <c r="C24" s="1" t="s">
        <v>4</v>
      </c>
      <c r="D24" s="2">
        <v>44708</v>
      </c>
      <c r="E24" s="1">
        <v>6</v>
      </c>
      <c r="F24" s="2">
        <f t="shared" si="20"/>
        <v>44715</v>
      </c>
      <c r="G24" s="15" cm="1">
        <f t="array" ref="G24">--AND(G$2&gt;=$D24,G$2&lt;=$F24,WEEKDAY(G$2,2)&lt;6,COUNTIF(Fériés,G21)=0)</f>
        <v>1</v>
      </c>
      <c r="H24" s="15" cm="1">
        <f t="array" ref="H24">--AND(H$2&gt;=$D24,H$2&lt;=$F24,WEEKDAY(H$2,2)&lt;6,COUNTIF(Fériés,H21)=0)</f>
        <v>1</v>
      </c>
      <c r="I24" s="15" cm="1">
        <f t="array" ref="I24">--AND(I$2&gt;=$D24,I$2&lt;=$F24,WEEKDAY(I$2,2)&lt;6,COUNTIF(Fériés,I21)=0)</f>
        <v>1</v>
      </c>
      <c r="J24" s="15" cm="1">
        <f t="array" ref="J24">--AND(J$2&gt;=$D24,J$2&lt;=$F24,WEEKDAY(J$2,2)&lt;6,COUNTIF(Fériés,J21)=0)</f>
        <v>0</v>
      </c>
      <c r="K24" s="15" cm="1">
        <f t="array" ref="K24">--AND(K$2&gt;=$D24,K$2&lt;=$F24,WEEKDAY(K$2,2)&lt;6,COUNTIF(Fériés,K21)=0)</f>
        <v>0</v>
      </c>
      <c r="L24" s="15" cm="1">
        <f t="array" ref="L24">--AND(L$2&gt;=$D24,L$2&lt;=$F24,WEEKDAY(L$2,2)&lt;6,COUNTIF(Fériés,L21)=0)</f>
        <v>0</v>
      </c>
      <c r="M24" s="15" cm="1">
        <f t="array" ref="M24">--AND(M$2&gt;=$D24,M$2&lt;=$F24,WEEKDAY(M$2,2)&lt;6,COUNTIF(Fériés,M21)=0)</f>
        <v>0</v>
      </c>
      <c r="N24" s="15" cm="1">
        <f t="array" ref="N24">--AND(N$2&gt;=$D24,N$2&lt;=$F24,WEEKDAY(N$2,2)&lt;6,COUNTIF(Fériés,N21)=0)</f>
        <v>0</v>
      </c>
      <c r="O24" s="15" cm="1">
        <f t="array" ref="O24">--AND(O$2&gt;=$D24,O$2&lt;=$F24,WEEKDAY(O$2,2)&lt;6,COUNTIF(Fériés,O21)=0)</f>
        <v>0</v>
      </c>
      <c r="P24" s="15" cm="1">
        <f t="array" ref="P24">--AND(P$2&gt;=$D24,P$2&lt;=$F24,WEEKDAY(P$2,2)&lt;6,COUNTIF(Fériés,P21)=0)</f>
        <v>0</v>
      </c>
      <c r="Q24" s="15" cm="1">
        <f t="array" ref="Q24">--AND(Q$2&gt;=$D24,Q$2&lt;=$F24,WEEKDAY(Q$2,2)&lt;6,COUNTIF(Fériés,Q21)=0)</f>
        <v>0</v>
      </c>
      <c r="R24" s="15" cm="1">
        <f t="array" ref="R24">--AND(R$2&gt;=$D24,R$2&lt;=$F24,WEEKDAY(R$2,2)&lt;6,COUNTIF(Fériés,R21)=0)</f>
        <v>0</v>
      </c>
      <c r="S24" s="15" cm="1">
        <f t="array" ref="S24">--AND(S$2&gt;=$D24,S$2&lt;=$F24,WEEKDAY(S$2,2)&lt;6,COUNTIF(Fériés,S21)=0)</f>
        <v>0</v>
      </c>
      <c r="T24" s="15" cm="1">
        <f t="array" ref="T24">--AND(T$2&gt;=$D24,T$2&lt;=$F24,WEEKDAY(T$2,2)&lt;6,COUNTIF(Fériés,T21)=0)</f>
        <v>0</v>
      </c>
      <c r="U24" s="15" cm="1">
        <f t="array" ref="U24">--AND(U$2&gt;=$D24,U$2&lt;=$F24,WEEKDAY(U$2,2)&lt;6,COUNTIF(Fériés,U21)=0)</f>
        <v>0</v>
      </c>
      <c r="V24" s="15" cm="1">
        <f t="array" ref="V24">--AND(V$2&gt;=$D24,V$2&lt;=$F24,WEEKDAY(V$2,2)&lt;6,COUNTIF(Fériés,V21)=0)</f>
        <v>0</v>
      </c>
      <c r="W24" s="15" cm="1">
        <f t="array" ref="W24">--AND(W$2&gt;=$D24,W$2&lt;=$F24,WEEKDAY(W$2,2)&lt;6,COUNTIF(Fériés,W21)=0)</f>
        <v>0</v>
      </c>
      <c r="X24" s="15" cm="1">
        <f t="array" ref="X24">--AND(X$2&gt;=$D24,X$2&lt;=$F24,WEEKDAY(X$2,2)&lt;6,COUNTIF(Fériés,X21)=0)</f>
        <v>0</v>
      </c>
      <c r="Y24" s="15" cm="1">
        <f t="array" ref="Y24">--AND(Y$2&gt;=$D24,Y$2&lt;=$F24,WEEKDAY(Y$2,2)&lt;6,COUNTIF(Fériés,Y21)=0)</f>
        <v>0</v>
      </c>
      <c r="Z24" s="15" cm="1">
        <f t="array" ref="Z24">--AND(Z$2&gt;=$D24,Z$2&lt;=$F24,WEEKDAY(Z$2,2)&lt;6,COUNTIF(Fériés,Z21)=0)</f>
        <v>0</v>
      </c>
      <c r="AA24" s="15" cm="1">
        <f t="array" ref="AA24">--AND(AA$2&gt;=$D24,AA$2&lt;=$F24,WEEKDAY(AA$2,2)&lt;6,COUNTIF(Fériés,AA21)=0)</f>
        <v>0</v>
      </c>
      <c r="AB24" s="15" cm="1">
        <f t="array" ref="AB24">--AND(AB$2&gt;=$D24,AB$2&lt;=$F24,WEEKDAY(AB$2,2)&lt;6,COUNTIF(Fériés,AB21)=0)</f>
        <v>0</v>
      </c>
      <c r="AC24" s="15" cm="1">
        <f t="array" ref="AC24">--AND(AC$2&gt;=$D24,AC$2&lt;=$F24,WEEKDAY(AC$2,2)&lt;6,COUNTIF(Fériés,AC21)=0)</f>
        <v>0</v>
      </c>
      <c r="AD24" s="15" cm="1">
        <f t="array" ref="AD24">--AND(AD$2&gt;=$D24,AD$2&lt;=$F24,WEEKDAY(AD$2,2)&lt;6,COUNTIF(Fériés,AD21)=0)</f>
        <v>0</v>
      </c>
      <c r="AE24" s="15" cm="1">
        <f t="array" ref="AE24">--AND(AE$2&gt;=$D24,AE$2&lt;=$F24,WEEKDAY(AE$2,2)&lt;6,COUNTIF(Fériés,AE21)=0)</f>
        <v>0</v>
      </c>
      <c r="AF24" s="15" cm="1">
        <f t="array" ref="AF24">--AND(AF$2&gt;=$D24,AF$2&lt;=$F24,WEEKDAY(AF$2,2)&lt;6,COUNTIF(Fériés,AF21)=0)</f>
        <v>0</v>
      </c>
      <c r="AG24" s="15" cm="1">
        <f t="array" ref="AG24">--AND(AG$2&gt;=$D24,AG$2&lt;=$F24,WEEKDAY(AG$2,2)&lt;6,COUNTIF(Fériés,AG21)=0)</f>
        <v>0</v>
      </c>
      <c r="AH24" s="15" cm="1">
        <f t="array" ref="AH24">--AND(AH$2&gt;=$D24,AH$2&lt;=$F24,WEEKDAY(AH$2,2)&lt;6,COUNTIF(Fériés,AH21)=0)</f>
        <v>0</v>
      </c>
      <c r="AI24" s="15" cm="1">
        <f t="array" ref="AI24">--AND(AI$2&gt;=$D24,AI$2&lt;=$F24,WEEKDAY(AI$2,2)&lt;6,COUNTIF(Fériés,AI21)=0)</f>
        <v>0</v>
      </c>
    </row>
    <row r="25" spans="2:35" ht="25.15" customHeight="1" x14ac:dyDescent="0.25">
      <c r="B25" s="1" t="s">
        <v>48</v>
      </c>
      <c r="C25" s="1" t="s">
        <v>4</v>
      </c>
      <c r="D25" s="2">
        <v>44635</v>
      </c>
      <c r="E25" s="1">
        <v>8</v>
      </c>
      <c r="F25" s="2">
        <f t="shared" si="20"/>
        <v>44644</v>
      </c>
      <c r="G25" s="15" cm="1">
        <f t="array" ref="G25">--AND(G$2&gt;=$D25,G$2&lt;=$F25,WEEKDAY(G$2,2)&lt;6,COUNTIF(Fériés,G22)=0)</f>
        <v>0</v>
      </c>
      <c r="H25" s="15" cm="1">
        <f t="array" ref="H25">--AND(H$2&gt;=$D25,H$2&lt;=$F25,WEEKDAY(H$2,2)&lt;6,COUNTIF(Fériés,H22)=0)</f>
        <v>0</v>
      </c>
      <c r="I25" s="15" cm="1">
        <f t="array" ref="I25">--AND(I$2&gt;=$D25,I$2&lt;=$F25,WEEKDAY(I$2,2)&lt;6,COUNTIF(Fériés,I22)=0)</f>
        <v>0</v>
      </c>
      <c r="J25" s="15" cm="1">
        <f t="array" ref="J25">--AND(J$2&gt;=$D25,J$2&lt;=$F25,WEEKDAY(J$2,2)&lt;6,COUNTIF(Fériés,J22)=0)</f>
        <v>0</v>
      </c>
      <c r="K25" s="15" cm="1">
        <f t="array" ref="K25">--AND(K$2&gt;=$D25,K$2&lt;=$F25,WEEKDAY(K$2,2)&lt;6,COUNTIF(Fériés,K22)=0)</f>
        <v>0</v>
      </c>
      <c r="L25" s="15" cm="1">
        <f t="array" ref="L25">--AND(L$2&gt;=$D25,L$2&lt;=$F25,WEEKDAY(L$2,2)&lt;6,COUNTIF(Fériés,L22)=0)</f>
        <v>0</v>
      </c>
      <c r="M25" s="15" cm="1">
        <f t="array" ref="M25">--AND(M$2&gt;=$D25,M$2&lt;=$F25,WEEKDAY(M$2,2)&lt;6,COUNTIF(Fériés,M22)=0)</f>
        <v>0</v>
      </c>
      <c r="N25" s="15" cm="1">
        <f t="array" ref="N25">--AND(N$2&gt;=$D25,N$2&lt;=$F25,WEEKDAY(N$2,2)&lt;6,COUNTIF(Fériés,N22)=0)</f>
        <v>0</v>
      </c>
      <c r="O25" s="15" cm="1">
        <f t="array" ref="O25">--AND(O$2&gt;=$D25,O$2&lt;=$F25,WEEKDAY(O$2,2)&lt;6,COUNTIF(Fériés,O22)=0)</f>
        <v>0</v>
      </c>
      <c r="P25" s="15" cm="1">
        <f t="array" ref="P25">--AND(P$2&gt;=$D25,P$2&lt;=$F25,WEEKDAY(P$2,2)&lt;6,COUNTIF(Fériés,P22)=0)</f>
        <v>0</v>
      </c>
      <c r="Q25" s="15" cm="1">
        <f t="array" ref="Q25">--AND(Q$2&gt;=$D25,Q$2&lt;=$F25,WEEKDAY(Q$2,2)&lt;6,COUNTIF(Fériés,Q22)=0)</f>
        <v>0</v>
      </c>
      <c r="R25" s="15" cm="1">
        <f t="array" ref="R25">--AND(R$2&gt;=$D25,R$2&lt;=$F25,WEEKDAY(R$2,2)&lt;6,COUNTIF(Fériés,R22)=0)</f>
        <v>0</v>
      </c>
      <c r="S25" s="15" cm="1">
        <f t="array" ref="S25">--AND(S$2&gt;=$D25,S$2&lt;=$F25,WEEKDAY(S$2,2)&lt;6,COUNTIF(Fériés,S22)=0)</f>
        <v>0</v>
      </c>
      <c r="T25" s="15" cm="1">
        <f t="array" ref="T25">--AND(T$2&gt;=$D25,T$2&lt;=$F25,WEEKDAY(T$2,2)&lt;6,COUNTIF(Fériés,T22)=0)</f>
        <v>0</v>
      </c>
      <c r="U25" s="15" cm="1">
        <f t="array" ref="U25">--AND(U$2&gt;=$D25,U$2&lt;=$F25,WEEKDAY(U$2,2)&lt;6,COUNTIF(Fériés,U22)=0)</f>
        <v>0</v>
      </c>
      <c r="V25" s="15" cm="1">
        <f t="array" ref="V25">--AND(V$2&gt;=$D25,V$2&lt;=$F25,WEEKDAY(V$2,2)&lt;6,COUNTIF(Fériés,V22)=0)</f>
        <v>0</v>
      </c>
      <c r="W25" s="15" cm="1">
        <f t="array" ref="W25">--AND(W$2&gt;=$D25,W$2&lt;=$F25,WEEKDAY(W$2,2)&lt;6,COUNTIF(Fériés,W22)=0)</f>
        <v>0</v>
      </c>
      <c r="X25" s="15" cm="1">
        <f t="array" ref="X25">--AND(X$2&gt;=$D25,X$2&lt;=$F25,WEEKDAY(X$2,2)&lt;6,COUNTIF(Fériés,X22)=0)</f>
        <v>0</v>
      </c>
      <c r="Y25" s="15" cm="1">
        <f t="array" ref="Y25">--AND(Y$2&gt;=$D25,Y$2&lt;=$F25,WEEKDAY(Y$2,2)&lt;6,COUNTIF(Fériés,Y22)=0)</f>
        <v>0</v>
      </c>
      <c r="Z25" s="15" cm="1">
        <f t="array" ref="Z25">--AND(Z$2&gt;=$D25,Z$2&lt;=$F25,WEEKDAY(Z$2,2)&lt;6,COUNTIF(Fériés,Z22)=0)</f>
        <v>0</v>
      </c>
      <c r="AA25" s="15" cm="1">
        <f t="array" ref="AA25">--AND(AA$2&gt;=$D25,AA$2&lt;=$F25,WEEKDAY(AA$2,2)&lt;6,COUNTIF(Fériés,AA22)=0)</f>
        <v>0</v>
      </c>
      <c r="AB25" s="15" cm="1">
        <f t="array" ref="AB25">--AND(AB$2&gt;=$D25,AB$2&lt;=$F25,WEEKDAY(AB$2,2)&lt;6,COUNTIF(Fériés,AB22)=0)</f>
        <v>0</v>
      </c>
      <c r="AC25" s="15" cm="1">
        <f t="array" ref="AC25">--AND(AC$2&gt;=$D25,AC$2&lt;=$F25,WEEKDAY(AC$2,2)&lt;6,COUNTIF(Fériés,AC22)=0)</f>
        <v>0</v>
      </c>
      <c r="AD25" s="15" cm="1">
        <f t="array" ref="AD25">--AND(AD$2&gt;=$D25,AD$2&lt;=$F25,WEEKDAY(AD$2,2)&lt;6,COUNTIF(Fériés,AD22)=0)</f>
        <v>0</v>
      </c>
      <c r="AE25" s="15" cm="1">
        <f t="array" ref="AE25">--AND(AE$2&gt;=$D25,AE$2&lt;=$F25,WEEKDAY(AE$2,2)&lt;6,COUNTIF(Fériés,AE22)=0)</f>
        <v>0</v>
      </c>
      <c r="AF25" s="15" cm="1">
        <f t="array" ref="AF25">--AND(AF$2&gt;=$D25,AF$2&lt;=$F25,WEEKDAY(AF$2,2)&lt;6,COUNTIF(Fériés,AF22)=0)</f>
        <v>0</v>
      </c>
      <c r="AG25" s="15" cm="1">
        <f t="array" ref="AG25">--AND(AG$2&gt;=$D25,AG$2&lt;=$F25,WEEKDAY(AG$2,2)&lt;6,COUNTIF(Fériés,AG22)=0)</f>
        <v>0</v>
      </c>
      <c r="AH25" s="15" cm="1">
        <f t="array" ref="AH25">--AND(AH$2&gt;=$D25,AH$2&lt;=$F25,WEEKDAY(AH$2,2)&lt;6,COUNTIF(Fériés,AH22)=0)</f>
        <v>0</v>
      </c>
      <c r="AI25" s="15" cm="1">
        <f t="array" ref="AI25">--AND(AI$2&gt;=$D25,AI$2&lt;=$F25,WEEKDAY(AI$2,2)&lt;6,COUNTIF(Fériés,AI22)=0)</f>
        <v>0</v>
      </c>
    </row>
    <row r="26" spans="2:35" ht="25.15" customHeight="1" x14ac:dyDescent="0.25">
      <c r="B26" s="1" t="s">
        <v>49</v>
      </c>
      <c r="C26" s="1" t="s">
        <v>4</v>
      </c>
      <c r="D26" s="2">
        <v>44562</v>
      </c>
      <c r="E26" s="1">
        <v>4</v>
      </c>
      <c r="F26" s="2">
        <f t="shared" si="20"/>
        <v>44567</v>
      </c>
      <c r="G26" s="15" cm="1">
        <f t="array" ref="G26">--AND(G$2&gt;=$D26,G$2&lt;=$F26,WEEKDAY(G$2,2)&lt;6,COUNTIF(Fériés,G23)=0)</f>
        <v>0</v>
      </c>
      <c r="H26" s="15" cm="1">
        <f t="array" ref="H26">--AND(H$2&gt;=$D26,H$2&lt;=$F26,WEEKDAY(H$2,2)&lt;6,COUNTIF(Fériés,H23)=0)</f>
        <v>0</v>
      </c>
      <c r="I26" s="15" cm="1">
        <f t="array" ref="I26">--AND(I$2&gt;=$D26,I$2&lt;=$F26,WEEKDAY(I$2,2)&lt;6,COUNTIF(Fériés,I23)=0)</f>
        <v>0</v>
      </c>
      <c r="J26" s="15" cm="1">
        <f t="array" ref="J26">--AND(J$2&gt;=$D26,J$2&lt;=$F26,WEEKDAY(J$2,2)&lt;6,COUNTIF(Fériés,J23)=0)</f>
        <v>0</v>
      </c>
      <c r="K26" s="15" t="s">
        <v>26</v>
      </c>
      <c r="L26" s="15" cm="1">
        <f t="array" ref="L26">--AND(L$2&gt;=$D26,L$2&lt;=$F26,WEEKDAY(L$2,2)&lt;6,COUNTIF(Fériés,L23)=0)</f>
        <v>0</v>
      </c>
      <c r="M26" s="15" cm="1">
        <f t="array" ref="M26">--AND(M$2&gt;=$D26,M$2&lt;=$F26,WEEKDAY(M$2,2)&lt;6,COUNTIF(Fériés,M23)=0)</f>
        <v>0</v>
      </c>
      <c r="N26" s="15" cm="1">
        <f t="array" ref="N26">--AND(N$2&gt;=$D26,N$2&lt;=$F26,WEEKDAY(N$2,2)&lt;6,COUNTIF(Fériés,N23)=0)</f>
        <v>0</v>
      </c>
      <c r="O26" s="15" cm="1">
        <f t="array" ref="O26">--AND(O$2&gt;=$D26,O$2&lt;=$F26,WEEKDAY(O$2,2)&lt;6,COUNTIF(Fériés,O23)=0)</f>
        <v>0</v>
      </c>
      <c r="P26" s="15" cm="1">
        <f t="array" ref="P26">--AND(P$2&gt;=$D26,P$2&lt;=$F26,WEEKDAY(P$2,2)&lt;6,COUNTIF(Fériés,P23)=0)</f>
        <v>0</v>
      </c>
      <c r="Q26" s="15" cm="1">
        <f t="array" ref="Q26">--AND(Q$2&gt;=$D26,Q$2&lt;=$F26,WEEKDAY(Q$2,2)&lt;6,COUNTIF(Fériés,Q23)=0)</f>
        <v>0</v>
      </c>
      <c r="R26" s="15" cm="1">
        <f t="array" ref="R26">--AND(R$2&gt;=$D26,R$2&lt;=$F26,WEEKDAY(R$2,2)&lt;6,COUNTIF(Fériés,R23)=0)</f>
        <v>0</v>
      </c>
      <c r="S26" s="15" cm="1">
        <f t="array" ref="S26">--AND(S$2&gt;=$D26,S$2&lt;=$F26,WEEKDAY(S$2,2)&lt;6,COUNTIF(Fériés,S23)=0)</f>
        <v>0</v>
      </c>
      <c r="T26" s="15" cm="1">
        <f t="array" ref="T26">--AND(T$2&gt;=$D26,T$2&lt;=$F26,WEEKDAY(T$2,2)&lt;6,COUNTIF(Fériés,T23)=0)</f>
        <v>0</v>
      </c>
      <c r="U26" s="15" cm="1">
        <f t="array" ref="U26">--AND(U$2&gt;=$D26,U$2&lt;=$F26,WEEKDAY(U$2,2)&lt;6,COUNTIF(Fériés,U23)=0)</f>
        <v>0</v>
      </c>
      <c r="V26" s="15" cm="1">
        <f t="array" ref="V26">--AND(V$2&gt;=$D26,V$2&lt;=$F26,WEEKDAY(V$2,2)&lt;6,COUNTIF(Fériés,V23)=0)</f>
        <v>0</v>
      </c>
      <c r="W26" s="15" cm="1">
        <f t="array" ref="W26">--AND(W$2&gt;=$D26,W$2&lt;=$F26,WEEKDAY(W$2,2)&lt;6,COUNTIF(Fériés,W23)=0)</f>
        <v>0</v>
      </c>
      <c r="X26" s="15" cm="1">
        <f t="array" ref="X26">--AND(X$2&gt;=$D26,X$2&lt;=$F26,WEEKDAY(X$2,2)&lt;6,COUNTIF(Fériés,X23)=0)</f>
        <v>0</v>
      </c>
      <c r="Y26" s="15" cm="1">
        <f t="array" ref="Y26">--AND(Y$2&gt;=$D26,Y$2&lt;=$F26,WEEKDAY(Y$2,2)&lt;6,COUNTIF(Fériés,Y23)=0)</f>
        <v>0</v>
      </c>
      <c r="Z26" s="15" cm="1">
        <f t="array" ref="Z26">--AND(Z$2&gt;=$D26,Z$2&lt;=$F26,WEEKDAY(Z$2,2)&lt;6,COUNTIF(Fériés,Z23)=0)</f>
        <v>0</v>
      </c>
      <c r="AA26" s="15" cm="1">
        <f t="array" ref="AA26">--AND(AA$2&gt;=$D26,AA$2&lt;=$F26,WEEKDAY(AA$2,2)&lt;6,COUNTIF(Fériés,AA23)=0)</f>
        <v>0</v>
      </c>
      <c r="AB26" s="15" cm="1">
        <f t="array" ref="AB26">--AND(AB$2&gt;=$D26,AB$2&lt;=$F26,WEEKDAY(AB$2,2)&lt;6,COUNTIF(Fériés,AB23)=0)</f>
        <v>0</v>
      </c>
      <c r="AC26" s="15" cm="1">
        <f t="array" ref="AC26">--AND(AC$2&gt;=$D26,AC$2&lt;=$F26,WEEKDAY(AC$2,2)&lt;6,COUNTIF(Fériés,AC23)=0)</f>
        <v>0</v>
      </c>
      <c r="AD26" s="15" cm="1">
        <f t="array" ref="AD26">--AND(AD$2&gt;=$D26,AD$2&lt;=$F26,WEEKDAY(AD$2,2)&lt;6,COUNTIF(Fériés,AD23)=0)</f>
        <v>0</v>
      </c>
      <c r="AE26" s="15" cm="1">
        <f t="array" ref="AE26">--AND(AE$2&gt;=$D26,AE$2&lt;=$F26,WEEKDAY(AE$2,2)&lt;6,COUNTIF(Fériés,AE23)=0)</f>
        <v>0</v>
      </c>
      <c r="AF26" s="15" cm="1">
        <f t="array" ref="AF26">--AND(AF$2&gt;=$D26,AF$2&lt;=$F26,WEEKDAY(AF$2,2)&lt;6,COUNTIF(Fériés,AF23)=0)</f>
        <v>0</v>
      </c>
      <c r="AG26" s="15" cm="1">
        <f t="array" ref="AG26">--AND(AG$2&gt;=$D26,AG$2&lt;=$F26,WEEKDAY(AG$2,2)&lt;6,COUNTIF(Fériés,AG23)=0)</f>
        <v>0</v>
      </c>
      <c r="AH26" s="15" cm="1">
        <f t="array" ref="AH26">--AND(AH$2&gt;=$D26,AH$2&lt;=$F26,WEEKDAY(AH$2,2)&lt;6,COUNTIF(Fériés,AH23)=0)</f>
        <v>0</v>
      </c>
      <c r="AI26" s="15" cm="1">
        <f t="array" ref="AI26">--AND(AI$2&gt;=$D26,AI$2&lt;=$F26,WEEKDAY(AI$2,2)&lt;6,COUNTIF(Fériés,AI23)=0)</f>
        <v>0</v>
      </c>
    </row>
    <row r="27" spans="2:35" ht="25.15" customHeight="1" x14ac:dyDescent="0.25">
      <c r="B27" s="1" t="s">
        <v>50</v>
      </c>
      <c r="C27" s="1" t="s">
        <v>4</v>
      </c>
      <c r="D27" s="2">
        <v>44706</v>
      </c>
      <c r="E27" s="1">
        <v>5</v>
      </c>
      <c r="F27" s="2">
        <f t="shared" si="20"/>
        <v>44713</v>
      </c>
      <c r="G27" s="15" cm="1">
        <f t="array" ref="G27">--AND(G$2&gt;=$D27,G$2&lt;=$F27,WEEKDAY(G$2,2)&lt;6,COUNTIF(Fériés,G24)=0)</f>
        <v>1</v>
      </c>
      <c r="H27" s="15" cm="1">
        <f t="array" ref="H27">--AND(H$2&gt;=$D27,H$2&lt;=$F27,WEEKDAY(H$2,2)&lt;6,COUNTIF(Fériés,H24)=0)</f>
        <v>0</v>
      </c>
      <c r="I27" s="15" cm="1">
        <f t="array" ref="I27">--AND(I$2&gt;=$D27,I$2&lt;=$F27,WEEKDAY(I$2,2)&lt;6,COUNTIF(Fériés,I24)=0)</f>
        <v>0</v>
      </c>
      <c r="J27" s="15" cm="1">
        <f t="array" ref="J27">--AND(J$2&gt;=$D27,J$2&lt;=$F27,WEEKDAY(J$2,2)&lt;6,COUNTIF(Fériés,J24)=0)</f>
        <v>0</v>
      </c>
      <c r="K27" s="15" cm="1">
        <f t="array" ref="K27">--AND(K$2&gt;=$D27,K$2&lt;=$F27,WEEKDAY(K$2,2)&lt;6,COUNTIF(Fériés,K24)=0)</f>
        <v>0</v>
      </c>
      <c r="L27" s="15" cm="1">
        <f t="array" ref="L27">--AND(L$2&gt;=$D27,L$2&lt;=$F27,WEEKDAY(L$2,2)&lt;6,COUNTIF(Fériés,L24)=0)</f>
        <v>0</v>
      </c>
      <c r="M27" s="15" cm="1">
        <f t="array" ref="M27">--AND(M$2&gt;=$D27,M$2&lt;=$F27,WEEKDAY(M$2,2)&lt;6,COUNTIF(Fériés,M24)=0)</f>
        <v>0</v>
      </c>
      <c r="N27" s="15" cm="1">
        <f t="array" ref="N27">--AND(N$2&gt;=$D27,N$2&lt;=$F27,WEEKDAY(N$2,2)&lt;6,COUNTIF(Fériés,N24)=0)</f>
        <v>0</v>
      </c>
      <c r="O27" s="15" cm="1">
        <f t="array" ref="O27">--AND(O$2&gt;=$D27,O$2&lt;=$F27,WEEKDAY(O$2,2)&lt;6,COUNTIF(Fériés,O24)=0)</f>
        <v>0</v>
      </c>
      <c r="P27" s="15" cm="1">
        <f t="array" ref="P27">--AND(P$2&gt;=$D27,P$2&lt;=$F27,WEEKDAY(P$2,2)&lt;6,COUNTIF(Fériés,P24)=0)</f>
        <v>0</v>
      </c>
      <c r="Q27" s="15" cm="1">
        <f t="array" ref="Q27">--AND(Q$2&gt;=$D27,Q$2&lt;=$F27,WEEKDAY(Q$2,2)&lt;6,COUNTIF(Fériés,Q24)=0)</f>
        <v>0</v>
      </c>
      <c r="R27" s="15" cm="1">
        <f t="array" ref="R27">--AND(R$2&gt;=$D27,R$2&lt;=$F27,WEEKDAY(R$2,2)&lt;6,COUNTIF(Fériés,R24)=0)</f>
        <v>0</v>
      </c>
      <c r="S27" s="15" cm="1">
        <f t="array" ref="S27">--AND(S$2&gt;=$D27,S$2&lt;=$F27,WEEKDAY(S$2,2)&lt;6,COUNTIF(Fériés,S24)=0)</f>
        <v>0</v>
      </c>
      <c r="T27" s="15" cm="1">
        <f t="array" ref="T27">--AND(T$2&gt;=$D27,T$2&lt;=$F27,WEEKDAY(T$2,2)&lt;6,COUNTIF(Fériés,T24)=0)</f>
        <v>0</v>
      </c>
      <c r="U27" s="15" cm="1">
        <f t="array" ref="U27">--AND(U$2&gt;=$D27,U$2&lt;=$F27,WEEKDAY(U$2,2)&lt;6,COUNTIF(Fériés,U24)=0)</f>
        <v>0</v>
      </c>
      <c r="V27" s="15" cm="1">
        <f t="array" ref="V27">--AND(V$2&gt;=$D27,V$2&lt;=$F27,WEEKDAY(V$2,2)&lt;6,COUNTIF(Fériés,V24)=0)</f>
        <v>0</v>
      </c>
      <c r="W27" s="15" cm="1">
        <f t="array" ref="W27">--AND(W$2&gt;=$D27,W$2&lt;=$F27,WEEKDAY(W$2,2)&lt;6,COUNTIF(Fériés,W24)=0)</f>
        <v>0</v>
      </c>
      <c r="X27" s="15" cm="1">
        <f t="array" ref="X27">--AND(X$2&gt;=$D27,X$2&lt;=$F27,WEEKDAY(X$2,2)&lt;6,COUNTIF(Fériés,X24)=0)</f>
        <v>0</v>
      </c>
      <c r="Y27" s="15" cm="1">
        <f t="array" ref="Y27">--AND(Y$2&gt;=$D27,Y$2&lt;=$F27,WEEKDAY(Y$2,2)&lt;6,COUNTIF(Fériés,Y24)=0)</f>
        <v>0</v>
      </c>
      <c r="Z27" s="15" cm="1">
        <f t="array" ref="Z27">--AND(Z$2&gt;=$D27,Z$2&lt;=$F27,WEEKDAY(Z$2,2)&lt;6,COUNTIF(Fériés,Z24)=0)</f>
        <v>0</v>
      </c>
      <c r="AA27" s="15" cm="1">
        <f t="array" ref="AA27">--AND(AA$2&gt;=$D27,AA$2&lt;=$F27,WEEKDAY(AA$2,2)&lt;6,COUNTIF(Fériés,AA24)=0)</f>
        <v>0</v>
      </c>
      <c r="AB27" s="15" cm="1">
        <f t="array" ref="AB27">--AND(AB$2&gt;=$D27,AB$2&lt;=$F27,WEEKDAY(AB$2,2)&lt;6,COUNTIF(Fériés,AB24)=0)</f>
        <v>0</v>
      </c>
      <c r="AC27" s="15" cm="1">
        <f t="array" ref="AC27">--AND(AC$2&gt;=$D27,AC$2&lt;=$F27,WEEKDAY(AC$2,2)&lt;6,COUNTIF(Fériés,AC24)=0)</f>
        <v>0</v>
      </c>
      <c r="AD27" s="15" cm="1">
        <f t="array" ref="AD27">--AND(AD$2&gt;=$D27,AD$2&lt;=$F27,WEEKDAY(AD$2,2)&lt;6,COUNTIF(Fériés,AD24)=0)</f>
        <v>0</v>
      </c>
      <c r="AE27" s="15" cm="1">
        <f t="array" ref="AE27">--AND(AE$2&gt;=$D27,AE$2&lt;=$F27,WEEKDAY(AE$2,2)&lt;6,COUNTIF(Fériés,AE24)=0)</f>
        <v>0</v>
      </c>
      <c r="AF27" s="15" cm="1">
        <f t="array" ref="AF27">--AND(AF$2&gt;=$D27,AF$2&lt;=$F27,WEEKDAY(AF$2,2)&lt;6,COUNTIF(Fériés,AF24)=0)</f>
        <v>0</v>
      </c>
      <c r="AG27" s="15" cm="1">
        <f t="array" ref="AG27">--AND(AG$2&gt;=$D27,AG$2&lt;=$F27,WEEKDAY(AG$2,2)&lt;6,COUNTIF(Fériés,AG24)=0)</f>
        <v>0</v>
      </c>
      <c r="AH27" s="15" cm="1">
        <f t="array" ref="AH27">--AND(AH$2&gt;=$D27,AH$2&lt;=$F27,WEEKDAY(AH$2,2)&lt;6,COUNTIF(Fériés,AH24)=0)</f>
        <v>0</v>
      </c>
      <c r="AI27" s="15" cm="1">
        <f t="array" ref="AI27">--AND(AI$2&gt;=$D27,AI$2&lt;=$F27,WEEKDAY(AI$2,2)&lt;6,COUNTIF(Fériés,AI24)=0)</f>
        <v>0</v>
      </c>
    </row>
    <row r="28" spans="2:35" ht="25.15" customHeight="1" x14ac:dyDescent="0.25">
      <c r="B28" s="1" t="s">
        <v>51</v>
      </c>
      <c r="C28" s="1" t="s">
        <v>4</v>
      </c>
      <c r="D28" s="2">
        <v>44781</v>
      </c>
      <c r="E28" s="1">
        <v>3</v>
      </c>
      <c r="F28" s="2">
        <f t="shared" si="20"/>
        <v>44783</v>
      </c>
      <c r="G28" s="15" cm="1">
        <f t="array" ref="G28">--AND(G$2&gt;=$D28,G$2&lt;=$F28,WEEKDAY(G$2,2)&lt;6,COUNTIF(Fériés,G25)=0)</f>
        <v>0</v>
      </c>
      <c r="H28" s="15" cm="1">
        <f t="array" ref="H28">--AND(H$2&gt;=$D28,H$2&lt;=$F28,WEEKDAY(H$2,2)&lt;6,COUNTIF(Fériés,H25)=0)</f>
        <v>0</v>
      </c>
      <c r="I28" s="15" cm="1">
        <f t="array" ref="I28">--AND(I$2&gt;=$D28,I$2&lt;=$F28,WEEKDAY(I$2,2)&lt;6,COUNTIF(Fériés,I25)=0)</f>
        <v>0</v>
      </c>
      <c r="J28" s="15" cm="1">
        <f t="array" ref="J28">--AND(J$2&gt;=$D28,J$2&lt;=$F28,WEEKDAY(J$2,2)&lt;6,COUNTIF(Fériés,J25)=0)</f>
        <v>0</v>
      </c>
      <c r="K28" s="15" cm="1">
        <f t="array" ref="K28">--AND(K$2&gt;=$D28,K$2&lt;=$F28,WEEKDAY(K$2,2)&lt;6,COUNTIF(Fériés,K25)=0)</f>
        <v>0</v>
      </c>
      <c r="L28" s="15" cm="1">
        <f t="array" ref="L28">--AND(L$2&gt;=$D28,L$2&lt;=$F28,WEEKDAY(L$2,2)&lt;6,COUNTIF(Fériés,L25)=0)</f>
        <v>0</v>
      </c>
      <c r="M28" s="15" cm="1">
        <f t="array" ref="M28">--AND(M$2&gt;=$D28,M$2&lt;=$F28,WEEKDAY(M$2,2)&lt;6,COUNTIF(Fériés,M25)=0)</f>
        <v>0</v>
      </c>
      <c r="N28" s="15" cm="1">
        <f t="array" ref="N28">--AND(N$2&gt;=$D28,N$2&lt;=$F28,WEEKDAY(N$2,2)&lt;6,COUNTIF(Fériés,N25)=0)</f>
        <v>0</v>
      </c>
      <c r="O28" s="15" cm="1">
        <f t="array" ref="O28">--AND(O$2&gt;=$D28,O$2&lt;=$F28,WEEKDAY(O$2,2)&lt;6,COUNTIF(Fériés,O25)=0)</f>
        <v>0</v>
      </c>
      <c r="P28" s="15" cm="1">
        <f t="array" ref="P28">--AND(P$2&gt;=$D28,P$2&lt;=$F28,WEEKDAY(P$2,2)&lt;6,COUNTIF(Fériés,P25)=0)</f>
        <v>0</v>
      </c>
      <c r="Q28" s="15" cm="1">
        <f t="array" ref="Q28">--AND(Q$2&gt;=$D28,Q$2&lt;=$F28,WEEKDAY(Q$2,2)&lt;6,COUNTIF(Fériés,Q25)=0)</f>
        <v>0</v>
      </c>
      <c r="R28" s="15" cm="1">
        <f t="array" ref="R28">--AND(R$2&gt;=$D28,R$2&lt;=$F28,WEEKDAY(R$2,2)&lt;6,COUNTIF(Fériés,R25)=0)</f>
        <v>0</v>
      </c>
      <c r="S28" s="15" cm="1">
        <f t="array" ref="S28">--AND(S$2&gt;=$D28,S$2&lt;=$F28,WEEKDAY(S$2,2)&lt;6,COUNTIF(Fériés,S25)=0)</f>
        <v>0</v>
      </c>
      <c r="T28" s="15" cm="1">
        <f t="array" ref="T28">--AND(T$2&gt;=$D28,T$2&lt;=$F28,WEEKDAY(T$2,2)&lt;6,COUNTIF(Fériés,T25)=0)</f>
        <v>0</v>
      </c>
      <c r="U28" s="15" cm="1">
        <f t="array" ref="U28">--AND(U$2&gt;=$D28,U$2&lt;=$F28,WEEKDAY(U$2,2)&lt;6,COUNTIF(Fériés,U25)=0)</f>
        <v>0</v>
      </c>
      <c r="V28" s="15" cm="1">
        <f t="array" ref="V28">--AND(V$2&gt;=$D28,V$2&lt;=$F28,WEEKDAY(V$2,2)&lt;6,COUNTIF(Fériés,V25)=0)</f>
        <v>0</v>
      </c>
      <c r="W28" s="15" cm="1">
        <f t="array" ref="W28">--AND(W$2&gt;=$D28,W$2&lt;=$F28,WEEKDAY(W$2,2)&lt;6,COUNTIF(Fériés,W25)=0)</f>
        <v>0</v>
      </c>
      <c r="X28" s="15" cm="1">
        <f t="array" ref="X28">--AND(X$2&gt;=$D28,X$2&lt;=$F28,WEEKDAY(X$2,2)&lt;6,COUNTIF(Fériés,X25)=0)</f>
        <v>0</v>
      </c>
      <c r="Y28" s="15" cm="1">
        <f t="array" ref="Y28">--AND(Y$2&gt;=$D28,Y$2&lt;=$F28,WEEKDAY(Y$2,2)&lt;6,COUNTIF(Fériés,Y25)=0)</f>
        <v>0</v>
      </c>
      <c r="Z28" s="15" cm="1">
        <f t="array" ref="Z28">--AND(Z$2&gt;=$D28,Z$2&lt;=$F28,WEEKDAY(Z$2,2)&lt;6,COUNTIF(Fériés,Z25)=0)</f>
        <v>0</v>
      </c>
      <c r="AA28" s="15" cm="1">
        <f t="array" ref="AA28">--AND(AA$2&gt;=$D28,AA$2&lt;=$F28,WEEKDAY(AA$2,2)&lt;6,COUNTIF(Fériés,AA25)=0)</f>
        <v>0</v>
      </c>
      <c r="AB28" s="15" cm="1">
        <f t="array" ref="AB28">--AND(AB$2&gt;=$D28,AB$2&lt;=$F28,WEEKDAY(AB$2,2)&lt;6,COUNTIF(Fériés,AB25)=0)</f>
        <v>0</v>
      </c>
      <c r="AC28" s="15" cm="1">
        <f t="array" ref="AC28">--AND(AC$2&gt;=$D28,AC$2&lt;=$F28,WEEKDAY(AC$2,2)&lt;6,COUNTIF(Fériés,AC25)=0)</f>
        <v>0</v>
      </c>
      <c r="AD28" s="15" cm="1">
        <f t="array" ref="AD28">--AND(AD$2&gt;=$D28,AD$2&lt;=$F28,WEEKDAY(AD$2,2)&lt;6,COUNTIF(Fériés,AD25)=0)</f>
        <v>0</v>
      </c>
      <c r="AE28" s="15" cm="1">
        <f t="array" ref="AE28">--AND(AE$2&gt;=$D28,AE$2&lt;=$F28,WEEKDAY(AE$2,2)&lt;6,COUNTIF(Fériés,AE25)=0)</f>
        <v>0</v>
      </c>
      <c r="AF28" s="15" cm="1">
        <f t="array" ref="AF28">--AND(AF$2&gt;=$D28,AF$2&lt;=$F28,WEEKDAY(AF$2,2)&lt;6,COUNTIF(Fériés,AF25)=0)</f>
        <v>0</v>
      </c>
      <c r="AG28" s="15" cm="1">
        <f t="array" ref="AG28">--AND(AG$2&gt;=$D28,AG$2&lt;=$F28,WEEKDAY(AG$2,2)&lt;6,COUNTIF(Fériés,AG25)=0)</f>
        <v>0</v>
      </c>
      <c r="AH28" s="15" cm="1">
        <f t="array" ref="AH28">--AND(AH$2&gt;=$D28,AH$2&lt;=$F28,WEEKDAY(AH$2,2)&lt;6,COUNTIF(Fériés,AH25)=0)</f>
        <v>0</v>
      </c>
      <c r="AI28" s="15" cm="1">
        <f t="array" ref="AI28">--AND(AI$2&gt;=$D28,AI$2&lt;=$F28,WEEKDAY(AI$2,2)&lt;6,COUNTIF(Fériés,AI25)=0)</f>
        <v>0</v>
      </c>
    </row>
    <row r="29" spans="2:35" ht="25.15" customHeight="1" x14ac:dyDescent="0.25">
      <c r="B29" s="1" t="s">
        <v>52</v>
      </c>
      <c r="C29" s="1" t="s">
        <v>4</v>
      </c>
      <c r="D29" s="2">
        <v>44708</v>
      </c>
      <c r="E29" s="1">
        <v>2</v>
      </c>
      <c r="F29" s="2">
        <f t="shared" si="20"/>
        <v>44711</v>
      </c>
      <c r="G29" s="15" cm="1">
        <f t="array" ref="G29">--AND(G$2&gt;=$D29,G$2&lt;=$F29,WEEKDAY(G$2,2)&lt;6,COUNTIF(Fériés,G26)=0)</f>
        <v>0</v>
      </c>
      <c r="H29" s="15" cm="1">
        <f t="array" ref="H29">--AND(H$2&gt;=$D29,H$2&lt;=$F29,WEEKDAY(H$2,2)&lt;6,COUNTIF(Fériés,H26)=0)</f>
        <v>0</v>
      </c>
      <c r="I29" s="15" cm="1">
        <f t="array" ref="I29">--AND(I$2&gt;=$D29,I$2&lt;=$F29,WEEKDAY(I$2,2)&lt;6,COUNTIF(Fériés,I26)=0)</f>
        <v>0</v>
      </c>
      <c r="J29" s="15" cm="1">
        <f t="array" ref="J29">--AND(J$2&gt;=$D29,J$2&lt;=$F29,WEEKDAY(J$2,2)&lt;6,COUNTIF(Fériés,J26)=0)</f>
        <v>0</v>
      </c>
      <c r="K29" s="15" cm="1">
        <f t="array" ref="K29">--AND(K$2&gt;=$D29,K$2&lt;=$F29,WEEKDAY(K$2,2)&lt;6,COUNTIF(Fériés,K26)=0)</f>
        <v>0</v>
      </c>
      <c r="L29" s="15" cm="1">
        <f t="array" ref="L29">--AND(L$2&gt;=$D29,L$2&lt;=$F29,WEEKDAY(L$2,2)&lt;6,COUNTIF(Fériés,L26)=0)</f>
        <v>0</v>
      </c>
      <c r="M29" s="15" cm="1">
        <f t="array" ref="M29">--AND(M$2&gt;=$D29,M$2&lt;=$F29,WEEKDAY(M$2,2)&lt;6,COUNTIF(Fériés,M26)=0)</f>
        <v>0</v>
      </c>
      <c r="N29" s="15" cm="1">
        <f t="array" ref="N29">--AND(N$2&gt;=$D29,N$2&lt;=$F29,WEEKDAY(N$2,2)&lt;6,COUNTIF(Fériés,N26)=0)</f>
        <v>0</v>
      </c>
      <c r="O29" s="15" cm="1">
        <f t="array" ref="O29">--AND(O$2&gt;=$D29,O$2&lt;=$F29,WEEKDAY(O$2,2)&lt;6,COUNTIF(Fériés,O26)=0)</f>
        <v>0</v>
      </c>
      <c r="P29" s="15" cm="1">
        <f t="array" ref="P29">--AND(P$2&gt;=$D29,P$2&lt;=$F29,WEEKDAY(P$2,2)&lt;6,COUNTIF(Fériés,P26)=0)</f>
        <v>0</v>
      </c>
      <c r="Q29" s="15" cm="1">
        <f t="array" ref="Q29">--AND(Q$2&gt;=$D29,Q$2&lt;=$F29,WEEKDAY(Q$2,2)&lt;6,COUNTIF(Fériés,Q26)=0)</f>
        <v>0</v>
      </c>
      <c r="R29" s="15" cm="1">
        <f t="array" ref="R29">--AND(R$2&gt;=$D29,R$2&lt;=$F29,WEEKDAY(R$2,2)&lt;6,COUNTIF(Fériés,R26)=0)</f>
        <v>0</v>
      </c>
      <c r="S29" s="15" cm="1">
        <f t="array" ref="S29">--AND(S$2&gt;=$D29,S$2&lt;=$F29,WEEKDAY(S$2,2)&lt;6,COUNTIF(Fériés,S26)=0)</f>
        <v>0</v>
      </c>
      <c r="T29" s="15" cm="1">
        <f t="array" ref="T29">--AND(T$2&gt;=$D29,T$2&lt;=$F29,WEEKDAY(T$2,2)&lt;6,COUNTIF(Fériés,T26)=0)</f>
        <v>0</v>
      </c>
      <c r="U29" s="15" cm="1">
        <f t="array" ref="U29">--AND(U$2&gt;=$D29,U$2&lt;=$F29,WEEKDAY(U$2,2)&lt;6,COUNTIF(Fériés,U26)=0)</f>
        <v>0</v>
      </c>
      <c r="V29" s="15" cm="1">
        <f t="array" ref="V29">--AND(V$2&gt;=$D29,V$2&lt;=$F29,WEEKDAY(V$2,2)&lt;6,COUNTIF(Fériés,V26)=0)</f>
        <v>0</v>
      </c>
      <c r="W29" s="15" cm="1">
        <f t="array" ref="W29">--AND(W$2&gt;=$D29,W$2&lt;=$F29,WEEKDAY(W$2,2)&lt;6,COUNTIF(Fériés,W26)=0)</f>
        <v>0</v>
      </c>
      <c r="X29" s="15" cm="1">
        <f t="array" ref="X29">--AND(X$2&gt;=$D29,X$2&lt;=$F29,WEEKDAY(X$2,2)&lt;6,COUNTIF(Fériés,X26)=0)</f>
        <v>0</v>
      </c>
      <c r="Y29" s="15" cm="1">
        <f t="array" ref="Y29">--AND(Y$2&gt;=$D29,Y$2&lt;=$F29,WEEKDAY(Y$2,2)&lt;6,COUNTIF(Fériés,Y26)=0)</f>
        <v>0</v>
      </c>
      <c r="Z29" s="15" cm="1">
        <f t="array" ref="Z29">--AND(Z$2&gt;=$D29,Z$2&lt;=$F29,WEEKDAY(Z$2,2)&lt;6,COUNTIF(Fériés,Z26)=0)</f>
        <v>0</v>
      </c>
      <c r="AA29" s="15" cm="1">
        <f t="array" ref="AA29">--AND(AA$2&gt;=$D29,AA$2&lt;=$F29,WEEKDAY(AA$2,2)&lt;6,COUNTIF(Fériés,AA26)=0)</f>
        <v>0</v>
      </c>
      <c r="AB29" s="15" cm="1">
        <f t="array" ref="AB29">--AND(AB$2&gt;=$D29,AB$2&lt;=$F29,WEEKDAY(AB$2,2)&lt;6,COUNTIF(Fériés,AB26)=0)</f>
        <v>0</v>
      </c>
      <c r="AC29" s="15" cm="1">
        <f t="array" ref="AC29">--AND(AC$2&gt;=$D29,AC$2&lt;=$F29,WEEKDAY(AC$2,2)&lt;6,COUNTIF(Fériés,AC26)=0)</f>
        <v>0</v>
      </c>
      <c r="AD29" s="15" cm="1">
        <f t="array" ref="AD29">--AND(AD$2&gt;=$D29,AD$2&lt;=$F29,WEEKDAY(AD$2,2)&lt;6,COUNTIF(Fériés,AD26)=0)</f>
        <v>0</v>
      </c>
      <c r="AE29" s="15" cm="1">
        <f t="array" ref="AE29">--AND(AE$2&gt;=$D29,AE$2&lt;=$F29,WEEKDAY(AE$2,2)&lt;6,COUNTIF(Fériés,AE26)=0)</f>
        <v>0</v>
      </c>
      <c r="AF29" s="15" cm="1">
        <f t="array" ref="AF29">--AND(AF$2&gt;=$D29,AF$2&lt;=$F29,WEEKDAY(AF$2,2)&lt;6,COUNTIF(Fériés,AF26)=0)</f>
        <v>0</v>
      </c>
      <c r="AG29" s="15" cm="1">
        <f t="array" ref="AG29">--AND(AG$2&gt;=$D29,AG$2&lt;=$F29,WEEKDAY(AG$2,2)&lt;6,COUNTIF(Fériés,AG26)=0)</f>
        <v>0</v>
      </c>
      <c r="AH29" s="15" cm="1">
        <f t="array" ref="AH29">--AND(AH$2&gt;=$D29,AH$2&lt;=$F29,WEEKDAY(AH$2,2)&lt;6,COUNTIF(Fériés,AH26)=0)</f>
        <v>0</v>
      </c>
      <c r="AI29" s="15" cm="1">
        <f t="array" ref="AI29">--AND(AI$2&gt;=$D29,AI$2&lt;=$F29,WEEKDAY(AI$2,2)&lt;6,COUNTIF(Fériés,AI26)=0)</f>
        <v>0</v>
      </c>
    </row>
    <row r="30" spans="2:35" ht="25.15" customHeight="1" x14ac:dyDescent="0.25">
      <c r="B30" s="1" t="s">
        <v>53</v>
      </c>
      <c r="C30" s="1" t="s">
        <v>4</v>
      </c>
      <c r="D30" s="2">
        <v>44635</v>
      </c>
      <c r="E30" s="1">
        <v>6</v>
      </c>
      <c r="F30" s="2">
        <f t="shared" si="20"/>
        <v>44642</v>
      </c>
      <c r="G30" s="15" cm="1">
        <f t="array" ref="G30">--AND(G$2&gt;=$D30,G$2&lt;=$F30,WEEKDAY(G$2,2)&lt;6,COUNTIF(Fériés,G27)=0)</f>
        <v>0</v>
      </c>
      <c r="H30" s="15" cm="1">
        <f t="array" ref="H30">--AND(H$2&gt;=$D30,H$2&lt;=$F30,WEEKDAY(H$2,2)&lt;6,COUNTIF(Fériés,H27)=0)</f>
        <v>0</v>
      </c>
      <c r="I30" s="15" cm="1">
        <f t="array" ref="I30">--AND(I$2&gt;=$D30,I$2&lt;=$F30,WEEKDAY(I$2,2)&lt;6,COUNTIF(Fériés,I27)=0)</f>
        <v>0</v>
      </c>
      <c r="J30" s="15" cm="1">
        <f t="array" ref="J30">--AND(J$2&gt;=$D30,J$2&lt;=$F30,WEEKDAY(J$2,2)&lt;6,COUNTIF(Fériés,J27)=0)</f>
        <v>0</v>
      </c>
      <c r="K30" s="15" cm="1">
        <f t="array" ref="K30">--AND(K$2&gt;=$D30,K$2&lt;=$F30,WEEKDAY(K$2,2)&lt;6,COUNTIF(Fériés,K27)=0)</f>
        <v>0</v>
      </c>
      <c r="L30" s="15" cm="1">
        <f t="array" ref="L30">--AND(L$2&gt;=$D30,L$2&lt;=$F30,WEEKDAY(L$2,2)&lt;6,COUNTIF(Fériés,L27)=0)</f>
        <v>0</v>
      </c>
      <c r="M30" s="15" cm="1">
        <f t="array" ref="M30">--AND(M$2&gt;=$D30,M$2&lt;=$F30,WEEKDAY(M$2,2)&lt;6,COUNTIF(Fériés,M27)=0)</f>
        <v>0</v>
      </c>
      <c r="N30" s="15" cm="1">
        <f t="array" ref="N30">--AND(N$2&gt;=$D30,N$2&lt;=$F30,WEEKDAY(N$2,2)&lt;6,COUNTIF(Fériés,N27)=0)</f>
        <v>0</v>
      </c>
      <c r="O30" s="15" cm="1">
        <f t="array" ref="O30">--AND(O$2&gt;=$D30,O$2&lt;=$F30,WEEKDAY(O$2,2)&lt;6,COUNTIF(Fériés,O27)=0)</f>
        <v>0</v>
      </c>
      <c r="P30" s="15" cm="1">
        <f t="array" ref="P30">--AND(P$2&gt;=$D30,P$2&lt;=$F30,WEEKDAY(P$2,2)&lt;6,COUNTIF(Fériés,P27)=0)</f>
        <v>0</v>
      </c>
      <c r="Q30" s="15" cm="1">
        <f t="array" ref="Q30">--AND(Q$2&gt;=$D30,Q$2&lt;=$F30,WEEKDAY(Q$2,2)&lt;6,COUNTIF(Fériés,Q27)=0)</f>
        <v>0</v>
      </c>
      <c r="R30" s="15" cm="1">
        <f t="array" ref="R30">--AND(R$2&gt;=$D30,R$2&lt;=$F30,WEEKDAY(R$2,2)&lt;6,COUNTIF(Fériés,R27)=0)</f>
        <v>0</v>
      </c>
      <c r="S30" s="15" cm="1">
        <f t="array" ref="S30">--AND(S$2&gt;=$D30,S$2&lt;=$F30,WEEKDAY(S$2,2)&lt;6,COUNTIF(Fériés,S27)=0)</f>
        <v>0</v>
      </c>
      <c r="T30" s="15" cm="1">
        <f t="array" ref="T30">--AND(T$2&gt;=$D30,T$2&lt;=$F30,WEEKDAY(T$2,2)&lt;6,COUNTIF(Fériés,T27)=0)</f>
        <v>0</v>
      </c>
      <c r="U30" s="15" cm="1">
        <f t="array" ref="U30">--AND(U$2&gt;=$D30,U$2&lt;=$F30,WEEKDAY(U$2,2)&lt;6,COUNTIF(Fériés,U27)=0)</f>
        <v>0</v>
      </c>
      <c r="V30" s="15" cm="1">
        <f t="array" ref="V30">--AND(V$2&gt;=$D30,V$2&lt;=$F30,WEEKDAY(V$2,2)&lt;6,COUNTIF(Fériés,V27)=0)</f>
        <v>0</v>
      </c>
      <c r="W30" s="15" cm="1">
        <f t="array" ref="W30">--AND(W$2&gt;=$D30,W$2&lt;=$F30,WEEKDAY(W$2,2)&lt;6,COUNTIF(Fériés,W27)=0)</f>
        <v>0</v>
      </c>
      <c r="X30" s="15" cm="1">
        <f t="array" ref="X30">--AND(X$2&gt;=$D30,X$2&lt;=$F30,WEEKDAY(X$2,2)&lt;6,COUNTIF(Fériés,X27)=0)</f>
        <v>0</v>
      </c>
      <c r="Y30" s="15" cm="1">
        <f t="array" ref="Y30">--AND(Y$2&gt;=$D30,Y$2&lt;=$F30,WEEKDAY(Y$2,2)&lt;6,COUNTIF(Fériés,Y27)=0)</f>
        <v>0</v>
      </c>
      <c r="Z30" s="15" cm="1">
        <f t="array" ref="Z30">--AND(Z$2&gt;=$D30,Z$2&lt;=$F30,WEEKDAY(Z$2,2)&lt;6,COUNTIF(Fériés,Z27)=0)</f>
        <v>0</v>
      </c>
      <c r="AA30" s="15" cm="1">
        <f t="array" ref="AA30">--AND(AA$2&gt;=$D30,AA$2&lt;=$F30,WEEKDAY(AA$2,2)&lt;6,COUNTIF(Fériés,AA27)=0)</f>
        <v>0</v>
      </c>
      <c r="AB30" s="15" cm="1">
        <f t="array" ref="AB30">--AND(AB$2&gt;=$D30,AB$2&lt;=$F30,WEEKDAY(AB$2,2)&lt;6,COUNTIF(Fériés,AB27)=0)</f>
        <v>0</v>
      </c>
      <c r="AC30" s="15" cm="1">
        <f t="array" ref="AC30">--AND(AC$2&gt;=$D30,AC$2&lt;=$F30,WEEKDAY(AC$2,2)&lt;6,COUNTIF(Fériés,AC27)=0)</f>
        <v>0</v>
      </c>
      <c r="AD30" s="15" cm="1">
        <f t="array" ref="AD30">--AND(AD$2&gt;=$D30,AD$2&lt;=$F30,WEEKDAY(AD$2,2)&lt;6,COUNTIF(Fériés,AD27)=0)</f>
        <v>0</v>
      </c>
      <c r="AE30" s="15" cm="1">
        <f t="array" ref="AE30">--AND(AE$2&gt;=$D30,AE$2&lt;=$F30,WEEKDAY(AE$2,2)&lt;6,COUNTIF(Fériés,AE27)=0)</f>
        <v>0</v>
      </c>
      <c r="AF30" s="15" cm="1">
        <f t="array" ref="AF30">--AND(AF$2&gt;=$D30,AF$2&lt;=$F30,WEEKDAY(AF$2,2)&lt;6,COUNTIF(Fériés,AF27)=0)</f>
        <v>0</v>
      </c>
      <c r="AG30" s="15" cm="1">
        <f t="array" ref="AG30">--AND(AG$2&gt;=$D30,AG$2&lt;=$F30,WEEKDAY(AG$2,2)&lt;6,COUNTIF(Fériés,AG27)=0)</f>
        <v>0</v>
      </c>
      <c r="AH30" s="15" cm="1">
        <f t="array" ref="AH30">--AND(AH$2&gt;=$D30,AH$2&lt;=$F30,WEEKDAY(AH$2,2)&lt;6,COUNTIF(Fériés,AH27)=0)</f>
        <v>0</v>
      </c>
      <c r="AI30" s="15" cm="1">
        <f t="array" ref="AI30">--AND(AI$2&gt;=$D30,AI$2&lt;=$F30,WEEKDAY(AI$2,2)&lt;6,COUNTIF(Fériés,AI27)=0)</f>
        <v>0</v>
      </c>
    </row>
    <row r="31" spans="2:35" ht="25.15" customHeight="1" x14ac:dyDescent="0.25">
      <c r="B31" s="1" t="s">
        <v>54</v>
      </c>
      <c r="C31" s="1" t="s">
        <v>4</v>
      </c>
      <c r="D31" s="2">
        <v>44562</v>
      </c>
      <c r="E31" s="1">
        <v>8</v>
      </c>
      <c r="F31" s="2">
        <f t="shared" si="20"/>
        <v>44573</v>
      </c>
      <c r="G31" s="15" cm="1">
        <f t="array" ref="G31">--AND(G$2&gt;=$D31,G$2&lt;=$F31,WEEKDAY(G$2,2)&lt;6,COUNTIF(Fériés,G28)=0)</f>
        <v>0</v>
      </c>
      <c r="H31" s="15" cm="1">
        <f t="array" ref="H31">--AND(H$2&gt;=$D31,H$2&lt;=$F31,WEEKDAY(H$2,2)&lt;6,COUNTIF(Fériés,H28)=0)</f>
        <v>0</v>
      </c>
      <c r="I31" s="15" cm="1">
        <f t="array" ref="I31">--AND(I$2&gt;=$D31,I$2&lt;=$F31,WEEKDAY(I$2,2)&lt;6,COUNTIF(Fériés,I28)=0)</f>
        <v>0</v>
      </c>
      <c r="J31" s="15" cm="1">
        <f t="array" ref="J31">--AND(J$2&gt;=$D31,J$2&lt;=$F31,WEEKDAY(J$2,2)&lt;6,COUNTIF(Fériés,J28)=0)</f>
        <v>0</v>
      </c>
      <c r="K31" s="15" cm="1">
        <f t="array" ref="K31">--AND(K$2&gt;=$D31,K$2&lt;=$F31,WEEKDAY(K$2,2)&lt;6,COUNTIF(Fériés,K28)=0)</f>
        <v>0</v>
      </c>
      <c r="L31" s="15" cm="1">
        <f t="array" ref="L31">--AND(L$2&gt;=$D31,L$2&lt;=$F31,WEEKDAY(L$2,2)&lt;6,COUNTIF(Fériés,L28)=0)</f>
        <v>0</v>
      </c>
      <c r="M31" s="15" cm="1">
        <f t="array" ref="M31">--AND(M$2&gt;=$D31,M$2&lt;=$F31,WEEKDAY(M$2,2)&lt;6,COUNTIF(Fériés,M28)=0)</f>
        <v>0</v>
      </c>
      <c r="N31" s="15" cm="1">
        <f t="array" ref="N31">--AND(N$2&gt;=$D31,N$2&lt;=$F31,WEEKDAY(N$2,2)&lt;6,COUNTIF(Fériés,N28)=0)</f>
        <v>0</v>
      </c>
      <c r="O31" s="15" cm="1">
        <f t="array" ref="O31">--AND(O$2&gt;=$D31,O$2&lt;=$F31,WEEKDAY(O$2,2)&lt;6,COUNTIF(Fériés,O28)=0)</f>
        <v>0</v>
      </c>
      <c r="P31" s="15" cm="1">
        <f t="array" ref="P31">--AND(P$2&gt;=$D31,P$2&lt;=$F31,WEEKDAY(P$2,2)&lt;6,COUNTIF(Fériés,P28)=0)</f>
        <v>0</v>
      </c>
      <c r="Q31" s="15" cm="1">
        <f t="array" ref="Q31">--AND(Q$2&gt;=$D31,Q$2&lt;=$F31,WEEKDAY(Q$2,2)&lt;6,COUNTIF(Fériés,Q28)=0)</f>
        <v>0</v>
      </c>
      <c r="R31" s="15" cm="1">
        <f t="array" ref="R31">--AND(R$2&gt;=$D31,R$2&lt;=$F31,WEEKDAY(R$2,2)&lt;6,COUNTIF(Fériés,R28)=0)</f>
        <v>0</v>
      </c>
      <c r="S31" s="15" cm="1">
        <f t="array" ref="S31">--AND(S$2&gt;=$D31,S$2&lt;=$F31,WEEKDAY(S$2,2)&lt;6,COUNTIF(Fériés,S28)=0)</f>
        <v>0</v>
      </c>
      <c r="T31" s="15" cm="1">
        <f t="array" ref="T31">--AND(T$2&gt;=$D31,T$2&lt;=$F31,WEEKDAY(T$2,2)&lt;6,COUNTIF(Fériés,T28)=0)</f>
        <v>0</v>
      </c>
      <c r="U31" s="15" cm="1">
        <f t="array" ref="U31">--AND(U$2&gt;=$D31,U$2&lt;=$F31,WEEKDAY(U$2,2)&lt;6,COUNTIF(Fériés,U28)=0)</f>
        <v>0</v>
      </c>
      <c r="V31" s="15" cm="1">
        <f t="array" ref="V31">--AND(V$2&gt;=$D31,V$2&lt;=$F31,WEEKDAY(V$2,2)&lt;6,COUNTIF(Fériés,V28)=0)</f>
        <v>0</v>
      </c>
      <c r="W31" s="15" cm="1">
        <f t="array" ref="W31">--AND(W$2&gt;=$D31,W$2&lt;=$F31,WEEKDAY(W$2,2)&lt;6,COUNTIF(Fériés,W28)=0)</f>
        <v>0</v>
      </c>
      <c r="X31" s="15" cm="1">
        <f t="array" ref="X31">--AND(X$2&gt;=$D31,X$2&lt;=$F31,WEEKDAY(X$2,2)&lt;6,COUNTIF(Fériés,X28)=0)</f>
        <v>0</v>
      </c>
      <c r="Y31" s="15" cm="1">
        <f t="array" ref="Y31">--AND(Y$2&gt;=$D31,Y$2&lt;=$F31,WEEKDAY(Y$2,2)&lt;6,COUNTIF(Fériés,Y28)=0)</f>
        <v>0</v>
      </c>
      <c r="Z31" s="15" cm="1">
        <f t="array" ref="Z31">--AND(Z$2&gt;=$D31,Z$2&lt;=$F31,WEEKDAY(Z$2,2)&lt;6,COUNTIF(Fériés,Z28)=0)</f>
        <v>0</v>
      </c>
      <c r="AA31" s="15" cm="1">
        <f t="array" ref="AA31">--AND(AA$2&gt;=$D31,AA$2&lt;=$F31,WEEKDAY(AA$2,2)&lt;6,COUNTIF(Fériés,AA28)=0)</f>
        <v>0</v>
      </c>
      <c r="AB31" s="15" cm="1">
        <f t="array" ref="AB31">--AND(AB$2&gt;=$D31,AB$2&lt;=$F31,WEEKDAY(AB$2,2)&lt;6,COUNTIF(Fériés,AB28)=0)</f>
        <v>0</v>
      </c>
      <c r="AC31" s="15" cm="1">
        <f t="array" ref="AC31">--AND(AC$2&gt;=$D31,AC$2&lt;=$F31,WEEKDAY(AC$2,2)&lt;6,COUNTIF(Fériés,AC28)=0)</f>
        <v>0</v>
      </c>
      <c r="AD31" s="15" cm="1">
        <f t="array" ref="AD31">--AND(AD$2&gt;=$D31,AD$2&lt;=$F31,WEEKDAY(AD$2,2)&lt;6,COUNTIF(Fériés,AD28)=0)</f>
        <v>0</v>
      </c>
      <c r="AE31" s="15" cm="1">
        <f t="array" ref="AE31">--AND(AE$2&gt;=$D31,AE$2&lt;=$F31,WEEKDAY(AE$2,2)&lt;6,COUNTIF(Fériés,AE28)=0)</f>
        <v>0</v>
      </c>
      <c r="AF31" s="15" cm="1">
        <f t="array" ref="AF31">--AND(AF$2&gt;=$D31,AF$2&lt;=$F31,WEEKDAY(AF$2,2)&lt;6,COUNTIF(Fériés,AF28)=0)</f>
        <v>0</v>
      </c>
      <c r="AG31" s="15" cm="1">
        <f t="array" ref="AG31">--AND(AG$2&gt;=$D31,AG$2&lt;=$F31,WEEKDAY(AG$2,2)&lt;6,COUNTIF(Fériés,AG28)=0)</f>
        <v>0</v>
      </c>
      <c r="AH31" s="15" cm="1">
        <f t="array" ref="AH31">--AND(AH$2&gt;=$D31,AH$2&lt;=$F31,WEEKDAY(AH$2,2)&lt;6,COUNTIF(Fériés,AH28)=0)</f>
        <v>0</v>
      </c>
      <c r="AI31" s="15" cm="1">
        <f t="array" ref="AI31">--AND(AI$2&gt;=$D31,AI$2&lt;=$F31,WEEKDAY(AI$2,2)&lt;6,COUNTIF(Fériés,AI28)=0)</f>
        <v>0</v>
      </c>
    </row>
    <row r="32" spans="2:35" ht="25.15" customHeight="1" x14ac:dyDescent="0.25">
      <c r="B32" s="1" t="s">
        <v>55</v>
      </c>
      <c r="C32" s="1" t="s">
        <v>4</v>
      </c>
      <c r="D32" s="2">
        <v>44854</v>
      </c>
      <c r="E32" s="1">
        <v>4</v>
      </c>
      <c r="F32" s="2">
        <f t="shared" si="20"/>
        <v>44859</v>
      </c>
      <c r="G32" s="15" cm="1">
        <f t="array" ref="G32">--AND(G$2&gt;=$D32,G$2&lt;=$F32,WEEKDAY(G$2,2)&lt;6,COUNTIF(Fériés,G29)=0)</f>
        <v>0</v>
      </c>
      <c r="H32" s="15" cm="1">
        <f t="array" ref="H32">--AND(H$2&gt;=$D32,H$2&lt;=$F32,WEEKDAY(H$2,2)&lt;6,COUNTIF(Fériés,H29)=0)</f>
        <v>0</v>
      </c>
      <c r="I32" s="15" cm="1">
        <f t="array" ref="I32">--AND(I$2&gt;=$D32,I$2&lt;=$F32,WEEKDAY(I$2,2)&lt;6,COUNTIF(Fériés,I29)=0)</f>
        <v>0</v>
      </c>
      <c r="J32" s="15" cm="1">
        <f t="array" ref="J32">--AND(J$2&gt;=$D32,J$2&lt;=$F32,WEEKDAY(J$2,2)&lt;6,COUNTIF(Fériés,J29)=0)</f>
        <v>0</v>
      </c>
      <c r="K32" s="15" cm="1">
        <f t="array" ref="K32">--AND(K$2&gt;=$D32,K$2&lt;=$F32,WEEKDAY(K$2,2)&lt;6,COUNTIF(Fériés,K29)=0)</f>
        <v>0</v>
      </c>
      <c r="L32" s="15" cm="1">
        <f t="array" ref="L32">--AND(L$2&gt;=$D32,L$2&lt;=$F32,WEEKDAY(L$2,2)&lt;6,COUNTIF(Fériés,L29)=0)</f>
        <v>0</v>
      </c>
      <c r="M32" s="15" cm="1">
        <f t="array" ref="M32">--AND(M$2&gt;=$D32,M$2&lt;=$F32,WEEKDAY(M$2,2)&lt;6,COUNTIF(Fériés,M29)=0)</f>
        <v>0</v>
      </c>
      <c r="N32" s="15" cm="1">
        <f t="array" ref="N32">--AND(N$2&gt;=$D32,N$2&lt;=$F32,WEEKDAY(N$2,2)&lt;6,COUNTIF(Fériés,N29)=0)</f>
        <v>0</v>
      </c>
      <c r="O32" s="15" cm="1">
        <f t="array" ref="O32">--AND(O$2&gt;=$D32,O$2&lt;=$F32,WEEKDAY(O$2,2)&lt;6,COUNTIF(Fériés,O29)=0)</f>
        <v>0</v>
      </c>
      <c r="P32" s="15" cm="1">
        <f t="array" ref="P32">--AND(P$2&gt;=$D32,P$2&lt;=$F32,WEEKDAY(P$2,2)&lt;6,COUNTIF(Fériés,P29)=0)</f>
        <v>0</v>
      </c>
      <c r="Q32" s="15" cm="1">
        <f t="array" ref="Q32">--AND(Q$2&gt;=$D32,Q$2&lt;=$F32,WEEKDAY(Q$2,2)&lt;6,COUNTIF(Fériés,Q29)=0)</f>
        <v>0</v>
      </c>
      <c r="R32" s="15" cm="1">
        <f t="array" ref="R32">--AND(R$2&gt;=$D32,R$2&lt;=$F32,WEEKDAY(R$2,2)&lt;6,COUNTIF(Fériés,R29)=0)</f>
        <v>0</v>
      </c>
      <c r="S32" s="15" cm="1">
        <f t="array" ref="S32">--AND(S$2&gt;=$D32,S$2&lt;=$F32,WEEKDAY(S$2,2)&lt;6,COUNTIF(Fériés,S29)=0)</f>
        <v>0</v>
      </c>
      <c r="T32" s="15" cm="1">
        <f t="array" ref="T32">--AND(T$2&gt;=$D32,T$2&lt;=$F32,WEEKDAY(T$2,2)&lt;6,COUNTIF(Fériés,T29)=0)</f>
        <v>0</v>
      </c>
      <c r="U32" s="15" cm="1">
        <f t="array" ref="U32">--AND(U$2&gt;=$D32,U$2&lt;=$F32,WEEKDAY(U$2,2)&lt;6,COUNTIF(Fériés,U29)=0)</f>
        <v>0</v>
      </c>
      <c r="V32" s="15" cm="1">
        <f t="array" ref="V32">--AND(V$2&gt;=$D32,V$2&lt;=$F32,WEEKDAY(V$2,2)&lt;6,COUNTIF(Fériés,V29)=0)</f>
        <v>0</v>
      </c>
      <c r="W32" s="15" cm="1">
        <f t="array" ref="W32">--AND(W$2&gt;=$D32,W$2&lt;=$F32,WEEKDAY(W$2,2)&lt;6,COUNTIF(Fériés,W29)=0)</f>
        <v>0</v>
      </c>
      <c r="X32" s="15" cm="1">
        <f t="array" ref="X32">--AND(X$2&gt;=$D32,X$2&lt;=$F32,WEEKDAY(X$2,2)&lt;6,COUNTIF(Fériés,X29)=0)</f>
        <v>0</v>
      </c>
      <c r="Y32" s="15" cm="1">
        <f t="array" ref="Y32">--AND(Y$2&gt;=$D32,Y$2&lt;=$F32,WEEKDAY(Y$2,2)&lt;6,COUNTIF(Fériés,Y29)=0)</f>
        <v>0</v>
      </c>
      <c r="Z32" s="15" cm="1">
        <f t="array" ref="Z32">--AND(Z$2&gt;=$D32,Z$2&lt;=$F32,WEEKDAY(Z$2,2)&lt;6,COUNTIF(Fériés,Z29)=0)</f>
        <v>0</v>
      </c>
      <c r="AA32" s="15" cm="1">
        <f t="array" ref="AA32">--AND(AA$2&gt;=$D32,AA$2&lt;=$F32,WEEKDAY(AA$2,2)&lt;6,COUNTIF(Fériés,AA29)=0)</f>
        <v>0</v>
      </c>
      <c r="AB32" s="15" cm="1">
        <f t="array" ref="AB32">--AND(AB$2&gt;=$D32,AB$2&lt;=$F32,WEEKDAY(AB$2,2)&lt;6,COUNTIF(Fériés,AB29)=0)</f>
        <v>0</v>
      </c>
      <c r="AC32" s="15" cm="1">
        <f t="array" ref="AC32">--AND(AC$2&gt;=$D32,AC$2&lt;=$F32,WEEKDAY(AC$2,2)&lt;6,COUNTIF(Fériés,AC29)=0)</f>
        <v>0</v>
      </c>
      <c r="AD32" s="15" cm="1">
        <f t="array" ref="AD32">--AND(AD$2&gt;=$D32,AD$2&lt;=$F32,WEEKDAY(AD$2,2)&lt;6,COUNTIF(Fériés,AD29)=0)</f>
        <v>0</v>
      </c>
      <c r="AE32" s="15" cm="1">
        <f t="array" ref="AE32">--AND(AE$2&gt;=$D32,AE$2&lt;=$F32,WEEKDAY(AE$2,2)&lt;6,COUNTIF(Fériés,AE29)=0)</f>
        <v>0</v>
      </c>
      <c r="AF32" s="15" cm="1">
        <f t="array" ref="AF32">--AND(AF$2&gt;=$D32,AF$2&lt;=$F32,WEEKDAY(AF$2,2)&lt;6,COUNTIF(Fériés,AF29)=0)</f>
        <v>0</v>
      </c>
      <c r="AG32" s="15" cm="1">
        <f t="array" ref="AG32">--AND(AG$2&gt;=$D32,AG$2&lt;=$F32,WEEKDAY(AG$2,2)&lt;6,COUNTIF(Fériés,AG29)=0)</f>
        <v>0</v>
      </c>
      <c r="AH32" s="15" cm="1">
        <f t="array" ref="AH32">--AND(AH$2&gt;=$D32,AH$2&lt;=$F32,WEEKDAY(AH$2,2)&lt;6,COUNTIF(Fériés,AH29)=0)</f>
        <v>0</v>
      </c>
      <c r="AI32" s="15" cm="1">
        <f t="array" ref="AI32">--AND(AI$2&gt;=$D32,AI$2&lt;=$F32,WEEKDAY(AI$2,2)&lt;6,COUNTIF(Fériés,AI29)=0)</f>
        <v>0</v>
      </c>
    </row>
    <row r="33" spans="2:35" ht="25.15" customHeight="1" x14ac:dyDescent="0.25">
      <c r="B33" s="1" t="s">
        <v>56</v>
      </c>
      <c r="C33" s="1" t="s">
        <v>4</v>
      </c>
      <c r="D33" s="2">
        <v>44781</v>
      </c>
      <c r="E33" s="1">
        <v>5</v>
      </c>
      <c r="F33" s="2">
        <f t="shared" si="20"/>
        <v>44785</v>
      </c>
      <c r="G33" s="15" cm="1">
        <f t="array" ref="G33">--AND(G$2&gt;=$D33,G$2&lt;=$F33,WEEKDAY(G$2,2)&lt;6,COUNTIF(Fériés,G30)=0)</f>
        <v>0</v>
      </c>
      <c r="H33" s="15" cm="1">
        <f t="array" ref="H33">--AND(H$2&gt;=$D33,H$2&lt;=$F33,WEEKDAY(H$2,2)&lt;6,COUNTIF(Fériés,H30)=0)</f>
        <v>0</v>
      </c>
      <c r="I33" s="15" cm="1">
        <f t="array" ref="I33">--AND(I$2&gt;=$D33,I$2&lt;=$F33,WEEKDAY(I$2,2)&lt;6,COUNTIF(Fériés,I30)=0)</f>
        <v>0</v>
      </c>
      <c r="J33" s="15" cm="1">
        <f t="array" ref="J33">--AND(J$2&gt;=$D33,J$2&lt;=$F33,WEEKDAY(J$2,2)&lt;6,COUNTIF(Fériés,J30)=0)</f>
        <v>0</v>
      </c>
      <c r="K33" s="15" cm="1">
        <f t="array" ref="K33">--AND(K$2&gt;=$D33,K$2&lt;=$F33,WEEKDAY(K$2,2)&lt;6,COUNTIF(Fériés,K30)=0)</f>
        <v>0</v>
      </c>
      <c r="L33" s="15" cm="1">
        <f t="array" ref="L33">--AND(L$2&gt;=$D33,L$2&lt;=$F33,WEEKDAY(L$2,2)&lt;6,COUNTIF(Fériés,L30)=0)</f>
        <v>0</v>
      </c>
      <c r="M33" s="15" cm="1">
        <f t="array" ref="M33">--AND(M$2&gt;=$D33,M$2&lt;=$F33,WEEKDAY(M$2,2)&lt;6,COUNTIF(Fériés,M30)=0)</f>
        <v>0</v>
      </c>
      <c r="N33" s="15" cm="1">
        <f t="array" ref="N33">--AND(N$2&gt;=$D33,N$2&lt;=$F33,WEEKDAY(N$2,2)&lt;6,COUNTIF(Fériés,N30)=0)</f>
        <v>0</v>
      </c>
      <c r="O33" s="15" cm="1">
        <f t="array" ref="O33">--AND(O$2&gt;=$D33,O$2&lt;=$F33,WEEKDAY(O$2,2)&lt;6,COUNTIF(Fériés,O30)=0)</f>
        <v>0</v>
      </c>
      <c r="P33" s="15" cm="1">
        <f t="array" ref="P33">--AND(P$2&gt;=$D33,P$2&lt;=$F33,WEEKDAY(P$2,2)&lt;6,COUNTIF(Fériés,P30)=0)</f>
        <v>0</v>
      </c>
      <c r="Q33" s="15" cm="1">
        <f t="array" ref="Q33">--AND(Q$2&gt;=$D33,Q$2&lt;=$F33,WEEKDAY(Q$2,2)&lt;6,COUNTIF(Fériés,Q30)=0)</f>
        <v>0</v>
      </c>
      <c r="R33" s="15" cm="1">
        <f t="array" ref="R33">--AND(R$2&gt;=$D33,R$2&lt;=$F33,WEEKDAY(R$2,2)&lt;6,COUNTIF(Fériés,R30)=0)</f>
        <v>0</v>
      </c>
      <c r="S33" s="15" cm="1">
        <f t="array" ref="S33">--AND(S$2&gt;=$D33,S$2&lt;=$F33,WEEKDAY(S$2,2)&lt;6,COUNTIF(Fériés,S30)=0)</f>
        <v>0</v>
      </c>
      <c r="T33" s="15" cm="1">
        <f t="array" ref="T33">--AND(T$2&gt;=$D33,T$2&lt;=$F33,WEEKDAY(T$2,2)&lt;6,COUNTIF(Fériés,T30)=0)</f>
        <v>0</v>
      </c>
      <c r="U33" s="15" cm="1">
        <f t="array" ref="U33">--AND(U$2&gt;=$D33,U$2&lt;=$F33,WEEKDAY(U$2,2)&lt;6,COUNTIF(Fériés,U30)=0)</f>
        <v>0</v>
      </c>
      <c r="V33" s="15" cm="1">
        <f t="array" ref="V33">--AND(V$2&gt;=$D33,V$2&lt;=$F33,WEEKDAY(V$2,2)&lt;6,COUNTIF(Fériés,V30)=0)</f>
        <v>0</v>
      </c>
      <c r="W33" s="15" cm="1">
        <f t="array" ref="W33">--AND(W$2&gt;=$D33,W$2&lt;=$F33,WEEKDAY(W$2,2)&lt;6,COUNTIF(Fériés,W30)=0)</f>
        <v>0</v>
      </c>
      <c r="X33" s="15" cm="1">
        <f t="array" ref="X33">--AND(X$2&gt;=$D33,X$2&lt;=$F33,WEEKDAY(X$2,2)&lt;6,COUNTIF(Fériés,X30)=0)</f>
        <v>0</v>
      </c>
      <c r="Y33" s="15" cm="1">
        <f t="array" ref="Y33">--AND(Y$2&gt;=$D33,Y$2&lt;=$F33,WEEKDAY(Y$2,2)&lt;6,COUNTIF(Fériés,Y30)=0)</f>
        <v>0</v>
      </c>
      <c r="Z33" s="15" cm="1">
        <f t="array" ref="Z33">--AND(Z$2&gt;=$D33,Z$2&lt;=$F33,WEEKDAY(Z$2,2)&lt;6,COUNTIF(Fériés,Z30)=0)</f>
        <v>0</v>
      </c>
      <c r="AA33" s="15" cm="1">
        <f t="array" ref="AA33">--AND(AA$2&gt;=$D33,AA$2&lt;=$F33,WEEKDAY(AA$2,2)&lt;6,COUNTIF(Fériés,AA30)=0)</f>
        <v>0</v>
      </c>
      <c r="AB33" s="15" cm="1">
        <f t="array" ref="AB33">--AND(AB$2&gt;=$D33,AB$2&lt;=$F33,WEEKDAY(AB$2,2)&lt;6,COUNTIF(Fériés,AB30)=0)</f>
        <v>0</v>
      </c>
      <c r="AC33" s="15" cm="1">
        <f t="array" ref="AC33">--AND(AC$2&gt;=$D33,AC$2&lt;=$F33,WEEKDAY(AC$2,2)&lt;6,COUNTIF(Fériés,AC30)=0)</f>
        <v>0</v>
      </c>
      <c r="AD33" s="15" cm="1">
        <f t="array" ref="AD33">--AND(AD$2&gt;=$D33,AD$2&lt;=$F33,WEEKDAY(AD$2,2)&lt;6,COUNTIF(Fériés,AD30)=0)</f>
        <v>0</v>
      </c>
      <c r="AE33" s="15" cm="1">
        <f t="array" ref="AE33">--AND(AE$2&gt;=$D33,AE$2&lt;=$F33,WEEKDAY(AE$2,2)&lt;6,COUNTIF(Fériés,AE30)=0)</f>
        <v>0</v>
      </c>
      <c r="AF33" s="15" cm="1">
        <f t="array" ref="AF33">--AND(AF$2&gt;=$D33,AF$2&lt;=$F33,WEEKDAY(AF$2,2)&lt;6,COUNTIF(Fériés,AF30)=0)</f>
        <v>0</v>
      </c>
      <c r="AG33" s="15" cm="1">
        <f t="array" ref="AG33">--AND(AG$2&gt;=$D33,AG$2&lt;=$F33,WEEKDAY(AG$2,2)&lt;6,COUNTIF(Fériés,AG30)=0)</f>
        <v>0</v>
      </c>
      <c r="AH33" s="15" cm="1">
        <f t="array" ref="AH33">--AND(AH$2&gt;=$D33,AH$2&lt;=$F33,WEEKDAY(AH$2,2)&lt;6,COUNTIF(Fériés,AH30)=0)</f>
        <v>0</v>
      </c>
      <c r="AI33" s="15" cm="1">
        <f t="array" ref="AI33">--AND(AI$2&gt;=$D33,AI$2&lt;=$F33,WEEKDAY(AI$2,2)&lt;6,COUNTIF(Fériés,AI30)=0)</f>
        <v>0</v>
      </c>
    </row>
    <row r="34" spans="2:35" ht="25.15" customHeight="1" x14ac:dyDescent="0.25">
      <c r="B34" s="1" t="s">
        <v>57</v>
      </c>
      <c r="C34" s="1" t="s">
        <v>4</v>
      </c>
      <c r="D34" s="2">
        <v>44708</v>
      </c>
      <c r="E34" s="1">
        <v>3</v>
      </c>
      <c r="F34" s="2">
        <f t="shared" si="20"/>
        <v>44712</v>
      </c>
      <c r="G34" s="15" cm="1">
        <f t="array" ref="G34">--AND(G$2&gt;=$D34,G$2&lt;=$F34,WEEKDAY(G$2,2)&lt;6,COUNTIF(Fériés,G31)=0)</f>
        <v>0</v>
      </c>
      <c r="H34" s="15" cm="1">
        <f t="array" ref="H34">--AND(H$2&gt;=$D34,H$2&lt;=$F34,WEEKDAY(H$2,2)&lt;6,COUNTIF(Fériés,H31)=0)</f>
        <v>0</v>
      </c>
      <c r="I34" s="15" cm="1">
        <f t="array" ref="I34">--AND(I$2&gt;=$D34,I$2&lt;=$F34,WEEKDAY(I$2,2)&lt;6,COUNTIF(Fériés,I31)=0)</f>
        <v>0</v>
      </c>
      <c r="J34" s="15" cm="1">
        <f t="array" ref="J34">--AND(J$2&gt;=$D34,J$2&lt;=$F34,WEEKDAY(J$2,2)&lt;6,COUNTIF(Fériés,J31)=0)</f>
        <v>0</v>
      </c>
      <c r="K34" s="15" cm="1">
        <f t="array" ref="K34">--AND(K$2&gt;=$D34,K$2&lt;=$F34,WEEKDAY(K$2,2)&lt;6,COUNTIF(Fériés,K31)=0)</f>
        <v>0</v>
      </c>
      <c r="L34" s="15" cm="1">
        <f t="array" ref="L34">--AND(L$2&gt;=$D34,L$2&lt;=$F34,WEEKDAY(L$2,2)&lt;6,COUNTIF(Fériés,L31)=0)</f>
        <v>0</v>
      </c>
      <c r="M34" s="15" cm="1">
        <f t="array" ref="M34">--AND(M$2&gt;=$D34,M$2&lt;=$F34,WEEKDAY(M$2,2)&lt;6,COUNTIF(Fériés,M31)=0)</f>
        <v>0</v>
      </c>
      <c r="N34" s="15" cm="1">
        <f t="array" ref="N34">--AND(N$2&gt;=$D34,N$2&lt;=$F34,WEEKDAY(N$2,2)&lt;6,COUNTIF(Fériés,N31)=0)</f>
        <v>0</v>
      </c>
      <c r="O34" s="15" cm="1">
        <f t="array" ref="O34">--AND(O$2&gt;=$D34,O$2&lt;=$F34,WEEKDAY(O$2,2)&lt;6,COUNTIF(Fériés,O31)=0)</f>
        <v>0</v>
      </c>
      <c r="P34" s="15" cm="1">
        <f t="array" ref="P34">--AND(P$2&gt;=$D34,P$2&lt;=$F34,WEEKDAY(P$2,2)&lt;6,COUNTIF(Fériés,P31)=0)</f>
        <v>0</v>
      </c>
      <c r="Q34" s="15" cm="1">
        <f t="array" ref="Q34">--AND(Q$2&gt;=$D34,Q$2&lt;=$F34,WEEKDAY(Q$2,2)&lt;6,COUNTIF(Fériés,Q31)=0)</f>
        <v>0</v>
      </c>
      <c r="R34" s="15" cm="1">
        <f t="array" ref="R34">--AND(R$2&gt;=$D34,R$2&lt;=$F34,WEEKDAY(R$2,2)&lt;6,COUNTIF(Fériés,R31)=0)</f>
        <v>0</v>
      </c>
      <c r="S34" s="15" cm="1">
        <f t="array" ref="S34">--AND(S$2&gt;=$D34,S$2&lt;=$F34,WEEKDAY(S$2,2)&lt;6,COUNTIF(Fériés,S31)=0)</f>
        <v>0</v>
      </c>
      <c r="T34" s="15" cm="1">
        <f t="array" ref="T34">--AND(T$2&gt;=$D34,T$2&lt;=$F34,WEEKDAY(T$2,2)&lt;6,COUNTIF(Fériés,T31)=0)</f>
        <v>0</v>
      </c>
      <c r="U34" s="15" cm="1">
        <f t="array" ref="U34">--AND(U$2&gt;=$D34,U$2&lt;=$F34,WEEKDAY(U$2,2)&lt;6,COUNTIF(Fériés,U31)=0)</f>
        <v>0</v>
      </c>
      <c r="V34" s="15" cm="1">
        <f t="array" ref="V34">--AND(V$2&gt;=$D34,V$2&lt;=$F34,WEEKDAY(V$2,2)&lt;6,COUNTIF(Fériés,V31)=0)</f>
        <v>0</v>
      </c>
      <c r="W34" s="15" cm="1">
        <f t="array" ref="W34">--AND(W$2&gt;=$D34,W$2&lt;=$F34,WEEKDAY(W$2,2)&lt;6,COUNTIF(Fériés,W31)=0)</f>
        <v>0</v>
      </c>
      <c r="X34" s="15" cm="1">
        <f t="array" ref="X34">--AND(X$2&gt;=$D34,X$2&lt;=$F34,WEEKDAY(X$2,2)&lt;6,COUNTIF(Fériés,X31)=0)</f>
        <v>0</v>
      </c>
      <c r="Y34" s="15" cm="1">
        <f t="array" ref="Y34">--AND(Y$2&gt;=$D34,Y$2&lt;=$F34,WEEKDAY(Y$2,2)&lt;6,COUNTIF(Fériés,Y31)=0)</f>
        <v>0</v>
      </c>
      <c r="Z34" s="15" cm="1">
        <f t="array" ref="Z34">--AND(Z$2&gt;=$D34,Z$2&lt;=$F34,WEEKDAY(Z$2,2)&lt;6,COUNTIF(Fériés,Z31)=0)</f>
        <v>0</v>
      </c>
      <c r="AA34" s="15" cm="1">
        <f t="array" ref="AA34">--AND(AA$2&gt;=$D34,AA$2&lt;=$F34,WEEKDAY(AA$2,2)&lt;6,COUNTIF(Fériés,AA31)=0)</f>
        <v>0</v>
      </c>
      <c r="AB34" s="15" cm="1">
        <f t="array" ref="AB34">--AND(AB$2&gt;=$D34,AB$2&lt;=$F34,WEEKDAY(AB$2,2)&lt;6,COUNTIF(Fériés,AB31)=0)</f>
        <v>0</v>
      </c>
      <c r="AC34" s="15" cm="1">
        <f t="array" ref="AC34">--AND(AC$2&gt;=$D34,AC$2&lt;=$F34,WEEKDAY(AC$2,2)&lt;6,COUNTIF(Fériés,AC31)=0)</f>
        <v>0</v>
      </c>
      <c r="AD34" s="15" cm="1">
        <f t="array" ref="AD34">--AND(AD$2&gt;=$D34,AD$2&lt;=$F34,WEEKDAY(AD$2,2)&lt;6,COUNTIF(Fériés,AD31)=0)</f>
        <v>0</v>
      </c>
      <c r="AE34" s="15" cm="1">
        <f t="array" ref="AE34">--AND(AE$2&gt;=$D34,AE$2&lt;=$F34,WEEKDAY(AE$2,2)&lt;6,COUNTIF(Fériés,AE31)=0)</f>
        <v>0</v>
      </c>
      <c r="AF34" s="15" cm="1">
        <f t="array" ref="AF34">--AND(AF$2&gt;=$D34,AF$2&lt;=$F34,WEEKDAY(AF$2,2)&lt;6,COUNTIF(Fériés,AF31)=0)</f>
        <v>0</v>
      </c>
      <c r="AG34" s="15" cm="1">
        <f t="array" ref="AG34">--AND(AG$2&gt;=$D34,AG$2&lt;=$F34,WEEKDAY(AG$2,2)&lt;6,COUNTIF(Fériés,AG31)=0)</f>
        <v>0</v>
      </c>
      <c r="AH34" s="15" cm="1">
        <f t="array" ref="AH34">--AND(AH$2&gt;=$D34,AH$2&lt;=$F34,WEEKDAY(AH$2,2)&lt;6,COUNTIF(Fériés,AH31)=0)</f>
        <v>0</v>
      </c>
      <c r="AI34" s="15" cm="1">
        <f t="array" ref="AI34">--AND(AI$2&gt;=$D34,AI$2&lt;=$F34,WEEKDAY(AI$2,2)&lt;6,COUNTIF(Fériés,AI31)=0)</f>
        <v>0</v>
      </c>
    </row>
    <row r="35" spans="2:35" ht="25.15" customHeight="1" x14ac:dyDescent="0.25">
      <c r="B35" s="1" t="s">
        <v>58</v>
      </c>
      <c r="C35" s="1" t="s">
        <v>4</v>
      </c>
      <c r="D35" s="2">
        <v>44635</v>
      </c>
      <c r="E35" s="1">
        <v>2</v>
      </c>
      <c r="F35" s="2">
        <f t="shared" si="20"/>
        <v>44636</v>
      </c>
      <c r="G35" s="15" cm="1">
        <f t="array" ref="G35">--AND(G$2&gt;=$D35,G$2&lt;=$F35,WEEKDAY(G$2,2)&lt;6,COUNTIF(Fériés,G32)=0)</f>
        <v>0</v>
      </c>
      <c r="H35" s="15" cm="1">
        <f t="array" ref="H35">--AND(H$2&gt;=$D35,H$2&lt;=$F35,WEEKDAY(H$2,2)&lt;6,COUNTIF(Fériés,H32)=0)</f>
        <v>0</v>
      </c>
      <c r="I35" s="15" cm="1">
        <f t="array" ref="I35">--AND(I$2&gt;=$D35,I$2&lt;=$F35,WEEKDAY(I$2,2)&lt;6,COUNTIF(Fériés,I32)=0)</f>
        <v>0</v>
      </c>
      <c r="J35" s="15" cm="1">
        <f t="array" ref="J35">--AND(J$2&gt;=$D35,J$2&lt;=$F35,WEEKDAY(J$2,2)&lt;6,COUNTIF(Fériés,J32)=0)</f>
        <v>0</v>
      </c>
      <c r="K35" s="15" cm="1">
        <f t="array" ref="K35">--AND(K$2&gt;=$D35,K$2&lt;=$F35,WEEKDAY(K$2,2)&lt;6,COUNTIF(Fériés,K32)=0)</f>
        <v>0</v>
      </c>
      <c r="L35" s="15" cm="1">
        <f t="array" ref="L35">--AND(L$2&gt;=$D35,L$2&lt;=$F35,WEEKDAY(L$2,2)&lt;6,COUNTIF(Fériés,L32)=0)</f>
        <v>0</v>
      </c>
      <c r="M35" s="15" cm="1">
        <f t="array" ref="M35">--AND(M$2&gt;=$D35,M$2&lt;=$F35,WEEKDAY(M$2,2)&lt;6,COUNTIF(Fériés,M32)=0)</f>
        <v>0</v>
      </c>
      <c r="N35" s="15" cm="1">
        <f t="array" ref="N35">--AND(N$2&gt;=$D35,N$2&lt;=$F35,WEEKDAY(N$2,2)&lt;6,COUNTIF(Fériés,N32)=0)</f>
        <v>0</v>
      </c>
      <c r="O35" s="15" cm="1">
        <f t="array" ref="O35">--AND(O$2&gt;=$D35,O$2&lt;=$F35,WEEKDAY(O$2,2)&lt;6,COUNTIF(Fériés,O32)=0)</f>
        <v>0</v>
      </c>
      <c r="P35" s="15" cm="1">
        <f t="array" ref="P35">--AND(P$2&gt;=$D35,P$2&lt;=$F35,WEEKDAY(P$2,2)&lt;6,COUNTIF(Fériés,P32)=0)</f>
        <v>0</v>
      </c>
      <c r="Q35" s="15" cm="1">
        <f t="array" ref="Q35">--AND(Q$2&gt;=$D35,Q$2&lt;=$F35,WEEKDAY(Q$2,2)&lt;6,COUNTIF(Fériés,Q32)=0)</f>
        <v>0</v>
      </c>
      <c r="R35" s="15" cm="1">
        <f t="array" ref="R35">--AND(R$2&gt;=$D35,R$2&lt;=$F35,WEEKDAY(R$2,2)&lt;6,COUNTIF(Fériés,R32)=0)</f>
        <v>0</v>
      </c>
      <c r="S35" s="15" cm="1">
        <f t="array" ref="S35">--AND(S$2&gt;=$D35,S$2&lt;=$F35,WEEKDAY(S$2,2)&lt;6,COUNTIF(Fériés,S32)=0)</f>
        <v>0</v>
      </c>
      <c r="T35" s="15" cm="1">
        <f t="array" ref="T35">--AND(T$2&gt;=$D35,T$2&lt;=$F35,WEEKDAY(T$2,2)&lt;6,COUNTIF(Fériés,T32)=0)</f>
        <v>0</v>
      </c>
      <c r="U35" s="15" cm="1">
        <f t="array" ref="U35">--AND(U$2&gt;=$D35,U$2&lt;=$F35,WEEKDAY(U$2,2)&lt;6,COUNTIF(Fériés,U32)=0)</f>
        <v>0</v>
      </c>
      <c r="V35" s="15" cm="1">
        <f t="array" ref="V35">--AND(V$2&gt;=$D35,V$2&lt;=$F35,WEEKDAY(V$2,2)&lt;6,COUNTIF(Fériés,V32)=0)</f>
        <v>0</v>
      </c>
      <c r="W35" s="15" cm="1">
        <f t="array" ref="W35">--AND(W$2&gt;=$D35,W$2&lt;=$F35,WEEKDAY(W$2,2)&lt;6,COUNTIF(Fériés,W32)=0)</f>
        <v>0</v>
      </c>
      <c r="X35" s="15" cm="1">
        <f t="array" ref="X35">--AND(X$2&gt;=$D35,X$2&lt;=$F35,WEEKDAY(X$2,2)&lt;6,COUNTIF(Fériés,X32)=0)</f>
        <v>0</v>
      </c>
      <c r="Y35" s="15" cm="1">
        <f t="array" ref="Y35">--AND(Y$2&gt;=$D35,Y$2&lt;=$F35,WEEKDAY(Y$2,2)&lt;6,COUNTIF(Fériés,Y32)=0)</f>
        <v>0</v>
      </c>
      <c r="Z35" s="15" cm="1">
        <f t="array" ref="Z35">--AND(Z$2&gt;=$D35,Z$2&lt;=$F35,WEEKDAY(Z$2,2)&lt;6,COUNTIF(Fériés,Z32)=0)</f>
        <v>0</v>
      </c>
      <c r="AA35" s="15" cm="1">
        <f t="array" ref="AA35">--AND(AA$2&gt;=$D35,AA$2&lt;=$F35,WEEKDAY(AA$2,2)&lt;6,COUNTIF(Fériés,AA32)=0)</f>
        <v>0</v>
      </c>
      <c r="AB35" s="15" cm="1">
        <f t="array" ref="AB35">--AND(AB$2&gt;=$D35,AB$2&lt;=$F35,WEEKDAY(AB$2,2)&lt;6,COUNTIF(Fériés,AB32)=0)</f>
        <v>0</v>
      </c>
      <c r="AC35" s="15" cm="1">
        <f t="array" ref="AC35">--AND(AC$2&gt;=$D35,AC$2&lt;=$F35,WEEKDAY(AC$2,2)&lt;6,COUNTIF(Fériés,AC32)=0)</f>
        <v>0</v>
      </c>
      <c r="AD35" s="15" cm="1">
        <f t="array" ref="AD35">--AND(AD$2&gt;=$D35,AD$2&lt;=$F35,WEEKDAY(AD$2,2)&lt;6,COUNTIF(Fériés,AD32)=0)</f>
        <v>0</v>
      </c>
      <c r="AE35" s="15" cm="1">
        <f t="array" ref="AE35">--AND(AE$2&gt;=$D35,AE$2&lt;=$F35,WEEKDAY(AE$2,2)&lt;6,COUNTIF(Fériés,AE32)=0)</f>
        <v>0</v>
      </c>
      <c r="AF35" s="15" cm="1">
        <f t="array" ref="AF35">--AND(AF$2&gt;=$D35,AF$2&lt;=$F35,WEEKDAY(AF$2,2)&lt;6,COUNTIF(Fériés,AF32)=0)</f>
        <v>0</v>
      </c>
      <c r="AG35" s="15" cm="1">
        <f t="array" ref="AG35">--AND(AG$2&gt;=$D35,AG$2&lt;=$F35,WEEKDAY(AG$2,2)&lt;6,COUNTIF(Fériés,AG32)=0)</f>
        <v>0</v>
      </c>
      <c r="AH35" s="15" cm="1">
        <f t="array" ref="AH35">--AND(AH$2&gt;=$D35,AH$2&lt;=$F35,WEEKDAY(AH$2,2)&lt;6,COUNTIF(Fériés,AH32)=0)</f>
        <v>0</v>
      </c>
      <c r="AI35" s="15" cm="1">
        <f t="array" ref="AI35">--AND(AI$2&gt;=$D35,AI$2&lt;=$F35,WEEKDAY(AI$2,2)&lt;6,COUNTIF(Fériés,AI32)=0)</f>
        <v>0</v>
      </c>
    </row>
    <row r="36" spans="2:35" ht="25.15" customHeight="1" x14ac:dyDescent="0.25">
      <c r="B36" s="1" t="s">
        <v>59</v>
      </c>
      <c r="C36" s="1" t="s">
        <v>4</v>
      </c>
      <c r="D36" s="2">
        <v>44562</v>
      </c>
      <c r="E36" s="1">
        <v>6</v>
      </c>
      <c r="F36" s="2">
        <f t="shared" si="20"/>
        <v>44571</v>
      </c>
      <c r="G36" s="15" cm="1">
        <f t="array" ref="G36">--AND(G$2&gt;=$D36,G$2&lt;=$F36,WEEKDAY(G$2,2)&lt;6,COUNTIF(Fériés,G33)=0)</f>
        <v>0</v>
      </c>
      <c r="H36" s="15" cm="1">
        <f t="array" ref="H36">--AND(H$2&gt;=$D36,H$2&lt;=$F36,WEEKDAY(H$2,2)&lt;6,COUNTIF(Fériés,H33)=0)</f>
        <v>0</v>
      </c>
      <c r="I36" s="15" cm="1">
        <f t="array" ref="I36">--AND(I$2&gt;=$D36,I$2&lt;=$F36,WEEKDAY(I$2,2)&lt;6,COUNTIF(Fériés,I33)=0)</f>
        <v>0</v>
      </c>
      <c r="J36" s="15" cm="1">
        <f t="array" ref="J36">--AND(J$2&gt;=$D36,J$2&lt;=$F36,WEEKDAY(J$2,2)&lt;6,COUNTIF(Fériés,J33)=0)</f>
        <v>0</v>
      </c>
      <c r="K36" s="15" cm="1">
        <f t="array" ref="K36">--AND(K$2&gt;=$D36,K$2&lt;=$F36,WEEKDAY(K$2,2)&lt;6,COUNTIF(Fériés,K33)=0)</f>
        <v>0</v>
      </c>
      <c r="L36" s="15" cm="1">
        <f t="array" ref="L36">--AND(L$2&gt;=$D36,L$2&lt;=$F36,WEEKDAY(L$2,2)&lt;6,COUNTIF(Fériés,L33)=0)</f>
        <v>0</v>
      </c>
      <c r="M36" s="15" cm="1">
        <f t="array" ref="M36">--AND(M$2&gt;=$D36,M$2&lt;=$F36,WEEKDAY(M$2,2)&lt;6,COUNTIF(Fériés,M33)=0)</f>
        <v>0</v>
      </c>
      <c r="N36" s="15" cm="1">
        <f t="array" ref="N36">--AND(N$2&gt;=$D36,N$2&lt;=$F36,WEEKDAY(N$2,2)&lt;6,COUNTIF(Fériés,N33)=0)</f>
        <v>0</v>
      </c>
      <c r="O36" s="15" cm="1">
        <f t="array" ref="O36">--AND(O$2&gt;=$D36,O$2&lt;=$F36,WEEKDAY(O$2,2)&lt;6,COUNTIF(Fériés,O33)=0)</f>
        <v>0</v>
      </c>
      <c r="P36" s="15" cm="1">
        <f t="array" ref="P36">--AND(P$2&gt;=$D36,P$2&lt;=$F36,WEEKDAY(P$2,2)&lt;6,COUNTIF(Fériés,P33)=0)</f>
        <v>0</v>
      </c>
      <c r="Q36" s="15" cm="1">
        <f t="array" ref="Q36">--AND(Q$2&gt;=$D36,Q$2&lt;=$F36,WEEKDAY(Q$2,2)&lt;6,COUNTIF(Fériés,Q33)=0)</f>
        <v>0</v>
      </c>
      <c r="R36" s="15" cm="1">
        <f t="array" ref="R36">--AND(R$2&gt;=$D36,R$2&lt;=$F36,WEEKDAY(R$2,2)&lt;6,COUNTIF(Fériés,R33)=0)</f>
        <v>0</v>
      </c>
      <c r="S36" s="15" cm="1">
        <f t="array" ref="S36">--AND(S$2&gt;=$D36,S$2&lt;=$F36,WEEKDAY(S$2,2)&lt;6,COUNTIF(Fériés,S33)=0)</f>
        <v>0</v>
      </c>
      <c r="T36" s="15" cm="1">
        <f t="array" ref="T36">--AND(T$2&gt;=$D36,T$2&lt;=$F36,WEEKDAY(T$2,2)&lt;6,COUNTIF(Fériés,T33)=0)</f>
        <v>0</v>
      </c>
      <c r="U36" s="15" cm="1">
        <f t="array" ref="U36">--AND(U$2&gt;=$D36,U$2&lt;=$F36,WEEKDAY(U$2,2)&lt;6,COUNTIF(Fériés,U33)=0)</f>
        <v>0</v>
      </c>
      <c r="V36" s="15" cm="1">
        <f t="array" ref="V36">--AND(V$2&gt;=$D36,V$2&lt;=$F36,WEEKDAY(V$2,2)&lt;6,COUNTIF(Fériés,V33)=0)</f>
        <v>0</v>
      </c>
      <c r="W36" s="15" cm="1">
        <f t="array" ref="W36">--AND(W$2&gt;=$D36,W$2&lt;=$F36,WEEKDAY(W$2,2)&lt;6,COUNTIF(Fériés,W33)=0)</f>
        <v>0</v>
      </c>
      <c r="X36" s="15" cm="1">
        <f t="array" ref="X36">--AND(X$2&gt;=$D36,X$2&lt;=$F36,WEEKDAY(X$2,2)&lt;6,COUNTIF(Fériés,X33)=0)</f>
        <v>0</v>
      </c>
      <c r="Y36" s="15" cm="1">
        <f t="array" ref="Y36">--AND(Y$2&gt;=$D36,Y$2&lt;=$F36,WEEKDAY(Y$2,2)&lt;6,COUNTIF(Fériés,Y33)=0)</f>
        <v>0</v>
      </c>
      <c r="Z36" s="15" cm="1">
        <f t="array" ref="Z36">--AND(Z$2&gt;=$D36,Z$2&lt;=$F36,WEEKDAY(Z$2,2)&lt;6,COUNTIF(Fériés,Z33)=0)</f>
        <v>0</v>
      </c>
      <c r="AA36" s="15" cm="1">
        <f t="array" ref="AA36">--AND(AA$2&gt;=$D36,AA$2&lt;=$F36,WEEKDAY(AA$2,2)&lt;6,COUNTIF(Fériés,AA33)=0)</f>
        <v>0</v>
      </c>
      <c r="AB36" s="15" cm="1">
        <f t="array" ref="AB36">--AND(AB$2&gt;=$D36,AB$2&lt;=$F36,WEEKDAY(AB$2,2)&lt;6,COUNTIF(Fériés,AB33)=0)</f>
        <v>0</v>
      </c>
      <c r="AC36" s="15" cm="1">
        <f t="array" ref="AC36">--AND(AC$2&gt;=$D36,AC$2&lt;=$F36,WEEKDAY(AC$2,2)&lt;6,COUNTIF(Fériés,AC33)=0)</f>
        <v>0</v>
      </c>
      <c r="AD36" s="15" cm="1">
        <f t="array" ref="AD36">--AND(AD$2&gt;=$D36,AD$2&lt;=$F36,WEEKDAY(AD$2,2)&lt;6,COUNTIF(Fériés,AD33)=0)</f>
        <v>0</v>
      </c>
      <c r="AE36" s="15" cm="1">
        <f t="array" ref="AE36">--AND(AE$2&gt;=$D36,AE$2&lt;=$F36,WEEKDAY(AE$2,2)&lt;6,COUNTIF(Fériés,AE33)=0)</f>
        <v>0</v>
      </c>
      <c r="AF36" s="15" cm="1">
        <f t="array" ref="AF36">--AND(AF$2&gt;=$D36,AF$2&lt;=$F36,WEEKDAY(AF$2,2)&lt;6,COUNTIF(Fériés,AF33)=0)</f>
        <v>0</v>
      </c>
      <c r="AG36" s="15" cm="1">
        <f t="array" ref="AG36">--AND(AG$2&gt;=$D36,AG$2&lt;=$F36,WEEKDAY(AG$2,2)&lt;6,COUNTIF(Fériés,AG33)=0)</f>
        <v>0</v>
      </c>
      <c r="AH36" s="15" cm="1">
        <f t="array" ref="AH36">--AND(AH$2&gt;=$D36,AH$2&lt;=$F36,WEEKDAY(AH$2,2)&lt;6,COUNTIF(Fériés,AH33)=0)</f>
        <v>0</v>
      </c>
      <c r="AI36" s="15" cm="1">
        <f t="array" ref="AI36">--AND(AI$2&gt;=$D36,AI$2&lt;=$F36,WEEKDAY(AI$2,2)&lt;6,COUNTIF(Fériés,AI33)=0)</f>
        <v>0</v>
      </c>
    </row>
    <row r="37" spans="2:35" ht="25.15" customHeight="1" x14ac:dyDescent="0.25">
      <c r="B37" s="1" t="s">
        <v>60</v>
      </c>
      <c r="C37" s="1" t="s">
        <v>4</v>
      </c>
      <c r="D37" s="2">
        <v>44854</v>
      </c>
      <c r="E37" s="1">
        <v>8</v>
      </c>
      <c r="F37" s="2">
        <f t="shared" ref="F37:F56" si="21">WORKDAY($D37-1,$E37,Fériés)</f>
        <v>44865</v>
      </c>
      <c r="G37" s="15" cm="1">
        <f t="array" ref="G37">--AND(G$2&gt;=$D37,G$2&lt;=$F37,WEEKDAY(G$2,2)&lt;6,COUNTIF(Fériés,G34)=0)</f>
        <v>0</v>
      </c>
      <c r="H37" s="15" cm="1">
        <f t="array" ref="H37">--AND(H$2&gt;=$D37,H$2&lt;=$F37,WEEKDAY(H$2,2)&lt;6,COUNTIF(Fériés,H34)=0)</f>
        <v>0</v>
      </c>
      <c r="I37" s="15" cm="1">
        <f t="array" ref="I37">--AND(I$2&gt;=$D37,I$2&lt;=$F37,WEEKDAY(I$2,2)&lt;6,COUNTIF(Fériés,I34)=0)</f>
        <v>0</v>
      </c>
      <c r="J37" s="15" cm="1">
        <f t="array" ref="J37">--AND(J$2&gt;=$D37,J$2&lt;=$F37,WEEKDAY(J$2,2)&lt;6,COUNTIF(Fériés,J34)=0)</f>
        <v>0</v>
      </c>
      <c r="K37" s="15" cm="1">
        <f t="array" ref="K37">--AND(K$2&gt;=$D37,K$2&lt;=$F37,WEEKDAY(K$2,2)&lt;6,COUNTIF(Fériés,K34)=0)</f>
        <v>0</v>
      </c>
      <c r="L37" s="15" cm="1">
        <f t="array" ref="L37">--AND(L$2&gt;=$D37,L$2&lt;=$F37,WEEKDAY(L$2,2)&lt;6,COUNTIF(Fériés,L34)=0)</f>
        <v>0</v>
      </c>
      <c r="M37" s="15" cm="1">
        <f t="array" ref="M37">--AND(M$2&gt;=$D37,M$2&lt;=$F37,WEEKDAY(M$2,2)&lt;6,COUNTIF(Fériés,M34)=0)</f>
        <v>0</v>
      </c>
      <c r="N37" s="15" cm="1">
        <f t="array" ref="N37">--AND(N$2&gt;=$D37,N$2&lt;=$F37,WEEKDAY(N$2,2)&lt;6,COUNTIF(Fériés,N34)=0)</f>
        <v>0</v>
      </c>
      <c r="O37" s="15" cm="1">
        <f t="array" ref="O37">--AND(O$2&gt;=$D37,O$2&lt;=$F37,WEEKDAY(O$2,2)&lt;6,COUNTIF(Fériés,O34)=0)</f>
        <v>0</v>
      </c>
      <c r="P37" s="15" cm="1">
        <f t="array" ref="P37">--AND(P$2&gt;=$D37,P$2&lt;=$F37,WEEKDAY(P$2,2)&lt;6,COUNTIF(Fériés,P34)=0)</f>
        <v>0</v>
      </c>
      <c r="Q37" s="15" cm="1">
        <f t="array" ref="Q37">--AND(Q$2&gt;=$D37,Q$2&lt;=$F37,WEEKDAY(Q$2,2)&lt;6,COUNTIF(Fériés,Q34)=0)</f>
        <v>0</v>
      </c>
      <c r="R37" s="15" cm="1">
        <f t="array" ref="R37">--AND(R$2&gt;=$D37,R$2&lt;=$F37,WEEKDAY(R$2,2)&lt;6,COUNTIF(Fériés,R34)=0)</f>
        <v>0</v>
      </c>
      <c r="S37" s="15" cm="1">
        <f t="array" ref="S37">--AND(S$2&gt;=$D37,S$2&lt;=$F37,WEEKDAY(S$2,2)&lt;6,COUNTIF(Fériés,S34)=0)</f>
        <v>0</v>
      </c>
      <c r="T37" s="15" cm="1">
        <f t="array" ref="T37">--AND(T$2&gt;=$D37,T$2&lt;=$F37,WEEKDAY(T$2,2)&lt;6,COUNTIF(Fériés,T34)=0)</f>
        <v>0</v>
      </c>
      <c r="U37" s="15" cm="1">
        <f t="array" ref="U37">--AND(U$2&gt;=$D37,U$2&lt;=$F37,WEEKDAY(U$2,2)&lt;6,COUNTIF(Fériés,U34)=0)</f>
        <v>0</v>
      </c>
      <c r="V37" s="15" cm="1">
        <f t="array" ref="V37">--AND(V$2&gt;=$D37,V$2&lt;=$F37,WEEKDAY(V$2,2)&lt;6,COUNTIF(Fériés,V34)=0)</f>
        <v>0</v>
      </c>
      <c r="W37" s="15" cm="1">
        <f t="array" ref="W37">--AND(W$2&gt;=$D37,W$2&lt;=$F37,WEEKDAY(W$2,2)&lt;6,COUNTIF(Fériés,W34)=0)</f>
        <v>0</v>
      </c>
      <c r="X37" s="15" cm="1">
        <f t="array" ref="X37">--AND(X$2&gt;=$D37,X$2&lt;=$F37,WEEKDAY(X$2,2)&lt;6,COUNTIF(Fériés,X34)=0)</f>
        <v>0</v>
      </c>
      <c r="Y37" s="15" cm="1">
        <f t="array" ref="Y37">--AND(Y$2&gt;=$D37,Y$2&lt;=$F37,WEEKDAY(Y$2,2)&lt;6,COUNTIF(Fériés,Y34)=0)</f>
        <v>0</v>
      </c>
      <c r="Z37" s="15" cm="1">
        <f t="array" ref="Z37">--AND(Z$2&gt;=$D37,Z$2&lt;=$F37,WEEKDAY(Z$2,2)&lt;6,COUNTIF(Fériés,Z34)=0)</f>
        <v>0</v>
      </c>
      <c r="AA37" s="15" cm="1">
        <f t="array" ref="AA37">--AND(AA$2&gt;=$D37,AA$2&lt;=$F37,WEEKDAY(AA$2,2)&lt;6,COUNTIF(Fériés,AA34)=0)</f>
        <v>0</v>
      </c>
      <c r="AB37" s="15" cm="1">
        <f t="array" ref="AB37">--AND(AB$2&gt;=$D37,AB$2&lt;=$F37,WEEKDAY(AB$2,2)&lt;6,COUNTIF(Fériés,AB34)=0)</f>
        <v>0</v>
      </c>
      <c r="AC37" s="15" cm="1">
        <f t="array" ref="AC37">--AND(AC$2&gt;=$D37,AC$2&lt;=$F37,WEEKDAY(AC$2,2)&lt;6,COUNTIF(Fériés,AC34)=0)</f>
        <v>0</v>
      </c>
      <c r="AD37" s="15" cm="1">
        <f t="array" ref="AD37">--AND(AD$2&gt;=$D37,AD$2&lt;=$F37,WEEKDAY(AD$2,2)&lt;6,COUNTIF(Fériés,AD34)=0)</f>
        <v>0</v>
      </c>
      <c r="AE37" s="15" cm="1">
        <f t="array" ref="AE37">--AND(AE$2&gt;=$D37,AE$2&lt;=$F37,WEEKDAY(AE$2,2)&lt;6,COUNTIF(Fériés,AE34)=0)</f>
        <v>0</v>
      </c>
      <c r="AF37" s="15" cm="1">
        <f t="array" ref="AF37">--AND(AF$2&gt;=$D37,AF$2&lt;=$F37,WEEKDAY(AF$2,2)&lt;6,COUNTIF(Fériés,AF34)=0)</f>
        <v>0</v>
      </c>
      <c r="AG37" s="15" cm="1">
        <f t="array" ref="AG37">--AND(AG$2&gt;=$D37,AG$2&lt;=$F37,WEEKDAY(AG$2,2)&lt;6,COUNTIF(Fériés,AG34)=0)</f>
        <v>0</v>
      </c>
      <c r="AH37" s="15" cm="1">
        <f t="array" ref="AH37">--AND(AH$2&gt;=$D37,AH$2&lt;=$F37,WEEKDAY(AH$2,2)&lt;6,COUNTIF(Fériés,AH34)=0)</f>
        <v>0</v>
      </c>
      <c r="AI37" s="15" cm="1">
        <f t="array" ref="AI37">--AND(AI$2&gt;=$D37,AI$2&lt;=$F37,WEEKDAY(AI$2,2)&lt;6,COUNTIF(Fériés,AI34)=0)</f>
        <v>0</v>
      </c>
    </row>
    <row r="38" spans="2:35" ht="25.15" customHeight="1" x14ac:dyDescent="0.25">
      <c r="B38" s="1" t="s">
        <v>61</v>
      </c>
      <c r="C38" s="1" t="s">
        <v>4</v>
      </c>
      <c r="D38" s="2">
        <v>44781</v>
      </c>
      <c r="E38" s="1">
        <v>4</v>
      </c>
      <c r="F38" s="2">
        <f t="shared" si="21"/>
        <v>44784</v>
      </c>
      <c r="G38" s="15" cm="1">
        <f t="array" ref="G38">--AND(G$2&gt;=$D38,G$2&lt;=$F38,WEEKDAY(G$2,2)&lt;6,COUNTIF(Fériés,G35)=0)</f>
        <v>0</v>
      </c>
      <c r="H38" s="15" cm="1">
        <f t="array" ref="H38">--AND(H$2&gt;=$D38,H$2&lt;=$F38,WEEKDAY(H$2,2)&lt;6,COUNTIF(Fériés,H35)=0)</f>
        <v>0</v>
      </c>
      <c r="I38" s="15" cm="1">
        <f t="array" ref="I38">--AND(I$2&gt;=$D38,I$2&lt;=$F38,WEEKDAY(I$2,2)&lt;6,COUNTIF(Fériés,I35)=0)</f>
        <v>0</v>
      </c>
      <c r="J38" s="15" cm="1">
        <f t="array" ref="J38">--AND(J$2&gt;=$D38,J$2&lt;=$F38,WEEKDAY(J$2,2)&lt;6,COUNTIF(Fériés,J35)=0)</f>
        <v>0</v>
      </c>
      <c r="K38" s="15" cm="1">
        <f t="array" ref="K38">--AND(K$2&gt;=$D38,K$2&lt;=$F38,WEEKDAY(K$2,2)&lt;6,COUNTIF(Fériés,K35)=0)</f>
        <v>0</v>
      </c>
      <c r="L38" s="15" cm="1">
        <f t="array" ref="L38">--AND(L$2&gt;=$D38,L$2&lt;=$F38,WEEKDAY(L$2,2)&lt;6,COUNTIF(Fériés,L35)=0)</f>
        <v>0</v>
      </c>
      <c r="M38" s="15" cm="1">
        <f t="array" ref="M38">--AND(M$2&gt;=$D38,M$2&lt;=$F38,WEEKDAY(M$2,2)&lt;6,COUNTIF(Fériés,M35)=0)</f>
        <v>0</v>
      </c>
      <c r="N38" s="15" cm="1">
        <f t="array" ref="N38">--AND(N$2&gt;=$D38,N$2&lt;=$F38,WEEKDAY(N$2,2)&lt;6,COUNTIF(Fériés,N35)=0)</f>
        <v>0</v>
      </c>
      <c r="O38" s="15" cm="1">
        <f t="array" ref="O38">--AND(O$2&gt;=$D38,O$2&lt;=$F38,WEEKDAY(O$2,2)&lt;6,COUNTIF(Fériés,O35)=0)</f>
        <v>0</v>
      </c>
      <c r="P38" s="15" cm="1">
        <f t="array" ref="P38">--AND(P$2&gt;=$D38,P$2&lt;=$F38,WEEKDAY(P$2,2)&lt;6,COUNTIF(Fériés,P35)=0)</f>
        <v>0</v>
      </c>
      <c r="Q38" s="15" cm="1">
        <f t="array" ref="Q38">--AND(Q$2&gt;=$D38,Q$2&lt;=$F38,WEEKDAY(Q$2,2)&lt;6,COUNTIF(Fériés,Q35)=0)</f>
        <v>0</v>
      </c>
      <c r="R38" s="15" cm="1">
        <f t="array" ref="R38">--AND(R$2&gt;=$D38,R$2&lt;=$F38,WEEKDAY(R$2,2)&lt;6,COUNTIF(Fériés,R35)=0)</f>
        <v>0</v>
      </c>
      <c r="S38" s="15" cm="1">
        <f t="array" ref="S38">--AND(S$2&gt;=$D38,S$2&lt;=$F38,WEEKDAY(S$2,2)&lt;6,COUNTIF(Fériés,S35)=0)</f>
        <v>0</v>
      </c>
      <c r="T38" s="15" cm="1">
        <f t="array" ref="T38">--AND(T$2&gt;=$D38,T$2&lt;=$F38,WEEKDAY(T$2,2)&lt;6,COUNTIF(Fériés,T35)=0)</f>
        <v>0</v>
      </c>
      <c r="U38" s="15" cm="1">
        <f t="array" ref="U38">--AND(U$2&gt;=$D38,U$2&lt;=$F38,WEEKDAY(U$2,2)&lt;6,COUNTIF(Fériés,U35)=0)</f>
        <v>0</v>
      </c>
      <c r="V38" s="15" cm="1">
        <f t="array" ref="V38">--AND(V$2&gt;=$D38,V$2&lt;=$F38,WEEKDAY(V$2,2)&lt;6,COUNTIF(Fériés,V35)=0)</f>
        <v>0</v>
      </c>
      <c r="W38" s="15" cm="1">
        <f t="array" ref="W38">--AND(W$2&gt;=$D38,W$2&lt;=$F38,WEEKDAY(W$2,2)&lt;6,COUNTIF(Fériés,W35)=0)</f>
        <v>0</v>
      </c>
      <c r="X38" s="15" cm="1">
        <f t="array" ref="X38">--AND(X$2&gt;=$D38,X$2&lt;=$F38,WEEKDAY(X$2,2)&lt;6,COUNTIF(Fériés,X35)=0)</f>
        <v>0</v>
      </c>
      <c r="Y38" s="15" cm="1">
        <f t="array" ref="Y38">--AND(Y$2&gt;=$D38,Y$2&lt;=$F38,WEEKDAY(Y$2,2)&lt;6,COUNTIF(Fériés,Y35)=0)</f>
        <v>0</v>
      </c>
      <c r="Z38" s="15" cm="1">
        <f t="array" ref="Z38">--AND(Z$2&gt;=$D38,Z$2&lt;=$F38,WEEKDAY(Z$2,2)&lt;6,COUNTIF(Fériés,Z35)=0)</f>
        <v>0</v>
      </c>
      <c r="AA38" s="15" cm="1">
        <f t="array" ref="AA38">--AND(AA$2&gt;=$D38,AA$2&lt;=$F38,WEEKDAY(AA$2,2)&lt;6,COUNTIF(Fériés,AA35)=0)</f>
        <v>0</v>
      </c>
      <c r="AB38" s="15" cm="1">
        <f t="array" ref="AB38">--AND(AB$2&gt;=$D38,AB$2&lt;=$F38,WEEKDAY(AB$2,2)&lt;6,COUNTIF(Fériés,AB35)=0)</f>
        <v>0</v>
      </c>
      <c r="AC38" s="15" cm="1">
        <f t="array" ref="AC38">--AND(AC$2&gt;=$D38,AC$2&lt;=$F38,WEEKDAY(AC$2,2)&lt;6,COUNTIF(Fériés,AC35)=0)</f>
        <v>0</v>
      </c>
      <c r="AD38" s="15" cm="1">
        <f t="array" ref="AD38">--AND(AD$2&gt;=$D38,AD$2&lt;=$F38,WEEKDAY(AD$2,2)&lt;6,COUNTIF(Fériés,AD35)=0)</f>
        <v>0</v>
      </c>
      <c r="AE38" s="15" cm="1">
        <f t="array" ref="AE38">--AND(AE$2&gt;=$D38,AE$2&lt;=$F38,WEEKDAY(AE$2,2)&lt;6,COUNTIF(Fériés,AE35)=0)</f>
        <v>0</v>
      </c>
      <c r="AF38" s="15" cm="1">
        <f t="array" ref="AF38">--AND(AF$2&gt;=$D38,AF$2&lt;=$F38,WEEKDAY(AF$2,2)&lt;6,COUNTIF(Fériés,AF35)=0)</f>
        <v>0</v>
      </c>
      <c r="AG38" s="15" cm="1">
        <f t="array" ref="AG38">--AND(AG$2&gt;=$D38,AG$2&lt;=$F38,WEEKDAY(AG$2,2)&lt;6,COUNTIF(Fériés,AG35)=0)</f>
        <v>0</v>
      </c>
      <c r="AH38" s="15" cm="1">
        <f t="array" ref="AH38">--AND(AH$2&gt;=$D38,AH$2&lt;=$F38,WEEKDAY(AH$2,2)&lt;6,COUNTIF(Fériés,AH35)=0)</f>
        <v>0</v>
      </c>
      <c r="AI38" s="15" cm="1">
        <f t="array" ref="AI38">--AND(AI$2&gt;=$D38,AI$2&lt;=$F38,WEEKDAY(AI$2,2)&lt;6,COUNTIF(Fériés,AI35)=0)</f>
        <v>0</v>
      </c>
    </row>
    <row r="39" spans="2:35" ht="25.15" customHeight="1" x14ac:dyDescent="0.25">
      <c r="B39" s="1" t="s">
        <v>62</v>
      </c>
      <c r="C39" s="1" t="s">
        <v>4</v>
      </c>
      <c r="D39" s="2">
        <v>44708</v>
      </c>
      <c r="E39" s="1">
        <v>5</v>
      </c>
      <c r="F39" s="2">
        <f t="shared" si="21"/>
        <v>44714</v>
      </c>
      <c r="G39" s="15" cm="1">
        <f t="array" ref="G39">--AND(G$2&gt;=$D39,G$2&lt;=$F39,WEEKDAY(G$2,2)&lt;6,COUNTIF(Fériés,G36)=0)</f>
        <v>1</v>
      </c>
      <c r="H39" s="15" cm="1">
        <f t="array" ref="H39">--AND(H$2&gt;=$D39,H$2&lt;=$F39,WEEKDAY(H$2,2)&lt;6,COUNTIF(Fériés,H36)=0)</f>
        <v>1</v>
      </c>
      <c r="I39" s="15" cm="1">
        <f t="array" ref="I39">--AND(I$2&gt;=$D39,I$2&lt;=$F39,WEEKDAY(I$2,2)&lt;6,COUNTIF(Fériés,I36)=0)</f>
        <v>0</v>
      </c>
      <c r="J39" s="15" cm="1">
        <f t="array" ref="J39">--AND(J$2&gt;=$D39,J$2&lt;=$F39,WEEKDAY(J$2,2)&lt;6,COUNTIF(Fériés,J36)=0)</f>
        <v>0</v>
      </c>
      <c r="K39" s="15" cm="1">
        <f t="array" ref="K39">--AND(K$2&gt;=$D39,K$2&lt;=$F39,WEEKDAY(K$2,2)&lt;6,COUNTIF(Fériés,K36)=0)</f>
        <v>0</v>
      </c>
      <c r="L39" s="15" cm="1">
        <f t="array" ref="L39">--AND(L$2&gt;=$D39,L$2&lt;=$F39,WEEKDAY(L$2,2)&lt;6,COUNTIF(Fériés,L36)=0)</f>
        <v>0</v>
      </c>
      <c r="M39" s="15" cm="1">
        <f t="array" ref="M39">--AND(M$2&gt;=$D39,M$2&lt;=$F39,WEEKDAY(M$2,2)&lt;6,COUNTIF(Fériés,M36)=0)</f>
        <v>0</v>
      </c>
      <c r="N39" s="15" cm="1">
        <f t="array" ref="N39">--AND(N$2&gt;=$D39,N$2&lt;=$F39,WEEKDAY(N$2,2)&lt;6,COUNTIF(Fériés,N36)=0)</f>
        <v>0</v>
      </c>
      <c r="O39" s="15" cm="1">
        <f t="array" ref="O39">--AND(O$2&gt;=$D39,O$2&lt;=$F39,WEEKDAY(O$2,2)&lt;6,COUNTIF(Fériés,O36)=0)</f>
        <v>0</v>
      </c>
      <c r="P39" s="15" cm="1">
        <f t="array" ref="P39">--AND(P$2&gt;=$D39,P$2&lt;=$F39,WEEKDAY(P$2,2)&lt;6,COUNTIF(Fériés,P36)=0)</f>
        <v>0</v>
      </c>
      <c r="Q39" s="15" cm="1">
        <f t="array" ref="Q39">--AND(Q$2&gt;=$D39,Q$2&lt;=$F39,WEEKDAY(Q$2,2)&lt;6,COUNTIF(Fériés,Q36)=0)</f>
        <v>0</v>
      </c>
      <c r="R39" s="15" cm="1">
        <f t="array" ref="R39">--AND(R$2&gt;=$D39,R$2&lt;=$F39,WEEKDAY(R$2,2)&lt;6,COUNTIF(Fériés,R36)=0)</f>
        <v>0</v>
      </c>
      <c r="S39" s="15" cm="1">
        <f t="array" ref="S39">--AND(S$2&gt;=$D39,S$2&lt;=$F39,WEEKDAY(S$2,2)&lt;6,COUNTIF(Fériés,S36)=0)</f>
        <v>0</v>
      </c>
      <c r="T39" s="15" cm="1">
        <f t="array" ref="T39">--AND(T$2&gt;=$D39,T$2&lt;=$F39,WEEKDAY(T$2,2)&lt;6,COUNTIF(Fériés,T36)=0)</f>
        <v>0</v>
      </c>
      <c r="U39" s="15" cm="1">
        <f t="array" ref="U39">--AND(U$2&gt;=$D39,U$2&lt;=$F39,WEEKDAY(U$2,2)&lt;6,COUNTIF(Fériés,U36)=0)</f>
        <v>0</v>
      </c>
      <c r="V39" s="15" cm="1">
        <f t="array" ref="V39">--AND(V$2&gt;=$D39,V$2&lt;=$F39,WEEKDAY(V$2,2)&lt;6,COUNTIF(Fériés,V36)=0)</f>
        <v>0</v>
      </c>
      <c r="W39" s="15" cm="1">
        <f t="array" ref="W39">--AND(W$2&gt;=$D39,W$2&lt;=$F39,WEEKDAY(W$2,2)&lt;6,COUNTIF(Fériés,W36)=0)</f>
        <v>0</v>
      </c>
      <c r="X39" s="15" cm="1">
        <f t="array" ref="X39">--AND(X$2&gt;=$D39,X$2&lt;=$F39,WEEKDAY(X$2,2)&lt;6,COUNTIF(Fériés,X36)=0)</f>
        <v>0</v>
      </c>
      <c r="Y39" s="15" cm="1">
        <f t="array" ref="Y39">--AND(Y$2&gt;=$D39,Y$2&lt;=$F39,WEEKDAY(Y$2,2)&lt;6,COUNTIF(Fériés,Y36)=0)</f>
        <v>0</v>
      </c>
      <c r="Z39" s="15" cm="1">
        <f t="array" ref="Z39">--AND(Z$2&gt;=$D39,Z$2&lt;=$F39,WEEKDAY(Z$2,2)&lt;6,COUNTIF(Fériés,Z36)=0)</f>
        <v>0</v>
      </c>
      <c r="AA39" s="15" cm="1">
        <f t="array" ref="AA39">--AND(AA$2&gt;=$D39,AA$2&lt;=$F39,WEEKDAY(AA$2,2)&lt;6,COUNTIF(Fériés,AA36)=0)</f>
        <v>0</v>
      </c>
      <c r="AB39" s="15" cm="1">
        <f t="array" ref="AB39">--AND(AB$2&gt;=$D39,AB$2&lt;=$F39,WEEKDAY(AB$2,2)&lt;6,COUNTIF(Fériés,AB36)=0)</f>
        <v>0</v>
      </c>
      <c r="AC39" s="15" cm="1">
        <f t="array" ref="AC39">--AND(AC$2&gt;=$D39,AC$2&lt;=$F39,WEEKDAY(AC$2,2)&lt;6,COUNTIF(Fériés,AC36)=0)</f>
        <v>0</v>
      </c>
      <c r="AD39" s="15" cm="1">
        <f t="array" ref="AD39">--AND(AD$2&gt;=$D39,AD$2&lt;=$F39,WEEKDAY(AD$2,2)&lt;6,COUNTIF(Fériés,AD36)=0)</f>
        <v>0</v>
      </c>
      <c r="AE39" s="15" cm="1">
        <f t="array" ref="AE39">--AND(AE$2&gt;=$D39,AE$2&lt;=$F39,WEEKDAY(AE$2,2)&lt;6,COUNTIF(Fériés,AE36)=0)</f>
        <v>0</v>
      </c>
      <c r="AF39" s="15" cm="1">
        <f t="array" ref="AF39">--AND(AF$2&gt;=$D39,AF$2&lt;=$F39,WEEKDAY(AF$2,2)&lt;6,COUNTIF(Fériés,AF36)=0)</f>
        <v>0</v>
      </c>
      <c r="AG39" s="15" cm="1">
        <f t="array" ref="AG39">--AND(AG$2&gt;=$D39,AG$2&lt;=$F39,WEEKDAY(AG$2,2)&lt;6,COUNTIF(Fériés,AG36)=0)</f>
        <v>0</v>
      </c>
      <c r="AH39" s="15" cm="1">
        <f t="array" ref="AH39">--AND(AH$2&gt;=$D39,AH$2&lt;=$F39,WEEKDAY(AH$2,2)&lt;6,COUNTIF(Fériés,AH36)=0)</f>
        <v>0</v>
      </c>
      <c r="AI39" s="15" cm="1">
        <f t="array" ref="AI39">--AND(AI$2&gt;=$D39,AI$2&lt;=$F39,WEEKDAY(AI$2,2)&lt;6,COUNTIF(Fériés,AI36)=0)</f>
        <v>0</v>
      </c>
    </row>
    <row r="40" spans="2:35" ht="25.15" customHeight="1" x14ac:dyDescent="0.25">
      <c r="B40" s="1" t="s">
        <v>63</v>
      </c>
      <c r="C40" s="1" t="s">
        <v>4</v>
      </c>
      <c r="D40" s="2">
        <v>44635</v>
      </c>
      <c r="E40" s="1">
        <v>3</v>
      </c>
      <c r="F40" s="2">
        <f t="shared" si="21"/>
        <v>44637</v>
      </c>
      <c r="G40" s="15" cm="1">
        <f t="array" ref="G40">--AND(G$2&gt;=$D40,G$2&lt;=$F40,WEEKDAY(G$2,2)&lt;6,COUNTIF(Fériés,G37)=0)</f>
        <v>0</v>
      </c>
      <c r="H40" s="15" cm="1">
        <f t="array" ref="H40">--AND(H$2&gt;=$D40,H$2&lt;=$F40,WEEKDAY(H$2,2)&lt;6,COUNTIF(Fériés,H37)=0)</f>
        <v>0</v>
      </c>
      <c r="I40" s="15" cm="1">
        <f t="array" ref="I40">--AND(I$2&gt;=$D40,I$2&lt;=$F40,WEEKDAY(I$2,2)&lt;6,COUNTIF(Fériés,I37)=0)</f>
        <v>0</v>
      </c>
      <c r="J40" s="15" cm="1">
        <f t="array" ref="J40">--AND(J$2&gt;=$D40,J$2&lt;=$F40,WEEKDAY(J$2,2)&lt;6,COUNTIF(Fériés,J37)=0)</f>
        <v>0</v>
      </c>
      <c r="K40" s="15" cm="1">
        <f t="array" ref="K40">--AND(K$2&gt;=$D40,K$2&lt;=$F40,WEEKDAY(K$2,2)&lt;6,COUNTIF(Fériés,K37)=0)</f>
        <v>0</v>
      </c>
      <c r="L40" s="15" cm="1">
        <f t="array" ref="L40">--AND(L$2&gt;=$D40,L$2&lt;=$F40,WEEKDAY(L$2,2)&lt;6,COUNTIF(Fériés,L37)=0)</f>
        <v>0</v>
      </c>
      <c r="M40" s="15" cm="1">
        <f t="array" ref="M40">--AND(M$2&gt;=$D40,M$2&lt;=$F40,WEEKDAY(M$2,2)&lt;6,COUNTIF(Fériés,M37)=0)</f>
        <v>0</v>
      </c>
      <c r="N40" s="15" cm="1">
        <f t="array" ref="N40">--AND(N$2&gt;=$D40,N$2&lt;=$F40,WEEKDAY(N$2,2)&lt;6,COUNTIF(Fériés,N37)=0)</f>
        <v>0</v>
      </c>
      <c r="O40" s="15" cm="1">
        <f t="array" ref="O40">--AND(O$2&gt;=$D40,O$2&lt;=$F40,WEEKDAY(O$2,2)&lt;6,COUNTIF(Fériés,O37)=0)</f>
        <v>0</v>
      </c>
      <c r="P40" s="15" cm="1">
        <f t="array" ref="P40">--AND(P$2&gt;=$D40,P$2&lt;=$F40,WEEKDAY(P$2,2)&lt;6,COUNTIF(Fériés,P37)=0)</f>
        <v>0</v>
      </c>
      <c r="Q40" s="15" cm="1">
        <f t="array" ref="Q40">--AND(Q$2&gt;=$D40,Q$2&lt;=$F40,WEEKDAY(Q$2,2)&lt;6,COUNTIF(Fériés,Q37)=0)</f>
        <v>0</v>
      </c>
      <c r="R40" s="15" cm="1">
        <f t="array" ref="R40">--AND(R$2&gt;=$D40,R$2&lt;=$F40,WEEKDAY(R$2,2)&lt;6,COUNTIF(Fériés,R37)=0)</f>
        <v>0</v>
      </c>
      <c r="S40" s="15" cm="1">
        <f t="array" ref="S40">--AND(S$2&gt;=$D40,S$2&lt;=$F40,WEEKDAY(S$2,2)&lt;6,COUNTIF(Fériés,S37)=0)</f>
        <v>0</v>
      </c>
      <c r="T40" s="15" cm="1">
        <f t="array" ref="T40">--AND(T$2&gt;=$D40,T$2&lt;=$F40,WEEKDAY(T$2,2)&lt;6,COUNTIF(Fériés,T37)=0)</f>
        <v>0</v>
      </c>
      <c r="U40" s="15" cm="1">
        <f t="array" ref="U40">--AND(U$2&gt;=$D40,U$2&lt;=$F40,WEEKDAY(U$2,2)&lt;6,COUNTIF(Fériés,U37)=0)</f>
        <v>0</v>
      </c>
      <c r="V40" s="15" cm="1">
        <f t="array" ref="V40">--AND(V$2&gt;=$D40,V$2&lt;=$F40,WEEKDAY(V$2,2)&lt;6,COUNTIF(Fériés,V37)=0)</f>
        <v>0</v>
      </c>
      <c r="W40" s="15" cm="1">
        <f t="array" ref="W40">--AND(W$2&gt;=$D40,W$2&lt;=$F40,WEEKDAY(W$2,2)&lt;6,COUNTIF(Fériés,W37)=0)</f>
        <v>0</v>
      </c>
      <c r="X40" s="15" cm="1">
        <f t="array" ref="X40">--AND(X$2&gt;=$D40,X$2&lt;=$F40,WEEKDAY(X$2,2)&lt;6,COUNTIF(Fériés,X37)=0)</f>
        <v>0</v>
      </c>
      <c r="Y40" s="15" cm="1">
        <f t="array" ref="Y40">--AND(Y$2&gt;=$D40,Y$2&lt;=$F40,WEEKDAY(Y$2,2)&lt;6,COUNTIF(Fériés,Y37)=0)</f>
        <v>0</v>
      </c>
      <c r="Z40" s="15" cm="1">
        <f t="array" ref="Z40">--AND(Z$2&gt;=$D40,Z$2&lt;=$F40,WEEKDAY(Z$2,2)&lt;6,COUNTIF(Fériés,Z37)=0)</f>
        <v>0</v>
      </c>
      <c r="AA40" s="15" cm="1">
        <f t="array" ref="AA40">--AND(AA$2&gt;=$D40,AA$2&lt;=$F40,WEEKDAY(AA$2,2)&lt;6,COUNTIF(Fériés,AA37)=0)</f>
        <v>0</v>
      </c>
      <c r="AB40" s="15" cm="1">
        <f t="array" ref="AB40">--AND(AB$2&gt;=$D40,AB$2&lt;=$F40,WEEKDAY(AB$2,2)&lt;6,COUNTIF(Fériés,AB37)=0)</f>
        <v>0</v>
      </c>
      <c r="AC40" s="15" cm="1">
        <f t="array" ref="AC40">--AND(AC$2&gt;=$D40,AC$2&lt;=$F40,WEEKDAY(AC$2,2)&lt;6,COUNTIF(Fériés,AC37)=0)</f>
        <v>0</v>
      </c>
      <c r="AD40" s="15" cm="1">
        <f t="array" ref="AD40">--AND(AD$2&gt;=$D40,AD$2&lt;=$F40,WEEKDAY(AD$2,2)&lt;6,COUNTIF(Fériés,AD37)=0)</f>
        <v>0</v>
      </c>
      <c r="AE40" s="15" cm="1">
        <f t="array" ref="AE40">--AND(AE$2&gt;=$D40,AE$2&lt;=$F40,WEEKDAY(AE$2,2)&lt;6,COUNTIF(Fériés,AE37)=0)</f>
        <v>0</v>
      </c>
      <c r="AF40" s="15" cm="1">
        <f t="array" ref="AF40">--AND(AF$2&gt;=$D40,AF$2&lt;=$F40,WEEKDAY(AF$2,2)&lt;6,COUNTIF(Fériés,AF37)=0)</f>
        <v>0</v>
      </c>
      <c r="AG40" s="15" cm="1">
        <f t="array" ref="AG40">--AND(AG$2&gt;=$D40,AG$2&lt;=$F40,WEEKDAY(AG$2,2)&lt;6,COUNTIF(Fériés,AG37)=0)</f>
        <v>0</v>
      </c>
      <c r="AH40" s="15" cm="1">
        <f t="array" ref="AH40">--AND(AH$2&gt;=$D40,AH$2&lt;=$F40,WEEKDAY(AH$2,2)&lt;6,COUNTIF(Fériés,AH37)=0)</f>
        <v>0</v>
      </c>
      <c r="AI40" s="15" cm="1">
        <f t="array" ref="AI40">--AND(AI$2&gt;=$D40,AI$2&lt;=$F40,WEEKDAY(AI$2,2)&lt;6,COUNTIF(Fériés,AI37)=0)</f>
        <v>0</v>
      </c>
    </row>
    <row r="41" spans="2:35" ht="25.15" customHeight="1" x14ac:dyDescent="0.25">
      <c r="B41" s="1" t="s">
        <v>64</v>
      </c>
      <c r="C41" s="1" t="s">
        <v>4</v>
      </c>
      <c r="D41" s="2">
        <v>44563</v>
      </c>
      <c r="E41" s="1">
        <v>2</v>
      </c>
      <c r="F41" s="2">
        <f t="shared" si="21"/>
        <v>44565</v>
      </c>
      <c r="G41" s="15" cm="1">
        <f t="array" ref="G41">--AND(G$2&gt;=$D41,G$2&lt;=$F41,WEEKDAY(G$2,2)&lt;6,COUNTIF(Fériés,G38)=0)</f>
        <v>0</v>
      </c>
      <c r="H41" s="15" cm="1">
        <f t="array" ref="H41">--AND(H$2&gt;=$D41,H$2&lt;=$F41,WEEKDAY(H$2,2)&lt;6,COUNTIF(Fériés,H38)=0)</f>
        <v>0</v>
      </c>
      <c r="I41" s="15" cm="1">
        <f t="array" ref="I41">--AND(I$2&gt;=$D41,I$2&lt;=$F41,WEEKDAY(I$2,2)&lt;6,COUNTIF(Fériés,I38)=0)</f>
        <v>0</v>
      </c>
      <c r="J41" s="15" cm="1">
        <f t="array" ref="J41">--AND(J$2&gt;=$D41,J$2&lt;=$F41,WEEKDAY(J$2,2)&lt;6,COUNTIF(Fériés,J38)=0)</f>
        <v>0</v>
      </c>
      <c r="K41" s="15" cm="1">
        <f t="array" ref="K41">--AND(K$2&gt;=$D41,K$2&lt;=$F41,WEEKDAY(K$2,2)&lt;6,COUNTIF(Fériés,K38)=0)</f>
        <v>0</v>
      </c>
      <c r="L41" s="15" cm="1">
        <f t="array" ref="L41">--AND(L$2&gt;=$D41,L$2&lt;=$F41,WEEKDAY(L$2,2)&lt;6,COUNTIF(Fériés,L38)=0)</f>
        <v>0</v>
      </c>
      <c r="M41" s="15" cm="1">
        <f t="array" ref="M41">--AND(M$2&gt;=$D41,M$2&lt;=$F41,WEEKDAY(M$2,2)&lt;6,COUNTIF(Fériés,M38)=0)</f>
        <v>0</v>
      </c>
      <c r="N41" s="15" cm="1">
        <f t="array" ref="N41">--AND(N$2&gt;=$D41,N$2&lt;=$F41,WEEKDAY(N$2,2)&lt;6,COUNTIF(Fériés,N38)=0)</f>
        <v>0</v>
      </c>
      <c r="O41" s="15" cm="1">
        <f t="array" ref="O41">--AND(O$2&gt;=$D41,O$2&lt;=$F41,WEEKDAY(O$2,2)&lt;6,COUNTIF(Fériés,O38)=0)</f>
        <v>0</v>
      </c>
      <c r="P41" s="15" cm="1">
        <f t="array" ref="P41">--AND(P$2&gt;=$D41,P$2&lt;=$F41,WEEKDAY(P$2,2)&lt;6,COUNTIF(Fériés,P38)=0)</f>
        <v>0</v>
      </c>
      <c r="Q41" s="15" cm="1">
        <f t="array" ref="Q41">--AND(Q$2&gt;=$D41,Q$2&lt;=$F41,WEEKDAY(Q$2,2)&lt;6,COUNTIF(Fériés,Q38)=0)</f>
        <v>0</v>
      </c>
      <c r="R41" s="15" cm="1">
        <f t="array" ref="R41">--AND(R$2&gt;=$D41,R$2&lt;=$F41,WEEKDAY(R$2,2)&lt;6,COUNTIF(Fériés,R38)=0)</f>
        <v>0</v>
      </c>
      <c r="S41" s="15" cm="1">
        <f t="array" ref="S41">--AND(S$2&gt;=$D41,S$2&lt;=$F41,WEEKDAY(S$2,2)&lt;6,COUNTIF(Fériés,S38)=0)</f>
        <v>0</v>
      </c>
      <c r="T41" s="15" cm="1">
        <f t="array" ref="T41">--AND(T$2&gt;=$D41,T$2&lt;=$F41,WEEKDAY(T$2,2)&lt;6,COUNTIF(Fériés,T38)=0)</f>
        <v>0</v>
      </c>
      <c r="U41" s="15" cm="1">
        <f t="array" ref="U41">--AND(U$2&gt;=$D41,U$2&lt;=$F41,WEEKDAY(U$2,2)&lt;6,COUNTIF(Fériés,U38)=0)</f>
        <v>0</v>
      </c>
      <c r="V41" s="15" cm="1">
        <f t="array" ref="V41">--AND(V$2&gt;=$D41,V$2&lt;=$F41,WEEKDAY(V$2,2)&lt;6,COUNTIF(Fériés,V38)=0)</f>
        <v>0</v>
      </c>
      <c r="W41" s="15" cm="1">
        <f t="array" ref="W41">--AND(W$2&gt;=$D41,W$2&lt;=$F41,WEEKDAY(W$2,2)&lt;6,COUNTIF(Fériés,W38)=0)</f>
        <v>0</v>
      </c>
      <c r="X41" s="15" cm="1">
        <f t="array" ref="X41">--AND(X$2&gt;=$D41,X$2&lt;=$F41,WEEKDAY(X$2,2)&lt;6,COUNTIF(Fériés,X38)=0)</f>
        <v>0</v>
      </c>
      <c r="Y41" s="15" cm="1">
        <f t="array" ref="Y41">--AND(Y$2&gt;=$D41,Y$2&lt;=$F41,WEEKDAY(Y$2,2)&lt;6,COUNTIF(Fériés,Y38)=0)</f>
        <v>0</v>
      </c>
      <c r="Z41" s="15" cm="1">
        <f t="array" ref="Z41">--AND(Z$2&gt;=$D41,Z$2&lt;=$F41,WEEKDAY(Z$2,2)&lt;6,COUNTIF(Fériés,Z38)=0)</f>
        <v>0</v>
      </c>
      <c r="AA41" s="15" cm="1">
        <f t="array" ref="AA41">--AND(AA$2&gt;=$D41,AA$2&lt;=$F41,WEEKDAY(AA$2,2)&lt;6,COUNTIF(Fériés,AA38)=0)</f>
        <v>0</v>
      </c>
      <c r="AB41" s="15" cm="1">
        <f t="array" ref="AB41">--AND(AB$2&gt;=$D41,AB$2&lt;=$F41,WEEKDAY(AB$2,2)&lt;6,COUNTIF(Fériés,AB38)=0)</f>
        <v>0</v>
      </c>
      <c r="AC41" s="15" cm="1">
        <f t="array" ref="AC41">--AND(AC$2&gt;=$D41,AC$2&lt;=$F41,WEEKDAY(AC$2,2)&lt;6,COUNTIF(Fériés,AC38)=0)</f>
        <v>0</v>
      </c>
      <c r="AD41" s="15" cm="1">
        <f t="array" ref="AD41">--AND(AD$2&gt;=$D41,AD$2&lt;=$F41,WEEKDAY(AD$2,2)&lt;6,COUNTIF(Fériés,AD38)=0)</f>
        <v>0</v>
      </c>
      <c r="AE41" s="15" cm="1">
        <f t="array" ref="AE41">--AND(AE$2&gt;=$D41,AE$2&lt;=$F41,WEEKDAY(AE$2,2)&lt;6,COUNTIF(Fériés,AE38)=0)</f>
        <v>0</v>
      </c>
      <c r="AF41" s="15" cm="1">
        <f t="array" ref="AF41">--AND(AF$2&gt;=$D41,AF$2&lt;=$F41,WEEKDAY(AF$2,2)&lt;6,COUNTIF(Fériés,AF38)=0)</f>
        <v>0</v>
      </c>
      <c r="AG41" s="15" cm="1">
        <f t="array" ref="AG41">--AND(AG$2&gt;=$D41,AG$2&lt;=$F41,WEEKDAY(AG$2,2)&lt;6,COUNTIF(Fériés,AG38)=0)</f>
        <v>0</v>
      </c>
      <c r="AH41" s="15" cm="1">
        <f t="array" ref="AH41">--AND(AH$2&gt;=$D41,AH$2&lt;=$F41,WEEKDAY(AH$2,2)&lt;6,COUNTIF(Fériés,AH38)=0)</f>
        <v>0</v>
      </c>
      <c r="AI41" s="15" cm="1">
        <f t="array" ref="AI41">--AND(AI$2&gt;=$D41,AI$2&lt;=$F41,WEEKDAY(AI$2,2)&lt;6,COUNTIF(Fériés,AI38)=0)</f>
        <v>0</v>
      </c>
    </row>
    <row r="42" spans="2:35" ht="25.15" customHeight="1" x14ac:dyDescent="0.25">
      <c r="B42" s="1" t="s">
        <v>65</v>
      </c>
      <c r="C42" s="1" t="s">
        <v>4</v>
      </c>
      <c r="D42" s="2">
        <v>44855</v>
      </c>
      <c r="E42" s="1">
        <v>6</v>
      </c>
      <c r="F42" s="2">
        <f t="shared" si="21"/>
        <v>44862</v>
      </c>
      <c r="G42" s="15" cm="1">
        <f t="array" ref="G42">--AND(G$2&gt;=$D42,G$2&lt;=$F42,WEEKDAY(G$2,2)&lt;6,COUNTIF(Fériés,G39)=0)</f>
        <v>0</v>
      </c>
      <c r="H42" s="15" cm="1">
        <f t="array" ref="H42">--AND(H$2&gt;=$D42,H$2&lt;=$F42,WEEKDAY(H$2,2)&lt;6,COUNTIF(Fériés,H39)=0)</f>
        <v>0</v>
      </c>
      <c r="I42" s="15" cm="1">
        <f t="array" ref="I42">--AND(I$2&gt;=$D42,I$2&lt;=$F42,WEEKDAY(I$2,2)&lt;6,COUNTIF(Fériés,I39)=0)</f>
        <v>0</v>
      </c>
      <c r="J42" s="15" cm="1">
        <f t="array" ref="J42">--AND(J$2&gt;=$D42,J$2&lt;=$F42,WEEKDAY(J$2,2)&lt;6,COUNTIF(Fériés,J39)=0)</f>
        <v>0</v>
      </c>
      <c r="K42" s="15" cm="1">
        <f t="array" ref="K42">--AND(K$2&gt;=$D42,K$2&lt;=$F42,WEEKDAY(K$2,2)&lt;6,COUNTIF(Fériés,K39)=0)</f>
        <v>0</v>
      </c>
      <c r="L42" s="15" cm="1">
        <f t="array" ref="L42">--AND(L$2&gt;=$D42,L$2&lt;=$F42,WEEKDAY(L$2,2)&lt;6,COUNTIF(Fériés,L39)=0)</f>
        <v>0</v>
      </c>
      <c r="M42" s="15" cm="1">
        <f t="array" ref="M42">--AND(M$2&gt;=$D42,M$2&lt;=$F42,WEEKDAY(M$2,2)&lt;6,COUNTIF(Fériés,M39)=0)</f>
        <v>0</v>
      </c>
      <c r="N42" s="15" cm="1">
        <f t="array" ref="N42">--AND(N$2&gt;=$D42,N$2&lt;=$F42,WEEKDAY(N$2,2)&lt;6,COUNTIF(Fériés,N39)=0)</f>
        <v>0</v>
      </c>
      <c r="O42" s="15" cm="1">
        <f t="array" ref="O42">--AND(O$2&gt;=$D42,O$2&lt;=$F42,WEEKDAY(O$2,2)&lt;6,COUNTIF(Fériés,O39)=0)</f>
        <v>0</v>
      </c>
      <c r="P42" s="15" cm="1">
        <f t="array" ref="P42">--AND(P$2&gt;=$D42,P$2&lt;=$F42,WEEKDAY(P$2,2)&lt;6,COUNTIF(Fériés,P39)=0)</f>
        <v>0</v>
      </c>
      <c r="Q42" s="15" cm="1">
        <f t="array" ref="Q42">--AND(Q$2&gt;=$D42,Q$2&lt;=$F42,WEEKDAY(Q$2,2)&lt;6,COUNTIF(Fériés,Q39)=0)</f>
        <v>0</v>
      </c>
      <c r="R42" s="15" cm="1">
        <f t="array" ref="R42">--AND(R$2&gt;=$D42,R$2&lt;=$F42,WEEKDAY(R$2,2)&lt;6,COUNTIF(Fériés,R39)=0)</f>
        <v>0</v>
      </c>
      <c r="S42" s="15" cm="1">
        <f t="array" ref="S42">--AND(S$2&gt;=$D42,S$2&lt;=$F42,WEEKDAY(S$2,2)&lt;6,COUNTIF(Fériés,S39)=0)</f>
        <v>0</v>
      </c>
      <c r="T42" s="15" cm="1">
        <f t="array" ref="T42">--AND(T$2&gt;=$D42,T$2&lt;=$F42,WEEKDAY(T$2,2)&lt;6,COUNTIF(Fériés,T39)=0)</f>
        <v>0</v>
      </c>
      <c r="U42" s="15" cm="1">
        <f t="array" ref="U42">--AND(U$2&gt;=$D42,U$2&lt;=$F42,WEEKDAY(U$2,2)&lt;6,COUNTIF(Fériés,U39)=0)</f>
        <v>0</v>
      </c>
      <c r="V42" s="15" cm="1">
        <f t="array" ref="V42">--AND(V$2&gt;=$D42,V$2&lt;=$F42,WEEKDAY(V$2,2)&lt;6,COUNTIF(Fériés,V39)=0)</f>
        <v>0</v>
      </c>
      <c r="W42" s="15" cm="1">
        <f t="array" ref="W42">--AND(W$2&gt;=$D42,W$2&lt;=$F42,WEEKDAY(W$2,2)&lt;6,COUNTIF(Fériés,W39)=0)</f>
        <v>0</v>
      </c>
      <c r="X42" s="15" cm="1">
        <f t="array" ref="X42">--AND(X$2&gt;=$D42,X$2&lt;=$F42,WEEKDAY(X$2,2)&lt;6,COUNTIF(Fériés,X39)=0)</f>
        <v>0</v>
      </c>
      <c r="Y42" s="15" cm="1">
        <f t="array" ref="Y42">--AND(Y$2&gt;=$D42,Y$2&lt;=$F42,WEEKDAY(Y$2,2)&lt;6,COUNTIF(Fériés,Y39)=0)</f>
        <v>0</v>
      </c>
      <c r="Z42" s="15" cm="1">
        <f t="array" ref="Z42">--AND(Z$2&gt;=$D42,Z$2&lt;=$F42,WEEKDAY(Z$2,2)&lt;6,COUNTIF(Fériés,Z39)=0)</f>
        <v>0</v>
      </c>
      <c r="AA42" s="15" cm="1">
        <f t="array" ref="AA42">--AND(AA$2&gt;=$D42,AA$2&lt;=$F42,WEEKDAY(AA$2,2)&lt;6,COUNTIF(Fériés,AA39)=0)</f>
        <v>0</v>
      </c>
      <c r="AB42" s="15" cm="1">
        <f t="array" ref="AB42">--AND(AB$2&gt;=$D42,AB$2&lt;=$F42,WEEKDAY(AB$2,2)&lt;6,COUNTIF(Fériés,AB39)=0)</f>
        <v>0</v>
      </c>
      <c r="AC42" s="15" cm="1">
        <f t="array" ref="AC42">--AND(AC$2&gt;=$D42,AC$2&lt;=$F42,WEEKDAY(AC$2,2)&lt;6,COUNTIF(Fériés,AC39)=0)</f>
        <v>0</v>
      </c>
      <c r="AD42" s="15" cm="1">
        <f t="array" ref="AD42">--AND(AD$2&gt;=$D42,AD$2&lt;=$F42,WEEKDAY(AD$2,2)&lt;6,COUNTIF(Fériés,AD39)=0)</f>
        <v>0</v>
      </c>
      <c r="AE42" s="15" cm="1">
        <f t="array" ref="AE42">--AND(AE$2&gt;=$D42,AE$2&lt;=$F42,WEEKDAY(AE$2,2)&lt;6,COUNTIF(Fériés,AE39)=0)</f>
        <v>0</v>
      </c>
      <c r="AF42" s="15" cm="1">
        <f t="array" ref="AF42">--AND(AF$2&gt;=$D42,AF$2&lt;=$F42,WEEKDAY(AF$2,2)&lt;6,COUNTIF(Fériés,AF39)=0)</f>
        <v>0</v>
      </c>
      <c r="AG42" s="15" cm="1">
        <f t="array" ref="AG42">--AND(AG$2&gt;=$D42,AG$2&lt;=$F42,WEEKDAY(AG$2,2)&lt;6,COUNTIF(Fériés,AG39)=0)</f>
        <v>0</v>
      </c>
      <c r="AH42" s="15" cm="1">
        <f t="array" ref="AH42">--AND(AH$2&gt;=$D42,AH$2&lt;=$F42,WEEKDAY(AH$2,2)&lt;6,COUNTIF(Fériés,AH39)=0)</f>
        <v>0</v>
      </c>
      <c r="AI42" s="15" cm="1">
        <f t="array" ref="AI42">--AND(AI$2&gt;=$D42,AI$2&lt;=$F42,WEEKDAY(AI$2,2)&lt;6,COUNTIF(Fériés,AI39)=0)</f>
        <v>0</v>
      </c>
    </row>
    <row r="43" spans="2:35" ht="25.15" customHeight="1" x14ac:dyDescent="0.25">
      <c r="B43" s="1" t="s">
        <v>66</v>
      </c>
      <c r="C43" s="1" t="s">
        <v>4</v>
      </c>
      <c r="D43" s="2">
        <v>44782</v>
      </c>
      <c r="E43" s="1">
        <v>8</v>
      </c>
      <c r="F43" s="2">
        <f t="shared" si="21"/>
        <v>44792</v>
      </c>
      <c r="G43" s="15" cm="1">
        <f t="array" ref="G43">--AND(G$2&gt;=$D43,G$2&lt;=$F43,WEEKDAY(G$2,2)&lt;6,COUNTIF(Fériés,G40)=0)</f>
        <v>0</v>
      </c>
      <c r="H43" s="15" cm="1">
        <f t="array" ref="H43">--AND(H$2&gt;=$D43,H$2&lt;=$F43,WEEKDAY(H$2,2)&lt;6,COUNTIF(Fériés,H40)=0)</f>
        <v>0</v>
      </c>
      <c r="I43" s="15" cm="1">
        <f t="array" ref="I43">--AND(I$2&gt;=$D43,I$2&lt;=$F43,WEEKDAY(I$2,2)&lt;6,COUNTIF(Fériés,I40)=0)</f>
        <v>0</v>
      </c>
      <c r="J43" s="15" cm="1">
        <f t="array" ref="J43">--AND(J$2&gt;=$D43,J$2&lt;=$F43,WEEKDAY(J$2,2)&lt;6,COUNTIF(Fériés,J40)=0)</f>
        <v>0</v>
      </c>
      <c r="K43" s="15" cm="1">
        <f t="array" ref="K43">--AND(K$2&gt;=$D43,K$2&lt;=$F43,WEEKDAY(K$2,2)&lt;6,COUNTIF(Fériés,K40)=0)</f>
        <v>0</v>
      </c>
      <c r="L43" s="15" cm="1">
        <f t="array" ref="L43">--AND(L$2&gt;=$D43,L$2&lt;=$F43,WEEKDAY(L$2,2)&lt;6,COUNTIF(Fériés,L40)=0)</f>
        <v>0</v>
      </c>
      <c r="M43" s="15" cm="1">
        <f t="array" ref="M43">--AND(M$2&gt;=$D43,M$2&lt;=$F43,WEEKDAY(M$2,2)&lt;6,COUNTIF(Fériés,M40)=0)</f>
        <v>0</v>
      </c>
      <c r="N43" s="15" cm="1">
        <f t="array" ref="N43">--AND(N$2&gt;=$D43,N$2&lt;=$F43,WEEKDAY(N$2,2)&lt;6,COUNTIF(Fériés,N40)=0)</f>
        <v>0</v>
      </c>
      <c r="O43" s="15" cm="1">
        <f t="array" ref="O43">--AND(O$2&gt;=$D43,O$2&lt;=$F43,WEEKDAY(O$2,2)&lt;6,COUNTIF(Fériés,O40)=0)</f>
        <v>0</v>
      </c>
      <c r="P43" s="15" cm="1">
        <f t="array" ref="P43">--AND(P$2&gt;=$D43,P$2&lt;=$F43,WEEKDAY(P$2,2)&lt;6,COUNTIF(Fériés,P40)=0)</f>
        <v>0</v>
      </c>
      <c r="Q43" s="15" cm="1">
        <f t="array" ref="Q43">--AND(Q$2&gt;=$D43,Q$2&lt;=$F43,WEEKDAY(Q$2,2)&lt;6,COUNTIF(Fériés,Q40)=0)</f>
        <v>0</v>
      </c>
      <c r="R43" s="15" cm="1">
        <f t="array" ref="R43">--AND(R$2&gt;=$D43,R$2&lt;=$F43,WEEKDAY(R$2,2)&lt;6,COUNTIF(Fériés,R40)=0)</f>
        <v>0</v>
      </c>
      <c r="S43" s="15" cm="1">
        <f t="array" ref="S43">--AND(S$2&gt;=$D43,S$2&lt;=$F43,WEEKDAY(S$2,2)&lt;6,COUNTIF(Fériés,S40)=0)</f>
        <v>0</v>
      </c>
      <c r="T43" s="15" cm="1">
        <f t="array" ref="T43">--AND(T$2&gt;=$D43,T$2&lt;=$F43,WEEKDAY(T$2,2)&lt;6,COUNTIF(Fériés,T40)=0)</f>
        <v>0</v>
      </c>
      <c r="U43" s="15" cm="1">
        <f t="array" ref="U43">--AND(U$2&gt;=$D43,U$2&lt;=$F43,WEEKDAY(U$2,2)&lt;6,COUNTIF(Fériés,U40)=0)</f>
        <v>0</v>
      </c>
      <c r="V43" s="15" cm="1">
        <f t="array" ref="V43">--AND(V$2&gt;=$D43,V$2&lt;=$F43,WEEKDAY(V$2,2)&lt;6,COUNTIF(Fériés,V40)=0)</f>
        <v>0</v>
      </c>
      <c r="W43" s="15" cm="1">
        <f t="array" ref="W43">--AND(W$2&gt;=$D43,W$2&lt;=$F43,WEEKDAY(W$2,2)&lt;6,COUNTIF(Fériés,W40)=0)</f>
        <v>0</v>
      </c>
      <c r="X43" s="15" cm="1">
        <f t="array" ref="X43">--AND(X$2&gt;=$D43,X$2&lt;=$F43,WEEKDAY(X$2,2)&lt;6,COUNTIF(Fériés,X40)=0)</f>
        <v>0</v>
      </c>
      <c r="Y43" s="15" cm="1">
        <f t="array" ref="Y43">--AND(Y$2&gt;=$D43,Y$2&lt;=$F43,WEEKDAY(Y$2,2)&lt;6,COUNTIF(Fériés,Y40)=0)</f>
        <v>0</v>
      </c>
      <c r="Z43" s="15" cm="1">
        <f t="array" ref="Z43">--AND(Z$2&gt;=$D43,Z$2&lt;=$F43,WEEKDAY(Z$2,2)&lt;6,COUNTIF(Fériés,Z40)=0)</f>
        <v>0</v>
      </c>
      <c r="AA43" s="15" cm="1">
        <f t="array" ref="AA43">--AND(AA$2&gt;=$D43,AA$2&lt;=$F43,WEEKDAY(AA$2,2)&lt;6,COUNTIF(Fériés,AA40)=0)</f>
        <v>0</v>
      </c>
      <c r="AB43" s="15" cm="1">
        <f t="array" ref="AB43">--AND(AB$2&gt;=$D43,AB$2&lt;=$F43,WEEKDAY(AB$2,2)&lt;6,COUNTIF(Fériés,AB40)=0)</f>
        <v>0</v>
      </c>
      <c r="AC43" s="15" cm="1">
        <f t="array" ref="AC43">--AND(AC$2&gt;=$D43,AC$2&lt;=$F43,WEEKDAY(AC$2,2)&lt;6,COUNTIF(Fériés,AC40)=0)</f>
        <v>0</v>
      </c>
      <c r="AD43" s="15" cm="1">
        <f t="array" ref="AD43">--AND(AD$2&gt;=$D43,AD$2&lt;=$F43,WEEKDAY(AD$2,2)&lt;6,COUNTIF(Fériés,AD40)=0)</f>
        <v>0</v>
      </c>
      <c r="AE43" s="15" cm="1">
        <f t="array" ref="AE43">--AND(AE$2&gt;=$D43,AE$2&lt;=$F43,WEEKDAY(AE$2,2)&lt;6,COUNTIF(Fériés,AE40)=0)</f>
        <v>0</v>
      </c>
      <c r="AF43" s="15" cm="1">
        <f t="array" ref="AF43">--AND(AF$2&gt;=$D43,AF$2&lt;=$F43,WEEKDAY(AF$2,2)&lt;6,COUNTIF(Fériés,AF40)=0)</f>
        <v>0</v>
      </c>
      <c r="AG43" s="15" cm="1">
        <f t="array" ref="AG43">--AND(AG$2&gt;=$D43,AG$2&lt;=$F43,WEEKDAY(AG$2,2)&lt;6,COUNTIF(Fériés,AG40)=0)</f>
        <v>0</v>
      </c>
      <c r="AH43" s="15" cm="1">
        <f t="array" ref="AH43">--AND(AH$2&gt;=$D43,AH$2&lt;=$F43,WEEKDAY(AH$2,2)&lt;6,COUNTIF(Fériés,AH40)=0)</f>
        <v>0</v>
      </c>
      <c r="AI43" s="15" cm="1">
        <f t="array" ref="AI43">--AND(AI$2&gt;=$D43,AI$2&lt;=$F43,WEEKDAY(AI$2,2)&lt;6,COUNTIF(Fériés,AI40)=0)</f>
        <v>0</v>
      </c>
    </row>
    <row r="44" spans="2:35" ht="25.15" customHeight="1" x14ac:dyDescent="0.25">
      <c r="B44" s="1" t="s">
        <v>67</v>
      </c>
      <c r="C44" s="1" t="s">
        <v>4</v>
      </c>
      <c r="D44" s="2">
        <v>44709</v>
      </c>
      <c r="E44" s="1">
        <v>4</v>
      </c>
      <c r="F44" s="2">
        <f t="shared" si="21"/>
        <v>44714</v>
      </c>
      <c r="G44" s="15" cm="1">
        <f t="array" ref="G44">--AND(G$2&gt;=$D44,G$2&lt;=$F44,WEEKDAY(G$2,2)&lt;6,COUNTIF(Fériés,G41)=0)</f>
        <v>1</v>
      </c>
      <c r="H44" s="15" cm="1">
        <f t="array" ref="H44">--AND(H$2&gt;=$D44,H$2&lt;=$F44,WEEKDAY(H$2,2)&lt;6,COUNTIF(Fériés,H41)=0)</f>
        <v>1</v>
      </c>
      <c r="I44" s="15" cm="1">
        <f t="array" ref="I44">--AND(I$2&gt;=$D44,I$2&lt;=$F44,WEEKDAY(I$2,2)&lt;6,COUNTIF(Fériés,I41)=0)</f>
        <v>0</v>
      </c>
      <c r="J44" s="15" cm="1">
        <f t="array" ref="J44">--AND(J$2&gt;=$D44,J$2&lt;=$F44,WEEKDAY(J$2,2)&lt;6,COUNTIF(Fériés,J41)=0)</f>
        <v>0</v>
      </c>
      <c r="K44" s="15" cm="1">
        <f t="array" ref="K44">--AND(K$2&gt;=$D44,K$2&lt;=$F44,WEEKDAY(K$2,2)&lt;6,COUNTIF(Fériés,K41)=0)</f>
        <v>0</v>
      </c>
      <c r="L44" s="15" cm="1">
        <f t="array" ref="L44">--AND(L$2&gt;=$D44,L$2&lt;=$F44,WEEKDAY(L$2,2)&lt;6,COUNTIF(Fériés,L41)=0)</f>
        <v>0</v>
      </c>
      <c r="M44" s="15" cm="1">
        <f t="array" ref="M44">--AND(M$2&gt;=$D44,M$2&lt;=$F44,WEEKDAY(M$2,2)&lt;6,COUNTIF(Fériés,M41)=0)</f>
        <v>0</v>
      </c>
      <c r="N44" s="15" cm="1">
        <f t="array" ref="N44">--AND(N$2&gt;=$D44,N$2&lt;=$F44,WEEKDAY(N$2,2)&lt;6,COUNTIF(Fériés,N41)=0)</f>
        <v>0</v>
      </c>
      <c r="O44" s="15" cm="1">
        <f t="array" ref="O44">--AND(O$2&gt;=$D44,O$2&lt;=$F44,WEEKDAY(O$2,2)&lt;6,COUNTIF(Fériés,O41)=0)</f>
        <v>0</v>
      </c>
      <c r="P44" s="15" cm="1">
        <f t="array" ref="P44">--AND(P$2&gt;=$D44,P$2&lt;=$F44,WEEKDAY(P$2,2)&lt;6,COUNTIF(Fériés,P41)=0)</f>
        <v>0</v>
      </c>
      <c r="Q44" s="15" cm="1">
        <f t="array" ref="Q44">--AND(Q$2&gt;=$D44,Q$2&lt;=$F44,WEEKDAY(Q$2,2)&lt;6,COUNTIF(Fériés,Q41)=0)</f>
        <v>0</v>
      </c>
      <c r="R44" s="15" cm="1">
        <f t="array" ref="R44">--AND(R$2&gt;=$D44,R$2&lt;=$F44,WEEKDAY(R$2,2)&lt;6,COUNTIF(Fériés,R41)=0)</f>
        <v>0</v>
      </c>
      <c r="S44" s="15" cm="1">
        <f t="array" ref="S44">--AND(S$2&gt;=$D44,S$2&lt;=$F44,WEEKDAY(S$2,2)&lt;6,COUNTIF(Fériés,S41)=0)</f>
        <v>0</v>
      </c>
      <c r="T44" s="15" cm="1">
        <f t="array" ref="T44">--AND(T$2&gt;=$D44,T$2&lt;=$F44,WEEKDAY(T$2,2)&lt;6,COUNTIF(Fériés,T41)=0)</f>
        <v>0</v>
      </c>
      <c r="U44" s="15" cm="1">
        <f t="array" ref="U44">--AND(U$2&gt;=$D44,U$2&lt;=$F44,WEEKDAY(U$2,2)&lt;6,COUNTIF(Fériés,U41)=0)</f>
        <v>0</v>
      </c>
      <c r="V44" s="15" cm="1">
        <f t="array" ref="V44">--AND(V$2&gt;=$D44,V$2&lt;=$F44,WEEKDAY(V$2,2)&lt;6,COUNTIF(Fériés,V41)=0)</f>
        <v>0</v>
      </c>
      <c r="W44" s="15" cm="1">
        <f t="array" ref="W44">--AND(W$2&gt;=$D44,W$2&lt;=$F44,WEEKDAY(W$2,2)&lt;6,COUNTIF(Fériés,W41)=0)</f>
        <v>0</v>
      </c>
      <c r="X44" s="15" cm="1">
        <f t="array" ref="X44">--AND(X$2&gt;=$D44,X$2&lt;=$F44,WEEKDAY(X$2,2)&lt;6,COUNTIF(Fériés,X41)=0)</f>
        <v>0</v>
      </c>
      <c r="Y44" s="15" cm="1">
        <f t="array" ref="Y44">--AND(Y$2&gt;=$D44,Y$2&lt;=$F44,WEEKDAY(Y$2,2)&lt;6,COUNTIF(Fériés,Y41)=0)</f>
        <v>0</v>
      </c>
      <c r="Z44" s="15" cm="1">
        <f t="array" ref="Z44">--AND(Z$2&gt;=$D44,Z$2&lt;=$F44,WEEKDAY(Z$2,2)&lt;6,COUNTIF(Fériés,Z41)=0)</f>
        <v>0</v>
      </c>
      <c r="AA44" s="15" cm="1">
        <f t="array" ref="AA44">--AND(AA$2&gt;=$D44,AA$2&lt;=$F44,WEEKDAY(AA$2,2)&lt;6,COUNTIF(Fériés,AA41)=0)</f>
        <v>0</v>
      </c>
      <c r="AB44" s="15" cm="1">
        <f t="array" ref="AB44">--AND(AB$2&gt;=$D44,AB$2&lt;=$F44,WEEKDAY(AB$2,2)&lt;6,COUNTIF(Fériés,AB41)=0)</f>
        <v>0</v>
      </c>
      <c r="AC44" s="15" cm="1">
        <f t="array" ref="AC44">--AND(AC$2&gt;=$D44,AC$2&lt;=$F44,WEEKDAY(AC$2,2)&lt;6,COUNTIF(Fériés,AC41)=0)</f>
        <v>0</v>
      </c>
      <c r="AD44" s="15" cm="1">
        <f t="array" ref="AD44">--AND(AD$2&gt;=$D44,AD$2&lt;=$F44,WEEKDAY(AD$2,2)&lt;6,COUNTIF(Fériés,AD41)=0)</f>
        <v>0</v>
      </c>
      <c r="AE44" s="15" cm="1">
        <f t="array" ref="AE44">--AND(AE$2&gt;=$D44,AE$2&lt;=$F44,WEEKDAY(AE$2,2)&lt;6,COUNTIF(Fériés,AE41)=0)</f>
        <v>0</v>
      </c>
      <c r="AF44" s="15" cm="1">
        <f t="array" ref="AF44">--AND(AF$2&gt;=$D44,AF$2&lt;=$F44,WEEKDAY(AF$2,2)&lt;6,COUNTIF(Fériés,AF41)=0)</f>
        <v>0</v>
      </c>
      <c r="AG44" s="15" cm="1">
        <f t="array" ref="AG44">--AND(AG$2&gt;=$D44,AG$2&lt;=$F44,WEEKDAY(AG$2,2)&lt;6,COUNTIF(Fériés,AG41)=0)</f>
        <v>0</v>
      </c>
      <c r="AH44" s="15" cm="1">
        <f t="array" ref="AH44">--AND(AH$2&gt;=$D44,AH$2&lt;=$F44,WEEKDAY(AH$2,2)&lt;6,COUNTIF(Fériés,AH41)=0)</f>
        <v>0</v>
      </c>
      <c r="AI44" s="15" cm="1">
        <f t="array" ref="AI44">--AND(AI$2&gt;=$D44,AI$2&lt;=$F44,WEEKDAY(AI$2,2)&lt;6,COUNTIF(Fériés,AI41)=0)</f>
        <v>0</v>
      </c>
    </row>
    <row r="45" spans="2:35" ht="25.15" customHeight="1" x14ac:dyDescent="0.25">
      <c r="B45" s="1" t="s">
        <v>68</v>
      </c>
      <c r="C45" s="1" t="s">
        <v>4</v>
      </c>
      <c r="D45" s="2">
        <v>44707</v>
      </c>
      <c r="E45" s="1">
        <v>5</v>
      </c>
      <c r="F45" s="2">
        <f t="shared" si="21"/>
        <v>44714</v>
      </c>
      <c r="G45" s="15" cm="1">
        <f t="array" ref="G45">--AND(G$2&gt;=$D45,G$2&lt;=$F45,WEEKDAY(G$2,2)&lt;6,COUNTIF(Fériés,G42)=0)</f>
        <v>1</v>
      </c>
      <c r="H45" s="15" cm="1">
        <f t="array" ref="H45">--AND(H$2&gt;=$D45,H$2&lt;=$F45,WEEKDAY(H$2,2)&lt;6,COUNTIF(Fériés,H42)=0)</f>
        <v>1</v>
      </c>
      <c r="I45" s="15" cm="1">
        <f t="array" ref="I45">--AND(I$2&gt;=$D45,I$2&lt;=$F45,WEEKDAY(I$2,2)&lt;6,COUNTIF(Fériés,I42)=0)</f>
        <v>0</v>
      </c>
      <c r="J45" s="15" cm="1">
        <f t="array" ref="J45">--AND(J$2&gt;=$D45,J$2&lt;=$F45,WEEKDAY(J$2,2)&lt;6,COUNTIF(Fériés,J42)=0)</f>
        <v>0</v>
      </c>
      <c r="K45" s="15" cm="1">
        <f t="array" ref="K45">--AND(K$2&gt;=$D45,K$2&lt;=$F45,WEEKDAY(K$2,2)&lt;6,COUNTIF(Fériés,K42)=0)</f>
        <v>0</v>
      </c>
      <c r="L45" s="15" cm="1">
        <f t="array" ref="L45">--AND(L$2&gt;=$D45,L$2&lt;=$F45,WEEKDAY(L$2,2)&lt;6,COUNTIF(Fériés,L42)=0)</f>
        <v>0</v>
      </c>
      <c r="M45" s="15" cm="1">
        <f t="array" ref="M45">--AND(M$2&gt;=$D45,M$2&lt;=$F45,WEEKDAY(M$2,2)&lt;6,COUNTIF(Fériés,M42)=0)</f>
        <v>0</v>
      </c>
      <c r="N45" s="15" cm="1">
        <f t="array" ref="N45">--AND(N$2&gt;=$D45,N$2&lt;=$F45,WEEKDAY(N$2,2)&lt;6,COUNTIF(Fériés,N42)=0)</f>
        <v>0</v>
      </c>
      <c r="O45" s="15" cm="1">
        <f t="array" ref="O45">--AND(O$2&gt;=$D45,O$2&lt;=$F45,WEEKDAY(O$2,2)&lt;6,COUNTIF(Fériés,O42)=0)</f>
        <v>0</v>
      </c>
      <c r="P45" s="15" cm="1">
        <f t="array" ref="P45">--AND(P$2&gt;=$D45,P$2&lt;=$F45,WEEKDAY(P$2,2)&lt;6,COUNTIF(Fériés,P42)=0)</f>
        <v>0</v>
      </c>
      <c r="Q45" s="15" cm="1">
        <f t="array" ref="Q45">--AND(Q$2&gt;=$D45,Q$2&lt;=$F45,WEEKDAY(Q$2,2)&lt;6,COUNTIF(Fériés,Q42)=0)</f>
        <v>0</v>
      </c>
      <c r="R45" s="15" cm="1">
        <f t="array" ref="R45">--AND(R$2&gt;=$D45,R$2&lt;=$F45,WEEKDAY(R$2,2)&lt;6,COUNTIF(Fériés,R42)=0)</f>
        <v>0</v>
      </c>
      <c r="S45" s="15" cm="1">
        <f t="array" ref="S45">--AND(S$2&gt;=$D45,S$2&lt;=$F45,WEEKDAY(S$2,2)&lt;6,COUNTIF(Fériés,S42)=0)</f>
        <v>0</v>
      </c>
      <c r="T45" s="15" cm="1">
        <f t="array" ref="T45">--AND(T$2&gt;=$D45,T$2&lt;=$F45,WEEKDAY(T$2,2)&lt;6,COUNTIF(Fériés,T42)=0)</f>
        <v>0</v>
      </c>
      <c r="U45" s="15" cm="1">
        <f t="array" ref="U45">--AND(U$2&gt;=$D45,U$2&lt;=$F45,WEEKDAY(U$2,2)&lt;6,COUNTIF(Fériés,U42)=0)</f>
        <v>0</v>
      </c>
      <c r="V45" s="15" cm="1">
        <f t="array" ref="V45">--AND(V$2&gt;=$D45,V$2&lt;=$F45,WEEKDAY(V$2,2)&lt;6,COUNTIF(Fériés,V42)=0)</f>
        <v>0</v>
      </c>
      <c r="W45" s="15" cm="1">
        <f t="array" ref="W45">--AND(W$2&gt;=$D45,W$2&lt;=$F45,WEEKDAY(W$2,2)&lt;6,COUNTIF(Fériés,W42)=0)</f>
        <v>0</v>
      </c>
      <c r="X45" s="15" cm="1">
        <f t="array" ref="X45">--AND(X$2&gt;=$D45,X$2&lt;=$F45,WEEKDAY(X$2,2)&lt;6,COUNTIF(Fériés,X42)=0)</f>
        <v>0</v>
      </c>
      <c r="Y45" s="15" cm="1">
        <f t="array" ref="Y45">--AND(Y$2&gt;=$D45,Y$2&lt;=$F45,WEEKDAY(Y$2,2)&lt;6,COUNTIF(Fériés,Y42)=0)</f>
        <v>0</v>
      </c>
      <c r="Z45" s="15" cm="1">
        <f t="array" ref="Z45">--AND(Z$2&gt;=$D45,Z$2&lt;=$F45,WEEKDAY(Z$2,2)&lt;6,COUNTIF(Fériés,Z42)=0)</f>
        <v>0</v>
      </c>
      <c r="AA45" s="15" cm="1">
        <f t="array" ref="AA45">--AND(AA$2&gt;=$D45,AA$2&lt;=$F45,WEEKDAY(AA$2,2)&lt;6,COUNTIF(Fériés,AA42)=0)</f>
        <v>0</v>
      </c>
      <c r="AB45" s="15" cm="1">
        <f t="array" ref="AB45">--AND(AB$2&gt;=$D45,AB$2&lt;=$F45,WEEKDAY(AB$2,2)&lt;6,COUNTIF(Fériés,AB42)=0)</f>
        <v>0</v>
      </c>
      <c r="AC45" s="15" cm="1">
        <f t="array" ref="AC45">--AND(AC$2&gt;=$D45,AC$2&lt;=$F45,WEEKDAY(AC$2,2)&lt;6,COUNTIF(Fériés,AC42)=0)</f>
        <v>0</v>
      </c>
      <c r="AD45" s="15" cm="1">
        <f t="array" ref="AD45">--AND(AD$2&gt;=$D45,AD$2&lt;=$F45,WEEKDAY(AD$2,2)&lt;6,COUNTIF(Fériés,AD42)=0)</f>
        <v>0</v>
      </c>
      <c r="AE45" s="15" cm="1">
        <f t="array" ref="AE45">--AND(AE$2&gt;=$D45,AE$2&lt;=$F45,WEEKDAY(AE$2,2)&lt;6,COUNTIF(Fériés,AE42)=0)</f>
        <v>0</v>
      </c>
      <c r="AF45" s="15" cm="1">
        <f t="array" ref="AF45">--AND(AF$2&gt;=$D45,AF$2&lt;=$F45,WEEKDAY(AF$2,2)&lt;6,COUNTIF(Fériés,AF42)=0)</f>
        <v>0</v>
      </c>
      <c r="AG45" s="15" cm="1">
        <f t="array" ref="AG45">--AND(AG$2&gt;=$D45,AG$2&lt;=$F45,WEEKDAY(AG$2,2)&lt;6,COUNTIF(Fériés,AG42)=0)</f>
        <v>0</v>
      </c>
      <c r="AH45" s="15" cm="1">
        <f t="array" ref="AH45">--AND(AH$2&gt;=$D45,AH$2&lt;=$F45,WEEKDAY(AH$2,2)&lt;6,COUNTIF(Fériés,AH42)=0)</f>
        <v>0</v>
      </c>
      <c r="AI45" s="15" cm="1">
        <f t="array" ref="AI45">--AND(AI$2&gt;=$D45,AI$2&lt;=$F45,WEEKDAY(AI$2,2)&lt;6,COUNTIF(Fériés,AI42)=0)</f>
        <v>0</v>
      </c>
    </row>
    <row r="46" spans="2:35" ht="25.15" customHeight="1" x14ac:dyDescent="0.25">
      <c r="B46" s="1" t="s">
        <v>69</v>
      </c>
      <c r="C46" s="1" t="s">
        <v>4</v>
      </c>
      <c r="D46" s="2">
        <v>44563</v>
      </c>
      <c r="E46" s="1">
        <v>3</v>
      </c>
      <c r="F46" s="2">
        <f t="shared" si="21"/>
        <v>44566</v>
      </c>
      <c r="G46" s="15" cm="1">
        <f t="array" ref="G46">--AND(G$2&gt;=$D46,G$2&lt;=$F46,WEEKDAY(G$2,2)&lt;6,COUNTIF(Fériés,G43)=0)</f>
        <v>0</v>
      </c>
      <c r="H46" s="15" cm="1">
        <f t="array" ref="H46">--AND(H$2&gt;=$D46,H$2&lt;=$F46,WEEKDAY(H$2,2)&lt;6,COUNTIF(Fériés,H43)=0)</f>
        <v>0</v>
      </c>
      <c r="I46" s="15" cm="1">
        <f t="array" ref="I46">--AND(I$2&gt;=$D46,I$2&lt;=$F46,WEEKDAY(I$2,2)&lt;6,COUNTIF(Fériés,I43)=0)</f>
        <v>0</v>
      </c>
      <c r="J46" s="15" cm="1">
        <f t="array" ref="J46">--AND(J$2&gt;=$D46,J$2&lt;=$F46,WEEKDAY(J$2,2)&lt;6,COUNTIF(Fériés,J43)=0)</f>
        <v>0</v>
      </c>
      <c r="K46" s="15" cm="1">
        <f t="array" ref="K46">--AND(K$2&gt;=$D46,K$2&lt;=$F46,WEEKDAY(K$2,2)&lt;6,COUNTIF(Fériés,K43)=0)</f>
        <v>0</v>
      </c>
      <c r="L46" s="15" cm="1">
        <f t="array" ref="L46">--AND(L$2&gt;=$D46,L$2&lt;=$F46,WEEKDAY(L$2,2)&lt;6,COUNTIF(Fériés,L43)=0)</f>
        <v>0</v>
      </c>
      <c r="M46" s="15" cm="1">
        <f t="array" ref="M46">--AND(M$2&gt;=$D46,M$2&lt;=$F46,WEEKDAY(M$2,2)&lt;6,COUNTIF(Fériés,M43)=0)</f>
        <v>0</v>
      </c>
      <c r="N46" s="15" cm="1">
        <f t="array" ref="N46">--AND(N$2&gt;=$D46,N$2&lt;=$F46,WEEKDAY(N$2,2)&lt;6,COUNTIF(Fériés,N43)=0)</f>
        <v>0</v>
      </c>
      <c r="O46" s="15" cm="1">
        <f t="array" ref="O46">--AND(O$2&gt;=$D46,O$2&lt;=$F46,WEEKDAY(O$2,2)&lt;6,COUNTIF(Fériés,O43)=0)</f>
        <v>0</v>
      </c>
      <c r="P46" s="15" cm="1">
        <f t="array" ref="P46">--AND(P$2&gt;=$D46,P$2&lt;=$F46,WEEKDAY(P$2,2)&lt;6,COUNTIF(Fériés,P43)=0)</f>
        <v>0</v>
      </c>
      <c r="Q46" s="15" cm="1">
        <f t="array" ref="Q46">--AND(Q$2&gt;=$D46,Q$2&lt;=$F46,WEEKDAY(Q$2,2)&lt;6,COUNTIF(Fériés,Q43)=0)</f>
        <v>0</v>
      </c>
      <c r="R46" s="15" cm="1">
        <f t="array" ref="R46">--AND(R$2&gt;=$D46,R$2&lt;=$F46,WEEKDAY(R$2,2)&lt;6,COUNTIF(Fériés,R43)=0)</f>
        <v>0</v>
      </c>
      <c r="S46" s="15" cm="1">
        <f t="array" ref="S46">--AND(S$2&gt;=$D46,S$2&lt;=$F46,WEEKDAY(S$2,2)&lt;6,COUNTIF(Fériés,S43)=0)</f>
        <v>0</v>
      </c>
      <c r="T46" s="15" cm="1">
        <f t="array" ref="T46">--AND(T$2&gt;=$D46,T$2&lt;=$F46,WEEKDAY(T$2,2)&lt;6,COUNTIF(Fériés,T43)=0)</f>
        <v>0</v>
      </c>
      <c r="U46" s="15" cm="1">
        <f t="array" ref="U46">--AND(U$2&gt;=$D46,U$2&lt;=$F46,WEEKDAY(U$2,2)&lt;6,COUNTIF(Fériés,U43)=0)</f>
        <v>0</v>
      </c>
      <c r="V46" s="15" cm="1">
        <f t="array" ref="V46">--AND(V$2&gt;=$D46,V$2&lt;=$F46,WEEKDAY(V$2,2)&lt;6,COUNTIF(Fériés,V43)=0)</f>
        <v>0</v>
      </c>
      <c r="W46" s="15" cm="1">
        <f t="array" ref="W46">--AND(W$2&gt;=$D46,W$2&lt;=$F46,WEEKDAY(W$2,2)&lt;6,COUNTIF(Fériés,W43)=0)</f>
        <v>0</v>
      </c>
      <c r="X46" s="15" cm="1">
        <f t="array" ref="X46">--AND(X$2&gt;=$D46,X$2&lt;=$F46,WEEKDAY(X$2,2)&lt;6,COUNTIF(Fériés,X43)=0)</f>
        <v>0</v>
      </c>
      <c r="Y46" s="15" cm="1">
        <f t="array" ref="Y46">--AND(Y$2&gt;=$D46,Y$2&lt;=$F46,WEEKDAY(Y$2,2)&lt;6,COUNTIF(Fériés,Y43)=0)</f>
        <v>0</v>
      </c>
      <c r="Z46" s="15" cm="1">
        <f t="array" ref="Z46">--AND(Z$2&gt;=$D46,Z$2&lt;=$F46,WEEKDAY(Z$2,2)&lt;6,COUNTIF(Fériés,Z43)=0)</f>
        <v>0</v>
      </c>
      <c r="AA46" s="15" cm="1">
        <f t="array" ref="AA46">--AND(AA$2&gt;=$D46,AA$2&lt;=$F46,WEEKDAY(AA$2,2)&lt;6,COUNTIF(Fériés,AA43)=0)</f>
        <v>0</v>
      </c>
      <c r="AB46" s="15" cm="1">
        <f t="array" ref="AB46">--AND(AB$2&gt;=$D46,AB$2&lt;=$F46,WEEKDAY(AB$2,2)&lt;6,COUNTIF(Fériés,AB43)=0)</f>
        <v>0</v>
      </c>
      <c r="AC46" s="15" cm="1">
        <f t="array" ref="AC46">--AND(AC$2&gt;=$D46,AC$2&lt;=$F46,WEEKDAY(AC$2,2)&lt;6,COUNTIF(Fériés,AC43)=0)</f>
        <v>0</v>
      </c>
      <c r="AD46" s="15" cm="1">
        <f t="array" ref="AD46">--AND(AD$2&gt;=$D46,AD$2&lt;=$F46,WEEKDAY(AD$2,2)&lt;6,COUNTIF(Fériés,AD43)=0)</f>
        <v>0</v>
      </c>
      <c r="AE46" s="15" cm="1">
        <f t="array" ref="AE46">--AND(AE$2&gt;=$D46,AE$2&lt;=$F46,WEEKDAY(AE$2,2)&lt;6,COUNTIF(Fériés,AE43)=0)</f>
        <v>0</v>
      </c>
      <c r="AF46" s="15" cm="1">
        <f t="array" ref="AF46">--AND(AF$2&gt;=$D46,AF$2&lt;=$F46,WEEKDAY(AF$2,2)&lt;6,COUNTIF(Fériés,AF43)=0)</f>
        <v>0</v>
      </c>
      <c r="AG46" s="15" cm="1">
        <f t="array" ref="AG46">--AND(AG$2&gt;=$D46,AG$2&lt;=$F46,WEEKDAY(AG$2,2)&lt;6,COUNTIF(Fériés,AG43)=0)</f>
        <v>0</v>
      </c>
      <c r="AH46" s="15" cm="1">
        <f t="array" ref="AH46">--AND(AH$2&gt;=$D46,AH$2&lt;=$F46,WEEKDAY(AH$2,2)&lt;6,COUNTIF(Fériés,AH43)=0)</f>
        <v>0</v>
      </c>
      <c r="AI46" s="15" cm="1">
        <f t="array" ref="AI46">--AND(AI$2&gt;=$D46,AI$2&lt;=$F46,WEEKDAY(AI$2,2)&lt;6,COUNTIF(Fériés,AI43)=0)</f>
        <v>0</v>
      </c>
    </row>
    <row r="47" spans="2:35" ht="25.15" customHeight="1" x14ac:dyDescent="0.25">
      <c r="B47" s="1" t="s">
        <v>70</v>
      </c>
      <c r="C47" s="1" t="s">
        <v>4</v>
      </c>
      <c r="D47" s="2">
        <v>44855</v>
      </c>
      <c r="E47" s="1">
        <v>2</v>
      </c>
      <c r="F47" s="2">
        <f t="shared" si="21"/>
        <v>44858</v>
      </c>
      <c r="G47" s="15" cm="1">
        <f t="array" ref="G47">--AND(G$2&gt;=$D47,G$2&lt;=$F47,WEEKDAY(G$2,2)&lt;6,COUNTIF(Fériés,G44)=0)</f>
        <v>0</v>
      </c>
      <c r="H47" s="15" cm="1">
        <f t="array" ref="H47">--AND(H$2&gt;=$D47,H$2&lt;=$F47,WEEKDAY(H$2,2)&lt;6,COUNTIF(Fériés,H44)=0)</f>
        <v>0</v>
      </c>
      <c r="I47" s="15" cm="1">
        <f t="array" ref="I47">--AND(I$2&gt;=$D47,I$2&lt;=$F47,WEEKDAY(I$2,2)&lt;6,COUNTIF(Fériés,I44)=0)</f>
        <v>0</v>
      </c>
      <c r="J47" s="15" cm="1">
        <f t="array" ref="J47">--AND(J$2&gt;=$D47,J$2&lt;=$F47,WEEKDAY(J$2,2)&lt;6,COUNTIF(Fériés,J44)=0)</f>
        <v>0</v>
      </c>
      <c r="K47" s="15" cm="1">
        <f t="array" ref="K47">--AND(K$2&gt;=$D47,K$2&lt;=$F47,WEEKDAY(K$2,2)&lt;6,COUNTIF(Fériés,K44)=0)</f>
        <v>0</v>
      </c>
      <c r="L47" s="15" cm="1">
        <f t="array" ref="L47">--AND(L$2&gt;=$D47,L$2&lt;=$F47,WEEKDAY(L$2,2)&lt;6,COUNTIF(Fériés,L44)=0)</f>
        <v>0</v>
      </c>
      <c r="M47" s="15" cm="1">
        <f t="array" ref="M47">--AND(M$2&gt;=$D47,M$2&lt;=$F47,WEEKDAY(M$2,2)&lt;6,COUNTIF(Fériés,M44)=0)</f>
        <v>0</v>
      </c>
      <c r="N47" s="15" cm="1">
        <f t="array" ref="N47">--AND(N$2&gt;=$D47,N$2&lt;=$F47,WEEKDAY(N$2,2)&lt;6,COUNTIF(Fériés,N44)=0)</f>
        <v>0</v>
      </c>
      <c r="O47" s="15" cm="1">
        <f t="array" ref="O47">--AND(O$2&gt;=$D47,O$2&lt;=$F47,WEEKDAY(O$2,2)&lt;6,COUNTIF(Fériés,O44)=0)</f>
        <v>0</v>
      </c>
      <c r="P47" s="15" cm="1">
        <f t="array" ref="P47">--AND(P$2&gt;=$D47,P$2&lt;=$F47,WEEKDAY(P$2,2)&lt;6,COUNTIF(Fériés,P44)=0)</f>
        <v>0</v>
      </c>
      <c r="Q47" s="15" cm="1">
        <f t="array" ref="Q47">--AND(Q$2&gt;=$D47,Q$2&lt;=$F47,WEEKDAY(Q$2,2)&lt;6,COUNTIF(Fériés,Q44)=0)</f>
        <v>0</v>
      </c>
      <c r="R47" s="15" cm="1">
        <f t="array" ref="R47">--AND(R$2&gt;=$D47,R$2&lt;=$F47,WEEKDAY(R$2,2)&lt;6,COUNTIF(Fériés,R44)=0)</f>
        <v>0</v>
      </c>
      <c r="S47" s="15" cm="1">
        <f t="array" ref="S47">--AND(S$2&gt;=$D47,S$2&lt;=$F47,WEEKDAY(S$2,2)&lt;6,COUNTIF(Fériés,S44)=0)</f>
        <v>0</v>
      </c>
      <c r="T47" s="15" cm="1">
        <f t="array" ref="T47">--AND(T$2&gt;=$D47,T$2&lt;=$F47,WEEKDAY(T$2,2)&lt;6,COUNTIF(Fériés,T44)=0)</f>
        <v>0</v>
      </c>
      <c r="U47" s="15" cm="1">
        <f t="array" ref="U47">--AND(U$2&gt;=$D47,U$2&lt;=$F47,WEEKDAY(U$2,2)&lt;6,COUNTIF(Fériés,U44)=0)</f>
        <v>0</v>
      </c>
      <c r="V47" s="15" cm="1">
        <f t="array" ref="V47">--AND(V$2&gt;=$D47,V$2&lt;=$F47,WEEKDAY(V$2,2)&lt;6,COUNTIF(Fériés,V44)=0)</f>
        <v>0</v>
      </c>
      <c r="W47" s="15" cm="1">
        <f t="array" ref="W47">--AND(W$2&gt;=$D47,W$2&lt;=$F47,WEEKDAY(W$2,2)&lt;6,COUNTIF(Fériés,W44)=0)</f>
        <v>0</v>
      </c>
      <c r="X47" s="15" cm="1">
        <f t="array" ref="X47">--AND(X$2&gt;=$D47,X$2&lt;=$F47,WEEKDAY(X$2,2)&lt;6,COUNTIF(Fériés,X44)=0)</f>
        <v>0</v>
      </c>
      <c r="Y47" s="15" cm="1">
        <f t="array" ref="Y47">--AND(Y$2&gt;=$D47,Y$2&lt;=$F47,WEEKDAY(Y$2,2)&lt;6,COUNTIF(Fériés,Y44)=0)</f>
        <v>0</v>
      </c>
      <c r="Z47" s="15" cm="1">
        <f t="array" ref="Z47">--AND(Z$2&gt;=$D47,Z$2&lt;=$F47,WEEKDAY(Z$2,2)&lt;6,COUNTIF(Fériés,Z44)=0)</f>
        <v>0</v>
      </c>
      <c r="AA47" s="15" cm="1">
        <f t="array" ref="AA47">--AND(AA$2&gt;=$D47,AA$2&lt;=$F47,WEEKDAY(AA$2,2)&lt;6,COUNTIF(Fériés,AA44)=0)</f>
        <v>0</v>
      </c>
      <c r="AB47" s="15" cm="1">
        <f t="array" ref="AB47">--AND(AB$2&gt;=$D47,AB$2&lt;=$F47,WEEKDAY(AB$2,2)&lt;6,COUNTIF(Fériés,AB44)=0)</f>
        <v>0</v>
      </c>
      <c r="AC47" s="15" cm="1">
        <f t="array" ref="AC47">--AND(AC$2&gt;=$D47,AC$2&lt;=$F47,WEEKDAY(AC$2,2)&lt;6,COUNTIF(Fériés,AC44)=0)</f>
        <v>0</v>
      </c>
      <c r="AD47" s="15" cm="1">
        <f t="array" ref="AD47">--AND(AD$2&gt;=$D47,AD$2&lt;=$F47,WEEKDAY(AD$2,2)&lt;6,COUNTIF(Fériés,AD44)=0)</f>
        <v>0</v>
      </c>
      <c r="AE47" s="15" cm="1">
        <f t="array" ref="AE47">--AND(AE$2&gt;=$D47,AE$2&lt;=$F47,WEEKDAY(AE$2,2)&lt;6,COUNTIF(Fériés,AE44)=0)</f>
        <v>0</v>
      </c>
      <c r="AF47" s="15" cm="1">
        <f t="array" ref="AF47">--AND(AF$2&gt;=$D47,AF$2&lt;=$F47,WEEKDAY(AF$2,2)&lt;6,COUNTIF(Fériés,AF44)=0)</f>
        <v>0</v>
      </c>
      <c r="AG47" s="15" cm="1">
        <f t="array" ref="AG47">--AND(AG$2&gt;=$D47,AG$2&lt;=$F47,WEEKDAY(AG$2,2)&lt;6,COUNTIF(Fériés,AG44)=0)</f>
        <v>0</v>
      </c>
      <c r="AH47" s="15" cm="1">
        <f t="array" ref="AH47">--AND(AH$2&gt;=$D47,AH$2&lt;=$F47,WEEKDAY(AH$2,2)&lt;6,COUNTIF(Fériés,AH44)=0)</f>
        <v>0</v>
      </c>
      <c r="AI47" s="15" cm="1">
        <f t="array" ref="AI47">--AND(AI$2&gt;=$D47,AI$2&lt;=$F47,WEEKDAY(AI$2,2)&lt;6,COUNTIF(Fériés,AI44)=0)</f>
        <v>0</v>
      </c>
    </row>
    <row r="48" spans="2:35" ht="25.15" customHeight="1" x14ac:dyDescent="0.25">
      <c r="B48" s="1" t="s">
        <v>71</v>
      </c>
      <c r="C48" s="1" t="s">
        <v>4</v>
      </c>
      <c r="D48" s="2">
        <v>44782</v>
      </c>
      <c r="E48" s="1">
        <v>6</v>
      </c>
      <c r="F48" s="2">
        <f t="shared" si="21"/>
        <v>44790</v>
      </c>
      <c r="G48" s="15" cm="1">
        <f t="array" ref="G48">--AND(G$2&gt;=$D48,G$2&lt;=$F48,WEEKDAY(G$2,2)&lt;6,COUNTIF(Fériés,G45)=0)</f>
        <v>0</v>
      </c>
      <c r="H48" s="15" cm="1">
        <f t="array" ref="H48">--AND(H$2&gt;=$D48,H$2&lt;=$F48,WEEKDAY(H$2,2)&lt;6,COUNTIF(Fériés,H45)=0)</f>
        <v>0</v>
      </c>
      <c r="I48" s="15" cm="1">
        <f t="array" ref="I48">--AND(I$2&gt;=$D48,I$2&lt;=$F48,WEEKDAY(I$2,2)&lt;6,COUNTIF(Fériés,I45)=0)</f>
        <v>0</v>
      </c>
      <c r="J48" s="15" cm="1">
        <f t="array" ref="J48">--AND(J$2&gt;=$D48,J$2&lt;=$F48,WEEKDAY(J$2,2)&lt;6,COUNTIF(Fériés,J45)=0)</f>
        <v>0</v>
      </c>
      <c r="K48" s="15" cm="1">
        <f t="array" ref="K48">--AND(K$2&gt;=$D48,K$2&lt;=$F48,WEEKDAY(K$2,2)&lt;6,COUNTIF(Fériés,K45)=0)</f>
        <v>0</v>
      </c>
      <c r="L48" s="15" cm="1">
        <f t="array" ref="L48">--AND(L$2&gt;=$D48,L$2&lt;=$F48,WEEKDAY(L$2,2)&lt;6,COUNTIF(Fériés,L45)=0)</f>
        <v>0</v>
      </c>
      <c r="M48" s="15" cm="1">
        <f t="array" ref="M48">--AND(M$2&gt;=$D48,M$2&lt;=$F48,WEEKDAY(M$2,2)&lt;6,COUNTIF(Fériés,M45)=0)</f>
        <v>0</v>
      </c>
      <c r="N48" s="15" cm="1">
        <f t="array" ref="N48">--AND(N$2&gt;=$D48,N$2&lt;=$F48,WEEKDAY(N$2,2)&lt;6,COUNTIF(Fériés,N45)=0)</f>
        <v>0</v>
      </c>
      <c r="O48" s="15" cm="1">
        <f t="array" ref="O48">--AND(O$2&gt;=$D48,O$2&lt;=$F48,WEEKDAY(O$2,2)&lt;6,COUNTIF(Fériés,O45)=0)</f>
        <v>0</v>
      </c>
      <c r="P48" s="15" cm="1">
        <f t="array" ref="P48">--AND(P$2&gt;=$D48,P$2&lt;=$F48,WEEKDAY(P$2,2)&lt;6,COUNTIF(Fériés,P45)=0)</f>
        <v>0</v>
      </c>
      <c r="Q48" s="15" cm="1">
        <f t="array" ref="Q48">--AND(Q$2&gt;=$D48,Q$2&lt;=$F48,WEEKDAY(Q$2,2)&lt;6,COUNTIF(Fériés,Q45)=0)</f>
        <v>0</v>
      </c>
      <c r="R48" s="15" cm="1">
        <f t="array" ref="R48">--AND(R$2&gt;=$D48,R$2&lt;=$F48,WEEKDAY(R$2,2)&lt;6,COUNTIF(Fériés,R45)=0)</f>
        <v>0</v>
      </c>
      <c r="S48" s="15" cm="1">
        <f t="array" ref="S48">--AND(S$2&gt;=$D48,S$2&lt;=$F48,WEEKDAY(S$2,2)&lt;6,COUNTIF(Fériés,S45)=0)</f>
        <v>0</v>
      </c>
      <c r="T48" s="15" cm="1">
        <f t="array" ref="T48">--AND(T$2&gt;=$D48,T$2&lt;=$F48,WEEKDAY(T$2,2)&lt;6,COUNTIF(Fériés,T45)=0)</f>
        <v>0</v>
      </c>
      <c r="U48" s="15" cm="1">
        <f t="array" ref="U48">--AND(U$2&gt;=$D48,U$2&lt;=$F48,WEEKDAY(U$2,2)&lt;6,COUNTIF(Fériés,U45)=0)</f>
        <v>0</v>
      </c>
      <c r="V48" s="15" cm="1">
        <f t="array" ref="V48">--AND(V$2&gt;=$D48,V$2&lt;=$F48,WEEKDAY(V$2,2)&lt;6,COUNTIF(Fériés,V45)=0)</f>
        <v>0</v>
      </c>
      <c r="W48" s="15" cm="1">
        <f t="array" ref="W48">--AND(W$2&gt;=$D48,W$2&lt;=$F48,WEEKDAY(W$2,2)&lt;6,COUNTIF(Fériés,W45)=0)</f>
        <v>0</v>
      </c>
      <c r="X48" s="15" cm="1">
        <f t="array" ref="X48">--AND(X$2&gt;=$D48,X$2&lt;=$F48,WEEKDAY(X$2,2)&lt;6,COUNTIF(Fériés,X45)=0)</f>
        <v>0</v>
      </c>
      <c r="Y48" s="15" cm="1">
        <f t="array" ref="Y48">--AND(Y$2&gt;=$D48,Y$2&lt;=$F48,WEEKDAY(Y$2,2)&lt;6,COUNTIF(Fériés,Y45)=0)</f>
        <v>0</v>
      </c>
      <c r="Z48" s="15" cm="1">
        <f t="array" ref="Z48">--AND(Z$2&gt;=$D48,Z$2&lt;=$F48,WEEKDAY(Z$2,2)&lt;6,COUNTIF(Fériés,Z45)=0)</f>
        <v>0</v>
      </c>
      <c r="AA48" s="15" cm="1">
        <f t="array" ref="AA48">--AND(AA$2&gt;=$D48,AA$2&lt;=$F48,WEEKDAY(AA$2,2)&lt;6,COUNTIF(Fériés,AA45)=0)</f>
        <v>0</v>
      </c>
      <c r="AB48" s="15" cm="1">
        <f t="array" ref="AB48">--AND(AB$2&gt;=$D48,AB$2&lt;=$F48,WEEKDAY(AB$2,2)&lt;6,COUNTIF(Fériés,AB45)=0)</f>
        <v>0</v>
      </c>
      <c r="AC48" s="15" cm="1">
        <f t="array" ref="AC48">--AND(AC$2&gt;=$D48,AC$2&lt;=$F48,WEEKDAY(AC$2,2)&lt;6,COUNTIF(Fériés,AC45)=0)</f>
        <v>0</v>
      </c>
      <c r="AD48" s="15" cm="1">
        <f t="array" ref="AD48">--AND(AD$2&gt;=$D48,AD$2&lt;=$F48,WEEKDAY(AD$2,2)&lt;6,COUNTIF(Fériés,AD45)=0)</f>
        <v>0</v>
      </c>
      <c r="AE48" s="15" cm="1">
        <f t="array" ref="AE48">--AND(AE$2&gt;=$D48,AE$2&lt;=$F48,WEEKDAY(AE$2,2)&lt;6,COUNTIF(Fériés,AE45)=0)</f>
        <v>0</v>
      </c>
      <c r="AF48" s="15" cm="1">
        <f t="array" ref="AF48">--AND(AF$2&gt;=$D48,AF$2&lt;=$F48,WEEKDAY(AF$2,2)&lt;6,COUNTIF(Fériés,AF45)=0)</f>
        <v>0</v>
      </c>
      <c r="AG48" s="15" cm="1">
        <f t="array" ref="AG48">--AND(AG$2&gt;=$D48,AG$2&lt;=$F48,WEEKDAY(AG$2,2)&lt;6,COUNTIF(Fériés,AG45)=0)</f>
        <v>0</v>
      </c>
      <c r="AH48" s="15" cm="1">
        <f t="array" ref="AH48">--AND(AH$2&gt;=$D48,AH$2&lt;=$F48,WEEKDAY(AH$2,2)&lt;6,COUNTIF(Fériés,AH45)=0)</f>
        <v>0</v>
      </c>
      <c r="AI48" s="15" cm="1">
        <f t="array" ref="AI48">--AND(AI$2&gt;=$D48,AI$2&lt;=$F48,WEEKDAY(AI$2,2)&lt;6,COUNTIF(Fériés,AI45)=0)</f>
        <v>0</v>
      </c>
    </row>
    <row r="49" spans="2:35" ht="25.15" customHeight="1" x14ac:dyDescent="0.25">
      <c r="B49" s="1" t="s">
        <v>72</v>
      </c>
      <c r="C49" s="1" t="s">
        <v>4</v>
      </c>
      <c r="D49" s="2">
        <v>44709</v>
      </c>
      <c r="E49" s="1">
        <v>8</v>
      </c>
      <c r="F49" s="2">
        <f t="shared" si="21"/>
        <v>44721</v>
      </c>
      <c r="G49" s="15" cm="1">
        <f t="array" ref="G49">--AND(G$2&gt;=$D49,G$2&lt;=$F49,WEEKDAY(G$2,2)&lt;6,COUNTIF(Fériés,G46)=0)</f>
        <v>1</v>
      </c>
      <c r="H49" s="15" cm="1">
        <f t="array" ref="H49">--AND(H$2&gt;=$D49,H$2&lt;=$F49,WEEKDAY(H$2,2)&lt;6,COUNTIF(Fériés,H46)=0)</f>
        <v>1</v>
      </c>
      <c r="I49" s="15" cm="1">
        <f t="array" ref="I49">--AND(I$2&gt;=$D49,I$2&lt;=$F49,WEEKDAY(I$2,2)&lt;6,COUNTIF(Fériés,I46)=0)</f>
        <v>1</v>
      </c>
      <c r="J49" s="15" cm="1">
        <f t="array" ref="J49">--AND(J$2&gt;=$D49,J$2&lt;=$F49,WEEKDAY(J$2,2)&lt;6,COUNTIF(Fériés,J46)=0)</f>
        <v>0</v>
      </c>
      <c r="K49" s="15" cm="1">
        <f t="array" ref="K49">--AND(K$2&gt;=$D49,K$2&lt;=$F49,WEEKDAY(K$2,2)&lt;6,COUNTIF(Fériés,K46)=0)</f>
        <v>0</v>
      </c>
      <c r="L49" s="15" cm="1">
        <f t="array" ref="L49">--AND(L$2&gt;=$D49,L$2&lt;=$F49,WEEKDAY(L$2,2)&lt;6,COUNTIF(Fériés,L46)=0)</f>
        <v>1</v>
      </c>
      <c r="M49" s="15" cm="1">
        <f t="array" ref="M49">--AND(M$2&gt;=$D49,M$2&lt;=$F49,WEEKDAY(M$2,2)&lt;6,COUNTIF(Fériés,M46)=0)</f>
        <v>1</v>
      </c>
      <c r="N49" s="15" cm="1">
        <f t="array" ref="N49">--AND(N$2&gt;=$D49,N$2&lt;=$F49,WEEKDAY(N$2,2)&lt;6,COUNTIF(Fériés,N46)=0)</f>
        <v>1</v>
      </c>
      <c r="O49" s="15" cm="1">
        <f t="array" ref="O49">--AND(O$2&gt;=$D49,O$2&lt;=$F49,WEEKDAY(O$2,2)&lt;6,COUNTIF(Fériés,O46)=0)</f>
        <v>1</v>
      </c>
      <c r="P49" s="15" cm="1">
        <f t="array" ref="P49">--AND(P$2&gt;=$D49,P$2&lt;=$F49,WEEKDAY(P$2,2)&lt;6,COUNTIF(Fériés,P46)=0)</f>
        <v>0</v>
      </c>
      <c r="Q49" s="15" cm="1">
        <f t="array" ref="Q49">--AND(Q$2&gt;=$D49,Q$2&lt;=$F49,WEEKDAY(Q$2,2)&lt;6,COUNTIF(Fériés,Q46)=0)</f>
        <v>0</v>
      </c>
      <c r="R49" s="15" cm="1">
        <f t="array" ref="R49">--AND(R$2&gt;=$D49,R$2&lt;=$F49,WEEKDAY(R$2,2)&lt;6,COUNTIF(Fériés,R46)=0)</f>
        <v>0</v>
      </c>
      <c r="S49" s="15" cm="1">
        <f t="array" ref="S49">--AND(S$2&gt;=$D49,S$2&lt;=$F49,WEEKDAY(S$2,2)&lt;6,COUNTIF(Fériés,S46)=0)</f>
        <v>0</v>
      </c>
      <c r="T49" s="15" cm="1">
        <f t="array" ref="T49">--AND(T$2&gt;=$D49,T$2&lt;=$F49,WEEKDAY(T$2,2)&lt;6,COUNTIF(Fériés,T46)=0)</f>
        <v>0</v>
      </c>
      <c r="U49" s="15" cm="1">
        <f t="array" ref="U49">--AND(U$2&gt;=$D49,U$2&lt;=$F49,WEEKDAY(U$2,2)&lt;6,COUNTIF(Fériés,U46)=0)</f>
        <v>0</v>
      </c>
      <c r="V49" s="15" cm="1">
        <f t="array" ref="V49">--AND(V$2&gt;=$D49,V$2&lt;=$F49,WEEKDAY(V$2,2)&lt;6,COUNTIF(Fériés,V46)=0)</f>
        <v>0</v>
      </c>
      <c r="W49" s="15" cm="1">
        <f t="array" ref="W49">--AND(W$2&gt;=$D49,W$2&lt;=$F49,WEEKDAY(W$2,2)&lt;6,COUNTIF(Fériés,W46)=0)</f>
        <v>0</v>
      </c>
      <c r="X49" s="15" cm="1">
        <f t="array" ref="X49">--AND(X$2&gt;=$D49,X$2&lt;=$F49,WEEKDAY(X$2,2)&lt;6,COUNTIF(Fériés,X46)=0)</f>
        <v>0</v>
      </c>
      <c r="Y49" s="15" cm="1">
        <f t="array" ref="Y49">--AND(Y$2&gt;=$D49,Y$2&lt;=$F49,WEEKDAY(Y$2,2)&lt;6,COUNTIF(Fériés,Y46)=0)</f>
        <v>0</v>
      </c>
      <c r="Z49" s="15" cm="1">
        <f t="array" ref="Z49">--AND(Z$2&gt;=$D49,Z$2&lt;=$F49,WEEKDAY(Z$2,2)&lt;6,COUNTIF(Fériés,Z46)=0)</f>
        <v>0</v>
      </c>
      <c r="AA49" s="15" cm="1">
        <f t="array" ref="AA49">--AND(AA$2&gt;=$D49,AA$2&lt;=$F49,WEEKDAY(AA$2,2)&lt;6,COUNTIF(Fériés,AA46)=0)</f>
        <v>0</v>
      </c>
      <c r="AB49" s="15" cm="1">
        <f t="array" ref="AB49">--AND(AB$2&gt;=$D49,AB$2&lt;=$F49,WEEKDAY(AB$2,2)&lt;6,COUNTIF(Fériés,AB46)=0)</f>
        <v>0</v>
      </c>
      <c r="AC49" s="15" cm="1">
        <f t="array" ref="AC49">--AND(AC$2&gt;=$D49,AC$2&lt;=$F49,WEEKDAY(AC$2,2)&lt;6,COUNTIF(Fériés,AC46)=0)</f>
        <v>0</v>
      </c>
      <c r="AD49" s="15" cm="1">
        <f t="array" ref="AD49">--AND(AD$2&gt;=$D49,AD$2&lt;=$F49,WEEKDAY(AD$2,2)&lt;6,COUNTIF(Fériés,AD46)=0)</f>
        <v>0</v>
      </c>
      <c r="AE49" s="15" cm="1">
        <f t="array" ref="AE49">--AND(AE$2&gt;=$D49,AE$2&lt;=$F49,WEEKDAY(AE$2,2)&lt;6,COUNTIF(Fériés,AE46)=0)</f>
        <v>0</v>
      </c>
      <c r="AF49" s="15" cm="1">
        <f t="array" ref="AF49">--AND(AF$2&gt;=$D49,AF$2&lt;=$F49,WEEKDAY(AF$2,2)&lt;6,COUNTIF(Fériés,AF46)=0)</f>
        <v>0</v>
      </c>
      <c r="AG49" s="15" cm="1">
        <f t="array" ref="AG49">--AND(AG$2&gt;=$D49,AG$2&lt;=$F49,WEEKDAY(AG$2,2)&lt;6,COUNTIF(Fériés,AG46)=0)</f>
        <v>0</v>
      </c>
      <c r="AH49" s="15" cm="1">
        <f t="array" ref="AH49">--AND(AH$2&gt;=$D49,AH$2&lt;=$F49,WEEKDAY(AH$2,2)&lt;6,COUNTIF(Fériés,AH46)=0)</f>
        <v>0</v>
      </c>
      <c r="AI49" s="15" cm="1">
        <f t="array" ref="AI49">--AND(AI$2&gt;=$D49,AI$2&lt;=$F49,WEEKDAY(AI$2,2)&lt;6,COUNTIF(Fériés,AI46)=0)</f>
        <v>0</v>
      </c>
    </row>
    <row r="50" spans="2:35" ht="25.15" customHeight="1" x14ac:dyDescent="0.25">
      <c r="B50" s="1" t="s">
        <v>73</v>
      </c>
      <c r="C50" s="1" t="s">
        <v>4</v>
      </c>
      <c r="D50" s="2">
        <v>44636</v>
      </c>
      <c r="E50" s="1">
        <v>4</v>
      </c>
      <c r="F50" s="2">
        <f t="shared" si="21"/>
        <v>44641</v>
      </c>
      <c r="G50" s="15" cm="1">
        <f t="array" ref="G50">--AND(G$2&gt;=$D50,G$2&lt;=$F50,WEEKDAY(G$2,2)&lt;6,COUNTIF(Fériés,G47)=0)</f>
        <v>0</v>
      </c>
      <c r="H50" s="15" cm="1">
        <f t="array" ref="H50">--AND(H$2&gt;=$D50,H$2&lt;=$F50,WEEKDAY(H$2,2)&lt;6,COUNTIF(Fériés,H47)=0)</f>
        <v>0</v>
      </c>
      <c r="I50" s="15" cm="1">
        <f t="array" ref="I50">--AND(I$2&gt;=$D50,I$2&lt;=$F50,WEEKDAY(I$2,2)&lt;6,COUNTIF(Fériés,I47)=0)</f>
        <v>0</v>
      </c>
      <c r="J50" s="15" cm="1">
        <f t="array" ref="J50">--AND(J$2&gt;=$D50,J$2&lt;=$F50,WEEKDAY(J$2,2)&lt;6,COUNTIF(Fériés,J47)=0)</f>
        <v>0</v>
      </c>
      <c r="K50" s="15" cm="1">
        <f t="array" ref="K50">--AND(K$2&gt;=$D50,K$2&lt;=$F50,WEEKDAY(K$2,2)&lt;6,COUNTIF(Fériés,K47)=0)</f>
        <v>0</v>
      </c>
      <c r="L50" s="15" cm="1">
        <f t="array" ref="L50">--AND(L$2&gt;=$D50,L$2&lt;=$F50,WEEKDAY(L$2,2)&lt;6,COUNTIF(Fériés,L47)=0)</f>
        <v>0</v>
      </c>
      <c r="M50" s="15" cm="1">
        <f t="array" ref="M50">--AND(M$2&gt;=$D50,M$2&lt;=$F50,WEEKDAY(M$2,2)&lt;6,COUNTIF(Fériés,M47)=0)</f>
        <v>0</v>
      </c>
      <c r="N50" s="15" cm="1">
        <f t="array" ref="N50">--AND(N$2&gt;=$D50,N$2&lt;=$F50,WEEKDAY(N$2,2)&lt;6,COUNTIF(Fériés,N47)=0)</f>
        <v>0</v>
      </c>
      <c r="O50" s="15" cm="1">
        <f t="array" ref="O50">--AND(O$2&gt;=$D50,O$2&lt;=$F50,WEEKDAY(O$2,2)&lt;6,COUNTIF(Fériés,O47)=0)</f>
        <v>0</v>
      </c>
      <c r="P50" s="15" cm="1">
        <f t="array" ref="P50">--AND(P$2&gt;=$D50,P$2&lt;=$F50,WEEKDAY(P$2,2)&lt;6,COUNTIF(Fériés,P47)=0)</f>
        <v>0</v>
      </c>
      <c r="Q50" s="15" cm="1">
        <f t="array" ref="Q50">--AND(Q$2&gt;=$D50,Q$2&lt;=$F50,WEEKDAY(Q$2,2)&lt;6,COUNTIF(Fériés,Q47)=0)</f>
        <v>0</v>
      </c>
      <c r="R50" s="15" cm="1">
        <f t="array" ref="R50">--AND(R$2&gt;=$D50,R$2&lt;=$F50,WEEKDAY(R$2,2)&lt;6,COUNTIF(Fériés,R47)=0)</f>
        <v>0</v>
      </c>
      <c r="S50" s="15" cm="1">
        <f t="array" ref="S50">--AND(S$2&gt;=$D50,S$2&lt;=$F50,WEEKDAY(S$2,2)&lt;6,COUNTIF(Fériés,S47)=0)</f>
        <v>0</v>
      </c>
      <c r="T50" s="15" cm="1">
        <f t="array" ref="T50">--AND(T$2&gt;=$D50,T$2&lt;=$F50,WEEKDAY(T$2,2)&lt;6,COUNTIF(Fériés,T47)=0)</f>
        <v>0</v>
      </c>
      <c r="U50" s="15" cm="1">
        <f t="array" ref="U50">--AND(U$2&gt;=$D50,U$2&lt;=$F50,WEEKDAY(U$2,2)&lt;6,COUNTIF(Fériés,U47)=0)</f>
        <v>0</v>
      </c>
      <c r="V50" s="15" cm="1">
        <f t="array" ref="V50">--AND(V$2&gt;=$D50,V$2&lt;=$F50,WEEKDAY(V$2,2)&lt;6,COUNTIF(Fériés,V47)=0)</f>
        <v>0</v>
      </c>
      <c r="W50" s="15" cm="1">
        <f t="array" ref="W50">--AND(W$2&gt;=$D50,W$2&lt;=$F50,WEEKDAY(W$2,2)&lt;6,COUNTIF(Fériés,W47)=0)</f>
        <v>0</v>
      </c>
      <c r="X50" s="15" cm="1">
        <f t="array" ref="X50">--AND(X$2&gt;=$D50,X$2&lt;=$F50,WEEKDAY(X$2,2)&lt;6,COUNTIF(Fériés,X47)=0)</f>
        <v>0</v>
      </c>
      <c r="Y50" s="15" cm="1">
        <f t="array" ref="Y50">--AND(Y$2&gt;=$D50,Y$2&lt;=$F50,WEEKDAY(Y$2,2)&lt;6,COUNTIF(Fériés,Y47)=0)</f>
        <v>0</v>
      </c>
      <c r="Z50" s="15" cm="1">
        <f t="array" ref="Z50">--AND(Z$2&gt;=$D50,Z$2&lt;=$F50,WEEKDAY(Z$2,2)&lt;6,COUNTIF(Fériés,Z47)=0)</f>
        <v>0</v>
      </c>
      <c r="AA50" s="15" cm="1">
        <f t="array" ref="AA50">--AND(AA$2&gt;=$D50,AA$2&lt;=$F50,WEEKDAY(AA$2,2)&lt;6,COUNTIF(Fériés,AA47)=0)</f>
        <v>0</v>
      </c>
      <c r="AB50" s="15" cm="1">
        <f t="array" ref="AB50">--AND(AB$2&gt;=$D50,AB$2&lt;=$F50,WEEKDAY(AB$2,2)&lt;6,COUNTIF(Fériés,AB47)=0)</f>
        <v>0</v>
      </c>
      <c r="AC50" s="15" cm="1">
        <f t="array" ref="AC50">--AND(AC$2&gt;=$D50,AC$2&lt;=$F50,WEEKDAY(AC$2,2)&lt;6,COUNTIF(Fériés,AC47)=0)</f>
        <v>0</v>
      </c>
      <c r="AD50" s="15" cm="1">
        <f t="array" ref="AD50">--AND(AD$2&gt;=$D50,AD$2&lt;=$F50,WEEKDAY(AD$2,2)&lt;6,COUNTIF(Fériés,AD47)=0)</f>
        <v>0</v>
      </c>
      <c r="AE50" s="15" cm="1">
        <f t="array" ref="AE50">--AND(AE$2&gt;=$D50,AE$2&lt;=$F50,WEEKDAY(AE$2,2)&lt;6,COUNTIF(Fériés,AE47)=0)</f>
        <v>0</v>
      </c>
      <c r="AF50" s="15" cm="1">
        <f t="array" ref="AF50">--AND(AF$2&gt;=$D50,AF$2&lt;=$F50,WEEKDAY(AF$2,2)&lt;6,COUNTIF(Fériés,AF47)=0)</f>
        <v>0</v>
      </c>
      <c r="AG50" s="15" cm="1">
        <f t="array" ref="AG50">--AND(AG$2&gt;=$D50,AG$2&lt;=$F50,WEEKDAY(AG$2,2)&lt;6,COUNTIF(Fériés,AG47)=0)</f>
        <v>0</v>
      </c>
      <c r="AH50" s="15" cm="1">
        <f t="array" ref="AH50">--AND(AH$2&gt;=$D50,AH$2&lt;=$F50,WEEKDAY(AH$2,2)&lt;6,COUNTIF(Fériés,AH47)=0)</f>
        <v>0</v>
      </c>
      <c r="AI50" s="15" cm="1">
        <f t="array" ref="AI50">--AND(AI$2&gt;=$D50,AI$2&lt;=$F50,WEEKDAY(AI$2,2)&lt;6,COUNTIF(Fériés,AI47)=0)</f>
        <v>0</v>
      </c>
    </row>
    <row r="51" spans="2:35" ht="25.15" customHeight="1" x14ac:dyDescent="0.25">
      <c r="B51" s="1" t="s">
        <v>74</v>
      </c>
      <c r="C51" s="1" t="s">
        <v>4</v>
      </c>
      <c r="D51" s="2">
        <v>44563</v>
      </c>
      <c r="E51" s="1">
        <v>5</v>
      </c>
      <c r="F51" s="2">
        <f t="shared" si="21"/>
        <v>44568</v>
      </c>
      <c r="G51" s="15" cm="1">
        <f t="array" ref="G51">--AND(G$2&gt;=$D51,G$2&lt;=$F51,WEEKDAY(G$2,2)&lt;6,COUNTIF(Fériés,G48)=0)</f>
        <v>0</v>
      </c>
      <c r="H51" s="15" cm="1">
        <f t="array" ref="H51">--AND(H$2&gt;=$D51,H$2&lt;=$F51,WEEKDAY(H$2,2)&lt;6,COUNTIF(Fériés,H48)=0)</f>
        <v>0</v>
      </c>
      <c r="I51" s="15" cm="1">
        <f t="array" ref="I51">--AND(I$2&gt;=$D51,I$2&lt;=$F51,WEEKDAY(I$2,2)&lt;6,COUNTIF(Fériés,I48)=0)</f>
        <v>0</v>
      </c>
      <c r="J51" s="15" cm="1">
        <f t="array" ref="J51">--AND(J$2&gt;=$D51,J$2&lt;=$F51,WEEKDAY(J$2,2)&lt;6,COUNTIF(Fériés,J48)=0)</f>
        <v>0</v>
      </c>
      <c r="K51" s="15" cm="1">
        <f t="array" ref="K51">--AND(K$2&gt;=$D51,K$2&lt;=$F51,WEEKDAY(K$2,2)&lt;6,COUNTIF(Fériés,K48)=0)</f>
        <v>0</v>
      </c>
      <c r="L51" s="15" cm="1">
        <f t="array" ref="L51">--AND(L$2&gt;=$D51,L$2&lt;=$F51,WEEKDAY(L$2,2)&lt;6,COUNTIF(Fériés,L48)=0)</f>
        <v>0</v>
      </c>
      <c r="M51" s="15" cm="1">
        <f t="array" ref="M51">--AND(M$2&gt;=$D51,M$2&lt;=$F51,WEEKDAY(M$2,2)&lt;6,COUNTIF(Fériés,M48)=0)</f>
        <v>0</v>
      </c>
      <c r="N51" s="15" cm="1">
        <f t="array" ref="N51">--AND(N$2&gt;=$D51,N$2&lt;=$F51,WEEKDAY(N$2,2)&lt;6,COUNTIF(Fériés,N48)=0)</f>
        <v>0</v>
      </c>
      <c r="O51" s="15" cm="1">
        <f t="array" ref="O51">--AND(O$2&gt;=$D51,O$2&lt;=$F51,WEEKDAY(O$2,2)&lt;6,COUNTIF(Fériés,O48)=0)</f>
        <v>0</v>
      </c>
      <c r="P51" s="15" cm="1">
        <f t="array" ref="P51">--AND(P$2&gt;=$D51,P$2&lt;=$F51,WEEKDAY(P$2,2)&lt;6,COUNTIF(Fériés,P48)=0)</f>
        <v>0</v>
      </c>
      <c r="Q51" s="15" cm="1">
        <f t="array" ref="Q51">--AND(Q$2&gt;=$D51,Q$2&lt;=$F51,WEEKDAY(Q$2,2)&lt;6,COUNTIF(Fériés,Q48)=0)</f>
        <v>0</v>
      </c>
      <c r="R51" s="15" cm="1">
        <f t="array" ref="R51">--AND(R$2&gt;=$D51,R$2&lt;=$F51,WEEKDAY(R$2,2)&lt;6,COUNTIF(Fériés,R48)=0)</f>
        <v>0</v>
      </c>
      <c r="S51" s="15" cm="1">
        <f t="array" ref="S51">--AND(S$2&gt;=$D51,S$2&lt;=$F51,WEEKDAY(S$2,2)&lt;6,COUNTIF(Fériés,S48)=0)</f>
        <v>0</v>
      </c>
      <c r="T51" s="15" cm="1">
        <f t="array" ref="T51">--AND(T$2&gt;=$D51,T$2&lt;=$F51,WEEKDAY(T$2,2)&lt;6,COUNTIF(Fériés,T48)=0)</f>
        <v>0</v>
      </c>
      <c r="U51" s="15" cm="1">
        <f t="array" ref="U51">--AND(U$2&gt;=$D51,U$2&lt;=$F51,WEEKDAY(U$2,2)&lt;6,COUNTIF(Fériés,U48)=0)</f>
        <v>0</v>
      </c>
      <c r="V51" s="15" cm="1">
        <f t="array" ref="V51">--AND(V$2&gt;=$D51,V$2&lt;=$F51,WEEKDAY(V$2,2)&lt;6,COUNTIF(Fériés,V48)=0)</f>
        <v>0</v>
      </c>
      <c r="W51" s="15" cm="1">
        <f t="array" ref="W51">--AND(W$2&gt;=$D51,W$2&lt;=$F51,WEEKDAY(W$2,2)&lt;6,COUNTIF(Fériés,W48)=0)</f>
        <v>0</v>
      </c>
      <c r="X51" s="15" cm="1">
        <f t="array" ref="X51">--AND(X$2&gt;=$D51,X$2&lt;=$F51,WEEKDAY(X$2,2)&lt;6,COUNTIF(Fériés,X48)=0)</f>
        <v>0</v>
      </c>
      <c r="Y51" s="15" cm="1">
        <f t="array" ref="Y51">--AND(Y$2&gt;=$D51,Y$2&lt;=$F51,WEEKDAY(Y$2,2)&lt;6,COUNTIF(Fériés,Y48)=0)</f>
        <v>0</v>
      </c>
      <c r="Z51" s="15" cm="1">
        <f t="array" ref="Z51">--AND(Z$2&gt;=$D51,Z$2&lt;=$F51,WEEKDAY(Z$2,2)&lt;6,COUNTIF(Fériés,Z48)=0)</f>
        <v>0</v>
      </c>
      <c r="AA51" s="15" cm="1">
        <f t="array" ref="AA51">--AND(AA$2&gt;=$D51,AA$2&lt;=$F51,WEEKDAY(AA$2,2)&lt;6,COUNTIF(Fériés,AA48)=0)</f>
        <v>0</v>
      </c>
      <c r="AB51" s="15" cm="1">
        <f t="array" ref="AB51">--AND(AB$2&gt;=$D51,AB$2&lt;=$F51,WEEKDAY(AB$2,2)&lt;6,COUNTIF(Fériés,AB48)=0)</f>
        <v>0</v>
      </c>
      <c r="AC51" s="15" cm="1">
        <f t="array" ref="AC51">--AND(AC$2&gt;=$D51,AC$2&lt;=$F51,WEEKDAY(AC$2,2)&lt;6,COUNTIF(Fériés,AC48)=0)</f>
        <v>0</v>
      </c>
      <c r="AD51" s="15" cm="1">
        <f t="array" ref="AD51">--AND(AD$2&gt;=$D51,AD$2&lt;=$F51,WEEKDAY(AD$2,2)&lt;6,COUNTIF(Fériés,AD48)=0)</f>
        <v>0</v>
      </c>
      <c r="AE51" s="15" cm="1">
        <f t="array" ref="AE51">--AND(AE$2&gt;=$D51,AE$2&lt;=$F51,WEEKDAY(AE$2,2)&lt;6,COUNTIF(Fériés,AE48)=0)</f>
        <v>0</v>
      </c>
      <c r="AF51" s="15" cm="1">
        <f t="array" ref="AF51">--AND(AF$2&gt;=$D51,AF$2&lt;=$F51,WEEKDAY(AF$2,2)&lt;6,COUNTIF(Fériés,AF48)=0)</f>
        <v>0</v>
      </c>
      <c r="AG51" s="15" cm="1">
        <f t="array" ref="AG51">--AND(AG$2&gt;=$D51,AG$2&lt;=$F51,WEEKDAY(AG$2,2)&lt;6,COUNTIF(Fériés,AG48)=0)</f>
        <v>0</v>
      </c>
      <c r="AH51" s="15" cm="1">
        <f t="array" ref="AH51">--AND(AH$2&gt;=$D51,AH$2&lt;=$F51,WEEKDAY(AH$2,2)&lt;6,COUNTIF(Fériés,AH48)=0)</f>
        <v>0</v>
      </c>
      <c r="AI51" s="15" cm="1">
        <f t="array" ref="AI51">--AND(AI$2&gt;=$D51,AI$2&lt;=$F51,WEEKDAY(AI$2,2)&lt;6,COUNTIF(Fériés,AI48)=0)</f>
        <v>0</v>
      </c>
    </row>
    <row r="52" spans="2:35" ht="25.15" customHeight="1" x14ac:dyDescent="0.25">
      <c r="B52" s="1" t="s">
        <v>75</v>
      </c>
      <c r="C52" s="1" t="s">
        <v>4</v>
      </c>
      <c r="D52" s="2">
        <v>44855</v>
      </c>
      <c r="E52" s="1">
        <v>3</v>
      </c>
      <c r="F52" s="2">
        <f t="shared" si="21"/>
        <v>44859</v>
      </c>
      <c r="G52" s="15" cm="1">
        <f t="array" ref="G52">--AND(G$2&gt;=$D52,G$2&lt;=$F52,WEEKDAY(G$2,2)&lt;6,COUNTIF(Fériés,G49)=0)</f>
        <v>0</v>
      </c>
      <c r="H52" s="15" cm="1">
        <f t="array" ref="H52">--AND(H$2&gt;=$D52,H$2&lt;=$F52,WEEKDAY(H$2,2)&lt;6,COUNTIF(Fériés,H49)=0)</f>
        <v>0</v>
      </c>
      <c r="I52" s="15" cm="1">
        <f t="array" ref="I52">--AND(I$2&gt;=$D52,I$2&lt;=$F52,WEEKDAY(I$2,2)&lt;6,COUNTIF(Fériés,I49)=0)</f>
        <v>0</v>
      </c>
      <c r="J52" s="15" cm="1">
        <f t="array" ref="J52">--AND(J$2&gt;=$D52,J$2&lt;=$F52,WEEKDAY(J$2,2)&lt;6,COUNTIF(Fériés,J49)=0)</f>
        <v>0</v>
      </c>
      <c r="K52" s="15" cm="1">
        <f t="array" ref="K52">--AND(K$2&gt;=$D52,K$2&lt;=$F52,WEEKDAY(K$2,2)&lt;6,COUNTIF(Fériés,K49)=0)</f>
        <v>0</v>
      </c>
      <c r="L52" s="15" cm="1">
        <f t="array" ref="L52">--AND(L$2&gt;=$D52,L$2&lt;=$F52,WEEKDAY(L$2,2)&lt;6,COUNTIF(Fériés,L49)=0)</f>
        <v>0</v>
      </c>
      <c r="M52" s="15" cm="1">
        <f t="array" ref="M52">--AND(M$2&gt;=$D52,M$2&lt;=$F52,WEEKDAY(M$2,2)&lt;6,COUNTIF(Fériés,M49)=0)</f>
        <v>0</v>
      </c>
      <c r="N52" s="15" cm="1">
        <f t="array" ref="N52">--AND(N$2&gt;=$D52,N$2&lt;=$F52,WEEKDAY(N$2,2)&lt;6,COUNTIF(Fériés,N49)=0)</f>
        <v>0</v>
      </c>
      <c r="O52" s="15" cm="1">
        <f t="array" ref="O52">--AND(O$2&gt;=$D52,O$2&lt;=$F52,WEEKDAY(O$2,2)&lt;6,COUNTIF(Fériés,O49)=0)</f>
        <v>0</v>
      </c>
      <c r="P52" s="15" cm="1">
        <f t="array" ref="P52">--AND(P$2&gt;=$D52,P$2&lt;=$F52,WEEKDAY(P$2,2)&lt;6,COUNTIF(Fériés,P49)=0)</f>
        <v>0</v>
      </c>
      <c r="Q52" s="15" cm="1">
        <f t="array" ref="Q52">--AND(Q$2&gt;=$D52,Q$2&lt;=$F52,WEEKDAY(Q$2,2)&lt;6,COUNTIF(Fériés,Q49)=0)</f>
        <v>0</v>
      </c>
      <c r="R52" s="15" cm="1">
        <f t="array" ref="R52">--AND(R$2&gt;=$D52,R$2&lt;=$F52,WEEKDAY(R$2,2)&lt;6,COUNTIF(Fériés,R49)=0)</f>
        <v>0</v>
      </c>
      <c r="S52" s="15" cm="1">
        <f t="array" ref="S52">--AND(S$2&gt;=$D52,S$2&lt;=$F52,WEEKDAY(S$2,2)&lt;6,COUNTIF(Fériés,S49)=0)</f>
        <v>0</v>
      </c>
      <c r="T52" s="15" cm="1">
        <f t="array" ref="T52">--AND(T$2&gt;=$D52,T$2&lt;=$F52,WEEKDAY(T$2,2)&lt;6,COUNTIF(Fériés,T49)=0)</f>
        <v>0</v>
      </c>
      <c r="U52" s="15" cm="1">
        <f t="array" ref="U52">--AND(U$2&gt;=$D52,U$2&lt;=$F52,WEEKDAY(U$2,2)&lt;6,COUNTIF(Fériés,U49)=0)</f>
        <v>0</v>
      </c>
      <c r="V52" s="15" cm="1">
        <f t="array" ref="V52">--AND(V$2&gt;=$D52,V$2&lt;=$F52,WEEKDAY(V$2,2)&lt;6,COUNTIF(Fériés,V49)=0)</f>
        <v>0</v>
      </c>
      <c r="W52" s="15" cm="1">
        <f t="array" ref="W52">--AND(W$2&gt;=$D52,W$2&lt;=$F52,WEEKDAY(W$2,2)&lt;6,COUNTIF(Fériés,W49)=0)</f>
        <v>0</v>
      </c>
      <c r="X52" s="15" cm="1">
        <f t="array" ref="X52">--AND(X$2&gt;=$D52,X$2&lt;=$F52,WEEKDAY(X$2,2)&lt;6,COUNTIF(Fériés,X49)=0)</f>
        <v>0</v>
      </c>
      <c r="Y52" s="15" cm="1">
        <f t="array" ref="Y52">--AND(Y$2&gt;=$D52,Y$2&lt;=$F52,WEEKDAY(Y$2,2)&lt;6,COUNTIF(Fériés,Y49)=0)</f>
        <v>0</v>
      </c>
      <c r="Z52" s="15" cm="1">
        <f t="array" ref="Z52">--AND(Z$2&gt;=$D52,Z$2&lt;=$F52,WEEKDAY(Z$2,2)&lt;6,COUNTIF(Fériés,Z49)=0)</f>
        <v>0</v>
      </c>
      <c r="AA52" s="15" cm="1">
        <f t="array" ref="AA52">--AND(AA$2&gt;=$D52,AA$2&lt;=$F52,WEEKDAY(AA$2,2)&lt;6,COUNTIF(Fériés,AA49)=0)</f>
        <v>0</v>
      </c>
      <c r="AB52" s="15" cm="1">
        <f t="array" ref="AB52">--AND(AB$2&gt;=$D52,AB$2&lt;=$F52,WEEKDAY(AB$2,2)&lt;6,COUNTIF(Fériés,AB49)=0)</f>
        <v>0</v>
      </c>
      <c r="AC52" s="15" cm="1">
        <f t="array" ref="AC52">--AND(AC$2&gt;=$D52,AC$2&lt;=$F52,WEEKDAY(AC$2,2)&lt;6,COUNTIF(Fériés,AC49)=0)</f>
        <v>0</v>
      </c>
      <c r="AD52" s="15" cm="1">
        <f t="array" ref="AD52">--AND(AD$2&gt;=$D52,AD$2&lt;=$F52,WEEKDAY(AD$2,2)&lt;6,COUNTIF(Fériés,AD49)=0)</f>
        <v>0</v>
      </c>
      <c r="AE52" s="15" cm="1">
        <f t="array" ref="AE52">--AND(AE$2&gt;=$D52,AE$2&lt;=$F52,WEEKDAY(AE$2,2)&lt;6,COUNTIF(Fériés,AE49)=0)</f>
        <v>0</v>
      </c>
      <c r="AF52" s="15" cm="1">
        <f t="array" ref="AF52">--AND(AF$2&gt;=$D52,AF$2&lt;=$F52,WEEKDAY(AF$2,2)&lt;6,COUNTIF(Fériés,AF49)=0)</f>
        <v>0</v>
      </c>
      <c r="AG52" s="15" cm="1">
        <f t="array" ref="AG52">--AND(AG$2&gt;=$D52,AG$2&lt;=$F52,WEEKDAY(AG$2,2)&lt;6,COUNTIF(Fériés,AG49)=0)</f>
        <v>0</v>
      </c>
      <c r="AH52" s="15" cm="1">
        <f t="array" ref="AH52">--AND(AH$2&gt;=$D52,AH$2&lt;=$F52,WEEKDAY(AH$2,2)&lt;6,COUNTIF(Fériés,AH49)=0)</f>
        <v>0</v>
      </c>
      <c r="AI52" s="15" cm="1">
        <f t="array" ref="AI52">--AND(AI$2&gt;=$D52,AI$2&lt;=$F52,WEEKDAY(AI$2,2)&lt;6,COUNTIF(Fériés,AI49)=0)</f>
        <v>0</v>
      </c>
    </row>
    <row r="53" spans="2:35" ht="25.15" customHeight="1" x14ac:dyDescent="0.25">
      <c r="B53" s="1" t="s">
        <v>76</v>
      </c>
      <c r="C53" s="1" t="s">
        <v>4</v>
      </c>
      <c r="D53" s="2">
        <v>44782</v>
      </c>
      <c r="E53" s="1">
        <v>2</v>
      </c>
      <c r="F53" s="2">
        <f t="shared" si="21"/>
        <v>44783</v>
      </c>
      <c r="G53" s="15" cm="1">
        <f t="array" ref="G53">--AND(G$2&gt;=$D53,G$2&lt;=$F53,WEEKDAY(G$2,2)&lt;6,COUNTIF(Fériés,G50)=0)</f>
        <v>0</v>
      </c>
      <c r="H53" s="15" cm="1">
        <f t="array" ref="H53">--AND(H$2&gt;=$D53,H$2&lt;=$F53,WEEKDAY(H$2,2)&lt;6,COUNTIF(Fériés,H50)=0)</f>
        <v>0</v>
      </c>
      <c r="I53" s="15" cm="1">
        <f t="array" ref="I53">--AND(I$2&gt;=$D53,I$2&lt;=$F53,WEEKDAY(I$2,2)&lt;6,COUNTIF(Fériés,I50)=0)</f>
        <v>0</v>
      </c>
      <c r="J53" s="15" cm="1">
        <f t="array" ref="J53">--AND(J$2&gt;=$D53,J$2&lt;=$F53,WEEKDAY(J$2,2)&lt;6,COUNTIF(Fériés,J50)=0)</f>
        <v>0</v>
      </c>
      <c r="K53" s="15" cm="1">
        <f t="array" ref="K53">--AND(K$2&gt;=$D53,K$2&lt;=$F53,WEEKDAY(K$2,2)&lt;6,COUNTIF(Fériés,K50)=0)</f>
        <v>0</v>
      </c>
      <c r="L53" s="15" cm="1">
        <f t="array" ref="L53">--AND(L$2&gt;=$D53,L$2&lt;=$F53,WEEKDAY(L$2,2)&lt;6,COUNTIF(Fériés,L50)=0)</f>
        <v>0</v>
      </c>
      <c r="M53" s="15" cm="1">
        <f t="array" ref="M53">--AND(M$2&gt;=$D53,M$2&lt;=$F53,WEEKDAY(M$2,2)&lt;6,COUNTIF(Fériés,M50)=0)</f>
        <v>0</v>
      </c>
      <c r="N53" s="15" cm="1">
        <f t="array" ref="N53">--AND(N$2&gt;=$D53,N$2&lt;=$F53,WEEKDAY(N$2,2)&lt;6,COUNTIF(Fériés,N50)=0)</f>
        <v>0</v>
      </c>
      <c r="O53" s="15" cm="1">
        <f t="array" ref="O53">--AND(O$2&gt;=$D53,O$2&lt;=$F53,WEEKDAY(O$2,2)&lt;6,COUNTIF(Fériés,O50)=0)</f>
        <v>0</v>
      </c>
      <c r="P53" s="15" cm="1">
        <f t="array" ref="P53">--AND(P$2&gt;=$D53,P$2&lt;=$F53,WEEKDAY(P$2,2)&lt;6,COUNTIF(Fériés,P50)=0)</f>
        <v>0</v>
      </c>
      <c r="Q53" s="15" cm="1">
        <f t="array" ref="Q53">--AND(Q$2&gt;=$D53,Q$2&lt;=$F53,WEEKDAY(Q$2,2)&lt;6,COUNTIF(Fériés,Q50)=0)</f>
        <v>0</v>
      </c>
      <c r="R53" s="15" cm="1">
        <f t="array" ref="R53">--AND(R$2&gt;=$D53,R$2&lt;=$F53,WEEKDAY(R$2,2)&lt;6,COUNTIF(Fériés,R50)=0)</f>
        <v>0</v>
      </c>
      <c r="S53" s="15" cm="1">
        <f t="array" ref="S53">--AND(S$2&gt;=$D53,S$2&lt;=$F53,WEEKDAY(S$2,2)&lt;6,COUNTIF(Fériés,S50)=0)</f>
        <v>0</v>
      </c>
      <c r="T53" s="15" cm="1">
        <f t="array" ref="T53">--AND(T$2&gt;=$D53,T$2&lt;=$F53,WEEKDAY(T$2,2)&lt;6,COUNTIF(Fériés,T50)=0)</f>
        <v>0</v>
      </c>
      <c r="U53" s="15" cm="1">
        <f t="array" ref="U53">--AND(U$2&gt;=$D53,U$2&lt;=$F53,WEEKDAY(U$2,2)&lt;6,COUNTIF(Fériés,U50)=0)</f>
        <v>0</v>
      </c>
      <c r="V53" s="15" cm="1">
        <f t="array" ref="V53">--AND(V$2&gt;=$D53,V$2&lt;=$F53,WEEKDAY(V$2,2)&lt;6,COUNTIF(Fériés,V50)=0)</f>
        <v>0</v>
      </c>
      <c r="W53" s="15" cm="1">
        <f t="array" ref="W53">--AND(W$2&gt;=$D53,W$2&lt;=$F53,WEEKDAY(W$2,2)&lt;6,COUNTIF(Fériés,W50)=0)</f>
        <v>0</v>
      </c>
      <c r="X53" s="15" cm="1">
        <f t="array" ref="X53">--AND(X$2&gt;=$D53,X$2&lt;=$F53,WEEKDAY(X$2,2)&lt;6,COUNTIF(Fériés,X50)=0)</f>
        <v>0</v>
      </c>
      <c r="Y53" s="15" cm="1">
        <f t="array" ref="Y53">--AND(Y$2&gt;=$D53,Y$2&lt;=$F53,WEEKDAY(Y$2,2)&lt;6,COUNTIF(Fériés,Y50)=0)</f>
        <v>0</v>
      </c>
      <c r="Z53" s="15" cm="1">
        <f t="array" ref="Z53">--AND(Z$2&gt;=$D53,Z$2&lt;=$F53,WEEKDAY(Z$2,2)&lt;6,COUNTIF(Fériés,Z50)=0)</f>
        <v>0</v>
      </c>
      <c r="AA53" s="15" cm="1">
        <f t="array" ref="AA53">--AND(AA$2&gt;=$D53,AA$2&lt;=$F53,WEEKDAY(AA$2,2)&lt;6,COUNTIF(Fériés,AA50)=0)</f>
        <v>0</v>
      </c>
      <c r="AB53" s="15" cm="1">
        <f t="array" ref="AB53">--AND(AB$2&gt;=$D53,AB$2&lt;=$F53,WEEKDAY(AB$2,2)&lt;6,COUNTIF(Fériés,AB50)=0)</f>
        <v>0</v>
      </c>
      <c r="AC53" s="15" cm="1">
        <f t="array" ref="AC53">--AND(AC$2&gt;=$D53,AC$2&lt;=$F53,WEEKDAY(AC$2,2)&lt;6,COUNTIF(Fériés,AC50)=0)</f>
        <v>0</v>
      </c>
      <c r="AD53" s="15" cm="1">
        <f t="array" ref="AD53">--AND(AD$2&gt;=$D53,AD$2&lt;=$F53,WEEKDAY(AD$2,2)&lt;6,COUNTIF(Fériés,AD50)=0)</f>
        <v>0</v>
      </c>
      <c r="AE53" s="15" cm="1">
        <f t="array" ref="AE53">--AND(AE$2&gt;=$D53,AE$2&lt;=$F53,WEEKDAY(AE$2,2)&lt;6,COUNTIF(Fériés,AE50)=0)</f>
        <v>0</v>
      </c>
      <c r="AF53" s="15" cm="1">
        <f t="array" ref="AF53">--AND(AF$2&gt;=$D53,AF$2&lt;=$F53,WEEKDAY(AF$2,2)&lt;6,COUNTIF(Fériés,AF50)=0)</f>
        <v>0</v>
      </c>
      <c r="AG53" s="15" cm="1">
        <f t="array" ref="AG53">--AND(AG$2&gt;=$D53,AG$2&lt;=$F53,WEEKDAY(AG$2,2)&lt;6,COUNTIF(Fériés,AG50)=0)</f>
        <v>0</v>
      </c>
      <c r="AH53" s="15" cm="1">
        <f t="array" ref="AH53">--AND(AH$2&gt;=$D53,AH$2&lt;=$F53,WEEKDAY(AH$2,2)&lt;6,COUNTIF(Fériés,AH50)=0)</f>
        <v>0</v>
      </c>
      <c r="AI53" s="15" cm="1">
        <f t="array" ref="AI53">--AND(AI$2&gt;=$D53,AI$2&lt;=$F53,WEEKDAY(AI$2,2)&lt;6,COUNTIF(Fériés,AI50)=0)</f>
        <v>0</v>
      </c>
    </row>
    <row r="54" spans="2:35" ht="25.15" customHeight="1" x14ac:dyDescent="0.25">
      <c r="B54" s="1" t="s">
        <v>77</v>
      </c>
      <c r="C54" s="1" t="s">
        <v>4</v>
      </c>
      <c r="D54" s="2">
        <v>44709</v>
      </c>
      <c r="E54" s="1">
        <v>6</v>
      </c>
      <c r="F54" s="2">
        <f t="shared" si="21"/>
        <v>44719</v>
      </c>
      <c r="G54" s="15" cm="1">
        <f t="array" ref="G54">--AND(G$2&gt;=$D54,G$2&lt;=$F54,WEEKDAY(G$2,2)&lt;6,COUNTIF(Fériés,G51)=0)</f>
        <v>1</v>
      </c>
      <c r="H54" s="15" cm="1">
        <f t="array" ref="H54">--AND(H$2&gt;=$D54,H$2&lt;=$F54,WEEKDAY(H$2,2)&lt;6,COUNTIF(Fériés,H51)=0)</f>
        <v>1</v>
      </c>
      <c r="I54" s="15" cm="1">
        <f t="array" ref="I54">--AND(I$2&gt;=$D54,I$2&lt;=$F54,WEEKDAY(I$2,2)&lt;6,COUNTIF(Fériés,I51)=0)</f>
        <v>1</v>
      </c>
      <c r="J54" s="15" cm="1">
        <f t="array" ref="J54">--AND(J$2&gt;=$D54,J$2&lt;=$F54,WEEKDAY(J$2,2)&lt;6,COUNTIF(Fériés,J51)=0)</f>
        <v>0</v>
      </c>
      <c r="K54" s="15" cm="1">
        <f t="array" ref="K54">--AND(K$2&gt;=$D54,K$2&lt;=$F54,WEEKDAY(K$2,2)&lt;6,COUNTIF(Fériés,K51)=0)</f>
        <v>0</v>
      </c>
      <c r="L54" s="15" cm="1">
        <f t="array" ref="L54">--AND(L$2&gt;=$D54,L$2&lt;=$F54,WEEKDAY(L$2,2)&lt;6,COUNTIF(Fériés,L51)=0)</f>
        <v>1</v>
      </c>
      <c r="M54" s="15" cm="1">
        <f t="array" ref="M54">--AND(M$2&gt;=$D54,M$2&lt;=$F54,WEEKDAY(M$2,2)&lt;6,COUNTIF(Fériés,M51)=0)</f>
        <v>1</v>
      </c>
      <c r="N54" s="15" cm="1">
        <f t="array" ref="N54">--AND(N$2&gt;=$D54,N$2&lt;=$F54,WEEKDAY(N$2,2)&lt;6,COUNTIF(Fériés,N51)=0)</f>
        <v>0</v>
      </c>
      <c r="O54" s="15" cm="1">
        <f t="array" ref="O54">--AND(O$2&gt;=$D54,O$2&lt;=$F54,WEEKDAY(O$2,2)&lt;6,COUNTIF(Fériés,O51)=0)</f>
        <v>0</v>
      </c>
      <c r="P54" s="15" cm="1">
        <f t="array" ref="P54">--AND(P$2&gt;=$D54,P$2&lt;=$F54,WEEKDAY(P$2,2)&lt;6,COUNTIF(Fériés,P51)=0)</f>
        <v>0</v>
      </c>
      <c r="Q54" s="15" cm="1">
        <f t="array" ref="Q54">--AND(Q$2&gt;=$D54,Q$2&lt;=$F54,WEEKDAY(Q$2,2)&lt;6,COUNTIF(Fériés,Q51)=0)</f>
        <v>0</v>
      </c>
      <c r="R54" s="15" cm="1">
        <f t="array" ref="R54">--AND(R$2&gt;=$D54,R$2&lt;=$F54,WEEKDAY(R$2,2)&lt;6,COUNTIF(Fériés,R51)=0)</f>
        <v>0</v>
      </c>
      <c r="S54" s="15" cm="1">
        <f t="array" ref="S54">--AND(S$2&gt;=$D54,S$2&lt;=$F54,WEEKDAY(S$2,2)&lt;6,COUNTIF(Fériés,S51)=0)</f>
        <v>0</v>
      </c>
      <c r="T54" s="15" cm="1">
        <f t="array" ref="T54">--AND(T$2&gt;=$D54,T$2&lt;=$F54,WEEKDAY(T$2,2)&lt;6,COUNTIF(Fériés,T51)=0)</f>
        <v>0</v>
      </c>
      <c r="U54" s="15" cm="1">
        <f t="array" ref="U54">--AND(U$2&gt;=$D54,U$2&lt;=$F54,WEEKDAY(U$2,2)&lt;6,COUNTIF(Fériés,U51)=0)</f>
        <v>0</v>
      </c>
      <c r="V54" s="15" cm="1">
        <f t="array" ref="V54">--AND(V$2&gt;=$D54,V$2&lt;=$F54,WEEKDAY(V$2,2)&lt;6,COUNTIF(Fériés,V51)=0)</f>
        <v>0</v>
      </c>
      <c r="W54" s="15" cm="1">
        <f t="array" ref="W54">--AND(W$2&gt;=$D54,W$2&lt;=$F54,WEEKDAY(W$2,2)&lt;6,COUNTIF(Fériés,W51)=0)</f>
        <v>0</v>
      </c>
      <c r="X54" s="15" cm="1">
        <f t="array" ref="X54">--AND(X$2&gt;=$D54,X$2&lt;=$F54,WEEKDAY(X$2,2)&lt;6,COUNTIF(Fériés,X51)=0)</f>
        <v>0</v>
      </c>
      <c r="Y54" s="15" cm="1">
        <f t="array" ref="Y54">--AND(Y$2&gt;=$D54,Y$2&lt;=$F54,WEEKDAY(Y$2,2)&lt;6,COUNTIF(Fériés,Y51)=0)</f>
        <v>0</v>
      </c>
      <c r="Z54" s="15" cm="1">
        <f t="array" ref="Z54">--AND(Z$2&gt;=$D54,Z$2&lt;=$F54,WEEKDAY(Z$2,2)&lt;6,COUNTIF(Fériés,Z51)=0)</f>
        <v>0</v>
      </c>
      <c r="AA54" s="15" cm="1">
        <f t="array" ref="AA54">--AND(AA$2&gt;=$D54,AA$2&lt;=$F54,WEEKDAY(AA$2,2)&lt;6,COUNTIF(Fériés,AA51)=0)</f>
        <v>0</v>
      </c>
      <c r="AB54" s="15" cm="1">
        <f t="array" ref="AB54">--AND(AB$2&gt;=$D54,AB$2&lt;=$F54,WEEKDAY(AB$2,2)&lt;6,COUNTIF(Fériés,AB51)=0)</f>
        <v>0</v>
      </c>
      <c r="AC54" s="15" cm="1">
        <f t="array" ref="AC54">--AND(AC$2&gt;=$D54,AC$2&lt;=$F54,WEEKDAY(AC$2,2)&lt;6,COUNTIF(Fériés,AC51)=0)</f>
        <v>0</v>
      </c>
      <c r="AD54" s="15" cm="1">
        <f t="array" ref="AD54">--AND(AD$2&gt;=$D54,AD$2&lt;=$F54,WEEKDAY(AD$2,2)&lt;6,COUNTIF(Fériés,AD51)=0)</f>
        <v>0</v>
      </c>
      <c r="AE54" s="15" cm="1">
        <f t="array" ref="AE54">--AND(AE$2&gt;=$D54,AE$2&lt;=$F54,WEEKDAY(AE$2,2)&lt;6,COUNTIF(Fériés,AE51)=0)</f>
        <v>0</v>
      </c>
      <c r="AF54" s="15" cm="1">
        <f t="array" ref="AF54">--AND(AF$2&gt;=$D54,AF$2&lt;=$F54,WEEKDAY(AF$2,2)&lt;6,COUNTIF(Fériés,AF51)=0)</f>
        <v>0</v>
      </c>
      <c r="AG54" s="15" cm="1">
        <f t="array" ref="AG54">--AND(AG$2&gt;=$D54,AG$2&lt;=$F54,WEEKDAY(AG$2,2)&lt;6,COUNTIF(Fériés,AG51)=0)</f>
        <v>0</v>
      </c>
      <c r="AH54" s="15" cm="1">
        <f t="array" ref="AH54">--AND(AH$2&gt;=$D54,AH$2&lt;=$F54,WEEKDAY(AH$2,2)&lt;6,COUNTIF(Fériés,AH51)=0)</f>
        <v>0</v>
      </c>
      <c r="AI54" s="15" cm="1">
        <f t="array" ref="AI54">--AND(AI$2&gt;=$D54,AI$2&lt;=$F54,WEEKDAY(AI$2,2)&lt;6,COUNTIF(Fériés,AI51)=0)</f>
        <v>0</v>
      </c>
    </row>
    <row r="55" spans="2:35" ht="25.15" customHeight="1" x14ac:dyDescent="0.25">
      <c r="B55" s="1" t="s">
        <v>78</v>
      </c>
      <c r="C55" s="1" t="s">
        <v>4</v>
      </c>
      <c r="D55" s="2">
        <v>44636</v>
      </c>
      <c r="E55" s="1">
        <v>8</v>
      </c>
      <c r="F55" s="2">
        <f t="shared" si="21"/>
        <v>44645</v>
      </c>
      <c r="G55" s="15" cm="1">
        <f t="array" ref="G55">--AND(G$2&gt;=$D55,G$2&lt;=$F55,WEEKDAY(G$2,2)&lt;6,COUNTIF(Fériés,G52)=0)</f>
        <v>0</v>
      </c>
      <c r="H55" s="15" cm="1">
        <f t="array" ref="H55">--AND(H$2&gt;=$D55,H$2&lt;=$F55,WEEKDAY(H$2,2)&lt;6,COUNTIF(Fériés,H52)=0)</f>
        <v>0</v>
      </c>
      <c r="I55" s="15" cm="1">
        <f t="array" ref="I55">--AND(I$2&gt;=$D55,I$2&lt;=$F55,WEEKDAY(I$2,2)&lt;6,COUNTIF(Fériés,I52)=0)</f>
        <v>0</v>
      </c>
      <c r="J55" s="15" cm="1">
        <f t="array" ref="J55">--AND(J$2&gt;=$D55,J$2&lt;=$F55,WEEKDAY(J$2,2)&lt;6,COUNTIF(Fériés,J52)=0)</f>
        <v>0</v>
      </c>
      <c r="K55" s="15" cm="1">
        <f t="array" ref="K55">--AND(K$2&gt;=$D55,K$2&lt;=$F55,WEEKDAY(K$2,2)&lt;6,COUNTIF(Fériés,K52)=0)</f>
        <v>0</v>
      </c>
      <c r="L55" s="15" cm="1">
        <f t="array" ref="L55">--AND(L$2&gt;=$D55,L$2&lt;=$F55,WEEKDAY(L$2,2)&lt;6,COUNTIF(Fériés,L52)=0)</f>
        <v>0</v>
      </c>
      <c r="M55" s="15" cm="1">
        <f t="array" ref="M55">--AND(M$2&gt;=$D55,M$2&lt;=$F55,WEEKDAY(M$2,2)&lt;6,COUNTIF(Fériés,M52)=0)</f>
        <v>0</v>
      </c>
      <c r="N55" s="15" cm="1">
        <f t="array" ref="N55">--AND(N$2&gt;=$D55,N$2&lt;=$F55,WEEKDAY(N$2,2)&lt;6,COUNTIF(Fériés,N52)=0)</f>
        <v>0</v>
      </c>
      <c r="O55" s="15" cm="1">
        <f t="array" ref="O55">--AND(O$2&gt;=$D55,O$2&lt;=$F55,WEEKDAY(O$2,2)&lt;6,COUNTIF(Fériés,O52)=0)</f>
        <v>0</v>
      </c>
      <c r="P55" s="15" cm="1">
        <f t="array" ref="P55">--AND(P$2&gt;=$D55,P$2&lt;=$F55,WEEKDAY(P$2,2)&lt;6,COUNTIF(Fériés,P52)=0)</f>
        <v>0</v>
      </c>
      <c r="Q55" s="15" cm="1">
        <f t="array" ref="Q55">--AND(Q$2&gt;=$D55,Q$2&lt;=$F55,WEEKDAY(Q$2,2)&lt;6,COUNTIF(Fériés,Q52)=0)</f>
        <v>0</v>
      </c>
      <c r="R55" s="15" cm="1">
        <f t="array" ref="R55">--AND(R$2&gt;=$D55,R$2&lt;=$F55,WEEKDAY(R$2,2)&lt;6,COUNTIF(Fériés,R52)=0)</f>
        <v>0</v>
      </c>
      <c r="S55" s="15" cm="1">
        <f t="array" ref="S55">--AND(S$2&gt;=$D55,S$2&lt;=$F55,WEEKDAY(S$2,2)&lt;6,COUNTIF(Fériés,S52)=0)</f>
        <v>0</v>
      </c>
      <c r="T55" s="15" cm="1">
        <f t="array" ref="T55">--AND(T$2&gt;=$D55,T$2&lt;=$F55,WEEKDAY(T$2,2)&lt;6,COUNTIF(Fériés,T52)=0)</f>
        <v>0</v>
      </c>
      <c r="U55" s="15" cm="1">
        <f t="array" ref="U55">--AND(U$2&gt;=$D55,U$2&lt;=$F55,WEEKDAY(U$2,2)&lt;6,COUNTIF(Fériés,U52)=0)</f>
        <v>0</v>
      </c>
      <c r="V55" s="15" cm="1">
        <f t="array" ref="V55">--AND(V$2&gt;=$D55,V$2&lt;=$F55,WEEKDAY(V$2,2)&lt;6,COUNTIF(Fériés,V52)=0)</f>
        <v>0</v>
      </c>
      <c r="W55" s="15" cm="1">
        <f t="array" ref="W55">--AND(W$2&gt;=$D55,W$2&lt;=$F55,WEEKDAY(W$2,2)&lt;6,COUNTIF(Fériés,W52)=0)</f>
        <v>0</v>
      </c>
      <c r="X55" s="15" cm="1">
        <f t="array" ref="X55">--AND(X$2&gt;=$D55,X$2&lt;=$F55,WEEKDAY(X$2,2)&lt;6,COUNTIF(Fériés,X52)=0)</f>
        <v>0</v>
      </c>
      <c r="Y55" s="15" cm="1">
        <f t="array" ref="Y55">--AND(Y$2&gt;=$D55,Y$2&lt;=$F55,WEEKDAY(Y$2,2)&lt;6,COUNTIF(Fériés,Y52)=0)</f>
        <v>0</v>
      </c>
      <c r="Z55" s="15" cm="1">
        <f t="array" ref="Z55">--AND(Z$2&gt;=$D55,Z$2&lt;=$F55,WEEKDAY(Z$2,2)&lt;6,COUNTIF(Fériés,Z52)=0)</f>
        <v>0</v>
      </c>
      <c r="AA55" s="15" cm="1">
        <f t="array" ref="AA55">--AND(AA$2&gt;=$D55,AA$2&lt;=$F55,WEEKDAY(AA$2,2)&lt;6,COUNTIF(Fériés,AA52)=0)</f>
        <v>0</v>
      </c>
      <c r="AB55" s="15" cm="1">
        <f t="array" ref="AB55">--AND(AB$2&gt;=$D55,AB$2&lt;=$F55,WEEKDAY(AB$2,2)&lt;6,COUNTIF(Fériés,AB52)=0)</f>
        <v>0</v>
      </c>
      <c r="AC55" s="15" cm="1">
        <f t="array" ref="AC55">--AND(AC$2&gt;=$D55,AC$2&lt;=$F55,WEEKDAY(AC$2,2)&lt;6,COUNTIF(Fériés,AC52)=0)</f>
        <v>0</v>
      </c>
      <c r="AD55" s="15" cm="1">
        <f t="array" ref="AD55">--AND(AD$2&gt;=$D55,AD$2&lt;=$F55,WEEKDAY(AD$2,2)&lt;6,COUNTIF(Fériés,AD52)=0)</f>
        <v>0</v>
      </c>
      <c r="AE55" s="15" cm="1">
        <f t="array" ref="AE55">--AND(AE$2&gt;=$D55,AE$2&lt;=$F55,WEEKDAY(AE$2,2)&lt;6,COUNTIF(Fériés,AE52)=0)</f>
        <v>0</v>
      </c>
      <c r="AF55" s="15" cm="1">
        <f t="array" ref="AF55">--AND(AF$2&gt;=$D55,AF$2&lt;=$F55,WEEKDAY(AF$2,2)&lt;6,COUNTIF(Fériés,AF52)=0)</f>
        <v>0</v>
      </c>
      <c r="AG55" s="15" cm="1">
        <f t="array" ref="AG55">--AND(AG$2&gt;=$D55,AG$2&lt;=$F55,WEEKDAY(AG$2,2)&lt;6,COUNTIF(Fériés,AG52)=0)</f>
        <v>0</v>
      </c>
      <c r="AH55" s="15" cm="1">
        <f t="array" ref="AH55">--AND(AH$2&gt;=$D55,AH$2&lt;=$F55,WEEKDAY(AH$2,2)&lt;6,COUNTIF(Fériés,AH52)=0)</f>
        <v>0</v>
      </c>
      <c r="AI55" s="15" cm="1">
        <f t="array" ref="AI55">--AND(AI$2&gt;=$D55,AI$2&lt;=$F55,WEEKDAY(AI$2,2)&lt;6,COUNTIF(Fériés,AI52)=0)</f>
        <v>0</v>
      </c>
    </row>
    <row r="56" spans="2:35" ht="25.15" customHeight="1" x14ac:dyDescent="0.25">
      <c r="B56" s="1" t="s">
        <v>79</v>
      </c>
      <c r="C56" s="1" t="s">
        <v>4</v>
      </c>
      <c r="D56" s="2">
        <v>44563</v>
      </c>
      <c r="E56" s="1">
        <v>4</v>
      </c>
      <c r="F56" s="2">
        <f t="shared" si="21"/>
        <v>44567</v>
      </c>
      <c r="G56" s="15" cm="1">
        <f t="array" ref="G56">--AND(G$2&gt;=$D56,G$2&lt;=$F56,WEEKDAY(G$2,2)&lt;6,COUNTIF(Fériés,G53)=0)</f>
        <v>0</v>
      </c>
      <c r="H56" s="15" cm="1">
        <f t="array" ref="H56">--AND(H$2&gt;=$D56,H$2&lt;=$F56,WEEKDAY(H$2,2)&lt;6,COUNTIF(Fériés,H53)=0)</f>
        <v>0</v>
      </c>
      <c r="I56" s="15" cm="1">
        <f t="array" ref="I56">--AND(I$2&gt;=$D56,I$2&lt;=$F56,WEEKDAY(I$2,2)&lt;6,COUNTIF(Fériés,I53)=0)</f>
        <v>0</v>
      </c>
      <c r="J56" s="15" cm="1">
        <f t="array" ref="J56">--AND(J$2&gt;=$D56,J$2&lt;=$F56,WEEKDAY(J$2,2)&lt;6,COUNTIF(Fériés,J53)=0)</f>
        <v>0</v>
      </c>
      <c r="K56" s="15" cm="1">
        <f t="array" ref="K56">--AND(K$2&gt;=$D56,K$2&lt;=$F56,WEEKDAY(K$2,2)&lt;6,COUNTIF(Fériés,K53)=0)</f>
        <v>0</v>
      </c>
      <c r="L56" s="15" cm="1">
        <f t="array" ref="L56">--AND(L$2&gt;=$D56,L$2&lt;=$F56,WEEKDAY(L$2,2)&lt;6,COUNTIF(Fériés,L53)=0)</f>
        <v>0</v>
      </c>
      <c r="M56" s="15" cm="1">
        <f t="array" ref="M56">--AND(M$2&gt;=$D56,M$2&lt;=$F56,WEEKDAY(M$2,2)&lt;6,COUNTIF(Fériés,M53)=0)</f>
        <v>0</v>
      </c>
      <c r="N56" s="15" cm="1">
        <f t="array" ref="N56">--AND(N$2&gt;=$D56,N$2&lt;=$F56,WEEKDAY(N$2,2)&lt;6,COUNTIF(Fériés,N53)=0)</f>
        <v>0</v>
      </c>
      <c r="O56" s="15" cm="1">
        <f t="array" ref="O56">--AND(O$2&gt;=$D56,O$2&lt;=$F56,WEEKDAY(O$2,2)&lt;6,COUNTIF(Fériés,O53)=0)</f>
        <v>0</v>
      </c>
      <c r="P56" s="15" cm="1">
        <f t="array" ref="P56">--AND(P$2&gt;=$D56,P$2&lt;=$F56,WEEKDAY(P$2,2)&lt;6,COUNTIF(Fériés,P53)=0)</f>
        <v>0</v>
      </c>
      <c r="Q56" s="15" cm="1">
        <f t="array" ref="Q56">--AND(Q$2&gt;=$D56,Q$2&lt;=$F56,WEEKDAY(Q$2,2)&lt;6,COUNTIF(Fériés,Q53)=0)</f>
        <v>0</v>
      </c>
      <c r="R56" s="15" cm="1">
        <f t="array" ref="R56">--AND(R$2&gt;=$D56,R$2&lt;=$F56,WEEKDAY(R$2,2)&lt;6,COUNTIF(Fériés,R53)=0)</f>
        <v>0</v>
      </c>
      <c r="S56" s="15" cm="1">
        <f t="array" ref="S56">--AND(S$2&gt;=$D56,S$2&lt;=$F56,WEEKDAY(S$2,2)&lt;6,COUNTIF(Fériés,S53)=0)</f>
        <v>0</v>
      </c>
      <c r="T56" s="15" cm="1">
        <f t="array" ref="T56">--AND(T$2&gt;=$D56,T$2&lt;=$F56,WEEKDAY(T$2,2)&lt;6,COUNTIF(Fériés,T53)=0)</f>
        <v>0</v>
      </c>
      <c r="U56" s="15" cm="1">
        <f t="array" ref="U56">--AND(U$2&gt;=$D56,U$2&lt;=$F56,WEEKDAY(U$2,2)&lt;6,COUNTIF(Fériés,U53)=0)</f>
        <v>0</v>
      </c>
      <c r="V56" s="15" cm="1">
        <f t="array" ref="V56">--AND(V$2&gt;=$D56,V$2&lt;=$F56,WEEKDAY(V$2,2)&lt;6,COUNTIF(Fériés,V53)=0)</f>
        <v>0</v>
      </c>
      <c r="W56" s="15" cm="1">
        <f t="array" ref="W56">--AND(W$2&gt;=$D56,W$2&lt;=$F56,WEEKDAY(W$2,2)&lt;6,COUNTIF(Fériés,W53)=0)</f>
        <v>0</v>
      </c>
      <c r="X56" s="15" cm="1">
        <f t="array" ref="X56">--AND(X$2&gt;=$D56,X$2&lt;=$F56,WEEKDAY(X$2,2)&lt;6,COUNTIF(Fériés,X53)=0)</f>
        <v>0</v>
      </c>
      <c r="Y56" s="15" cm="1">
        <f t="array" ref="Y56">--AND(Y$2&gt;=$D56,Y$2&lt;=$F56,WEEKDAY(Y$2,2)&lt;6,COUNTIF(Fériés,Y53)=0)</f>
        <v>0</v>
      </c>
      <c r="Z56" s="15" cm="1">
        <f t="array" ref="Z56">--AND(Z$2&gt;=$D56,Z$2&lt;=$F56,WEEKDAY(Z$2,2)&lt;6,COUNTIF(Fériés,Z53)=0)</f>
        <v>0</v>
      </c>
      <c r="AA56" s="15" cm="1">
        <f t="array" ref="AA56">--AND(AA$2&gt;=$D56,AA$2&lt;=$F56,WEEKDAY(AA$2,2)&lt;6,COUNTIF(Fériés,AA53)=0)</f>
        <v>0</v>
      </c>
      <c r="AB56" s="15" cm="1">
        <f t="array" ref="AB56">--AND(AB$2&gt;=$D56,AB$2&lt;=$F56,WEEKDAY(AB$2,2)&lt;6,COUNTIF(Fériés,AB53)=0)</f>
        <v>0</v>
      </c>
      <c r="AC56" s="15" cm="1">
        <f t="array" ref="AC56">--AND(AC$2&gt;=$D56,AC$2&lt;=$F56,WEEKDAY(AC$2,2)&lt;6,COUNTIF(Fériés,AC53)=0)</f>
        <v>0</v>
      </c>
      <c r="AD56" s="15" cm="1">
        <f t="array" ref="AD56">--AND(AD$2&gt;=$D56,AD$2&lt;=$F56,WEEKDAY(AD$2,2)&lt;6,COUNTIF(Fériés,AD53)=0)</f>
        <v>0</v>
      </c>
      <c r="AE56" s="15" cm="1">
        <f t="array" ref="AE56">--AND(AE$2&gt;=$D56,AE$2&lt;=$F56,WEEKDAY(AE$2,2)&lt;6,COUNTIF(Fériés,AE53)=0)</f>
        <v>0</v>
      </c>
      <c r="AF56" s="15" cm="1">
        <f t="array" ref="AF56">--AND(AF$2&gt;=$D56,AF$2&lt;=$F56,WEEKDAY(AF$2,2)&lt;6,COUNTIF(Fériés,AF53)=0)</f>
        <v>0</v>
      </c>
      <c r="AG56" s="15" cm="1">
        <f t="array" ref="AG56">--AND(AG$2&gt;=$D56,AG$2&lt;=$F56,WEEKDAY(AG$2,2)&lt;6,COUNTIF(Fériés,AG53)=0)</f>
        <v>0</v>
      </c>
      <c r="AH56" s="15" cm="1">
        <f t="array" ref="AH56">--AND(AH$2&gt;=$D56,AH$2&lt;=$F56,WEEKDAY(AH$2,2)&lt;6,COUNTIF(Fériés,AH53)=0)</f>
        <v>0</v>
      </c>
      <c r="AI56" s="15" cm="1">
        <f t="array" ref="AI56">--AND(AI$2&gt;=$D56,AI$2&lt;=$F56,WEEKDAY(AI$2,2)&lt;6,COUNTIF(Fériés,AI53)=0)</f>
        <v>0</v>
      </c>
    </row>
    <row r="57" spans="2:35" x14ac:dyDescent="0.25"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</row>
    <row r="58" spans="2:35" x14ac:dyDescent="0.25"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</row>
    <row r="59" spans="2:35" x14ac:dyDescent="0.25"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</row>
    <row r="60" spans="2:35" x14ac:dyDescent="0.25"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</row>
    <row r="61" spans="2:35" x14ac:dyDescent="0.25"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</row>
    <row r="62" spans="2:35" x14ac:dyDescent="0.25"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</row>
    <row r="63" spans="2:35" x14ac:dyDescent="0.25"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</row>
    <row r="64" spans="2:35" x14ac:dyDescent="0.25"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</row>
    <row r="65" spans="1:35" x14ac:dyDescent="0.25"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4"/>
    </row>
    <row r="66" spans="1:35" x14ac:dyDescent="0.25"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4"/>
      <c r="AH66" s="4"/>
      <c r="AI66" s="4"/>
    </row>
    <row r="67" spans="1:35" x14ac:dyDescent="0.25"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4"/>
      <c r="AH67" s="4"/>
      <c r="AI67" s="4"/>
    </row>
    <row r="68" spans="1:35" x14ac:dyDescent="0.25"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  <c r="AG68" s="4"/>
      <c r="AH68" s="4"/>
      <c r="AI68" s="4"/>
    </row>
    <row r="69" spans="1:35" x14ac:dyDescent="0.25"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  <c r="AG69" s="4"/>
      <c r="AH69" s="4"/>
      <c r="AI69" s="4"/>
    </row>
    <row r="70" spans="1:35" x14ac:dyDescent="0.25">
      <c r="A70">
        <v>1</v>
      </c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  <c r="AG70" s="4"/>
      <c r="AH70" s="4"/>
      <c r="AI70" s="4"/>
    </row>
    <row r="71" spans="1:35" x14ac:dyDescent="0.25"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  <c r="AD71" s="4"/>
      <c r="AE71" s="4"/>
      <c r="AF71" s="4"/>
      <c r="AG71" s="4"/>
      <c r="AH71" s="4"/>
      <c r="AI71" s="4"/>
    </row>
    <row r="72" spans="1:35" x14ac:dyDescent="0.25"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</row>
    <row r="73" spans="1:35" x14ac:dyDescent="0.25"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</row>
    <row r="74" spans="1:35" x14ac:dyDescent="0.25"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</row>
    <row r="75" spans="1:35" x14ac:dyDescent="0.25"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</row>
    <row r="76" spans="1:35" x14ac:dyDescent="0.25"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</row>
    <row r="77" spans="1:35" x14ac:dyDescent="0.25"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</row>
    <row r="78" spans="1:35" x14ac:dyDescent="0.25"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</row>
    <row r="79" spans="1:35" x14ac:dyDescent="0.25"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</row>
    <row r="80" spans="1:35" x14ac:dyDescent="0.25"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</row>
    <row r="81" spans="2:35" x14ac:dyDescent="0.25"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</row>
    <row r="82" spans="2:35" x14ac:dyDescent="0.25"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</row>
    <row r="83" spans="2:35" x14ac:dyDescent="0.25"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</row>
    <row r="84" spans="2:35" x14ac:dyDescent="0.25"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</row>
    <row r="85" spans="2:35" x14ac:dyDescent="0.25"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</row>
    <row r="86" spans="2:35" x14ac:dyDescent="0.25"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</row>
    <row r="87" spans="2:35" x14ac:dyDescent="0.25"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</row>
    <row r="88" spans="2:35" x14ac:dyDescent="0.25"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</row>
    <row r="89" spans="2:35" x14ac:dyDescent="0.25"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</row>
    <row r="90" spans="2:35" x14ac:dyDescent="0.25"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</row>
    <row r="91" spans="2:35" x14ac:dyDescent="0.25"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</row>
    <row r="92" spans="2:35" x14ac:dyDescent="0.25"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</row>
    <row r="93" spans="2:35" x14ac:dyDescent="0.25"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</row>
    <row r="94" spans="2:35" x14ac:dyDescent="0.25"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</row>
    <row r="95" spans="2:35" x14ac:dyDescent="0.25"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</row>
    <row r="96" spans="2:35" x14ac:dyDescent="0.25"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</row>
    <row r="97" spans="2:35" x14ac:dyDescent="0.25"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</row>
    <row r="98" spans="2:35" x14ac:dyDescent="0.25"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</row>
    <row r="99" spans="2:35" x14ac:dyDescent="0.25"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</row>
    <row r="100" spans="2:35" x14ac:dyDescent="0.25"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</row>
    <row r="101" spans="2:35" x14ac:dyDescent="0.25"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  <c r="AC101" s="4"/>
      <c r="AD101" s="4"/>
      <c r="AE101" s="4"/>
      <c r="AF101" s="4"/>
      <c r="AG101" s="4"/>
      <c r="AH101" s="4"/>
      <c r="AI101" s="4"/>
    </row>
    <row r="102" spans="2:35" x14ac:dyDescent="0.25"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4"/>
      <c r="AC102" s="4"/>
      <c r="AD102" s="4"/>
      <c r="AE102" s="4"/>
      <c r="AF102" s="4"/>
      <c r="AG102" s="4"/>
      <c r="AH102" s="4"/>
      <c r="AI102" s="4"/>
    </row>
    <row r="103" spans="2:35" x14ac:dyDescent="0.25"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4"/>
      <c r="AC103" s="4"/>
      <c r="AD103" s="4"/>
      <c r="AE103" s="4"/>
      <c r="AF103" s="4"/>
      <c r="AG103" s="4"/>
      <c r="AH103" s="4"/>
      <c r="AI103" s="4"/>
    </row>
    <row r="104" spans="2:35" x14ac:dyDescent="0.25"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  <c r="AC104" s="4"/>
      <c r="AD104" s="4"/>
      <c r="AE104" s="4"/>
      <c r="AF104" s="4"/>
      <c r="AG104" s="4"/>
      <c r="AH104" s="4"/>
      <c r="AI104" s="4"/>
    </row>
    <row r="105" spans="2:35" x14ac:dyDescent="0.25"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  <c r="AB105" s="4"/>
      <c r="AC105" s="4"/>
      <c r="AD105" s="4"/>
      <c r="AE105" s="4"/>
      <c r="AF105" s="4"/>
      <c r="AG105" s="4"/>
      <c r="AH105" s="4"/>
      <c r="AI105" s="4"/>
    </row>
    <row r="106" spans="2:35" x14ac:dyDescent="0.25"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4"/>
      <c r="AC106" s="4"/>
      <c r="AD106" s="4"/>
      <c r="AE106" s="4"/>
      <c r="AF106" s="4"/>
      <c r="AG106" s="4"/>
      <c r="AH106" s="4"/>
      <c r="AI106" s="4"/>
    </row>
    <row r="107" spans="2:35" x14ac:dyDescent="0.25"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4"/>
      <c r="AC107" s="4"/>
      <c r="AD107" s="4"/>
      <c r="AE107" s="4"/>
      <c r="AF107" s="4"/>
      <c r="AG107" s="4"/>
      <c r="AH107" s="4"/>
      <c r="AI107" s="4"/>
    </row>
    <row r="108" spans="2:35" x14ac:dyDescent="0.25"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4"/>
      <c r="AA108" s="4"/>
      <c r="AB108" s="4"/>
      <c r="AC108" s="4"/>
      <c r="AD108" s="4"/>
      <c r="AE108" s="4"/>
      <c r="AF108" s="4"/>
      <c r="AG108" s="4"/>
      <c r="AH108" s="4"/>
      <c r="AI108" s="4"/>
    </row>
    <row r="109" spans="2:35" x14ac:dyDescent="0.25">
      <c r="B109" s="4"/>
      <c r="C109" s="4"/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4"/>
      <c r="AA109" s="4"/>
      <c r="AB109" s="4"/>
      <c r="AC109" s="4"/>
      <c r="AD109" s="4"/>
      <c r="AE109" s="4"/>
      <c r="AF109" s="4"/>
      <c r="AG109" s="4"/>
      <c r="AH109" s="4"/>
      <c r="AI109" s="4"/>
    </row>
    <row r="110" spans="2:35" x14ac:dyDescent="0.25"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4"/>
      <c r="AA110" s="4"/>
      <c r="AB110" s="4"/>
      <c r="AC110" s="4"/>
      <c r="AD110" s="4"/>
      <c r="AE110" s="4"/>
      <c r="AF110" s="4"/>
      <c r="AG110" s="4"/>
      <c r="AH110" s="4"/>
      <c r="AI110" s="4"/>
    </row>
    <row r="111" spans="2:35" x14ac:dyDescent="0.25">
      <c r="B111" s="4"/>
      <c r="C111" s="4"/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  <c r="Y111" s="4"/>
      <c r="Z111" s="4"/>
      <c r="AA111" s="4"/>
      <c r="AB111" s="4"/>
      <c r="AC111" s="4"/>
      <c r="AD111" s="4"/>
      <c r="AE111" s="4"/>
      <c r="AF111" s="4"/>
      <c r="AG111" s="4"/>
      <c r="AH111" s="4"/>
      <c r="AI111" s="4"/>
    </row>
    <row r="112" spans="2:35" x14ac:dyDescent="0.25"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  <c r="Y112" s="4"/>
      <c r="Z112" s="4"/>
      <c r="AA112" s="4"/>
      <c r="AB112" s="4"/>
      <c r="AC112" s="4"/>
      <c r="AD112" s="4"/>
      <c r="AE112" s="4"/>
      <c r="AF112" s="4"/>
      <c r="AG112" s="4"/>
      <c r="AH112" s="4"/>
      <c r="AI112" s="4"/>
    </row>
    <row r="113" spans="2:35" x14ac:dyDescent="0.25"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  <c r="Y113" s="4"/>
      <c r="Z113" s="4"/>
      <c r="AA113" s="4"/>
      <c r="AB113" s="4"/>
      <c r="AC113" s="4"/>
      <c r="AD113" s="4"/>
      <c r="AE113" s="4"/>
      <c r="AF113" s="4"/>
      <c r="AG113" s="4"/>
      <c r="AH113" s="4"/>
      <c r="AI113" s="4"/>
    </row>
    <row r="114" spans="2:35" x14ac:dyDescent="0.25"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  <c r="Y114" s="4"/>
      <c r="Z114" s="4"/>
      <c r="AA114" s="4"/>
      <c r="AB114" s="4"/>
      <c r="AC114" s="4"/>
      <c r="AD114" s="4"/>
      <c r="AE114" s="4"/>
      <c r="AF114" s="4"/>
      <c r="AG114" s="4"/>
      <c r="AH114" s="4"/>
      <c r="AI114" s="4"/>
    </row>
    <row r="115" spans="2:35" x14ac:dyDescent="0.25"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  <c r="Y115" s="4"/>
      <c r="Z115" s="4"/>
      <c r="AA115" s="4"/>
      <c r="AB115" s="4"/>
      <c r="AC115" s="4"/>
      <c r="AD115" s="4"/>
      <c r="AE115" s="4"/>
      <c r="AF115" s="4"/>
      <c r="AG115" s="4"/>
      <c r="AH115" s="4"/>
      <c r="AI115" s="4"/>
    </row>
    <row r="116" spans="2:35" x14ac:dyDescent="0.25"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  <c r="Y116" s="4"/>
      <c r="Z116" s="4"/>
      <c r="AA116" s="4"/>
      <c r="AB116" s="4"/>
      <c r="AC116" s="4"/>
      <c r="AD116" s="4"/>
      <c r="AE116" s="4"/>
      <c r="AF116" s="4"/>
      <c r="AG116" s="4"/>
      <c r="AH116" s="4"/>
      <c r="AI116" s="4"/>
    </row>
    <row r="117" spans="2:35" x14ac:dyDescent="0.25"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4"/>
      <c r="Y117" s="4"/>
      <c r="Z117" s="4"/>
      <c r="AA117" s="4"/>
      <c r="AB117" s="4"/>
      <c r="AC117" s="4"/>
      <c r="AD117" s="4"/>
      <c r="AE117" s="4"/>
      <c r="AF117" s="4"/>
      <c r="AG117" s="4"/>
      <c r="AH117" s="4"/>
      <c r="AI117" s="4"/>
    </row>
    <row r="118" spans="2:35" x14ac:dyDescent="0.25"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4"/>
      <c r="V118" s="4"/>
      <c r="W118" s="4"/>
      <c r="X118" s="4"/>
      <c r="Y118" s="4"/>
      <c r="Z118" s="4"/>
      <c r="AA118" s="4"/>
      <c r="AB118" s="4"/>
      <c r="AC118" s="4"/>
      <c r="AD118" s="4"/>
      <c r="AE118" s="4"/>
      <c r="AF118" s="4"/>
      <c r="AG118" s="4"/>
      <c r="AH118" s="4"/>
      <c r="AI118" s="4"/>
    </row>
    <row r="119" spans="2:35" x14ac:dyDescent="0.25">
      <c r="B119" s="4"/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4"/>
      <c r="V119" s="4"/>
      <c r="W119" s="4"/>
      <c r="X119" s="4"/>
      <c r="Y119" s="4"/>
      <c r="Z119" s="4"/>
      <c r="AA119" s="4"/>
      <c r="AB119" s="4"/>
      <c r="AC119" s="4"/>
      <c r="AD119" s="4"/>
      <c r="AE119" s="4"/>
      <c r="AF119" s="4"/>
      <c r="AG119" s="4"/>
      <c r="AH119" s="4"/>
      <c r="AI119" s="4"/>
    </row>
    <row r="120" spans="2:35" x14ac:dyDescent="0.25"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  <c r="Y120" s="4"/>
      <c r="Z120" s="4"/>
      <c r="AA120" s="4"/>
      <c r="AB120" s="4"/>
      <c r="AC120" s="4"/>
      <c r="AD120" s="4"/>
      <c r="AE120" s="4"/>
      <c r="AF120" s="4"/>
      <c r="AG120" s="4"/>
      <c r="AH120" s="4"/>
      <c r="AI120" s="4"/>
    </row>
    <row r="121" spans="2:35" x14ac:dyDescent="0.25">
      <c r="B121" s="4"/>
      <c r="C121" s="4"/>
      <c r="D121" s="4"/>
      <c r="E121" s="4"/>
      <c r="F121" s="4"/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4"/>
      <c r="V121" s="4"/>
      <c r="W121" s="4"/>
      <c r="X121" s="4"/>
      <c r="Y121" s="4"/>
      <c r="Z121" s="4"/>
      <c r="AA121" s="4"/>
      <c r="AB121" s="4"/>
      <c r="AC121" s="4"/>
      <c r="AD121" s="4"/>
      <c r="AE121" s="4"/>
      <c r="AF121" s="4"/>
      <c r="AG121" s="4"/>
      <c r="AH121" s="4"/>
      <c r="AI121" s="4"/>
    </row>
    <row r="122" spans="2:35" x14ac:dyDescent="0.25"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4"/>
      <c r="V122" s="4"/>
      <c r="W122" s="4"/>
      <c r="X122" s="4"/>
      <c r="Y122" s="4"/>
      <c r="Z122" s="4"/>
      <c r="AA122" s="4"/>
      <c r="AB122" s="4"/>
      <c r="AC122" s="4"/>
      <c r="AD122" s="4"/>
      <c r="AE122" s="4"/>
      <c r="AF122" s="4"/>
      <c r="AG122" s="4"/>
      <c r="AH122" s="4"/>
      <c r="AI122" s="4"/>
    </row>
    <row r="123" spans="2:35" x14ac:dyDescent="0.25">
      <c r="B123" s="4"/>
      <c r="C123" s="4"/>
      <c r="D123" s="4"/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4"/>
      <c r="X123" s="4"/>
      <c r="Y123" s="4"/>
      <c r="Z123" s="4"/>
      <c r="AA123" s="4"/>
      <c r="AB123" s="4"/>
      <c r="AC123" s="4"/>
      <c r="AD123" s="4"/>
      <c r="AE123" s="4"/>
      <c r="AF123" s="4"/>
      <c r="AG123" s="4"/>
      <c r="AH123" s="4"/>
      <c r="AI123" s="4"/>
    </row>
    <row r="124" spans="2:35" x14ac:dyDescent="0.25"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4"/>
      <c r="V124" s="4"/>
      <c r="W124" s="4"/>
      <c r="X124" s="4"/>
      <c r="Y124" s="4"/>
      <c r="Z124" s="4"/>
      <c r="AA124" s="4"/>
      <c r="AB124" s="4"/>
      <c r="AC124" s="4"/>
      <c r="AD124" s="4"/>
      <c r="AE124" s="4"/>
      <c r="AF124" s="4"/>
      <c r="AG124" s="4"/>
      <c r="AH124" s="4"/>
      <c r="AI124" s="4"/>
    </row>
    <row r="125" spans="2:35" x14ac:dyDescent="0.25"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4"/>
      <c r="V125" s="4"/>
      <c r="W125" s="4"/>
      <c r="X125" s="4"/>
      <c r="Y125" s="4"/>
      <c r="Z125" s="4"/>
      <c r="AA125" s="4"/>
      <c r="AB125" s="4"/>
      <c r="AC125" s="4"/>
      <c r="AD125" s="4"/>
      <c r="AE125" s="4"/>
      <c r="AF125" s="4"/>
      <c r="AG125" s="4"/>
      <c r="AH125" s="4"/>
      <c r="AI125" s="4"/>
    </row>
    <row r="126" spans="2:35" x14ac:dyDescent="0.25"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4"/>
      <c r="X126" s="4"/>
      <c r="Y126" s="4"/>
      <c r="Z126" s="4"/>
      <c r="AA126" s="4"/>
      <c r="AB126" s="4"/>
      <c r="AC126" s="4"/>
      <c r="AD126" s="4"/>
      <c r="AE126" s="4"/>
      <c r="AF126" s="4"/>
      <c r="AG126" s="4"/>
      <c r="AH126" s="4"/>
      <c r="AI126" s="4"/>
    </row>
    <row r="127" spans="2:35" x14ac:dyDescent="0.25"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4"/>
      <c r="X127" s="4"/>
      <c r="Y127" s="4"/>
      <c r="Z127" s="4"/>
      <c r="AA127" s="4"/>
      <c r="AB127" s="4"/>
      <c r="AC127" s="4"/>
      <c r="AD127" s="4"/>
      <c r="AE127" s="4"/>
      <c r="AF127" s="4"/>
      <c r="AG127" s="4"/>
      <c r="AH127" s="4"/>
      <c r="AI127" s="4"/>
    </row>
    <row r="128" spans="2:35" x14ac:dyDescent="0.25"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4"/>
      <c r="X128" s="4"/>
      <c r="Y128" s="4"/>
      <c r="Z128" s="4"/>
      <c r="AA128" s="4"/>
      <c r="AB128" s="4"/>
      <c r="AC128" s="4"/>
      <c r="AD128" s="4"/>
      <c r="AE128" s="4"/>
      <c r="AF128" s="4"/>
      <c r="AG128" s="4"/>
      <c r="AH128" s="4"/>
      <c r="AI128" s="4"/>
    </row>
    <row r="129" spans="2:35" x14ac:dyDescent="0.25"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4"/>
      <c r="X129" s="4"/>
      <c r="Y129" s="4"/>
      <c r="Z129" s="4"/>
      <c r="AA129" s="4"/>
      <c r="AB129" s="4"/>
      <c r="AC129" s="4"/>
      <c r="AD129" s="4"/>
      <c r="AE129" s="4"/>
      <c r="AF129" s="4"/>
      <c r="AG129" s="4"/>
      <c r="AH129" s="4"/>
      <c r="AI129" s="4"/>
    </row>
    <row r="130" spans="2:35" x14ac:dyDescent="0.25"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4"/>
      <c r="X130" s="4"/>
      <c r="Y130" s="4"/>
      <c r="Z130" s="4"/>
      <c r="AA130" s="4"/>
      <c r="AB130" s="4"/>
      <c r="AC130" s="4"/>
      <c r="AD130" s="4"/>
      <c r="AE130" s="4"/>
      <c r="AF130" s="4"/>
      <c r="AG130" s="4"/>
      <c r="AH130" s="4"/>
      <c r="AI130" s="4"/>
    </row>
    <row r="131" spans="2:35" x14ac:dyDescent="0.25">
      <c r="B131" s="4"/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4"/>
      <c r="X131" s="4"/>
      <c r="Y131" s="4"/>
      <c r="Z131" s="4"/>
      <c r="AA131" s="4"/>
      <c r="AB131" s="4"/>
      <c r="AC131" s="4"/>
      <c r="AD131" s="4"/>
      <c r="AE131" s="4"/>
      <c r="AF131" s="4"/>
      <c r="AG131" s="4"/>
      <c r="AH131" s="4"/>
      <c r="AI131" s="4"/>
    </row>
    <row r="132" spans="2:35" x14ac:dyDescent="0.25"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  <c r="X132" s="4"/>
      <c r="Y132" s="4"/>
      <c r="Z132" s="4"/>
      <c r="AA132" s="4"/>
      <c r="AB132" s="4"/>
      <c r="AC132" s="4"/>
      <c r="AD132" s="4"/>
      <c r="AE132" s="4"/>
      <c r="AF132" s="4"/>
      <c r="AG132" s="4"/>
      <c r="AH132" s="4"/>
      <c r="AI132" s="4"/>
    </row>
    <row r="133" spans="2:35" x14ac:dyDescent="0.25">
      <c r="B133" s="4"/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  <c r="X133" s="4"/>
      <c r="Y133" s="4"/>
      <c r="Z133" s="4"/>
      <c r="AA133" s="4"/>
      <c r="AB133" s="4"/>
      <c r="AC133" s="4"/>
      <c r="AD133" s="4"/>
      <c r="AE133" s="4"/>
      <c r="AF133" s="4"/>
      <c r="AG133" s="4"/>
      <c r="AH133" s="4"/>
      <c r="AI133" s="4"/>
    </row>
    <row r="134" spans="2:35" x14ac:dyDescent="0.25"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  <c r="X134" s="4"/>
      <c r="Y134" s="4"/>
      <c r="Z134" s="4"/>
      <c r="AA134" s="4"/>
      <c r="AB134" s="4"/>
      <c r="AC134" s="4"/>
      <c r="AD134" s="4"/>
      <c r="AE134" s="4"/>
      <c r="AF134" s="4"/>
      <c r="AG134" s="4"/>
      <c r="AH134" s="4"/>
      <c r="AI134" s="4"/>
    </row>
    <row r="135" spans="2:35" x14ac:dyDescent="0.25">
      <c r="B135" s="4"/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  <c r="X135" s="4"/>
      <c r="Y135" s="4"/>
      <c r="Z135" s="4"/>
      <c r="AA135" s="4"/>
      <c r="AB135" s="4"/>
      <c r="AC135" s="4"/>
      <c r="AD135" s="4"/>
      <c r="AE135" s="4"/>
      <c r="AF135" s="4"/>
      <c r="AG135" s="4"/>
      <c r="AH135" s="4"/>
      <c r="AI135" s="4"/>
    </row>
    <row r="136" spans="2:35" x14ac:dyDescent="0.25"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4"/>
      <c r="X136" s="4"/>
      <c r="Y136" s="4"/>
      <c r="Z136" s="4"/>
      <c r="AA136" s="4"/>
      <c r="AB136" s="4"/>
      <c r="AC136" s="4"/>
      <c r="AD136" s="4"/>
      <c r="AE136" s="4"/>
      <c r="AF136" s="4"/>
      <c r="AG136" s="4"/>
      <c r="AH136" s="4"/>
      <c r="AI136" s="4"/>
    </row>
    <row r="137" spans="2:35" x14ac:dyDescent="0.25"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4"/>
      <c r="X137" s="4"/>
      <c r="Y137" s="4"/>
      <c r="Z137" s="4"/>
      <c r="AA137" s="4"/>
      <c r="AB137" s="4"/>
      <c r="AC137" s="4"/>
      <c r="AD137" s="4"/>
      <c r="AE137" s="4"/>
      <c r="AF137" s="4"/>
      <c r="AG137" s="4"/>
      <c r="AH137" s="4"/>
      <c r="AI137" s="4"/>
    </row>
    <row r="138" spans="2:35" x14ac:dyDescent="0.25"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  <c r="X138" s="4"/>
      <c r="Y138" s="4"/>
      <c r="Z138" s="4"/>
      <c r="AA138" s="4"/>
      <c r="AB138" s="4"/>
      <c r="AC138" s="4"/>
      <c r="AD138" s="4"/>
      <c r="AE138" s="4"/>
      <c r="AF138" s="4"/>
      <c r="AG138" s="4"/>
      <c r="AH138" s="4"/>
      <c r="AI138" s="4"/>
    </row>
    <row r="139" spans="2:35" x14ac:dyDescent="0.25"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4"/>
      <c r="V139" s="4"/>
      <c r="W139" s="4"/>
      <c r="X139" s="4"/>
      <c r="Y139" s="4"/>
      <c r="Z139" s="4"/>
      <c r="AA139" s="4"/>
      <c r="AB139" s="4"/>
      <c r="AC139" s="4"/>
      <c r="AD139" s="4"/>
      <c r="AE139" s="4"/>
      <c r="AF139" s="4"/>
      <c r="AG139" s="4"/>
      <c r="AH139" s="4"/>
      <c r="AI139" s="4"/>
    </row>
    <row r="140" spans="2:35" x14ac:dyDescent="0.25"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4"/>
      <c r="X140" s="4"/>
      <c r="Y140" s="4"/>
      <c r="Z140" s="4"/>
      <c r="AA140" s="4"/>
      <c r="AB140" s="4"/>
      <c r="AC140" s="4"/>
      <c r="AD140" s="4"/>
      <c r="AE140" s="4"/>
      <c r="AF140" s="4"/>
      <c r="AG140" s="4"/>
      <c r="AH140" s="4"/>
      <c r="AI140" s="4"/>
    </row>
    <row r="141" spans="2:35" x14ac:dyDescent="0.25"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4"/>
      <c r="X141" s="4"/>
      <c r="Y141" s="4"/>
      <c r="Z141" s="4"/>
      <c r="AA141" s="4"/>
      <c r="AB141" s="4"/>
      <c r="AC141" s="4"/>
      <c r="AD141" s="4"/>
      <c r="AE141" s="4"/>
      <c r="AF141" s="4"/>
      <c r="AG141" s="4"/>
      <c r="AH141" s="4"/>
      <c r="AI141" s="4"/>
    </row>
    <row r="142" spans="2:35" x14ac:dyDescent="0.25"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4"/>
      <c r="X142" s="4"/>
      <c r="Y142" s="4"/>
      <c r="Z142" s="4"/>
      <c r="AA142" s="4"/>
      <c r="AB142" s="4"/>
      <c r="AC142" s="4"/>
      <c r="AD142" s="4"/>
      <c r="AE142" s="4"/>
      <c r="AF142" s="4"/>
      <c r="AG142" s="4"/>
      <c r="AH142" s="4"/>
      <c r="AI142" s="4"/>
    </row>
    <row r="143" spans="2:35" x14ac:dyDescent="0.25">
      <c r="B143" s="4"/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4"/>
      <c r="X143" s="4"/>
      <c r="Y143" s="4"/>
      <c r="Z143" s="4"/>
      <c r="AA143" s="4"/>
      <c r="AB143" s="4"/>
      <c r="AC143" s="4"/>
      <c r="AD143" s="4"/>
      <c r="AE143" s="4"/>
      <c r="AF143" s="4"/>
      <c r="AG143" s="4"/>
      <c r="AH143" s="4"/>
      <c r="AI143" s="4"/>
    </row>
    <row r="144" spans="2:35" x14ac:dyDescent="0.25">
      <c r="B144" s="4"/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4"/>
      <c r="X144" s="4"/>
      <c r="Y144" s="4"/>
      <c r="Z144" s="4"/>
      <c r="AA144" s="4"/>
      <c r="AB144" s="4"/>
      <c r="AC144" s="4"/>
      <c r="AD144" s="4"/>
      <c r="AE144" s="4"/>
      <c r="AF144" s="4"/>
      <c r="AG144" s="4"/>
      <c r="AH144" s="4"/>
      <c r="AI144" s="4"/>
    </row>
    <row r="145" spans="2:35" x14ac:dyDescent="0.25">
      <c r="B145" s="4"/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4"/>
      <c r="X145" s="4"/>
      <c r="Y145" s="4"/>
      <c r="Z145" s="4"/>
      <c r="AA145" s="4"/>
      <c r="AB145" s="4"/>
      <c r="AC145" s="4"/>
      <c r="AD145" s="4"/>
      <c r="AE145" s="4"/>
      <c r="AF145" s="4"/>
      <c r="AG145" s="4"/>
      <c r="AH145" s="4"/>
      <c r="AI145" s="4"/>
    </row>
    <row r="146" spans="2:35" x14ac:dyDescent="0.25">
      <c r="B146" s="4"/>
      <c r="C146" s="4"/>
      <c r="D146" s="4"/>
      <c r="E146" s="4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4"/>
      <c r="X146" s="4"/>
      <c r="Y146" s="4"/>
      <c r="Z146" s="4"/>
      <c r="AA146" s="4"/>
      <c r="AB146" s="4"/>
      <c r="AC146" s="4"/>
      <c r="AD146" s="4"/>
      <c r="AE146" s="4"/>
      <c r="AF146" s="4"/>
      <c r="AG146" s="4"/>
      <c r="AH146" s="4"/>
      <c r="AI146" s="4"/>
    </row>
    <row r="147" spans="2:35" x14ac:dyDescent="0.25">
      <c r="B147" s="4"/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  <c r="X147" s="4"/>
      <c r="Y147" s="4"/>
      <c r="Z147" s="4"/>
      <c r="AA147" s="4"/>
      <c r="AB147" s="4"/>
      <c r="AC147" s="4"/>
      <c r="AD147" s="4"/>
      <c r="AE147" s="4"/>
      <c r="AF147" s="4"/>
      <c r="AG147" s="4"/>
      <c r="AH147" s="4"/>
      <c r="AI147" s="4"/>
    </row>
    <row r="148" spans="2:35" x14ac:dyDescent="0.25"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4"/>
      <c r="X148" s="4"/>
      <c r="Y148" s="4"/>
      <c r="Z148" s="4"/>
      <c r="AA148" s="4"/>
      <c r="AB148" s="4"/>
      <c r="AC148" s="4"/>
      <c r="AD148" s="4"/>
      <c r="AE148" s="4"/>
      <c r="AF148" s="4"/>
      <c r="AG148" s="4"/>
      <c r="AH148" s="4"/>
      <c r="AI148" s="4"/>
    </row>
    <row r="149" spans="2:35" x14ac:dyDescent="0.25">
      <c r="B149" s="4"/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4"/>
      <c r="V149" s="4"/>
      <c r="W149" s="4"/>
      <c r="X149" s="4"/>
      <c r="Y149" s="4"/>
      <c r="Z149" s="4"/>
      <c r="AA149" s="4"/>
      <c r="AB149" s="4"/>
      <c r="AC149" s="4"/>
      <c r="AD149" s="4"/>
      <c r="AE149" s="4"/>
      <c r="AF149" s="4"/>
      <c r="AG149" s="4"/>
      <c r="AH149" s="4"/>
      <c r="AI149" s="4"/>
    </row>
    <row r="150" spans="2:35" x14ac:dyDescent="0.25"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  <c r="AB150" s="4"/>
      <c r="AC150" s="4"/>
      <c r="AD150" s="4"/>
      <c r="AE150" s="4"/>
      <c r="AF150" s="4"/>
      <c r="AG150" s="4"/>
      <c r="AH150" s="4"/>
      <c r="AI150" s="4"/>
    </row>
    <row r="151" spans="2:35" x14ac:dyDescent="0.25">
      <c r="B151" s="4"/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  <c r="AB151" s="4"/>
      <c r="AC151" s="4"/>
      <c r="AD151" s="4"/>
      <c r="AE151" s="4"/>
      <c r="AF151" s="4"/>
      <c r="AG151" s="4"/>
      <c r="AH151" s="4"/>
      <c r="AI151" s="4"/>
    </row>
    <row r="152" spans="2:35" x14ac:dyDescent="0.25"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  <c r="AB152" s="4"/>
      <c r="AC152" s="4"/>
      <c r="AD152" s="4"/>
      <c r="AE152" s="4"/>
      <c r="AF152" s="4"/>
      <c r="AG152" s="4"/>
      <c r="AH152" s="4"/>
      <c r="AI152" s="4"/>
    </row>
    <row r="153" spans="2:35" x14ac:dyDescent="0.25">
      <c r="B153" s="4"/>
      <c r="C153" s="4"/>
      <c r="D153" s="4"/>
      <c r="E153" s="4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/>
      <c r="X153" s="4"/>
      <c r="Y153" s="4"/>
      <c r="Z153" s="4"/>
      <c r="AA153" s="4"/>
      <c r="AB153" s="4"/>
      <c r="AC153" s="4"/>
      <c r="AD153" s="4"/>
      <c r="AE153" s="4"/>
      <c r="AF153" s="4"/>
      <c r="AG153" s="4"/>
      <c r="AH153" s="4"/>
      <c r="AI153" s="4"/>
    </row>
    <row r="154" spans="2:35" x14ac:dyDescent="0.25"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4"/>
      <c r="X154" s="4"/>
      <c r="Y154" s="4"/>
      <c r="Z154" s="4"/>
      <c r="AA154" s="4"/>
      <c r="AB154" s="4"/>
      <c r="AC154" s="4"/>
      <c r="AD154" s="4"/>
      <c r="AE154" s="4"/>
      <c r="AF154" s="4"/>
      <c r="AG154" s="4"/>
      <c r="AH154" s="4"/>
      <c r="AI154" s="4"/>
    </row>
    <row r="155" spans="2:35" x14ac:dyDescent="0.25">
      <c r="B155" s="4"/>
      <c r="C155" s="4"/>
      <c r="D155" s="4"/>
      <c r="E155" s="4"/>
      <c r="F155" s="4"/>
      <c r="G155" s="4"/>
      <c r="H155" s="4"/>
      <c r="I155" s="4"/>
      <c r="J155" s="4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4"/>
      <c r="X155" s="4"/>
      <c r="Y155" s="4"/>
      <c r="Z155" s="4"/>
      <c r="AA155" s="4"/>
      <c r="AB155" s="4"/>
      <c r="AC155" s="4"/>
      <c r="AD155" s="4"/>
      <c r="AE155" s="4"/>
      <c r="AF155" s="4"/>
      <c r="AG155" s="4"/>
      <c r="AH155" s="4"/>
      <c r="AI155" s="4"/>
    </row>
    <row r="156" spans="2:35" x14ac:dyDescent="0.25">
      <c r="B156" s="4"/>
      <c r="C156" s="4"/>
      <c r="D156" s="4"/>
      <c r="E156" s="4"/>
      <c r="F156" s="4"/>
      <c r="G156" s="4"/>
      <c r="H156" s="4"/>
      <c r="I156" s="4"/>
      <c r="J156" s="4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4"/>
      <c r="X156" s="4"/>
      <c r="Y156" s="4"/>
      <c r="Z156" s="4"/>
      <c r="AA156" s="4"/>
      <c r="AB156" s="4"/>
      <c r="AC156" s="4"/>
      <c r="AD156" s="4"/>
      <c r="AE156" s="4"/>
      <c r="AF156" s="4"/>
      <c r="AG156" s="4"/>
      <c r="AH156" s="4"/>
      <c r="AI156" s="4"/>
    </row>
    <row r="157" spans="2:35" x14ac:dyDescent="0.25">
      <c r="B157" s="4"/>
      <c r="C157" s="4"/>
      <c r="D157" s="4"/>
      <c r="E157" s="4"/>
      <c r="F157" s="4"/>
      <c r="G157" s="4"/>
      <c r="H157" s="4"/>
      <c r="I157" s="4"/>
      <c r="J157" s="4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4"/>
      <c r="V157" s="4"/>
      <c r="W157" s="4"/>
      <c r="X157" s="4"/>
      <c r="Y157" s="4"/>
      <c r="Z157" s="4"/>
      <c r="AA157" s="4"/>
      <c r="AB157" s="4"/>
      <c r="AC157" s="4"/>
      <c r="AD157" s="4"/>
      <c r="AE157" s="4"/>
      <c r="AF157" s="4"/>
      <c r="AG157" s="4"/>
      <c r="AH157" s="4"/>
      <c r="AI157" s="4"/>
    </row>
    <row r="158" spans="2:35" x14ac:dyDescent="0.25">
      <c r="B158" s="4"/>
      <c r="C158" s="4"/>
      <c r="D158" s="4"/>
      <c r="E158" s="4"/>
      <c r="F158" s="4"/>
      <c r="G158" s="4"/>
      <c r="H158" s="4"/>
      <c r="I158" s="4"/>
      <c r="J158" s="4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4"/>
      <c r="V158" s="4"/>
      <c r="W158" s="4"/>
      <c r="X158" s="4"/>
      <c r="Y158" s="4"/>
      <c r="Z158" s="4"/>
      <c r="AA158" s="4"/>
      <c r="AB158" s="4"/>
      <c r="AC158" s="4"/>
      <c r="AD158" s="4"/>
      <c r="AE158" s="4"/>
      <c r="AF158" s="4"/>
      <c r="AG158" s="4"/>
      <c r="AH158" s="4"/>
      <c r="AI158" s="4"/>
    </row>
    <row r="159" spans="2:35" x14ac:dyDescent="0.25">
      <c r="B159" s="4"/>
      <c r="C159" s="4"/>
      <c r="D159" s="4"/>
      <c r="E159" s="4"/>
      <c r="F159" s="4"/>
      <c r="G159" s="4"/>
      <c r="H159" s="4"/>
      <c r="I159" s="4"/>
      <c r="J159" s="4"/>
      <c r="K159" s="4"/>
      <c r="L159" s="4"/>
      <c r="M159" s="4"/>
      <c r="N159" s="4"/>
      <c r="O159" s="4"/>
      <c r="P159" s="4"/>
      <c r="Q159" s="4"/>
      <c r="R159" s="4"/>
      <c r="S159" s="4"/>
      <c r="T159" s="4"/>
      <c r="U159" s="4"/>
      <c r="V159" s="4"/>
      <c r="W159" s="4"/>
      <c r="X159" s="4"/>
      <c r="Y159" s="4"/>
      <c r="Z159" s="4"/>
      <c r="AA159" s="4"/>
      <c r="AB159" s="4"/>
      <c r="AC159" s="4"/>
      <c r="AD159" s="4"/>
      <c r="AE159" s="4"/>
      <c r="AF159" s="4"/>
      <c r="AG159" s="4"/>
      <c r="AH159" s="4"/>
      <c r="AI159" s="4"/>
    </row>
    <row r="160" spans="2:35" x14ac:dyDescent="0.25"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4"/>
      <c r="X160" s="4"/>
      <c r="Y160" s="4"/>
      <c r="Z160" s="4"/>
      <c r="AA160" s="4"/>
      <c r="AB160" s="4"/>
      <c r="AC160" s="4"/>
      <c r="AD160" s="4"/>
      <c r="AE160" s="4"/>
      <c r="AF160" s="4"/>
      <c r="AG160" s="4"/>
      <c r="AH160" s="4"/>
      <c r="AI160" s="4"/>
    </row>
    <row r="161" spans="2:35" x14ac:dyDescent="0.25"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4"/>
      <c r="X161" s="4"/>
      <c r="Y161" s="4"/>
      <c r="Z161" s="4"/>
      <c r="AA161" s="4"/>
      <c r="AB161" s="4"/>
      <c r="AC161" s="4"/>
      <c r="AD161" s="4"/>
      <c r="AE161" s="4"/>
      <c r="AF161" s="4"/>
      <c r="AG161" s="4"/>
      <c r="AH161" s="4"/>
      <c r="AI161" s="4"/>
    </row>
    <row r="162" spans="2:35" x14ac:dyDescent="0.25"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4"/>
      <c r="V162" s="4"/>
      <c r="W162" s="4"/>
      <c r="X162" s="4"/>
      <c r="Y162" s="4"/>
      <c r="Z162" s="4"/>
      <c r="AA162" s="4"/>
      <c r="AB162" s="4"/>
      <c r="AC162" s="4"/>
      <c r="AD162" s="4"/>
      <c r="AE162" s="4"/>
      <c r="AF162" s="4"/>
      <c r="AG162" s="4"/>
      <c r="AH162" s="4"/>
      <c r="AI162" s="4"/>
    </row>
    <row r="163" spans="2:35" x14ac:dyDescent="0.25">
      <c r="B163" s="4"/>
      <c r="C163" s="4"/>
      <c r="D163" s="4"/>
      <c r="E163" s="4"/>
      <c r="F163" s="4"/>
      <c r="G163" s="4"/>
      <c r="H163" s="4"/>
      <c r="I163" s="4"/>
      <c r="J163" s="4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4"/>
      <c r="X163" s="4"/>
      <c r="Y163" s="4"/>
      <c r="Z163" s="4"/>
      <c r="AA163" s="4"/>
      <c r="AB163" s="4"/>
      <c r="AC163" s="4"/>
      <c r="AD163" s="4"/>
      <c r="AE163" s="4"/>
      <c r="AF163" s="4"/>
      <c r="AG163" s="4"/>
      <c r="AH163" s="4"/>
      <c r="AI163" s="4"/>
    </row>
    <row r="164" spans="2:35" x14ac:dyDescent="0.25"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4"/>
      <c r="X164" s="4"/>
      <c r="Y164" s="4"/>
      <c r="Z164" s="4"/>
      <c r="AA164" s="4"/>
      <c r="AB164" s="4"/>
      <c r="AC164" s="4"/>
      <c r="AD164" s="4"/>
      <c r="AE164" s="4"/>
      <c r="AF164" s="4"/>
      <c r="AG164" s="4"/>
      <c r="AH164" s="4"/>
      <c r="AI164" s="4"/>
    </row>
    <row r="165" spans="2:35" x14ac:dyDescent="0.25">
      <c r="B165" s="4"/>
      <c r="C165" s="4"/>
      <c r="D165" s="4"/>
      <c r="E165" s="4"/>
      <c r="F165" s="4"/>
      <c r="G165" s="4"/>
      <c r="H165" s="4"/>
      <c r="I165" s="4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4"/>
      <c r="V165" s="4"/>
      <c r="W165" s="4"/>
      <c r="X165" s="4"/>
      <c r="Y165" s="4"/>
      <c r="Z165" s="4"/>
      <c r="AA165" s="4"/>
      <c r="AB165" s="4"/>
      <c r="AC165" s="4"/>
      <c r="AD165" s="4"/>
      <c r="AE165" s="4"/>
      <c r="AF165" s="4"/>
      <c r="AG165" s="4"/>
      <c r="AH165" s="4"/>
      <c r="AI165" s="4"/>
    </row>
    <row r="166" spans="2:35" x14ac:dyDescent="0.25"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4"/>
      <c r="V166" s="4"/>
      <c r="W166" s="4"/>
      <c r="X166" s="4"/>
      <c r="Y166" s="4"/>
      <c r="Z166" s="4"/>
      <c r="AA166" s="4"/>
      <c r="AB166" s="4"/>
      <c r="AC166" s="4"/>
      <c r="AD166" s="4"/>
      <c r="AE166" s="4"/>
      <c r="AF166" s="4"/>
      <c r="AG166" s="4"/>
      <c r="AH166" s="4"/>
      <c r="AI166" s="4"/>
    </row>
    <row r="167" spans="2:35" x14ac:dyDescent="0.25">
      <c r="B167" s="4"/>
      <c r="C167" s="4"/>
      <c r="D167" s="4"/>
      <c r="E167" s="4"/>
      <c r="F167" s="4"/>
      <c r="G167" s="4"/>
      <c r="H167" s="4"/>
      <c r="I167" s="4"/>
      <c r="J167" s="4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4"/>
      <c r="V167" s="4"/>
      <c r="W167" s="4"/>
      <c r="X167" s="4"/>
      <c r="Y167" s="4"/>
      <c r="Z167" s="4"/>
      <c r="AA167" s="4"/>
      <c r="AB167" s="4"/>
      <c r="AC167" s="4"/>
      <c r="AD167" s="4"/>
      <c r="AE167" s="4"/>
      <c r="AF167" s="4"/>
      <c r="AG167" s="4"/>
      <c r="AH167" s="4"/>
      <c r="AI167" s="4"/>
    </row>
    <row r="168" spans="2:35" x14ac:dyDescent="0.25">
      <c r="B168" s="4"/>
      <c r="C168" s="4"/>
      <c r="D168" s="4"/>
      <c r="E168" s="4"/>
      <c r="F168" s="4"/>
      <c r="G168" s="4"/>
      <c r="H168" s="4"/>
      <c r="I168" s="4"/>
      <c r="J168" s="4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4"/>
      <c r="V168" s="4"/>
      <c r="W168" s="4"/>
      <c r="X168" s="4"/>
      <c r="Y168" s="4"/>
      <c r="Z168" s="4"/>
      <c r="AA168" s="4"/>
      <c r="AB168" s="4"/>
      <c r="AC168" s="4"/>
      <c r="AD168" s="4"/>
      <c r="AE168" s="4"/>
      <c r="AF168" s="4"/>
      <c r="AG168" s="4"/>
      <c r="AH168" s="4"/>
      <c r="AI168" s="4"/>
    </row>
    <row r="169" spans="2:35" x14ac:dyDescent="0.25">
      <c r="B169" s="4"/>
      <c r="C169" s="4"/>
      <c r="D169" s="4"/>
      <c r="E169" s="4"/>
      <c r="F169" s="4"/>
      <c r="G169" s="4"/>
      <c r="H169" s="4"/>
      <c r="I169" s="4"/>
      <c r="J169" s="4"/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4"/>
      <c r="V169" s="4"/>
      <c r="W169" s="4"/>
      <c r="X169" s="4"/>
      <c r="Y169" s="4"/>
      <c r="Z169" s="4"/>
      <c r="AA169" s="4"/>
      <c r="AB169" s="4"/>
      <c r="AC169" s="4"/>
      <c r="AD169" s="4"/>
      <c r="AE169" s="4"/>
      <c r="AF169" s="4"/>
      <c r="AG169" s="4"/>
      <c r="AH169" s="4"/>
      <c r="AI169" s="4"/>
    </row>
    <row r="170" spans="2:35" x14ac:dyDescent="0.25">
      <c r="B170" s="4"/>
      <c r="C170" s="4"/>
      <c r="D170" s="4"/>
      <c r="E170" s="4"/>
      <c r="F170" s="4"/>
      <c r="G170" s="4"/>
      <c r="H170" s="4"/>
      <c r="I170" s="4"/>
      <c r="J170" s="4"/>
      <c r="K170" s="4"/>
      <c r="L170" s="4"/>
      <c r="M170" s="4"/>
      <c r="N170" s="4"/>
      <c r="O170" s="4"/>
      <c r="P170" s="4"/>
      <c r="Q170" s="4"/>
      <c r="R170" s="4"/>
      <c r="S170" s="4"/>
      <c r="T170" s="4"/>
      <c r="U170" s="4"/>
      <c r="V170" s="4"/>
      <c r="W170" s="4"/>
      <c r="X170" s="4"/>
      <c r="Y170" s="4"/>
      <c r="Z170" s="4"/>
      <c r="AA170" s="4"/>
      <c r="AB170" s="4"/>
      <c r="AC170" s="4"/>
      <c r="AD170" s="4"/>
      <c r="AE170" s="4"/>
      <c r="AF170" s="4"/>
      <c r="AG170" s="4"/>
      <c r="AH170" s="4"/>
      <c r="AI170" s="4"/>
    </row>
    <row r="171" spans="2:35" x14ac:dyDescent="0.25">
      <c r="B171" s="4"/>
      <c r="C171" s="4"/>
      <c r="D171" s="4"/>
      <c r="E171" s="4"/>
      <c r="F171" s="4"/>
      <c r="G171" s="4"/>
      <c r="H171" s="4"/>
      <c r="I171" s="4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4"/>
      <c r="U171" s="4"/>
      <c r="V171" s="4"/>
      <c r="W171" s="4"/>
      <c r="X171" s="4"/>
      <c r="Y171" s="4"/>
      <c r="Z171" s="4"/>
      <c r="AA171" s="4"/>
      <c r="AB171" s="4"/>
      <c r="AC171" s="4"/>
      <c r="AD171" s="4"/>
      <c r="AE171" s="4"/>
      <c r="AF171" s="4"/>
      <c r="AG171" s="4"/>
      <c r="AH171" s="4"/>
      <c r="AI171" s="4"/>
    </row>
    <row r="172" spans="2:35" x14ac:dyDescent="0.25"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4"/>
      <c r="V172" s="4"/>
      <c r="W172" s="4"/>
      <c r="X172" s="4"/>
      <c r="Y172" s="4"/>
      <c r="Z172" s="4"/>
      <c r="AA172" s="4"/>
      <c r="AB172" s="4"/>
      <c r="AC172" s="4"/>
      <c r="AD172" s="4"/>
      <c r="AE172" s="4"/>
      <c r="AF172" s="4"/>
      <c r="AG172" s="4"/>
      <c r="AH172" s="4"/>
      <c r="AI172" s="4"/>
    </row>
    <row r="173" spans="2:35" x14ac:dyDescent="0.25">
      <c r="B173" s="4"/>
      <c r="C173" s="4"/>
      <c r="D173" s="4"/>
      <c r="E173" s="4"/>
      <c r="F173" s="4"/>
      <c r="G173" s="4"/>
      <c r="H173" s="4"/>
      <c r="I173" s="4"/>
      <c r="J173" s="4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4"/>
      <c r="V173" s="4"/>
      <c r="W173" s="4"/>
      <c r="X173" s="4"/>
      <c r="Y173" s="4"/>
      <c r="Z173" s="4"/>
      <c r="AA173" s="4"/>
      <c r="AB173" s="4"/>
      <c r="AC173" s="4"/>
      <c r="AD173" s="4"/>
      <c r="AE173" s="4"/>
      <c r="AF173" s="4"/>
      <c r="AG173" s="4"/>
      <c r="AH173" s="4"/>
      <c r="AI173" s="4"/>
    </row>
    <row r="174" spans="2:35" x14ac:dyDescent="0.25"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4"/>
      <c r="V174" s="4"/>
      <c r="W174" s="4"/>
      <c r="X174" s="4"/>
      <c r="Y174" s="4"/>
      <c r="Z174" s="4"/>
      <c r="AA174" s="4"/>
      <c r="AB174" s="4"/>
      <c r="AC174" s="4"/>
      <c r="AD174" s="4"/>
      <c r="AE174" s="4"/>
      <c r="AF174" s="4"/>
      <c r="AG174" s="4"/>
      <c r="AH174" s="4"/>
      <c r="AI174" s="4"/>
    </row>
    <row r="175" spans="2:35" x14ac:dyDescent="0.25">
      <c r="B175" s="4"/>
      <c r="C175" s="4"/>
      <c r="D175" s="4"/>
      <c r="E175" s="4"/>
      <c r="F175" s="4"/>
      <c r="G175" s="4"/>
      <c r="H175" s="4"/>
      <c r="I175" s="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4"/>
      <c r="X175" s="4"/>
      <c r="Y175" s="4"/>
      <c r="Z175" s="4"/>
      <c r="AA175" s="4"/>
      <c r="AB175" s="4"/>
      <c r="AC175" s="4"/>
      <c r="AD175" s="4"/>
      <c r="AE175" s="4"/>
      <c r="AF175" s="4"/>
      <c r="AG175" s="4"/>
      <c r="AH175" s="4"/>
      <c r="AI175" s="4"/>
    </row>
    <row r="176" spans="2:35" x14ac:dyDescent="0.25"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4"/>
      <c r="X176" s="4"/>
      <c r="Y176" s="4"/>
      <c r="Z176" s="4"/>
      <c r="AA176" s="4"/>
      <c r="AB176" s="4"/>
      <c r="AC176" s="4"/>
      <c r="AD176" s="4"/>
      <c r="AE176" s="4"/>
      <c r="AF176" s="4"/>
      <c r="AG176" s="4"/>
      <c r="AH176" s="4"/>
      <c r="AI176" s="4"/>
    </row>
    <row r="177" spans="2:35" x14ac:dyDescent="0.25">
      <c r="B177" s="4"/>
      <c r="C177" s="4"/>
      <c r="D177" s="4"/>
      <c r="E177" s="4"/>
      <c r="F177" s="4"/>
      <c r="G177" s="4"/>
      <c r="H177" s="4"/>
      <c r="I177" s="4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4"/>
      <c r="X177" s="4"/>
      <c r="Y177" s="4"/>
      <c r="Z177" s="4"/>
      <c r="AA177" s="4"/>
      <c r="AB177" s="4"/>
      <c r="AC177" s="4"/>
      <c r="AD177" s="4"/>
      <c r="AE177" s="4"/>
      <c r="AF177" s="4"/>
      <c r="AG177" s="4"/>
      <c r="AH177" s="4"/>
      <c r="AI177" s="4"/>
    </row>
    <row r="178" spans="2:35" x14ac:dyDescent="0.25"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4"/>
      <c r="V178" s="4"/>
      <c r="W178" s="4"/>
      <c r="X178" s="4"/>
      <c r="Y178" s="4"/>
      <c r="Z178" s="4"/>
      <c r="AA178" s="4"/>
      <c r="AB178" s="4"/>
      <c r="AC178" s="4"/>
      <c r="AD178" s="4"/>
      <c r="AE178" s="4"/>
      <c r="AF178" s="4"/>
      <c r="AG178" s="4"/>
      <c r="AH178" s="4"/>
      <c r="AI178" s="4"/>
    </row>
    <row r="179" spans="2:35" x14ac:dyDescent="0.25">
      <c r="B179" s="4"/>
      <c r="C179" s="4"/>
      <c r="D179" s="4"/>
      <c r="E179" s="4"/>
      <c r="F179" s="4"/>
      <c r="G179" s="4"/>
      <c r="H179" s="4"/>
      <c r="I179" s="4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4"/>
      <c r="V179" s="4"/>
      <c r="W179" s="4"/>
      <c r="X179" s="4"/>
      <c r="Y179" s="4"/>
      <c r="Z179" s="4"/>
      <c r="AA179" s="4"/>
      <c r="AB179" s="4"/>
      <c r="AC179" s="4"/>
      <c r="AD179" s="4"/>
      <c r="AE179" s="4"/>
      <c r="AF179" s="4"/>
      <c r="AG179" s="4"/>
      <c r="AH179" s="4"/>
      <c r="AI179" s="4"/>
    </row>
    <row r="180" spans="2:35" x14ac:dyDescent="0.25">
      <c r="B180" s="4"/>
      <c r="C180" s="4"/>
      <c r="D180" s="4"/>
      <c r="E180" s="4"/>
      <c r="F180" s="4"/>
      <c r="G180" s="4"/>
      <c r="H180" s="4"/>
      <c r="I180" s="4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4"/>
      <c r="V180" s="4"/>
      <c r="W180" s="4"/>
      <c r="X180" s="4"/>
      <c r="Y180" s="4"/>
      <c r="Z180" s="4"/>
      <c r="AA180" s="4"/>
      <c r="AB180" s="4"/>
      <c r="AC180" s="4"/>
      <c r="AD180" s="4"/>
      <c r="AE180" s="4"/>
      <c r="AF180" s="4"/>
      <c r="AG180" s="4"/>
      <c r="AH180" s="4"/>
      <c r="AI180" s="4"/>
    </row>
    <row r="181" spans="2:35" x14ac:dyDescent="0.25">
      <c r="B181" s="4"/>
      <c r="C181" s="4"/>
      <c r="D181" s="4"/>
      <c r="E181" s="4"/>
      <c r="F181" s="4"/>
      <c r="G181" s="4"/>
      <c r="H181" s="4"/>
      <c r="I181" s="4"/>
      <c r="J181" s="4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4"/>
      <c r="V181" s="4"/>
      <c r="W181" s="4"/>
      <c r="X181" s="4"/>
      <c r="Y181" s="4"/>
      <c r="Z181" s="4"/>
      <c r="AA181" s="4"/>
      <c r="AB181" s="4"/>
      <c r="AC181" s="4"/>
      <c r="AD181" s="4"/>
      <c r="AE181" s="4"/>
      <c r="AF181" s="4"/>
      <c r="AG181" s="4"/>
      <c r="AH181" s="4"/>
      <c r="AI181" s="4"/>
    </row>
    <row r="182" spans="2:35" x14ac:dyDescent="0.25">
      <c r="B182" s="4"/>
      <c r="C182" s="4"/>
      <c r="D182" s="4"/>
      <c r="E182" s="4"/>
      <c r="F182" s="4"/>
      <c r="G182" s="4"/>
      <c r="H182" s="4"/>
      <c r="I182" s="4"/>
      <c r="J182" s="4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4"/>
      <c r="V182" s="4"/>
      <c r="W182" s="4"/>
      <c r="X182" s="4"/>
      <c r="Y182" s="4"/>
      <c r="Z182" s="4"/>
      <c r="AA182" s="4"/>
      <c r="AB182" s="4"/>
      <c r="AC182" s="4"/>
      <c r="AD182" s="4"/>
      <c r="AE182" s="4"/>
      <c r="AF182" s="4"/>
      <c r="AG182" s="4"/>
      <c r="AH182" s="4"/>
      <c r="AI182" s="4"/>
    </row>
    <row r="183" spans="2:35" x14ac:dyDescent="0.25">
      <c r="B183" s="4"/>
      <c r="C183" s="4"/>
      <c r="D183" s="4"/>
      <c r="E183" s="4"/>
      <c r="F183" s="4"/>
      <c r="G183" s="4"/>
      <c r="H183" s="4"/>
      <c r="I183" s="4"/>
      <c r="J183" s="4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4"/>
      <c r="V183" s="4"/>
      <c r="W183" s="4"/>
      <c r="X183" s="4"/>
      <c r="Y183" s="4"/>
      <c r="Z183" s="4"/>
      <c r="AA183" s="4"/>
      <c r="AB183" s="4"/>
      <c r="AC183" s="4"/>
      <c r="AD183" s="4"/>
      <c r="AE183" s="4"/>
      <c r="AF183" s="4"/>
      <c r="AG183" s="4"/>
      <c r="AH183" s="4"/>
      <c r="AI183" s="4"/>
    </row>
    <row r="184" spans="2:35" x14ac:dyDescent="0.25">
      <c r="B184" s="4"/>
      <c r="C184" s="4"/>
      <c r="D184" s="4"/>
      <c r="E184" s="4"/>
      <c r="F184" s="4"/>
      <c r="G184" s="4"/>
      <c r="H184" s="4"/>
      <c r="I184" s="4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4"/>
      <c r="V184" s="4"/>
      <c r="W184" s="4"/>
      <c r="X184" s="4"/>
      <c r="Y184" s="4"/>
      <c r="Z184" s="4"/>
      <c r="AA184" s="4"/>
      <c r="AB184" s="4"/>
      <c r="AC184" s="4"/>
      <c r="AD184" s="4"/>
      <c r="AE184" s="4"/>
      <c r="AF184" s="4"/>
      <c r="AG184" s="4"/>
      <c r="AH184" s="4"/>
      <c r="AI184" s="4"/>
    </row>
    <row r="185" spans="2:35" x14ac:dyDescent="0.25">
      <c r="B185" s="4"/>
      <c r="C185" s="4"/>
      <c r="D185" s="4"/>
      <c r="E185" s="4"/>
      <c r="F185" s="4"/>
      <c r="G185" s="4"/>
      <c r="H185" s="4"/>
      <c r="I185" s="4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4"/>
      <c r="V185" s="4"/>
      <c r="W185" s="4"/>
      <c r="X185" s="4"/>
      <c r="Y185" s="4"/>
      <c r="Z185" s="4"/>
      <c r="AA185" s="4"/>
      <c r="AB185" s="4"/>
      <c r="AC185" s="4"/>
      <c r="AD185" s="4"/>
      <c r="AE185" s="4"/>
      <c r="AF185" s="4"/>
      <c r="AG185" s="4"/>
      <c r="AH185" s="4"/>
      <c r="AI185" s="4"/>
    </row>
    <row r="186" spans="2:35" x14ac:dyDescent="0.25">
      <c r="B186" s="4"/>
      <c r="C186" s="4"/>
      <c r="D186" s="4"/>
      <c r="E186" s="4"/>
      <c r="F186" s="4"/>
      <c r="G186" s="4"/>
      <c r="H186" s="4"/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4"/>
      <c r="V186" s="4"/>
      <c r="W186" s="4"/>
      <c r="X186" s="4"/>
      <c r="Y186" s="4"/>
      <c r="Z186" s="4"/>
      <c r="AA186" s="4"/>
      <c r="AB186" s="4"/>
      <c r="AC186" s="4"/>
      <c r="AD186" s="4"/>
      <c r="AE186" s="4"/>
      <c r="AF186" s="4"/>
      <c r="AG186" s="4"/>
      <c r="AH186" s="4"/>
      <c r="AI186" s="4"/>
    </row>
    <row r="187" spans="2:35" x14ac:dyDescent="0.25">
      <c r="B187" s="4"/>
      <c r="C187" s="4"/>
      <c r="D187" s="4"/>
      <c r="E187" s="4"/>
      <c r="F187" s="4"/>
      <c r="G187" s="4"/>
      <c r="H187" s="4"/>
      <c r="I187" s="4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4"/>
      <c r="V187" s="4"/>
      <c r="W187" s="4"/>
      <c r="X187" s="4"/>
      <c r="Y187" s="4"/>
      <c r="Z187" s="4"/>
      <c r="AA187" s="4"/>
      <c r="AB187" s="4"/>
      <c r="AC187" s="4"/>
      <c r="AD187" s="4"/>
      <c r="AE187" s="4"/>
      <c r="AF187" s="4"/>
      <c r="AG187" s="4"/>
      <c r="AH187" s="4"/>
      <c r="AI187" s="4"/>
    </row>
    <row r="188" spans="2:35" x14ac:dyDescent="0.25">
      <c r="B188" s="4"/>
      <c r="C188" s="4"/>
      <c r="D188" s="4"/>
      <c r="E188" s="4"/>
      <c r="F188" s="4"/>
      <c r="G188" s="4"/>
      <c r="H188" s="4"/>
      <c r="I188" s="4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4"/>
      <c r="V188" s="4"/>
      <c r="W188" s="4"/>
      <c r="X188" s="4"/>
      <c r="Y188" s="4"/>
      <c r="Z188" s="4"/>
      <c r="AA188" s="4"/>
      <c r="AB188" s="4"/>
      <c r="AC188" s="4"/>
      <c r="AD188" s="4"/>
      <c r="AE188" s="4"/>
      <c r="AF188" s="4"/>
      <c r="AG188" s="4"/>
      <c r="AH188" s="4"/>
      <c r="AI188" s="4"/>
    </row>
    <row r="189" spans="2:35" x14ac:dyDescent="0.25">
      <c r="B189" s="4"/>
      <c r="C189" s="4"/>
      <c r="D189" s="4"/>
      <c r="E189" s="4"/>
      <c r="F189" s="4"/>
      <c r="G189" s="4"/>
      <c r="H189" s="4"/>
      <c r="I189" s="4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4"/>
      <c r="V189" s="4"/>
      <c r="W189" s="4"/>
      <c r="X189" s="4"/>
      <c r="Y189" s="4"/>
      <c r="Z189" s="4"/>
      <c r="AA189" s="4"/>
      <c r="AB189" s="4"/>
      <c r="AC189" s="4"/>
      <c r="AD189" s="4"/>
      <c r="AE189" s="4"/>
      <c r="AF189" s="4"/>
      <c r="AG189" s="4"/>
      <c r="AH189" s="4"/>
      <c r="AI189" s="4"/>
    </row>
    <row r="190" spans="2:35" x14ac:dyDescent="0.25">
      <c r="B190" s="4"/>
      <c r="C190" s="4"/>
      <c r="D190" s="4"/>
      <c r="E190" s="4"/>
      <c r="F190" s="4"/>
      <c r="G190" s="4"/>
      <c r="H190" s="4"/>
      <c r="I190" s="4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4"/>
      <c r="V190" s="4"/>
      <c r="W190" s="4"/>
      <c r="X190" s="4"/>
      <c r="Y190" s="4"/>
      <c r="Z190" s="4"/>
      <c r="AA190" s="4"/>
      <c r="AB190" s="4"/>
      <c r="AC190" s="4"/>
      <c r="AD190" s="4"/>
      <c r="AE190" s="4"/>
      <c r="AF190" s="4"/>
      <c r="AG190" s="4"/>
      <c r="AH190" s="4"/>
      <c r="AI190" s="4"/>
    </row>
    <row r="191" spans="2:35" x14ac:dyDescent="0.25">
      <c r="B191" s="4"/>
      <c r="C191" s="4"/>
      <c r="D191" s="4"/>
      <c r="E191" s="4"/>
      <c r="F191" s="4"/>
      <c r="G191" s="4"/>
      <c r="H191" s="4"/>
      <c r="I191" s="4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4"/>
      <c r="V191" s="4"/>
      <c r="W191" s="4"/>
      <c r="X191" s="4"/>
      <c r="Y191" s="4"/>
      <c r="Z191" s="4"/>
      <c r="AA191" s="4"/>
      <c r="AB191" s="4"/>
      <c r="AC191" s="4"/>
      <c r="AD191" s="4"/>
      <c r="AE191" s="4"/>
      <c r="AF191" s="4"/>
      <c r="AG191" s="4"/>
      <c r="AH191" s="4"/>
      <c r="AI191" s="4"/>
    </row>
    <row r="192" spans="2:35" x14ac:dyDescent="0.25">
      <c r="B192" s="4"/>
      <c r="C192" s="4"/>
      <c r="D192" s="4"/>
      <c r="E192" s="4"/>
      <c r="F192" s="4"/>
      <c r="G192" s="4"/>
      <c r="H192" s="4"/>
      <c r="I192" s="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4"/>
      <c r="V192" s="4"/>
      <c r="W192" s="4"/>
      <c r="X192" s="4"/>
      <c r="Y192" s="4"/>
      <c r="Z192" s="4"/>
      <c r="AA192" s="4"/>
      <c r="AB192" s="4"/>
      <c r="AC192" s="4"/>
      <c r="AD192" s="4"/>
      <c r="AE192" s="4"/>
      <c r="AF192" s="4"/>
      <c r="AG192" s="4"/>
      <c r="AH192" s="4"/>
      <c r="AI192" s="4"/>
    </row>
    <row r="193" spans="2:35" x14ac:dyDescent="0.25">
      <c r="B193" s="4"/>
      <c r="C193" s="4"/>
      <c r="D193" s="4"/>
      <c r="E193" s="4"/>
      <c r="F193" s="4"/>
      <c r="G193" s="4"/>
      <c r="H193" s="4"/>
      <c r="I193" s="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4"/>
      <c r="V193" s="4"/>
      <c r="W193" s="4"/>
      <c r="X193" s="4"/>
      <c r="Y193" s="4"/>
      <c r="Z193" s="4"/>
      <c r="AA193" s="4"/>
      <c r="AB193" s="4"/>
      <c r="AC193" s="4"/>
      <c r="AD193" s="4"/>
      <c r="AE193" s="4"/>
      <c r="AF193" s="4"/>
      <c r="AG193" s="4"/>
      <c r="AH193" s="4"/>
      <c r="AI193" s="4"/>
    </row>
    <row r="194" spans="2:35" x14ac:dyDescent="0.25">
      <c r="B194" s="4"/>
      <c r="C194" s="4"/>
      <c r="D194" s="4"/>
      <c r="E194" s="4"/>
      <c r="F194" s="4"/>
      <c r="G194" s="4"/>
      <c r="H194" s="4"/>
      <c r="I194" s="4"/>
      <c r="J194" s="4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4"/>
      <c r="V194" s="4"/>
      <c r="W194" s="4"/>
      <c r="X194" s="4"/>
      <c r="Y194" s="4"/>
      <c r="Z194" s="4"/>
      <c r="AA194" s="4"/>
      <c r="AB194" s="4"/>
      <c r="AC194" s="4"/>
      <c r="AD194" s="4"/>
      <c r="AE194" s="4"/>
      <c r="AF194" s="4"/>
      <c r="AG194" s="4"/>
      <c r="AH194" s="4"/>
      <c r="AI194" s="4"/>
    </row>
    <row r="195" spans="2:35" x14ac:dyDescent="0.25">
      <c r="B195" s="4"/>
      <c r="C195" s="4"/>
      <c r="D195" s="4"/>
      <c r="E195" s="4"/>
      <c r="F195" s="4"/>
      <c r="G195" s="4"/>
      <c r="H195" s="4"/>
      <c r="I195" s="4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4"/>
      <c r="V195" s="4"/>
      <c r="W195" s="4"/>
      <c r="X195" s="4"/>
      <c r="Y195" s="4"/>
      <c r="Z195" s="4"/>
      <c r="AA195" s="4"/>
      <c r="AB195" s="4"/>
      <c r="AC195" s="4"/>
      <c r="AD195" s="4"/>
      <c r="AE195" s="4"/>
      <c r="AF195" s="4"/>
      <c r="AG195" s="4"/>
      <c r="AH195" s="4"/>
      <c r="AI195" s="4"/>
    </row>
    <row r="196" spans="2:35" x14ac:dyDescent="0.25">
      <c r="B196" s="4"/>
      <c r="C196" s="4"/>
      <c r="D196" s="4"/>
      <c r="E196" s="4"/>
      <c r="F196" s="4"/>
      <c r="G196" s="4"/>
      <c r="H196" s="4"/>
      <c r="I196" s="4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4"/>
      <c r="V196" s="4"/>
      <c r="W196" s="4"/>
      <c r="X196" s="4"/>
      <c r="Y196" s="4"/>
      <c r="Z196" s="4"/>
      <c r="AA196" s="4"/>
      <c r="AB196" s="4"/>
      <c r="AC196" s="4"/>
      <c r="AD196" s="4"/>
      <c r="AE196" s="4"/>
      <c r="AF196" s="4"/>
      <c r="AG196" s="4"/>
      <c r="AH196" s="4"/>
      <c r="AI196" s="4"/>
    </row>
    <row r="197" spans="2:35" x14ac:dyDescent="0.25">
      <c r="B197" s="4"/>
      <c r="C197" s="4"/>
      <c r="D197" s="4"/>
      <c r="E197" s="4"/>
      <c r="F197" s="4"/>
      <c r="G197" s="4"/>
      <c r="H197" s="4"/>
      <c r="I197" s="4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4"/>
      <c r="V197" s="4"/>
      <c r="W197" s="4"/>
      <c r="X197" s="4"/>
      <c r="Y197" s="4"/>
      <c r="Z197" s="4"/>
      <c r="AA197" s="4"/>
      <c r="AB197" s="4"/>
      <c r="AC197" s="4"/>
      <c r="AD197" s="4"/>
      <c r="AE197" s="4"/>
      <c r="AF197" s="4"/>
      <c r="AG197" s="4"/>
      <c r="AH197" s="4"/>
      <c r="AI197" s="4"/>
    </row>
    <row r="198" spans="2:35" x14ac:dyDescent="0.25">
      <c r="B198" s="4"/>
      <c r="C198" s="4"/>
      <c r="D198" s="4"/>
      <c r="E198" s="4"/>
      <c r="F198" s="4"/>
      <c r="G198" s="4"/>
      <c r="H198" s="4"/>
      <c r="I198" s="4"/>
      <c r="J198" s="4"/>
      <c r="K198" s="4"/>
      <c r="L198" s="4"/>
      <c r="M198" s="4"/>
      <c r="N198" s="4"/>
      <c r="O198" s="4"/>
      <c r="P198" s="4"/>
      <c r="Q198" s="4"/>
      <c r="R198" s="4"/>
      <c r="S198" s="4"/>
      <c r="T198" s="4"/>
      <c r="U198" s="4"/>
      <c r="V198" s="4"/>
      <c r="W198" s="4"/>
      <c r="X198" s="4"/>
      <c r="Y198" s="4"/>
      <c r="Z198" s="4"/>
      <c r="AA198" s="4"/>
      <c r="AB198" s="4"/>
      <c r="AC198" s="4"/>
      <c r="AD198" s="4"/>
      <c r="AE198" s="4"/>
      <c r="AF198" s="4"/>
      <c r="AG198" s="4"/>
      <c r="AH198" s="4"/>
      <c r="AI198" s="4"/>
    </row>
    <row r="199" spans="2:35" x14ac:dyDescent="0.25">
      <c r="B199" s="4"/>
      <c r="C199" s="4"/>
      <c r="D199" s="4"/>
      <c r="E199" s="4"/>
      <c r="F199" s="4"/>
      <c r="G199" s="4"/>
      <c r="H199" s="4"/>
      <c r="I199" s="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4"/>
      <c r="V199" s="4"/>
      <c r="W199" s="4"/>
      <c r="X199" s="4"/>
      <c r="Y199" s="4"/>
      <c r="Z199" s="4"/>
      <c r="AA199" s="4"/>
      <c r="AB199" s="4"/>
      <c r="AC199" s="4"/>
      <c r="AD199" s="4"/>
      <c r="AE199" s="4"/>
      <c r="AF199" s="4"/>
      <c r="AG199" s="4"/>
      <c r="AH199" s="4"/>
      <c r="AI199" s="4"/>
    </row>
    <row r="200" spans="2:35" x14ac:dyDescent="0.25">
      <c r="B200" s="4"/>
      <c r="C200" s="4"/>
      <c r="D200" s="4"/>
      <c r="E200" s="4"/>
      <c r="F200" s="4"/>
      <c r="G200" s="4"/>
      <c r="H200" s="4"/>
      <c r="I200" s="4"/>
      <c r="J200" s="4"/>
      <c r="K200" s="4"/>
      <c r="L200" s="4"/>
      <c r="M200" s="4"/>
      <c r="N200" s="4"/>
      <c r="O200" s="4"/>
      <c r="P200" s="4"/>
      <c r="Q200" s="4"/>
      <c r="R200" s="4"/>
      <c r="S200" s="4"/>
      <c r="T200" s="4"/>
      <c r="U200" s="4"/>
      <c r="V200" s="4"/>
      <c r="W200" s="4"/>
      <c r="X200" s="4"/>
      <c r="Y200" s="4"/>
      <c r="Z200" s="4"/>
      <c r="AA200" s="4"/>
      <c r="AB200" s="4"/>
      <c r="AC200" s="4"/>
      <c r="AD200" s="4"/>
      <c r="AE200" s="4"/>
      <c r="AF200" s="4"/>
      <c r="AG200" s="4"/>
      <c r="AH200" s="4"/>
      <c r="AI200" s="4"/>
    </row>
    <row r="201" spans="2:35" x14ac:dyDescent="0.25">
      <c r="B201" s="4"/>
      <c r="C201" s="4"/>
      <c r="D201" s="4"/>
      <c r="E201" s="4"/>
      <c r="F201" s="4"/>
      <c r="G201" s="4"/>
      <c r="H201" s="4"/>
      <c r="I201" s="4"/>
      <c r="J201" s="4"/>
      <c r="K201" s="4"/>
      <c r="L201" s="4"/>
      <c r="M201" s="4"/>
      <c r="N201" s="4"/>
      <c r="O201" s="4"/>
      <c r="P201" s="4"/>
      <c r="Q201" s="4"/>
      <c r="R201" s="4"/>
      <c r="S201" s="4"/>
      <c r="T201" s="4"/>
      <c r="U201" s="4"/>
      <c r="V201" s="4"/>
      <c r="W201" s="4"/>
      <c r="X201" s="4"/>
      <c r="Y201" s="4"/>
      <c r="Z201" s="4"/>
      <c r="AA201" s="4"/>
      <c r="AB201" s="4"/>
      <c r="AC201" s="4"/>
      <c r="AD201" s="4"/>
      <c r="AE201" s="4"/>
      <c r="AF201" s="4"/>
      <c r="AG201" s="4"/>
      <c r="AH201" s="4"/>
      <c r="AI201" s="4"/>
    </row>
    <row r="202" spans="2:35" x14ac:dyDescent="0.25">
      <c r="B202" s="4"/>
      <c r="C202" s="4"/>
      <c r="D202" s="4"/>
      <c r="E202" s="4"/>
      <c r="F202" s="4"/>
      <c r="G202" s="4"/>
      <c r="H202" s="4"/>
      <c r="I202" s="4"/>
      <c r="J202" s="4"/>
      <c r="K202" s="4"/>
      <c r="L202" s="4"/>
      <c r="M202" s="4"/>
      <c r="N202" s="4"/>
      <c r="O202" s="4"/>
      <c r="P202" s="4"/>
      <c r="Q202" s="4"/>
      <c r="R202" s="4"/>
      <c r="S202" s="4"/>
      <c r="T202" s="4"/>
      <c r="U202" s="4"/>
      <c r="V202" s="4"/>
      <c r="W202" s="4"/>
      <c r="X202" s="4"/>
      <c r="Y202" s="4"/>
      <c r="Z202" s="4"/>
      <c r="AA202" s="4"/>
      <c r="AB202" s="4"/>
      <c r="AC202" s="4"/>
      <c r="AD202" s="4"/>
      <c r="AE202" s="4"/>
      <c r="AF202" s="4"/>
      <c r="AG202" s="4"/>
      <c r="AH202" s="4"/>
      <c r="AI202" s="4"/>
    </row>
    <row r="203" spans="2:35" x14ac:dyDescent="0.25">
      <c r="B203" s="4"/>
      <c r="C203" s="4"/>
      <c r="D203" s="4"/>
      <c r="E203" s="4"/>
      <c r="F203" s="4"/>
      <c r="G203" s="4"/>
      <c r="H203" s="4"/>
      <c r="I203" s="4"/>
      <c r="J203" s="4"/>
      <c r="K203" s="4"/>
      <c r="L203" s="4"/>
      <c r="M203" s="4"/>
      <c r="N203" s="4"/>
      <c r="O203" s="4"/>
      <c r="P203" s="4"/>
      <c r="Q203" s="4"/>
      <c r="R203" s="4"/>
      <c r="S203" s="4"/>
      <c r="T203" s="4"/>
      <c r="U203" s="4"/>
      <c r="V203" s="4"/>
      <c r="W203" s="4"/>
      <c r="X203" s="4"/>
      <c r="Y203" s="4"/>
      <c r="Z203" s="4"/>
      <c r="AA203" s="4"/>
      <c r="AB203" s="4"/>
      <c r="AC203" s="4"/>
      <c r="AD203" s="4"/>
      <c r="AE203" s="4"/>
      <c r="AF203" s="4"/>
      <c r="AG203" s="4"/>
      <c r="AH203" s="4"/>
      <c r="AI203" s="4"/>
    </row>
    <row r="204" spans="2:35" x14ac:dyDescent="0.25">
      <c r="B204" s="4"/>
      <c r="C204" s="4"/>
      <c r="D204" s="4"/>
      <c r="E204" s="4"/>
      <c r="F204" s="4"/>
      <c r="G204" s="4"/>
      <c r="H204" s="4"/>
      <c r="I204" s="4"/>
      <c r="J204" s="4"/>
      <c r="K204" s="4"/>
      <c r="L204" s="4"/>
      <c r="M204" s="4"/>
      <c r="N204" s="4"/>
      <c r="O204" s="4"/>
      <c r="P204" s="4"/>
      <c r="Q204" s="4"/>
      <c r="R204" s="4"/>
      <c r="S204" s="4"/>
      <c r="T204" s="4"/>
      <c r="U204" s="4"/>
      <c r="V204" s="4"/>
      <c r="W204" s="4"/>
      <c r="X204" s="4"/>
      <c r="Y204" s="4"/>
      <c r="Z204" s="4"/>
      <c r="AA204" s="4"/>
      <c r="AB204" s="4"/>
      <c r="AC204" s="4"/>
      <c r="AD204" s="4"/>
      <c r="AE204" s="4"/>
      <c r="AF204" s="4"/>
      <c r="AG204" s="4"/>
      <c r="AH204" s="4"/>
      <c r="AI204" s="4"/>
    </row>
    <row r="205" spans="2:35" x14ac:dyDescent="0.25">
      <c r="B205" s="4"/>
      <c r="C205" s="4"/>
      <c r="D205" s="4"/>
      <c r="E205" s="4"/>
      <c r="F205" s="4"/>
      <c r="G205" s="4"/>
      <c r="H205" s="4"/>
      <c r="I205" s="4"/>
      <c r="J205" s="4"/>
      <c r="K205" s="4"/>
      <c r="L205" s="4"/>
      <c r="M205" s="4"/>
      <c r="N205" s="4"/>
      <c r="O205" s="4"/>
      <c r="P205" s="4"/>
      <c r="Q205" s="4"/>
      <c r="R205" s="4"/>
      <c r="S205" s="4"/>
      <c r="T205" s="4"/>
      <c r="U205" s="4"/>
      <c r="V205" s="4"/>
      <c r="W205" s="4"/>
      <c r="X205" s="4"/>
      <c r="Y205" s="4"/>
      <c r="Z205" s="4"/>
      <c r="AA205" s="4"/>
      <c r="AB205" s="4"/>
      <c r="AC205" s="4"/>
      <c r="AD205" s="4"/>
      <c r="AE205" s="4"/>
      <c r="AF205" s="4"/>
      <c r="AG205" s="4"/>
      <c r="AH205" s="4"/>
      <c r="AI205" s="4"/>
    </row>
    <row r="206" spans="2:35" x14ac:dyDescent="0.25">
      <c r="B206" s="4"/>
      <c r="C206" s="4"/>
      <c r="D206" s="4"/>
      <c r="E206" s="4"/>
      <c r="F206" s="4"/>
      <c r="G206" s="4"/>
      <c r="H206" s="4"/>
      <c r="I206" s="4"/>
      <c r="J206" s="4"/>
      <c r="K206" s="4"/>
      <c r="L206" s="4"/>
      <c r="M206" s="4"/>
      <c r="N206" s="4"/>
      <c r="O206" s="4"/>
      <c r="P206" s="4"/>
      <c r="Q206" s="4"/>
      <c r="R206" s="4"/>
      <c r="S206" s="4"/>
      <c r="T206" s="4"/>
      <c r="U206" s="4"/>
      <c r="V206" s="4"/>
      <c r="W206" s="4"/>
      <c r="X206" s="4"/>
      <c r="Y206" s="4"/>
      <c r="Z206" s="4"/>
      <c r="AA206" s="4"/>
      <c r="AB206" s="4"/>
      <c r="AC206" s="4"/>
      <c r="AD206" s="4"/>
      <c r="AE206" s="4"/>
      <c r="AF206" s="4"/>
      <c r="AG206" s="4"/>
      <c r="AH206" s="4"/>
      <c r="AI206" s="4"/>
    </row>
    <row r="207" spans="2:35" x14ac:dyDescent="0.25">
      <c r="B207" s="4"/>
      <c r="C207" s="4"/>
      <c r="D207" s="4"/>
      <c r="E207" s="4"/>
      <c r="F207" s="4"/>
      <c r="G207" s="4"/>
      <c r="H207" s="4"/>
      <c r="I207" s="4"/>
      <c r="J207" s="4"/>
      <c r="K207" s="4"/>
      <c r="L207" s="4"/>
      <c r="M207" s="4"/>
      <c r="N207" s="4"/>
      <c r="O207" s="4"/>
      <c r="P207" s="4"/>
      <c r="Q207" s="4"/>
      <c r="R207" s="4"/>
      <c r="S207" s="4"/>
      <c r="T207" s="4"/>
      <c r="U207" s="4"/>
      <c r="V207" s="4"/>
      <c r="W207" s="4"/>
      <c r="X207" s="4"/>
      <c r="Y207" s="4"/>
      <c r="Z207" s="4"/>
      <c r="AA207" s="4"/>
      <c r="AB207" s="4"/>
      <c r="AC207" s="4"/>
      <c r="AD207" s="4"/>
      <c r="AE207" s="4"/>
      <c r="AF207" s="4"/>
      <c r="AG207" s="4"/>
      <c r="AH207" s="4"/>
      <c r="AI207" s="4"/>
    </row>
    <row r="208" spans="2:35" x14ac:dyDescent="0.25">
      <c r="B208" s="4"/>
      <c r="C208" s="4"/>
      <c r="D208" s="4"/>
      <c r="E208" s="4"/>
      <c r="F208" s="4"/>
      <c r="G208" s="4"/>
      <c r="H208" s="4"/>
      <c r="I208" s="4"/>
      <c r="J208" s="4"/>
      <c r="K208" s="4"/>
      <c r="L208" s="4"/>
      <c r="M208" s="4"/>
      <c r="N208" s="4"/>
      <c r="O208" s="4"/>
      <c r="P208" s="4"/>
      <c r="Q208" s="4"/>
      <c r="R208" s="4"/>
      <c r="S208" s="4"/>
      <c r="T208" s="4"/>
      <c r="U208" s="4"/>
      <c r="V208" s="4"/>
      <c r="W208" s="4"/>
      <c r="X208" s="4"/>
      <c r="Y208" s="4"/>
      <c r="Z208" s="4"/>
      <c r="AA208" s="4"/>
      <c r="AB208" s="4"/>
      <c r="AC208" s="4"/>
      <c r="AD208" s="4"/>
      <c r="AE208" s="4"/>
      <c r="AF208" s="4"/>
      <c r="AG208" s="4"/>
      <c r="AH208" s="4"/>
      <c r="AI208" s="4"/>
    </row>
    <row r="209" spans="2:35" x14ac:dyDescent="0.25">
      <c r="B209" s="4"/>
      <c r="C209" s="4"/>
      <c r="D209" s="4"/>
      <c r="E209" s="4"/>
      <c r="F209" s="4"/>
      <c r="G209" s="4"/>
      <c r="H209" s="4"/>
      <c r="I209" s="4"/>
      <c r="J209" s="4"/>
      <c r="K209" s="4"/>
      <c r="L209" s="4"/>
      <c r="M209" s="4"/>
      <c r="N209" s="4"/>
      <c r="O209" s="4"/>
      <c r="P209" s="4"/>
      <c r="Q209" s="4"/>
      <c r="R209" s="4"/>
      <c r="S209" s="4"/>
      <c r="T209" s="4"/>
      <c r="U209" s="4"/>
      <c r="V209" s="4"/>
      <c r="W209" s="4"/>
      <c r="X209" s="4"/>
      <c r="Y209" s="4"/>
      <c r="Z209" s="4"/>
      <c r="AA209" s="4"/>
      <c r="AB209" s="4"/>
      <c r="AC209" s="4"/>
      <c r="AD209" s="4"/>
      <c r="AE209" s="4"/>
      <c r="AF209" s="4"/>
      <c r="AG209" s="4"/>
      <c r="AH209" s="4"/>
      <c r="AI209" s="4"/>
    </row>
    <row r="210" spans="2:35" x14ac:dyDescent="0.25">
      <c r="B210" s="4"/>
      <c r="C210" s="4"/>
      <c r="D210" s="4"/>
      <c r="E210" s="4"/>
      <c r="F210" s="4"/>
      <c r="G210" s="4"/>
      <c r="H210" s="4"/>
      <c r="I210" s="4"/>
      <c r="J210" s="4"/>
      <c r="K210" s="4"/>
      <c r="L210" s="4"/>
      <c r="M210" s="4"/>
      <c r="N210" s="4"/>
      <c r="O210" s="4"/>
      <c r="P210" s="4"/>
      <c r="Q210" s="4"/>
      <c r="R210" s="4"/>
      <c r="S210" s="4"/>
      <c r="T210" s="4"/>
      <c r="U210" s="4"/>
      <c r="V210" s="4"/>
      <c r="W210" s="4"/>
      <c r="X210" s="4"/>
      <c r="Y210" s="4"/>
      <c r="Z210" s="4"/>
      <c r="AA210" s="4"/>
      <c r="AB210" s="4"/>
      <c r="AC210" s="4"/>
      <c r="AD210" s="4"/>
      <c r="AE210" s="4"/>
      <c r="AF210" s="4"/>
      <c r="AG210" s="4"/>
      <c r="AH210" s="4"/>
      <c r="AI210" s="4"/>
    </row>
    <row r="211" spans="2:35" x14ac:dyDescent="0.25">
      <c r="B211" s="4"/>
      <c r="C211" s="4"/>
      <c r="D211" s="4"/>
      <c r="E211" s="4"/>
      <c r="F211" s="4"/>
      <c r="G211" s="4"/>
      <c r="H211" s="4"/>
      <c r="I211" s="4"/>
      <c r="J211" s="4"/>
      <c r="K211" s="4"/>
      <c r="L211" s="4"/>
      <c r="M211" s="4"/>
      <c r="N211" s="4"/>
      <c r="O211" s="4"/>
      <c r="P211" s="4"/>
      <c r="Q211" s="4"/>
      <c r="R211" s="4"/>
      <c r="S211" s="4"/>
      <c r="T211" s="4"/>
      <c r="U211" s="4"/>
      <c r="V211" s="4"/>
      <c r="W211" s="4"/>
      <c r="X211" s="4"/>
      <c r="Y211" s="4"/>
      <c r="Z211" s="4"/>
      <c r="AA211" s="4"/>
      <c r="AB211" s="4"/>
      <c r="AC211" s="4"/>
      <c r="AD211" s="4"/>
      <c r="AE211" s="4"/>
      <c r="AF211" s="4"/>
      <c r="AG211" s="4"/>
      <c r="AH211" s="4"/>
      <c r="AI211" s="4"/>
    </row>
    <row r="212" spans="2:35" x14ac:dyDescent="0.25">
      <c r="B212" s="4"/>
      <c r="C212" s="4"/>
      <c r="D212" s="4"/>
      <c r="E212" s="4"/>
      <c r="F212" s="4"/>
      <c r="G212" s="4"/>
      <c r="H212" s="4"/>
      <c r="I212" s="4"/>
      <c r="J212" s="4"/>
      <c r="K212" s="4"/>
      <c r="L212" s="4"/>
      <c r="M212" s="4"/>
      <c r="N212" s="4"/>
      <c r="O212" s="4"/>
      <c r="P212" s="4"/>
      <c r="Q212" s="4"/>
      <c r="R212" s="4"/>
      <c r="S212" s="4"/>
      <c r="T212" s="4"/>
      <c r="U212" s="4"/>
      <c r="V212" s="4"/>
      <c r="W212" s="4"/>
      <c r="X212" s="4"/>
      <c r="Y212" s="4"/>
      <c r="Z212" s="4"/>
      <c r="AA212" s="4"/>
      <c r="AB212" s="4"/>
      <c r="AC212" s="4"/>
      <c r="AD212" s="4"/>
      <c r="AE212" s="4"/>
      <c r="AF212" s="4"/>
      <c r="AG212" s="4"/>
      <c r="AH212" s="4"/>
      <c r="AI212" s="4"/>
    </row>
    <row r="213" spans="2:35" x14ac:dyDescent="0.25">
      <c r="B213" s="4"/>
      <c r="C213" s="4"/>
      <c r="D213" s="4"/>
      <c r="E213" s="4"/>
      <c r="F213" s="4"/>
      <c r="G213" s="4"/>
      <c r="H213" s="4"/>
      <c r="I213" s="4"/>
      <c r="J213" s="4"/>
      <c r="K213" s="4"/>
      <c r="L213" s="4"/>
      <c r="M213" s="4"/>
      <c r="N213" s="4"/>
      <c r="O213" s="4"/>
      <c r="P213" s="4"/>
      <c r="Q213" s="4"/>
      <c r="R213" s="4"/>
      <c r="S213" s="4"/>
      <c r="T213" s="4"/>
      <c r="U213" s="4"/>
      <c r="V213" s="4"/>
      <c r="W213" s="4"/>
      <c r="X213" s="4"/>
      <c r="Y213" s="4"/>
      <c r="Z213" s="4"/>
      <c r="AA213" s="4"/>
      <c r="AB213" s="4"/>
      <c r="AC213" s="4"/>
      <c r="AD213" s="4"/>
      <c r="AE213" s="4"/>
      <c r="AF213" s="4"/>
      <c r="AG213" s="4"/>
      <c r="AH213" s="4"/>
      <c r="AI213" s="4"/>
    </row>
    <row r="214" spans="2:35" x14ac:dyDescent="0.25">
      <c r="B214" s="4"/>
      <c r="C214" s="4"/>
      <c r="D214" s="4"/>
      <c r="E214" s="4"/>
      <c r="F214" s="4"/>
      <c r="G214" s="4"/>
      <c r="H214" s="4"/>
      <c r="I214" s="4"/>
      <c r="J214" s="4"/>
      <c r="K214" s="4"/>
      <c r="L214" s="4"/>
      <c r="M214" s="4"/>
      <c r="N214" s="4"/>
      <c r="O214" s="4"/>
      <c r="P214" s="4"/>
      <c r="Q214" s="4"/>
      <c r="R214" s="4"/>
      <c r="S214" s="4"/>
      <c r="T214" s="4"/>
      <c r="U214" s="4"/>
      <c r="V214" s="4"/>
      <c r="W214" s="4"/>
      <c r="X214" s="4"/>
      <c r="Y214" s="4"/>
      <c r="Z214" s="4"/>
      <c r="AA214" s="4"/>
      <c r="AB214" s="4"/>
      <c r="AC214" s="4"/>
      <c r="AD214" s="4"/>
      <c r="AE214" s="4"/>
      <c r="AF214" s="4"/>
      <c r="AG214" s="4"/>
      <c r="AH214" s="4"/>
      <c r="AI214" s="4"/>
    </row>
    <row r="215" spans="2:35" x14ac:dyDescent="0.25">
      <c r="B215" s="4"/>
      <c r="C215" s="4"/>
      <c r="D215" s="4"/>
      <c r="E215" s="4"/>
      <c r="F215" s="4"/>
      <c r="G215" s="4"/>
      <c r="H215" s="4"/>
      <c r="I215" s="4"/>
      <c r="J215" s="4"/>
      <c r="K215" s="4"/>
      <c r="L215" s="4"/>
      <c r="M215" s="4"/>
      <c r="N215" s="4"/>
      <c r="O215" s="4"/>
      <c r="P215" s="4"/>
      <c r="Q215" s="4"/>
      <c r="R215" s="4"/>
      <c r="S215" s="4"/>
      <c r="T215" s="4"/>
      <c r="U215" s="4"/>
      <c r="V215" s="4"/>
      <c r="W215" s="4"/>
      <c r="X215" s="4"/>
      <c r="Y215" s="4"/>
      <c r="Z215" s="4"/>
      <c r="AA215" s="4"/>
      <c r="AB215" s="4"/>
      <c r="AC215" s="4"/>
      <c r="AD215" s="4"/>
      <c r="AE215" s="4"/>
      <c r="AF215" s="4"/>
      <c r="AG215" s="4"/>
      <c r="AH215" s="4"/>
      <c r="AI215" s="4"/>
    </row>
    <row r="216" spans="2:35" x14ac:dyDescent="0.25">
      <c r="B216" s="4"/>
      <c r="C216" s="4"/>
      <c r="D216" s="4"/>
      <c r="E216" s="4"/>
      <c r="F216" s="4"/>
      <c r="G216" s="4"/>
      <c r="H216" s="4"/>
      <c r="I216" s="4"/>
      <c r="J216" s="4"/>
      <c r="K216" s="4"/>
      <c r="L216" s="4"/>
      <c r="M216" s="4"/>
      <c r="N216" s="4"/>
      <c r="O216" s="4"/>
      <c r="P216" s="4"/>
      <c r="Q216" s="4"/>
      <c r="R216" s="4"/>
      <c r="S216" s="4"/>
      <c r="T216" s="4"/>
      <c r="U216" s="4"/>
      <c r="V216" s="4"/>
      <c r="W216" s="4"/>
      <c r="X216" s="4"/>
      <c r="Y216" s="4"/>
      <c r="Z216" s="4"/>
      <c r="AA216" s="4"/>
      <c r="AB216" s="4"/>
      <c r="AC216" s="4"/>
      <c r="AD216" s="4"/>
      <c r="AE216" s="4"/>
      <c r="AF216" s="4"/>
      <c r="AG216" s="4"/>
      <c r="AH216" s="4"/>
      <c r="AI216" s="4"/>
    </row>
    <row r="217" spans="2:35" x14ac:dyDescent="0.25">
      <c r="B217" s="4"/>
      <c r="C217" s="4"/>
      <c r="D217" s="4"/>
      <c r="E217" s="4"/>
      <c r="F217" s="4"/>
      <c r="G217" s="4"/>
      <c r="H217" s="4"/>
      <c r="I217" s="4"/>
      <c r="J217" s="4"/>
      <c r="K217" s="4"/>
      <c r="L217" s="4"/>
      <c r="M217" s="4"/>
      <c r="N217" s="4"/>
      <c r="O217" s="4"/>
      <c r="P217" s="4"/>
      <c r="Q217" s="4"/>
      <c r="R217" s="4"/>
      <c r="S217" s="4"/>
      <c r="T217" s="4"/>
      <c r="U217" s="4"/>
      <c r="V217" s="4"/>
      <c r="W217" s="4"/>
      <c r="X217" s="4"/>
      <c r="Y217" s="4"/>
      <c r="Z217" s="4"/>
      <c r="AA217" s="4"/>
      <c r="AB217" s="4"/>
      <c r="AC217" s="4"/>
      <c r="AD217" s="4"/>
      <c r="AE217" s="4"/>
      <c r="AF217" s="4"/>
      <c r="AG217" s="4"/>
      <c r="AH217" s="4"/>
      <c r="AI217" s="4"/>
    </row>
    <row r="218" spans="2:35" x14ac:dyDescent="0.25">
      <c r="B218" s="4"/>
      <c r="C218" s="4"/>
      <c r="D218" s="4"/>
      <c r="E218" s="4"/>
      <c r="F218" s="4"/>
      <c r="G218" s="4"/>
      <c r="H218" s="4"/>
      <c r="I218" s="4"/>
      <c r="J218" s="4"/>
      <c r="K218" s="4"/>
      <c r="L218" s="4"/>
      <c r="M218" s="4"/>
      <c r="N218" s="4"/>
      <c r="O218" s="4"/>
      <c r="P218" s="4"/>
      <c r="Q218" s="4"/>
      <c r="R218" s="4"/>
      <c r="S218" s="4"/>
      <c r="T218" s="4"/>
      <c r="U218" s="4"/>
      <c r="V218" s="4"/>
      <c r="W218" s="4"/>
      <c r="X218" s="4"/>
      <c r="Y218" s="4"/>
      <c r="Z218" s="4"/>
      <c r="AA218" s="4"/>
      <c r="AB218" s="4"/>
      <c r="AC218" s="4"/>
      <c r="AD218" s="4"/>
      <c r="AE218" s="4"/>
      <c r="AF218" s="4"/>
      <c r="AG218" s="4"/>
      <c r="AH218" s="4"/>
      <c r="AI218" s="4"/>
    </row>
    <row r="219" spans="2:35" x14ac:dyDescent="0.25">
      <c r="B219" s="4"/>
      <c r="C219" s="4"/>
      <c r="D219" s="4"/>
      <c r="E219" s="4"/>
      <c r="F219" s="4"/>
      <c r="G219" s="4"/>
      <c r="H219" s="4"/>
      <c r="I219" s="4"/>
      <c r="J219" s="4"/>
      <c r="K219" s="4"/>
      <c r="L219" s="4"/>
      <c r="M219" s="4"/>
      <c r="N219" s="4"/>
      <c r="O219" s="4"/>
      <c r="P219" s="4"/>
      <c r="Q219" s="4"/>
      <c r="R219" s="4"/>
      <c r="S219" s="4"/>
      <c r="T219" s="4"/>
      <c r="U219" s="4"/>
      <c r="V219" s="4"/>
      <c r="W219" s="4"/>
      <c r="X219" s="4"/>
      <c r="Y219" s="4"/>
      <c r="Z219" s="4"/>
      <c r="AA219" s="4"/>
      <c r="AB219" s="4"/>
      <c r="AC219" s="4"/>
      <c r="AD219" s="4"/>
      <c r="AE219" s="4"/>
      <c r="AF219" s="4"/>
      <c r="AG219" s="4"/>
      <c r="AH219" s="4"/>
      <c r="AI219" s="4"/>
    </row>
    <row r="220" spans="2:35" x14ac:dyDescent="0.25">
      <c r="B220" s="4"/>
      <c r="C220" s="4"/>
      <c r="D220" s="4"/>
      <c r="E220" s="4"/>
      <c r="F220" s="4"/>
      <c r="G220" s="4"/>
      <c r="H220" s="4"/>
      <c r="I220" s="4"/>
      <c r="J220" s="4"/>
      <c r="K220" s="4"/>
      <c r="L220" s="4"/>
      <c r="M220" s="4"/>
      <c r="N220" s="4"/>
      <c r="O220" s="4"/>
      <c r="P220" s="4"/>
      <c r="Q220" s="4"/>
      <c r="R220" s="4"/>
      <c r="S220" s="4"/>
      <c r="T220" s="4"/>
      <c r="U220" s="4"/>
      <c r="V220" s="4"/>
      <c r="W220" s="4"/>
      <c r="X220" s="4"/>
      <c r="Y220" s="4"/>
      <c r="Z220" s="4"/>
      <c r="AA220" s="4"/>
      <c r="AB220" s="4"/>
      <c r="AC220" s="4"/>
      <c r="AD220" s="4"/>
      <c r="AE220" s="4"/>
      <c r="AF220" s="4"/>
      <c r="AG220" s="4"/>
      <c r="AH220" s="4"/>
      <c r="AI220" s="4"/>
    </row>
    <row r="221" spans="2:35" x14ac:dyDescent="0.25">
      <c r="B221" s="4"/>
      <c r="C221" s="4"/>
      <c r="D221" s="4"/>
      <c r="E221" s="4"/>
      <c r="F221" s="4"/>
      <c r="G221" s="4"/>
      <c r="H221" s="4"/>
      <c r="I221" s="4"/>
      <c r="J221" s="4"/>
      <c r="K221" s="4"/>
      <c r="L221" s="4"/>
      <c r="M221" s="4"/>
      <c r="N221" s="4"/>
      <c r="O221" s="4"/>
      <c r="P221" s="4"/>
      <c r="Q221" s="4"/>
      <c r="R221" s="4"/>
      <c r="S221" s="4"/>
      <c r="T221" s="4"/>
      <c r="U221" s="4"/>
      <c r="V221" s="4"/>
      <c r="W221" s="4"/>
      <c r="X221" s="4"/>
      <c r="Y221" s="4"/>
      <c r="Z221" s="4"/>
      <c r="AA221" s="4"/>
      <c r="AB221" s="4"/>
      <c r="AC221" s="4"/>
      <c r="AD221" s="4"/>
      <c r="AE221" s="4"/>
      <c r="AF221" s="4"/>
      <c r="AG221" s="4"/>
      <c r="AH221" s="4"/>
      <c r="AI221" s="4"/>
    </row>
    <row r="222" spans="2:35" x14ac:dyDescent="0.25">
      <c r="B222" s="4"/>
      <c r="C222" s="4"/>
      <c r="D222" s="4"/>
      <c r="E222" s="4"/>
      <c r="F222" s="4"/>
      <c r="G222" s="4"/>
      <c r="H222" s="4"/>
      <c r="I222" s="4"/>
      <c r="J222" s="4"/>
      <c r="K222" s="4"/>
      <c r="L222" s="4"/>
      <c r="M222" s="4"/>
      <c r="N222" s="4"/>
      <c r="O222" s="4"/>
      <c r="P222" s="4"/>
      <c r="Q222" s="4"/>
      <c r="R222" s="4"/>
      <c r="S222" s="4"/>
      <c r="T222" s="4"/>
      <c r="U222" s="4"/>
      <c r="V222" s="4"/>
      <c r="W222" s="4"/>
      <c r="X222" s="4"/>
      <c r="Y222" s="4"/>
      <c r="Z222" s="4"/>
      <c r="AA222" s="4"/>
      <c r="AB222" s="4"/>
      <c r="AC222" s="4"/>
      <c r="AD222" s="4"/>
      <c r="AE222" s="4"/>
      <c r="AF222" s="4"/>
      <c r="AG222" s="4"/>
      <c r="AH222" s="4"/>
      <c r="AI222" s="4"/>
    </row>
    <row r="223" spans="2:35" x14ac:dyDescent="0.25">
      <c r="B223" s="4"/>
      <c r="C223" s="4"/>
      <c r="D223" s="4"/>
      <c r="E223" s="4"/>
      <c r="F223" s="4"/>
      <c r="G223" s="4"/>
      <c r="H223" s="4"/>
      <c r="I223" s="4"/>
      <c r="J223" s="4"/>
      <c r="K223" s="4"/>
      <c r="L223" s="4"/>
      <c r="M223" s="4"/>
      <c r="N223" s="4"/>
      <c r="O223" s="4"/>
      <c r="P223" s="4"/>
      <c r="Q223" s="4"/>
      <c r="R223" s="4"/>
      <c r="S223" s="4"/>
      <c r="T223" s="4"/>
      <c r="U223" s="4"/>
      <c r="V223" s="4"/>
      <c r="W223" s="4"/>
      <c r="X223" s="4"/>
      <c r="Y223" s="4"/>
      <c r="Z223" s="4"/>
      <c r="AA223" s="4"/>
      <c r="AB223" s="4"/>
      <c r="AC223" s="4"/>
      <c r="AD223" s="4"/>
      <c r="AE223" s="4"/>
      <c r="AF223" s="4"/>
      <c r="AG223" s="4"/>
      <c r="AH223" s="4"/>
      <c r="AI223" s="4"/>
    </row>
    <row r="224" spans="2:35" x14ac:dyDescent="0.25">
      <c r="B224" s="4"/>
      <c r="C224" s="4"/>
      <c r="D224" s="4"/>
      <c r="E224" s="4"/>
      <c r="F224" s="4"/>
      <c r="G224" s="4"/>
      <c r="H224" s="4"/>
      <c r="I224" s="4"/>
      <c r="J224" s="4"/>
      <c r="K224" s="4"/>
      <c r="L224" s="4"/>
      <c r="M224" s="4"/>
      <c r="N224" s="4"/>
      <c r="O224" s="4"/>
      <c r="P224" s="4"/>
      <c r="Q224" s="4"/>
      <c r="R224" s="4"/>
      <c r="S224" s="4"/>
      <c r="T224" s="4"/>
      <c r="U224" s="4"/>
      <c r="V224" s="4"/>
      <c r="W224" s="4"/>
      <c r="X224" s="4"/>
      <c r="Y224" s="4"/>
      <c r="Z224" s="4"/>
      <c r="AA224" s="4"/>
      <c r="AB224" s="4"/>
      <c r="AC224" s="4"/>
      <c r="AD224" s="4"/>
      <c r="AE224" s="4"/>
      <c r="AF224" s="4"/>
      <c r="AG224" s="4"/>
      <c r="AH224" s="4"/>
      <c r="AI224" s="4"/>
    </row>
    <row r="225" spans="2:35" x14ac:dyDescent="0.25">
      <c r="B225" s="4"/>
      <c r="C225" s="4"/>
      <c r="D225" s="4"/>
      <c r="E225" s="4"/>
      <c r="F225" s="4"/>
      <c r="G225" s="4"/>
      <c r="H225" s="4"/>
      <c r="I225" s="4"/>
      <c r="J225" s="4"/>
      <c r="K225" s="4"/>
      <c r="L225" s="4"/>
      <c r="M225" s="4"/>
      <c r="N225" s="4"/>
      <c r="O225" s="4"/>
      <c r="P225" s="4"/>
      <c r="Q225" s="4"/>
      <c r="R225" s="4"/>
      <c r="S225" s="4"/>
      <c r="T225" s="4"/>
      <c r="U225" s="4"/>
      <c r="V225" s="4"/>
      <c r="W225" s="4"/>
      <c r="X225" s="4"/>
      <c r="Y225" s="4"/>
      <c r="Z225" s="4"/>
      <c r="AA225" s="4"/>
      <c r="AB225" s="4"/>
      <c r="AC225" s="4"/>
      <c r="AD225" s="4"/>
      <c r="AE225" s="4"/>
      <c r="AF225" s="4"/>
      <c r="AG225" s="4"/>
      <c r="AH225" s="4"/>
      <c r="AI225" s="4"/>
    </row>
    <row r="226" spans="2:35" x14ac:dyDescent="0.25">
      <c r="B226" s="4"/>
      <c r="C226" s="4"/>
      <c r="D226" s="4"/>
      <c r="E226" s="4"/>
      <c r="F226" s="4"/>
      <c r="G226" s="4"/>
      <c r="H226" s="4"/>
      <c r="I226" s="4"/>
      <c r="J226" s="4"/>
      <c r="K226" s="4"/>
      <c r="L226" s="4"/>
      <c r="M226" s="4"/>
      <c r="N226" s="4"/>
      <c r="O226" s="4"/>
      <c r="P226" s="4"/>
      <c r="Q226" s="4"/>
      <c r="R226" s="4"/>
      <c r="S226" s="4"/>
      <c r="T226" s="4"/>
      <c r="U226" s="4"/>
      <c r="V226" s="4"/>
      <c r="W226" s="4"/>
      <c r="X226" s="4"/>
      <c r="Y226" s="4"/>
      <c r="Z226" s="4"/>
      <c r="AA226" s="4"/>
      <c r="AB226" s="4"/>
      <c r="AC226" s="4"/>
      <c r="AD226" s="4"/>
      <c r="AE226" s="4"/>
      <c r="AF226" s="4"/>
      <c r="AG226" s="4"/>
      <c r="AH226" s="4"/>
      <c r="AI226" s="4"/>
    </row>
    <row r="227" spans="2:35" x14ac:dyDescent="0.25">
      <c r="B227" s="4"/>
      <c r="C227" s="4"/>
      <c r="D227" s="4"/>
      <c r="E227" s="4"/>
      <c r="F227" s="4"/>
      <c r="G227" s="4"/>
      <c r="H227" s="4"/>
      <c r="I227" s="4"/>
      <c r="J227" s="4"/>
      <c r="K227" s="4"/>
      <c r="L227" s="4"/>
      <c r="M227" s="4"/>
      <c r="N227" s="4"/>
      <c r="O227" s="4"/>
      <c r="P227" s="4"/>
      <c r="Q227" s="4"/>
      <c r="R227" s="4"/>
      <c r="S227" s="4"/>
      <c r="T227" s="4"/>
      <c r="U227" s="4"/>
      <c r="V227" s="4"/>
      <c r="W227" s="4"/>
      <c r="X227" s="4"/>
      <c r="Y227" s="4"/>
      <c r="Z227" s="4"/>
      <c r="AA227" s="4"/>
      <c r="AB227" s="4"/>
      <c r="AC227" s="4"/>
      <c r="AD227" s="4"/>
      <c r="AE227" s="4"/>
      <c r="AF227" s="4"/>
      <c r="AG227" s="4"/>
      <c r="AH227" s="4"/>
      <c r="AI227" s="4"/>
    </row>
    <row r="228" spans="2:35" x14ac:dyDescent="0.25">
      <c r="B228" s="4"/>
      <c r="C228" s="4"/>
      <c r="D228" s="4"/>
      <c r="E228" s="4"/>
      <c r="F228" s="4"/>
      <c r="G228" s="4"/>
      <c r="H228" s="4"/>
      <c r="I228" s="4"/>
      <c r="J228" s="4"/>
      <c r="K228" s="4"/>
      <c r="L228" s="4"/>
      <c r="M228" s="4"/>
      <c r="N228" s="4"/>
      <c r="O228" s="4"/>
      <c r="P228" s="4"/>
      <c r="Q228" s="4"/>
      <c r="R228" s="4"/>
      <c r="S228" s="4"/>
      <c r="T228" s="4"/>
      <c r="U228" s="4"/>
      <c r="V228" s="4"/>
      <c r="W228" s="4"/>
      <c r="X228" s="4"/>
      <c r="Y228" s="4"/>
      <c r="Z228" s="4"/>
      <c r="AA228" s="4"/>
      <c r="AB228" s="4"/>
      <c r="AC228" s="4"/>
      <c r="AD228" s="4"/>
      <c r="AE228" s="4"/>
      <c r="AF228" s="4"/>
      <c r="AG228" s="4"/>
      <c r="AH228" s="4"/>
      <c r="AI228" s="4"/>
    </row>
    <row r="229" spans="2:35" x14ac:dyDescent="0.25">
      <c r="B229" s="4"/>
      <c r="C229" s="4"/>
      <c r="D229" s="4"/>
      <c r="E229" s="4"/>
      <c r="F229" s="4"/>
      <c r="G229" s="4"/>
      <c r="H229" s="4"/>
      <c r="I229" s="4"/>
      <c r="J229" s="4"/>
      <c r="K229" s="4"/>
      <c r="L229" s="4"/>
      <c r="M229" s="4"/>
      <c r="N229" s="4"/>
      <c r="O229" s="4"/>
      <c r="P229" s="4"/>
      <c r="Q229" s="4"/>
      <c r="R229" s="4"/>
      <c r="S229" s="4"/>
      <c r="T229" s="4"/>
      <c r="U229" s="4"/>
      <c r="V229" s="4"/>
      <c r="W229" s="4"/>
      <c r="X229" s="4"/>
      <c r="Y229" s="4"/>
      <c r="Z229" s="4"/>
      <c r="AA229" s="4"/>
      <c r="AB229" s="4"/>
      <c r="AC229" s="4"/>
      <c r="AD229" s="4"/>
      <c r="AE229" s="4"/>
      <c r="AF229" s="4"/>
      <c r="AG229" s="4"/>
      <c r="AH229" s="4"/>
      <c r="AI229" s="4"/>
    </row>
    <row r="230" spans="2:35" x14ac:dyDescent="0.25">
      <c r="B230" s="4"/>
      <c r="C230" s="4"/>
      <c r="D230" s="4"/>
      <c r="E230" s="4"/>
      <c r="F230" s="4"/>
      <c r="G230" s="4"/>
      <c r="H230" s="4"/>
      <c r="I230" s="4"/>
      <c r="J230" s="4"/>
      <c r="K230" s="4"/>
      <c r="L230" s="4"/>
      <c r="M230" s="4"/>
      <c r="N230" s="4"/>
      <c r="O230" s="4"/>
      <c r="P230" s="4"/>
      <c r="Q230" s="4"/>
      <c r="R230" s="4"/>
      <c r="S230" s="4"/>
      <c r="T230" s="4"/>
      <c r="U230" s="4"/>
      <c r="V230" s="4"/>
      <c r="W230" s="4"/>
      <c r="X230" s="4"/>
      <c r="Y230" s="4"/>
      <c r="Z230" s="4"/>
      <c r="AA230" s="4"/>
      <c r="AB230" s="4"/>
      <c r="AC230" s="4"/>
      <c r="AD230" s="4"/>
      <c r="AE230" s="4"/>
      <c r="AF230" s="4"/>
      <c r="AG230" s="4"/>
      <c r="AH230" s="4"/>
      <c r="AI230" s="4"/>
    </row>
    <row r="231" spans="2:35" x14ac:dyDescent="0.25">
      <c r="B231" s="4"/>
      <c r="C231" s="4"/>
      <c r="D231" s="4"/>
      <c r="E231" s="4"/>
      <c r="F231" s="4"/>
      <c r="G231" s="4"/>
      <c r="H231" s="4"/>
      <c r="I231" s="4"/>
      <c r="J231" s="4"/>
      <c r="K231" s="4"/>
      <c r="L231" s="4"/>
      <c r="M231" s="4"/>
      <c r="N231" s="4"/>
      <c r="O231" s="4"/>
      <c r="P231" s="4"/>
      <c r="Q231" s="4"/>
      <c r="R231" s="4"/>
      <c r="S231" s="4"/>
      <c r="T231" s="4"/>
      <c r="U231" s="4"/>
      <c r="V231" s="4"/>
      <c r="W231" s="4"/>
      <c r="X231" s="4"/>
      <c r="Y231" s="4"/>
      <c r="Z231" s="4"/>
      <c r="AA231" s="4"/>
      <c r="AB231" s="4"/>
      <c r="AC231" s="4"/>
      <c r="AD231" s="4"/>
      <c r="AE231" s="4"/>
      <c r="AF231" s="4"/>
      <c r="AG231" s="4"/>
      <c r="AH231" s="4"/>
      <c r="AI231" s="4"/>
    </row>
    <row r="232" spans="2:35" x14ac:dyDescent="0.25">
      <c r="B232" s="4"/>
      <c r="C232" s="4"/>
      <c r="D232" s="4"/>
      <c r="E232" s="4"/>
      <c r="F232" s="4"/>
      <c r="G232" s="4"/>
      <c r="H232" s="4"/>
      <c r="I232" s="4"/>
      <c r="J232" s="4"/>
      <c r="K232" s="4"/>
      <c r="L232" s="4"/>
      <c r="M232" s="4"/>
      <c r="N232" s="4"/>
      <c r="O232" s="4"/>
      <c r="P232" s="4"/>
      <c r="Q232" s="4"/>
      <c r="R232" s="4"/>
      <c r="S232" s="4"/>
      <c r="T232" s="4"/>
      <c r="U232" s="4"/>
      <c r="V232" s="4"/>
      <c r="W232" s="4"/>
      <c r="X232" s="4"/>
      <c r="Y232" s="4"/>
      <c r="Z232" s="4"/>
      <c r="AA232" s="4"/>
      <c r="AB232" s="4"/>
      <c r="AC232" s="4"/>
      <c r="AD232" s="4"/>
      <c r="AE232" s="4"/>
      <c r="AF232" s="4"/>
      <c r="AG232" s="4"/>
      <c r="AH232" s="4"/>
      <c r="AI232" s="4"/>
    </row>
    <row r="233" spans="2:35" x14ac:dyDescent="0.25">
      <c r="B233" s="4"/>
      <c r="C233" s="4"/>
      <c r="D233" s="4"/>
      <c r="E233" s="4"/>
      <c r="F233" s="4"/>
      <c r="G233" s="4"/>
      <c r="H233" s="4"/>
      <c r="I233" s="4"/>
      <c r="J233" s="4"/>
      <c r="K233" s="4"/>
      <c r="L233" s="4"/>
      <c r="M233" s="4"/>
      <c r="N233" s="4"/>
      <c r="O233" s="4"/>
      <c r="P233" s="4"/>
      <c r="Q233" s="4"/>
      <c r="R233" s="4"/>
      <c r="S233" s="4"/>
      <c r="T233" s="4"/>
      <c r="U233" s="4"/>
      <c r="V233" s="4"/>
      <c r="W233" s="4"/>
      <c r="X233" s="4"/>
      <c r="Y233" s="4"/>
      <c r="Z233" s="4"/>
      <c r="AA233" s="4"/>
      <c r="AB233" s="4"/>
      <c r="AC233" s="4"/>
      <c r="AD233" s="4"/>
      <c r="AE233" s="4"/>
      <c r="AF233" s="4"/>
      <c r="AG233" s="4"/>
      <c r="AH233" s="4"/>
      <c r="AI233" s="4"/>
    </row>
    <row r="234" spans="2:35" x14ac:dyDescent="0.25">
      <c r="B234" s="4"/>
      <c r="C234" s="4"/>
      <c r="D234" s="4"/>
      <c r="E234" s="4"/>
      <c r="F234" s="4"/>
      <c r="G234" s="4"/>
      <c r="H234" s="4"/>
      <c r="I234" s="4"/>
      <c r="J234" s="4"/>
      <c r="K234" s="4"/>
      <c r="L234" s="4"/>
      <c r="M234" s="4"/>
      <c r="N234" s="4"/>
      <c r="O234" s="4"/>
      <c r="P234" s="4"/>
      <c r="Q234" s="4"/>
      <c r="R234" s="4"/>
      <c r="S234" s="4"/>
      <c r="T234" s="4"/>
      <c r="U234" s="4"/>
      <c r="V234" s="4"/>
      <c r="W234" s="4"/>
      <c r="X234" s="4"/>
      <c r="Y234" s="4"/>
      <c r="Z234" s="4"/>
      <c r="AA234" s="4"/>
      <c r="AB234" s="4"/>
      <c r="AC234" s="4"/>
      <c r="AD234" s="4"/>
      <c r="AE234" s="4"/>
      <c r="AF234" s="4"/>
      <c r="AG234" s="4"/>
      <c r="AH234" s="4"/>
      <c r="AI234" s="4"/>
    </row>
    <row r="235" spans="2:35" x14ac:dyDescent="0.25">
      <c r="B235" s="4"/>
      <c r="C235" s="4"/>
      <c r="D235" s="4"/>
      <c r="E235" s="4"/>
      <c r="F235" s="4"/>
      <c r="G235" s="4"/>
      <c r="H235" s="4"/>
      <c r="I235" s="4"/>
      <c r="J235" s="4"/>
      <c r="K235" s="4"/>
      <c r="L235" s="4"/>
      <c r="M235" s="4"/>
      <c r="N235" s="4"/>
      <c r="O235" s="4"/>
      <c r="P235" s="4"/>
      <c r="Q235" s="4"/>
      <c r="R235" s="4"/>
      <c r="S235" s="4"/>
      <c r="T235" s="4"/>
      <c r="U235" s="4"/>
      <c r="V235" s="4"/>
      <c r="W235" s="4"/>
      <c r="X235" s="4"/>
      <c r="Y235" s="4"/>
      <c r="Z235" s="4"/>
      <c r="AA235" s="4"/>
      <c r="AB235" s="4"/>
      <c r="AC235" s="4"/>
      <c r="AD235" s="4"/>
      <c r="AE235" s="4"/>
      <c r="AF235" s="4"/>
      <c r="AG235" s="4"/>
      <c r="AH235" s="4"/>
      <c r="AI235" s="4"/>
    </row>
    <row r="236" spans="2:35" x14ac:dyDescent="0.25">
      <c r="B236" s="4"/>
      <c r="C236" s="4"/>
      <c r="D236" s="4"/>
      <c r="E236" s="4"/>
      <c r="F236" s="4"/>
      <c r="G236" s="4"/>
      <c r="H236" s="4"/>
      <c r="I236" s="4"/>
      <c r="J236" s="4"/>
      <c r="K236" s="4"/>
      <c r="L236" s="4"/>
      <c r="M236" s="4"/>
      <c r="N236" s="4"/>
      <c r="O236" s="4"/>
      <c r="P236" s="4"/>
      <c r="Q236" s="4"/>
      <c r="R236" s="4"/>
      <c r="S236" s="4"/>
      <c r="T236" s="4"/>
      <c r="U236" s="4"/>
      <c r="V236" s="4"/>
      <c r="W236" s="4"/>
      <c r="X236" s="4"/>
      <c r="Y236" s="4"/>
      <c r="Z236" s="4"/>
      <c r="AA236" s="4"/>
      <c r="AB236" s="4"/>
      <c r="AC236" s="4"/>
      <c r="AD236" s="4"/>
      <c r="AE236" s="4"/>
      <c r="AF236" s="4"/>
      <c r="AG236" s="4"/>
      <c r="AH236" s="4"/>
      <c r="AI236" s="4"/>
    </row>
    <row r="237" spans="2:35" x14ac:dyDescent="0.25">
      <c r="B237" s="4"/>
      <c r="C237" s="4"/>
      <c r="D237" s="4"/>
      <c r="E237" s="4"/>
      <c r="F237" s="4"/>
      <c r="G237" s="4"/>
      <c r="H237" s="4"/>
      <c r="I237" s="4"/>
      <c r="J237" s="4"/>
      <c r="K237" s="4"/>
      <c r="L237" s="4"/>
      <c r="M237" s="4"/>
      <c r="N237" s="4"/>
      <c r="O237" s="4"/>
      <c r="P237" s="4"/>
      <c r="Q237" s="4"/>
      <c r="R237" s="4"/>
      <c r="S237" s="4"/>
      <c r="T237" s="4"/>
      <c r="U237" s="4"/>
      <c r="V237" s="4"/>
      <c r="W237" s="4"/>
      <c r="X237" s="4"/>
      <c r="Y237" s="4"/>
      <c r="Z237" s="4"/>
      <c r="AA237" s="4"/>
      <c r="AB237" s="4"/>
      <c r="AC237" s="4"/>
      <c r="AD237" s="4"/>
      <c r="AE237" s="4"/>
      <c r="AF237" s="4"/>
      <c r="AG237" s="4"/>
      <c r="AH237" s="4"/>
      <c r="AI237" s="4"/>
    </row>
    <row r="238" spans="2:35" x14ac:dyDescent="0.25">
      <c r="B238" s="4"/>
      <c r="C238" s="4"/>
      <c r="D238" s="4"/>
      <c r="E238" s="4"/>
      <c r="F238" s="4"/>
      <c r="G238" s="4"/>
      <c r="H238" s="4"/>
      <c r="I238" s="4"/>
      <c r="J238" s="4"/>
      <c r="K238" s="4"/>
      <c r="L238" s="4"/>
      <c r="M238" s="4"/>
      <c r="N238" s="4"/>
      <c r="O238" s="4"/>
      <c r="P238" s="4"/>
      <c r="Q238" s="4"/>
      <c r="R238" s="4"/>
      <c r="S238" s="4"/>
      <c r="T238" s="4"/>
      <c r="U238" s="4"/>
      <c r="V238" s="4"/>
      <c r="W238" s="4"/>
      <c r="X238" s="4"/>
      <c r="Y238" s="4"/>
      <c r="Z238" s="4"/>
      <c r="AA238" s="4"/>
      <c r="AB238" s="4"/>
      <c r="AC238" s="4"/>
      <c r="AD238" s="4"/>
      <c r="AE238" s="4"/>
      <c r="AF238" s="4"/>
      <c r="AG238" s="4"/>
      <c r="AH238" s="4"/>
      <c r="AI238" s="4"/>
    </row>
    <row r="239" spans="2:35" x14ac:dyDescent="0.25">
      <c r="B239" s="4"/>
      <c r="C239" s="4"/>
      <c r="D239" s="4"/>
      <c r="E239" s="4"/>
      <c r="F239" s="4"/>
      <c r="G239" s="4"/>
      <c r="H239" s="4"/>
      <c r="I239" s="4"/>
      <c r="J239" s="4"/>
      <c r="K239" s="4"/>
      <c r="L239" s="4"/>
      <c r="M239" s="4"/>
      <c r="N239" s="4"/>
      <c r="O239" s="4"/>
      <c r="P239" s="4"/>
      <c r="Q239" s="4"/>
      <c r="R239" s="4"/>
      <c r="S239" s="4"/>
      <c r="T239" s="4"/>
      <c r="U239" s="4"/>
      <c r="V239" s="4"/>
      <c r="W239" s="4"/>
      <c r="X239" s="4"/>
      <c r="Y239" s="4"/>
      <c r="Z239" s="4"/>
      <c r="AA239" s="4"/>
      <c r="AB239" s="4"/>
      <c r="AC239" s="4"/>
      <c r="AD239" s="4"/>
      <c r="AE239" s="4"/>
      <c r="AF239" s="4"/>
      <c r="AG239" s="4"/>
      <c r="AH239" s="4"/>
      <c r="AI239" s="4"/>
    </row>
    <row r="240" spans="2:35" x14ac:dyDescent="0.25">
      <c r="B240" s="4"/>
      <c r="C240" s="4"/>
      <c r="D240" s="4"/>
      <c r="E240" s="4"/>
      <c r="F240" s="4"/>
      <c r="G240" s="4"/>
      <c r="H240" s="4"/>
      <c r="I240" s="4"/>
      <c r="J240" s="4"/>
      <c r="K240" s="4"/>
      <c r="L240" s="4"/>
      <c r="M240" s="4"/>
      <c r="N240" s="4"/>
      <c r="O240" s="4"/>
      <c r="P240" s="4"/>
      <c r="Q240" s="4"/>
      <c r="R240" s="4"/>
      <c r="S240" s="4"/>
      <c r="T240" s="4"/>
      <c r="U240" s="4"/>
      <c r="V240" s="4"/>
      <c r="W240" s="4"/>
      <c r="X240" s="4"/>
      <c r="Y240" s="4"/>
      <c r="Z240" s="4"/>
      <c r="AA240" s="4"/>
      <c r="AB240" s="4"/>
      <c r="AC240" s="4"/>
      <c r="AD240" s="4"/>
      <c r="AE240" s="4"/>
      <c r="AF240" s="4"/>
      <c r="AG240" s="4"/>
      <c r="AH240" s="4"/>
      <c r="AI240" s="4"/>
    </row>
    <row r="241" spans="2:35" x14ac:dyDescent="0.25">
      <c r="B241" s="4"/>
      <c r="C241" s="4"/>
      <c r="D241" s="4"/>
      <c r="E241" s="4"/>
      <c r="F241" s="4"/>
      <c r="G241" s="4"/>
      <c r="H241" s="4"/>
      <c r="I241" s="4"/>
      <c r="J241" s="4"/>
      <c r="K241" s="4"/>
      <c r="L241" s="4"/>
      <c r="M241" s="4"/>
      <c r="N241" s="4"/>
      <c r="O241" s="4"/>
      <c r="P241" s="4"/>
      <c r="Q241" s="4"/>
      <c r="R241" s="4"/>
      <c r="S241" s="4"/>
      <c r="T241" s="4"/>
      <c r="U241" s="4"/>
      <c r="V241" s="4"/>
      <c r="W241" s="4"/>
      <c r="X241" s="4"/>
      <c r="Y241" s="4"/>
      <c r="Z241" s="4"/>
      <c r="AA241" s="4"/>
      <c r="AB241" s="4"/>
      <c r="AC241" s="4"/>
      <c r="AD241" s="4"/>
      <c r="AE241" s="4"/>
      <c r="AF241" s="4"/>
      <c r="AG241" s="4"/>
      <c r="AH241" s="4"/>
      <c r="AI241" s="4"/>
    </row>
    <row r="242" spans="2:35" x14ac:dyDescent="0.25">
      <c r="B242" s="4"/>
      <c r="C242" s="4"/>
      <c r="D242" s="4"/>
      <c r="E242" s="4"/>
      <c r="F242" s="4"/>
      <c r="G242" s="4"/>
      <c r="H242" s="4"/>
      <c r="I242" s="4"/>
      <c r="J242" s="4"/>
      <c r="K242" s="4"/>
      <c r="L242" s="4"/>
      <c r="M242" s="4"/>
      <c r="N242" s="4"/>
      <c r="O242" s="4"/>
      <c r="P242" s="4"/>
      <c r="Q242" s="4"/>
      <c r="R242" s="4"/>
      <c r="S242" s="4"/>
      <c r="T242" s="4"/>
      <c r="U242" s="4"/>
      <c r="V242" s="4"/>
      <c r="W242" s="4"/>
      <c r="X242" s="4"/>
      <c r="Y242" s="4"/>
      <c r="Z242" s="4"/>
      <c r="AA242" s="4"/>
      <c r="AB242" s="4"/>
      <c r="AC242" s="4"/>
      <c r="AD242" s="4"/>
      <c r="AE242" s="4"/>
      <c r="AF242" s="4"/>
      <c r="AG242" s="4"/>
      <c r="AH242" s="4"/>
      <c r="AI242" s="4"/>
    </row>
    <row r="243" spans="2:35" x14ac:dyDescent="0.25">
      <c r="B243" s="4"/>
      <c r="C243" s="4"/>
      <c r="D243" s="4"/>
      <c r="E243" s="4"/>
      <c r="F243" s="4"/>
      <c r="G243" s="4"/>
      <c r="H243" s="4"/>
      <c r="I243" s="4"/>
      <c r="J243" s="4"/>
      <c r="K243" s="4"/>
      <c r="L243" s="4"/>
      <c r="M243" s="4"/>
      <c r="N243" s="4"/>
      <c r="O243" s="4"/>
      <c r="P243" s="4"/>
      <c r="Q243" s="4"/>
      <c r="R243" s="4"/>
      <c r="S243" s="4"/>
      <c r="T243" s="4"/>
      <c r="U243" s="4"/>
      <c r="V243" s="4"/>
      <c r="W243" s="4"/>
      <c r="X243" s="4"/>
      <c r="Y243" s="4"/>
      <c r="Z243" s="4"/>
      <c r="AA243" s="4"/>
      <c r="AB243" s="4"/>
      <c r="AC243" s="4"/>
      <c r="AD243" s="4"/>
      <c r="AE243" s="4"/>
      <c r="AF243" s="4"/>
      <c r="AG243" s="4"/>
      <c r="AH243" s="4"/>
      <c r="AI243" s="4"/>
    </row>
    <row r="244" spans="2:35" x14ac:dyDescent="0.25">
      <c r="B244" s="4"/>
      <c r="C244" s="4"/>
      <c r="D244" s="4"/>
      <c r="E244" s="4"/>
      <c r="F244" s="4"/>
      <c r="G244" s="4"/>
      <c r="H244" s="4"/>
      <c r="I244" s="4"/>
      <c r="J244" s="4"/>
      <c r="K244" s="4"/>
      <c r="L244" s="4"/>
      <c r="M244" s="4"/>
      <c r="N244" s="4"/>
      <c r="O244" s="4"/>
      <c r="P244" s="4"/>
      <c r="Q244" s="4"/>
      <c r="R244" s="4"/>
      <c r="S244" s="4"/>
      <c r="T244" s="4"/>
      <c r="U244" s="4"/>
      <c r="V244" s="4"/>
      <c r="W244" s="4"/>
      <c r="X244" s="4"/>
      <c r="Y244" s="4"/>
      <c r="Z244" s="4"/>
      <c r="AA244" s="4"/>
      <c r="AB244" s="4"/>
      <c r="AC244" s="4"/>
      <c r="AD244" s="4"/>
      <c r="AE244" s="4"/>
      <c r="AF244" s="4"/>
      <c r="AG244" s="4"/>
      <c r="AH244" s="4"/>
      <c r="AI244" s="4"/>
    </row>
    <row r="245" spans="2:35" x14ac:dyDescent="0.25">
      <c r="B245" s="4"/>
      <c r="C245" s="4"/>
      <c r="D245" s="4"/>
      <c r="E245" s="4"/>
      <c r="F245" s="4"/>
      <c r="G245" s="4"/>
      <c r="H245" s="4"/>
      <c r="I245" s="4"/>
      <c r="J245" s="4"/>
      <c r="K245" s="4"/>
      <c r="L245" s="4"/>
      <c r="M245" s="4"/>
      <c r="N245" s="4"/>
      <c r="O245" s="4"/>
      <c r="P245" s="4"/>
      <c r="Q245" s="4"/>
      <c r="R245" s="4"/>
      <c r="S245" s="4"/>
      <c r="T245" s="4"/>
      <c r="U245" s="4"/>
      <c r="V245" s="4"/>
      <c r="W245" s="4"/>
      <c r="X245" s="4"/>
      <c r="Y245" s="4"/>
      <c r="Z245" s="4"/>
      <c r="AA245" s="4"/>
      <c r="AB245" s="4"/>
      <c r="AC245" s="4"/>
      <c r="AD245" s="4"/>
      <c r="AE245" s="4"/>
      <c r="AF245" s="4"/>
      <c r="AG245" s="4"/>
      <c r="AH245" s="4"/>
      <c r="AI245" s="4"/>
    </row>
    <row r="246" spans="2:35" x14ac:dyDescent="0.25">
      <c r="B246" s="4"/>
      <c r="C246" s="4"/>
      <c r="D246" s="4"/>
      <c r="E246" s="4"/>
      <c r="F246" s="4"/>
      <c r="G246" s="4"/>
      <c r="H246" s="4"/>
      <c r="I246" s="4"/>
      <c r="J246" s="4"/>
      <c r="K246" s="4"/>
      <c r="L246" s="4"/>
      <c r="M246" s="4"/>
      <c r="N246" s="4"/>
      <c r="O246" s="4"/>
      <c r="P246" s="4"/>
      <c r="Q246" s="4"/>
      <c r="R246" s="4"/>
      <c r="S246" s="4"/>
      <c r="T246" s="4"/>
      <c r="U246" s="4"/>
      <c r="V246" s="4"/>
      <c r="W246" s="4"/>
      <c r="X246" s="4"/>
      <c r="Y246" s="4"/>
      <c r="Z246" s="4"/>
      <c r="AA246" s="4"/>
      <c r="AB246" s="4"/>
      <c r="AC246" s="4"/>
      <c r="AD246" s="4"/>
      <c r="AE246" s="4"/>
      <c r="AF246" s="4"/>
      <c r="AG246" s="4"/>
      <c r="AH246" s="4"/>
      <c r="AI246" s="4"/>
    </row>
    <row r="247" spans="2:35" x14ac:dyDescent="0.25">
      <c r="B247" s="4"/>
      <c r="C247" s="4"/>
      <c r="D247" s="4"/>
      <c r="E247" s="4"/>
      <c r="F247" s="4"/>
      <c r="G247" s="4"/>
      <c r="H247" s="4"/>
      <c r="I247" s="4"/>
      <c r="J247" s="4"/>
      <c r="K247" s="4"/>
      <c r="L247" s="4"/>
      <c r="M247" s="4"/>
      <c r="N247" s="4"/>
      <c r="O247" s="4"/>
      <c r="P247" s="4"/>
      <c r="Q247" s="4"/>
      <c r="R247" s="4"/>
      <c r="S247" s="4"/>
      <c r="T247" s="4"/>
      <c r="U247" s="4"/>
      <c r="V247" s="4"/>
      <c r="W247" s="4"/>
      <c r="X247" s="4"/>
      <c r="Y247" s="4"/>
      <c r="Z247" s="4"/>
      <c r="AA247" s="4"/>
      <c r="AB247" s="4"/>
      <c r="AC247" s="4"/>
      <c r="AD247" s="4"/>
      <c r="AE247" s="4"/>
      <c r="AF247" s="4"/>
      <c r="AG247" s="4"/>
      <c r="AH247" s="4"/>
      <c r="AI247" s="4"/>
    </row>
    <row r="248" spans="2:35" x14ac:dyDescent="0.25">
      <c r="B248" s="4"/>
      <c r="C248" s="4"/>
      <c r="D248" s="4"/>
      <c r="E248" s="4"/>
      <c r="F248" s="4"/>
      <c r="G248" s="4"/>
      <c r="H248" s="4"/>
      <c r="I248" s="4"/>
      <c r="J248" s="4"/>
      <c r="K248" s="4"/>
      <c r="L248" s="4"/>
      <c r="M248" s="4"/>
      <c r="N248" s="4"/>
      <c r="O248" s="4"/>
      <c r="P248" s="4"/>
      <c r="Q248" s="4"/>
      <c r="R248" s="4"/>
      <c r="S248" s="4"/>
      <c r="T248" s="4"/>
      <c r="U248" s="4"/>
      <c r="V248" s="4"/>
      <c r="W248" s="4"/>
      <c r="X248" s="4"/>
      <c r="Y248" s="4"/>
      <c r="Z248" s="4"/>
      <c r="AA248" s="4"/>
      <c r="AB248" s="4"/>
      <c r="AC248" s="4"/>
      <c r="AD248" s="4"/>
      <c r="AE248" s="4"/>
      <c r="AF248" s="4"/>
      <c r="AG248" s="4"/>
      <c r="AH248" s="4"/>
      <c r="AI248" s="4"/>
    </row>
    <row r="249" spans="2:35" x14ac:dyDescent="0.25">
      <c r="B249" s="4"/>
      <c r="C249" s="4"/>
      <c r="D249" s="4"/>
      <c r="E249" s="4"/>
      <c r="F249" s="4"/>
      <c r="G249" s="4"/>
      <c r="H249" s="4"/>
      <c r="I249" s="4"/>
      <c r="J249" s="4"/>
      <c r="K249" s="4"/>
      <c r="L249" s="4"/>
      <c r="M249" s="4"/>
      <c r="N249" s="4"/>
      <c r="O249" s="4"/>
      <c r="P249" s="4"/>
      <c r="Q249" s="4"/>
      <c r="R249" s="4"/>
      <c r="S249" s="4"/>
      <c r="T249" s="4"/>
      <c r="U249" s="4"/>
      <c r="V249" s="4"/>
      <c r="W249" s="4"/>
      <c r="X249" s="4"/>
      <c r="Y249" s="4"/>
      <c r="Z249" s="4"/>
      <c r="AA249" s="4"/>
      <c r="AB249" s="4"/>
      <c r="AC249" s="4"/>
      <c r="AD249" s="4"/>
      <c r="AE249" s="4"/>
      <c r="AF249" s="4"/>
      <c r="AG249" s="4"/>
      <c r="AH249" s="4"/>
      <c r="AI249" s="4"/>
    </row>
    <row r="250" spans="2:35" x14ac:dyDescent="0.25">
      <c r="B250" s="4"/>
      <c r="C250" s="4"/>
      <c r="D250" s="4"/>
      <c r="E250" s="4"/>
      <c r="F250" s="4"/>
      <c r="G250" s="4"/>
      <c r="H250" s="4"/>
      <c r="I250" s="4"/>
      <c r="J250" s="4"/>
      <c r="K250" s="4"/>
      <c r="L250" s="4"/>
      <c r="M250" s="4"/>
      <c r="N250" s="4"/>
      <c r="O250" s="4"/>
      <c r="P250" s="4"/>
      <c r="Q250" s="4"/>
      <c r="R250" s="4"/>
      <c r="S250" s="4"/>
      <c r="T250" s="4"/>
      <c r="U250" s="4"/>
      <c r="V250" s="4"/>
      <c r="W250" s="4"/>
      <c r="X250" s="4"/>
      <c r="Y250" s="4"/>
      <c r="Z250" s="4"/>
      <c r="AA250" s="4"/>
      <c r="AB250" s="4"/>
      <c r="AC250" s="4"/>
      <c r="AD250" s="4"/>
      <c r="AE250" s="4"/>
      <c r="AF250" s="4"/>
      <c r="AG250" s="4"/>
      <c r="AH250" s="4"/>
      <c r="AI250" s="4"/>
    </row>
    <row r="251" spans="2:35" x14ac:dyDescent="0.25">
      <c r="B251" s="4"/>
      <c r="C251" s="4"/>
      <c r="D251" s="4"/>
      <c r="E251" s="4"/>
      <c r="F251" s="4"/>
      <c r="G251" s="4"/>
      <c r="H251" s="4"/>
      <c r="I251" s="4"/>
      <c r="J251" s="4"/>
      <c r="K251" s="4"/>
      <c r="L251" s="4"/>
      <c r="M251" s="4"/>
      <c r="N251" s="4"/>
      <c r="O251" s="4"/>
      <c r="P251" s="4"/>
      <c r="Q251" s="4"/>
      <c r="R251" s="4"/>
      <c r="S251" s="4"/>
      <c r="T251" s="4"/>
      <c r="U251" s="4"/>
      <c r="V251" s="4"/>
      <c r="W251" s="4"/>
      <c r="X251" s="4"/>
      <c r="Y251" s="4"/>
      <c r="Z251" s="4"/>
      <c r="AA251" s="4"/>
      <c r="AB251" s="4"/>
      <c r="AC251" s="4"/>
      <c r="AD251" s="4"/>
      <c r="AE251" s="4"/>
      <c r="AF251" s="4"/>
      <c r="AG251" s="4"/>
      <c r="AH251" s="4"/>
      <c r="AI251" s="4"/>
    </row>
    <row r="252" spans="2:35" x14ac:dyDescent="0.25">
      <c r="B252" s="4"/>
      <c r="C252" s="4"/>
      <c r="D252" s="4"/>
      <c r="E252" s="4"/>
      <c r="F252" s="4"/>
      <c r="G252" s="4"/>
      <c r="H252" s="4"/>
      <c r="I252" s="4"/>
      <c r="J252" s="4"/>
      <c r="K252" s="4"/>
      <c r="L252" s="4"/>
      <c r="M252" s="4"/>
      <c r="N252" s="4"/>
      <c r="O252" s="4"/>
      <c r="P252" s="4"/>
      <c r="Q252" s="4"/>
      <c r="R252" s="4"/>
      <c r="S252" s="4"/>
      <c r="T252" s="4"/>
      <c r="U252" s="4"/>
      <c r="V252" s="4"/>
      <c r="W252" s="4"/>
      <c r="X252" s="4"/>
      <c r="Y252" s="4"/>
      <c r="Z252" s="4"/>
      <c r="AA252" s="4"/>
      <c r="AB252" s="4"/>
      <c r="AC252" s="4"/>
      <c r="AD252" s="4"/>
      <c r="AE252" s="4"/>
      <c r="AF252" s="4"/>
      <c r="AG252" s="4"/>
      <c r="AH252" s="4"/>
      <c r="AI252" s="4"/>
    </row>
    <row r="253" spans="2:35" x14ac:dyDescent="0.25">
      <c r="B253" s="4"/>
      <c r="C253" s="4"/>
      <c r="D253" s="4"/>
      <c r="E253" s="4"/>
      <c r="F253" s="4"/>
      <c r="G253" s="4"/>
      <c r="H253" s="4"/>
      <c r="I253" s="4"/>
      <c r="J253" s="4"/>
      <c r="K253" s="4"/>
      <c r="L253" s="4"/>
      <c r="M253" s="4"/>
      <c r="N253" s="4"/>
      <c r="O253" s="4"/>
      <c r="P253" s="4"/>
      <c r="Q253" s="4"/>
      <c r="R253" s="4"/>
      <c r="S253" s="4"/>
      <c r="T253" s="4"/>
      <c r="U253" s="4"/>
      <c r="V253" s="4"/>
      <c r="W253" s="4"/>
      <c r="X253" s="4"/>
      <c r="Y253" s="4"/>
      <c r="Z253" s="4"/>
      <c r="AA253" s="4"/>
      <c r="AB253" s="4"/>
      <c r="AC253" s="4"/>
      <c r="AD253" s="4"/>
      <c r="AE253" s="4"/>
      <c r="AF253" s="4"/>
      <c r="AG253" s="4"/>
      <c r="AH253" s="4"/>
      <c r="AI253" s="4"/>
    </row>
    <row r="254" spans="2:35" x14ac:dyDescent="0.25">
      <c r="B254" s="4"/>
      <c r="C254" s="4"/>
      <c r="D254" s="4"/>
      <c r="E254" s="4"/>
      <c r="F254" s="4"/>
      <c r="G254" s="4"/>
      <c r="H254" s="4"/>
      <c r="I254" s="4"/>
      <c r="J254" s="4"/>
      <c r="K254" s="4"/>
      <c r="L254" s="4"/>
      <c r="M254" s="4"/>
      <c r="N254" s="4"/>
      <c r="O254" s="4"/>
      <c r="P254" s="4"/>
      <c r="Q254" s="4"/>
      <c r="R254" s="4"/>
      <c r="S254" s="4"/>
      <c r="T254" s="4"/>
      <c r="U254" s="4"/>
      <c r="V254" s="4"/>
      <c r="W254" s="4"/>
      <c r="X254" s="4"/>
      <c r="Y254" s="4"/>
      <c r="Z254" s="4"/>
      <c r="AA254" s="4"/>
      <c r="AB254" s="4"/>
      <c r="AC254" s="4"/>
      <c r="AD254" s="4"/>
      <c r="AE254" s="4"/>
      <c r="AF254" s="4"/>
      <c r="AG254" s="4"/>
      <c r="AH254" s="4"/>
      <c r="AI254" s="4"/>
    </row>
    <row r="255" spans="2:35" x14ac:dyDescent="0.25">
      <c r="B255" s="4"/>
      <c r="C255" s="4"/>
      <c r="D255" s="4"/>
      <c r="E255" s="4"/>
      <c r="F255" s="4"/>
      <c r="G255" s="4"/>
      <c r="H255" s="4"/>
      <c r="I255" s="4"/>
      <c r="J255" s="4"/>
      <c r="K255" s="4"/>
      <c r="L255" s="4"/>
      <c r="M255" s="4"/>
      <c r="N255" s="4"/>
      <c r="O255" s="4"/>
      <c r="P255" s="4"/>
      <c r="Q255" s="4"/>
      <c r="R255" s="4"/>
      <c r="S255" s="4"/>
      <c r="T255" s="4"/>
      <c r="U255" s="4"/>
      <c r="V255" s="4"/>
      <c r="W255" s="4"/>
      <c r="X255" s="4"/>
      <c r="Y255" s="4"/>
      <c r="Z255" s="4"/>
      <c r="AA255" s="4"/>
      <c r="AB255" s="4"/>
      <c r="AC255" s="4"/>
      <c r="AD255" s="4"/>
      <c r="AE255" s="4"/>
      <c r="AF255" s="4"/>
      <c r="AG255" s="4"/>
      <c r="AH255" s="4"/>
      <c r="AI255" s="4"/>
    </row>
    <row r="256" spans="2:35" x14ac:dyDescent="0.25">
      <c r="B256" s="4"/>
      <c r="C256" s="4"/>
      <c r="D256" s="4"/>
      <c r="E256" s="4"/>
      <c r="F256" s="4"/>
      <c r="G256" s="4"/>
      <c r="H256" s="4"/>
      <c r="I256" s="4"/>
      <c r="J256" s="4"/>
      <c r="K256" s="4"/>
      <c r="L256" s="4"/>
      <c r="M256" s="4"/>
      <c r="N256" s="4"/>
      <c r="O256" s="4"/>
      <c r="P256" s="4"/>
      <c r="Q256" s="4"/>
      <c r="R256" s="4"/>
      <c r="S256" s="4"/>
      <c r="T256" s="4"/>
      <c r="U256" s="4"/>
      <c r="V256" s="4"/>
      <c r="W256" s="4"/>
      <c r="X256" s="4"/>
      <c r="Y256" s="4"/>
      <c r="Z256" s="4"/>
      <c r="AA256" s="4"/>
      <c r="AB256" s="4"/>
      <c r="AC256" s="4"/>
      <c r="AD256" s="4"/>
      <c r="AE256" s="4"/>
      <c r="AF256" s="4"/>
      <c r="AG256" s="4"/>
      <c r="AH256" s="4"/>
      <c r="AI256" s="4"/>
    </row>
    <row r="257" spans="2:35" x14ac:dyDescent="0.25">
      <c r="B257" s="4"/>
      <c r="C257" s="4"/>
      <c r="D257" s="4"/>
      <c r="E257" s="4"/>
      <c r="F257" s="4"/>
      <c r="G257" s="4"/>
      <c r="H257" s="4"/>
      <c r="I257" s="4"/>
      <c r="J257" s="4"/>
      <c r="K257" s="4"/>
      <c r="L257" s="4"/>
      <c r="M257" s="4"/>
      <c r="N257" s="4"/>
      <c r="O257" s="4"/>
      <c r="P257" s="4"/>
      <c r="Q257" s="4"/>
      <c r="R257" s="4"/>
      <c r="S257" s="4"/>
      <c r="T257" s="4"/>
      <c r="U257" s="4"/>
      <c r="V257" s="4"/>
      <c r="W257" s="4"/>
      <c r="X257" s="4"/>
      <c r="Y257" s="4"/>
      <c r="Z257" s="4"/>
      <c r="AA257" s="4"/>
      <c r="AB257" s="4"/>
      <c r="AC257" s="4"/>
      <c r="AD257" s="4"/>
      <c r="AE257" s="4"/>
      <c r="AF257" s="4"/>
      <c r="AG257" s="4"/>
      <c r="AH257" s="4"/>
      <c r="AI257" s="4"/>
    </row>
    <row r="258" spans="2:35" x14ac:dyDescent="0.25">
      <c r="B258" s="4"/>
      <c r="C258" s="4"/>
      <c r="D258" s="4"/>
      <c r="E258" s="4"/>
      <c r="F258" s="4"/>
      <c r="G258" s="4"/>
      <c r="H258" s="4"/>
      <c r="I258" s="4"/>
      <c r="J258" s="4"/>
      <c r="K258" s="4"/>
      <c r="L258" s="4"/>
      <c r="M258" s="4"/>
      <c r="N258" s="4"/>
      <c r="O258" s="4"/>
      <c r="P258" s="4"/>
      <c r="Q258" s="4"/>
      <c r="R258" s="4"/>
      <c r="S258" s="4"/>
      <c r="T258" s="4"/>
      <c r="U258" s="4"/>
      <c r="V258" s="4"/>
      <c r="W258" s="4"/>
      <c r="X258" s="4"/>
      <c r="Y258" s="4"/>
      <c r="Z258" s="4"/>
      <c r="AA258" s="4"/>
      <c r="AB258" s="4"/>
      <c r="AC258" s="4"/>
      <c r="AD258" s="4"/>
      <c r="AE258" s="4"/>
      <c r="AF258" s="4"/>
      <c r="AG258" s="4"/>
      <c r="AH258" s="4"/>
      <c r="AI258" s="4"/>
    </row>
    <row r="259" spans="2:35" x14ac:dyDescent="0.25">
      <c r="B259" s="4"/>
      <c r="C259" s="4"/>
      <c r="D259" s="4"/>
      <c r="E259" s="4"/>
      <c r="F259" s="4"/>
      <c r="G259" s="4"/>
      <c r="H259" s="4"/>
      <c r="I259" s="4"/>
      <c r="J259" s="4"/>
      <c r="K259" s="4"/>
      <c r="L259" s="4"/>
      <c r="M259" s="4"/>
      <c r="N259" s="4"/>
      <c r="O259" s="4"/>
      <c r="P259" s="4"/>
      <c r="Q259" s="4"/>
      <c r="R259" s="4"/>
      <c r="S259" s="4"/>
      <c r="T259" s="4"/>
      <c r="U259" s="4"/>
      <c r="V259" s="4"/>
      <c r="W259" s="4"/>
      <c r="X259" s="4"/>
      <c r="Y259" s="4"/>
      <c r="Z259" s="4"/>
      <c r="AA259" s="4"/>
      <c r="AB259" s="4"/>
      <c r="AC259" s="4"/>
      <c r="AD259" s="4"/>
      <c r="AE259" s="4"/>
      <c r="AF259" s="4"/>
      <c r="AG259" s="4"/>
      <c r="AH259" s="4"/>
      <c r="AI259" s="4"/>
    </row>
    <row r="260" spans="2:35" x14ac:dyDescent="0.25">
      <c r="B260" s="4"/>
      <c r="C260" s="4"/>
      <c r="D260" s="4"/>
      <c r="E260" s="4"/>
      <c r="F260" s="4"/>
      <c r="G260" s="4"/>
      <c r="H260" s="4"/>
      <c r="I260" s="4"/>
      <c r="J260" s="4"/>
      <c r="K260" s="4"/>
      <c r="L260" s="4"/>
      <c r="M260" s="4"/>
      <c r="N260" s="4"/>
      <c r="O260" s="4"/>
      <c r="P260" s="4"/>
      <c r="Q260" s="4"/>
      <c r="R260" s="4"/>
      <c r="S260" s="4"/>
      <c r="T260" s="4"/>
      <c r="U260" s="4"/>
      <c r="V260" s="4"/>
      <c r="W260" s="4"/>
      <c r="X260" s="4"/>
      <c r="Y260" s="4"/>
      <c r="Z260" s="4"/>
      <c r="AA260" s="4"/>
      <c r="AB260" s="4"/>
      <c r="AC260" s="4"/>
      <c r="AD260" s="4"/>
      <c r="AE260" s="4"/>
      <c r="AF260" s="4"/>
      <c r="AG260" s="4"/>
      <c r="AH260" s="4"/>
      <c r="AI260" s="4"/>
    </row>
    <row r="261" spans="2:35" x14ac:dyDescent="0.25">
      <c r="B261" s="4"/>
      <c r="C261" s="4"/>
      <c r="D261" s="4"/>
      <c r="E261" s="4"/>
      <c r="F261" s="4"/>
      <c r="G261" s="4"/>
      <c r="H261" s="4"/>
      <c r="I261" s="4"/>
      <c r="J261" s="4"/>
      <c r="K261" s="4"/>
      <c r="L261" s="4"/>
      <c r="M261" s="4"/>
      <c r="N261" s="4"/>
      <c r="O261" s="4"/>
      <c r="P261" s="4"/>
      <c r="Q261" s="4"/>
      <c r="R261" s="4"/>
      <c r="S261" s="4"/>
      <c r="T261" s="4"/>
      <c r="U261" s="4"/>
      <c r="V261" s="4"/>
      <c r="W261" s="4"/>
      <c r="X261" s="4"/>
      <c r="Y261" s="4"/>
      <c r="Z261" s="4"/>
      <c r="AA261" s="4"/>
      <c r="AB261" s="4"/>
      <c r="AC261" s="4"/>
      <c r="AD261" s="4"/>
      <c r="AE261" s="4"/>
      <c r="AF261" s="4"/>
      <c r="AG261" s="4"/>
      <c r="AH261" s="4"/>
      <c r="AI261" s="4"/>
    </row>
    <row r="262" spans="2:35" x14ac:dyDescent="0.25">
      <c r="B262" s="4"/>
      <c r="C262" s="4"/>
      <c r="D262" s="4"/>
      <c r="E262" s="4"/>
      <c r="F262" s="4"/>
      <c r="G262" s="4"/>
      <c r="H262" s="4"/>
      <c r="I262" s="4"/>
      <c r="J262" s="4"/>
      <c r="K262" s="4"/>
      <c r="L262" s="4"/>
      <c r="M262" s="4"/>
      <c r="N262" s="4"/>
      <c r="O262" s="4"/>
      <c r="P262" s="4"/>
      <c r="Q262" s="4"/>
      <c r="R262" s="4"/>
      <c r="S262" s="4"/>
      <c r="T262" s="4"/>
      <c r="U262" s="4"/>
      <c r="V262" s="4"/>
      <c r="W262" s="4"/>
      <c r="X262" s="4"/>
      <c r="Y262" s="4"/>
      <c r="Z262" s="4"/>
      <c r="AA262" s="4"/>
      <c r="AB262" s="4"/>
      <c r="AC262" s="4"/>
      <c r="AD262" s="4"/>
      <c r="AE262" s="4"/>
      <c r="AF262" s="4"/>
      <c r="AG262" s="4"/>
      <c r="AH262" s="4"/>
      <c r="AI262" s="4"/>
    </row>
    <row r="263" spans="2:35" x14ac:dyDescent="0.25">
      <c r="B263" s="4"/>
      <c r="C263" s="4"/>
      <c r="D263" s="4"/>
      <c r="E263" s="4"/>
      <c r="F263" s="4"/>
      <c r="G263" s="4"/>
      <c r="H263" s="4"/>
      <c r="I263" s="4"/>
      <c r="J263" s="4"/>
      <c r="K263" s="4"/>
      <c r="L263" s="4"/>
      <c r="M263" s="4"/>
      <c r="N263" s="4"/>
      <c r="O263" s="4"/>
      <c r="P263" s="4"/>
      <c r="Q263" s="4"/>
      <c r="R263" s="4"/>
      <c r="S263" s="4"/>
      <c r="T263" s="4"/>
      <c r="U263" s="4"/>
      <c r="V263" s="4"/>
      <c r="W263" s="4"/>
      <c r="X263" s="4"/>
      <c r="Y263" s="4"/>
      <c r="Z263" s="4"/>
      <c r="AA263" s="4"/>
      <c r="AB263" s="4"/>
      <c r="AC263" s="4"/>
      <c r="AD263" s="4"/>
      <c r="AE263" s="4"/>
      <c r="AF263" s="4"/>
      <c r="AG263" s="4"/>
      <c r="AH263" s="4"/>
      <c r="AI263" s="4"/>
    </row>
    <row r="264" spans="2:35" x14ac:dyDescent="0.25">
      <c r="B264" s="4"/>
      <c r="C264" s="4"/>
      <c r="D264" s="4"/>
      <c r="E264" s="4"/>
      <c r="F264" s="4"/>
      <c r="G264" s="4"/>
      <c r="H264" s="4"/>
      <c r="I264" s="4"/>
      <c r="J264" s="4"/>
      <c r="K264" s="4"/>
      <c r="L264" s="4"/>
      <c r="M264" s="4"/>
      <c r="N264" s="4"/>
      <c r="O264" s="4"/>
      <c r="P264" s="4"/>
      <c r="Q264" s="4"/>
      <c r="R264" s="4"/>
      <c r="S264" s="4"/>
      <c r="T264" s="4"/>
      <c r="U264" s="4"/>
      <c r="V264" s="4"/>
      <c r="W264" s="4"/>
      <c r="X264" s="4"/>
      <c r="Y264" s="4"/>
      <c r="Z264" s="4"/>
      <c r="AA264" s="4"/>
      <c r="AB264" s="4"/>
      <c r="AC264" s="4"/>
      <c r="AD264" s="4"/>
      <c r="AE264" s="4"/>
      <c r="AF264" s="4"/>
      <c r="AG264" s="4"/>
      <c r="AH264" s="4"/>
      <c r="AI264" s="4"/>
    </row>
    <row r="265" spans="2:35" x14ac:dyDescent="0.25">
      <c r="B265" s="4"/>
      <c r="C265" s="4"/>
      <c r="D265" s="4"/>
      <c r="E265" s="4"/>
      <c r="F265" s="4"/>
      <c r="G265" s="4"/>
      <c r="H265" s="4"/>
      <c r="I265" s="4"/>
      <c r="J265" s="4"/>
      <c r="K265" s="4"/>
      <c r="L265" s="4"/>
      <c r="M265" s="4"/>
      <c r="N265" s="4"/>
      <c r="O265" s="4"/>
      <c r="P265" s="4"/>
      <c r="Q265" s="4"/>
      <c r="R265" s="4"/>
      <c r="S265" s="4"/>
      <c r="T265" s="4"/>
      <c r="U265" s="4"/>
      <c r="V265" s="4"/>
      <c r="W265" s="4"/>
      <c r="X265" s="4"/>
      <c r="Y265" s="4"/>
      <c r="Z265" s="4"/>
      <c r="AA265" s="4"/>
      <c r="AB265" s="4"/>
      <c r="AC265" s="4"/>
      <c r="AD265" s="4"/>
      <c r="AE265" s="4"/>
      <c r="AF265" s="4"/>
      <c r="AG265" s="4"/>
      <c r="AH265" s="4"/>
      <c r="AI265" s="4"/>
    </row>
    <row r="266" spans="2:35" x14ac:dyDescent="0.25">
      <c r="B266" s="4"/>
      <c r="C266" s="4"/>
      <c r="D266" s="4"/>
      <c r="E266" s="4"/>
      <c r="F266" s="4"/>
      <c r="G266" s="4"/>
      <c r="H266" s="4"/>
      <c r="I266" s="4"/>
      <c r="J266" s="4"/>
      <c r="K266" s="4"/>
      <c r="L266" s="4"/>
      <c r="M266" s="4"/>
      <c r="N266" s="4"/>
      <c r="O266" s="4"/>
      <c r="P266" s="4"/>
      <c r="Q266" s="4"/>
      <c r="R266" s="4"/>
      <c r="S266" s="4"/>
      <c r="T266" s="4"/>
      <c r="U266" s="4"/>
      <c r="V266" s="4"/>
      <c r="W266" s="4"/>
      <c r="X266" s="4"/>
      <c r="Y266" s="4"/>
      <c r="Z266" s="4"/>
      <c r="AA266" s="4"/>
      <c r="AB266" s="4"/>
      <c r="AC266" s="4"/>
      <c r="AD266" s="4"/>
      <c r="AE266" s="4"/>
      <c r="AF266" s="4"/>
      <c r="AG266" s="4"/>
      <c r="AH266" s="4"/>
      <c r="AI266" s="4"/>
    </row>
    <row r="267" spans="2:35" x14ac:dyDescent="0.25">
      <c r="B267" s="4"/>
      <c r="C267" s="4"/>
      <c r="D267" s="4"/>
      <c r="E267" s="4"/>
      <c r="F267" s="4"/>
      <c r="G267" s="4"/>
      <c r="H267" s="4"/>
      <c r="I267" s="4"/>
      <c r="J267" s="4"/>
      <c r="K267" s="4"/>
      <c r="L267" s="4"/>
      <c r="M267" s="4"/>
      <c r="N267" s="4"/>
      <c r="O267" s="4"/>
      <c r="P267" s="4"/>
      <c r="Q267" s="4"/>
      <c r="R267" s="4"/>
      <c r="S267" s="4"/>
      <c r="T267" s="4"/>
      <c r="U267" s="4"/>
      <c r="V267" s="4"/>
      <c r="W267" s="4"/>
      <c r="X267" s="4"/>
      <c r="Y267" s="4"/>
      <c r="Z267" s="4"/>
      <c r="AA267" s="4"/>
      <c r="AB267" s="4"/>
      <c r="AC267" s="4"/>
      <c r="AD267" s="4"/>
      <c r="AE267" s="4"/>
      <c r="AF267" s="4"/>
      <c r="AG267" s="4"/>
      <c r="AH267" s="4"/>
      <c r="AI267" s="4"/>
    </row>
    <row r="268" spans="2:35" x14ac:dyDescent="0.25">
      <c r="B268" s="4"/>
      <c r="C268" s="4"/>
      <c r="D268" s="4"/>
      <c r="E268" s="4"/>
      <c r="F268" s="4"/>
      <c r="G268" s="4"/>
      <c r="H268" s="4"/>
      <c r="I268" s="4"/>
      <c r="J268" s="4"/>
      <c r="K268" s="4"/>
      <c r="L268" s="4"/>
      <c r="M268" s="4"/>
      <c r="N268" s="4"/>
      <c r="O268" s="4"/>
      <c r="P268" s="4"/>
      <c r="Q268" s="4"/>
      <c r="R268" s="4"/>
      <c r="S268" s="4"/>
      <c r="T268" s="4"/>
      <c r="U268" s="4"/>
      <c r="V268" s="4"/>
      <c r="W268" s="4"/>
      <c r="X268" s="4"/>
      <c r="Y268" s="4"/>
      <c r="Z268" s="4"/>
      <c r="AA268" s="4"/>
      <c r="AB268" s="4"/>
      <c r="AC268" s="4"/>
      <c r="AD268" s="4"/>
      <c r="AE268" s="4"/>
      <c r="AF268" s="4"/>
      <c r="AG268" s="4"/>
      <c r="AH268" s="4"/>
      <c r="AI268" s="4"/>
    </row>
    <row r="269" spans="2:35" x14ac:dyDescent="0.25">
      <c r="B269" s="4"/>
      <c r="C269" s="4"/>
      <c r="D269" s="4"/>
      <c r="E269" s="4"/>
      <c r="F269" s="4"/>
      <c r="G269" s="4"/>
      <c r="H269" s="4"/>
      <c r="I269" s="4"/>
      <c r="J269" s="4"/>
      <c r="K269" s="4"/>
      <c r="L269" s="4"/>
      <c r="M269" s="4"/>
      <c r="N269" s="4"/>
      <c r="O269" s="4"/>
      <c r="P269" s="4"/>
      <c r="Q269" s="4"/>
      <c r="R269" s="4"/>
      <c r="S269" s="4"/>
      <c r="T269" s="4"/>
      <c r="U269" s="4"/>
      <c r="V269" s="4"/>
      <c r="W269" s="4"/>
      <c r="X269" s="4"/>
      <c r="Y269" s="4"/>
      <c r="Z269" s="4"/>
      <c r="AA269" s="4"/>
      <c r="AB269" s="4"/>
      <c r="AC269" s="4"/>
      <c r="AD269" s="4"/>
      <c r="AE269" s="4"/>
      <c r="AF269" s="4"/>
      <c r="AG269" s="4"/>
      <c r="AH269" s="4"/>
      <c r="AI269" s="4"/>
    </row>
    <row r="270" spans="2:35" x14ac:dyDescent="0.25">
      <c r="B270" s="4"/>
      <c r="C270" s="4"/>
      <c r="D270" s="4"/>
      <c r="E270" s="4"/>
      <c r="F270" s="4"/>
      <c r="G270" s="4"/>
      <c r="H270" s="4"/>
      <c r="I270" s="4"/>
      <c r="J270" s="4"/>
      <c r="K270" s="4"/>
      <c r="L270" s="4"/>
      <c r="M270" s="4"/>
      <c r="N270" s="4"/>
      <c r="O270" s="4"/>
      <c r="P270" s="4"/>
      <c r="Q270" s="4"/>
      <c r="R270" s="4"/>
      <c r="S270" s="4"/>
      <c r="T270" s="4"/>
      <c r="U270" s="4"/>
      <c r="V270" s="4"/>
      <c r="W270" s="4"/>
      <c r="X270" s="4"/>
      <c r="Y270" s="4"/>
      <c r="Z270" s="4"/>
      <c r="AA270" s="4"/>
      <c r="AB270" s="4"/>
      <c r="AC270" s="4"/>
      <c r="AD270" s="4"/>
      <c r="AE270" s="4"/>
      <c r="AF270" s="4"/>
      <c r="AG270" s="4"/>
      <c r="AH270" s="4"/>
      <c r="AI270" s="4"/>
    </row>
    <row r="271" spans="2:35" x14ac:dyDescent="0.25">
      <c r="B271" s="4"/>
      <c r="C271" s="4"/>
      <c r="D271" s="4"/>
      <c r="E271" s="4"/>
      <c r="F271" s="4"/>
      <c r="G271" s="4"/>
      <c r="H271" s="4"/>
      <c r="I271" s="4"/>
      <c r="J271" s="4"/>
      <c r="K271" s="4"/>
      <c r="L271" s="4"/>
      <c r="M271" s="4"/>
      <c r="N271" s="4"/>
      <c r="O271" s="4"/>
      <c r="P271" s="4"/>
      <c r="Q271" s="4"/>
      <c r="R271" s="4"/>
      <c r="S271" s="4"/>
      <c r="T271" s="4"/>
      <c r="U271" s="4"/>
      <c r="V271" s="4"/>
      <c r="W271" s="4"/>
      <c r="X271" s="4"/>
      <c r="Y271" s="4"/>
      <c r="Z271" s="4"/>
      <c r="AA271" s="4"/>
      <c r="AB271" s="4"/>
      <c r="AC271" s="4"/>
      <c r="AD271" s="4"/>
      <c r="AE271" s="4"/>
      <c r="AF271" s="4"/>
      <c r="AG271" s="4"/>
      <c r="AH271" s="4"/>
      <c r="AI271" s="4"/>
    </row>
    <row r="272" spans="2:35" x14ac:dyDescent="0.25">
      <c r="B272" s="4"/>
      <c r="C272" s="4"/>
      <c r="D272" s="4"/>
      <c r="E272" s="4"/>
      <c r="F272" s="4"/>
      <c r="G272" s="4"/>
      <c r="H272" s="4"/>
      <c r="I272" s="4"/>
      <c r="J272" s="4"/>
      <c r="K272" s="4"/>
      <c r="L272" s="4"/>
      <c r="M272" s="4"/>
      <c r="N272" s="4"/>
      <c r="O272" s="4"/>
      <c r="P272" s="4"/>
      <c r="Q272" s="4"/>
      <c r="R272" s="4"/>
      <c r="S272" s="4"/>
      <c r="T272" s="4"/>
      <c r="U272" s="4"/>
      <c r="V272" s="4"/>
      <c r="W272" s="4"/>
      <c r="X272" s="4"/>
      <c r="Y272" s="4"/>
      <c r="Z272" s="4"/>
      <c r="AA272" s="4"/>
      <c r="AB272" s="4"/>
      <c r="AC272" s="4"/>
      <c r="AD272" s="4"/>
      <c r="AE272" s="4"/>
      <c r="AF272" s="4"/>
      <c r="AG272" s="4"/>
      <c r="AH272" s="4"/>
      <c r="AI272" s="4"/>
    </row>
    <row r="273" spans="2:35" x14ac:dyDescent="0.25">
      <c r="B273" s="4"/>
      <c r="C273" s="4"/>
      <c r="D273" s="4"/>
      <c r="E273" s="4"/>
      <c r="F273" s="4"/>
      <c r="G273" s="4"/>
      <c r="H273" s="4"/>
      <c r="I273" s="4"/>
      <c r="J273" s="4"/>
      <c r="K273" s="4"/>
      <c r="L273" s="4"/>
      <c r="M273" s="4"/>
      <c r="N273" s="4"/>
      <c r="O273" s="4"/>
      <c r="P273" s="4"/>
      <c r="Q273" s="4"/>
      <c r="R273" s="4"/>
      <c r="S273" s="4"/>
      <c r="T273" s="4"/>
      <c r="U273" s="4"/>
      <c r="V273" s="4"/>
      <c r="W273" s="4"/>
      <c r="X273" s="4"/>
      <c r="Y273" s="4"/>
      <c r="Z273" s="4"/>
      <c r="AA273" s="4"/>
      <c r="AB273" s="4"/>
      <c r="AC273" s="4"/>
      <c r="AD273" s="4"/>
      <c r="AE273" s="4"/>
      <c r="AF273" s="4"/>
      <c r="AG273" s="4"/>
      <c r="AH273" s="4"/>
      <c r="AI273" s="4"/>
    </row>
    <row r="274" spans="2:35" x14ac:dyDescent="0.25">
      <c r="B274" s="4"/>
      <c r="C274" s="4"/>
      <c r="D274" s="4"/>
      <c r="E274" s="4"/>
      <c r="F274" s="4"/>
      <c r="G274" s="4"/>
      <c r="H274" s="4"/>
      <c r="I274" s="4"/>
      <c r="J274" s="4"/>
      <c r="K274" s="4"/>
      <c r="L274" s="4"/>
      <c r="M274" s="4"/>
      <c r="N274" s="4"/>
      <c r="O274" s="4"/>
      <c r="P274" s="4"/>
      <c r="Q274" s="4"/>
      <c r="R274" s="4"/>
      <c r="S274" s="4"/>
      <c r="T274" s="4"/>
      <c r="U274" s="4"/>
      <c r="V274" s="4"/>
      <c r="W274" s="4"/>
      <c r="X274" s="4"/>
      <c r="Y274" s="4"/>
      <c r="Z274" s="4"/>
      <c r="AA274" s="4"/>
      <c r="AB274" s="4"/>
      <c r="AC274" s="4"/>
      <c r="AD274" s="4"/>
      <c r="AE274" s="4"/>
      <c r="AF274" s="4"/>
      <c r="AG274" s="4"/>
      <c r="AH274" s="4"/>
      <c r="AI274" s="4"/>
    </row>
    <row r="275" spans="2:35" x14ac:dyDescent="0.25">
      <c r="B275" s="4"/>
      <c r="C275" s="4"/>
      <c r="D275" s="4"/>
      <c r="E275" s="4"/>
      <c r="F275" s="4"/>
      <c r="G275" s="4"/>
      <c r="H275" s="4"/>
      <c r="I275" s="4"/>
      <c r="J275" s="4"/>
      <c r="K275" s="4"/>
      <c r="L275" s="4"/>
      <c r="M275" s="4"/>
      <c r="N275" s="4"/>
      <c r="O275" s="4"/>
      <c r="P275" s="4"/>
      <c r="Q275" s="4"/>
      <c r="R275" s="4"/>
      <c r="S275" s="4"/>
      <c r="T275" s="4"/>
      <c r="U275" s="4"/>
      <c r="V275" s="4"/>
      <c r="W275" s="4"/>
      <c r="X275" s="4"/>
      <c r="Y275" s="4"/>
      <c r="Z275" s="4"/>
      <c r="AA275" s="4"/>
      <c r="AB275" s="4"/>
      <c r="AC275" s="4"/>
      <c r="AD275" s="4"/>
      <c r="AE275" s="4"/>
      <c r="AF275" s="4"/>
      <c r="AG275" s="4"/>
      <c r="AH275" s="4"/>
      <c r="AI275" s="4"/>
    </row>
    <row r="276" spans="2:35" x14ac:dyDescent="0.25">
      <c r="B276" s="4"/>
      <c r="C276" s="4"/>
      <c r="D276" s="4"/>
      <c r="E276" s="4"/>
      <c r="F276" s="4"/>
      <c r="G276" s="4"/>
      <c r="H276" s="4"/>
      <c r="I276" s="4"/>
      <c r="J276" s="4"/>
      <c r="K276" s="4"/>
      <c r="L276" s="4"/>
      <c r="M276" s="4"/>
      <c r="N276" s="4"/>
      <c r="O276" s="4"/>
      <c r="P276" s="4"/>
      <c r="Q276" s="4"/>
      <c r="R276" s="4"/>
      <c r="S276" s="4"/>
      <c r="T276" s="4"/>
      <c r="U276" s="4"/>
      <c r="V276" s="4"/>
      <c r="W276" s="4"/>
      <c r="X276" s="4"/>
      <c r="Y276" s="4"/>
      <c r="Z276" s="4"/>
      <c r="AA276" s="4"/>
      <c r="AB276" s="4"/>
      <c r="AC276" s="4"/>
      <c r="AD276" s="4"/>
      <c r="AE276" s="4"/>
      <c r="AF276" s="4"/>
      <c r="AG276" s="4"/>
      <c r="AH276" s="4"/>
      <c r="AI276" s="4"/>
    </row>
    <row r="277" spans="2:35" x14ac:dyDescent="0.25">
      <c r="B277" s="4"/>
      <c r="C277" s="4"/>
      <c r="D277" s="4"/>
      <c r="E277" s="4"/>
      <c r="F277" s="4"/>
      <c r="G277" s="4"/>
      <c r="H277" s="4"/>
      <c r="I277" s="4"/>
      <c r="J277" s="4"/>
      <c r="K277" s="4"/>
      <c r="L277" s="4"/>
      <c r="M277" s="4"/>
      <c r="N277" s="4"/>
      <c r="O277" s="4"/>
      <c r="P277" s="4"/>
      <c r="Q277" s="4"/>
      <c r="R277" s="4"/>
      <c r="S277" s="4"/>
      <c r="T277" s="4"/>
      <c r="U277" s="4"/>
      <c r="V277" s="4"/>
      <c r="W277" s="4"/>
      <c r="X277" s="4"/>
      <c r="Y277" s="4"/>
      <c r="Z277" s="4"/>
      <c r="AA277" s="4"/>
      <c r="AB277" s="4"/>
      <c r="AC277" s="4"/>
      <c r="AD277" s="4"/>
      <c r="AE277" s="4"/>
      <c r="AF277" s="4"/>
      <c r="AG277" s="4"/>
      <c r="AH277" s="4"/>
      <c r="AI277" s="4"/>
    </row>
    <row r="278" spans="2:35" x14ac:dyDescent="0.25">
      <c r="B278" s="4"/>
      <c r="C278" s="4"/>
      <c r="D278" s="4"/>
      <c r="E278" s="4"/>
      <c r="F278" s="4"/>
      <c r="G278" s="4"/>
      <c r="H278" s="4"/>
      <c r="I278" s="4"/>
      <c r="J278" s="4"/>
      <c r="K278" s="4"/>
      <c r="L278" s="4"/>
      <c r="M278" s="4"/>
      <c r="N278" s="4"/>
      <c r="O278" s="4"/>
      <c r="P278" s="4"/>
      <c r="Q278" s="4"/>
      <c r="R278" s="4"/>
      <c r="S278" s="4"/>
      <c r="T278" s="4"/>
      <c r="U278" s="4"/>
      <c r="V278" s="4"/>
      <c r="W278" s="4"/>
      <c r="X278" s="4"/>
      <c r="Y278" s="4"/>
      <c r="Z278" s="4"/>
      <c r="AA278" s="4"/>
      <c r="AB278" s="4"/>
      <c r="AC278" s="4"/>
      <c r="AD278" s="4"/>
      <c r="AE278" s="4"/>
      <c r="AF278" s="4"/>
      <c r="AG278" s="4"/>
      <c r="AH278" s="4"/>
      <c r="AI278" s="4"/>
    </row>
    <row r="279" spans="2:35" x14ac:dyDescent="0.25">
      <c r="B279" s="4"/>
      <c r="C279" s="4"/>
      <c r="D279" s="4"/>
      <c r="E279" s="4"/>
      <c r="F279" s="4"/>
      <c r="G279" s="4"/>
      <c r="H279" s="4"/>
      <c r="I279" s="4"/>
      <c r="J279" s="4"/>
      <c r="K279" s="4"/>
      <c r="L279" s="4"/>
      <c r="M279" s="4"/>
      <c r="N279" s="4"/>
      <c r="O279" s="4"/>
      <c r="P279" s="4"/>
      <c r="Q279" s="4"/>
      <c r="R279" s="4"/>
      <c r="S279" s="4"/>
      <c r="T279" s="4"/>
      <c r="U279" s="4"/>
      <c r="V279" s="4"/>
      <c r="W279" s="4"/>
      <c r="X279" s="4"/>
      <c r="Y279" s="4"/>
      <c r="Z279" s="4"/>
      <c r="AA279" s="4"/>
      <c r="AB279" s="4"/>
      <c r="AC279" s="4"/>
      <c r="AD279" s="4"/>
      <c r="AE279" s="4"/>
      <c r="AF279" s="4"/>
      <c r="AG279" s="4"/>
      <c r="AH279" s="4"/>
      <c r="AI279" s="4"/>
    </row>
    <row r="280" spans="2:35" x14ac:dyDescent="0.25">
      <c r="B280" s="4"/>
      <c r="C280" s="4"/>
      <c r="D280" s="4"/>
      <c r="E280" s="4"/>
      <c r="F280" s="4"/>
      <c r="G280" s="4"/>
      <c r="H280" s="4"/>
      <c r="I280" s="4"/>
      <c r="J280" s="4"/>
      <c r="K280" s="4"/>
      <c r="L280" s="4"/>
      <c r="M280" s="4"/>
      <c r="N280" s="4"/>
      <c r="O280" s="4"/>
      <c r="P280" s="4"/>
      <c r="Q280" s="4"/>
      <c r="R280" s="4"/>
      <c r="S280" s="4"/>
      <c r="T280" s="4"/>
      <c r="U280" s="4"/>
      <c r="V280" s="4"/>
      <c r="W280" s="4"/>
      <c r="X280" s="4"/>
      <c r="Y280" s="4"/>
      <c r="Z280" s="4"/>
      <c r="AA280" s="4"/>
      <c r="AB280" s="4"/>
      <c r="AC280" s="4"/>
      <c r="AD280" s="4"/>
      <c r="AE280" s="4"/>
      <c r="AF280" s="4"/>
      <c r="AG280" s="4"/>
      <c r="AH280" s="4"/>
      <c r="AI280" s="4"/>
    </row>
    <row r="281" spans="2:35" x14ac:dyDescent="0.25">
      <c r="B281" s="4"/>
      <c r="C281" s="4"/>
      <c r="D281" s="4"/>
      <c r="E281" s="4"/>
      <c r="F281" s="4"/>
      <c r="G281" s="4"/>
      <c r="H281" s="4"/>
      <c r="I281" s="4"/>
      <c r="J281" s="4"/>
      <c r="K281" s="4"/>
      <c r="L281" s="4"/>
      <c r="M281" s="4"/>
      <c r="N281" s="4"/>
      <c r="O281" s="4"/>
      <c r="P281" s="4"/>
      <c r="Q281" s="4"/>
      <c r="R281" s="4"/>
      <c r="S281" s="4"/>
      <c r="T281" s="4"/>
      <c r="U281" s="4"/>
      <c r="V281" s="4"/>
      <c r="W281" s="4"/>
      <c r="X281" s="4"/>
      <c r="Y281" s="4"/>
      <c r="Z281" s="4"/>
      <c r="AA281" s="4"/>
      <c r="AB281" s="4"/>
      <c r="AC281" s="4"/>
      <c r="AD281" s="4"/>
      <c r="AE281" s="4"/>
      <c r="AF281" s="4"/>
      <c r="AG281" s="4"/>
      <c r="AH281" s="4"/>
      <c r="AI281" s="4"/>
    </row>
    <row r="282" spans="2:35" x14ac:dyDescent="0.25">
      <c r="B282" s="4"/>
      <c r="C282" s="4"/>
      <c r="D282" s="4"/>
      <c r="E282" s="4"/>
      <c r="F282" s="4"/>
      <c r="G282" s="4"/>
      <c r="H282" s="4"/>
      <c r="I282" s="4"/>
      <c r="J282" s="4"/>
      <c r="K282" s="4"/>
      <c r="L282" s="4"/>
      <c r="M282" s="4"/>
      <c r="N282" s="4"/>
      <c r="O282" s="4"/>
      <c r="P282" s="4"/>
      <c r="Q282" s="4"/>
      <c r="R282" s="4"/>
      <c r="S282" s="4"/>
      <c r="T282" s="4"/>
      <c r="U282" s="4"/>
      <c r="V282" s="4"/>
      <c r="W282" s="4"/>
      <c r="X282" s="4"/>
      <c r="Y282" s="4"/>
      <c r="Z282" s="4"/>
      <c r="AA282" s="4"/>
      <c r="AB282" s="4"/>
      <c r="AC282" s="4"/>
      <c r="AD282" s="4"/>
      <c r="AE282" s="4"/>
      <c r="AF282" s="4"/>
      <c r="AG282" s="4"/>
      <c r="AH282" s="4"/>
      <c r="AI282" s="4"/>
    </row>
    <row r="283" spans="2:35" x14ac:dyDescent="0.25">
      <c r="B283" s="4"/>
      <c r="C283" s="4"/>
      <c r="D283" s="4"/>
      <c r="E283" s="4"/>
      <c r="F283" s="4"/>
      <c r="G283" s="4"/>
      <c r="H283" s="4"/>
      <c r="I283" s="4"/>
      <c r="J283" s="4"/>
      <c r="K283" s="4"/>
      <c r="L283" s="4"/>
      <c r="M283" s="4"/>
      <c r="N283" s="4"/>
      <c r="O283" s="4"/>
      <c r="P283" s="4"/>
      <c r="Q283" s="4"/>
      <c r="R283" s="4"/>
      <c r="S283" s="4"/>
      <c r="T283" s="4"/>
      <c r="U283" s="4"/>
      <c r="V283" s="4"/>
      <c r="W283" s="4"/>
      <c r="X283" s="4"/>
      <c r="Y283" s="4"/>
      <c r="Z283" s="4"/>
      <c r="AA283" s="4"/>
      <c r="AB283" s="4"/>
      <c r="AC283" s="4"/>
      <c r="AD283" s="4"/>
      <c r="AE283" s="4"/>
      <c r="AF283" s="4"/>
      <c r="AG283" s="4"/>
      <c r="AH283" s="4"/>
      <c r="AI283" s="4"/>
    </row>
    <row r="284" spans="2:35" x14ac:dyDescent="0.25">
      <c r="B284" s="4"/>
      <c r="C284" s="4"/>
      <c r="D284" s="4"/>
      <c r="E284" s="4"/>
      <c r="F284" s="4"/>
      <c r="G284" s="4"/>
      <c r="H284" s="4"/>
      <c r="I284" s="4"/>
      <c r="J284" s="4"/>
      <c r="K284" s="4"/>
      <c r="L284" s="4"/>
      <c r="M284" s="4"/>
      <c r="N284" s="4"/>
      <c r="O284" s="4"/>
      <c r="P284" s="4"/>
      <c r="Q284" s="4"/>
      <c r="R284" s="4"/>
      <c r="S284" s="4"/>
      <c r="T284" s="4"/>
      <c r="U284" s="4"/>
      <c r="V284" s="4"/>
      <c r="W284" s="4"/>
      <c r="X284" s="4"/>
      <c r="Y284" s="4"/>
      <c r="Z284" s="4"/>
      <c r="AA284" s="4"/>
      <c r="AB284" s="4"/>
      <c r="AC284" s="4"/>
      <c r="AD284" s="4"/>
      <c r="AE284" s="4"/>
      <c r="AF284" s="4"/>
      <c r="AG284" s="4"/>
      <c r="AH284" s="4"/>
      <c r="AI284" s="4"/>
    </row>
    <row r="285" spans="2:35" x14ac:dyDescent="0.25">
      <c r="B285" s="4"/>
      <c r="C285" s="4"/>
      <c r="D285" s="4"/>
      <c r="E285" s="4"/>
      <c r="F285" s="4"/>
      <c r="G285" s="4"/>
      <c r="H285" s="4"/>
      <c r="I285" s="4"/>
      <c r="J285" s="4"/>
      <c r="K285" s="4"/>
      <c r="L285" s="4"/>
      <c r="M285" s="4"/>
      <c r="N285" s="4"/>
      <c r="O285" s="4"/>
      <c r="P285" s="4"/>
      <c r="Q285" s="4"/>
      <c r="R285" s="4"/>
      <c r="S285" s="4"/>
      <c r="T285" s="4"/>
      <c r="U285" s="4"/>
      <c r="V285" s="4"/>
      <c r="W285" s="4"/>
      <c r="X285" s="4"/>
      <c r="Y285" s="4"/>
      <c r="Z285" s="4"/>
      <c r="AA285" s="4"/>
      <c r="AB285" s="4"/>
      <c r="AC285" s="4"/>
      <c r="AD285" s="4"/>
      <c r="AE285" s="4"/>
      <c r="AF285" s="4"/>
      <c r="AG285" s="4"/>
      <c r="AH285" s="4"/>
      <c r="AI285" s="4"/>
    </row>
    <row r="286" spans="2:35" x14ac:dyDescent="0.25">
      <c r="B286" s="4"/>
      <c r="C286" s="4"/>
      <c r="D286" s="4"/>
      <c r="E286" s="4"/>
      <c r="F286" s="4"/>
      <c r="G286" s="4"/>
      <c r="H286" s="4"/>
      <c r="I286" s="4"/>
      <c r="J286" s="4"/>
      <c r="K286" s="4"/>
      <c r="L286" s="4"/>
      <c r="M286" s="4"/>
      <c r="N286" s="4"/>
      <c r="O286" s="4"/>
      <c r="P286" s="4"/>
      <c r="Q286" s="4"/>
      <c r="R286" s="4"/>
      <c r="S286" s="4"/>
      <c r="T286" s="4"/>
      <c r="U286" s="4"/>
      <c r="V286" s="4"/>
      <c r="W286" s="4"/>
      <c r="X286" s="4"/>
      <c r="Y286" s="4"/>
      <c r="Z286" s="4"/>
      <c r="AA286" s="4"/>
      <c r="AB286" s="4"/>
      <c r="AC286" s="4"/>
      <c r="AD286" s="4"/>
      <c r="AE286" s="4"/>
      <c r="AF286" s="4"/>
      <c r="AG286" s="4"/>
      <c r="AH286" s="4"/>
      <c r="AI286" s="4"/>
    </row>
    <row r="287" spans="2:35" x14ac:dyDescent="0.25">
      <c r="B287" s="4"/>
      <c r="C287" s="4"/>
      <c r="D287" s="4"/>
      <c r="E287" s="4"/>
      <c r="F287" s="4"/>
      <c r="G287" s="4"/>
      <c r="H287" s="4"/>
      <c r="I287" s="4"/>
      <c r="J287" s="4"/>
      <c r="K287" s="4"/>
      <c r="L287" s="4"/>
      <c r="M287" s="4"/>
      <c r="N287" s="4"/>
      <c r="O287" s="4"/>
      <c r="P287" s="4"/>
      <c r="Q287" s="4"/>
      <c r="R287" s="4"/>
      <c r="S287" s="4"/>
      <c r="T287" s="4"/>
      <c r="U287" s="4"/>
      <c r="V287" s="4"/>
      <c r="W287" s="4"/>
      <c r="X287" s="4"/>
      <c r="Y287" s="4"/>
      <c r="Z287" s="4"/>
      <c r="AA287" s="4"/>
      <c r="AB287" s="4"/>
      <c r="AC287" s="4"/>
      <c r="AD287" s="4"/>
      <c r="AE287" s="4"/>
      <c r="AF287" s="4"/>
      <c r="AG287" s="4"/>
      <c r="AH287" s="4"/>
      <c r="AI287" s="4"/>
    </row>
    <row r="288" spans="2:35" x14ac:dyDescent="0.25">
      <c r="B288" s="4"/>
      <c r="C288" s="4"/>
      <c r="D288" s="4"/>
      <c r="E288" s="4"/>
      <c r="F288" s="4"/>
      <c r="G288" s="4"/>
      <c r="H288" s="4"/>
      <c r="I288" s="4"/>
      <c r="J288" s="4"/>
      <c r="K288" s="4"/>
      <c r="L288" s="4"/>
      <c r="M288" s="4"/>
      <c r="N288" s="4"/>
      <c r="O288" s="4"/>
      <c r="P288" s="4"/>
      <c r="Q288" s="4"/>
      <c r="R288" s="4"/>
      <c r="S288" s="4"/>
      <c r="T288" s="4"/>
      <c r="U288" s="4"/>
      <c r="V288" s="4"/>
      <c r="W288" s="4"/>
      <c r="X288" s="4"/>
      <c r="Y288" s="4"/>
      <c r="Z288" s="4"/>
      <c r="AA288" s="4"/>
      <c r="AB288" s="4"/>
      <c r="AC288" s="4"/>
      <c r="AD288" s="4"/>
      <c r="AE288" s="4"/>
      <c r="AF288" s="4"/>
      <c r="AG288" s="4"/>
      <c r="AH288" s="4"/>
      <c r="AI288" s="4"/>
    </row>
    <row r="289" spans="2:35" x14ac:dyDescent="0.25">
      <c r="B289" s="4"/>
      <c r="C289" s="4"/>
      <c r="D289" s="4"/>
      <c r="E289" s="4"/>
      <c r="F289" s="4"/>
      <c r="G289" s="4"/>
      <c r="H289" s="4"/>
      <c r="I289" s="4"/>
      <c r="J289" s="4"/>
      <c r="K289" s="4"/>
      <c r="L289" s="4"/>
      <c r="M289" s="4"/>
      <c r="N289" s="4"/>
      <c r="O289" s="4"/>
      <c r="P289" s="4"/>
      <c r="Q289" s="4"/>
      <c r="R289" s="4"/>
      <c r="S289" s="4"/>
      <c r="T289" s="4"/>
      <c r="U289" s="4"/>
      <c r="V289" s="4"/>
      <c r="W289" s="4"/>
      <c r="X289" s="4"/>
      <c r="Y289" s="4"/>
      <c r="Z289" s="4"/>
      <c r="AA289" s="4"/>
      <c r="AB289" s="4"/>
      <c r="AC289" s="4"/>
      <c r="AD289" s="4"/>
      <c r="AE289" s="4"/>
      <c r="AF289" s="4"/>
      <c r="AG289" s="4"/>
      <c r="AH289" s="4"/>
      <c r="AI289" s="4"/>
    </row>
    <row r="290" spans="2:35" x14ac:dyDescent="0.25">
      <c r="B290" s="4"/>
      <c r="C290" s="4"/>
      <c r="D290" s="4"/>
      <c r="E290" s="4"/>
      <c r="F290" s="4"/>
      <c r="G290" s="4"/>
      <c r="H290" s="4"/>
      <c r="I290" s="4"/>
      <c r="J290" s="4"/>
      <c r="K290" s="4"/>
      <c r="L290" s="4"/>
      <c r="M290" s="4"/>
      <c r="N290" s="4"/>
      <c r="O290" s="4"/>
      <c r="P290" s="4"/>
      <c r="Q290" s="4"/>
      <c r="R290" s="4"/>
      <c r="S290" s="4"/>
      <c r="T290" s="4"/>
      <c r="U290" s="4"/>
      <c r="V290" s="4"/>
      <c r="W290" s="4"/>
      <c r="X290" s="4"/>
      <c r="Y290" s="4"/>
      <c r="Z290" s="4"/>
      <c r="AA290" s="4"/>
      <c r="AB290" s="4"/>
      <c r="AC290" s="4"/>
      <c r="AD290" s="4"/>
      <c r="AE290" s="4"/>
      <c r="AF290" s="4"/>
      <c r="AG290" s="4"/>
      <c r="AH290" s="4"/>
      <c r="AI290" s="4"/>
    </row>
    <row r="291" spans="2:35" x14ac:dyDescent="0.25">
      <c r="B291" s="4"/>
      <c r="C291" s="4"/>
      <c r="D291" s="4"/>
      <c r="E291" s="4"/>
      <c r="F291" s="4"/>
      <c r="G291" s="4"/>
      <c r="H291" s="4"/>
      <c r="I291" s="4"/>
      <c r="J291" s="4"/>
      <c r="K291" s="4"/>
      <c r="L291" s="4"/>
      <c r="M291" s="4"/>
      <c r="N291" s="4"/>
      <c r="O291" s="4"/>
      <c r="P291" s="4"/>
      <c r="Q291" s="4"/>
      <c r="R291" s="4"/>
      <c r="S291" s="4"/>
      <c r="T291" s="4"/>
      <c r="U291" s="4"/>
      <c r="V291" s="4"/>
      <c r="W291" s="4"/>
      <c r="X291" s="4"/>
      <c r="Y291" s="4"/>
      <c r="Z291" s="4"/>
      <c r="AA291" s="4"/>
      <c r="AB291" s="4"/>
      <c r="AC291" s="4"/>
      <c r="AD291" s="4"/>
      <c r="AE291" s="4"/>
      <c r="AF291" s="4"/>
      <c r="AG291" s="4"/>
      <c r="AH291" s="4"/>
      <c r="AI291" s="4"/>
    </row>
    <row r="292" spans="2:35" x14ac:dyDescent="0.25">
      <c r="B292" s="4"/>
      <c r="C292" s="4"/>
      <c r="D292" s="4"/>
      <c r="E292" s="4"/>
      <c r="F292" s="4"/>
      <c r="G292" s="4"/>
      <c r="H292" s="4"/>
      <c r="I292" s="4"/>
      <c r="J292" s="4"/>
      <c r="K292" s="4"/>
      <c r="L292" s="4"/>
      <c r="M292" s="4"/>
      <c r="N292" s="4"/>
      <c r="O292" s="4"/>
      <c r="P292" s="4"/>
      <c r="Q292" s="4"/>
      <c r="R292" s="4"/>
      <c r="S292" s="4"/>
      <c r="T292" s="4"/>
      <c r="U292" s="4"/>
      <c r="V292" s="4"/>
      <c r="W292" s="4"/>
      <c r="X292" s="4"/>
      <c r="Y292" s="4"/>
      <c r="Z292" s="4"/>
      <c r="AA292" s="4"/>
      <c r="AB292" s="4"/>
      <c r="AC292" s="4"/>
      <c r="AD292" s="4"/>
      <c r="AE292" s="4"/>
      <c r="AF292" s="4"/>
      <c r="AG292" s="4"/>
      <c r="AH292" s="4"/>
      <c r="AI292" s="4"/>
    </row>
    <row r="293" spans="2:35" x14ac:dyDescent="0.25">
      <c r="B293" s="4"/>
      <c r="C293" s="4"/>
      <c r="D293" s="4"/>
      <c r="E293" s="4"/>
      <c r="F293" s="4"/>
      <c r="G293" s="4"/>
      <c r="H293" s="4"/>
      <c r="I293" s="4"/>
      <c r="J293" s="4"/>
      <c r="K293" s="4"/>
      <c r="L293" s="4"/>
      <c r="M293" s="4"/>
      <c r="N293" s="4"/>
      <c r="O293" s="4"/>
      <c r="P293" s="4"/>
      <c r="Q293" s="4"/>
      <c r="R293" s="4"/>
      <c r="S293" s="4"/>
      <c r="T293" s="4"/>
      <c r="U293" s="4"/>
      <c r="V293" s="4"/>
      <c r="W293" s="4"/>
      <c r="X293" s="4"/>
      <c r="Y293" s="4"/>
      <c r="Z293" s="4"/>
      <c r="AA293" s="4"/>
      <c r="AB293" s="4"/>
      <c r="AC293" s="4"/>
      <c r="AD293" s="4"/>
      <c r="AE293" s="4"/>
      <c r="AF293" s="4"/>
      <c r="AG293" s="4"/>
      <c r="AH293" s="4"/>
      <c r="AI293" s="4"/>
    </row>
    <row r="294" spans="2:35" x14ac:dyDescent="0.25">
      <c r="B294" s="4"/>
      <c r="C294" s="4"/>
      <c r="D294" s="4"/>
      <c r="E294" s="4"/>
      <c r="F294" s="4"/>
      <c r="G294" s="4"/>
      <c r="H294" s="4"/>
      <c r="I294" s="4"/>
      <c r="J294" s="4"/>
      <c r="K294" s="4"/>
      <c r="L294" s="4"/>
      <c r="M294" s="4"/>
      <c r="N294" s="4"/>
      <c r="O294" s="4"/>
      <c r="P294" s="4"/>
      <c r="Q294" s="4"/>
      <c r="R294" s="4"/>
      <c r="S294" s="4"/>
      <c r="T294" s="4"/>
      <c r="U294" s="4"/>
      <c r="V294" s="4"/>
      <c r="W294" s="4"/>
      <c r="X294" s="4"/>
      <c r="Y294" s="4"/>
      <c r="Z294" s="4"/>
      <c r="AA294" s="4"/>
      <c r="AB294" s="4"/>
      <c r="AC294" s="4"/>
      <c r="AD294" s="4"/>
      <c r="AE294" s="4"/>
      <c r="AF294" s="4"/>
      <c r="AG294" s="4"/>
      <c r="AH294" s="4"/>
      <c r="AI294" s="4"/>
    </row>
    <row r="295" spans="2:35" x14ac:dyDescent="0.25">
      <c r="B295" s="4"/>
      <c r="C295" s="4"/>
      <c r="D295" s="4"/>
      <c r="E295" s="4"/>
      <c r="F295" s="4"/>
      <c r="G295" s="4"/>
      <c r="H295" s="4"/>
      <c r="I295" s="4"/>
      <c r="J295" s="4"/>
      <c r="K295" s="4"/>
      <c r="L295" s="4"/>
      <c r="M295" s="4"/>
      <c r="N295" s="4"/>
      <c r="O295" s="4"/>
      <c r="P295" s="4"/>
      <c r="Q295" s="4"/>
      <c r="R295" s="4"/>
      <c r="S295" s="4"/>
      <c r="T295" s="4"/>
      <c r="U295" s="4"/>
      <c r="V295" s="4"/>
      <c r="W295" s="4"/>
      <c r="X295" s="4"/>
      <c r="Y295" s="4"/>
      <c r="Z295" s="4"/>
      <c r="AA295" s="4"/>
      <c r="AB295" s="4"/>
      <c r="AC295" s="4"/>
      <c r="AD295" s="4"/>
      <c r="AE295" s="4"/>
      <c r="AF295" s="4"/>
      <c r="AG295" s="4"/>
      <c r="AH295" s="4"/>
      <c r="AI295" s="4"/>
    </row>
    <row r="296" spans="2:35" x14ac:dyDescent="0.25">
      <c r="B296" s="4"/>
      <c r="C296" s="4"/>
      <c r="D296" s="4"/>
      <c r="E296" s="4"/>
      <c r="F296" s="4"/>
      <c r="G296" s="4"/>
      <c r="H296" s="4"/>
      <c r="I296" s="4"/>
      <c r="J296" s="4"/>
      <c r="K296" s="4"/>
      <c r="L296" s="4"/>
      <c r="M296" s="4"/>
      <c r="N296" s="4"/>
      <c r="O296" s="4"/>
      <c r="P296" s="4"/>
      <c r="Q296" s="4"/>
      <c r="R296" s="4"/>
      <c r="S296" s="4"/>
      <c r="T296" s="4"/>
      <c r="U296" s="4"/>
      <c r="V296" s="4"/>
      <c r="W296" s="4"/>
      <c r="X296" s="4"/>
      <c r="Y296" s="4"/>
      <c r="Z296" s="4"/>
      <c r="AA296" s="4"/>
      <c r="AB296" s="4"/>
      <c r="AC296" s="4"/>
      <c r="AD296" s="4"/>
      <c r="AE296" s="4"/>
      <c r="AF296" s="4"/>
      <c r="AG296" s="4"/>
      <c r="AH296" s="4"/>
      <c r="AI296" s="4"/>
    </row>
    <row r="297" spans="2:35" x14ac:dyDescent="0.25">
      <c r="B297" s="4"/>
      <c r="C297" s="4"/>
      <c r="D297" s="4"/>
      <c r="E297" s="4"/>
      <c r="F297" s="4"/>
      <c r="G297" s="4"/>
      <c r="H297" s="4"/>
      <c r="I297" s="4"/>
      <c r="J297" s="4"/>
      <c r="K297" s="4"/>
      <c r="L297" s="4"/>
      <c r="M297" s="4"/>
      <c r="N297" s="4"/>
      <c r="O297" s="4"/>
      <c r="P297" s="4"/>
      <c r="Q297" s="4"/>
      <c r="R297" s="4"/>
      <c r="S297" s="4"/>
      <c r="T297" s="4"/>
      <c r="U297" s="4"/>
      <c r="V297" s="4"/>
      <c r="W297" s="4"/>
      <c r="X297" s="4"/>
      <c r="Y297" s="4"/>
      <c r="Z297" s="4"/>
      <c r="AA297" s="4"/>
      <c r="AB297" s="4"/>
      <c r="AC297" s="4"/>
      <c r="AD297" s="4"/>
      <c r="AE297" s="4"/>
      <c r="AF297" s="4"/>
      <c r="AG297" s="4"/>
      <c r="AH297" s="4"/>
      <c r="AI297" s="4"/>
    </row>
    <row r="298" spans="2:35" x14ac:dyDescent="0.25">
      <c r="B298" s="4"/>
      <c r="C298" s="4"/>
      <c r="D298" s="4"/>
      <c r="E298" s="4"/>
      <c r="F298" s="4"/>
      <c r="G298" s="4"/>
      <c r="H298" s="4"/>
      <c r="I298" s="4"/>
      <c r="J298" s="4"/>
      <c r="K298" s="4"/>
      <c r="L298" s="4"/>
      <c r="M298" s="4"/>
      <c r="N298" s="4"/>
      <c r="O298" s="4"/>
      <c r="P298" s="4"/>
      <c r="Q298" s="4"/>
      <c r="R298" s="4"/>
      <c r="S298" s="4"/>
      <c r="T298" s="4"/>
      <c r="U298" s="4"/>
      <c r="V298" s="4"/>
      <c r="W298" s="4"/>
      <c r="X298" s="4"/>
      <c r="Y298" s="4"/>
      <c r="Z298" s="4"/>
      <c r="AA298" s="4"/>
      <c r="AB298" s="4"/>
      <c r="AC298" s="4"/>
      <c r="AD298" s="4"/>
      <c r="AE298" s="4"/>
      <c r="AF298" s="4"/>
      <c r="AG298" s="4"/>
      <c r="AH298" s="4"/>
      <c r="AI298" s="4"/>
    </row>
    <row r="299" spans="2:35" x14ac:dyDescent="0.25">
      <c r="B299" s="4"/>
      <c r="C299" s="4"/>
      <c r="D299" s="4"/>
      <c r="E299" s="4"/>
      <c r="F299" s="4"/>
      <c r="G299" s="4"/>
      <c r="H299" s="4"/>
      <c r="I299" s="4"/>
      <c r="J299" s="4"/>
      <c r="K299" s="4"/>
      <c r="L299" s="4"/>
      <c r="M299" s="4"/>
      <c r="N299" s="4"/>
      <c r="O299" s="4"/>
      <c r="P299" s="4"/>
      <c r="Q299" s="4"/>
      <c r="R299" s="4"/>
      <c r="S299" s="4"/>
      <c r="T299" s="4"/>
      <c r="U299" s="4"/>
      <c r="V299" s="4"/>
      <c r="W299" s="4"/>
      <c r="X299" s="4"/>
      <c r="Y299" s="4"/>
      <c r="Z299" s="4"/>
      <c r="AA299" s="4"/>
      <c r="AB299" s="4"/>
      <c r="AC299" s="4"/>
      <c r="AD299" s="4"/>
      <c r="AE299" s="4"/>
      <c r="AF299" s="4"/>
      <c r="AG299" s="4"/>
      <c r="AH299" s="4"/>
      <c r="AI299" s="4"/>
    </row>
    <row r="300" spans="2:35" x14ac:dyDescent="0.25">
      <c r="B300" s="4"/>
      <c r="C300" s="4"/>
      <c r="D300" s="4"/>
      <c r="E300" s="4"/>
      <c r="F300" s="4"/>
      <c r="G300" s="4"/>
      <c r="H300" s="4"/>
      <c r="I300" s="4"/>
      <c r="J300" s="4"/>
      <c r="K300" s="4"/>
      <c r="L300" s="4"/>
      <c r="M300" s="4"/>
      <c r="N300" s="4"/>
      <c r="O300" s="4"/>
      <c r="P300" s="4"/>
      <c r="Q300" s="4"/>
      <c r="R300" s="4"/>
      <c r="S300" s="4"/>
      <c r="T300" s="4"/>
      <c r="U300" s="4"/>
      <c r="V300" s="4"/>
      <c r="W300" s="4"/>
      <c r="X300" s="4"/>
      <c r="Y300" s="4"/>
      <c r="Z300" s="4"/>
      <c r="AA300" s="4"/>
      <c r="AB300" s="4"/>
      <c r="AC300" s="4"/>
      <c r="AD300" s="4"/>
      <c r="AE300" s="4"/>
      <c r="AF300" s="4"/>
      <c r="AG300" s="4"/>
      <c r="AH300" s="4"/>
      <c r="AI300" s="4"/>
    </row>
    <row r="301" spans="2:35" x14ac:dyDescent="0.25">
      <c r="B301" s="4"/>
      <c r="C301" s="4"/>
      <c r="D301" s="4"/>
      <c r="E301" s="4"/>
      <c r="F301" s="4"/>
      <c r="G301" s="4"/>
      <c r="H301" s="4"/>
      <c r="I301" s="4"/>
      <c r="J301" s="4"/>
      <c r="K301" s="4"/>
      <c r="L301" s="4"/>
      <c r="M301" s="4"/>
      <c r="N301" s="4"/>
      <c r="O301" s="4"/>
      <c r="P301" s="4"/>
      <c r="Q301" s="4"/>
      <c r="R301" s="4"/>
      <c r="S301" s="4"/>
      <c r="T301" s="4"/>
      <c r="U301" s="4"/>
      <c r="V301" s="4"/>
      <c r="W301" s="4"/>
      <c r="X301" s="4"/>
      <c r="Y301" s="4"/>
      <c r="Z301" s="4"/>
      <c r="AA301" s="4"/>
      <c r="AB301" s="4"/>
      <c r="AC301" s="4"/>
      <c r="AD301" s="4"/>
      <c r="AE301" s="4"/>
      <c r="AF301" s="4"/>
      <c r="AG301" s="4"/>
      <c r="AH301" s="4"/>
      <c r="AI301" s="4"/>
    </row>
    <row r="302" spans="2:35" x14ac:dyDescent="0.25">
      <c r="B302" s="4"/>
      <c r="C302" s="4"/>
      <c r="D302" s="4"/>
      <c r="E302" s="4"/>
      <c r="F302" s="4"/>
      <c r="G302" s="4"/>
      <c r="H302" s="4"/>
      <c r="I302" s="4"/>
      <c r="J302" s="4"/>
      <c r="K302" s="4"/>
      <c r="L302" s="4"/>
      <c r="M302" s="4"/>
      <c r="N302" s="4"/>
      <c r="O302" s="4"/>
      <c r="P302" s="4"/>
      <c r="Q302" s="4"/>
      <c r="R302" s="4"/>
      <c r="S302" s="4"/>
      <c r="T302" s="4"/>
      <c r="U302" s="4"/>
      <c r="V302" s="4"/>
      <c r="W302" s="4"/>
      <c r="X302" s="4"/>
      <c r="Y302" s="4"/>
      <c r="Z302" s="4"/>
      <c r="AA302" s="4"/>
      <c r="AB302" s="4"/>
      <c r="AC302" s="4"/>
      <c r="AD302" s="4"/>
      <c r="AE302" s="4"/>
      <c r="AF302" s="4"/>
      <c r="AG302" s="4"/>
      <c r="AH302" s="4"/>
      <c r="AI302" s="4"/>
    </row>
    <row r="303" spans="2:35" x14ac:dyDescent="0.25">
      <c r="B303" s="4"/>
      <c r="C303" s="4"/>
      <c r="D303" s="4"/>
      <c r="E303" s="4"/>
      <c r="F303" s="4"/>
      <c r="G303" s="4"/>
      <c r="H303" s="4"/>
      <c r="I303" s="4"/>
      <c r="J303" s="4"/>
      <c r="K303" s="4"/>
      <c r="L303" s="4"/>
      <c r="M303" s="4"/>
      <c r="N303" s="4"/>
      <c r="O303" s="4"/>
      <c r="P303" s="4"/>
      <c r="Q303" s="4"/>
      <c r="R303" s="4"/>
      <c r="S303" s="4"/>
      <c r="T303" s="4"/>
      <c r="U303" s="4"/>
      <c r="V303" s="4"/>
      <c r="W303" s="4"/>
      <c r="X303" s="4"/>
      <c r="Y303" s="4"/>
      <c r="Z303" s="4"/>
      <c r="AA303" s="4"/>
      <c r="AB303" s="4"/>
      <c r="AC303" s="4"/>
      <c r="AD303" s="4"/>
      <c r="AE303" s="4"/>
      <c r="AF303" s="4"/>
      <c r="AG303" s="4"/>
      <c r="AH303" s="4"/>
      <c r="AI303" s="4"/>
    </row>
    <row r="304" spans="2:35" x14ac:dyDescent="0.25">
      <c r="B304" s="4"/>
      <c r="C304" s="4"/>
      <c r="D304" s="4"/>
      <c r="E304" s="4"/>
      <c r="F304" s="4"/>
      <c r="G304" s="4"/>
      <c r="H304" s="4"/>
      <c r="I304" s="4"/>
      <c r="J304" s="4"/>
      <c r="K304" s="4"/>
      <c r="L304" s="4"/>
      <c r="M304" s="4"/>
      <c r="N304" s="4"/>
      <c r="O304" s="4"/>
      <c r="P304" s="4"/>
      <c r="Q304" s="4"/>
      <c r="R304" s="4"/>
      <c r="S304" s="4"/>
      <c r="T304" s="4"/>
      <c r="U304" s="4"/>
      <c r="V304" s="4"/>
      <c r="W304" s="4"/>
      <c r="X304" s="4"/>
      <c r="Y304" s="4"/>
      <c r="Z304" s="4"/>
      <c r="AA304" s="4"/>
      <c r="AB304" s="4"/>
      <c r="AC304" s="4"/>
      <c r="AD304" s="4"/>
      <c r="AE304" s="4"/>
      <c r="AF304" s="4"/>
      <c r="AG304" s="4"/>
      <c r="AH304" s="4"/>
      <c r="AI304" s="4"/>
    </row>
    <row r="305" spans="2:35" x14ac:dyDescent="0.25">
      <c r="B305" s="4"/>
      <c r="C305" s="4"/>
      <c r="D305" s="4"/>
      <c r="E305" s="4"/>
      <c r="F305" s="4"/>
      <c r="G305" s="4"/>
      <c r="H305" s="4"/>
      <c r="I305" s="4"/>
      <c r="J305" s="4"/>
      <c r="K305" s="4"/>
      <c r="L305" s="4"/>
      <c r="M305" s="4"/>
      <c r="N305" s="4"/>
      <c r="O305" s="4"/>
      <c r="P305" s="4"/>
      <c r="Q305" s="4"/>
      <c r="R305" s="4"/>
      <c r="S305" s="4"/>
      <c r="T305" s="4"/>
      <c r="U305" s="4"/>
      <c r="V305" s="4"/>
      <c r="W305" s="4"/>
      <c r="X305" s="4"/>
      <c r="Y305" s="4"/>
      <c r="Z305" s="4"/>
      <c r="AA305" s="4"/>
      <c r="AB305" s="4"/>
      <c r="AC305" s="4"/>
      <c r="AD305" s="4"/>
      <c r="AE305" s="4"/>
      <c r="AF305" s="4"/>
      <c r="AG305" s="4"/>
      <c r="AH305" s="4"/>
      <c r="AI305" s="4"/>
    </row>
    <row r="306" spans="2:35" x14ac:dyDescent="0.25">
      <c r="B306" s="4"/>
      <c r="C306" s="4"/>
      <c r="D306" s="4"/>
      <c r="E306" s="4"/>
      <c r="F306" s="4"/>
      <c r="G306" s="4"/>
      <c r="H306" s="4"/>
      <c r="I306" s="4"/>
      <c r="J306" s="4"/>
      <c r="K306" s="4"/>
      <c r="L306" s="4"/>
      <c r="M306" s="4"/>
      <c r="N306" s="4"/>
      <c r="O306" s="4"/>
      <c r="P306" s="4"/>
      <c r="Q306" s="4"/>
      <c r="R306" s="4"/>
      <c r="S306" s="4"/>
      <c r="T306" s="4"/>
      <c r="U306" s="4"/>
      <c r="V306" s="4"/>
      <c r="W306" s="4"/>
      <c r="X306" s="4"/>
      <c r="Y306" s="4"/>
      <c r="Z306" s="4"/>
      <c r="AA306" s="4"/>
      <c r="AB306" s="4"/>
      <c r="AC306" s="4"/>
      <c r="AD306" s="4"/>
      <c r="AE306" s="4"/>
      <c r="AF306" s="4"/>
      <c r="AG306" s="4"/>
      <c r="AH306" s="4"/>
      <c r="AI306" s="4"/>
    </row>
    <row r="307" spans="2:35" x14ac:dyDescent="0.25">
      <c r="B307" s="4"/>
      <c r="C307" s="4"/>
      <c r="D307" s="4"/>
      <c r="E307" s="4"/>
      <c r="F307" s="4"/>
      <c r="G307" s="4"/>
      <c r="H307" s="4"/>
      <c r="I307" s="4"/>
      <c r="J307" s="4"/>
      <c r="K307" s="4"/>
      <c r="L307" s="4"/>
      <c r="M307" s="4"/>
      <c r="N307" s="4"/>
      <c r="O307" s="4"/>
      <c r="P307" s="4"/>
      <c r="Q307" s="4"/>
      <c r="R307" s="4"/>
      <c r="S307" s="4"/>
      <c r="T307" s="4"/>
      <c r="U307" s="4"/>
      <c r="V307" s="4"/>
      <c r="W307" s="4"/>
      <c r="X307" s="4"/>
      <c r="Y307" s="4"/>
      <c r="Z307" s="4"/>
      <c r="AA307" s="4"/>
      <c r="AB307" s="4"/>
      <c r="AC307" s="4"/>
      <c r="AD307" s="4"/>
      <c r="AE307" s="4"/>
      <c r="AF307" s="4"/>
      <c r="AG307" s="4"/>
      <c r="AH307" s="4"/>
      <c r="AI307" s="4"/>
    </row>
    <row r="308" spans="2:35" x14ac:dyDescent="0.25">
      <c r="B308" s="4"/>
      <c r="C308" s="4"/>
      <c r="D308" s="4"/>
      <c r="E308" s="4"/>
      <c r="F308" s="4"/>
      <c r="G308" s="4"/>
      <c r="H308" s="4"/>
      <c r="I308" s="4"/>
      <c r="J308" s="4"/>
      <c r="K308" s="4"/>
      <c r="L308" s="4"/>
      <c r="M308" s="4"/>
      <c r="N308" s="4"/>
      <c r="O308" s="4"/>
      <c r="P308" s="4"/>
      <c r="Q308" s="4"/>
      <c r="R308" s="4"/>
      <c r="S308" s="4"/>
      <c r="T308" s="4"/>
      <c r="U308" s="4"/>
      <c r="V308" s="4"/>
      <c r="W308" s="4"/>
      <c r="X308" s="4"/>
      <c r="Y308" s="4"/>
      <c r="Z308" s="4"/>
      <c r="AA308" s="4"/>
      <c r="AB308" s="4"/>
      <c r="AC308" s="4"/>
      <c r="AD308" s="4"/>
      <c r="AE308" s="4"/>
      <c r="AF308" s="4"/>
      <c r="AG308" s="4"/>
      <c r="AH308" s="4"/>
      <c r="AI308" s="4"/>
    </row>
    <row r="309" spans="2:35" x14ac:dyDescent="0.25">
      <c r="B309" s="4"/>
      <c r="C309" s="4"/>
      <c r="D309" s="4"/>
      <c r="E309" s="4"/>
      <c r="F309" s="4"/>
      <c r="G309" s="4"/>
      <c r="H309" s="4"/>
      <c r="I309" s="4"/>
      <c r="J309" s="4"/>
      <c r="K309" s="4"/>
      <c r="L309" s="4"/>
      <c r="M309" s="4"/>
      <c r="N309" s="4"/>
      <c r="O309" s="4"/>
      <c r="P309" s="4"/>
      <c r="Q309" s="4"/>
      <c r="R309" s="4"/>
      <c r="S309" s="4"/>
      <c r="T309" s="4"/>
      <c r="U309" s="4"/>
      <c r="V309" s="4"/>
      <c r="W309" s="4"/>
      <c r="X309" s="4"/>
      <c r="Y309" s="4"/>
      <c r="Z309" s="4"/>
      <c r="AA309" s="4"/>
      <c r="AB309" s="4"/>
      <c r="AC309" s="4"/>
      <c r="AD309" s="4"/>
      <c r="AE309" s="4"/>
      <c r="AF309" s="4"/>
      <c r="AG309" s="4"/>
      <c r="AH309" s="4"/>
      <c r="AI309" s="4"/>
    </row>
    <row r="310" spans="2:35" x14ac:dyDescent="0.25">
      <c r="B310" s="4"/>
      <c r="C310" s="4"/>
      <c r="D310" s="4"/>
      <c r="E310" s="4"/>
      <c r="F310" s="4"/>
      <c r="G310" s="4"/>
      <c r="H310" s="4"/>
      <c r="I310" s="4"/>
      <c r="J310" s="4"/>
      <c r="K310" s="4"/>
      <c r="L310" s="4"/>
      <c r="M310" s="4"/>
      <c r="N310" s="4"/>
      <c r="O310" s="4"/>
      <c r="P310" s="4"/>
      <c r="Q310" s="4"/>
      <c r="R310" s="4"/>
      <c r="S310" s="4"/>
      <c r="T310" s="4"/>
      <c r="U310" s="4"/>
      <c r="V310" s="4"/>
      <c r="W310" s="4"/>
      <c r="X310" s="4"/>
      <c r="Y310" s="4"/>
      <c r="Z310" s="4"/>
      <c r="AA310" s="4"/>
      <c r="AB310" s="4"/>
      <c r="AC310" s="4"/>
      <c r="AD310" s="4"/>
      <c r="AE310" s="4"/>
      <c r="AF310" s="4"/>
      <c r="AG310" s="4"/>
      <c r="AH310" s="4"/>
      <c r="AI310" s="4"/>
    </row>
    <row r="311" spans="2:35" x14ac:dyDescent="0.25">
      <c r="B311" s="4"/>
      <c r="C311" s="4"/>
      <c r="D311" s="4"/>
      <c r="E311" s="4"/>
      <c r="F311" s="4"/>
      <c r="G311" s="4"/>
      <c r="H311" s="4"/>
      <c r="I311" s="4"/>
      <c r="J311" s="4"/>
      <c r="K311" s="4"/>
      <c r="L311" s="4"/>
      <c r="M311" s="4"/>
      <c r="N311" s="4"/>
      <c r="O311" s="4"/>
      <c r="P311" s="4"/>
      <c r="Q311" s="4"/>
      <c r="R311" s="4"/>
      <c r="S311" s="4"/>
      <c r="T311" s="4"/>
      <c r="U311" s="4"/>
      <c r="V311" s="4"/>
      <c r="W311" s="4"/>
      <c r="X311" s="4"/>
      <c r="Y311" s="4"/>
      <c r="Z311" s="4"/>
      <c r="AA311" s="4"/>
      <c r="AB311" s="4"/>
      <c r="AC311" s="4"/>
      <c r="AD311" s="4"/>
      <c r="AE311" s="4"/>
      <c r="AF311" s="4"/>
      <c r="AG311" s="4"/>
      <c r="AH311" s="4"/>
      <c r="AI311" s="4"/>
    </row>
    <row r="312" spans="2:35" x14ac:dyDescent="0.25">
      <c r="B312" s="4"/>
      <c r="C312" s="4"/>
      <c r="D312" s="4"/>
      <c r="E312" s="4"/>
      <c r="F312" s="4"/>
      <c r="G312" s="4"/>
      <c r="H312" s="4"/>
      <c r="I312" s="4"/>
      <c r="J312" s="4"/>
      <c r="K312" s="4"/>
      <c r="L312" s="4"/>
      <c r="M312" s="4"/>
      <c r="N312" s="4"/>
      <c r="O312" s="4"/>
      <c r="P312" s="4"/>
      <c r="Q312" s="4"/>
      <c r="R312" s="4"/>
      <c r="S312" s="4"/>
      <c r="T312" s="4"/>
      <c r="U312" s="4"/>
      <c r="V312" s="4"/>
      <c r="W312" s="4"/>
      <c r="X312" s="4"/>
      <c r="Y312" s="4"/>
      <c r="Z312" s="4"/>
      <c r="AA312" s="4"/>
      <c r="AB312" s="4"/>
      <c r="AC312" s="4"/>
      <c r="AD312" s="4"/>
      <c r="AE312" s="4"/>
      <c r="AF312" s="4"/>
      <c r="AG312" s="4"/>
      <c r="AH312" s="4"/>
      <c r="AI312" s="4"/>
    </row>
    <row r="313" spans="2:35" x14ac:dyDescent="0.25">
      <c r="B313" s="4"/>
      <c r="C313" s="4"/>
      <c r="D313" s="4"/>
      <c r="E313" s="4"/>
      <c r="F313" s="4"/>
      <c r="G313" s="4"/>
      <c r="H313" s="4"/>
      <c r="I313" s="4"/>
      <c r="J313" s="4"/>
      <c r="K313" s="4"/>
      <c r="L313" s="4"/>
      <c r="M313" s="4"/>
      <c r="N313" s="4"/>
      <c r="O313" s="4"/>
      <c r="P313" s="4"/>
      <c r="Q313" s="4"/>
      <c r="R313" s="4"/>
      <c r="S313" s="4"/>
      <c r="T313" s="4"/>
      <c r="U313" s="4"/>
      <c r="V313" s="4"/>
      <c r="W313" s="4"/>
      <c r="X313" s="4"/>
      <c r="Y313" s="4"/>
      <c r="Z313" s="4"/>
      <c r="AA313" s="4"/>
      <c r="AB313" s="4"/>
      <c r="AC313" s="4"/>
      <c r="AD313" s="4"/>
      <c r="AE313" s="4"/>
      <c r="AF313" s="4"/>
      <c r="AG313" s="4"/>
      <c r="AH313" s="4"/>
      <c r="AI313" s="4"/>
    </row>
    <row r="314" spans="2:35" x14ac:dyDescent="0.25">
      <c r="B314" s="4"/>
      <c r="C314" s="4"/>
      <c r="D314" s="4"/>
      <c r="E314" s="4"/>
      <c r="F314" s="4"/>
      <c r="G314" s="4"/>
      <c r="H314" s="4"/>
      <c r="I314" s="4"/>
      <c r="J314" s="4"/>
      <c r="K314" s="4"/>
      <c r="L314" s="4"/>
      <c r="M314" s="4"/>
      <c r="N314" s="4"/>
      <c r="O314" s="4"/>
      <c r="P314" s="4"/>
      <c r="Q314" s="4"/>
      <c r="R314" s="4"/>
      <c r="S314" s="4"/>
      <c r="T314" s="4"/>
      <c r="U314" s="4"/>
      <c r="V314" s="4"/>
      <c r="W314" s="4"/>
      <c r="X314" s="4"/>
      <c r="Y314" s="4"/>
      <c r="Z314" s="4"/>
      <c r="AA314" s="4"/>
      <c r="AB314" s="4"/>
      <c r="AC314" s="4"/>
      <c r="AD314" s="4"/>
      <c r="AE314" s="4"/>
      <c r="AF314" s="4"/>
      <c r="AG314" s="4"/>
      <c r="AH314" s="4"/>
      <c r="AI314" s="4"/>
    </row>
    <row r="315" spans="2:35" x14ac:dyDescent="0.25">
      <c r="B315" s="4"/>
      <c r="C315" s="4"/>
      <c r="D315" s="4"/>
      <c r="E315" s="4"/>
      <c r="F315" s="4"/>
      <c r="G315" s="4"/>
      <c r="H315" s="4"/>
      <c r="I315" s="4"/>
      <c r="J315" s="4"/>
      <c r="K315" s="4"/>
      <c r="L315" s="4"/>
      <c r="M315" s="4"/>
      <c r="N315" s="4"/>
      <c r="O315" s="4"/>
      <c r="P315" s="4"/>
      <c r="Q315" s="4"/>
      <c r="R315" s="4"/>
      <c r="S315" s="4"/>
      <c r="T315" s="4"/>
      <c r="U315" s="4"/>
      <c r="V315" s="4"/>
      <c r="W315" s="4"/>
      <c r="X315" s="4"/>
      <c r="Y315" s="4"/>
      <c r="Z315" s="4"/>
      <c r="AA315" s="4"/>
      <c r="AB315" s="4"/>
      <c r="AC315" s="4"/>
      <c r="AD315" s="4"/>
      <c r="AE315" s="4"/>
      <c r="AF315" s="4"/>
      <c r="AG315" s="4"/>
      <c r="AH315" s="4"/>
      <c r="AI315" s="4"/>
    </row>
    <row r="316" spans="2:35" x14ac:dyDescent="0.25">
      <c r="B316" s="4"/>
      <c r="C316" s="4"/>
      <c r="D316" s="4"/>
      <c r="E316" s="4"/>
      <c r="F316" s="4"/>
      <c r="G316" s="4"/>
      <c r="H316" s="4"/>
      <c r="I316" s="4"/>
      <c r="J316" s="4"/>
      <c r="K316" s="4"/>
      <c r="L316" s="4"/>
      <c r="M316" s="4"/>
      <c r="N316" s="4"/>
      <c r="O316" s="4"/>
      <c r="P316" s="4"/>
      <c r="Q316" s="4"/>
      <c r="R316" s="4"/>
      <c r="S316" s="4"/>
      <c r="T316" s="4"/>
      <c r="U316" s="4"/>
      <c r="V316" s="4"/>
      <c r="W316" s="4"/>
      <c r="X316" s="4"/>
      <c r="Y316" s="4"/>
      <c r="Z316" s="4"/>
      <c r="AA316" s="4"/>
      <c r="AB316" s="4"/>
      <c r="AC316" s="4"/>
      <c r="AD316" s="4"/>
      <c r="AE316" s="4"/>
      <c r="AF316" s="4"/>
      <c r="AG316" s="4"/>
      <c r="AH316" s="4"/>
      <c r="AI316" s="4"/>
    </row>
    <row r="317" spans="2:35" x14ac:dyDescent="0.25">
      <c r="B317" s="4"/>
      <c r="C317" s="4"/>
      <c r="D317" s="4"/>
      <c r="E317" s="4"/>
      <c r="F317" s="4"/>
      <c r="G317" s="4"/>
      <c r="H317" s="4"/>
      <c r="I317" s="4"/>
      <c r="J317" s="4"/>
      <c r="K317" s="4"/>
      <c r="L317" s="4"/>
      <c r="M317" s="4"/>
      <c r="N317" s="4"/>
      <c r="O317" s="4"/>
      <c r="P317" s="4"/>
      <c r="Q317" s="4"/>
      <c r="R317" s="4"/>
      <c r="S317" s="4"/>
      <c r="T317" s="4"/>
      <c r="U317" s="4"/>
      <c r="V317" s="4"/>
      <c r="W317" s="4"/>
      <c r="X317" s="4"/>
      <c r="Y317" s="4"/>
      <c r="Z317" s="4"/>
      <c r="AA317" s="4"/>
      <c r="AB317" s="4"/>
      <c r="AC317" s="4"/>
      <c r="AD317" s="4"/>
      <c r="AE317" s="4"/>
      <c r="AF317" s="4"/>
      <c r="AG317" s="4"/>
      <c r="AH317" s="4"/>
      <c r="AI317" s="4"/>
    </row>
    <row r="318" spans="2:35" x14ac:dyDescent="0.25">
      <c r="B318" s="4"/>
      <c r="C318" s="4"/>
      <c r="D318" s="4"/>
      <c r="E318" s="4"/>
      <c r="F318" s="4"/>
      <c r="G318" s="4"/>
      <c r="H318" s="4"/>
      <c r="I318" s="4"/>
      <c r="J318" s="4"/>
      <c r="K318" s="4"/>
      <c r="L318" s="4"/>
      <c r="M318" s="4"/>
      <c r="N318" s="4"/>
      <c r="O318" s="4"/>
      <c r="P318" s="4"/>
      <c r="Q318" s="4"/>
      <c r="R318" s="4"/>
      <c r="S318" s="4"/>
      <c r="T318" s="4"/>
      <c r="U318" s="4"/>
      <c r="V318" s="4"/>
      <c r="W318" s="4"/>
      <c r="X318" s="4"/>
      <c r="Y318" s="4"/>
      <c r="Z318" s="4"/>
      <c r="AA318" s="4"/>
      <c r="AB318" s="4"/>
      <c r="AC318" s="4"/>
      <c r="AD318" s="4"/>
      <c r="AE318" s="4"/>
      <c r="AF318" s="4"/>
      <c r="AG318" s="4"/>
      <c r="AH318" s="4"/>
      <c r="AI318" s="4"/>
    </row>
    <row r="319" spans="2:35" x14ac:dyDescent="0.25">
      <c r="B319" s="4"/>
      <c r="C319" s="4"/>
      <c r="D319" s="4"/>
      <c r="E319" s="4"/>
      <c r="F319" s="4"/>
      <c r="G319" s="4"/>
      <c r="H319" s="4"/>
      <c r="I319" s="4"/>
      <c r="J319" s="4"/>
      <c r="K319" s="4"/>
      <c r="L319" s="4"/>
      <c r="M319" s="4"/>
      <c r="N319" s="4"/>
      <c r="O319" s="4"/>
      <c r="P319" s="4"/>
      <c r="Q319" s="4"/>
      <c r="R319" s="4"/>
      <c r="S319" s="4"/>
      <c r="T319" s="4"/>
      <c r="U319" s="4"/>
      <c r="V319" s="4"/>
      <c r="W319" s="4"/>
      <c r="X319" s="4"/>
      <c r="Y319" s="4"/>
      <c r="Z319" s="4"/>
      <c r="AA319" s="4"/>
      <c r="AB319" s="4"/>
      <c r="AC319" s="4"/>
      <c r="AD319" s="4"/>
      <c r="AE319" s="4"/>
      <c r="AF319" s="4"/>
      <c r="AG319" s="4"/>
      <c r="AH319" s="4"/>
      <c r="AI319" s="4"/>
    </row>
    <row r="320" spans="2:35" x14ac:dyDescent="0.25">
      <c r="B320" s="4"/>
      <c r="C320" s="4"/>
      <c r="D320" s="4"/>
      <c r="E320" s="4"/>
      <c r="F320" s="4"/>
      <c r="G320" s="4"/>
      <c r="H320" s="4"/>
      <c r="I320" s="4"/>
      <c r="J320" s="4"/>
      <c r="K320" s="4"/>
      <c r="L320" s="4"/>
      <c r="M320" s="4"/>
      <c r="N320" s="4"/>
      <c r="O320" s="4"/>
      <c r="P320" s="4"/>
      <c r="Q320" s="4"/>
      <c r="R320" s="4"/>
      <c r="S320" s="4"/>
      <c r="T320" s="4"/>
      <c r="U320" s="4"/>
      <c r="V320" s="4"/>
      <c r="W320" s="4"/>
      <c r="X320" s="4"/>
      <c r="Y320" s="4"/>
      <c r="Z320" s="4"/>
      <c r="AA320" s="4"/>
      <c r="AB320" s="4"/>
      <c r="AC320" s="4"/>
      <c r="AD320" s="4"/>
      <c r="AE320" s="4"/>
      <c r="AF320" s="4"/>
      <c r="AG320" s="4"/>
      <c r="AH320" s="4"/>
      <c r="AI320" s="4"/>
    </row>
    <row r="321" spans="2:35" x14ac:dyDescent="0.25">
      <c r="B321" s="4"/>
      <c r="C321" s="4"/>
      <c r="D321" s="4"/>
      <c r="E321" s="4"/>
      <c r="F321" s="4"/>
      <c r="G321" s="4"/>
      <c r="H321" s="4"/>
      <c r="I321" s="4"/>
      <c r="J321" s="4"/>
      <c r="K321" s="4"/>
      <c r="L321" s="4"/>
      <c r="M321" s="4"/>
      <c r="N321" s="4"/>
      <c r="O321" s="4"/>
      <c r="P321" s="4"/>
      <c r="Q321" s="4"/>
      <c r="R321" s="4"/>
      <c r="S321" s="4"/>
      <c r="T321" s="4"/>
      <c r="U321" s="4"/>
      <c r="V321" s="4"/>
      <c r="W321" s="4"/>
      <c r="X321" s="4"/>
      <c r="Y321" s="4"/>
      <c r="Z321" s="4"/>
      <c r="AA321" s="4"/>
      <c r="AB321" s="4"/>
      <c r="AC321" s="4"/>
      <c r="AD321" s="4"/>
      <c r="AE321" s="4"/>
      <c r="AF321" s="4"/>
      <c r="AG321" s="4"/>
      <c r="AH321" s="4"/>
      <c r="AI321" s="4"/>
    </row>
    <row r="322" spans="2:35" x14ac:dyDescent="0.25">
      <c r="B322" s="4"/>
      <c r="C322" s="4"/>
      <c r="D322" s="4"/>
      <c r="E322" s="4"/>
      <c r="F322" s="4"/>
      <c r="G322" s="4"/>
      <c r="H322" s="4"/>
      <c r="I322" s="4"/>
      <c r="J322" s="4"/>
      <c r="K322" s="4"/>
      <c r="L322" s="4"/>
      <c r="M322" s="4"/>
      <c r="N322" s="4"/>
      <c r="O322" s="4"/>
      <c r="P322" s="4"/>
      <c r="Q322" s="4"/>
      <c r="R322" s="4"/>
      <c r="S322" s="4"/>
      <c r="T322" s="4"/>
      <c r="U322" s="4"/>
      <c r="V322" s="4"/>
      <c r="W322" s="4"/>
      <c r="X322" s="4"/>
      <c r="Y322" s="4"/>
      <c r="Z322" s="4"/>
      <c r="AA322" s="4"/>
      <c r="AB322" s="4"/>
      <c r="AC322" s="4"/>
      <c r="AD322" s="4"/>
      <c r="AE322" s="4"/>
      <c r="AF322" s="4"/>
      <c r="AG322" s="4"/>
      <c r="AH322" s="4"/>
      <c r="AI322" s="4"/>
    </row>
    <row r="323" spans="2:35" x14ac:dyDescent="0.25">
      <c r="B323" s="4"/>
      <c r="C323" s="4"/>
      <c r="D323" s="4"/>
      <c r="E323" s="4"/>
      <c r="F323" s="4"/>
      <c r="G323" s="4"/>
      <c r="H323" s="4"/>
      <c r="I323" s="4"/>
      <c r="J323" s="4"/>
      <c r="K323" s="4"/>
      <c r="L323" s="4"/>
      <c r="M323" s="4"/>
      <c r="N323" s="4"/>
      <c r="O323" s="4"/>
      <c r="P323" s="4"/>
      <c r="Q323" s="4"/>
      <c r="R323" s="4"/>
      <c r="S323" s="4"/>
      <c r="T323" s="4"/>
      <c r="U323" s="4"/>
      <c r="V323" s="4"/>
      <c r="W323" s="4"/>
      <c r="X323" s="4"/>
      <c r="Y323" s="4"/>
      <c r="Z323" s="4"/>
      <c r="AA323" s="4"/>
      <c r="AB323" s="4"/>
      <c r="AC323" s="4"/>
      <c r="AD323" s="4"/>
      <c r="AE323" s="4"/>
      <c r="AF323" s="4"/>
      <c r="AG323" s="4"/>
      <c r="AH323" s="4"/>
      <c r="AI323" s="4"/>
    </row>
    <row r="324" spans="2:35" x14ac:dyDescent="0.25">
      <c r="B324" s="4"/>
      <c r="C324" s="4"/>
      <c r="D324" s="4"/>
      <c r="E324" s="4"/>
      <c r="F324" s="4"/>
      <c r="G324" s="4"/>
      <c r="H324" s="4"/>
      <c r="I324" s="4"/>
      <c r="J324" s="4"/>
      <c r="K324" s="4"/>
      <c r="L324" s="4"/>
      <c r="M324" s="4"/>
      <c r="N324" s="4"/>
      <c r="O324" s="4"/>
      <c r="P324" s="4"/>
      <c r="Q324" s="4"/>
      <c r="R324" s="4"/>
      <c r="S324" s="4"/>
      <c r="T324" s="4"/>
      <c r="U324" s="4"/>
      <c r="V324" s="4"/>
      <c r="W324" s="4"/>
      <c r="X324" s="4"/>
      <c r="Y324" s="4"/>
      <c r="Z324" s="4"/>
      <c r="AA324" s="4"/>
      <c r="AB324" s="4"/>
      <c r="AC324" s="4"/>
      <c r="AD324" s="4"/>
      <c r="AE324" s="4"/>
      <c r="AF324" s="4"/>
      <c r="AG324" s="4"/>
      <c r="AH324" s="4"/>
      <c r="AI324" s="4"/>
    </row>
    <row r="325" spans="2:35" x14ac:dyDescent="0.25">
      <c r="B325" s="4"/>
      <c r="C325" s="4"/>
      <c r="D325" s="4"/>
      <c r="E325" s="4"/>
      <c r="F325" s="4"/>
      <c r="G325" s="4"/>
      <c r="H325" s="4"/>
      <c r="I325" s="4"/>
      <c r="J325" s="4"/>
      <c r="K325" s="4"/>
      <c r="L325" s="4"/>
      <c r="M325" s="4"/>
      <c r="N325" s="4"/>
      <c r="O325" s="4"/>
      <c r="P325" s="4"/>
      <c r="Q325" s="4"/>
      <c r="R325" s="4"/>
      <c r="S325" s="4"/>
      <c r="T325" s="4"/>
      <c r="U325" s="4"/>
      <c r="V325" s="4"/>
      <c r="W325" s="4"/>
      <c r="X325" s="4"/>
      <c r="Y325" s="4"/>
      <c r="Z325" s="4"/>
      <c r="AA325" s="4"/>
      <c r="AB325" s="4"/>
      <c r="AC325" s="4"/>
      <c r="AD325" s="4"/>
      <c r="AE325" s="4"/>
      <c r="AF325" s="4"/>
      <c r="AG325" s="4"/>
      <c r="AH325" s="4"/>
      <c r="AI325" s="4"/>
    </row>
    <row r="326" spans="2:35" x14ac:dyDescent="0.25">
      <c r="B326" s="4"/>
      <c r="C326" s="4"/>
      <c r="D326" s="4"/>
      <c r="E326" s="4"/>
      <c r="F326" s="4"/>
      <c r="G326" s="4"/>
      <c r="H326" s="4"/>
      <c r="I326" s="4"/>
      <c r="J326" s="4"/>
      <c r="K326" s="4"/>
      <c r="L326" s="4"/>
      <c r="M326" s="4"/>
      <c r="N326" s="4"/>
      <c r="O326" s="4"/>
      <c r="P326" s="4"/>
      <c r="Q326" s="4"/>
      <c r="R326" s="4"/>
      <c r="S326" s="4"/>
      <c r="T326" s="4"/>
      <c r="U326" s="4"/>
      <c r="V326" s="4"/>
      <c r="W326" s="4"/>
      <c r="X326" s="4"/>
      <c r="Y326" s="4"/>
      <c r="Z326" s="4"/>
      <c r="AA326" s="4"/>
      <c r="AB326" s="4"/>
      <c r="AC326" s="4"/>
      <c r="AD326" s="4"/>
      <c r="AE326" s="4"/>
      <c r="AF326" s="4"/>
      <c r="AG326" s="4"/>
      <c r="AH326" s="4"/>
      <c r="AI326" s="4"/>
    </row>
    <row r="327" spans="2:35" x14ac:dyDescent="0.25">
      <c r="B327" s="4"/>
      <c r="C327" s="4"/>
      <c r="D327" s="4"/>
      <c r="E327" s="4"/>
      <c r="F327" s="4"/>
      <c r="G327" s="4"/>
      <c r="H327" s="4"/>
      <c r="I327" s="4"/>
      <c r="J327" s="4"/>
      <c r="K327" s="4"/>
      <c r="L327" s="4"/>
      <c r="M327" s="4"/>
      <c r="N327" s="4"/>
      <c r="O327" s="4"/>
      <c r="P327" s="4"/>
      <c r="Q327" s="4"/>
      <c r="R327" s="4"/>
      <c r="S327" s="4"/>
      <c r="T327" s="4"/>
      <c r="U327" s="4"/>
      <c r="V327" s="4"/>
      <c r="W327" s="4"/>
      <c r="X327" s="4"/>
      <c r="Y327" s="4"/>
      <c r="Z327" s="4"/>
      <c r="AA327" s="4"/>
      <c r="AB327" s="4"/>
      <c r="AC327" s="4"/>
      <c r="AD327" s="4"/>
      <c r="AE327" s="4"/>
      <c r="AF327" s="4"/>
      <c r="AG327" s="4"/>
      <c r="AH327" s="4"/>
      <c r="AI327" s="4"/>
    </row>
    <row r="328" spans="2:35" x14ac:dyDescent="0.25">
      <c r="B328" s="4"/>
      <c r="C328" s="4"/>
      <c r="D328" s="4"/>
      <c r="E328" s="4"/>
      <c r="F328" s="4"/>
      <c r="G328" s="4"/>
      <c r="H328" s="4"/>
      <c r="I328" s="4"/>
      <c r="J328" s="4"/>
      <c r="K328" s="4"/>
      <c r="L328" s="4"/>
      <c r="M328" s="4"/>
      <c r="N328" s="4"/>
      <c r="O328" s="4"/>
      <c r="P328" s="4"/>
      <c r="Q328" s="4"/>
      <c r="R328" s="4"/>
      <c r="S328" s="4"/>
      <c r="T328" s="4"/>
      <c r="U328" s="4"/>
      <c r="V328" s="4"/>
      <c r="W328" s="4"/>
      <c r="X328" s="4"/>
      <c r="Y328" s="4"/>
      <c r="Z328" s="4"/>
      <c r="AA328" s="4"/>
      <c r="AB328" s="4"/>
      <c r="AC328" s="4"/>
      <c r="AD328" s="4"/>
      <c r="AE328" s="4"/>
      <c r="AF328" s="4"/>
      <c r="AG328" s="4"/>
      <c r="AH328" s="4"/>
      <c r="AI328" s="4"/>
    </row>
    <row r="329" spans="2:35" x14ac:dyDescent="0.25">
      <c r="B329" s="4"/>
      <c r="C329" s="4"/>
      <c r="D329" s="4"/>
      <c r="E329" s="4"/>
      <c r="F329" s="4"/>
      <c r="G329" s="4"/>
      <c r="H329" s="4"/>
      <c r="I329" s="4"/>
      <c r="J329" s="4"/>
      <c r="K329" s="4"/>
      <c r="L329" s="4"/>
      <c r="M329" s="4"/>
      <c r="N329" s="4"/>
      <c r="O329" s="4"/>
      <c r="P329" s="4"/>
      <c r="Q329" s="4"/>
      <c r="R329" s="4"/>
      <c r="S329" s="4"/>
      <c r="T329" s="4"/>
      <c r="U329" s="4"/>
      <c r="V329" s="4"/>
      <c r="W329" s="4"/>
      <c r="X329" s="4"/>
      <c r="Y329" s="4"/>
      <c r="Z329" s="4"/>
      <c r="AA329" s="4"/>
      <c r="AB329" s="4"/>
      <c r="AC329" s="4"/>
      <c r="AD329" s="4"/>
      <c r="AE329" s="4"/>
      <c r="AF329" s="4"/>
      <c r="AG329" s="4"/>
      <c r="AH329" s="4"/>
      <c r="AI329" s="4"/>
    </row>
    <row r="330" spans="2:35" x14ac:dyDescent="0.25">
      <c r="B330" s="4"/>
      <c r="C330" s="4"/>
      <c r="D330" s="4"/>
      <c r="E330" s="4"/>
      <c r="F330" s="4"/>
      <c r="G330" s="4"/>
      <c r="H330" s="4"/>
      <c r="I330" s="4"/>
      <c r="J330" s="4"/>
      <c r="K330" s="4"/>
      <c r="L330" s="4"/>
      <c r="M330" s="4"/>
      <c r="N330" s="4"/>
      <c r="O330" s="4"/>
      <c r="P330" s="4"/>
      <c r="Q330" s="4"/>
      <c r="R330" s="4"/>
      <c r="S330" s="4"/>
      <c r="T330" s="4"/>
      <c r="U330" s="4"/>
      <c r="V330" s="4"/>
      <c r="W330" s="4"/>
      <c r="X330" s="4"/>
      <c r="Y330" s="4"/>
      <c r="Z330" s="4"/>
      <c r="AA330" s="4"/>
      <c r="AB330" s="4"/>
      <c r="AC330" s="4"/>
      <c r="AD330" s="4"/>
      <c r="AE330" s="4"/>
      <c r="AF330" s="4"/>
      <c r="AG330" s="4"/>
      <c r="AH330" s="4"/>
      <c r="AI330" s="4"/>
    </row>
    <row r="331" spans="2:35" x14ac:dyDescent="0.25">
      <c r="B331" s="4"/>
      <c r="C331" s="4"/>
      <c r="D331" s="4"/>
      <c r="E331" s="4"/>
      <c r="F331" s="4"/>
      <c r="G331" s="4"/>
      <c r="H331" s="4"/>
      <c r="I331" s="4"/>
      <c r="J331" s="4"/>
      <c r="K331" s="4"/>
      <c r="L331" s="4"/>
      <c r="M331" s="4"/>
      <c r="N331" s="4"/>
      <c r="O331" s="4"/>
      <c r="P331" s="4"/>
      <c r="Q331" s="4"/>
      <c r="R331" s="4"/>
      <c r="S331" s="4"/>
      <c r="T331" s="4"/>
      <c r="U331" s="4"/>
      <c r="V331" s="4"/>
      <c r="W331" s="4"/>
      <c r="X331" s="4"/>
      <c r="Y331" s="4"/>
      <c r="Z331" s="4"/>
      <c r="AA331" s="4"/>
      <c r="AB331" s="4"/>
      <c r="AC331" s="4"/>
      <c r="AD331" s="4"/>
      <c r="AE331" s="4"/>
      <c r="AF331" s="4"/>
      <c r="AG331" s="4"/>
      <c r="AH331" s="4"/>
      <c r="AI331" s="4"/>
    </row>
    <row r="332" spans="2:35" x14ac:dyDescent="0.25">
      <c r="B332" s="4"/>
      <c r="C332" s="4"/>
      <c r="D332" s="4"/>
      <c r="E332" s="4"/>
      <c r="F332" s="4"/>
      <c r="G332" s="4"/>
      <c r="H332" s="4"/>
      <c r="I332" s="4"/>
      <c r="J332" s="4"/>
      <c r="K332" s="4"/>
      <c r="L332" s="4"/>
      <c r="M332" s="4"/>
      <c r="N332" s="4"/>
      <c r="O332" s="4"/>
      <c r="P332" s="4"/>
      <c r="Q332" s="4"/>
      <c r="R332" s="4"/>
      <c r="S332" s="4"/>
      <c r="T332" s="4"/>
      <c r="U332" s="4"/>
      <c r="V332" s="4"/>
      <c r="W332" s="4"/>
      <c r="X332" s="4"/>
      <c r="Y332" s="4"/>
      <c r="Z332" s="4"/>
      <c r="AA332" s="4"/>
      <c r="AB332" s="4"/>
      <c r="AC332" s="4"/>
      <c r="AD332" s="4"/>
      <c r="AE332" s="4"/>
      <c r="AF332" s="4"/>
      <c r="AG332" s="4"/>
      <c r="AH332" s="4"/>
      <c r="AI332" s="4"/>
    </row>
    <row r="333" spans="2:35" x14ac:dyDescent="0.25">
      <c r="B333" s="4"/>
      <c r="C333" s="4"/>
      <c r="D333" s="4"/>
      <c r="E333" s="4"/>
      <c r="F333" s="4"/>
      <c r="G333" s="4"/>
      <c r="H333" s="4"/>
      <c r="I333" s="4"/>
      <c r="J333" s="4"/>
      <c r="K333" s="4"/>
      <c r="L333" s="4"/>
      <c r="M333" s="4"/>
      <c r="N333" s="4"/>
      <c r="O333" s="4"/>
      <c r="P333" s="4"/>
      <c r="Q333" s="4"/>
      <c r="R333" s="4"/>
      <c r="S333" s="4"/>
      <c r="T333" s="4"/>
      <c r="U333" s="4"/>
      <c r="V333" s="4"/>
      <c r="W333" s="4"/>
      <c r="X333" s="4"/>
      <c r="Y333" s="4"/>
      <c r="Z333" s="4"/>
      <c r="AA333" s="4"/>
      <c r="AB333" s="4"/>
      <c r="AC333" s="4"/>
      <c r="AD333" s="4"/>
      <c r="AE333" s="4"/>
      <c r="AF333" s="4"/>
      <c r="AG333" s="4"/>
      <c r="AH333" s="4"/>
      <c r="AI333" s="4"/>
    </row>
    <row r="334" spans="2:35" x14ac:dyDescent="0.25">
      <c r="B334" s="4"/>
      <c r="C334" s="4"/>
      <c r="D334" s="4"/>
      <c r="E334" s="4"/>
      <c r="F334" s="4"/>
      <c r="G334" s="4"/>
      <c r="H334" s="4"/>
      <c r="I334" s="4"/>
      <c r="J334" s="4"/>
      <c r="K334" s="4"/>
      <c r="L334" s="4"/>
      <c r="M334" s="4"/>
      <c r="N334" s="4"/>
      <c r="O334" s="4"/>
      <c r="P334" s="4"/>
      <c r="Q334" s="4"/>
      <c r="R334" s="4"/>
      <c r="S334" s="4"/>
      <c r="T334" s="4"/>
      <c r="U334" s="4"/>
      <c r="V334" s="4"/>
      <c r="W334" s="4"/>
      <c r="X334" s="4"/>
      <c r="Y334" s="4"/>
      <c r="Z334" s="4"/>
      <c r="AA334" s="4"/>
      <c r="AB334" s="4"/>
      <c r="AC334" s="4"/>
      <c r="AD334" s="4"/>
      <c r="AE334" s="4"/>
      <c r="AF334" s="4"/>
      <c r="AG334" s="4"/>
      <c r="AH334" s="4"/>
      <c r="AI334" s="4"/>
    </row>
    <row r="335" spans="2:35" x14ac:dyDescent="0.25">
      <c r="B335" s="4"/>
      <c r="C335" s="4"/>
      <c r="D335" s="4"/>
      <c r="E335" s="4"/>
      <c r="F335" s="4"/>
      <c r="G335" s="4"/>
      <c r="H335" s="4"/>
      <c r="I335" s="4"/>
      <c r="J335" s="4"/>
      <c r="K335" s="4"/>
      <c r="L335" s="4"/>
      <c r="M335" s="4"/>
      <c r="N335" s="4"/>
      <c r="O335" s="4"/>
      <c r="P335" s="4"/>
      <c r="Q335" s="4"/>
      <c r="R335" s="4"/>
      <c r="S335" s="4"/>
      <c r="T335" s="4"/>
      <c r="U335" s="4"/>
      <c r="V335" s="4"/>
      <c r="W335" s="4"/>
      <c r="X335" s="4"/>
      <c r="Y335" s="4"/>
      <c r="Z335" s="4"/>
      <c r="AA335" s="4"/>
      <c r="AB335" s="4"/>
      <c r="AC335" s="4"/>
      <c r="AD335" s="4"/>
      <c r="AE335" s="4"/>
      <c r="AF335" s="4"/>
      <c r="AG335" s="4"/>
      <c r="AH335" s="4"/>
      <c r="AI335" s="4"/>
    </row>
    <row r="336" spans="2:35" x14ac:dyDescent="0.25">
      <c r="B336" s="4"/>
      <c r="C336" s="4"/>
      <c r="D336" s="4"/>
      <c r="E336" s="4"/>
      <c r="F336" s="4"/>
      <c r="G336" s="4"/>
      <c r="H336" s="4"/>
      <c r="I336" s="4"/>
      <c r="J336" s="4"/>
      <c r="K336" s="4"/>
      <c r="L336" s="4"/>
      <c r="M336" s="4"/>
      <c r="N336" s="4"/>
      <c r="O336" s="4"/>
      <c r="P336" s="4"/>
      <c r="Q336" s="4"/>
      <c r="R336" s="4"/>
      <c r="S336" s="4"/>
      <c r="T336" s="4"/>
      <c r="U336" s="4"/>
      <c r="V336" s="4"/>
      <c r="W336" s="4"/>
      <c r="X336" s="4"/>
      <c r="Y336" s="4"/>
      <c r="Z336" s="4"/>
      <c r="AA336" s="4"/>
      <c r="AB336" s="4"/>
      <c r="AC336" s="4"/>
      <c r="AD336" s="4"/>
      <c r="AE336" s="4"/>
      <c r="AF336" s="4"/>
      <c r="AG336" s="4"/>
      <c r="AH336" s="4"/>
      <c r="AI336" s="4"/>
    </row>
    <row r="337" spans="2:35" x14ac:dyDescent="0.25">
      <c r="B337" s="4"/>
      <c r="C337" s="4"/>
      <c r="D337" s="4"/>
      <c r="E337" s="4"/>
      <c r="F337" s="4"/>
      <c r="G337" s="4"/>
      <c r="H337" s="4"/>
      <c r="I337" s="4"/>
      <c r="J337" s="4"/>
      <c r="K337" s="4"/>
      <c r="L337" s="4"/>
      <c r="M337" s="4"/>
      <c r="N337" s="4"/>
      <c r="O337" s="4"/>
      <c r="P337" s="4"/>
      <c r="Q337" s="4"/>
      <c r="R337" s="4"/>
      <c r="S337" s="4"/>
      <c r="T337" s="4"/>
      <c r="U337" s="4"/>
      <c r="V337" s="4"/>
      <c r="W337" s="4"/>
      <c r="X337" s="4"/>
      <c r="Y337" s="4"/>
      <c r="Z337" s="4"/>
      <c r="AA337" s="4"/>
      <c r="AB337" s="4"/>
      <c r="AC337" s="4"/>
      <c r="AD337" s="4"/>
      <c r="AE337" s="4"/>
      <c r="AF337" s="4"/>
      <c r="AG337" s="4"/>
      <c r="AH337" s="4"/>
      <c r="AI337" s="4"/>
    </row>
    <row r="338" spans="2:35" x14ac:dyDescent="0.25">
      <c r="B338" s="4"/>
      <c r="C338" s="4"/>
      <c r="D338" s="4"/>
      <c r="E338" s="4"/>
      <c r="F338" s="4"/>
      <c r="G338" s="4"/>
      <c r="H338" s="4"/>
      <c r="I338" s="4"/>
      <c r="J338" s="4"/>
      <c r="K338" s="4"/>
      <c r="L338" s="4"/>
      <c r="M338" s="4"/>
      <c r="N338" s="4"/>
      <c r="O338" s="4"/>
      <c r="P338" s="4"/>
      <c r="Q338" s="4"/>
      <c r="R338" s="4"/>
      <c r="S338" s="4"/>
      <c r="T338" s="4"/>
      <c r="U338" s="4"/>
      <c r="V338" s="4"/>
      <c r="W338" s="4"/>
      <c r="X338" s="4"/>
      <c r="Y338" s="4"/>
      <c r="Z338" s="4"/>
      <c r="AA338" s="4"/>
      <c r="AB338" s="4"/>
      <c r="AC338" s="4"/>
      <c r="AD338" s="4"/>
      <c r="AE338" s="4"/>
      <c r="AF338" s="4"/>
      <c r="AG338" s="4"/>
      <c r="AH338" s="4"/>
      <c r="AI338" s="4"/>
    </row>
    <row r="339" spans="2:35" x14ac:dyDescent="0.25">
      <c r="B339" s="4"/>
      <c r="C339" s="4"/>
      <c r="D339" s="4"/>
      <c r="E339" s="4"/>
      <c r="F339" s="4"/>
      <c r="G339" s="4"/>
      <c r="H339" s="4"/>
      <c r="I339" s="4"/>
      <c r="J339" s="4"/>
      <c r="K339" s="4"/>
      <c r="L339" s="4"/>
      <c r="M339" s="4"/>
      <c r="N339" s="4"/>
      <c r="O339" s="4"/>
      <c r="P339" s="4"/>
      <c r="Q339" s="4"/>
      <c r="R339" s="4"/>
      <c r="S339" s="4"/>
      <c r="T339" s="4"/>
      <c r="U339" s="4"/>
      <c r="V339" s="4"/>
      <c r="W339" s="4"/>
      <c r="X339" s="4"/>
      <c r="Y339" s="4"/>
      <c r="Z339" s="4"/>
      <c r="AA339" s="4"/>
      <c r="AB339" s="4"/>
      <c r="AC339" s="4"/>
      <c r="AD339" s="4"/>
      <c r="AE339" s="4"/>
      <c r="AF339" s="4"/>
      <c r="AG339" s="4"/>
      <c r="AH339" s="4"/>
      <c r="AI339" s="4"/>
    </row>
    <row r="340" spans="2:35" x14ac:dyDescent="0.25">
      <c r="B340" s="4"/>
      <c r="C340" s="4"/>
      <c r="D340" s="4"/>
      <c r="E340" s="4"/>
      <c r="F340" s="4"/>
      <c r="G340" s="4"/>
      <c r="H340" s="4"/>
      <c r="I340" s="4"/>
      <c r="J340" s="4"/>
      <c r="K340" s="4"/>
      <c r="L340" s="4"/>
      <c r="M340" s="4"/>
      <c r="N340" s="4"/>
      <c r="O340" s="4"/>
      <c r="P340" s="4"/>
      <c r="Q340" s="4"/>
      <c r="R340" s="4"/>
      <c r="S340" s="4"/>
      <c r="T340" s="4"/>
      <c r="U340" s="4"/>
      <c r="V340" s="4"/>
      <c r="W340" s="4"/>
      <c r="X340" s="4"/>
      <c r="Y340" s="4"/>
      <c r="Z340" s="4"/>
      <c r="AA340" s="4"/>
      <c r="AB340" s="4"/>
      <c r="AC340" s="4"/>
      <c r="AD340" s="4"/>
      <c r="AE340" s="4"/>
      <c r="AF340" s="4"/>
      <c r="AG340" s="4"/>
      <c r="AH340" s="4"/>
      <c r="AI340" s="4"/>
    </row>
    <row r="341" spans="2:35" x14ac:dyDescent="0.25">
      <c r="B341" s="4"/>
      <c r="C341" s="4"/>
      <c r="D341" s="4"/>
      <c r="E341" s="4"/>
      <c r="F341" s="4"/>
      <c r="G341" s="4"/>
      <c r="H341" s="4"/>
      <c r="I341" s="4"/>
      <c r="J341" s="4"/>
      <c r="K341" s="4"/>
      <c r="L341" s="4"/>
      <c r="M341" s="4"/>
      <c r="N341" s="4"/>
      <c r="O341" s="4"/>
      <c r="P341" s="4"/>
      <c r="Q341" s="4"/>
      <c r="R341" s="4"/>
      <c r="S341" s="4"/>
      <c r="T341" s="4"/>
      <c r="U341" s="4"/>
      <c r="V341" s="4"/>
      <c r="W341" s="4"/>
      <c r="X341" s="4"/>
      <c r="Y341" s="4"/>
      <c r="Z341" s="4"/>
      <c r="AA341" s="4"/>
      <c r="AB341" s="4"/>
      <c r="AC341" s="4"/>
      <c r="AD341" s="4"/>
      <c r="AE341" s="4"/>
      <c r="AF341" s="4"/>
      <c r="AG341" s="4"/>
      <c r="AH341" s="4"/>
      <c r="AI341" s="4"/>
    </row>
    <row r="342" spans="2:35" x14ac:dyDescent="0.25">
      <c r="B342" s="4"/>
      <c r="C342" s="4"/>
      <c r="D342" s="4"/>
      <c r="E342" s="4"/>
      <c r="F342" s="4"/>
      <c r="G342" s="4"/>
      <c r="H342" s="4"/>
      <c r="I342" s="4"/>
      <c r="J342" s="4"/>
      <c r="K342" s="4"/>
      <c r="L342" s="4"/>
      <c r="M342" s="4"/>
      <c r="N342" s="4"/>
      <c r="O342" s="4"/>
      <c r="P342" s="4"/>
      <c r="Q342" s="4"/>
      <c r="R342" s="4"/>
      <c r="S342" s="4"/>
      <c r="T342" s="4"/>
      <c r="U342" s="4"/>
      <c r="V342" s="4"/>
      <c r="W342" s="4"/>
      <c r="X342" s="4"/>
      <c r="Y342" s="4"/>
      <c r="Z342" s="4"/>
      <c r="AA342" s="4"/>
      <c r="AB342" s="4"/>
      <c r="AC342" s="4"/>
      <c r="AD342" s="4"/>
      <c r="AE342" s="4"/>
      <c r="AF342" s="4"/>
      <c r="AG342" s="4"/>
      <c r="AH342" s="4"/>
      <c r="AI342" s="4"/>
    </row>
    <row r="343" spans="2:35" x14ac:dyDescent="0.25">
      <c r="B343" s="4"/>
      <c r="C343" s="4"/>
      <c r="D343" s="4"/>
      <c r="E343" s="4"/>
      <c r="F343" s="4"/>
      <c r="G343" s="4"/>
      <c r="H343" s="4"/>
      <c r="I343" s="4"/>
      <c r="J343" s="4"/>
      <c r="K343" s="4"/>
      <c r="L343" s="4"/>
      <c r="M343" s="4"/>
      <c r="N343" s="4"/>
      <c r="O343" s="4"/>
      <c r="P343" s="4"/>
      <c r="Q343" s="4"/>
      <c r="R343" s="4"/>
      <c r="S343" s="4"/>
      <c r="T343" s="4"/>
      <c r="U343" s="4"/>
      <c r="V343" s="4"/>
      <c r="W343" s="4"/>
      <c r="X343" s="4"/>
      <c r="Y343" s="4"/>
      <c r="Z343" s="4"/>
      <c r="AA343" s="4"/>
      <c r="AB343" s="4"/>
      <c r="AC343" s="4"/>
      <c r="AD343" s="4"/>
      <c r="AE343" s="4"/>
      <c r="AF343" s="4"/>
      <c r="AG343" s="4"/>
      <c r="AH343" s="4"/>
      <c r="AI343" s="4"/>
    </row>
    <row r="344" spans="2:35" x14ac:dyDescent="0.25">
      <c r="B344" s="4"/>
      <c r="C344" s="4"/>
      <c r="D344" s="4"/>
      <c r="E344" s="4"/>
      <c r="F344" s="4"/>
      <c r="G344" s="4"/>
      <c r="H344" s="4"/>
      <c r="I344" s="4"/>
      <c r="J344" s="4"/>
      <c r="K344" s="4"/>
      <c r="L344" s="4"/>
      <c r="M344" s="4"/>
      <c r="N344" s="4"/>
      <c r="O344" s="4"/>
      <c r="P344" s="4"/>
      <c r="Q344" s="4"/>
      <c r="R344" s="4"/>
      <c r="S344" s="4"/>
      <c r="T344" s="4"/>
      <c r="U344" s="4"/>
      <c r="V344" s="4"/>
      <c r="W344" s="4"/>
      <c r="X344" s="4"/>
      <c r="Y344" s="4"/>
      <c r="Z344" s="4"/>
      <c r="AA344" s="4"/>
      <c r="AB344" s="4"/>
      <c r="AC344" s="4"/>
      <c r="AD344" s="4"/>
      <c r="AE344" s="4"/>
      <c r="AF344" s="4"/>
      <c r="AG344" s="4"/>
      <c r="AH344" s="4"/>
      <c r="AI344" s="4"/>
    </row>
    <row r="345" spans="2:35" x14ac:dyDescent="0.25">
      <c r="B345" s="4"/>
      <c r="C345" s="4"/>
      <c r="D345" s="4"/>
      <c r="E345" s="4"/>
      <c r="F345" s="4"/>
      <c r="G345" s="4"/>
      <c r="H345" s="4"/>
      <c r="I345" s="4"/>
      <c r="J345" s="4"/>
      <c r="K345" s="4"/>
      <c r="L345" s="4"/>
      <c r="M345" s="4"/>
      <c r="N345" s="4"/>
      <c r="O345" s="4"/>
      <c r="P345" s="4"/>
      <c r="Q345" s="4"/>
      <c r="R345" s="4"/>
      <c r="S345" s="4"/>
      <c r="T345" s="4"/>
      <c r="U345" s="4"/>
      <c r="V345" s="4"/>
      <c r="W345" s="4"/>
      <c r="X345" s="4"/>
      <c r="Y345" s="4"/>
      <c r="Z345" s="4"/>
      <c r="AA345" s="4"/>
      <c r="AB345" s="4"/>
      <c r="AC345" s="4"/>
      <c r="AD345" s="4"/>
      <c r="AE345" s="4"/>
      <c r="AF345" s="4"/>
      <c r="AG345" s="4"/>
      <c r="AH345" s="4"/>
      <c r="AI345" s="4"/>
    </row>
    <row r="346" spans="2:35" x14ac:dyDescent="0.25">
      <c r="B346" s="4"/>
      <c r="C346" s="4"/>
      <c r="D346" s="4"/>
      <c r="E346" s="4"/>
      <c r="F346" s="4"/>
      <c r="G346" s="4"/>
      <c r="H346" s="4"/>
      <c r="I346" s="4"/>
      <c r="J346" s="4"/>
      <c r="K346" s="4"/>
      <c r="L346" s="4"/>
      <c r="M346" s="4"/>
      <c r="N346" s="4"/>
      <c r="O346" s="4"/>
      <c r="P346" s="4"/>
      <c r="Q346" s="4"/>
      <c r="R346" s="4"/>
      <c r="S346" s="4"/>
      <c r="T346" s="4"/>
      <c r="U346" s="4"/>
      <c r="V346" s="4"/>
      <c r="W346" s="4"/>
      <c r="X346" s="4"/>
      <c r="Y346" s="4"/>
      <c r="Z346" s="4"/>
      <c r="AA346" s="4"/>
      <c r="AB346" s="4"/>
      <c r="AC346" s="4"/>
      <c r="AD346" s="4"/>
      <c r="AE346" s="4"/>
      <c r="AF346" s="4"/>
      <c r="AG346" s="4"/>
      <c r="AH346" s="4"/>
      <c r="AI346" s="4"/>
    </row>
    <row r="347" spans="2:35" x14ac:dyDescent="0.25">
      <c r="B347" s="4"/>
      <c r="C347" s="4"/>
      <c r="D347" s="4"/>
      <c r="E347" s="4"/>
      <c r="F347" s="4"/>
      <c r="G347" s="4"/>
      <c r="H347" s="4"/>
      <c r="I347" s="4"/>
      <c r="J347" s="4"/>
      <c r="K347" s="4"/>
      <c r="L347" s="4"/>
      <c r="M347" s="4"/>
      <c r="N347" s="4"/>
      <c r="O347" s="4"/>
      <c r="P347" s="4"/>
      <c r="Q347" s="4"/>
      <c r="R347" s="4"/>
      <c r="S347" s="4"/>
      <c r="T347" s="4"/>
      <c r="U347" s="4"/>
      <c r="V347" s="4"/>
      <c r="W347" s="4"/>
      <c r="X347" s="4"/>
      <c r="Y347" s="4"/>
      <c r="Z347" s="4"/>
      <c r="AA347" s="4"/>
      <c r="AB347" s="4"/>
      <c r="AC347" s="4"/>
      <c r="AD347" s="4"/>
      <c r="AE347" s="4"/>
      <c r="AF347" s="4"/>
      <c r="AG347" s="4"/>
      <c r="AH347" s="4"/>
      <c r="AI347" s="4"/>
    </row>
    <row r="348" spans="2:35" x14ac:dyDescent="0.25">
      <c r="B348" s="4"/>
      <c r="C348" s="4"/>
      <c r="D348" s="4"/>
      <c r="E348" s="4"/>
      <c r="F348" s="4"/>
      <c r="G348" s="4"/>
      <c r="H348" s="4"/>
      <c r="I348" s="4"/>
      <c r="J348" s="4"/>
      <c r="K348" s="4"/>
      <c r="L348" s="4"/>
      <c r="M348" s="4"/>
      <c r="N348" s="4"/>
      <c r="O348" s="4"/>
      <c r="P348" s="4"/>
      <c r="Q348" s="4"/>
      <c r="R348" s="4"/>
      <c r="S348" s="4"/>
      <c r="T348" s="4"/>
      <c r="U348" s="4"/>
      <c r="V348" s="4"/>
      <c r="W348" s="4"/>
      <c r="X348" s="4"/>
      <c r="Y348" s="4"/>
      <c r="Z348" s="4"/>
      <c r="AA348" s="4"/>
      <c r="AB348" s="4"/>
      <c r="AC348" s="4"/>
      <c r="AD348" s="4"/>
      <c r="AE348" s="4"/>
      <c r="AF348" s="4"/>
      <c r="AG348" s="4"/>
      <c r="AH348" s="4"/>
      <c r="AI348" s="4"/>
    </row>
    <row r="349" spans="2:35" x14ac:dyDescent="0.25">
      <c r="B349" s="4"/>
      <c r="C349" s="4"/>
      <c r="D349" s="4"/>
      <c r="E349" s="4"/>
      <c r="F349" s="4"/>
      <c r="G349" s="4"/>
      <c r="H349" s="4"/>
      <c r="I349" s="4"/>
      <c r="J349" s="4"/>
      <c r="K349" s="4"/>
      <c r="L349" s="4"/>
      <c r="M349" s="4"/>
      <c r="N349" s="4"/>
      <c r="O349" s="4"/>
      <c r="P349" s="4"/>
      <c r="Q349" s="4"/>
      <c r="R349" s="4"/>
      <c r="S349" s="4"/>
      <c r="T349" s="4"/>
      <c r="U349" s="4"/>
      <c r="V349" s="4"/>
      <c r="W349" s="4"/>
      <c r="X349" s="4"/>
      <c r="Y349" s="4"/>
      <c r="Z349" s="4"/>
      <c r="AA349" s="4"/>
      <c r="AB349" s="4"/>
      <c r="AC349" s="4"/>
      <c r="AD349" s="4"/>
      <c r="AE349" s="4"/>
      <c r="AF349" s="4"/>
      <c r="AG349" s="4"/>
      <c r="AH349" s="4"/>
      <c r="AI349" s="4"/>
    </row>
    <row r="350" spans="2:35" x14ac:dyDescent="0.25">
      <c r="B350" s="4"/>
      <c r="C350" s="4"/>
      <c r="D350" s="4"/>
      <c r="E350" s="4"/>
      <c r="F350" s="4"/>
      <c r="G350" s="4"/>
      <c r="H350" s="4"/>
      <c r="I350" s="4"/>
      <c r="J350" s="4"/>
      <c r="K350" s="4"/>
      <c r="L350" s="4"/>
      <c r="M350" s="4"/>
      <c r="N350" s="4"/>
      <c r="O350" s="4"/>
      <c r="P350" s="4"/>
      <c r="Q350" s="4"/>
      <c r="R350" s="4"/>
      <c r="S350" s="4"/>
      <c r="T350" s="4"/>
      <c r="U350" s="4"/>
      <c r="V350" s="4"/>
      <c r="W350" s="4"/>
      <c r="X350" s="4"/>
      <c r="Y350" s="4"/>
      <c r="Z350" s="4"/>
      <c r="AA350" s="4"/>
      <c r="AB350" s="4"/>
      <c r="AC350" s="4"/>
      <c r="AD350" s="4"/>
      <c r="AE350" s="4"/>
      <c r="AF350" s="4"/>
      <c r="AG350" s="4"/>
      <c r="AH350" s="4"/>
      <c r="AI350" s="4"/>
    </row>
    <row r="351" spans="2:35" x14ac:dyDescent="0.25">
      <c r="B351" s="4"/>
      <c r="C351" s="4"/>
      <c r="D351" s="4"/>
      <c r="E351" s="4"/>
      <c r="F351" s="4"/>
      <c r="G351" s="4"/>
      <c r="H351" s="4"/>
      <c r="I351" s="4"/>
      <c r="J351" s="4"/>
      <c r="K351" s="4"/>
      <c r="L351" s="4"/>
      <c r="M351" s="4"/>
      <c r="N351" s="4"/>
      <c r="O351" s="4"/>
      <c r="P351" s="4"/>
      <c r="Q351" s="4"/>
      <c r="R351" s="4"/>
      <c r="S351" s="4"/>
      <c r="T351" s="4"/>
      <c r="U351" s="4"/>
      <c r="V351" s="4"/>
      <c r="W351" s="4"/>
      <c r="X351" s="4"/>
      <c r="Y351" s="4"/>
      <c r="Z351" s="4"/>
      <c r="AA351" s="4"/>
      <c r="AB351" s="4"/>
      <c r="AC351" s="4"/>
      <c r="AD351" s="4"/>
      <c r="AE351" s="4"/>
      <c r="AF351" s="4"/>
      <c r="AG351" s="4"/>
      <c r="AH351" s="4"/>
      <c r="AI351" s="4"/>
    </row>
    <row r="352" spans="2:35" x14ac:dyDescent="0.25">
      <c r="B352" s="4"/>
      <c r="C352" s="4"/>
      <c r="D352" s="4"/>
      <c r="E352" s="4"/>
      <c r="F352" s="4"/>
      <c r="G352" s="4"/>
      <c r="H352" s="4"/>
      <c r="I352" s="4"/>
      <c r="J352" s="4"/>
      <c r="K352" s="4"/>
      <c r="L352" s="4"/>
      <c r="M352" s="4"/>
      <c r="N352" s="4"/>
      <c r="O352" s="4"/>
      <c r="P352" s="4"/>
      <c r="Q352" s="4"/>
      <c r="R352" s="4"/>
      <c r="S352" s="4"/>
      <c r="T352" s="4"/>
      <c r="U352" s="4"/>
      <c r="V352" s="4"/>
      <c r="W352" s="4"/>
      <c r="X352" s="4"/>
      <c r="Y352" s="4"/>
      <c r="Z352" s="4"/>
      <c r="AA352" s="4"/>
      <c r="AB352" s="4"/>
      <c r="AC352" s="4"/>
      <c r="AD352" s="4"/>
      <c r="AE352" s="4"/>
      <c r="AF352" s="4"/>
      <c r="AG352" s="4"/>
      <c r="AH352" s="4"/>
      <c r="AI352" s="4"/>
    </row>
    <row r="353" spans="2:35" x14ac:dyDescent="0.25">
      <c r="B353" s="4"/>
      <c r="C353" s="4"/>
      <c r="D353" s="4"/>
      <c r="E353" s="4"/>
      <c r="F353" s="4"/>
      <c r="G353" s="4"/>
      <c r="H353" s="4"/>
      <c r="I353" s="4"/>
      <c r="J353" s="4"/>
      <c r="K353" s="4"/>
      <c r="L353" s="4"/>
      <c r="M353" s="4"/>
      <c r="N353" s="4"/>
      <c r="O353" s="4"/>
      <c r="P353" s="4"/>
      <c r="Q353" s="4"/>
      <c r="R353" s="4"/>
      <c r="S353" s="4"/>
      <c r="T353" s="4"/>
      <c r="U353" s="4"/>
      <c r="V353" s="4"/>
      <c r="W353" s="4"/>
      <c r="X353" s="4"/>
      <c r="Y353" s="4"/>
      <c r="Z353" s="4"/>
      <c r="AA353" s="4"/>
      <c r="AB353" s="4"/>
      <c r="AC353" s="4"/>
      <c r="AD353" s="4"/>
      <c r="AE353" s="4"/>
      <c r="AF353" s="4"/>
      <c r="AG353" s="4"/>
      <c r="AH353" s="4"/>
      <c r="AI353" s="4"/>
    </row>
    <row r="354" spans="2:35" x14ac:dyDescent="0.25">
      <c r="B354" s="4"/>
      <c r="C354" s="4"/>
      <c r="D354" s="4"/>
      <c r="E354" s="4"/>
      <c r="F354" s="4"/>
      <c r="G354" s="4"/>
      <c r="H354" s="4"/>
      <c r="I354" s="4"/>
      <c r="J354" s="4"/>
      <c r="K354" s="4"/>
      <c r="L354" s="4"/>
      <c r="M354" s="4"/>
      <c r="N354" s="4"/>
      <c r="O354" s="4"/>
      <c r="P354" s="4"/>
      <c r="Q354" s="4"/>
      <c r="R354" s="4"/>
      <c r="S354" s="4"/>
      <c r="T354" s="4"/>
      <c r="U354" s="4"/>
      <c r="V354" s="4"/>
      <c r="W354" s="4"/>
      <c r="X354" s="4"/>
      <c r="Y354" s="4"/>
      <c r="Z354" s="4"/>
      <c r="AA354" s="4"/>
      <c r="AB354" s="4"/>
      <c r="AC354" s="4"/>
      <c r="AD354" s="4"/>
      <c r="AE354" s="4"/>
      <c r="AF354" s="4"/>
      <c r="AG354" s="4"/>
      <c r="AH354" s="4"/>
      <c r="AI354" s="4"/>
    </row>
    <row r="355" spans="2:35" x14ac:dyDescent="0.25">
      <c r="B355" s="4"/>
      <c r="C355" s="4"/>
      <c r="D355" s="4"/>
      <c r="E355" s="4"/>
      <c r="F355" s="4"/>
      <c r="G355" s="4"/>
      <c r="H355" s="4"/>
      <c r="I355" s="4"/>
      <c r="J355" s="4"/>
      <c r="K355" s="4"/>
      <c r="L355" s="4"/>
      <c r="M355" s="4"/>
      <c r="N355" s="4"/>
      <c r="O355" s="4"/>
      <c r="P355" s="4"/>
      <c r="Q355" s="4"/>
      <c r="R355" s="4"/>
      <c r="S355" s="4"/>
      <c r="T355" s="4"/>
      <c r="U355" s="4"/>
      <c r="V355" s="4"/>
      <c r="W355" s="4"/>
      <c r="X355" s="4"/>
      <c r="Y355" s="4"/>
      <c r="Z355" s="4"/>
      <c r="AA355" s="4"/>
      <c r="AB355" s="4"/>
      <c r="AC355" s="4"/>
      <c r="AD355" s="4"/>
      <c r="AE355" s="4"/>
      <c r="AF355" s="4"/>
      <c r="AG355" s="4"/>
      <c r="AH355" s="4"/>
      <c r="AI355" s="4"/>
    </row>
    <row r="356" spans="2:35" x14ac:dyDescent="0.25">
      <c r="B356" s="4"/>
      <c r="C356" s="4"/>
      <c r="D356" s="4"/>
      <c r="E356" s="4"/>
      <c r="F356" s="4"/>
      <c r="G356" s="4"/>
      <c r="H356" s="4"/>
      <c r="I356" s="4"/>
      <c r="J356" s="4"/>
      <c r="K356" s="4"/>
      <c r="L356" s="4"/>
      <c r="M356" s="4"/>
      <c r="N356" s="4"/>
      <c r="O356" s="4"/>
      <c r="P356" s="4"/>
      <c r="Q356" s="4"/>
      <c r="R356" s="4"/>
      <c r="S356" s="4"/>
      <c r="T356" s="4"/>
      <c r="U356" s="4"/>
      <c r="V356" s="4"/>
      <c r="W356" s="4"/>
      <c r="X356" s="4"/>
      <c r="Y356" s="4"/>
      <c r="Z356" s="4"/>
      <c r="AA356" s="4"/>
      <c r="AB356" s="4"/>
      <c r="AC356" s="4"/>
      <c r="AD356" s="4"/>
      <c r="AE356" s="4"/>
      <c r="AF356" s="4"/>
      <c r="AG356" s="4"/>
      <c r="AH356" s="4"/>
      <c r="AI356" s="4"/>
    </row>
    <row r="357" spans="2:35" x14ac:dyDescent="0.25">
      <c r="B357" s="4"/>
      <c r="C357" s="4"/>
      <c r="D357" s="4"/>
      <c r="E357" s="4"/>
      <c r="F357" s="4"/>
      <c r="G357" s="4"/>
      <c r="H357" s="4"/>
      <c r="I357" s="4"/>
      <c r="J357" s="4"/>
      <c r="K357" s="4"/>
      <c r="L357" s="4"/>
      <c r="M357" s="4"/>
      <c r="N357" s="4"/>
      <c r="O357" s="4"/>
      <c r="P357" s="4"/>
      <c r="Q357" s="4"/>
      <c r="R357" s="4"/>
      <c r="S357" s="4"/>
      <c r="T357" s="4"/>
      <c r="U357" s="4"/>
      <c r="V357" s="4"/>
      <c r="W357" s="4"/>
      <c r="X357" s="4"/>
      <c r="Y357" s="4"/>
      <c r="Z357" s="4"/>
      <c r="AA357" s="4"/>
      <c r="AB357" s="4"/>
      <c r="AC357" s="4"/>
      <c r="AD357" s="4"/>
      <c r="AE357" s="4"/>
      <c r="AF357" s="4"/>
      <c r="AG357" s="4"/>
      <c r="AH357" s="4"/>
      <c r="AI357" s="4"/>
    </row>
    <row r="358" spans="2:35" x14ac:dyDescent="0.25">
      <c r="B358" s="4"/>
      <c r="C358" s="4"/>
      <c r="D358" s="4"/>
      <c r="E358" s="4"/>
      <c r="F358" s="4"/>
      <c r="G358" s="4"/>
      <c r="H358" s="4"/>
      <c r="I358" s="4"/>
      <c r="J358" s="4"/>
      <c r="K358" s="4"/>
      <c r="L358" s="4"/>
      <c r="M358" s="4"/>
      <c r="N358" s="4"/>
      <c r="O358" s="4"/>
      <c r="P358" s="4"/>
      <c r="Q358" s="4"/>
      <c r="R358" s="4"/>
      <c r="S358" s="4"/>
      <c r="T358" s="4"/>
      <c r="U358" s="4"/>
      <c r="V358" s="4"/>
      <c r="W358" s="4"/>
      <c r="X358" s="4"/>
      <c r="Y358" s="4"/>
      <c r="Z358" s="4"/>
      <c r="AA358" s="4"/>
      <c r="AB358" s="4"/>
      <c r="AC358" s="4"/>
      <c r="AD358" s="4"/>
      <c r="AE358" s="4"/>
      <c r="AF358" s="4"/>
      <c r="AG358" s="4"/>
      <c r="AH358" s="4"/>
      <c r="AI358" s="4"/>
    </row>
    <row r="359" spans="2:35" x14ac:dyDescent="0.25">
      <c r="B359" s="4"/>
      <c r="C359" s="4"/>
      <c r="D359" s="4"/>
      <c r="E359" s="4"/>
      <c r="F359" s="4"/>
      <c r="G359" s="4"/>
      <c r="H359" s="4"/>
      <c r="I359" s="4"/>
      <c r="J359" s="4"/>
      <c r="K359" s="4"/>
      <c r="L359" s="4"/>
      <c r="M359" s="4"/>
      <c r="N359" s="4"/>
      <c r="O359" s="4"/>
      <c r="P359" s="4"/>
      <c r="Q359" s="4"/>
      <c r="R359" s="4"/>
      <c r="S359" s="4"/>
      <c r="T359" s="4"/>
      <c r="U359" s="4"/>
      <c r="V359" s="4"/>
      <c r="W359" s="4"/>
      <c r="X359" s="4"/>
      <c r="Y359" s="4"/>
      <c r="Z359" s="4"/>
      <c r="AA359" s="4"/>
      <c r="AB359" s="4"/>
      <c r="AC359" s="4"/>
      <c r="AD359" s="4"/>
      <c r="AE359" s="4"/>
      <c r="AF359" s="4"/>
      <c r="AG359" s="4"/>
      <c r="AH359" s="4"/>
      <c r="AI359" s="4"/>
    </row>
    <row r="360" spans="2:35" x14ac:dyDescent="0.25">
      <c r="B360" s="4"/>
      <c r="C360" s="4"/>
      <c r="D360" s="4"/>
      <c r="E360" s="4"/>
      <c r="F360" s="4"/>
      <c r="G360" s="4"/>
      <c r="H360" s="4"/>
      <c r="I360" s="4"/>
      <c r="J360" s="4"/>
      <c r="K360" s="4"/>
      <c r="L360" s="4"/>
      <c r="M360" s="4"/>
      <c r="N360" s="4"/>
      <c r="O360" s="4"/>
      <c r="P360" s="4"/>
      <c r="Q360" s="4"/>
      <c r="R360" s="4"/>
      <c r="S360" s="4"/>
      <c r="T360" s="4"/>
      <c r="U360" s="4"/>
      <c r="V360" s="4"/>
      <c r="W360" s="4"/>
      <c r="X360" s="4"/>
      <c r="Y360" s="4"/>
      <c r="Z360" s="4"/>
      <c r="AA360" s="4"/>
      <c r="AB360" s="4"/>
      <c r="AC360" s="4"/>
      <c r="AD360" s="4"/>
      <c r="AE360" s="4"/>
      <c r="AF360" s="4"/>
      <c r="AG360" s="4"/>
      <c r="AH360" s="4"/>
      <c r="AI360" s="4"/>
    </row>
    <row r="361" spans="2:35" x14ac:dyDescent="0.25">
      <c r="B361" s="4"/>
      <c r="C361" s="4"/>
      <c r="D361" s="4"/>
      <c r="E361" s="4"/>
      <c r="F361" s="4"/>
      <c r="G361" s="4"/>
      <c r="H361" s="4"/>
      <c r="I361" s="4"/>
      <c r="J361" s="4"/>
      <c r="K361" s="4"/>
      <c r="L361" s="4"/>
      <c r="M361" s="4"/>
      <c r="N361" s="4"/>
      <c r="O361" s="4"/>
      <c r="P361" s="4"/>
      <c r="Q361" s="4"/>
      <c r="R361" s="4"/>
      <c r="S361" s="4"/>
      <c r="T361" s="4"/>
      <c r="U361" s="4"/>
      <c r="V361" s="4"/>
      <c r="W361" s="4"/>
      <c r="X361" s="4"/>
      <c r="Y361" s="4"/>
      <c r="Z361" s="4"/>
      <c r="AA361" s="4"/>
      <c r="AB361" s="4"/>
      <c r="AC361" s="4"/>
      <c r="AD361" s="4"/>
      <c r="AE361" s="4"/>
      <c r="AF361" s="4"/>
      <c r="AG361" s="4"/>
      <c r="AH361" s="4"/>
      <c r="AI361" s="4"/>
    </row>
    <row r="362" spans="2:35" x14ac:dyDescent="0.25">
      <c r="B362" s="4"/>
      <c r="C362" s="4"/>
      <c r="D362" s="4"/>
      <c r="E362" s="4"/>
      <c r="F362" s="4"/>
      <c r="G362" s="4"/>
      <c r="H362" s="4"/>
      <c r="I362" s="4"/>
      <c r="J362" s="4"/>
      <c r="K362" s="4"/>
      <c r="L362" s="4"/>
      <c r="M362" s="4"/>
      <c r="N362" s="4"/>
      <c r="O362" s="4"/>
      <c r="P362" s="4"/>
      <c r="Q362" s="4"/>
      <c r="R362" s="4"/>
      <c r="S362" s="4"/>
      <c r="T362" s="4"/>
      <c r="U362" s="4"/>
      <c r="V362" s="4"/>
      <c r="W362" s="4"/>
      <c r="X362" s="4"/>
      <c r="Y362" s="4"/>
      <c r="Z362" s="4"/>
      <c r="AA362" s="4"/>
      <c r="AB362" s="4"/>
      <c r="AC362" s="4"/>
      <c r="AD362" s="4"/>
      <c r="AE362" s="4"/>
      <c r="AF362" s="4"/>
      <c r="AG362" s="4"/>
      <c r="AH362" s="4"/>
      <c r="AI362" s="4"/>
    </row>
    <row r="363" spans="2:35" x14ac:dyDescent="0.25">
      <c r="B363" s="4"/>
      <c r="C363" s="4"/>
      <c r="D363" s="4"/>
      <c r="E363" s="4"/>
      <c r="F363" s="4"/>
      <c r="G363" s="4"/>
      <c r="H363" s="4"/>
      <c r="I363" s="4"/>
      <c r="J363" s="4"/>
      <c r="K363" s="4"/>
      <c r="L363" s="4"/>
      <c r="M363" s="4"/>
      <c r="N363" s="4"/>
      <c r="O363" s="4"/>
      <c r="P363" s="4"/>
      <c r="Q363" s="4"/>
      <c r="R363" s="4"/>
      <c r="S363" s="4"/>
      <c r="T363" s="4"/>
      <c r="U363" s="4"/>
      <c r="V363" s="4"/>
      <c r="W363" s="4"/>
      <c r="X363" s="4"/>
      <c r="Y363" s="4"/>
      <c r="Z363" s="4"/>
      <c r="AA363" s="4"/>
      <c r="AB363" s="4"/>
      <c r="AC363" s="4"/>
      <c r="AD363" s="4"/>
      <c r="AE363" s="4"/>
      <c r="AF363" s="4"/>
      <c r="AG363" s="4"/>
      <c r="AH363" s="4"/>
      <c r="AI363" s="4"/>
    </row>
    <row r="364" spans="2:35" x14ac:dyDescent="0.25">
      <c r="B364" s="4"/>
      <c r="C364" s="4"/>
      <c r="D364" s="4"/>
      <c r="E364" s="4"/>
      <c r="F364" s="4"/>
      <c r="G364" s="4"/>
      <c r="H364" s="4"/>
      <c r="I364" s="4"/>
      <c r="J364" s="4"/>
      <c r="K364" s="4"/>
      <c r="L364" s="4"/>
      <c r="M364" s="4"/>
      <c r="N364" s="4"/>
      <c r="O364" s="4"/>
      <c r="P364" s="4"/>
      <c r="Q364" s="4"/>
      <c r="R364" s="4"/>
      <c r="S364" s="4"/>
      <c r="T364" s="4"/>
      <c r="U364" s="4"/>
      <c r="V364" s="4"/>
      <c r="W364" s="4"/>
      <c r="X364" s="4"/>
      <c r="Y364" s="4"/>
      <c r="Z364" s="4"/>
      <c r="AA364" s="4"/>
      <c r="AB364" s="4"/>
      <c r="AC364" s="4"/>
      <c r="AD364" s="4"/>
      <c r="AE364" s="4"/>
      <c r="AF364" s="4"/>
      <c r="AG364" s="4"/>
      <c r="AH364" s="4"/>
      <c r="AI364" s="4"/>
    </row>
    <row r="365" spans="2:35" x14ac:dyDescent="0.25">
      <c r="B365" s="4"/>
      <c r="C365" s="4"/>
      <c r="D365" s="4"/>
      <c r="E365" s="4"/>
      <c r="F365" s="4"/>
      <c r="G365" s="4"/>
      <c r="H365" s="4"/>
      <c r="I365" s="4"/>
      <c r="J365" s="4"/>
      <c r="K365" s="4"/>
      <c r="L365" s="4"/>
      <c r="M365" s="4"/>
      <c r="N365" s="4"/>
      <c r="O365" s="4"/>
      <c r="P365" s="4"/>
      <c r="Q365" s="4"/>
      <c r="R365" s="4"/>
      <c r="S365" s="4"/>
      <c r="T365" s="4"/>
      <c r="U365" s="4"/>
      <c r="V365" s="4"/>
      <c r="W365" s="4"/>
      <c r="X365" s="4"/>
      <c r="Y365" s="4"/>
      <c r="Z365" s="4"/>
      <c r="AA365" s="4"/>
      <c r="AB365" s="4"/>
      <c r="AC365" s="4"/>
      <c r="AD365" s="4"/>
      <c r="AE365" s="4"/>
      <c r="AF365" s="4"/>
      <c r="AG365" s="4"/>
      <c r="AH365" s="4"/>
      <c r="AI365" s="4"/>
    </row>
    <row r="366" spans="2:35" x14ac:dyDescent="0.25">
      <c r="B366" s="4"/>
      <c r="C366" s="4"/>
      <c r="D366" s="4"/>
      <c r="E366" s="4"/>
      <c r="F366" s="4"/>
      <c r="G366" s="4"/>
      <c r="H366" s="4"/>
      <c r="I366" s="4"/>
      <c r="J366" s="4"/>
      <c r="K366" s="4"/>
      <c r="L366" s="4"/>
      <c r="M366" s="4"/>
      <c r="N366" s="4"/>
      <c r="O366" s="4"/>
      <c r="P366" s="4"/>
      <c r="Q366" s="4"/>
      <c r="R366" s="4"/>
      <c r="S366" s="4"/>
      <c r="T366" s="4"/>
      <c r="U366" s="4"/>
      <c r="V366" s="4"/>
      <c r="W366" s="4"/>
      <c r="X366" s="4"/>
      <c r="Y366" s="4"/>
      <c r="Z366" s="4"/>
      <c r="AA366" s="4"/>
      <c r="AB366" s="4"/>
      <c r="AC366" s="4"/>
      <c r="AD366" s="4"/>
      <c r="AE366" s="4"/>
      <c r="AF366" s="4"/>
      <c r="AG366" s="4"/>
      <c r="AH366" s="4"/>
      <c r="AI366" s="4"/>
    </row>
    <row r="367" spans="2:35" x14ac:dyDescent="0.25">
      <c r="B367" s="4"/>
      <c r="C367" s="4"/>
      <c r="D367" s="4"/>
      <c r="E367" s="4"/>
      <c r="F367" s="4"/>
      <c r="G367" s="4"/>
      <c r="H367" s="4"/>
      <c r="I367" s="4"/>
      <c r="J367" s="4"/>
      <c r="K367" s="4"/>
      <c r="L367" s="4"/>
      <c r="M367" s="4"/>
      <c r="N367" s="4"/>
      <c r="O367" s="4"/>
      <c r="P367" s="4"/>
      <c r="Q367" s="4"/>
      <c r="R367" s="4"/>
      <c r="S367" s="4"/>
      <c r="T367" s="4"/>
      <c r="U367" s="4"/>
      <c r="V367" s="4"/>
      <c r="W367" s="4"/>
      <c r="X367" s="4"/>
      <c r="Y367" s="4"/>
      <c r="Z367" s="4"/>
      <c r="AA367" s="4"/>
      <c r="AB367" s="4"/>
      <c r="AC367" s="4"/>
      <c r="AD367" s="4"/>
      <c r="AE367" s="4"/>
      <c r="AF367" s="4"/>
      <c r="AG367" s="4"/>
      <c r="AH367" s="4"/>
      <c r="AI367" s="4"/>
    </row>
    <row r="368" spans="2:35" x14ac:dyDescent="0.25">
      <c r="B368" s="4"/>
      <c r="C368" s="4"/>
      <c r="D368" s="4"/>
      <c r="E368" s="4"/>
      <c r="F368" s="4"/>
      <c r="G368" s="4"/>
      <c r="H368" s="4"/>
      <c r="I368" s="4"/>
      <c r="J368" s="4"/>
      <c r="K368" s="4"/>
      <c r="L368" s="4"/>
      <c r="M368" s="4"/>
      <c r="N368" s="4"/>
      <c r="O368" s="4"/>
      <c r="P368" s="4"/>
      <c r="Q368" s="4"/>
      <c r="R368" s="4"/>
      <c r="S368" s="4"/>
      <c r="T368" s="4"/>
      <c r="U368" s="4"/>
      <c r="V368" s="4"/>
      <c r="W368" s="4"/>
      <c r="X368" s="4"/>
      <c r="Y368" s="4"/>
      <c r="Z368" s="4"/>
      <c r="AA368" s="4"/>
      <c r="AB368" s="4"/>
      <c r="AC368" s="4"/>
      <c r="AD368" s="4"/>
      <c r="AE368" s="4"/>
      <c r="AF368" s="4"/>
      <c r="AG368" s="4"/>
      <c r="AH368" s="4"/>
      <c r="AI368" s="4"/>
    </row>
    <row r="369" spans="2:35" x14ac:dyDescent="0.25">
      <c r="B369" s="4"/>
      <c r="C369" s="4"/>
      <c r="D369" s="4"/>
      <c r="E369" s="4"/>
      <c r="F369" s="4"/>
      <c r="G369" s="4"/>
      <c r="H369" s="4"/>
      <c r="I369" s="4"/>
      <c r="J369" s="4"/>
      <c r="K369" s="4"/>
      <c r="L369" s="4"/>
      <c r="M369" s="4"/>
      <c r="N369" s="4"/>
      <c r="O369" s="4"/>
      <c r="P369" s="4"/>
      <c r="Q369" s="4"/>
      <c r="R369" s="4"/>
      <c r="S369" s="4"/>
      <c r="T369" s="4"/>
      <c r="U369" s="4"/>
      <c r="V369" s="4"/>
      <c r="W369" s="4"/>
      <c r="X369" s="4"/>
      <c r="Y369" s="4"/>
      <c r="Z369" s="4"/>
      <c r="AA369" s="4"/>
      <c r="AB369" s="4"/>
      <c r="AC369" s="4"/>
      <c r="AD369" s="4"/>
      <c r="AE369" s="4"/>
      <c r="AF369" s="4"/>
      <c r="AG369" s="4"/>
      <c r="AH369" s="4"/>
      <c r="AI369" s="4"/>
    </row>
    <row r="370" spans="2:35" x14ac:dyDescent="0.25">
      <c r="B370" s="4"/>
      <c r="C370" s="4"/>
      <c r="D370" s="4"/>
      <c r="E370" s="4"/>
      <c r="F370" s="4"/>
      <c r="G370" s="4"/>
      <c r="H370" s="4"/>
      <c r="I370" s="4"/>
      <c r="J370" s="4"/>
      <c r="K370" s="4"/>
      <c r="L370" s="4"/>
      <c r="M370" s="4"/>
      <c r="N370" s="4"/>
      <c r="O370" s="4"/>
      <c r="P370" s="4"/>
      <c r="Q370" s="4"/>
      <c r="R370" s="4"/>
      <c r="S370" s="4"/>
      <c r="T370" s="4"/>
      <c r="U370" s="4"/>
      <c r="V370" s="4"/>
      <c r="W370" s="4"/>
      <c r="X370" s="4"/>
      <c r="Y370" s="4"/>
      <c r="Z370" s="4"/>
      <c r="AA370" s="4"/>
      <c r="AB370" s="4"/>
      <c r="AC370" s="4"/>
      <c r="AD370" s="4"/>
      <c r="AE370" s="4"/>
      <c r="AF370" s="4"/>
      <c r="AG370" s="4"/>
      <c r="AH370" s="4"/>
      <c r="AI370" s="4"/>
    </row>
    <row r="371" spans="2:35" x14ac:dyDescent="0.25">
      <c r="B371" s="4"/>
      <c r="C371" s="4"/>
      <c r="D371" s="4"/>
      <c r="E371" s="4"/>
      <c r="F371" s="4"/>
      <c r="G371" s="4"/>
      <c r="H371" s="4"/>
      <c r="I371" s="4"/>
      <c r="J371" s="4"/>
      <c r="K371" s="4"/>
      <c r="L371" s="4"/>
      <c r="M371" s="4"/>
      <c r="N371" s="4"/>
      <c r="O371" s="4"/>
      <c r="P371" s="4"/>
      <c r="Q371" s="4"/>
      <c r="R371" s="4"/>
      <c r="S371" s="4"/>
      <c r="T371" s="4"/>
      <c r="U371" s="4"/>
      <c r="V371" s="4"/>
      <c r="W371" s="4"/>
      <c r="X371" s="4"/>
      <c r="Y371" s="4"/>
      <c r="Z371" s="4"/>
      <c r="AA371" s="4"/>
      <c r="AB371" s="4"/>
      <c r="AC371" s="4"/>
      <c r="AD371" s="4"/>
      <c r="AE371" s="4"/>
      <c r="AF371" s="4"/>
      <c r="AG371" s="4"/>
      <c r="AH371" s="4"/>
      <c r="AI371" s="4"/>
    </row>
    <row r="372" spans="2:35" x14ac:dyDescent="0.25">
      <c r="B372" s="4"/>
      <c r="C372" s="4"/>
      <c r="D372" s="4"/>
      <c r="E372" s="4"/>
      <c r="F372" s="4"/>
      <c r="G372" s="4"/>
      <c r="H372" s="4"/>
      <c r="I372" s="4"/>
      <c r="J372" s="4"/>
      <c r="K372" s="4"/>
      <c r="L372" s="4"/>
      <c r="M372" s="4"/>
      <c r="N372" s="4"/>
      <c r="O372" s="4"/>
      <c r="P372" s="4"/>
      <c r="Q372" s="4"/>
      <c r="R372" s="4"/>
      <c r="S372" s="4"/>
      <c r="T372" s="4"/>
      <c r="U372" s="4"/>
      <c r="V372" s="4"/>
      <c r="W372" s="4"/>
      <c r="X372" s="4"/>
      <c r="Y372" s="4"/>
      <c r="Z372" s="4"/>
      <c r="AA372" s="4"/>
      <c r="AB372" s="4"/>
      <c r="AC372" s="4"/>
      <c r="AD372" s="4"/>
      <c r="AE372" s="4"/>
      <c r="AF372" s="4"/>
      <c r="AG372" s="4"/>
      <c r="AH372" s="4"/>
      <c r="AI372" s="4"/>
    </row>
    <row r="373" spans="2:35" x14ac:dyDescent="0.25">
      <c r="B373" s="4"/>
      <c r="C373" s="4"/>
      <c r="D373" s="4"/>
      <c r="E373" s="4"/>
      <c r="F373" s="4"/>
      <c r="G373" s="4"/>
      <c r="H373" s="4"/>
      <c r="I373" s="4"/>
      <c r="J373" s="4"/>
      <c r="K373" s="4"/>
      <c r="L373" s="4"/>
      <c r="M373" s="4"/>
      <c r="N373" s="4"/>
      <c r="O373" s="4"/>
      <c r="P373" s="4"/>
      <c r="Q373" s="4"/>
      <c r="R373" s="4"/>
      <c r="S373" s="4"/>
      <c r="T373" s="4"/>
      <c r="U373" s="4"/>
      <c r="V373" s="4"/>
      <c r="W373" s="4"/>
      <c r="X373" s="4"/>
      <c r="Y373" s="4"/>
      <c r="Z373" s="4"/>
      <c r="AA373" s="4"/>
      <c r="AB373" s="4"/>
      <c r="AC373" s="4"/>
      <c r="AD373" s="4"/>
      <c r="AE373" s="4"/>
      <c r="AF373" s="4"/>
      <c r="AG373" s="4"/>
      <c r="AH373" s="4"/>
      <c r="AI373" s="4"/>
    </row>
    <row r="374" spans="2:35" x14ac:dyDescent="0.25">
      <c r="B374" s="4"/>
      <c r="C374" s="4"/>
      <c r="D374" s="4"/>
      <c r="E374" s="4"/>
      <c r="F374" s="4"/>
      <c r="G374" s="4"/>
      <c r="H374" s="4"/>
      <c r="I374" s="4"/>
      <c r="J374" s="4"/>
      <c r="K374" s="4"/>
      <c r="L374" s="4"/>
      <c r="M374" s="4"/>
      <c r="N374" s="4"/>
      <c r="O374" s="4"/>
      <c r="P374" s="4"/>
      <c r="Q374" s="4"/>
      <c r="R374" s="4"/>
      <c r="S374" s="4"/>
      <c r="T374" s="4"/>
      <c r="U374" s="4"/>
      <c r="V374" s="4"/>
      <c r="W374" s="4"/>
      <c r="X374" s="4"/>
      <c r="Y374" s="4"/>
      <c r="Z374" s="4"/>
      <c r="AA374" s="4"/>
      <c r="AB374" s="4"/>
      <c r="AC374" s="4"/>
      <c r="AD374" s="4"/>
      <c r="AE374" s="4"/>
      <c r="AF374" s="4"/>
      <c r="AG374" s="4"/>
      <c r="AH374" s="4"/>
      <c r="AI374" s="4"/>
    </row>
    <row r="375" spans="2:35" x14ac:dyDescent="0.25">
      <c r="B375" s="4"/>
      <c r="C375" s="4"/>
      <c r="D375" s="4"/>
      <c r="E375" s="4"/>
      <c r="F375" s="4"/>
      <c r="G375" s="4"/>
      <c r="H375" s="4"/>
      <c r="I375" s="4"/>
      <c r="J375" s="4"/>
      <c r="K375" s="4"/>
      <c r="L375" s="4"/>
      <c r="M375" s="4"/>
      <c r="N375" s="4"/>
      <c r="O375" s="4"/>
      <c r="P375" s="4"/>
      <c r="Q375" s="4"/>
      <c r="R375" s="4"/>
      <c r="S375" s="4"/>
      <c r="T375" s="4"/>
      <c r="U375" s="4"/>
      <c r="V375" s="4"/>
      <c r="W375" s="4"/>
      <c r="X375" s="4"/>
      <c r="Y375" s="4"/>
      <c r="Z375" s="4"/>
      <c r="AA375" s="4"/>
      <c r="AB375" s="4"/>
      <c r="AC375" s="4"/>
      <c r="AD375" s="4"/>
      <c r="AE375" s="4"/>
      <c r="AF375" s="4"/>
      <c r="AG375" s="4"/>
      <c r="AH375" s="4"/>
      <c r="AI375" s="4"/>
    </row>
    <row r="376" spans="2:35" x14ac:dyDescent="0.25">
      <c r="B376" s="4"/>
      <c r="C376" s="4"/>
      <c r="D376" s="4"/>
      <c r="E376" s="4"/>
      <c r="F376" s="4"/>
      <c r="G376" s="4"/>
      <c r="H376" s="4"/>
      <c r="I376" s="4"/>
      <c r="J376" s="4"/>
      <c r="K376" s="4"/>
      <c r="L376" s="4"/>
      <c r="M376" s="4"/>
      <c r="N376" s="4"/>
      <c r="O376" s="4"/>
      <c r="P376" s="4"/>
      <c r="Q376" s="4"/>
      <c r="R376" s="4"/>
      <c r="S376" s="4"/>
      <c r="T376" s="4"/>
      <c r="U376" s="4"/>
      <c r="V376" s="4"/>
      <c r="W376" s="4"/>
      <c r="X376" s="4"/>
      <c r="Y376" s="4"/>
      <c r="Z376" s="4"/>
      <c r="AA376" s="4"/>
      <c r="AB376" s="4"/>
      <c r="AC376" s="4"/>
      <c r="AD376" s="4"/>
      <c r="AE376" s="4"/>
      <c r="AF376" s="4"/>
      <c r="AG376" s="4"/>
      <c r="AH376" s="4"/>
      <c r="AI376" s="4"/>
    </row>
    <row r="377" spans="2:35" x14ac:dyDescent="0.25">
      <c r="B377" s="4"/>
      <c r="C377" s="4"/>
      <c r="D377" s="4"/>
      <c r="E377" s="4"/>
      <c r="F377" s="4"/>
      <c r="G377" s="4"/>
      <c r="H377" s="4"/>
      <c r="I377" s="4"/>
      <c r="J377" s="4"/>
      <c r="K377" s="4"/>
      <c r="L377" s="4"/>
      <c r="M377" s="4"/>
      <c r="N377" s="4"/>
      <c r="O377" s="4"/>
      <c r="P377" s="4"/>
      <c r="Q377" s="4"/>
      <c r="R377" s="4"/>
      <c r="S377" s="4"/>
      <c r="T377" s="4"/>
      <c r="U377" s="4"/>
      <c r="V377" s="4"/>
      <c r="W377" s="4"/>
      <c r="X377" s="4"/>
      <c r="Y377" s="4"/>
      <c r="Z377" s="4"/>
      <c r="AA377" s="4"/>
      <c r="AB377" s="4"/>
      <c r="AC377" s="4"/>
      <c r="AD377" s="4"/>
      <c r="AE377" s="4"/>
      <c r="AF377" s="4"/>
      <c r="AG377" s="4"/>
      <c r="AH377" s="4"/>
      <c r="AI377" s="4"/>
    </row>
    <row r="378" spans="2:35" x14ac:dyDescent="0.25">
      <c r="B378" s="4"/>
      <c r="C378" s="4"/>
      <c r="D378" s="4"/>
      <c r="E378" s="4"/>
      <c r="F378" s="4"/>
      <c r="G378" s="4"/>
      <c r="H378" s="4"/>
      <c r="I378" s="4"/>
      <c r="J378" s="4"/>
      <c r="K378" s="4"/>
      <c r="L378" s="4"/>
      <c r="M378" s="4"/>
      <c r="N378" s="4"/>
      <c r="O378" s="4"/>
      <c r="P378" s="4"/>
      <c r="Q378" s="4"/>
      <c r="R378" s="4"/>
      <c r="S378" s="4"/>
      <c r="T378" s="4"/>
      <c r="U378" s="4"/>
      <c r="V378" s="4"/>
      <c r="W378" s="4"/>
      <c r="X378" s="4"/>
      <c r="Y378" s="4"/>
      <c r="Z378" s="4"/>
      <c r="AA378" s="4"/>
      <c r="AB378" s="4"/>
      <c r="AC378" s="4"/>
      <c r="AD378" s="4"/>
      <c r="AE378" s="4"/>
      <c r="AF378" s="4"/>
      <c r="AG378" s="4"/>
      <c r="AH378" s="4"/>
      <c r="AI378" s="4"/>
    </row>
    <row r="379" spans="2:35" x14ac:dyDescent="0.25">
      <c r="B379" s="4"/>
      <c r="C379" s="4"/>
      <c r="D379" s="4"/>
      <c r="E379" s="4"/>
      <c r="F379" s="4"/>
      <c r="G379" s="4"/>
      <c r="H379" s="4"/>
      <c r="I379" s="4"/>
      <c r="J379" s="4"/>
      <c r="K379" s="4"/>
      <c r="L379" s="4"/>
      <c r="M379" s="4"/>
      <c r="N379" s="4"/>
      <c r="O379" s="4"/>
      <c r="P379" s="4"/>
      <c r="Q379" s="4"/>
      <c r="R379" s="4"/>
      <c r="S379" s="4"/>
      <c r="T379" s="4"/>
      <c r="U379" s="4"/>
      <c r="V379" s="4"/>
      <c r="W379" s="4"/>
      <c r="X379" s="4"/>
      <c r="Y379" s="4"/>
      <c r="Z379" s="4"/>
      <c r="AA379" s="4"/>
      <c r="AB379" s="4"/>
      <c r="AC379" s="4"/>
      <c r="AD379" s="4"/>
      <c r="AE379" s="4"/>
      <c r="AF379" s="4"/>
      <c r="AG379" s="4"/>
      <c r="AH379" s="4"/>
      <c r="AI379" s="4"/>
    </row>
    <row r="380" spans="2:35" x14ac:dyDescent="0.25">
      <c r="B380" s="4"/>
      <c r="C380" s="4"/>
      <c r="D380" s="4"/>
      <c r="E380" s="4"/>
      <c r="F380" s="4"/>
      <c r="G380" s="4"/>
      <c r="H380" s="4"/>
      <c r="I380" s="4"/>
      <c r="J380" s="4"/>
      <c r="K380" s="4"/>
      <c r="L380" s="4"/>
      <c r="M380" s="4"/>
      <c r="N380" s="4"/>
      <c r="O380" s="4"/>
      <c r="P380" s="4"/>
      <c r="Q380" s="4"/>
      <c r="R380" s="4"/>
      <c r="S380" s="4"/>
      <c r="T380" s="4"/>
      <c r="U380" s="4"/>
      <c r="V380" s="4"/>
      <c r="W380" s="4"/>
      <c r="X380" s="4"/>
      <c r="Y380" s="4"/>
      <c r="Z380" s="4"/>
      <c r="AA380" s="4"/>
      <c r="AB380" s="4"/>
      <c r="AC380" s="4"/>
      <c r="AD380" s="4"/>
      <c r="AE380" s="4"/>
      <c r="AF380" s="4"/>
      <c r="AG380" s="4"/>
      <c r="AH380" s="4"/>
      <c r="AI380" s="4"/>
    </row>
    <row r="381" spans="2:35" x14ac:dyDescent="0.25">
      <c r="B381" s="4"/>
      <c r="C381" s="4"/>
      <c r="D381" s="4"/>
      <c r="E381" s="4"/>
      <c r="F381" s="4"/>
      <c r="G381" s="4"/>
      <c r="H381" s="4"/>
      <c r="I381" s="4"/>
      <c r="J381" s="4"/>
      <c r="K381" s="4"/>
      <c r="L381" s="4"/>
      <c r="M381" s="4"/>
      <c r="N381" s="4"/>
      <c r="O381" s="4"/>
      <c r="P381" s="4"/>
      <c r="Q381" s="4"/>
      <c r="R381" s="4"/>
      <c r="S381" s="4"/>
      <c r="T381" s="4"/>
      <c r="U381" s="4"/>
      <c r="V381" s="4"/>
      <c r="W381" s="4"/>
      <c r="X381" s="4"/>
      <c r="Y381" s="4"/>
      <c r="Z381" s="4"/>
      <c r="AA381" s="4"/>
      <c r="AB381" s="4"/>
      <c r="AC381" s="4"/>
      <c r="AD381" s="4"/>
      <c r="AE381" s="4"/>
      <c r="AF381" s="4"/>
      <c r="AG381" s="4"/>
      <c r="AH381" s="4"/>
      <c r="AI381" s="4"/>
    </row>
    <row r="382" spans="2:35" x14ac:dyDescent="0.25">
      <c r="B382" s="4"/>
      <c r="C382" s="4"/>
      <c r="D382" s="4"/>
      <c r="E382" s="4"/>
      <c r="F382" s="4"/>
      <c r="G382" s="4"/>
      <c r="H382" s="4"/>
      <c r="I382" s="4"/>
      <c r="J382" s="4"/>
      <c r="K382" s="4"/>
      <c r="L382" s="4"/>
      <c r="M382" s="4"/>
      <c r="N382" s="4"/>
      <c r="O382" s="4"/>
      <c r="P382" s="4"/>
      <c r="Q382" s="4"/>
      <c r="R382" s="4"/>
      <c r="S382" s="4"/>
      <c r="T382" s="4"/>
      <c r="U382" s="4"/>
      <c r="V382" s="4"/>
      <c r="W382" s="4"/>
      <c r="X382" s="4"/>
      <c r="Y382" s="4"/>
      <c r="Z382" s="4"/>
      <c r="AA382" s="4"/>
      <c r="AB382" s="4"/>
      <c r="AC382" s="4"/>
      <c r="AD382" s="4"/>
      <c r="AE382" s="4"/>
      <c r="AF382" s="4"/>
      <c r="AG382" s="4"/>
      <c r="AH382" s="4"/>
      <c r="AI382" s="4"/>
    </row>
    <row r="383" spans="2:35" x14ac:dyDescent="0.25">
      <c r="B383" s="4"/>
      <c r="C383" s="4"/>
      <c r="D383" s="4"/>
      <c r="E383" s="4"/>
      <c r="F383" s="4"/>
      <c r="G383" s="4"/>
      <c r="H383" s="4"/>
      <c r="I383" s="4"/>
      <c r="J383" s="4"/>
      <c r="K383" s="4"/>
      <c r="L383" s="4"/>
      <c r="M383" s="4"/>
      <c r="N383" s="4"/>
      <c r="O383" s="4"/>
      <c r="P383" s="4"/>
      <c r="Q383" s="4"/>
      <c r="R383" s="4"/>
      <c r="S383" s="4"/>
      <c r="T383" s="4"/>
      <c r="U383" s="4"/>
      <c r="V383" s="4"/>
      <c r="W383" s="4"/>
      <c r="X383" s="4"/>
      <c r="Y383" s="4"/>
      <c r="Z383" s="4"/>
      <c r="AA383" s="4"/>
      <c r="AB383" s="4"/>
      <c r="AC383" s="4"/>
      <c r="AD383" s="4"/>
      <c r="AE383" s="4"/>
      <c r="AF383" s="4"/>
      <c r="AG383" s="4"/>
      <c r="AH383" s="4"/>
      <c r="AI383" s="4"/>
    </row>
    <row r="384" spans="2:35" x14ac:dyDescent="0.25">
      <c r="B384" s="4"/>
      <c r="C384" s="4"/>
      <c r="D384" s="4"/>
      <c r="E384" s="4"/>
      <c r="F384" s="4"/>
      <c r="G384" s="4"/>
      <c r="H384" s="4"/>
      <c r="I384" s="4"/>
      <c r="J384" s="4"/>
      <c r="K384" s="4"/>
      <c r="L384" s="4"/>
      <c r="M384" s="4"/>
      <c r="N384" s="4"/>
      <c r="O384" s="4"/>
      <c r="P384" s="4"/>
      <c r="Q384" s="4"/>
      <c r="R384" s="4"/>
      <c r="S384" s="4"/>
      <c r="T384" s="4"/>
      <c r="U384" s="4"/>
      <c r="V384" s="4"/>
      <c r="W384" s="4"/>
      <c r="X384" s="4"/>
      <c r="Y384" s="4"/>
      <c r="Z384" s="4"/>
      <c r="AA384" s="4"/>
      <c r="AB384" s="4"/>
      <c r="AC384" s="4"/>
      <c r="AD384" s="4"/>
      <c r="AE384" s="4"/>
      <c r="AF384" s="4"/>
      <c r="AG384" s="4"/>
      <c r="AH384" s="4"/>
      <c r="AI384" s="4"/>
    </row>
    <row r="385" spans="2:35" x14ac:dyDescent="0.25">
      <c r="B385" s="4"/>
      <c r="C385" s="4"/>
      <c r="D385" s="4"/>
      <c r="E385" s="4"/>
      <c r="F385" s="4"/>
      <c r="G385" s="4"/>
      <c r="H385" s="4"/>
      <c r="I385" s="4"/>
      <c r="J385" s="4"/>
      <c r="K385" s="4"/>
      <c r="L385" s="4"/>
      <c r="M385" s="4"/>
      <c r="N385" s="4"/>
      <c r="O385" s="4"/>
      <c r="P385" s="4"/>
      <c r="Q385" s="4"/>
      <c r="R385" s="4"/>
      <c r="S385" s="4"/>
      <c r="T385" s="4"/>
      <c r="U385" s="4"/>
      <c r="V385" s="4"/>
      <c r="W385" s="4"/>
      <c r="X385" s="4"/>
      <c r="Y385" s="4"/>
      <c r="Z385" s="4"/>
      <c r="AA385" s="4"/>
      <c r="AB385" s="4"/>
      <c r="AC385" s="4"/>
      <c r="AD385" s="4"/>
      <c r="AE385" s="4"/>
      <c r="AF385" s="4"/>
      <c r="AG385" s="4"/>
      <c r="AH385" s="4"/>
      <c r="AI385" s="4"/>
    </row>
    <row r="386" spans="2:35" x14ac:dyDescent="0.25">
      <c r="B386" s="4"/>
      <c r="C386" s="4"/>
      <c r="D386" s="4"/>
      <c r="E386" s="4"/>
      <c r="F386" s="4"/>
      <c r="G386" s="4"/>
      <c r="H386" s="4"/>
      <c r="I386" s="4"/>
      <c r="J386" s="4"/>
      <c r="K386" s="4"/>
      <c r="L386" s="4"/>
      <c r="M386" s="4"/>
      <c r="N386" s="4"/>
      <c r="O386" s="4"/>
      <c r="P386" s="4"/>
      <c r="Q386" s="4"/>
      <c r="R386" s="4"/>
      <c r="S386" s="4"/>
      <c r="T386" s="4"/>
      <c r="U386" s="4"/>
      <c r="V386" s="4"/>
      <c r="W386" s="4"/>
      <c r="X386" s="4"/>
      <c r="Y386" s="4"/>
      <c r="Z386" s="4"/>
      <c r="AA386" s="4"/>
      <c r="AB386" s="4"/>
      <c r="AC386" s="4"/>
      <c r="AD386" s="4"/>
      <c r="AE386" s="4"/>
      <c r="AF386" s="4"/>
      <c r="AG386" s="4"/>
      <c r="AH386" s="4"/>
      <c r="AI386" s="4"/>
    </row>
    <row r="387" spans="2:35" x14ac:dyDescent="0.25">
      <c r="B387" s="4"/>
      <c r="C387" s="4"/>
      <c r="D387" s="4"/>
      <c r="E387" s="4"/>
      <c r="F387" s="4"/>
      <c r="G387" s="4"/>
      <c r="H387" s="4"/>
      <c r="I387" s="4"/>
      <c r="J387" s="4"/>
      <c r="K387" s="4"/>
      <c r="L387" s="4"/>
      <c r="M387" s="4"/>
      <c r="N387" s="4"/>
      <c r="O387" s="4"/>
      <c r="P387" s="4"/>
      <c r="Q387" s="4"/>
      <c r="R387" s="4"/>
      <c r="S387" s="4"/>
      <c r="T387" s="4"/>
      <c r="U387" s="4"/>
      <c r="V387" s="4"/>
      <c r="W387" s="4"/>
      <c r="X387" s="4"/>
      <c r="Y387" s="4"/>
      <c r="Z387" s="4"/>
      <c r="AA387" s="4"/>
      <c r="AB387" s="4"/>
      <c r="AC387" s="4"/>
      <c r="AD387" s="4"/>
      <c r="AE387" s="4"/>
      <c r="AF387" s="4"/>
      <c r="AG387" s="4"/>
      <c r="AH387" s="4"/>
      <c r="AI387" s="4"/>
    </row>
    <row r="388" spans="2:35" x14ac:dyDescent="0.25">
      <c r="B388" s="4"/>
      <c r="C388" s="4"/>
      <c r="D388" s="4"/>
      <c r="E388" s="4"/>
      <c r="F388" s="4"/>
      <c r="G388" s="4"/>
      <c r="H388" s="4"/>
      <c r="I388" s="4"/>
      <c r="J388" s="4"/>
      <c r="K388" s="4"/>
      <c r="L388" s="4"/>
      <c r="M388" s="4"/>
      <c r="N388" s="4"/>
      <c r="O388" s="4"/>
      <c r="P388" s="4"/>
      <c r="Q388" s="4"/>
      <c r="R388" s="4"/>
      <c r="S388" s="4"/>
      <c r="T388" s="4"/>
      <c r="U388" s="4"/>
      <c r="V388" s="4"/>
      <c r="W388" s="4"/>
      <c r="X388" s="4"/>
      <c r="Y388" s="4"/>
      <c r="Z388" s="4"/>
      <c r="AA388" s="4"/>
      <c r="AB388" s="4"/>
      <c r="AC388" s="4"/>
      <c r="AD388" s="4"/>
      <c r="AE388" s="4"/>
      <c r="AF388" s="4"/>
      <c r="AG388" s="4"/>
      <c r="AH388" s="4"/>
      <c r="AI388" s="4"/>
    </row>
    <row r="389" spans="2:35" x14ac:dyDescent="0.25">
      <c r="B389" s="4"/>
      <c r="C389" s="4"/>
      <c r="D389" s="4"/>
      <c r="E389" s="4"/>
      <c r="F389" s="4"/>
      <c r="G389" s="4"/>
      <c r="H389" s="4"/>
      <c r="I389" s="4"/>
      <c r="J389" s="4"/>
      <c r="K389" s="4"/>
      <c r="L389" s="4"/>
      <c r="M389" s="4"/>
      <c r="N389" s="4"/>
      <c r="O389" s="4"/>
      <c r="P389" s="4"/>
      <c r="Q389" s="4"/>
      <c r="R389" s="4"/>
      <c r="S389" s="4"/>
      <c r="T389" s="4"/>
      <c r="U389" s="4"/>
      <c r="V389" s="4"/>
      <c r="W389" s="4"/>
      <c r="X389" s="4"/>
      <c r="Y389" s="4"/>
      <c r="Z389" s="4"/>
      <c r="AA389" s="4"/>
      <c r="AB389" s="4"/>
      <c r="AC389" s="4"/>
      <c r="AD389" s="4"/>
      <c r="AE389" s="4"/>
      <c r="AF389" s="4"/>
      <c r="AG389" s="4"/>
      <c r="AH389" s="4"/>
      <c r="AI389" s="4"/>
    </row>
    <row r="390" spans="2:35" x14ac:dyDescent="0.25">
      <c r="B390" s="4"/>
      <c r="C390" s="4"/>
      <c r="D390" s="4"/>
      <c r="E390" s="4"/>
      <c r="F390" s="4"/>
      <c r="G390" s="4"/>
      <c r="H390" s="4"/>
      <c r="I390" s="4"/>
      <c r="J390" s="4"/>
      <c r="K390" s="4"/>
      <c r="L390" s="4"/>
      <c r="M390" s="4"/>
      <c r="N390" s="4"/>
      <c r="O390" s="4"/>
      <c r="P390" s="4"/>
      <c r="Q390" s="4"/>
      <c r="R390" s="4"/>
      <c r="S390" s="4"/>
      <c r="T390" s="4"/>
      <c r="U390" s="4"/>
      <c r="V390" s="4"/>
      <c r="W390" s="4"/>
      <c r="X390" s="4"/>
      <c r="Y390" s="4"/>
      <c r="Z390" s="4"/>
      <c r="AA390" s="4"/>
      <c r="AB390" s="4"/>
      <c r="AC390" s="4"/>
      <c r="AD390" s="4"/>
      <c r="AE390" s="4"/>
      <c r="AF390" s="4"/>
      <c r="AG390" s="4"/>
      <c r="AH390" s="4"/>
      <c r="AI390" s="4"/>
    </row>
    <row r="391" spans="2:35" x14ac:dyDescent="0.25">
      <c r="B391" s="4"/>
      <c r="C391" s="4"/>
      <c r="D391" s="4"/>
      <c r="E391" s="4"/>
      <c r="F391" s="4"/>
      <c r="G391" s="4"/>
      <c r="H391" s="4"/>
      <c r="I391" s="4"/>
      <c r="J391" s="4"/>
      <c r="K391" s="4"/>
      <c r="L391" s="4"/>
      <c r="M391" s="4"/>
      <c r="N391" s="4"/>
      <c r="O391" s="4"/>
      <c r="P391" s="4"/>
      <c r="Q391" s="4"/>
      <c r="R391" s="4"/>
      <c r="S391" s="4"/>
      <c r="T391" s="4"/>
      <c r="U391" s="4"/>
      <c r="V391" s="4"/>
      <c r="W391" s="4"/>
      <c r="X391" s="4"/>
      <c r="Y391" s="4"/>
      <c r="Z391" s="4"/>
      <c r="AA391" s="4"/>
      <c r="AB391" s="4"/>
      <c r="AC391" s="4"/>
      <c r="AD391" s="4"/>
      <c r="AE391" s="4"/>
      <c r="AF391" s="4"/>
      <c r="AG391" s="4"/>
      <c r="AH391" s="4"/>
      <c r="AI391" s="4"/>
    </row>
    <row r="392" spans="2:35" x14ac:dyDescent="0.25">
      <c r="B392" s="4"/>
      <c r="C392" s="4"/>
      <c r="D392" s="4"/>
      <c r="E392" s="4"/>
      <c r="F392" s="4"/>
      <c r="G392" s="4"/>
      <c r="H392" s="4"/>
      <c r="I392" s="4"/>
      <c r="J392" s="4"/>
      <c r="K392" s="4"/>
      <c r="L392" s="4"/>
      <c r="M392" s="4"/>
      <c r="N392" s="4"/>
      <c r="O392" s="4"/>
      <c r="P392" s="4"/>
      <c r="Q392" s="4"/>
      <c r="R392" s="4"/>
      <c r="S392" s="4"/>
      <c r="T392" s="4"/>
      <c r="U392" s="4"/>
      <c r="V392" s="4"/>
      <c r="W392" s="4"/>
      <c r="X392" s="4"/>
      <c r="Y392" s="4"/>
      <c r="Z392" s="4"/>
      <c r="AA392" s="4"/>
      <c r="AB392" s="4"/>
      <c r="AC392" s="4"/>
      <c r="AD392" s="4"/>
      <c r="AE392" s="4"/>
      <c r="AF392" s="4"/>
      <c r="AG392" s="4"/>
      <c r="AH392" s="4"/>
      <c r="AI392" s="4"/>
    </row>
    <row r="393" spans="2:35" x14ac:dyDescent="0.25">
      <c r="B393" s="4"/>
      <c r="C393" s="4"/>
      <c r="D393" s="4"/>
      <c r="E393" s="4"/>
      <c r="F393" s="4"/>
      <c r="G393" s="4"/>
      <c r="H393" s="4"/>
      <c r="I393" s="4"/>
      <c r="J393" s="4"/>
      <c r="K393" s="4"/>
      <c r="L393" s="4"/>
      <c r="M393" s="4"/>
      <c r="N393" s="4"/>
      <c r="O393" s="4"/>
      <c r="P393" s="4"/>
      <c r="Q393" s="4"/>
      <c r="R393" s="4"/>
      <c r="S393" s="4"/>
      <c r="T393" s="4"/>
      <c r="U393" s="4"/>
      <c r="V393" s="4"/>
      <c r="W393" s="4"/>
      <c r="X393" s="4"/>
      <c r="Y393" s="4"/>
      <c r="Z393" s="4"/>
      <c r="AA393" s="4"/>
      <c r="AB393" s="4"/>
      <c r="AC393" s="4"/>
      <c r="AD393" s="4"/>
      <c r="AE393" s="4"/>
      <c r="AF393" s="4"/>
      <c r="AG393" s="4"/>
      <c r="AH393" s="4"/>
      <c r="AI393" s="4"/>
    </row>
    <row r="394" spans="2:35" x14ac:dyDescent="0.25">
      <c r="B394" s="4"/>
      <c r="C394" s="4"/>
      <c r="D394" s="4"/>
      <c r="E394" s="4"/>
      <c r="F394" s="4"/>
      <c r="G394" s="4"/>
      <c r="H394" s="4"/>
      <c r="I394" s="4"/>
      <c r="J394" s="4"/>
      <c r="K394" s="4"/>
      <c r="L394" s="4"/>
      <c r="M394" s="4"/>
      <c r="N394" s="4"/>
      <c r="O394" s="4"/>
      <c r="P394" s="4"/>
      <c r="Q394" s="4"/>
      <c r="R394" s="4"/>
      <c r="S394" s="4"/>
      <c r="T394" s="4"/>
      <c r="U394" s="4"/>
      <c r="V394" s="4"/>
      <c r="W394" s="4"/>
      <c r="X394" s="4"/>
      <c r="Y394" s="4"/>
      <c r="Z394" s="4"/>
      <c r="AA394" s="4"/>
      <c r="AB394" s="4"/>
      <c r="AC394" s="4"/>
      <c r="AD394" s="4"/>
      <c r="AE394" s="4"/>
      <c r="AF394" s="4"/>
      <c r="AG394" s="4"/>
      <c r="AH394" s="4"/>
      <c r="AI394" s="4"/>
    </row>
    <row r="395" spans="2:35" x14ac:dyDescent="0.25">
      <c r="B395" s="4"/>
      <c r="C395" s="4"/>
      <c r="D395" s="4"/>
      <c r="E395" s="4"/>
      <c r="F395" s="4"/>
      <c r="G395" s="4"/>
      <c r="H395" s="4"/>
      <c r="I395" s="4"/>
      <c r="J395" s="4"/>
      <c r="K395" s="4"/>
      <c r="L395" s="4"/>
      <c r="M395" s="4"/>
      <c r="N395" s="4"/>
      <c r="O395" s="4"/>
      <c r="P395" s="4"/>
      <c r="Q395" s="4"/>
      <c r="R395" s="4"/>
      <c r="S395" s="4"/>
      <c r="T395" s="4"/>
      <c r="U395" s="4"/>
      <c r="V395" s="4"/>
      <c r="W395" s="4"/>
      <c r="X395" s="4"/>
      <c r="Y395" s="4"/>
      <c r="Z395" s="4"/>
      <c r="AA395" s="4"/>
      <c r="AB395" s="4"/>
      <c r="AC395" s="4"/>
      <c r="AD395" s="4"/>
      <c r="AE395" s="4"/>
      <c r="AF395" s="4"/>
      <c r="AG395" s="4"/>
      <c r="AH395" s="4"/>
      <c r="AI395" s="4"/>
    </row>
    <row r="396" spans="2:35" x14ac:dyDescent="0.25">
      <c r="B396" s="4"/>
      <c r="C396" s="4"/>
      <c r="D396" s="4"/>
      <c r="E396" s="4"/>
      <c r="F396" s="4"/>
      <c r="G396" s="4"/>
      <c r="H396" s="4"/>
      <c r="I396" s="4"/>
      <c r="J396" s="4"/>
      <c r="K396" s="4"/>
      <c r="L396" s="4"/>
      <c r="M396" s="4"/>
      <c r="N396" s="4"/>
      <c r="O396" s="4"/>
      <c r="P396" s="4"/>
      <c r="Q396" s="4"/>
      <c r="R396" s="4"/>
      <c r="S396" s="4"/>
      <c r="T396" s="4"/>
      <c r="U396" s="4"/>
      <c r="V396" s="4"/>
      <c r="W396" s="4"/>
      <c r="X396" s="4"/>
      <c r="Y396" s="4"/>
      <c r="Z396" s="4"/>
      <c r="AA396" s="4"/>
      <c r="AB396" s="4"/>
      <c r="AC396" s="4"/>
      <c r="AD396" s="4"/>
      <c r="AE396" s="4"/>
      <c r="AF396" s="4"/>
      <c r="AG396" s="4"/>
      <c r="AH396" s="4"/>
      <c r="AI396" s="4"/>
    </row>
    <row r="397" spans="2:35" x14ac:dyDescent="0.25">
      <c r="B397" s="4"/>
      <c r="C397" s="4"/>
      <c r="D397" s="4"/>
      <c r="E397" s="4"/>
      <c r="F397" s="4"/>
      <c r="G397" s="4"/>
      <c r="H397" s="4"/>
      <c r="I397" s="4"/>
      <c r="J397" s="4"/>
      <c r="K397" s="4"/>
      <c r="L397" s="4"/>
      <c r="M397" s="4"/>
      <c r="N397" s="4"/>
      <c r="O397" s="4"/>
      <c r="P397" s="4"/>
      <c r="Q397" s="4"/>
      <c r="R397" s="4"/>
      <c r="S397" s="4"/>
      <c r="T397" s="4"/>
      <c r="U397" s="4"/>
      <c r="V397" s="4"/>
      <c r="W397" s="4"/>
      <c r="X397" s="4"/>
      <c r="Y397" s="4"/>
      <c r="Z397" s="4"/>
      <c r="AA397" s="4"/>
      <c r="AB397" s="4"/>
      <c r="AC397" s="4"/>
      <c r="AD397" s="4"/>
      <c r="AE397" s="4"/>
      <c r="AF397" s="4"/>
      <c r="AG397" s="4"/>
      <c r="AH397" s="4"/>
      <c r="AI397" s="4"/>
    </row>
    <row r="398" spans="2:35" x14ac:dyDescent="0.25">
      <c r="B398" s="4"/>
      <c r="C398" s="4"/>
      <c r="D398" s="4"/>
      <c r="E398" s="4"/>
      <c r="F398" s="4"/>
      <c r="G398" s="4"/>
      <c r="H398" s="4"/>
      <c r="I398" s="4"/>
      <c r="J398" s="4"/>
      <c r="K398" s="4"/>
      <c r="L398" s="4"/>
      <c r="M398" s="4"/>
      <c r="N398" s="4"/>
      <c r="O398" s="4"/>
      <c r="P398" s="4"/>
      <c r="Q398" s="4"/>
      <c r="R398" s="4"/>
      <c r="S398" s="4"/>
      <c r="T398" s="4"/>
      <c r="U398" s="4"/>
      <c r="V398" s="4"/>
      <c r="W398" s="4"/>
      <c r="X398" s="4"/>
      <c r="Y398" s="4"/>
      <c r="Z398" s="4"/>
      <c r="AA398" s="4"/>
      <c r="AB398" s="4"/>
      <c r="AC398" s="4"/>
      <c r="AD398" s="4"/>
      <c r="AE398" s="4"/>
      <c r="AF398" s="4"/>
      <c r="AG398" s="4"/>
      <c r="AH398" s="4"/>
      <c r="AI398" s="4"/>
    </row>
    <row r="399" spans="2:35" x14ac:dyDescent="0.25">
      <c r="B399" s="4"/>
      <c r="C399" s="4"/>
      <c r="D399" s="4"/>
      <c r="E399" s="4"/>
      <c r="F399" s="4"/>
      <c r="G399" s="4"/>
      <c r="H399" s="4"/>
      <c r="I399" s="4"/>
      <c r="J399" s="4"/>
      <c r="K399" s="4"/>
      <c r="L399" s="4"/>
      <c r="M399" s="4"/>
      <c r="N399" s="4"/>
      <c r="O399" s="4"/>
      <c r="P399" s="4"/>
      <c r="Q399" s="4"/>
      <c r="R399" s="4"/>
      <c r="S399" s="4"/>
      <c r="T399" s="4"/>
      <c r="U399" s="4"/>
      <c r="V399" s="4"/>
      <c r="W399" s="4"/>
      <c r="X399" s="4"/>
      <c r="Y399" s="4"/>
      <c r="Z399" s="4"/>
      <c r="AA399" s="4"/>
      <c r="AB399" s="4"/>
      <c r="AC399" s="4"/>
      <c r="AD399" s="4"/>
      <c r="AE399" s="4"/>
      <c r="AF399" s="4"/>
      <c r="AG399" s="4"/>
      <c r="AH399" s="4"/>
      <c r="AI399" s="4"/>
    </row>
    <row r="400" spans="2:35" x14ac:dyDescent="0.25">
      <c r="B400" s="4"/>
      <c r="C400" s="4"/>
      <c r="D400" s="4"/>
      <c r="E400" s="4"/>
      <c r="F400" s="4"/>
      <c r="G400" s="4"/>
      <c r="H400" s="4"/>
      <c r="I400" s="4"/>
      <c r="J400" s="4"/>
      <c r="K400" s="4"/>
      <c r="L400" s="4"/>
      <c r="M400" s="4"/>
      <c r="N400" s="4"/>
      <c r="O400" s="4"/>
      <c r="P400" s="4"/>
      <c r="Q400" s="4"/>
      <c r="R400" s="4"/>
      <c r="S400" s="4"/>
      <c r="T400" s="4"/>
      <c r="U400" s="4"/>
      <c r="V400" s="4"/>
      <c r="W400" s="4"/>
      <c r="X400" s="4"/>
      <c r="Y400" s="4"/>
      <c r="Z400" s="4"/>
      <c r="AA400" s="4"/>
      <c r="AB400" s="4"/>
      <c r="AC400" s="4"/>
      <c r="AD400" s="4"/>
      <c r="AE400" s="4"/>
      <c r="AF400" s="4"/>
      <c r="AG400" s="4"/>
      <c r="AH400" s="4"/>
      <c r="AI400" s="4"/>
    </row>
    <row r="401" spans="2:35" x14ac:dyDescent="0.25">
      <c r="B401" s="4"/>
      <c r="C401" s="4"/>
      <c r="D401" s="4"/>
      <c r="E401" s="4"/>
      <c r="F401" s="4"/>
      <c r="G401" s="4"/>
      <c r="H401" s="4"/>
      <c r="I401" s="4"/>
      <c r="J401" s="4"/>
      <c r="K401" s="4"/>
      <c r="L401" s="4"/>
      <c r="M401" s="4"/>
      <c r="N401" s="4"/>
      <c r="O401" s="4"/>
      <c r="P401" s="4"/>
      <c r="Q401" s="4"/>
      <c r="R401" s="4"/>
      <c r="S401" s="4"/>
      <c r="T401" s="4"/>
      <c r="U401" s="4"/>
      <c r="V401" s="4"/>
      <c r="W401" s="4"/>
      <c r="X401" s="4"/>
      <c r="Y401" s="4"/>
      <c r="Z401" s="4"/>
      <c r="AA401" s="4"/>
      <c r="AB401" s="4"/>
      <c r="AC401" s="4"/>
      <c r="AD401" s="4"/>
      <c r="AE401" s="4"/>
      <c r="AF401" s="4"/>
      <c r="AG401" s="4"/>
      <c r="AH401" s="4"/>
      <c r="AI401" s="4"/>
    </row>
    <row r="402" spans="2:35" x14ac:dyDescent="0.25">
      <c r="B402" s="4"/>
      <c r="C402" s="4"/>
      <c r="D402" s="4"/>
      <c r="E402" s="4"/>
      <c r="F402" s="4"/>
      <c r="G402" s="4"/>
      <c r="H402" s="4"/>
      <c r="I402" s="4"/>
      <c r="J402" s="4"/>
      <c r="K402" s="4"/>
      <c r="L402" s="4"/>
      <c r="M402" s="4"/>
      <c r="N402" s="4"/>
      <c r="O402" s="4"/>
      <c r="P402" s="4"/>
      <c r="Q402" s="4"/>
      <c r="R402" s="4"/>
      <c r="S402" s="4"/>
      <c r="T402" s="4"/>
      <c r="U402" s="4"/>
      <c r="V402" s="4"/>
      <c r="W402" s="4"/>
      <c r="X402" s="4"/>
      <c r="Y402" s="4"/>
      <c r="Z402" s="4"/>
      <c r="AA402" s="4"/>
      <c r="AB402" s="4"/>
      <c r="AC402" s="4"/>
      <c r="AD402" s="4"/>
      <c r="AE402" s="4"/>
      <c r="AF402" s="4"/>
      <c r="AG402" s="4"/>
      <c r="AH402" s="4"/>
      <c r="AI402" s="4"/>
    </row>
    <row r="403" spans="2:35" x14ac:dyDescent="0.25">
      <c r="B403" s="4"/>
      <c r="C403" s="4"/>
      <c r="D403" s="4"/>
      <c r="E403" s="4"/>
      <c r="F403" s="4"/>
      <c r="G403" s="4"/>
      <c r="H403" s="4"/>
      <c r="I403" s="4"/>
      <c r="J403" s="4"/>
      <c r="K403" s="4"/>
      <c r="L403" s="4"/>
      <c r="M403" s="4"/>
      <c r="N403" s="4"/>
      <c r="O403" s="4"/>
      <c r="P403" s="4"/>
      <c r="Q403" s="4"/>
      <c r="R403" s="4"/>
      <c r="S403" s="4"/>
      <c r="T403" s="4"/>
      <c r="U403" s="4"/>
      <c r="V403" s="4"/>
      <c r="W403" s="4"/>
      <c r="X403" s="4"/>
      <c r="Y403" s="4"/>
      <c r="Z403" s="4"/>
      <c r="AA403" s="4"/>
      <c r="AB403" s="4"/>
      <c r="AC403" s="4"/>
      <c r="AD403" s="4"/>
      <c r="AE403" s="4"/>
      <c r="AF403" s="4"/>
      <c r="AG403" s="4"/>
      <c r="AH403" s="4"/>
      <c r="AI403" s="4"/>
    </row>
    <row r="404" spans="2:35" x14ac:dyDescent="0.25">
      <c r="B404" s="4"/>
      <c r="C404" s="4"/>
      <c r="D404" s="4"/>
      <c r="E404" s="4"/>
      <c r="F404" s="4"/>
      <c r="G404" s="4"/>
      <c r="H404" s="4"/>
      <c r="I404" s="4"/>
      <c r="J404" s="4"/>
      <c r="K404" s="4"/>
      <c r="L404" s="4"/>
      <c r="M404" s="4"/>
      <c r="N404" s="4"/>
      <c r="O404" s="4"/>
      <c r="P404" s="4"/>
      <c r="Q404" s="4"/>
      <c r="R404" s="4"/>
      <c r="S404" s="4"/>
      <c r="T404" s="4"/>
      <c r="U404" s="4"/>
      <c r="V404" s="4"/>
      <c r="W404" s="4"/>
      <c r="X404" s="4"/>
      <c r="Y404" s="4"/>
      <c r="Z404" s="4"/>
      <c r="AA404" s="4"/>
      <c r="AB404" s="4"/>
      <c r="AC404" s="4"/>
      <c r="AD404" s="4"/>
      <c r="AE404" s="4"/>
      <c r="AF404" s="4"/>
      <c r="AG404" s="4"/>
      <c r="AH404" s="4"/>
      <c r="AI404" s="4"/>
    </row>
    <row r="405" spans="2:35" x14ac:dyDescent="0.25">
      <c r="B405" s="4"/>
      <c r="C405" s="4"/>
      <c r="D405" s="4"/>
      <c r="E405" s="4"/>
      <c r="F405" s="4"/>
      <c r="G405" s="4"/>
      <c r="H405" s="4"/>
      <c r="I405" s="4"/>
      <c r="J405" s="4"/>
      <c r="K405" s="4"/>
      <c r="L405" s="4"/>
      <c r="M405" s="4"/>
      <c r="N405" s="4"/>
      <c r="O405" s="4"/>
      <c r="P405" s="4"/>
      <c r="Q405" s="4"/>
      <c r="R405" s="4"/>
      <c r="S405" s="4"/>
      <c r="T405" s="4"/>
      <c r="U405" s="4"/>
      <c r="V405" s="4"/>
      <c r="W405" s="4"/>
      <c r="X405" s="4"/>
      <c r="Y405" s="4"/>
      <c r="Z405" s="4"/>
      <c r="AA405" s="4"/>
      <c r="AB405" s="4"/>
      <c r="AC405" s="4"/>
      <c r="AD405" s="4"/>
      <c r="AE405" s="4"/>
      <c r="AF405" s="4"/>
      <c r="AG405" s="4"/>
      <c r="AH405" s="4"/>
      <c r="AI405" s="4"/>
    </row>
    <row r="406" spans="2:35" x14ac:dyDescent="0.25">
      <c r="B406" s="4"/>
      <c r="C406" s="4"/>
      <c r="D406" s="4"/>
      <c r="E406" s="4"/>
      <c r="F406" s="4"/>
      <c r="G406" s="4"/>
      <c r="H406" s="4"/>
      <c r="I406" s="4"/>
      <c r="J406" s="4"/>
      <c r="K406" s="4"/>
      <c r="L406" s="4"/>
      <c r="M406" s="4"/>
      <c r="N406" s="4"/>
      <c r="O406" s="4"/>
      <c r="P406" s="4"/>
      <c r="Q406" s="4"/>
      <c r="R406" s="4"/>
      <c r="S406" s="4"/>
      <c r="T406" s="4"/>
      <c r="U406" s="4"/>
      <c r="V406" s="4"/>
      <c r="W406" s="4"/>
      <c r="X406" s="4"/>
      <c r="Y406" s="4"/>
      <c r="Z406" s="4"/>
      <c r="AA406" s="4"/>
      <c r="AB406" s="4"/>
      <c r="AC406" s="4"/>
      <c r="AD406" s="4"/>
      <c r="AE406" s="4"/>
      <c r="AF406" s="4"/>
      <c r="AG406" s="4"/>
      <c r="AH406" s="4"/>
      <c r="AI406" s="4"/>
    </row>
    <row r="407" spans="2:35" x14ac:dyDescent="0.25">
      <c r="B407" s="4"/>
      <c r="C407" s="4"/>
      <c r="D407" s="4"/>
      <c r="E407" s="4"/>
      <c r="F407" s="4"/>
      <c r="G407" s="4"/>
      <c r="H407" s="4"/>
      <c r="I407" s="4"/>
      <c r="J407" s="4"/>
      <c r="K407" s="4"/>
      <c r="L407" s="4"/>
      <c r="M407" s="4"/>
      <c r="N407" s="4"/>
      <c r="O407" s="4"/>
      <c r="P407" s="4"/>
      <c r="Q407" s="4"/>
      <c r="R407" s="4"/>
      <c r="S407" s="4"/>
      <c r="T407" s="4"/>
      <c r="U407" s="4"/>
      <c r="V407" s="4"/>
      <c r="W407" s="4"/>
      <c r="X407" s="4"/>
      <c r="Y407" s="4"/>
      <c r="Z407" s="4"/>
      <c r="AA407" s="4"/>
      <c r="AB407" s="4"/>
      <c r="AC407" s="4"/>
      <c r="AD407" s="4"/>
      <c r="AE407" s="4"/>
      <c r="AF407" s="4"/>
      <c r="AG407" s="4"/>
      <c r="AH407" s="4"/>
      <c r="AI407" s="4"/>
    </row>
    <row r="408" spans="2:35" x14ac:dyDescent="0.25">
      <c r="B408" s="4"/>
      <c r="C408" s="4"/>
      <c r="D408" s="4"/>
      <c r="E408" s="4"/>
      <c r="F408" s="4"/>
      <c r="G408" s="4"/>
      <c r="H408" s="4"/>
      <c r="I408" s="4"/>
      <c r="J408" s="4"/>
      <c r="K408" s="4"/>
      <c r="L408" s="4"/>
      <c r="M408" s="4"/>
      <c r="N408" s="4"/>
      <c r="O408" s="4"/>
      <c r="P408" s="4"/>
      <c r="Q408" s="4"/>
      <c r="R408" s="4"/>
      <c r="S408" s="4"/>
      <c r="T408" s="4"/>
      <c r="U408" s="4"/>
      <c r="V408" s="4"/>
      <c r="W408" s="4"/>
      <c r="X408" s="4"/>
      <c r="Y408" s="4"/>
      <c r="Z408" s="4"/>
      <c r="AA408" s="4"/>
      <c r="AB408" s="4"/>
      <c r="AC408" s="4"/>
      <c r="AD408" s="4"/>
      <c r="AE408" s="4"/>
      <c r="AF408" s="4"/>
      <c r="AG408" s="4"/>
      <c r="AH408" s="4"/>
      <c r="AI408" s="4"/>
    </row>
    <row r="409" spans="2:35" x14ac:dyDescent="0.25">
      <c r="B409" s="4"/>
      <c r="C409" s="4"/>
      <c r="D409" s="4"/>
      <c r="E409" s="4"/>
      <c r="F409" s="4"/>
      <c r="G409" s="4"/>
      <c r="H409" s="4"/>
      <c r="I409" s="4"/>
      <c r="J409" s="4"/>
      <c r="K409" s="4"/>
      <c r="L409" s="4"/>
      <c r="M409" s="4"/>
      <c r="N409" s="4"/>
      <c r="O409" s="4"/>
      <c r="P409" s="4"/>
      <c r="Q409" s="4"/>
      <c r="R409" s="4"/>
      <c r="S409" s="4"/>
      <c r="T409" s="4"/>
      <c r="U409" s="4"/>
      <c r="V409" s="4"/>
      <c r="W409" s="4"/>
      <c r="X409" s="4"/>
      <c r="Y409" s="4"/>
      <c r="Z409" s="4"/>
      <c r="AA409" s="4"/>
      <c r="AB409" s="4"/>
      <c r="AC409" s="4"/>
      <c r="AD409" s="4"/>
      <c r="AE409" s="4"/>
      <c r="AF409" s="4"/>
      <c r="AG409" s="4"/>
      <c r="AH409" s="4"/>
      <c r="AI409" s="4"/>
    </row>
    <row r="410" spans="2:35" x14ac:dyDescent="0.25">
      <c r="B410" s="4"/>
      <c r="C410" s="4"/>
      <c r="D410" s="4"/>
      <c r="E410" s="4"/>
      <c r="F410" s="4"/>
      <c r="G410" s="4"/>
      <c r="H410" s="4"/>
      <c r="I410" s="4"/>
      <c r="J410" s="4"/>
      <c r="K410" s="4"/>
      <c r="L410" s="4"/>
      <c r="M410" s="4"/>
      <c r="N410" s="4"/>
      <c r="O410" s="4"/>
      <c r="P410" s="4"/>
      <c r="Q410" s="4"/>
      <c r="R410" s="4"/>
      <c r="S410" s="4"/>
      <c r="T410" s="4"/>
      <c r="U410" s="4"/>
      <c r="V410" s="4"/>
      <c r="W410" s="4"/>
      <c r="X410" s="4"/>
      <c r="Y410" s="4"/>
      <c r="Z410" s="4"/>
      <c r="AA410" s="4"/>
      <c r="AB410" s="4"/>
      <c r="AC410" s="4"/>
      <c r="AD410" s="4"/>
      <c r="AE410" s="4"/>
      <c r="AF410" s="4"/>
      <c r="AG410" s="4"/>
      <c r="AH410" s="4"/>
      <c r="AI410" s="4"/>
    </row>
    <row r="411" spans="2:35" x14ac:dyDescent="0.25">
      <c r="B411" s="4"/>
      <c r="C411" s="4"/>
      <c r="D411" s="4"/>
      <c r="E411" s="4"/>
      <c r="F411" s="4"/>
      <c r="G411" s="4"/>
      <c r="H411" s="4"/>
      <c r="I411" s="4"/>
      <c r="J411" s="4"/>
      <c r="K411" s="4"/>
      <c r="L411" s="4"/>
      <c r="M411" s="4"/>
      <c r="N411" s="4"/>
      <c r="O411" s="4"/>
      <c r="P411" s="4"/>
      <c r="Q411" s="4"/>
      <c r="R411" s="4"/>
      <c r="S411" s="4"/>
      <c r="T411" s="4"/>
      <c r="U411" s="4"/>
      <c r="V411" s="4"/>
      <c r="W411" s="4"/>
      <c r="X411" s="4"/>
      <c r="Y411" s="4"/>
      <c r="Z411" s="4"/>
      <c r="AA411" s="4"/>
      <c r="AB411" s="4"/>
      <c r="AC411" s="4"/>
      <c r="AD411" s="4"/>
      <c r="AE411" s="4"/>
      <c r="AF411" s="4"/>
      <c r="AG411" s="4"/>
      <c r="AH411" s="4"/>
      <c r="AI411" s="4"/>
    </row>
    <row r="412" spans="2:35" x14ac:dyDescent="0.25">
      <c r="B412" s="4"/>
      <c r="C412" s="4"/>
      <c r="D412" s="4"/>
      <c r="E412" s="4"/>
      <c r="F412" s="4"/>
      <c r="G412" s="4"/>
      <c r="H412" s="4"/>
      <c r="I412" s="4"/>
      <c r="J412" s="4"/>
      <c r="K412" s="4"/>
      <c r="L412" s="4"/>
      <c r="M412" s="4"/>
      <c r="N412" s="4"/>
      <c r="O412" s="4"/>
      <c r="P412" s="4"/>
      <c r="Q412" s="4"/>
      <c r="R412" s="4"/>
      <c r="S412" s="4"/>
      <c r="T412" s="4"/>
      <c r="U412" s="4"/>
      <c r="V412" s="4"/>
      <c r="W412" s="4"/>
      <c r="X412" s="4"/>
      <c r="Y412" s="4"/>
      <c r="Z412" s="4"/>
      <c r="AA412" s="4"/>
      <c r="AB412" s="4"/>
      <c r="AC412" s="4"/>
      <c r="AD412" s="4"/>
      <c r="AE412" s="4"/>
      <c r="AF412" s="4"/>
      <c r="AG412" s="4"/>
      <c r="AH412" s="4"/>
      <c r="AI412" s="4"/>
    </row>
    <row r="413" spans="2:35" x14ac:dyDescent="0.25">
      <c r="B413" s="4"/>
      <c r="C413" s="4"/>
      <c r="D413" s="4"/>
      <c r="E413" s="4"/>
      <c r="F413" s="4"/>
      <c r="G413" s="4"/>
      <c r="H413" s="4"/>
      <c r="I413" s="4"/>
      <c r="J413" s="4"/>
      <c r="K413" s="4"/>
      <c r="L413" s="4"/>
      <c r="M413" s="4"/>
      <c r="N413" s="4"/>
      <c r="O413" s="4"/>
      <c r="P413" s="4"/>
      <c r="Q413" s="4"/>
      <c r="R413" s="4"/>
      <c r="S413" s="4"/>
      <c r="T413" s="4"/>
      <c r="U413" s="4"/>
      <c r="V413" s="4"/>
      <c r="W413" s="4"/>
      <c r="X413" s="4"/>
      <c r="Y413" s="4"/>
      <c r="Z413" s="4"/>
      <c r="AA413" s="4"/>
      <c r="AB413" s="4"/>
      <c r="AC413" s="4"/>
      <c r="AD413" s="4"/>
      <c r="AE413" s="4"/>
      <c r="AF413" s="4"/>
      <c r="AG413" s="4"/>
      <c r="AH413" s="4"/>
      <c r="AI413" s="4"/>
    </row>
    <row r="414" spans="2:35" x14ac:dyDescent="0.25">
      <c r="B414" s="4"/>
      <c r="C414" s="4"/>
      <c r="D414" s="4"/>
      <c r="E414" s="4"/>
      <c r="F414" s="4"/>
      <c r="G414" s="4"/>
      <c r="H414" s="4"/>
      <c r="I414" s="4"/>
      <c r="J414" s="4"/>
      <c r="K414" s="4"/>
      <c r="L414" s="4"/>
      <c r="M414" s="4"/>
      <c r="N414" s="4"/>
      <c r="O414" s="4"/>
      <c r="P414" s="4"/>
      <c r="Q414" s="4"/>
      <c r="R414" s="4"/>
      <c r="S414" s="4"/>
      <c r="T414" s="4"/>
      <c r="U414" s="4"/>
      <c r="V414" s="4"/>
      <c r="W414" s="4"/>
      <c r="X414" s="4"/>
      <c r="Y414" s="4"/>
      <c r="Z414" s="4"/>
      <c r="AA414" s="4"/>
      <c r="AB414" s="4"/>
      <c r="AC414" s="4"/>
      <c r="AD414" s="4"/>
      <c r="AE414" s="4"/>
      <c r="AF414" s="4"/>
      <c r="AG414" s="4"/>
      <c r="AH414" s="4"/>
      <c r="AI414" s="4"/>
    </row>
    <row r="415" spans="2:35" x14ac:dyDescent="0.25">
      <c r="B415" s="4"/>
      <c r="C415" s="4"/>
      <c r="D415" s="4"/>
      <c r="E415" s="4"/>
      <c r="F415" s="4"/>
      <c r="G415" s="4"/>
      <c r="H415" s="4"/>
      <c r="I415" s="4"/>
      <c r="J415" s="4"/>
      <c r="K415" s="4"/>
      <c r="L415" s="4"/>
      <c r="M415" s="4"/>
      <c r="N415" s="4"/>
      <c r="O415" s="4"/>
      <c r="P415" s="4"/>
      <c r="Q415" s="4"/>
      <c r="R415" s="4"/>
      <c r="S415" s="4"/>
      <c r="T415" s="4"/>
      <c r="U415" s="4"/>
      <c r="V415" s="4"/>
      <c r="W415" s="4"/>
      <c r="X415" s="4"/>
      <c r="Y415" s="4"/>
      <c r="Z415" s="4"/>
      <c r="AA415" s="4"/>
      <c r="AB415" s="4"/>
      <c r="AC415" s="4"/>
      <c r="AD415" s="4"/>
      <c r="AE415" s="4"/>
      <c r="AF415" s="4"/>
      <c r="AG415" s="4"/>
      <c r="AH415" s="4"/>
      <c r="AI415" s="4"/>
    </row>
    <row r="416" spans="2:35" x14ac:dyDescent="0.25">
      <c r="B416" s="4"/>
      <c r="C416" s="4"/>
      <c r="D416" s="4"/>
      <c r="E416" s="4"/>
      <c r="F416" s="4"/>
      <c r="G416" s="4"/>
      <c r="H416" s="4"/>
      <c r="I416" s="4"/>
      <c r="J416" s="4"/>
      <c r="K416" s="4"/>
      <c r="L416" s="4"/>
      <c r="M416" s="4"/>
      <c r="N416" s="4"/>
      <c r="O416" s="4"/>
      <c r="P416" s="4"/>
      <c r="Q416" s="4"/>
      <c r="R416" s="4"/>
      <c r="S416" s="4"/>
      <c r="T416" s="4"/>
      <c r="U416" s="4"/>
      <c r="V416" s="4"/>
      <c r="W416" s="4"/>
      <c r="X416" s="4"/>
      <c r="Y416" s="4"/>
      <c r="Z416" s="4"/>
      <c r="AA416" s="4"/>
      <c r="AB416" s="4"/>
      <c r="AC416" s="4"/>
      <c r="AD416" s="4"/>
      <c r="AE416" s="4"/>
      <c r="AF416" s="4"/>
      <c r="AG416" s="4"/>
      <c r="AH416" s="4"/>
      <c r="AI416" s="4"/>
    </row>
    <row r="417" spans="2:35" x14ac:dyDescent="0.25">
      <c r="B417" s="4"/>
      <c r="C417" s="4"/>
      <c r="D417" s="4"/>
      <c r="E417" s="4"/>
      <c r="F417" s="4"/>
      <c r="G417" s="4"/>
      <c r="H417" s="4"/>
      <c r="I417" s="4"/>
      <c r="J417" s="4"/>
      <c r="K417" s="4"/>
      <c r="L417" s="4"/>
      <c r="M417" s="4"/>
      <c r="N417" s="4"/>
      <c r="O417" s="4"/>
      <c r="P417" s="4"/>
      <c r="Q417" s="4"/>
      <c r="R417" s="4"/>
      <c r="S417" s="4"/>
      <c r="T417" s="4"/>
      <c r="U417" s="4"/>
      <c r="V417" s="4"/>
      <c r="W417" s="4"/>
      <c r="X417" s="4"/>
      <c r="Y417" s="4"/>
      <c r="Z417" s="4"/>
      <c r="AA417" s="4"/>
      <c r="AB417" s="4"/>
      <c r="AC417" s="4"/>
      <c r="AD417" s="4"/>
      <c r="AE417" s="4"/>
      <c r="AF417" s="4"/>
      <c r="AG417" s="4"/>
      <c r="AH417" s="4"/>
      <c r="AI417" s="4"/>
    </row>
    <row r="418" spans="2:35" x14ac:dyDescent="0.25">
      <c r="B418" s="4"/>
      <c r="C418" s="4"/>
      <c r="D418" s="4"/>
      <c r="E418" s="4"/>
      <c r="F418" s="4"/>
      <c r="G418" s="4"/>
      <c r="H418" s="4"/>
      <c r="I418" s="4"/>
      <c r="J418" s="4"/>
      <c r="K418" s="4"/>
      <c r="L418" s="4"/>
      <c r="M418" s="4"/>
      <c r="N418" s="4"/>
      <c r="O418" s="4"/>
      <c r="P418" s="4"/>
      <c r="Q418" s="4"/>
      <c r="R418" s="4"/>
      <c r="S418" s="4"/>
      <c r="T418" s="4"/>
      <c r="U418" s="4"/>
      <c r="V418" s="4"/>
      <c r="W418" s="4"/>
      <c r="X418" s="4"/>
      <c r="Y418" s="4"/>
      <c r="Z418" s="4"/>
      <c r="AA418" s="4"/>
      <c r="AB418" s="4"/>
      <c r="AC418" s="4"/>
      <c r="AD418" s="4"/>
      <c r="AE418" s="4"/>
      <c r="AF418" s="4"/>
      <c r="AG418" s="4"/>
      <c r="AH418" s="4"/>
      <c r="AI418" s="4"/>
    </row>
    <row r="419" spans="2:35" x14ac:dyDescent="0.25">
      <c r="B419" s="4"/>
      <c r="C419" s="4"/>
      <c r="D419" s="4"/>
      <c r="E419" s="4"/>
      <c r="F419" s="4"/>
      <c r="G419" s="4"/>
      <c r="H419" s="4"/>
      <c r="I419" s="4"/>
      <c r="J419" s="4"/>
      <c r="K419" s="4"/>
      <c r="L419" s="4"/>
      <c r="M419" s="4"/>
      <c r="N419" s="4"/>
      <c r="O419" s="4"/>
      <c r="P419" s="4"/>
      <c r="Q419" s="4"/>
      <c r="R419" s="4"/>
      <c r="S419" s="4"/>
      <c r="T419" s="4"/>
      <c r="U419" s="4"/>
      <c r="V419" s="4"/>
      <c r="W419" s="4"/>
      <c r="X419" s="4"/>
      <c r="Y419" s="4"/>
      <c r="Z419" s="4"/>
      <c r="AA419" s="4"/>
      <c r="AB419" s="4"/>
      <c r="AC419" s="4"/>
      <c r="AD419" s="4"/>
      <c r="AE419" s="4"/>
      <c r="AF419" s="4"/>
      <c r="AG419" s="4"/>
      <c r="AH419" s="4"/>
      <c r="AI419" s="4"/>
    </row>
    <row r="420" spans="2:35" x14ac:dyDescent="0.25">
      <c r="B420" s="4"/>
      <c r="C420" s="4"/>
      <c r="D420" s="4"/>
      <c r="E420" s="4"/>
      <c r="F420" s="4"/>
      <c r="G420" s="4"/>
      <c r="H420" s="4"/>
      <c r="I420" s="4"/>
      <c r="J420" s="4"/>
      <c r="K420" s="4"/>
      <c r="L420" s="4"/>
      <c r="M420" s="4"/>
      <c r="N420" s="4"/>
      <c r="O420" s="4"/>
      <c r="P420" s="4"/>
      <c r="Q420" s="4"/>
      <c r="R420" s="4"/>
      <c r="S420" s="4"/>
      <c r="T420" s="4"/>
      <c r="U420" s="4"/>
      <c r="V420" s="4"/>
      <c r="W420" s="4"/>
      <c r="X420" s="4"/>
      <c r="Y420" s="4"/>
      <c r="Z420" s="4"/>
      <c r="AA420" s="4"/>
      <c r="AB420" s="4"/>
      <c r="AC420" s="4"/>
      <c r="AD420" s="4"/>
      <c r="AE420" s="4"/>
      <c r="AF420" s="4"/>
      <c r="AG420" s="4"/>
      <c r="AH420" s="4"/>
      <c r="AI420" s="4"/>
    </row>
    <row r="421" spans="2:35" x14ac:dyDescent="0.25">
      <c r="B421" s="4"/>
      <c r="C421" s="4"/>
      <c r="D421" s="4"/>
      <c r="E421" s="4"/>
      <c r="F421" s="4"/>
      <c r="G421" s="4"/>
      <c r="H421" s="4"/>
      <c r="I421" s="4"/>
      <c r="J421" s="4"/>
      <c r="K421" s="4"/>
      <c r="L421" s="4"/>
      <c r="M421" s="4"/>
      <c r="N421" s="4"/>
      <c r="O421" s="4"/>
      <c r="P421" s="4"/>
      <c r="Q421" s="4"/>
      <c r="R421" s="4"/>
      <c r="S421" s="4"/>
      <c r="T421" s="4"/>
      <c r="U421" s="4"/>
      <c r="V421" s="4"/>
      <c r="W421" s="4"/>
      <c r="X421" s="4"/>
      <c r="Y421" s="4"/>
      <c r="Z421" s="4"/>
      <c r="AA421" s="4"/>
      <c r="AB421" s="4"/>
      <c r="AC421" s="4"/>
      <c r="AD421" s="4"/>
      <c r="AE421" s="4"/>
      <c r="AF421" s="4"/>
      <c r="AG421" s="4"/>
      <c r="AH421" s="4"/>
      <c r="AI421" s="4"/>
    </row>
    <row r="422" spans="2:35" x14ac:dyDescent="0.25">
      <c r="B422" s="4"/>
      <c r="C422" s="4"/>
      <c r="D422" s="4"/>
      <c r="E422" s="4"/>
      <c r="F422" s="4"/>
      <c r="G422" s="4"/>
      <c r="H422" s="4"/>
      <c r="I422" s="4"/>
      <c r="J422" s="4"/>
      <c r="K422" s="4"/>
      <c r="L422" s="4"/>
      <c r="M422" s="4"/>
      <c r="N422" s="4"/>
      <c r="O422" s="4"/>
      <c r="P422" s="4"/>
      <c r="Q422" s="4"/>
      <c r="R422" s="4"/>
      <c r="S422" s="4"/>
      <c r="T422" s="4"/>
      <c r="U422" s="4"/>
      <c r="V422" s="4"/>
      <c r="W422" s="4"/>
      <c r="X422" s="4"/>
      <c r="Y422" s="4"/>
      <c r="Z422" s="4"/>
      <c r="AA422" s="4"/>
      <c r="AB422" s="4"/>
      <c r="AC422" s="4"/>
      <c r="AD422" s="4"/>
      <c r="AE422" s="4"/>
      <c r="AF422" s="4"/>
      <c r="AG422" s="4"/>
      <c r="AH422" s="4"/>
      <c r="AI422" s="4"/>
    </row>
    <row r="423" spans="2:35" x14ac:dyDescent="0.25">
      <c r="B423" s="4"/>
      <c r="C423" s="4"/>
      <c r="D423" s="4"/>
      <c r="E423" s="4"/>
      <c r="F423" s="4"/>
      <c r="G423" s="4"/>
      <c r="H423" s="4"/>
      <c r="I423" s="4"/>
      <c r="J423" s="4"/>
      <c r="K423" s="4"/>
      <c r="L423" s="4"/>
      <c r="M423" s="4"/>
      <c r="N423" s="4"/>
      <c r="O423" s="4"/>
      <c r="P423" s="4"/>
      <c r="Q423" s="4"/>
      <c r="R423" s="4"/>
      <c r="S423" s="4"/>
      <c r="T423" s="4"/>
      <c r="U423" s="4"/>
      <c r="V423" s="4"/>
      <c r="W423" s="4"/>
      <c r="X423" s="4"/>
      <c r="Y423" s="4"/>
      <c r="Z423" s="4"/>
      <c r="AA423" s="4"/>
      <c r="AB423" s="4"/>
      <c r="AC423" s="4"/>
      <c r="AD423" s="4"/>
      <c r="AE423" s="4"/>
      <c r="AF423" s="4"/>
      <c r="AG423" s="4"/>
      <c r="AH423" s="4"/>
      <c r="AI423" s="4"/>
    </row>
    <row r="424" spans="2:35" x14ac:dyDescent="0.25">
      <c r="B424" s="4"/>
      <c r="C424" s="4"/>
      <c r="D424" s="4"/>
      <c r="E424" s="4"/>
      <c r="F424" s="4"/>
      <c r="G424" s="4"/>
      <c r="H424" s="4"/>
      <c r="I424" s="4"/>
      <c r="J424" s="4"/>
      <c r="K424" s="4"/>
      <c r="L424" s="4"/>
      <c r="M424" s="4"/>
      <c r="N424" s="4"/>
      <c r="O424" s="4"/>
      <c r="P424" s="4"/>
      <c r="Q424" s="4"/>
      <c r="R424" s="4"/>
      <c r="S424" s="4"/>
      <c r="T424" s="4"/>
      <c r="U424" s="4"/>
      <c r="V424" s="4"/>
      <c r="W424" s="4"/>
      <c r="X424" s="4"/>
      <c r="Y424" s="4"/>
      <c r="Z424" s="4"/>
      <c r="AA424" s="4"/>
      <c r="AB424" s="4"/>
      <c r="AC424" s="4"/>
      <c r="AD424" s="4"/>
      <c r="AE424" s="4"/>
      <c r="AF424" s="4"/>
      <c r="AG424" s="4"/>
      <c r="AH424" s="4"/>
      <c r="AI424" s="4"/>
    </row>
    <row r="425" spans="2:35" x14ac:dyDescent="0.25">
      <c r="B425" s="4"/>
      <c r="C425" s="4"/>
      <c r="D425" s="4"/>
      <c r="E425" s="4"/>
      <c r="F425" s="4"/>
      <c r="G425" s="4"/>
      <c r="H425" s="4"/>
      <c r="I425" s="4"/>
      <c r="J425" s="4"/>
      <c r="K425" s="4"/>
      <c r="L425" s="4"/>
      <c r="M425" s="4"/>
      <c r="N425" s="4"/>
      <c r="O425" s="4"/>
      <c r="P425" s="4"/>
      <c r="Q425" s="4"/>
      <c r="R425" s="4"/>
      <c r="S425" s="4"/>
      <c r="T425" s="4"/>
      <c r="U425" s="4"/>
      <c r="V425" s="4"/>
      <c r="W425" s="4"/>
      <c r="X425" s="4"/>
      <c r="Y425" s="4"/>
      <c r="Z425" s="4"/>
      <c r="AA425" s="4"/>
      <c r="AB425" s="4"/>
      <c r="AC425" s="4"/>
      <c r="AD425" s="4"/>
      <c r="AE425" s="4"/>
      <c r="AF425" s="4"/>
      <c r="AG425" s="4"/>
      <c r="AH425" s="4"/>
      <c r="AI425" s="4"/>
    </row>
    <row r="426" spans="2:35" x14ac:dyDescent="0.25">
      <c r="B426" s="4"/>
      <c r="C426" s="4"/>
      <c r="D426" s="4"/>
      <c r="E426" s="4"/>
      <c r="F426" s="4"/>
      <c r="G426" s="4"/>
      <c r="H426" s="4"/>
      <c r="I426" s="4"/>
      <c r="J426" s="4"/>
      <c r="K426" s="4"/>
      <c r="L426" s="4"/>
      <c r="M426" s="4"/>
      <c r="N426" s="4"/>
      <c r="O426" s="4"/>
      <c r="P426" s="4"/>
      <c r="Q426" s="4"/>
      <c r="R426" s="4"/>
      <c r="S426" s="4"/>
      <c r="T426" s="4"/>
      <c r="U426" s="4"/>
      <c r="V426" s="4"/>
      <c r="W426" s="4"/>
      <c r="X426" s="4"/>
      <c r="Y426" s="4"/>
      <c r="Z426" s="4"/>
      <c r="AA426" s="4"/>
      <c r="AB426" s="4"/>
      <c r="AC426" s="4"/>
      <c r="AD426" s="4"/>
      <c r="AE426" s="4"/>
      <c r="AF426" s="4"/>
      <c r="AG426" s="4"/>
      <c r="AH426" s="4"/>
      <c r="AI426" s="4"/>
    </row>
    <row r="427" spans="2:35" x14ac:dyDescent="0.25">
      <c r="B427" s="4"/>
      <c r="C427" s="4"/>
      <c r="D427" s="4"/>
      <c r="E427" s="4"/>
      <c r="F427" s="4"/>
      <c r="G427" s="4"/>
      <c r="H427" s="4"/>
      <c r="I427" s="4"/>
      <c r="J427" s="4"/>
      <c r="K427" s="4"/>
      <c r="L427" s="4"/>
      <c r="M427" s="4"/>
      <c r="N427" s="4"/>
      <c r="O427" s="4"/>
      <c r="P427" s="4"/>
      <c r="Q427" s="4"/>
      <c r="R427" s="4"/>
      <c r="S427" s="4"/>
      <c r="T427" s="4"/>
      <c r="U427" s="4"/>
      <c r="V427" s="4"/>
      <c r="W427" s="4"/>
      <c r="X427" s="4"/>
      <c r="Y427" s="4"/>
      <c r="Z427" s="4"/>
      <c r="AA427" s="4"/>
      <c r="AB427" s="4"/>
      <c r="AC427" s="4"/>
      <c r="AD427" s="4"/>
      <c r="AE427" s="4"/>
      <c r="AF427" s="4"/>
      <c r="AG427" s="4"/>
      <c r="AH427" s="4"/>
      <c r="AI427" s="4"/>
    </row>
    <row r="428" spans="2:35" x14ac:dyDescent="0.25">
      <c r="B428" s="4"/>
      <c r="C428" s="4"/>
      <c r="D428" s="4"/>
      <c r="E428" s="4"/>
      <c r="F428" s="4"/>
      <c r="G428" s="4"/>
      <c r="H428" s="4"/>
      <c r="I428" s="4"/>
      <c r="J428" s="4"/>
      <c r="K428" s="4"/>
      <c r="L428" s="4"/>
      <c r="M428" s="4"/>
      <c r="N428" s="4"/>
      <c r="O428" s="4"/>
      <c r="P428" s="4"/>
      <c r="Q428" s="4"/>
      <c r="R428" s="4"/>
      <c r="S428" s="4"/>
      <c r="T428" s="4"/>
      <c r="U428" s="4"/>
      <c r="V428" s="4"/>
      <c r="W428" s="4"/>
      <c r="X428" s="4"/>
      <c r="Y428" s="4"/>
      <c r="Z428" s="4"/>
      <c r="AA428" s="4"/>
      <c r="AB428" s="4"/>
      <c r="AC428" s="4"/>
      <c r="AD428" s="4"/>
      <c r="AE428" s="4"/>
      <c r="AF428" s="4"/>
      <c r="AG428" s="4"/>
      <c r="AH428" s="4"/>
      <c r="AI428" s="4"/>
    </row>
    <row r="429" spans="2:35" x14ac:dyDescent="0.25">
      <c r="B429" s="4"/>
      <c r="C429" s="4"/>
      <c r="D429" s="4"/>
      <c r="E429" s="4"/>
      <c r="F429" s="4"/>
      <c r="G429" s="4"/>
      <c r="H429" s="4"/>
      <c r="I429" s="4"/>
      <c r="J429" s="4"/>
      <c r="K429" s="4"/>
      <c r="L429" s="4"/>
      <c r="M429" s="4"/>
      <c r="N429" s="4"/>
      <c r="O429" s="4"/>
      <c r="P429" s="4"/>
      <c r="Q429" s="4"/>
      <c r="R429" s="4"/>
      <c r="S429" s="4"/>
      <c r="T429" s="4"/>
      <c r="U429" s="4"/>
      <c r="V429" s="4"/>
      <c r="W429" s="4"/>
      <c r="X429" s="4"/>
      <c r="Y429" s="4"/>
      <c r="Z429" s="4"/>
      <c r="AA429" s="4"/>
      <c r="AB429" s="4"/>
      <c r="AC429" s="4"/>
      <c r="AD429" s="4"/>
      <c r="AE429" s="4"/>
      <c r="AF429" s="4"/>
      <c r="AG429" s="4"/>
      <c r="AH429" s="4"/>
      <c r="AI429" s="4"/>
    </row>
    <row r="430" spans="2:35" x14ac:dyDescent="0.25">
      <c r="B430" s="4"/>
      <c r="C430" s="4"/>
      <c r="D430" s="4"/>
      <c r="E430" s="4"/>
      <c r="F430" s="4"/>
      <c r="G430" s="4"/>
      <c r="H430" s="4"/>
      <c r="I430" s="4"/>
      <c r="J430" s="4"/>
      <c r="K430" s="4"/>
      <c r="L430" s="4"/>
      <c r="M430" s="4"/>
      <c r="N430" s="4"/>
      <c r="O430" s="4"/>
      <c r="P430" s="4"/>
      <c r="Q430" s="4"/>
      <c r="R430" s="4"/>
      <c r="S430" s="4"/>
      <c r="T430" s="4"/>
      <c r="U430" s="4"/>
      <c r="V430" s="4"/>
      <c r="W430" s="4"/>
      <c r="X430" s="4"/>
      <c r="Y430" s="4"/>
      <c r="Z430" s="4"/>
      <c r="AA430" s="4"/>
      <c r="AB430" s="4"/>
      <c r="AC430" s="4"/>
      <c r="AD430" s="4"/>
      <c r="AE430" s="4"/>
      <c r="AF430" s="4"/>
      <c r="AG430" s="4"/>
      <c r="AH430" s="4"/>
      <c r="AI430" s="4"/>
    </row>
    <row r="431" spans="2:35" x14ac:dyDescent="0.25">
      <c r="B431" s="4"/>
      <c r="C431" s="4"/>
      <c r="D431" s="4"/>
      <c r="E431" s="4"/>
      <c r="F431" s="4"/>
      <c r="G431" s="4"/>
      <c r="H431" s="4"/>
      <c r="I431" s="4"/>
      <c r="J431" s="4"/>
      <c r="K431" s="4"/>
      <c r="L431" s="4"/>
      <c r="M431" s="4"/>
      <c r="N431" s="4"/>
      <c r="O431" s="4"/>
      <c r="P431" s="4"/>
      <c r="Q431" s="4"/>
      <c r="R431" s="4"/>
      <c r="S431" s="4"/>
      <c r="T431" s="4"/>
      <c r="U431" s="4"/>
      <c r="V431" s="4"/>
      <c r="W431" s="4"/>
      <c r="X431" s="4"/>
      <c r="Y431" s="4"/>
      <c r="Z431" s="4"/>
      <c r="AA431" s="4"/>
      <c r="AB431" s="4"/>
      <c r="AC431" s="4"/>
      <c r="AD431" s="4"/>
      <c r="AE431" s="4"/>
      <c r="AF431" s="4"/>
      <c r="AG431" s="4"/>
      <c r="AH431" s="4"/>
      <c r="AI431" s="4"/>
    </row>
    <row r="432" spans="2:35" x14ac:dyDescent="0.25">
      <c r="B432" s="4"/>
      <c r="C432" s="4"/>
      <c r="D432" s="4"/>
      <c r="E432" s="4"/>
      <c r="F432" s="4"/>
      <c r="G432" s="4"/>
      <c r="H432" s="4"/>
      <c r="I432" s="4"/>
      <c r="J432" s="4"/>
      <c r="K432" s="4"/>
      <c r="L432" s="4"/>
      <c r="M432" s="4"/>
      <c r="N432" s="4"/>
      <c r="O432" s="4"/>
      <c r="P432" s="4"/>
      <c r="Q432" s="4"/>
      <c r="R432" s="4"/>
      <c r="S432" s="4"/>
      <c r="T432" s="4"/>
      <c r="U432" s="4"/>
      <c r="V432" s="4"/>
      <c r="W432" s="4"/>
      <c r="X432" s="4"/>
      <c r="Y432" s="4"/>
      <c r="Z432" s="4"/>
      <c r="AA432" s="4"/>
      <c r="AB432" s="4"/>
      <c r="AC432" s="4"/>
      <c r="AD432" s="4"/>
      <c r="AE432" s="4"/>
      <c r="AF432" s="4"/>
      <c r="AG432" s="4"/>
      <c r="AH432" s="4"/>
      <c r="AI432" s="4"/>
    </row>
    <row r="433" spans="2:35" x14ac:dyDescent="0.25">
      <c r="B433" s="4"/>
      <c r="C433" s="4"/>
      <c r="D433" s="4"/>
      <c r="E433" s="4"/>
      <c r="F433" s="4"/>
      <c r="G433" s="4"/>
      <c r="H433" s="4"/>
      <c r="I433" s="4"/>
      <c r="J433" s="4"/>
      <c r="K433" s="4"/>
      <c r="L433" s="4"/>
      <c r="M433" s="4"/>
      <c r="N433" s="4"/>
      <c r="O433" s="4"/>
      <c r="P433" s="4"/>
      <c r="Q433" s="4"/>
      <c r="R433" s="4"/>
      <c r="S433" s="4"/>
      <c r="T433" s="4"/>
      <c r="U433" s="4"/>
      <c r="V433" s="4"/>
      <c r="W433" s="4"/>
      <c r="X433" s="4"/>
      <c r="Y433" s="4"/>
      <c r="Z433" s="4"/>
      <c r="AA433" s="4"/>
      <c r="AB433" s="4"/>
      <c r="AC433" s="4"/>
      <c r="AD433" s="4"/>
      <c r="AE433" s="4"/>
      <c r="AF433" s="4"/>
      <c r="AG433" s="4"/>
      <c r="AH433" s="4"/>
      <c r="AI433" s="4"/>
    </row>
    <row r="434" spans="2:35" x14ac:dyDescent="0.25">
      <c r="B434" s="4"/>
      <c r="C434" s="4"/>
      <c r="D434" s="4"/>
      <c r="E434" s="4"/>
      <c r="F434" s="4"/>
      <c r="G434" s="4"/>
      <c r="H434" s="4"/>
      <c r="I434" s="4"/>
      <c r="J434" s="4"/>
      <c r="K434" s="4"/>
      <c r="L434" s="4"/>
      <c r="M434" s="4"/>
      <c r="N434" s="4"/>
      <c r="O434" s="4"/>
      <c r="P434" s="4"/>
      <c r="Q434" s="4"/>
      <c r="R434" s="4"/>
      <c r="S434" s="4"/>
      <c r="T434" s="4"/>
      <c r="U434" s="4"/>
      <c r="V434" s="4"/>
      <c r="W434" s="4"/>
      <c r="X434" s="4"/>
      <c r="Y434" s="4"/>
      <c r="Z434" s="4"/>
      <c r="AA434" s="4"/>
      <c r="AB434" s="4"/>
      <c r="AC434" s="4"/>
      <c r="AD434" s="4"/>
      <c r="AE434" s="4"/>
      <c r="AF434" s="4"/>
      <c r="AG434" s="4"/>
      <c r="AH434" s="4"/>
      <c r="AI434" s="4"/>
    </row>
    <row r="435" spans="2:35" x14ac:dyDescent="0.25">
      <c r="B435" s="4"/>
      <c r="C435" s="4"/>
      <c r="D435" s="4"/>
      <c r="E435" s="4"/>
      <c r="F435" s="4"/>
      <c r="G435" s="4"/>
      <c r="H435" s="4"/>
      <c r="I435" s="4"/>
      <c r="J435" s="4"/>
      <c r="K435" s="4"/>
      <c r="L435" s="4"/>
      <c r="M435" s="4"/>
      <c r="N435" s="4"/>
      <c r="O435" s="4"/>
      <c r="P435" s="4"/>
      <c r="Q435" s="4"/>
      <c r="R435" s="4"/>
      <c r="S435" s="4"/>
      <c r="T435" s="4"/>
      <c r="U435" s="4"/>
      <c r="V435" s="4"/>
      <c r="W435" s="4"/>
      <c r="X435" s="4"/>
      <c r="Y435" s="4"/>
      <c r="Z435" s="4"/>
      <c r="AA435" s="4"/>
      <c r="AB435" s="4"/>
      <c r="AC435" s="4"/>
      <c r="AD435" s="4"/>
      <c r="AE435" s="4"/>
      <c r="AF435" s="4"/>
      <c r="AG435" s="4"/>
      <c r="AH435" s="4"/>
      <c r="AI435" s="4"/>
    </row>
    <row r="436" spans="2:35" x14ac:dyDescent="0.25">
      <c r="B436" s="4"/>
      <c r="C436" s="4"/>
      <c r="D436" s="4"/>
      <c r="E436" s="4"/>
      <c r="F436" s="4"/>
      <c r="G436" s="4"/>
      <c r="H436" s="4"/>
      <c r="I436" s="4"/>
      <c r="J436" s="4"/>
      <c r="K436" s="4"/>
      <c r="L436" s="4"/>
      <c r="M436" s="4"/>
      <c r="N436" s="4"/>
      <c r="O436" s="4"/>
      <c r="P436" s="4"/>
      <c r="Q436" s="4"/>
      <c r="R436" s="4"/>
      <c r="S436" s="4"/>
      <c r="T436" s="4"/>
      <c r="U436" s="4"/>
      <c r="V436" s="4"/>
      <c r="W436" s="4"/>
      <c r="X436" s="4"/>
      <c r="Y436" s="4"/>
      <c r="Z436" s="4"/>
      <c r="AA436" s="4"/>
      <c r="AB436" s="4"/>
      <c r="AC436" s="4"/>
      <c r="AD436" s="4"/>
      <c r="AE436" s="4"/>
      <c r="AF436" s="4"/>
      <c r="AG436" s="4"/>
      <c r="AH436" s="4"/>
      <c r="AI436" s="4"/>
    </row>
    <row r="437" spans="2:35" x14ac:dyDescent="0.25">
      <c r="B437" s="4"/>
      <c r="C437" s="4"/>
      <c r="D437" s="4"/>
      <c r="E437" s="4"/>
      <c r="F437" s="4"/>
      <c r="G437" s="4"/>
      <c r="H437" s="4"/>
      <c r="I437" s="4"/>
      <c r="J437" s="4"/>
      <c r="K437" s="4"/>
      <c r="L437" s="4"/>
      <c r="M437" s="4"/>
      <c r="N437" s="4"/>
      <c r="O437" s="4"/>
      <c r="P437" s="4"/>
      <c r="Q437" s="4"/>
      <c r="R437" s="4"/>
      <c r="S437" s="4"/>
      <c r="T437" s="4"/>
      <c r="U437" s="4"/>
      <c r="V437" s="4"/>
      <c r="W437" s="4"/>
      <c r="X437" s="4"/>
      <c r="Y437" s="4"/>
      <c r="Z437" s="4"/>
      <c r="AA437" s="4"/>
      <c r="AB437" s="4"/>
      <c r="AC437" s="4"/>
      <c r="AD437" s="4"/>
      <c r="AE437" s="4"/>
      <c r="AF437" s="4"/>
      <c r="AG437" s="4"/>
      <c r="AH437" s="4"/>
      <c r="AI437" s="4"/>
    </row>
    <row r="438" spans="2:35" x14ac:dyDescent="0.25">
      <c r="B438" s="4"/>
      <c r="C438" s="4"/>
      <c r="D438" s="4"/>
      <c r="E438" s="4"/>
      <c r="F438" s="4"/>
      <c r="G438" s="4"/>
      <c r="H438" s="4"/>
      <c r="I438" s="4"/>
      <c r="J438" s="4"/>
      <c r="K438" s="4"/>
      <c r="L438" s="4"/>
      <c r="M438" s="4"/>
      <c r="N438" s="4"/>
      <c r="O438" s="4"/>
      <c r="P438" s="4"/>
      <c r="Q438" s="4"/>
      <c r="R438" s="4"/>
      <c r="S438" s="4"/>
      <c r="T438" s="4"/>
      <c r="U438" s="4"/>
      <c r="V438" s="4"/>
      <c r="W438" s="4"/>
      <c r="X438" s="4"/>
      <c r="Y438" s="4"/>
      <c r="Z438" s="4"/>
      <c r="AA438" s="4"/>
      <c r="AB438" s="4"/>
      <c r="AC438" s="4"/>
      <c r="AD438" s="4"/>
      <c r="AE438" s="4"/>
      <c r="AF438" s="4"/>
      <c r="AG438" s="4"/>
      <c r="AH438" s="4"/>
      <c r="AI438" s="4"/>
    </row>
    <row r="439" spans="2:35" x14ac:dyDescent="0.25">
      <c r="B439" s="4"/>
      <c r="C439" s="4"/>
      <c r="D439" s="4"/>
      <c r="E439" s="4"/>
      <c r="F439" s="4"/>
      <c r="G439" s="4"/>
      <c r="H439" s="4"/>
      <c r="I439" s="4"/>
      <c r="J439" s="4"/>
      <c r="K439" s="4"/>
      <c r="L439" s="4"/>
      <c r="M439" s="4"/>
      <c r="N439" s="4"/>
      <c r="O439" s="4"/>
      <c r="P439" s="4"/>
      <c r="Q439" s="4"/>
      <c r="R439" s="4"/>
      <c r="S439" s="4"/>
      <c r="T439" s="4"/>
      <c r="U439" s="4"/>
      <c r="V439" s="4"/>
      <c r="W439" s="4"/>
      <c r="X439" s="4"/>
      <c r="Y439" s="4"/>
      <c r="Z439" s="4"/>
      <c r="AA439" s="4"/>
      <c r="AB439" s="4"/>
      <c r="AC439" s="4"/>
      <c r="AD439" s="4"/>
      <c r="AE439" s="4"/>
      <c r="AF439" s="4"/>
      <c r="AG439" s="4"/>
      <c r="AH439" s="4"/>
      <c r="AI439" s="4"/>
    </row>
    <row r="440" spans="2:35" x14ac:dyDescent="0.25">
      <c r="B440" s="4"/>
      <c r="C440" s="4"/>
      <c r="D440" s="4"/>
      <c r="E440" s="4"/>
      <c r="F440" s="4"/>
      <c r="G440" s="4"/>
      <c r="H440" s="4"/>
      <c r="I440" s="4"/>
      <c r="J440" s="4"/>
      <c r="K440" s="4"/>
      <c r="L440" s="4"/>
      <c r="M440" s="4"/>
      <c r="N440" s="4"/>
      <c r="O440" s="4"/>
      <c r="P440" s="4"/>
      <c r="Q440" s="4"/>
      <c r="R440" s="4"/>
      <c r="S440" s="4"/>
      <c r="T440" s="4"/>
      <c r="U440" s="4"/>
      <c r="V440" s="4"/>
      <c r="W440" s="4"/>
      <c r="X440" s="4"/>
      <c r="Y440" s="4"/>
      <c r="Z440" s="4"/>
      <c r="AA440" s="4"/>
      <c r="AB440" s="4"/>
      <c r="AC440" s="4"/>
      <c r="AD440" s="4"/>
      <c r="AE440" s="4"/>
      <c r="AF440" s="4"/>
      <c r="AG440" s="4"/>
      <c r="AH440" s="4"/>
      <c r="AI440" s="4"/>
    </row>
    <row r="441" spans="2:35" x14ac:dyDescent="0.25">
      <c r="B441" s="4"/>
      <c r="C441" s="4"/>
      <c r="D441" s="4"/>
      <c r="E441" s="4"/>
      <c r="F441" s="4"/>
      <c r="G441" s="4"/>
      <c r="H441" s="4"/>
      <c r="I441" s="4"/>
      <c r="J441" s="4"/>
      <c r="K441" s="4"/>
      <c r="L441" s="4"/>
      <c r="M441" s="4"/>
      <c r="N441" s="4"/>
      <c r="O441" s="4"/>
      <c r="P441" s="4"/>
      <c r="Q441" s="4"/>
      <c r="R441" s="4"/>
      <c r="S441" s="4"/>
      <c r="T441" s="4"/>
      <c r="U441" s="4"/>
      <c r="V441" s="4"/>
      <c r="W441" s="4"/>
      <c r="X441" s="4"/>
      <c r="Y441" s="4"/>
      <c r="Z441" s="4"/>
      <c r="AA441" s="4"/>
      <c r="AB441" s="4"/>
      <c r="AC441" s="4"/>
      <c r="AD441" s="4"/>
      <c r="AE441" s="4"/>
      <c r="AF441" s="4"/>
      <c r="AG441" s="4"/>
      <c r="AH441" s="4"/>
      <c r="AI441" s="4"/>
    </row>
    <row r="442" spans="2:35" x14ac:dyDescent="0.25">
      <c r="B442" s="4"/>
      <c r="C442" s="4"/>
      <c r="D442" s="4"/>
      <c r="E442" s="4"/>
      <c r="F442" s="4"/>
      <c r="G442" s="4"/>
      <c r="H442" s="4"/>
      <c r="I442" s="4"/>
      <c r="J442" s="4"/>
      <c r="K442" s="4"/>
      <c r="L442" s="4"/>
      <c r="M442" s="4"/>
      <c r="N442" s="4"/>
      <c r="O442" s="4"/>
      <c r="P442" s="4"/>
      <c r="Q442" s="4"/>
      <c r="R442" s="4"/>
      <c r="S442" s="4"/>
      <c r="T442" s="4"/>
      <c r="U442" s="4"/>
      <c r="V442" s="4"/>
      <c r="W442" s="4"/>
      <c r="X442" s="4"/>
      <c r="Y442" s="4"/>
      <c r="Z442" s="4"/>
      <c r="AA442" s="4"/>
      <c r="AB442" s="4"/>
      <c r="AC442" s="4"/>
      <c r="AD442" s="4"/>
      <c r="AE442" s="4"/>
      <c r="AF442" s="4"/>
      <c r="AG442" s="4"/>
      <c r="AH442" s="4"/>
      <c r="AI442" s="4"/>
    </row>
    <row r="443" spans="2:35" x14ac:dyDescent="0.25">
      <c r="B443" s="4"/>
      <c r="C443" s="4"/>
      <c r="D443" s="4"/>
      <c r="E443" s="4"/>
      <c r="F443" s="4"/>
      <c r="G443" s="4"/>
      <c r="H443" s="4"/>
      <c r="I443" s="4"/>
      <c r="J443" s="4"/>
      <c r="K443" s="4"/>
      <c r="L443" s="4"/>
      <c r="M443" s="4"/>
      <c r="N443" s="4"/>
      <c r="O443" s="4"/>
      <c r="P443" s="4"/>
      <c r="Q443" s="4"/>
      <c r="R443" s="4"/>
      <c r="S443" s="4"/>
      <c r="T443" s="4"/>
      <c r="U443" s="4"/>
      <c r="V443" s="4"/>
      <c r="W443" s="4"/>
      <c r="X443" s="4"/>
      <c r="Y443" s="4"/>
      <c r="Z443" s="4"/>
      <c r="AA443" s="4"/>
      <c r="AB443" s="4"/>
      <c r="AC443" s="4"/>
      <c r="AD443" s="4"/>
      <c r="AE443" s="4"/>
      <c r="AF443" s="4"/>
      <c r="AG443" s="4"/>
      <c r="AH443" s="4"/>
      <c r="AI443" s="4"/>
    </row>
    <row r="444" spans="2:35" x14ac:dyDescent="0.25">
      <c r="B444" s="4"/>
      <c r="C444" s="4"/>
      <c r="D444" s="4"/>
      <c r="E444" s="4"/>
      <c r="F444" s="4"/>
      <c r="G444" s="4"/>
      <c r="H444" s="4"/>
      <c r="I444" s="4"/>
      <c r="J444" s="4"/>
      <c r="K444" s="4"/>
      <c r="L444" s="4"/>
      <c r="M444" s="4"/>
      <c r="N444" s="4"/>
      <c r="O444" s="4"/>
      <c r="P444" s="4"/>
      <c r="Q444" s="4"/>
      <c r="R444" s="4"/>
      <c r="S444" s="4"/>
      <c r="T444" s="4"/>
      <c r="U444" s="4"/>
      <c r="V444" s="4"/>
      <c r="W444" s="4"/>
      <c r="X444" s="4"/>
      <c r="Y444" s="4"/>
      <c r="Z444" s="4"/>
      <c r="AA444" s="4"/>
      <c r="AB444" s="4"/>
      <c r="AC444" s="4"/>
      <c r="AD444" s="4"/>
      <c r="AE444" s="4"/>
      <c r="AF444" s="4"/>
      <c r="AG444" s="4"/>
      <c r="AH444" s="4"/>
      <c r="AI444" s="4"/>
    </row>
    <row r="445" spans="2:35" x14ac:dyDescent="0.25">
      <c r="B445" s="4"/>
      <c r="C445" s="4"/>
      <c r="D445" s="4"/>
      <c r="E445" s="4"/>
      <c r="F445" s="4"/>
      <c r="G445" s="4"/>
      <c r="H445" s="4"/>
      <c r="I445" s="4"/>
      <c r="J445" s="4"/>
      <c r="K445" s="4"/>
      <c r="L445" s="4"/>
      <c r="M445" s="4"/>
      <c r="N445" s="4"/>
      <c r="O445" s="4"/>
      <c r="P445" s="4"/>
      <c r="Q445" s="4"/>
      <c r="R445" s="4"/>
      <c r="S445" s="4"/>
      <c r="T445" s="4"/>
      <c r="U445" s="4"/>
      <c r="V445" s="4"/>
      <c r="W445" s="4"/>
      <c r="X445" s="4"/>
      <c r="Y445" s="4"/>
      <c r="Z445" s="4"/>
      <c r="AA445" s="4"/>
      <c r="AB445" s="4"/>
      <c r="AC445" s="4"/>
      <c r="AD445" s="4"/>
      <c r="AE445" s="4"/>
      <c r="AF445" s="4"/>
      <c r="AG445" s="4"/>
      <c r="AH445" s="4"/>
      <c r="AI445" s="4"/>
    </row>
    <row r="446" spans="2:35" x14ac:dyDescent="0.25">
      <c r="B446" s="4"/>
      <c r="C446" s="4"/>
      <c r="D446" s="4"/>
      <c r="E446" s="4"/>
      <c r="F446" s="4"/>
      <c r="G446" s="4"/>
      <c r="H446" s="4"/>
      <c r="I446" s="4"/>
      <c r="J446" s="4"/>
      <c r="K446" s="4"/>
      <c r="L446" s="4"/>
      <c r="M446" s="4"/>
      <c r="N446" s="4"/>
      <c r="O446" s="4"/>
      <c r="P446" s="4"/>
      <c r="Q446" s="4"/>
      <c r="R446" s="4"/>
      <c r="S446" s="4"/>
      <c r="T446" s="4"/>
      <c r="U446" s="4"/>
      <c r="V446" s="4"/>
      <c r="W446" s="4"/>
      <c r="X446" s="4"/>
      <c r="Y446" s="4"/>
      <c r="Z446" s="4"/>
      <c r="AA446" s="4"/>
      <c r="AB446" s="4"/>
      <c r="AC446" s="4"/>
      <c r="AD446" s="4"/>
      <c r="AE446" s="4"/>
      <c r="AF446" s="4"/>
      <c r="AG446" s="4"/>
      <c r="AH446" s="4"/>
      <c r="AI446" s="4"/>
    </row>
    <row r="447" spans="2:35" x14ac:dyDescent="0.25">
      <c r="B447" s="4"/>
      <c r="C447" s="4"/>
      <c r="D447" s="4"/>
      <c r="E447" s="4"/>
      <c r="F447" s="4"/>
      <c r="G447" s="4"/>
      <c r="H447" s="4"/>
      <c r="I447" s="4"/>
      <c r="J447" s="4"/>
      <c r="K447" s="4"/>
      <c r="L447" s="4"/>
      <c r="M447" s="4"/>
      <c r="N447" s="4"/>
      <c r="O447" s="4"/>
      <c r="P447" s="4"/>
      <c r="Q447" s="4"/>
      <c r="R447" s="4"/>
      <c r="S447" s="4"/>
      <c r="T447" s="4"/>
      <c r="U447" s="4"/>
      <c r="V447" s="4"/>
      <c r="W447" s="4"/>
      <c r="X447" s="4"/>
      <c r="Y447" s="4"/>
      <c r="Z447" s="4"/>
      <c r="AA447" s="4"/>
      <c r="AB447" s="4"/>
      <c r="AC447" s="4"/>
      <c r="AD447" s="4"/>
      <c r="AE447" s="4"/>
      <c r="AF447" s="4"/>
      <c r="AG447" s="4"/>
      <c r="AH447" s="4"/>
      <c r="AI447" s="4"/>
    </row>
    <row r="448" spans="2:35" x14ac:dyDescent="0.25">
      <c r="B448" s="4"/>
      <c r="C448" s="4"/>
      <c r="D448" s="4"/>
      <c r="E448" s="4"/>
      <c r="F448" s="4"/>
      <c r="G448" s="4"/>
      <c r="H448" s="4"/>
      <c r="I448" s="4"/>
      <c r="J448" s="4"/>
      <c r="K448" s="4"/>
      <c r="L448" s="4"/>
      <c r="M448" s="4"/>
      <c r="N448" s="4"/>
      <c r="O448" s="4"/>
      <c r="P448" s="4"/>
      <c r="Q448" s="4"/>
      <c r="R448" s="4"/>
      <c r="S448" s="4"/>
      <c r="T448" s="4"/>
      <c r="U448" s="4"/>
      <c r="V448" s="4"/>
      <c r="W448" s="4"/>
      <c r="X448" s="4"/>
      <c r="Y448" s="4"/>
      <c r="Z448" s="4"/>
      <c r="AA448" s="4"/>
      <c r="AB448" s="4"/>
      <c r="AC448" s="4"/>
      <c r="AD448" s="4"/>
      <c r="AE448" s="4"/>
      <c r="AF448" s="4"/>
      <c r="AG448" s="4"/>
      <c r="AH448" s="4"/>
      <c r="AI448" s="4"/>
    </row>
    <row r="449" spans="2:35" x14ac:dyDescent="0.25">
      <c r="B449" s="4"/>
      <c r="C449" s="4"/>
      <c r="D449" s="4"/>
      <c r="E449" s="4"/>
      <c r="F449" s="4"/>
      <c r="G449" s="4"/>
      <c r="H449" s="4"/>
      <c r="I449" s="4"/>
      <c r="J449" s="4"/>
      <c r="K449" s="4"/>
      <c r="L449" s="4"/>
      <c r="M449" s="4"/>
      <c r="N449" s="4"/>
      <c r="O449" s="4"/>
      <c r="P449" s="4"/>
      <c r="Q449" s="4"/>
      <c r="R449" s="4"/>
      <c r="S449" s="4"/>
      <c r="T449" s="4"/>
      <c r="U449" s="4"/>
      <c r="V449" s="4"/>
      <c r="W449" s="4"/>
      <c r="X449" s="4"/>
      <c r="Y449" s="4"/>
      <c r="Z449" s="4"/>
      <c r="AA449" s="4"/>
      <c r="AB449" s="4"/>
      <c r="AC449" s="4"/>
      <c r="AD449" s="4"/>
      <c r="AE449" s="4"/>
      <c r="AF449" s="4"/>
      <c r="AG449" s="4"/>
      <c r="AH449" s="4"/>
      <c r="AI449" s="4"/>
    </row>
    <row r="450" spans="2:35" x14ac:dyDescent="0.25">
      <c r="B450" s="4"/>
      <c r="C450" s="4"/>
      <c r="D450" s="4"/>
      <c r="E450" s="4"/>
      <c r="F450" s="4"/>
      <c r="G450" s="4"/>
      <c r="H450" s="4"/>
      <c r="I450" s="4"/>
      <c r="J450" s="4"/>
      <c r="K450" s="4"/>
      <c r="L450" s="4"/>
      <c r="M450" s="4"/>
      <c r="N450" s="4"/>
      <c r="O450" s="4"/>
      <c r="P450" s="4"/>
      <c r="Q450" s="4"/>
      <c r="R450" s="4"/>
      <c r="S450" s="4"/>
      <c r="T450" s="4"/>
      <c r="U450" s="4"/>
      <c r="V450" s="4"/>
      <c r="W450" s="4"/>
      <c r="X450" s="4"/>
      <c r="Y450" s="4"/>
      <c r="Z450" s="4"/>
      <c r="AA450" s="4"/>
      <c r="AB450" s="4"/>
      <c r="AC450" s="4"/>
      <c r="AD450" s="4"/>
      <c r="AE450" s="4"/>
      <c r="AF450" s="4"/>
      <c r="AG450" s="4"/>
      <c r="AH450" s="4"/>
      <c r="AI450" s="4"/>
    </row>
    <row r="451" spans="2:35" x14ac:dyDescent="0.25">
      <c r="B451" s="4"/>
      <c r="C451" s="4"/>
      <c r="D451" s="4"/>
      <c r="E451" s="4"/>
      <c r="F451" s="4"/>
      <c r="G451" s="4"/>
      <c r="H451" s="4"/>
      <c r="I451" s="4"/>
      <c r="J451" s="4"/>
      <c r="K451" s="4"/>
      <c r="L451" s="4"/>
      <c r="M451" s="4"/>
      <c r="N451" s="4"/>
      <c r="O451" s="4"/>
      <c r="P451" s="4"/>
      <c r="Q451" s="4"/>
      <c r="R451" s="4"/>
      <c r="S451" s="4"/>
      <c r="T451" s="4"/>
      <c r="U451" s="4"/>
      <c r="V451" s="4"/>
      <c r="W451" s="4"/>
      <c r="X451" s="4"/>
      <c r="Y451" s="4"/>
      <c r="Z451" s="4"/>
      <c r="AA451" s="4"/>
      <c r="AB451" s="4"/>
      <c r="AC451" s="4"/>
      <c r="AD451" s="4"/>
      <c r="AE451" s="4"/>
      <c r="AF451" s="4"/>
      <c r="AG451" s="4"/>
      <c r="AH451" s="4"/>
      <c r="AI451" s="4"/>
    </row>
    <row r="452" spans="2:35" x14ac:dyDescent="0.25">
      <c r="B452" s="4"/>
      <c r="C452" s="4"/>
      <c r="D452" s="4"/>
      <c r="E452" s="4"/>
      <c r="F452" s="4"/>
      <c r="G452" s="4"/>
      <c r="H452" s="4"/>
      <c r="I452" s="4"/>
      <c r="J452" s="4"/>
      <c r="K452" s="4"/>
      <c r="L452" s="4"/>
      <c r="M452" s="4"/>
      <c r="N452" s="4"/>
      <c r="O452" s="4"/>
      <c r="P452" s="4"/>
      <c r="Q452" s="4"/>
      <c r="R452" s="4"/>
      <c r="S452" s="4"/>
      <c r="T452" s="4"/>
      <c r="U452" s="4"/>
      <c r="V452" s="4"/>
      <c r="W452" s="4"/>
      <c r="X452" s="4"/>
      <c r="Y452" s="4"/>
      <c r="Z452" s="4"/>
      <c r="AA452" s="4"/>
      <c r="AB452" s="4"/>
      <c r="AC452" s="4"/>
      <c r="AD452" s="4"/>
      <c r="AE452" s="4"/>
      <c r="AF452" s="4"/>
      <c r="AG452" s="4"/>
      <c r="AH452" s="4"/>
      <c r="AI452" s="4"/>
    </row>
    <row r="453" spans="2:35" x14ac:dyDescent="0.25">
      <c r="B453" s="4"/>
      <c r="C453" s="4"/>
      <c r="D453" s="4"/>
      <c r="E453" s="4"/>
      <c r="F453" s="4"/>
      <c r="G453" s="4"/>
      <c r="H453" s="4"/>
      <c r="I453" s="4"/>
      <c r="J453" s="4"/>
      <c r="K453" s="4"/>
      <c r="L453" s="4"/>
      <c r="M453" s="4"/>
      <c r="N453" s="4"/>
      <c r="O453" s="4"/>
      <c r="P453" s="4"/>
      <c r="Q453" s="4"/>
      <c r="R453" s="4"/>
      <c r="S453" s="4"/>
      <c r="T453" s="4"/>
      <c r="U453" s="4"/>
      <c r="V453" s="4"/>
      <c r="W453" s="4"/>
      <c r="X453" s="4"/>
      <c r="Y453" s="4"/>
      <c r="Z453" s="4"/>
      <c r="AA453" s="4"/>
      <c r="AB453" s="4"/>
      <c r="AC453" s="4"/>
      <c r="AD453" s="4"/>
      <c r="AE453" s="4"/>
      <c r="AF453" s="4"/>
      <c r="AG453" s="4"/>
      <c r="AH453" s="4"/>
      <c r="AI453" s="4"/>
    </row>
    <row r="454" spans="2:35" x14ac:dyDescent="0.25">
      <c r="B454" s="4"/>
      <c r="C454" s="4"/>
      <c r="D454" s="4"/>
      <c r="E454" s="4"/>
      <c r="F454" s="4"/>
      <c r="G454" s="4"/>
      <c r="H454" s="4"/>
      <c r="I454" s="4"/>
      <c r="J454" s="4"/>
      <c r="K454" s="4"/>
      <c r="L454" s="4"/>
      <c r="M454" s="4"/>
      <c r="N454" s="4"/>
      <c r="O454" s="4"/>
      <c r="P454" s="4"/>
      <c r="Q454" s="4"/>
      <c r="R454" s="4"/>
      <c r="S454" s="4"/>
      <c r="T454" s="4"/>
      <c r="U454" s="4"/>
      <c r="V454" s="4"/>
      <c r="W454" s="4"/>
      <c r="X454" s="4"/>
      <c r="Y454" s="4"/>
      <c r="Z454" s="4"/>
      <c r="AA454" s="4"/>
      <c r="AB454" s="4"/>
      <c r="AC454" s="4"/>
      <c r="AD454" s="4"/>
      <c r="AE454" s="4"/>
      <c r="AF454" s="4"/>
      <c r="AG454" s="4"/>
      <c r="AH454" s="4"/>
      <c r="AI454" s="4"/>
    </row>
    <row r="455" spans="2:35" x14ac:dyDescent="0.25">
      <c r="B455" s="4"/>
      <c r="C455" s="4"/>
      <c r="D455" s="4"/>
      <c r="E455" s="4"/>
      <c r="F455" s="4"/>
      <c r="G455" s="4"/>
      <c r="H455" s="4"/>
      <c r="I455" s="4"/>
      <c r="J455" s="4"/>
      <c r="K455" s="4"/>
      <c r="L455" s="4"/>
      <c r="M455" s="4"/>
      <c r="N455" s="4"/>
      <c r="O455" s="4"/>
      <c r="P455" s="4"/>
      <c r="Q455" s="4"/>
      <c r="R455" s="4"/>
      <c r="S455" s="4"/>
      <c r="T455" s="4"/>
      <c r="U455" s="4"/>
      <c r="V455" s="4"/>
      <c r="W455" s="4"/>
      <c r="X455" s="4"/>
      <c r="Y455" s="4"/>
      <c r="Z455" s="4"/>
      <c r="AA455" s="4"/>
      <c r="AB455" s="4"/>
      <c r="AC455" s="4"/>
      <c r="AD455" s="4"/>
      <c r="AE455" s="4"/>
      <c r="AF455" s="4"/>
      <c r="AG455" s="4"/>
      <c r="AH455" s="4"/>
      <c r="AI455" s="4"/>
    </row>
    <row r="456" spans="2:35" x14ac:dyDescent="0.25">
      <c r="B456" s="4"/>
      <c r="C456" s="4"/>
      <c r="D456" s="4"/>
      <c r="E456" s="4"/>
      <c r="F456" s="4"/>
      <c r="G456" s="4"/>
      <c r="H456" s="4"/>
      <c r="I456" s="4"/>
      <c r="J456" s="4"/>
      <c r="K456" s="4"/>
      <c r="L456" s="4"/>
      <c r="M456" s="4"/>
      <c r="N456" s="4"/>
      <c r="O456" s="4"/>
      <c r="P456" s="4"/>
      <c r="Q456" s="4"/>
      <c r="R456" s="4"/>
      <c r="S456" s="4"/>
      <c r="T456" s="4"/>
      <c r="U456" s="4"/>
      <c r="V456" s="4"/>
      <c r="W456" s="4"/>
      <c r="X456" s="4"/>
      <c r="Y456" s="4"/>
      <c r="Z456" s="4"/>
      <c r="AA456" s="4"/>
      <c r="AB456" s="4"/>
      <c r="AC456" s="4"/>
      <c r="AD456" s="4"/>
      <c r="AE456" s="4"/>
      <c r="AF456" s="4"/>
      <c r="AG456" s="4"/>
      <c r="AH456" s="4"/>
      <c r="AI456" s="4"/>
    </row>
    <row r="457" spans="2:35" x14ac:dyDescent="0.25">
      <c r="B457" s="4"/>
      <c r="C457" s="4"/>
      <c r="D457" s="4"/>
      <c r="E457" s="4"/>
      <c r="F457" s="4"/>
      <c r="G457" s="4"/>
      <c r="H457" s="4"/>
      <c r="I457" s="4"/>
      <c r="J457" s="4"/>
      <c r="K457" s="4"/>
      <c r="L457" s="4"/>
      <c r="M457" s="4"/>
      <c r="N457" s="4"/>
      <c r="O457" s="4"/>
      <c r="P457" s="4"/>
      <c r="Q457" s="4"/>
      <c r="R457" s="4"/>
      <c r="S457" s="4"/>
      <c r="T457" s="4"/>
      <c r="U457" s="4"/>
      <c r="V457" s="4"/>
      <c r="W457" s="4"/>
      <c r="X457" s="4"/>
      <c r="Y457" s="4"/>
      <c r="Z457" s="4"/>
      <c r="AA457" s="4"/>
      <c r="AB457" s="4"/>
      <c r="AC457" s="4"/>
      <c r="AD457" s="4"/>
      <c r="AE457" s="4"/>
      <c r="AF457" s="4"/>
      <c r="AG457" s="4"/>
      <c r="AH457" s="4"/>
      <c r="AI457" s="4"/>
    </row>
    <row r="458" spans="2:35" x14ac:dyDescent="0.25">
      <c r="B458" s="4"/>
      <c r="C458" s="4"/>
      <c r="D458" s="4"/>
      <c r="E458" s="4"/>
      <c r="F458" s="4"/>
      <c r="G458" s="4"/>
      <c r="H458" s="4"/>
      <c r="I458" s="4"/>
      <c r="J458" s="4"/>
      <c r="K458" s="4"/>
      <c r="L458" s="4"/>
      <c r="M458" s="4"/>
      <c r="N458" s="4"/>
      <c r="O458" s="4"/>
      <c r="P458" s="4"/>
      <c r="Q458" s="4"/>
      <c r="R458" s="4"/>
      <c r="S458" s="4"/>
      <c r="T458" s="4"/>
      <c r="U458" s="4"/>
      <c r="V458" s="4"/>
      <c r="W458" s="4"/>
      <c r="X458" s="4"/>
      <c r="Y458" s="4"/>
      <c r="Z458" s="4"/>
      <c r="AA458" s="4"/>
      <c r="AB458" s="4"/>
      <c r="AC458" s="4"/>
      <c r="AD458" s="4"/>
      <c r="AE458" s="4"/>
      <c r="AF458" s="4"/>
      <c r="AG458" s="4"/>
      <c r="AH458" s="4"/>
      <c r="AI458" s="4"/>
    </row>
    <row r="459" spans="2:35" x14ac:dyDescent="0.25">
      <c r="B459" s="4"/>
      <c r="C459" s="4"/>
      <c r="D459" s="4"/>
      <c r="E459" s="4"/>
      <c r="F459" s="4"/>
      <c r="G459" s="4"/>
      <c r="H459" s="4"/>
      <c r="I459" s="4"/>
      <c r="J459" s="4"/>
      <c r="K459" s="4"/>
      <c r="L459" s="4"/>
      <c r="M459" s="4"/>
      <c r="N459" s="4"/>
      <c r="O459" s="4"/>
      <c r="P459" s="4"/>
      <c r="Q459" s="4"/>
      <c r="R459" s="4"/>
      <c r="S459" s="4"/>
      <c r="T459" s="4"/>
      <c r="U459" s="4"/>
      <c r="V459" s="4"/>
      <c r="W459" s="4"/>
      <c r="X459" s="4"/>
      <c r="Y459" s="4"/>
      <c r="Z459" s="4"/>
      <c r="AA459" s="4"/>
      <c r="AB459" s="4"/>
      <c r="AC459" s="4"/>
      <c r="AD459" s="4"/>
      <c r="AE459" s="4"/>
      <c r="AF459" s="4"/>
      <c r="AG459" s="4"/>
      <c r="AH459" s="4"/>
      <c r="AI459" s="4"/>
    </row>
    <row r="460" spans="2:35" x14ac:dyDescent="0.25">
      <c r="B460" s="4"/>
      <c r="C460" s="4"/>
      <c r="D460" s="4"/>
      <c r="E460" s="4"/>
      <c r="F460" s="4"/>
      <c r="G460" s="4"/>
      <c r="H460" s="4"/>
      <c r="I460" s="4"/>
      <c r="J460" s="4"/>
      <c r="K460" s="4"/>
      <c r="L460" s="4"/>
      <c r="M460" s="4"/>
      <c r="N460" s="4"/>
      <c r="O460" s="4"/>
      <c r="P460" s="4"/>
      <c r="Q460" s="4"/>
      <c r="R460" s="4"/>
      <c r="S460" s="4"/>
      <c r="T460" s="4"/>
      <c r="U460" s="4"/>
      <c r="V460" s="4"/>
      <c r="W460" s="4"/>
      <c r="X460" s="4"/>
      <c r="Y460" s="4"/>
      <c r="Z460" s="4"/>
      <c r="AA460" s="4"/>
      <c r="AB460" s="4"/>
      <c r="AC460" s="4"/>
      <c r="AD460" s="4"/>
      <c r="AE460" s="4"/>
      <c r="AF460" s="4"/>
      <c r="AG460" s="4"/>
      <c r="AH460" s="4"/>
      <c r="AI460" s="4"/>
    </row>
    <row r="461" spans="2:35" x14ac:dyDescent="0.25">
      <c r="B461" s="4"/>
      <c r="C461" s="4"/>
      <c r="D461" s="4"/>
      <c r="E461" s="4"/>
      <c r="F461" s="4"/>
      <c r="G461" s="4"/>
      <c r="H461" s="4"/>
      <c r="I461" s="4"/>
      <c r="J461" s="4"/>
      <c r="K461" s="4"/>
      <c r="L461" s="4"/>
      <c r="M461" s="4"/>
      <c r="N461" s="4"/>
      <c r="O461" s="4"/>
      <c r="P461" s="4"/>
      <c r="Q461" s="4"/>
      <c r="R461" s="4"/>
      <c r="S461" s="4"/>
      <c r="T461" s="4"/>
      <c r="U461" s="4"/>
      <c r="V461" s="4"/>
      <c r="W461" s="4"/>
      <c r="X461" s="4"/>
      <c r="Y461" s="4"/>
      <c r="Z461" s="4"/>
      <c r="AA461" s="4"/>
      <c r="AB461" s="4"/>
      <c r="AC461" s="4"/>
      <c r="AD461" s="4"/>
      <c r="AE461" s="4"/>
      <c r="AF461" s="4"/>
      <c r="AG461" s="4"/>
      <c r="AH461" s="4"/>
      <c r="AI461" s="4"/>
    </row>
    <row r="462" spans="2:35" x14ac:dyDescent="0.25">
      <c r="B462" s="4"/>
      <c r="C462" s="4"/>
      <c r="D462" s="4"/>
      <c r="E462" s="4"/>
      <c r="F462" s="4"/>
      <c r="G462" s="4"/>
      <c r="H462" s="4"/>
      <c r="I462" s="4"/>
      <c r="J462" s="4"/>
      <c r="K462" s="4"/>
      <c r="L462" s="4"/>
      <c r="M462" s="4"/>
      <c r="N462" s="4"/>
      <c r="O462" s="4"/>
      <c r="P462" s="4"/>
      <c r="Q462" s="4"/>
      <c r="R462" s="4"/>
      <c r="S462" s="4"/>
      <c r="T462" s="4"/>
      <c r="U462" s="4"/>
      <c r="V462" s="4"/>
      <c r="W462" s="4"/>
      <c r="X462" s="4"/>
      <c r="Y462" s="4"/>
      <c r="Z462" s="4"/>
      <c r="AA462" s="4"/>
      <c r="AB462" s="4"/>
      <c r="AC462" s="4"/>
      <c r="AD462" s="4"/>
      <c r="AE462" s="4"/>
      <c r="AF462" s="4"/>
      <c r="AG462" s="4"/>
      <c r="AH462" s="4"/>
      <c r="AI462" s="4"/>
    </row>
    <row r="463" spans="2:35" x14ac:dyDescent="0.25">
      <c r="B463" s="4"/>
      <c r="C463" s="4"/>
      <c r="D463" s="4"/>
      <c r="E463" s="4"/>
      <c r="F463" s="4"/>
      <c r="G463" s="4"/>
      <c r="H463" s="4"/>
      <c r="I463" s="4"/>
      <c r="J463" s="4"/>
      <c r="K463" s="4"/>
      <c r="L463" s="4"/>
      <c r="M463" s="4"/>
      <c r="N463" s="4"/>
      <c r="O463" s="4"/>
      <c r="P463" s="4"/>
      <c r="Q463" s="4"/>
      <c r="R463" s="4"/>
      <c r="S463" s="4"/>
      <c r="T463" s="4"/>
      <c r="U463" s="4"/>
      <c r="V463" s="4"/>
      <c r="W463" s="4"/>
      <c r="X463" s="4"/>
      <c r="Y463" s="4"/>
      <c r="Z463" s="4"/>
      <c r="AA463" s="4"/>
      <c r="AB463" s="4"/>
      <c r="AC463" s="4"/>
      <c r="AD463" s="4"/>
      <c r="AE463" s="4"/>
      <c r="AF463" s="4"/>
      <c r="AG463" s="4"/>
      <c r="AH463" s="4"/>
      <c r="AI463" s="4"/>
    </row>
    <row r="464" spans="2:35" x14ac:dyDescent="0.25">
      <c r="B464" s="4"/>
      <c r="C464" s="4"/>
      <c r="D464" s="4"/>
      <c r="E464" s="4"/>
      <c r="F464" s="4"/>
      <c r="G464" s="4"/>
      <c r="H464" s="4"/>
      <c r="I464" s="4"/>
      <c r="J464" s="4"/>
      <c r="K464" s="4"/>
      <c r="L464" s="4"/>
      <c r="M464" s="4"/>
      <c r="N464" s="4"/>
      <c r="O464" s="4"/>
      <c r="P464" s="4"/>
      <c r="Q464" s="4"/>
      <c r="R464" s="4"/>
      <c r="S464" s="4"/>
      <c r="T464" s="4"/>
      <c r="U464" s="4"/>
      <c r="V464" s="4"/>
      <c r="W464" s="4"/>
      <c r="X464" s="4"/>
      <c r="Y464" s="4"/>
      <c r="Z464" s="4"/>
      <c r="AA464" s="4"/>
      <c r="AB464" s="4"/>
      <c r="AC464" s="4"/>
      <c r="AD464" s="4"/>
      <c r="AE464" s="4"/>
      <c r="AF464" s="4"/>
      <c r="AG464" s="4"/>
      <c r="AH464" s="4"/>
      <c r="AI464" s="4"/>
    </row>
    <row r="465" spans="2:35" x14ac:dyDescent="0.25">
      <c r="B465" s="4"/>
      <c r="C465" s="4"/>
      <c r="D465" s="4"/>
      <c r="E465" s="4"/>
      <c r="F465" s="4"/>
      <c r="G465" s="4"/>
      <c r="H465" s="4"/>
      <c r="I465" s="4"/>
      <c r="J465" s="4"/>
      <c r="K465" s="4"/>
      <c r="L465" s="4"/>
      <c r="M465" s="4"/>
      <c r="N465" s="4"/>
      <c r="O465" s="4"/>
      <c r="P465" s="4"/>
      <c r="Q465" s="4"/>
      <c r="R465" s="4"/>
      <c r="S465" s="4"/>
      <c r="T465" s="4"/>
      <c r="U465" s="4"/>
      <c r="V465" s="4"/>
      <c r="W465" s="4"/>
      <c r="X465" s="4"/>
      <c r="Y465" s="4"/>
      <c r="Z465" s="4"/>
      <c r="AA465" s="4"/>
      <c r="AB465" s="4"/>
      <c r="AC465" s="4"/>
      <c r="AD465" s="4"/>
      <c r="AE465" s="4"/>
      <c r="AF465" s="4"/>
      <c r="AG465" s="4"/>
      <c r="AH465" s="4"/>
      <c r="AI465" s="4"/>
    </row>
    <row r="466" spans="2:35" x14ac:dyDescent="0.25">
      <c r="B466" s="4"/>
      <c r="C466" s="4"/>
      <c r="D466" s="4"/>
      <c r="E466" s="4"/>
      <c r="F466" s="4"/>
      <c r="G466" s="4"/>
      <c r="H466" s="4"/>
      <c r="I466" s="4"/>
      <c r="J466" s="4"/>
      <c r="K466" s="4"/>
      <c r="L466" s="4"/>
      <c r="M466" s="4"/>
      <c r="N466" s="4"/>
      <c r="O466" s="4"/>
      <c r="P466" s="4"/>
      <c r="Q466" s="4"/>
      <c r="R466" s="4"/>
      <c r="S466" s="4"/>
      <c r="T466" s="4"/>
      <c r="U466" s="4"/>
      <c r="V466" s="4"/>
      <c r="W466" s="4"/>
      <c r="X466" s="4"/>
      <c r="Y466" s="4"/>
      <c r="Z466" s="4"/>
      <c r="AA466" s="4"/>
      <c r="AB466" s="4"/>
      <c r="AC466" s="4"/>
      <c r="AD466" s="4"/>
      <c r="AE466" s="4"/>
      <c r="AF466" s="4"/>
      <c r="AG466" s="4"/>
      <c r="AH466" s="4"/>
      <c r="AI466" s="4"/>
    </row>
    <row r="467" spans="2:35" x14ac:dyDescent="0.25">
      <c r="B467" s="4"/>
      <c r="C467" s="4"/>
      <c r="D467" s="4"/>
      <c r="E467" s="4"/>
      <c r="F467" s="4"/>
      <c r="G467" s="4"/>
      <c r="H467" s="4"/>
      <c r="I467" s="4"/>
      <c r="J467" s="4"/>
      <c r="K467" s="4"/>
      <c r="L467" s="4"/>
      <c r="M467" s="4"/>
      <c r="N467" s="4"/>
      <c r="O467" s="4"/>
      <c r="P467" s="4"/>
      <c r="Q467" s="4"/>
      <c r="R467" s="4"/>
      <c r="S467" s="4"/>
      <c r="T467" s="4"/>
      <c r="U467" s="4"/>
      <c r="V467" s="4"/>
      <c r="W467" s="4"/>
      <c r="X467" s="4"/>
      <c r="Y467" s="4"/>
      <c r="Z467" s="4"/>
      <c r="AA467" s="4"/>
      <c r="AB467" s="4"/>
      <c r="AC467" s="4"/>
      <c r="AD467" s="4"/>
      <c r="AE467" s="4"/>
      <c r="AF467" s="4"/>
      <c r="AG467" s="4"/>
      <c r="AH467" s="4"/>
      <c r="AI467" s="4"/>
    </row>
    <row r="468" spans="2:35" x14ac:dyDescent="0.25">
      <c r="B468" s="4"/>
      <c r="C468" s="4"/>
      <c r="D468" s="4"/>
      <c r="E468" s="4"/>
      <c r="F468" s="4"/>
      <c r="G468" s="4"/>
      <c r="H468" s="4"/>
      <c r="I468" s="4"/>
      <c r="J468" s="4"/>
      <c r="K468" s="4"/>
      <c r="L468" s="4"/>
      <c r="M468" s="4"/>
      <c r="N468" s="4"/>
      <c r="O468" s="4"/>
      <c r="P468" s="4"/>
      <c r="Q468" s="4"/>
      <c r="R468" s="4"/>
      <c r="S468" s="4"/>
      <c r="T468" s="4"/>
      <c r="U468" s="4"/>
      <c r="V468" s="4"/>
      <c r="W468" s="4"/>
      <c r="X468" s="4"/>
      <c r="Y468" s="4"/>
      <c r="Z468" s="4"/>
      <c r="AA468" s="4"/>
      <c r="AB468" s="4"/>
      <c r="AC468" s="4"/>
      <c r="AD468" s="4"/>
      <c r="AE468" s="4"/>
      <c r="AF468" s="4"/>
      <c r="AG468" s="4"/>
      <c r="AH468" s="4"/>
      <c r="AI468" s="4"/>
    </row>
    <row r="469" spans="2:35" x14ac:dyDescent="0.25">
      <c r="B469" s="4"/>
      <c r="C469" s="4"/>
      <c r="D469" s="4"/>
      <c r="E469" s="4"/>
      <c r="F469" s="4"/>
      <c r="G469" s="4"/>
      <c r="H469" s="4"/>
      <c r="I469" s="4"/>
      <c r="J469" s="4"/>
      <c r="K469" s="4"/>
      <c r="L469" s="4"/>
      <c r="M469" s="4"/>
      <c r="N469" s="4"/>
      <c r="O469" s="4"/>
      <c r="P469" s="4"/>
      <c r="Q469" s="4"/>
      <c r="R469" s="4"/>
      <c r="S469" s="4"/>
      <c r="T469" s="4"/>
      <c r="U469" s="4"/>
      <c r="V469" s="4"/>
      <c r="W469" s="4"/>
      <c r="X469" s="4"/>
      <c r="Y469" s="4"/>
      <c r="Z469" s="4"/>
      <c r="AA469" s="4"/>
      <c r="AB469" s="4"/>
      <c r="AC469" s="4"/>
      <c r="AD469" s="4"/>
      <c r="AE469" s="4"/>
      <c r="AF469" s="4"/>
      <c r="AG469" s="4"/>
      <c r="AH469" s="4"/>
      <c r="AI469" s="4"/>
    </row>
    <row r="470" spans="2:35" x14ac:dyDescent="0.25">
      <c r="B470" s="4"/>
      <c r="C470" s="4"/>
      <c r="D470" s="4"/>
      <c r="E470" s="4"/>
      <c r="F470" s="4"/>
      <c r="G470" s="4"/>
      <c r="H470" s="4"/>
      <c r="I470" s="4"/>
      <c r="J470" s="4"/>
      <c r="K470" s="4"/>
      <c r="L470" s="4"/>
      <c r="M470" s="4"/>
      <c r="N470" s="4"/>
      <c r="O470" s="4"/>
      <c r="P470" s="4"/>
      <c r="Q470" s="4"/>
      <c r="R470" s="4"/>
      <c r="S470" s="4"/>
      <c r="T470" s="4"/>
      <c r="U470" s="4"/>
      <c r="V470" s="4"/>
      <c r="W470" s="4"/>
      <c r="X470" s="4"/>
      <c r="Y470" s="4"/>
      <c r="Z470" s="4"/>
      <c r="AA470" s="4"/>
      <c r="AB470" s="4"/>
      <c r="AC470" s="4"/>
      <c r="AD470" s="4"/>
      <c r="AE470" s="4"/>
      <c r="AF470" s="4"/>
      <c r="AG470" s="4"/>
      <c r="AH470" s="4"/>
      <c r="AI470" s="4"/>
    </row>
    <row r="471" spans="2:35" x14ac:dyDescent="0.25">
      <c r="B471" s="4"/>
      <c r="C471" s="4"/>
      <c r="D471" s="4"/>
      <c r="E471" s="4"/>
      <c r="F471" s="4"/>
      <c r="G471" s="4"/>
      <c r="H471" s="4"/>
      <c r="I471" s="4"/>
      <c r="J471" s="4"/>
      <c r="K471" s="4"/>
      <c r="L471" s="4"/>
      <c r="M471" s="4"/>
      <c r="N471" s="4"/>
      <c r="O471" s="4"/>
      <c r="P471" s="4"/>
      <c r="Q471" s="4"/>
      <c r="R471" s="4"/>
      <c r="S471" s="4"/>
      <c r="T471" s="4"/>
      <c r="U471" s="4"/>
      <c r="V471" s="4"/>
      <c r="W471" s="4"/>
      <c r="X471" s="4"/>
      <c r="Y471" s="4"/>
      <c r="Z471" s="4"/>
      <c r="AA471" s="4"/>
      <c r="AB471" s="4"/>
      <c r="AC471" s="4"/>
      <c r="AD471" s="4"/>
      <c r="AE471" s="4"/>
      <c r="AF471" s="4"/>
      <c r="AG471" s="4"/>
      <c r="AH471" s="4"/>
      <c r="AI471" s="4"/>
    </row>
    <row r="472" spans="2:35" x14ac:dyDescent="0.25">
      <c r="B472" s="4"/>
      <c r="C472" s="4"/>
      <c r="D472" s="4"/>
      <c r="E472" s="4"/>
      <c r="F472" s="4"/>
      <c r="G472" s="4"/>
      <c r="H472" s="4"/>
      <c r="I472" s="4"/>
      <c r="J472" s="4"/>
      <c r="K472" s="4"/>
      <c r="L472" s="4"/>
      <c r="M472" s="4"/>
      <c r="N472" s="4"/>
      <c r="O472" s="4"/>
      <c r="P472" s="4"/>
      <c r="Q472" s="4"/>
      <c r="R472" s="4"/>
      <c r="S472" s="4"/>
      <c r="T472" s="4"/>
      <c r="U472" s="4"/>
      <c r="V472" s="4"/>
      <c r="W472" s="4"/>
      <c r="X472" s="4"/>
      <c r="Y472" s="4"/>
      <c r="Z472" s="4"/>
      <c r="AA472" s="4"/>
      <c r="AB472" s="4"/>
      <c r="AC472" s="4"/>
      <c r="AD472" s="4"/>
      <c r="AE472" s="4"/>
      <c r="AF472" s="4"/>
      <c r="AG472" s="4"/>
      <c r="AH472" s="4"/>
      <c r="AI472" s="4"/>
    </row>
    <row r="473" spans="2:35" x14ac:dyDescent="0.25">
      <c r="B473" s="4"/>
      <c r="C473" s="4"/>
      <c r="D473" s="4"/>
      <c r="E473" s="4"/>
      <c r="F473" s="4"/>
      <c r="G473" s="4"/>
      <c r="H473" s="4"/>
      <c r="I473" s="4"/>
      <c r="J473" s="4"/>
      <c r="K473" s="4"/>
      <c r="L473" s="4"/>
      <c r="M473" s="4"/>
      <c r="N473" s="4"/>
      <c r="O473" s="4"/>
      <c r="P473" s="4"/>
      <c r="Q473" s="4"/>
      <c r="R473" s="4"/>
      <c r="S473" s="4"/>
      <c r="T473" s="4"/>
      <c r="U473" s="4"/>
      <c r="V473" s="4"/>
      <c r="W473" s="4"/>
      <c r="X473" s="4"/>
      <c r="Y473" s="4"/>
      <c r="Z473" s="4"/>
      <c r="AA473" s="4"/>
      <c r="AB473" s="4"/>
      <c r="AC473" s="4"/>
      <c r="AD473" s="4"/>
      <c r="AE473" s="4"/>
      <c r="AF473" s="4"/>
      <c r="AG473" s="4"/>
      <c r="AH473" s="4"/>
      <c r="AI473" s="4"/>
    </row>
    <row r="474" spans="2:35" x14ac:dyDescent="0.25">
      <c r="B474" s="4"/>
      <c r="C474" s="4"/>
      <c r="D474" s="4"/>
      <c r="E474" s="4"/>
      <c r="F474" s="4"/>
      <c r="G474" s="4"/>
      <c r="H474" s="4"/>
      <c r="I474" s="4"/>
      <c r="J474" s="4"/>
      <c r="K474" s="4"/>
      <c r="L474" s="4"/>
      <c r="M474" s="4"/>
      <c r="N474" s="4"/>
      <c r="O474" s="4"/>
      <c r="P474" s="4"/>
      <c r="Q474" s="4"/>
      <c r="R474" s="4"/>
      <c r="S474" s="4"/>
      <c r="T474" s="4"/>
      <c r="U474" s="4"/>
      <c r="V474" s="4"/>
      <c r="W474" s="4"/>
      <c r="X474" s="4"/>
      <c r="Y474" s="4"/>
      <c r="Z474" s="4"/>
      <c r="AA474" s="4"/>
      <c r="AB474" s="4"/>
      <c r="AC474" s="4"/>
      <c r="AD474" s="4"/>
      <c r="AE474" s="4"/>
      <c r="AF474" s="4"/>
      <c r="AG474" s="4"/>
      <c r="AH474" s="4"/>
      <c r="AI474" s="4"/>
    </row>
    <row r="475" spans="2:35" x14ac:dyDescent="0.25">
      <c r="B475" s="4"/>
      <c r="C475" s="4"/>
      <c r="D475" s="4"/>
      <c r="E475" s="4"/>
      <c r="F475" s="4"/>
      <c r="G475" s="4"/>
      <c r="H475" s="4"/>
      <c r="I475" s="4"/>
      <c r="J475" s="4"/>
      <c r="K475" s="4"/>
      <c r="L475" s="4"/>
      <c r="M475" s="4"/>
      <c r="N475" s="4"/>
      <c r="O475" s="4"/>
      <c r="P475" s="4"/>
      <c r="Q475" s="4"/>
      <c r="R475" s="4"/>
      <c r="S475" s="4"/>
      <c r="T475" s="4"/>
      <c r="U475" s="4"/>
      <c r="V475" s="4"/>
      <c r="W475" s="4"/>
      <c r="X475" s="4"/>
      <c r="Y475" s="4"/>
      <c r="Z475" s="4"/>
      <c r="AA475" s="4"/>
      <c r="AB475" s="4"/>
      <c r="AC475" s="4"/>
      <c r="AD475" s="4"/>
      <c r="AE475" s="4"/>
      <c r="AF475" s="4"/>
      <c r="AG475" s="4"/>
      <c r="AH475" s="4"/>
      <c r="AI475" s="4"/>
    </row>
    <row r="476" spans="2:35" x14ac:dyDescent="0.25">
      <c r="B476" s="4"/>
      <c r="C476" s="4"/>
      <c r="D476" s="4"/>
      <c r="E476" s="4"/>
      <c r="F476" s="4"/>
      <c r="G476" s="4"/>
      <c r="H476" s="4"/>
      <c r="I476" s="4"/>
      <c r="J476" s="4"/>
      <c r="K476" s="4"/>
      <c r="L476" s="4"/>
      <c r="M476" s="4"/>
      <c r="N476" s="4"/>
      <c r="O476" s="4"/>
      <c r="P476" s="4"/>
      <c r="Q476" s="4"/>
      <c r="R476" s="4"/>
      <c r="S476" s="4"/>
      <c r="T476" s="4"/>
      <c r="U476" s="4"/>
      <c r="V476" s="4"/>
      <c r="W476" s="4"/>
      <c r="X476" s="4"/>
      <c r="Y476" s="4"/>
      <c r="Z476" s="4"/>
      <c r="AA476" s="4"/>
      <c r="AB476" s="4"/>
      <c r="AC476" s="4"/>
      <c r="AD476" s="4"/>
      <c r="AE476" s="4"/>
      <c r="AF476" s="4"/>
      <c r="AG476" s="4"/>
      <c r="AH476" s="4"/>
      <c r="AI476" s="4"/>
    </row>
    <row r="477" spans="2:35" x14ac:dyDescent="0.25">
      <c r="B477" s="4"/>
      <c r="C477" s="4"/>
      <c r="D477" s="4"/>
      <c r="E477" s="4"/>
      <c r="F477" s="4"/>
      <c r="G477" s="4"/>
      <c r="H477" s="4"/>
      <c r="I477" s="4"/>
      <c r="J477" s="4"/>
      <c r="K477" s="4"/>
      <c r="L477" s="4"/>
      <c r="M477" s="4"/>
      <c r="N477" s="4"/>
      <c r="O477" s="4"/>
      <c r="P477" s="4"/>
      <c r="Q477" s="4"/>
      <c r="R477" s="4"/>
      <c r="S477" s="4"/>
      <c r="T477" s="4"/>
      <c r="U477" s="4"/>
      <c r="V477" s="4"/>
      <c r="W477" s="4"/>
      <c r="X477" s="4"/>
      <c r="Y477" s="4"/>
      <c r="Z477" s="4"/>
      <c r="AA477" s="4"/>
      <c r="AB477" s="4"/>
      <c r="AC477" s="4"/>
      <c r="AD477" s="4"/>
      <c r="AE477" s="4"/>
      <c r="AF477" s="4"/>
      <c r="AG477" s="4"/>
      <c r="AH477" s="4"/>
      <c r="AI477" s="4"/>
    </row>
    <row r="478" spans="2:35" x14ac:dyDescent="0.25">
      <c r="B478" s="4"/>
      <c r="C478" s="4"/>
      <c r="D478" s="4"/>
      <c r="E478" s="4"/>
      <c r="F478" s="4"/>
      <c r="G478" s="4"/>
      <c r="H478" s="4"/>
      <c r="I478" s="4"/>
      <c r="J478" s="4"/>
      <c r="K478" s="4"/>
      <c r="L478" s="4"/>
      <c r="M478" s="4"/>
      <c r="N478" s="4"/>
      <c r="O478" s="4"/>
      <c r="P478" s="4"/>
      <c r="Q478" s="4"/>
      <c r="R478" s="4"/>
      <c r="S478" s="4"/>
      <c r="T478" s="4"/>
      <c r="U478" s="4"/>
      <c r="V478" s="4"/>
      <c r="W478" s="4"/>
      <c r="X478" s="4"/>
      <c r="Y478" s="4"/>
      <c r="Z478" s="4"/>
      <c r="AA478" s="4"/>
      <c r="AB478" s="4"/>
      <c r="AC478" s="4"/>
      <c r="AD478" s="4"/>
      <c r="AE478" s="4"/>
      <c r="AF478" s="4"/>
      <c r="AG478" s="4"/>
      <c r="AH478" s="4"/>
      <c r="AI478" s="4"/>
    </row>
    <row r="479" spans="2:35" x14ac:dyDescent="0.25">
      <c r="B479" s="4"/>
      <c r="C479" s="4"/>
      <c r="D479" s="4"/>
      <c r="E479" s="4"/>
      <c r="F479" s="4"/>
      <c r="G479" s="4"/>
      <c r="H479" s="4"/>
      <c r="I479" s="4"/>
      <c r="J479" s="4"/>
      <c r="K479" s="4"/>
      <c r="L479" s="4"/>
      <c r="M479" s="4"/>
      <c r="N479" s="4"/>
      <c r="O479" s="4"/>
      <c r="P479" s="4"/>
      <c r="Q479" s="4"/>
      <c r="R479" s="4"/>
      <c r="S479" s="4"/>
      <c r="T479" s="4"/>
      <c r="U479" s="4"/>
      <c r="V479" s="4"/>
      <c r="W479" s="4"/>
      <c r="X479" s="4"/>
      <c r="Y479" s="4"/>
      <c r="Z479" s="4"/>
      <c r="AA479" s="4"/>
      <c r="AB479" s="4"/>
      <c r="AC479" s="4"/>
      <c r="AD479" s="4"/>
      <c r="AE479" s="4"/>
      <c r="AF479" s="4"/>
      <c r="AG479" s="4"/>
      <c r="AH479" s="4"/>
      <c r="AI479" s="4"/>
    </row>
    <row r="480" spans="2:35" x14ac:dyDescent="0.25">
      <c r="B480" s="4"/>
      <c r="C480" s="4"/>
      <c r="D480" s="4"/>
      <c r="E480" s="4"/>
      <c r="F480" s="4"/>
      <c r="G480" s="4"/>
      <c r="H480" s="4"/>
      <c r="I480" s="4"/>
      <c r="J480" s="4"/>
      <c r="K480" s="4"/>
      <c r="L480" s="4"/>
      <c r="M480" s="4"/>
      <c r="N480" s="4"/>
      <c r="O480" s="4"/>
      <c r="P480" s="4"/>
      <c r="Q480" s="4"/>
      <c r="R480" s="4"/>
      <c r="S480" s="4"/>
      <c r="T480" s="4"/>
      <c r="U480" s="4"/>
      <c r="V480" s="4"/>
      <c r="W480" s="4"/>
      <c r="X480" s="4"/>
      <c r="Y480" s="4"/>
      <c r="Z480" s="4"/>
      <c r="AA480" s="4"/>
      <c r="AB480" s="4"/>
      <c r="AC480" s="4"/>
      <c r="AD480" s="4"/>
      <c r="AE480" s="4"/>
      <c r="AF480" s="4"/>
      <c r="AG480" s="4"/>
      <c r="AH480" s="4"/>
      <c r="AI480" s="4"/>
    </row>
    <row r="481" spans="2:35" x14ac:dyDescent="0.25">
      <c r="B481" s="4"/>
      <c r="C481" s="4"/>
      <c r="D481" s="4"/>
      <c r="E481" s="4"/>
      <c r="F481" s="4"/>
      <c r="G481" s="4"/>
      <c r="H481" s="4"/>
      <c r="I481" s="4"/>
      <c r="J481" s="4"/>
      <c r="K481" s="4"/>
      <c r="L481" s="4"/>
      <c r="M481" s="4"/>
      <c r="N481" s="4"/>
      <c r="O481" s="4"/>
      <c r="P481" s="4"/>
      <c r="Q481" s="4"/>
      <c r="R481" s="4"/>
      <c r="S481" s="4"/>
      <c r="T481" s="4"/>
      <c r="U481" s="4"/>
      <c r="V481" s="4"/>
      <c r="W481" s="4"/>
      <c r="X481" s="4"/>
      <c r="Y481" s="4"/>
      <c r="Z481" s="4"/>
      <c r="AA481" s="4"/>
      <c r="AB481" s="4"/>
      <c r="AC481" s="4"/>
      <c r="AD481" s="4"/>
      <c r="AE481" s="4"/>
      <c r="AF481" s="4"/>
      <c r="AG481" s="4"/>
      <c r="AH481" s="4"/>
      <c r="AI481" s="4"/>
    </row>
    <row r="482" spans="2:35" x14ac:dyDescent="0.25">
      <c r="B482" s="4"/>
      <c r="C482" s="4"/>
      <c r="D482" s="4"/>
      <c r="E482" s="4"/>
      <c r="F482" s="4"/>
      <c r="G482" s="4"/>
      <c r="H482" s="4"/>
      <c r="I482" s="4"/>
      <c r="J482" s="4"/>
      <c r="K482" s="4"/>
      <c r="L482" s="4"/>
      <c r="M482" s="4"/>
      <c r="N482" s="4"/>
      <c r="O482" s="4"/>
      <c r="P482" s="4"/>
      <c r="Q482" s="4"/>
      <c r="R482" s="4"/>
      <c r="S482" s="4"/>
      <c r="T482" s="4"/>
      <c r="U482" s="4"/>
      <c r="V482" s="4"/>
      <c r="W482" s="4"/>
      <c r="X482" s="4"/>
      <c r="Y482" s="4"/>
      <c r="Z482" s="4"/>
      <c r="AA482" s="4"/>
      <c r="AB482" s="4"/>
      <c r="AC482" s="4"/>
      <c r="AD482" s="4"/>
      <c r="AE482" s="4"/>
      <c r="AF482" s="4"/>
      <c r="AG482" s="4"/>
      <c r="AH482" s="4"/>
      <c r="AI482" s="4"/>
    </row>
    <row r="483" spans="2:35" x14ac:dyDescent="0.25">
      <c r="B483" s="4"/>
      <c r="C483" s="4"/>
      <c r="D483" s="4"/>
      <c r="E483" s="4"/>
      <c r="F483" s="4"/>
      <c r="G483" s="4"/>
      <c r="H483" s="4"/>
      <c r="I483" s="4"/>
      <c r="J483" s="4"/>
      <c r="K483" s="4"/>
      <c r="L483" s="4"/>
      <c r="M483" s="4"/>
      <c r="N483" s="4"/>
      <c r="O483" s="4"/>
      <c r="P483" s="4"/>
      <c r="Q483" s="4"/>
      <c r="R483" s="4"/>
      <c r="S483" s="4"/>
      <c r="T483" s="4"/>
      <c r="U483" s="4"/>
      <c r="V483" s="4"/>
      <c r="W483" s="4"/>
      <c r="X483" s="4"/>
      <c r="Y483" s="4"/>
      <c r="Z483" s="4"/>
      <c r="AA483" s="4"/>
      <c r="AB483" s="4"/>
      <c r="AC483" s="4"/>
      <c r="AD483" s="4"/>
      <c r="AE483" s="4"/>
      <c r="AF483" s="4"/>
      <c r="AG483" s="4"/>
      <c r="AH483" s="4"/>
      <c r="AI483" s="4"/>
    </row>
    <row r="484" spans="2:35" x14ac:dyDescent="0.25">
      <c r="B484" s="4"/>
      <c r="C484" s="4"/>
      <c r="D484" s="4"/>
      <c r="E484" s="4"/>
      <c r="F484" s="4"/>
      <c r="G484" s="4"/>
      <c r="H484" s="4"/>
      <c r="I484" s="4"/>
      <c r="J484" s="4"/>
      <c r="K484" s="4"/>
      <c r="L484" s="4"/>
      <c r="M484" s="4"/>
      <c r="N484" s="4"/>
      <c r="O484" s="4"/>
      <c r="P484" s="4"/>
      <c r="Q484" s="4"/>
      <c r="R484" s="4"/>
      <c r="S484" s="4"/>
      <c r="T484" s="4"/>
      <c r="U484" s="4"/>
      <c r="V484" s="4"/>
      <c r="W484" s="4"/>
      <c r="X484" s="4"/>
      <c r="Y484" s="4"/>
      <c r="Z484" s="4"/>
      <c r="AA484" s="4"/>
      <c r="AB484" s="4"/>
      <c r="AC484" s="4"/>
      <c r="AD484" s="4"/>
      <c r="AE484" s="4"/>
      <c r="AF484" s="4"/>
      <c r="AG484" s="4"/>
      <c r="AH484" s="4"/>
      <c r="AI484" s="4"/>
    </row>
    <row r="485" spans="2:35" x14ac:dyDescent="0.25">
      <c r="B485" s="4"/>
      <c r="C485" s="4"/>
      <c r="D485" s="4"/>
      <c r="E485" s="4"/>
      <c r="F485" s="4"/>
      <c r="G485" s="4"/>
      <c r="H485" s="4"/>
      <c r="I485" s="4"/>
      <c r="J485" s="4"/>
      <c r="K485" s="4"/>
      <c r="L485" s="4"/>
      <c r="M485" s="4"/>
      <c r="N485" s="4"/>
      <c r="O485" s="4"/>
      <c r="P485" s="4"/>
      <c r="Q485" s="4"/>
      <c r="R485" s="4"/>
      <c r="S485" s="4"/>
      <c r="T485" s="4"/>
      <c r="U485" s="4"/>
      <c r="V485" s="4"/>
      <c r="W485" s="4"/>
      <c r="X485" s="4"/>
      <c r="Y485" s="4"/>
      <c r="Z485" s="4"/>
      <c r="AA485" s="4"/>
      <c r="AB485" s="4"/>
      <c r="AC485" s="4"/>
      <c r="AD485" s="4"/>
      <c r="AE485" s="4"/>
      <c r="AF485" s="4"/>
      <c r="AG485" s="4"/>
      <c r="AH485" s="4"/>
      <c r="AI485" s="4"/>
    </row>
    <row r="486" spans="2:35" x14ac:dyDescent="0.25">
      <c r="B486" s="4"/>
      <c r="C486" s="4"/>
      <c r="D486" s="4"/>
      <c r="E486" s="4"/>
      <c r="F486" s="4"/>
      <c r="G486" s="4"/>
      <c r="H486" s="4"/>
      <c r="I486" s="4"/>
      <c r="J486" s="4"/>
      <c r="K486" s="4"/>
      <c r="L486" s="4"/>
      <c r="M486" s="4"/>
      <c r="N486" s="4"/>
      <c r="O486" s="4"/>
      <c r="P486" s="4"/>
      <c r="Q486" s="4"/>
      <c r="R486" s="4"/>
      <c r="S486" s="4"/>
      <c r="T486" s="4"/>
      <c r="U486" s="4"/>
      <c r="V486" s="4"/>
      <c r="W486" s="4"/>
      <c r="X486" s="4"/>
      <c r="Y486" s="4"/>
      <c r="Z486" s="4"/>
      <c r="AA486" s="4"/>
      <c r="AB486" s="4"/>
      <c r="AC486" s="4"/>
      <c r="AD486" s="4"/>
      <c r="AE486" s="4"/>
      <c r="AF486" s="4"/>
      <c r="AG486" s="4"/>
      <c r="AH486" s="4"/>
      <c r="AI486" s="4"/>
    </row>
    <row r="487" spans="2:35" x14ac:dyDescent="0.25">
      <c r="B487" s="4"/>
      <c r="C487" s="4"/>
      <c r="D487" s="4"/>
      <c r="E487" s="4"/>
      <c r="F487" s="4"/>
      <c r="G487" s="4"/>
      <c r="H487" s="4"/>
      <c r="I487" s="4"/>
      <c r="J487" s="4"/>
      <c r="K487" s="4"/>
      <c r="L487" s="4"/>
      <c r="M487" s="4"/>
      <c r="N487" s="4"/>
      <c r="O487" s="4"/>
      <c r="P487" s="4"/>
      <c r="Q487" s="4"/>
      <c r="R487" s="4"/>
      <c r="S487" s="4"/>
      <c r="T487" s="4"/>
      <c r="U487" s="4"/>
      <c r="V487" s="4"/>
      <c r="W487" s="4"/>
      <c r="X487" s="4"/>
      <c r="Y487" s="4"/>
      <c r="Z487" s="4"/>
      <c r="AA487" s="4"/>
      <c r="AB487" s="4"/>
      <c r="AC487" s="4"/>
      <c r="AD487" s="4"/>
      <c r="AE487" s="4"/>
      <c r="AF487" s="4"/>
      <c r="AG487" s="4"/>
      <c r="AH487" s="4"/>
      <c r="AI487" s="4"/>
    </row>
    <row r="488" spans="2:35" x14ac:dyDescent="0.25">
      <c r="B488" s="4"/>
      <c r="C488" s="4"/>
      <c r="D488" s="4"/>
      <c r="E488" s="4"/>
      <c r="F488" s="4"/>
      <c r="G488" s="4"/>
      <c r="H488" s="4"/>
      <c r="I488" s="4"/>
      <c r="J488" s="4"/>
      <c r="K488" s="4"/>
      <c r="L488" s="4"/>
      <c r="M488" s="4"/>
      <c r="N488" s="4"/>
      <c r="O488" s="4"/>
      <c r="P488" s="4"/>
      <c r="Q488" s="4"/>
      <c r="R488" s="4"/>
      <c r="S488" s="4"/>
      <c r="T488" s="4"/>
      <c r="U488" s="4"/>
      <c r="V488" s="4"/>
      <c r="W488" s="4"/>
      <c r="X488" s="4"/>
      <c r="Y488" s="4"/>
      <c r="Z488" s="4"/>
      <c r="AA488" s="4"/>
      <c r="AB488" s="4"/>
      <c r="AC488" s="4"/>
      <c r="AD488" s="4"/>
      <c r="AE488" s="4"/>
      <c r="AF488" s="4"/>
      <c r="AG488" s="4"/>
      <c r="AH488" s="4"/>
      <c r="AI488" s="4"/>
    </row>
    <row r="489" spans="2:35" x14ac:dyDescent="0.25">
      <c r="B489" s="4"/>
      <c r="C489" s="4"/>
      <c r="D489" s="4"/>
      <c r="E489" s="4"/>
      <c r="F489" s="4"/>
      <c r="G489" s="4"/>
      <c r="H489" s="4"/>
      <c r="I489" s="4"/>
      <c r="J489" s="4"/>
      <c r="K489" s="4"/>
      <c r="L489" s="4"/>
      <c r="M489" s="4"/>
      <c r="N489" s="4"/>
      <c r="O489" s="4"/>
      <c r="P489" s="4"/>
      <c r="Q489" s="4"/>
      <c r="R489" s="4"/>
      <c r="S489" s="4"/>
      <c r="T489" s="4"/>
      <c r="U489" s="4"/>
      <c r="V489" s="4"/>
      <c r="W489" s="4"/>
      <c r="X489" s="4"/>
      <c r="Y489" s="4"/>
      <c r="Z489" s="4"/>
      <c r="AA489" s="4"/>
      <c r="AB489" s="4"/>
      <c r="AC489" s="4"/>
      <c r="AD489" s="4"/>
      <c r="AE489" s="4"/>
      <c r="AF489" s="4"/>
      <c r="AG489" s="4"/>
      <c r="AH489" s="4"/>
      <c r="AI489" s="4"/>
    </row>
    <row r="490" spans="2:35" x14ac:dyDescent="0.25">
      <c r="B490" s="4"/>
      <c r="C490" s="4"/>
      <c r="D490" s="4"/>
      <c r="E490" s="4"/>
      <c r="F490" s="4"/>
      <c r="G490" s="4"/>
      <c r="H490" s="4"/>
      <c r="I490" s="4"/>
      <c r="J490" s="4"/>
      <c r="K490" s="4"/>
      <c r="L490" s="4"/>
      <c r="M490" s="4"/>
      <c r="N490" s="4"/>
      <c r="O490" s="4"/>
      <c r="P490" s="4"/>
      <c r="Q490" s="4"/>
      <c r="R490" s="4"/>
      <c r="S490" s="4"/>
      <c r="T490" s="4"/>
      <c r="U490" s="4"/>
      <c r="V490" s="4"/>
      <c r="W490" s="4"/>
      <c r="X490" s="4"/>
      <c r="Y490" s="4"/>
      <c r="Z490" s="4"/>
      <c r="AA490" s="4"/>
      <c r="AB490" s="4"/>
      <c r="AC490" s="4"/>
      <c r="AD490" s="4"/>
      <c r="AE490" s="4"/>
      <c r="AF490" s="4"/>
      <c r="AG490" s="4"/>
      <c r="AH490" s="4"/>
      <c r="AI490" s="4"/>
    </row>
    <row r="491" spans="2:35" x14ac:dyDescent="0.25">
      <c r="B491" s="4"/>
      <c r="C491" s="4"/>
      <c r="D491" s="4"/>
      <c r="E491" s="4"/>
      <c r="F491" s="4"/>
      <c r="G491" s="4"/>
      <c r="H491" s="4"/>
      <c r="I491" s="4"/>
      <c r="J491" s="4"/>
      <c r="K491" s="4"/>
      <c r="L491" s="4"/>
      <c r="M491" s="4"/>
      <c r="N491" s="4"/>
      <c r="O491" s="4"/>
      <c r="P491" s="4"/>
      <c r="Q491" s="4"/>
      <c r="R491" s="4"/>
      <c r="S491" s="4"/>
      <c r="T491" s="4"/>
      <c r="U491" s="4"/>
      <c r="V491" s="4"/>
      <c r="W491" s="4"/>
      <c r="X491" s="4"/>
      <c r="Y491" s="4"/>
      <c r="Z491" s="4"/>
      <c r="AA491" s="4"/>
      <c r="AB491" s="4"/>
      <c r="AC491" s="4"/>
      <c r="AD491" s="4"/>
      <c r="AE491" s="4"/>
      <c r="AF491" s="4"/>
      <c r="AG491" s="4"/>
      <c r="AH491" s="4"/>
      <c r="AI491" s="4"/>
    </row>
    <row r="492" spans="2:35" x14ac:dyDescent="0.25">
      <c r="B492" s="4"/>
      <c r="C492" s="4"/>
      <c r="D492" s="4"/>
      <c r="E492" s="4"/>
      <c r="F492" s="4"/>
      <c r="G492" s="4"/>
      <c r="H492" s="4"/>
      <c r="I492" s="4"/>
      <c r="J492" s="4"/>
      <c r="K492" s="4"/>
      <c r="L492" s="4"/>
      <c r="M492" s="4"/>
      <c r="N492" s="4"/>
      <c r="O492" s="4"/>
      <c r="P492" s="4"/>
      <c r="Q492" s="4"/>
      <c r="R492" s="4"/>
      <c r="S492" s="4"/>
      <c r="T492" s="4"/>
      <c r="U492" s="4"/>
      <c r="V492" s="4"/>
      <c r="W492" s="4"/>
      <c r="X492" s="4"/>
      <c r="Y492" s="4"/>
      <c r="Z492" s="4"/>
      <c r="AA492" s="4"/>
      <c r="AB492" s="4"/>
      <c r="AC492" s="4"/>
      <c r="AD492" s="4"/>
      <c r="AE492" s="4"/>
      <c r="AF492" s="4"/>
      <c r="AG492" s="4"/>
      <c r="AH492" s="4"/>
      <c r="AI492" s="4"/>
    </row>
    <row r="493" spans="2:35" x14ac:dyDescent="0.25">
      <c r="B493" s="4"/>
      <c r="C493" s="4"/>
      <c r="D493" s="4"/>
      <c r="E493" s="4"/>
      <c r="F493" s="4"/>
      <c r="G493" s="4"/>
      <c r="H493" s="4"/>
      <c r="I493" s="4"/>
      <c r="J493" s="4"/>
      <c r="K493" s="4"/>
      <c r="L493" s="4"/>
      <c r="M493" s="4"/>
      <c r="N493" s="4"/>
      <c r="O493" s="4"/>
      <c r="P493" s="4"/>
      <c r="Q493" s="4"/>
      <c r="R493" s="4"/>
      <c r="S493" s="4"/>
      <c r="T493" s="4"/>
      <c r="U493" s="4"/>
      <c r="V493" s="4"/>
      <c r="W493" s="4"/>
      <c r="X493" s="4"/>
      <c r="Y493" s="4"/>
      <c r="Z493" s="4"/>
      <c r="AA493" s="4"/>
      <c r="AB493" s="4"/>
      <c r="AC493" s="4"/>
      <c r="AD493" s="4"/>
      <c r="AE493" s="4"/>
      <c r="AF493" s="4"/>
      <c r="AG493" s="4"/>
      <c r="AH493" s="4"/>
      <c r="AI493" s="4"/>
    </row>
    <row r="494" spans="2:35" x14ac:dyDescent="0.25">
      <c r="B494" s="4"/>
      <c r="C494" s="4"/>
      <c r="D494" s="4"/>
      <c r="E494" s="4"/>
      <c r="F494" s="4"/>
      <c r="G494" s="4"/>
      <c r="H494" s="4"/>
      <c r="I494" s="4"/>
      <c r="J494" s="4"/>
      <c r="K494" s="4"/>
      <c r="L494" s="4"/>
      <c r="M494" s="4"/>
      <c r="N494" s="4"/>
      <c r="O494" s="4"/>
      <c r="P494" s="4"/>
      <c r="Q494" s="4"/>
      <c r="R494" s="4"/>
      <c r="S494" s="4"/>
      <c r="T494" s="4"/>
      <c r="U494" s="4"/>
      <c r="V494" s="4"/>
      <c r="W494" s="4"/>
      <c r="X494" s="4"/>
      <c r="Y494" s="4"/>
      <c r="Z494" s="4"/>
      <c r="AA494" s="4"/>
      <c r="AB494" s="4"/>
      <c r="AC494" s="4"/>
      <c r="AD494" s="4"/>
      <c r="AE494" s="4"/>
      <c r="AF494" s="4"/>
      <c r="AG494" s="4"/>
      <c r="AH494" s="4"/>
      <c r="AI494" s="4"/>
    </row>
    <row r="495" spans="2:35" x14ac:dyDescent="0.25">
      <c r="B495" s="4"/>
      <c r="C495" s="4"/>
      <c r="D495" s="4"/>
      <c r="E495" s="4"/>
      <c r="F495" s="4"/>
      <c r="G495" s="4"/>
      <c r="H495" s="4"/>
      <c r="I495" s="4"/>
      <c r="J495" s="4"/>
      <c r="K495" s="4"/>
      <c r="L495" s="4"/>
      <c r="M495" s="4"/>
      <c r="N495" s="4"/>
      <c r="O495" s="4"/>
      <c r="P495" s="4"/>
      <c r="Q495" s="4"/>
      <c r="R495" s="4"/>
      <c r="S495" s="4"/>
      <c r="T495" s="4"/>
      <c r="U495" s="4"/>
      <c r="V495" s="4"/>
      <c r="W495" s="4"/>
      <c r="X495" s="4"/>
      <c r="Y495" s="4"/>
      <c r="Z495" s="4"/>
      <c r="AA495" s="4"/>
      <c r="AB495" s="4"/>
      <c r="AC495" s="4"/>
      <c r="AD495" s="4"/>
      <c r="AE495" s="4"/>
      <c r="AF495" s="4"/>
      <c r="AG495" s="4"/>
      <c r="AH495" s="4"/>
      <c r="AI495" s="4"/>
    </row>
    <row r="496" spans="2:35" x14ac:dyDescent="0.25">
      <c r="B496" s="4"/>
      <c r="C496" s="4"/>
      <c r="D496" s="4"/>
      <c r="E496" s="4"/>
      <c r="F496" s="4"/>
      <c r="G496" s="4"/>
      <c r="H496" s="4"/>
      <c r="I496" s="4"/>
      <c r="J496" s="4"/>
      <c r="K496" s="4"/>
      <c r="L496" s="4"/>
      <c r="M496" s="4"/>
      <c r="N496" s="4"/>
      <c r="O496" s="4"/>
      <c r="P496" s="4"/>
      <c r="Q496" s="4"/>
      <c r="R496" s="4"/>
      <c r="S496" s="4"/>
      <c r="T496" s="4"/>
      <c r="U496" s="4"/>
      <c r="V496" s="4"/>
      <c r="W496" s="4"/>
      <c r="X496" s="4"/>
      <c r="Y496" s="4"/>
      <c r="Z496" s="4"/>
      <c r="AA496" s="4"/>
      <c r="AB496" s="4"/>
      <c r="AC496" s="4"/>
      <c r="AD496" s="4"/>
      <c r="AE496" s="4"/>
      <c r="AF496" s="4"/>
      <c r="AG496" s="4"/>
      <c r="AH496" s="4"/>
      <c r="AI496" s="4"/>
    </row>
    <row r="497" spans="2:35" x14ac:dyDescent="0.25">
      <c r="B497" s="4"/>
      <c r="C497" s="4"/>
      <c r="D497" s="4"/>
      <c r="E497" s="4"/>
      <c r="F497" s="4"/>
      <c r="G497" s="4"/>
      <c r="H497" s="4"/>
      <c r="I497" s="4"/>
      <c r="J497" s="4"/>
      <c r="K497" s="4"/>
      <c r="L497" s="4"/>
      <c r="M497" s="4"/>
      <c r="N497" s="4"/>
      <c r="O497" s="4"/>
      <c r="P497" s="4"/>
      <c r="Q497" s="4"/>
      <c r="R497" s="4"/>
      <c r="S497" s="4"/>
      <c r="T497" s="4"/>
      <c r="U497" s="4"/>
      <c r="V497" s="4"/>
      <c r="W497" s="4"/>
      <c r="X497" s="4"/>
      <c r="Y497" s="4"/>
      <c r="Z497" s="4"/>
      <c r="AA497" s="4"/>
      <c r="AB497" s="4"/>
      <c r="AC497" s="4"/>
      <c r="AD497" s="4"/>
      <c r="AE497" s="4"/>
      <c r="AF497" s="4"/>
      <c r="AG497" s="4"/>
      <c r="AH497" s="4"/>
      <c r="AI497" s="4"/>
    </row>
    <row r="498" spans="2:35" x14ac:dyDescent="0.25">
      <c r="B498" s="4"/>
      <c r="C498" s="4"/>
      <c r="D498" s="4"/>
      <c r="E498" s="4"/>
      <c r="F498" s="4"/>
      <c r="G498" s="4"/>
      <c r="H498" s="4"/>
      <c r="I498" s="4"/>
      <c r="J498" s="4"/>
      <c r="K498" s="4"/>
      <c r="L498" s="4"/>
      <c r="M498" s="4"/>
      <c r="N498" s="4"/>
      <c r="O498" s="4"/>
      <c r="P498" s="4"/>
      <c r="Q498" s="4"/>
      <c r="R498" s="4"/>
      <c r="S498" s="4"/>
      <c r="T498" s="4"/>
      <c r="U498" s="4"/>
      <c r="V498" s="4"/>
      <c r="W498" s="4"/>
      <c r="X498" s="4"/>
      <c r="Y498" s="4"/>
      <c r="Z498" s="4"/>
      <c r="AA498" s="4"/>
      <c r="AB498" s="4"/>
      <c r="AC498" s="4"/>
      <c r="AD498" s="4"/>
      <c r="AE498" s="4"/>
      <c r="AF498" s="4"/>
      <c r="AG498" s="4"/>
      <c r="AH498" s="4"/>
      <c r="AI498" s="4"/>
    </row>
    <row r="499" spans="2:35" x14ac:dyDescent="0.25">
      <c r="B499" s="4"/>
      <c r="C499" s="4"/>
      <c r="D499" s="4"/>
      <c r="E499" s="4"/>
      <c r="F499" s="4"/>
      <c r="G499" s="4"/>
      <c r="H499" s="4"/>
      <c r="I499" s="4"/>
      <c r="J499" s="4"/>
      <c r="K499" s="4"/>
      <c r="L499" s="4"/>
      <c r="M499" s="4"/>
      <c r="N499" s="4"/>
      <c r="O499" s="4"/>
      <c r="P499" s="4"/>
      <c r="Q499" s="4"/>
      <c r="R499" s="4"/>
      <c r="S499" s="4"/>
      <c r="T499" s="4"/>
      <c r="U499" s="4"/>
      <c r="V499" s="4"/>
      <c r="W499" s="4"/>
      <c r="X499" s="4"/>
      <c r="Y499" s="4"/>
      <c r="Z499" s="4"/>
      <c r="AA499" s="4"/>
      <c r="AB499" s="4"/>
      <c r="AC499" s="4"/>
      <c r="AD499" s="4"/>
      <c r="AE499" s="4"/>
      <c r="AF499" s="4"/>
      <c r="AG499" s="4"/>
      <c r="AH499" s="4"/>
      <c r="AI499" s="4"/>
    </row>
    <row r="500" spans="2:35" x14ac:dyDescent="0.25">
      <c r="B500" s="4"/>
      <c r="C500" s="4"/>
      <c r="D500" s="4"/>
      <c r="E500" s="4"/>
      <c r="F500" s="4"/>
      <c r="G500" s="4"/>
      <c r="H500" s="4"/>
      <c r="I500" s="4"/>
      <c r="J500" s="4"/>
      <c r="K500" s="4"/>
      <c r="L500" s="4"/>
      <c r="M500" s="4"/>
      <c r="N500" s="4"/>
      <c r="O500" s="4"/>
      <c r="P500" s="4"/>
      <c r="Q500" s="4"/>
      <c r="R500" s="4"/>
      <c r="S500" s="4"/>
      <c r="T500" s="4"/>
      <c r="U500" s="4"/>
      <c r="V500" s="4"/>
      <c r="W500" s="4"/>
      <c r="X500" s="4"/>
      <c r="Y500" s="4"/>
      <c r="Z500" s="4"/>
      <c r="AA500" s="4"/>
      <c r="AB500" s="4"/>
      <c r="AC500" s="4"/>
      <c r="AD500" s="4"/>
      <c r="AE500" s="4"/>
      <c r="AF500" s="4"/>
      <c r="AG500" s="4"/>
      <c r="AH500" s="4"/>
      <c r="AI500" s="4"/>
    </row>
  </sheetData>
  <phoneticPr fontId="4" type="noConversion"/>
  <conditionalFormatting sqref="G2:AI2">
    <cfRule type="timePeriod" dxfId="8" priority="39" timePeriod="today">
      <formula>FLOOR(G2,1)=TODAY()</formula>
    </cfRule>
  </conditionalFormatting>
  <conditionalFormatting sqref="G5:AI56">
    <cfRule type="cellIs" dxfId="7" priority="36" stopIfTrue="1" operator="equal">
      <formula>1</formula>
    </cfRule>
  </conditionalFormatting>
  <conditionalFormatting sqref="D5:D56">
    <cfRule type="expression" dxfId="6" priority="2">
      <formula>MATCH($D5,Fériés,0)</formula>
    </cfRule>
  </conditionalFormatting>
  <conditionalFormatting sqref="G4:AI56">
    <cfRule type="expression" dxfId="5" priority="1" stopIfTrue="1">
      <formula>WEEKDAY(G$2,2)&gt;5</formula>
    </cfRule>
    <cfRule type="expression" dxfId="4" priority="3" stopIfTrue="1">
      <formula>MATCH(G$2,Fériés,0)</formula>
    </cfRule>
  </conditionalFormatting>
  <conditionalFormatting sqref="B5:AI500">
    <cfRule type="expression" dxfId="3" priority="81">
      <formula>AND($B6&lt;&gt;"",ISODD(ROW()))</formula>
    </cfRule>
  </conditionalFormatting>
  <dataValidations count="1">
    <dataValidation type="custom" errorStyle="warning" allowBlank="1" showInputMessage="1" showErrorMessage="1" errorTitle="Erreur de date" error="La date de début de tâche ne doit ni être un samedi, ni un dimanche ni un jour férié." sqref="D5:D56" xr:uid="{D9787BB0-BD34-4CF9-8FBE-FA3252B5988F}">
      <formula1>ISNA(MATCH($D5,Fériés,0))*(WEEKDAY($D5,2)&lt;6)</formula1>
    </dataValidation>
  </dataValidations>
  <hyperlinks>
    <hyperlink ref="E3" r:id="rId1" xr:uid="{A304C08F-D27C-4A5A-B878-D66ADFCEB048}"/>
  </hyperlinks>
  <pageMargins left="0.7" right="0.7" top="0.75" bottom="0.75" header="0.3" footer="0.3"/>
  <pageSetup paperSize="9" orientation="portrait" horizontalDpi="300" verticalDpi="30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Rechercher_Date">
                <anchor moveWithCells="1" sizeWithCells="1">
                  <from>
                    <xdr:col>5</xdr:col>
                    <xdr:colOff>28575</xdr:colOff>
                    <xdr:row>1</xdr:row>
                    <xdr:rowOff>828675</xdr:rowOff>
                  </from>
                  <to>
                    <xdr:col>5</xdr:col>
                    <xdr:colOff>1266825</xdr:colOff>
                    <xdr:row>1</xdr:row>
                    <xdr:rowOff>1085850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6" name="Button 2">
              <controlPr defaultSize="0" print="0" autoFill="0" autoPict="0" macro="[0]!Envoyer_mail">
                <anchor moveWithCells="1" sizeWithCells="1">
                  <from>
                    <xdr:col>1</xdr:col>
                    <xdr:colOff>0</xdr:colOff>
                    <xdr:row>1</xdr:row>
                    <xdr:rowOff>180975</xdr:rowOff>
                  </from>
                  <to>
                    <xdr:col>2</xdr:col>
                    <xdr:colOff>742950</xdr:colOff>
                    <xdr:row>1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7" name="Button 3">
              <controlPr defaultSize="0" print="0" autoFill="0" autoPict="0" macro="[0]!Envoyer_maintenance_de_la_semaine_prochaine">
                <anchor moveWithCells="1" sizeWithCells="1">
                  <from>
                    <xdr:col>2</xdr:col>
                    <xdr:colOff>762000</xdr:colOff>
                    <xdr:row>1</xdr:row>
                    <xdr:rowOff>190500</xdr:rowOff>
                  </from>
                  <to>
                    <xdr:col>4</xdr:col>
                    <xdr:colOff>304800</xdr:colOff>
                    <xdr:row>1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8" name="Button 4">
              <controlPr defaultSize="0" print="0" autoFill="0" autoPict="0" macro="[0]!Envoyer_maintenance_du_mois_prochain">
                <anchor moveWithCells="1" sizeWithCells="1">
                  <from>
                    <xdr:col>4</xdr:col>
                    <xdr:colOff>304800</xdr:colOff>
                    <xdr:row>1</xdr:row>
                    <xdr:rowOff>190500</xdr:rowOff>
                  </from>
                  <to>
                    <xdr:col>6</xdr:col>
                    <xdr:colOff>0</xdr:colOff>
                    <xdr:row>1</xdr:row>
                    <xdr:rowOff>561975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9" name="Button 5">
              <controlPr defaultSize="0" print="0" autoFill="0" autoPict="0" macro="[0]!Envoyer_maintenance_dans_2_semaines">
                <anchor moveWithCells="1" sizeWithCells="1">
                  <from>
                    <xdr:col>4</xdr:col>
                    <xdr:colOff>1266825</xdr:colOff>
                    <xdr:row>0</xdr:row>
                    <xdr:rowOff>0</xdr:rowOff>
                  </from>
                  <to>
                    <xdr:col>5</xdr:col>
                    <xdr:colOff>1257300</xdr:colOff>
                    <xdr:row>1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39ACD8-22F8-433A-9192-714385100094}">
  <sheetPr codeName="Feuil2"/>
  <dimension ref="A1:E53"/>
  <sheetViews>
    <sheetView workbookViewId="0">
      <selection activeCell="D45" sqref="D45"/>
    </sheetView>
  </sheetViews>
  <sheetFormatPr baseColWidth="10" defaultRowHeight="15" x14ac:dyDescent="0.25"/>
  <cols>
    <col min="1" max="1" width="10.42578125" bestFit="1" customWidth="1"/>
    <col min="2" max="2" width="15.5703125" bestFit="1" customWidth="1"/>
  </cols>
  <sheetData>
    <row r="1" spans="1:5" x14ac:dyDescent="0.25">
      <c r="A1" s="5" t="s">
        <v>8</v>
      </c>
      <c r="B1" s="5" t="s">
        <v>14</v>
      </c>
      <c r="E1">
        <f>YEAR(MIN('Planning maintenance préventive'!G2:AI2))</f>
        <v>2022</v>
      </c>
    </row>
    <row r="2" spans="1:5" x14ac:dyDescent="0.25">
      <c r="A2" s="6">
        <f>DATE(An,1,1)</f>
        <v>44562</v>
      </c>
      <c r="B2" s="7" t="s">
        <v>15</v>
      </c>
    </row>
    <row r="3" spans="1:5" x14ac:dyDescent="0.25">
      <c r="A3" s="6">
        <f>FLOOR(DATE(An,5,DAY(MINUTE(An/38)/2+56)),7)-34</f>
        <v>44668</v>
      </c>
      <c r="B3" s="7" t="s">
        <v>16</v>
      </c>
    </row>
    <row r="4" spans="1:5" x14ac:dyDescent="0.25">
      <c r="A4" s="6">
        <f>FLOOR(DATE(An,5,DAY(MINUTE(An/38)/2+56)),7)-33</f>
        <v>44669</v>
      </c>
      <c r="B4" s="7" t="s">
        <v>17</v>
      </c>
    </row>
    <row r="5" spans="1:5" x14ac:dyDescent="0.25">
      <c r="A5" s="6">
        <f>DATE(An,5,1)</f>
        <v>44682</v>
      </c>
      <c r="B5" s="7" t="s">
        <v>9</v>
      </c>
    </row>
    <row r="6" spans="1:5" x14ac:dyDescent="0.25">
      <c r="A6" s="6">
        <f>DATE(An,5,8)</f>
        <v>44689</v>
      </c>
      <c r="B6" s="7" t="s">
        <v>25</v>
      </c>
    </row>
    <row r="7" spans="1:5" x14ac:dyDescent="0.25">
      <c r="A7" s="6">
        <f>IF(COUNTIF(B2:B13,FLOOR(DATE(An,5,DAY(MINUTE(An/38)/2+56)),7)+5),"0",FLOOR(DATE(An,5,DAY(MINUTE(An/38)/2+56)),7)+5)</f>
        <v>44707</v>
      </c>
      <c r="B7" s="7" t="s">
        <v>12</v>
      </c>
    </row>
    <row r="8" spans="1:5" x14ac:dyDescent="0.25">
      <c r="A8" s="6">
        <f>FLOOR(DATE(An,5,DAY(MINUTE(An/38)/2+56)),7)+15</f>
        <v>44717</v>
      </c>
      <c r="B8" s="7" t="s">
        <v>18</v>
      </c>
    </row>
    <row r="9" spans="1:5" x14ac:dyDescent="0.25">
      <c r="A9" s="6">
        <f>FLOOR(DATE(An,5,DAY(MINUTE(An/38)/2+56)),7)+16</f>
        <v>44718</v>
      </c>
      <c r="B9" s="7" t="s">
        <v>19</v>
      </c>
    </row>
    <row r="10" spans="1:5" x14ac:dyDescent="0.25">
      <c r="A10" s="6">
        <f>DATE(An,7,14)</f>
        <v>44756</v>
      </c>
      <c r="B10" s="7" t="s">
        <v>20</v>
      </c>
    </row>
    <row r="11" spans="1:5" x14ac:dyDescent="0.25">
      <c r="A11" s="6">
        <f>DATE(An,8,15)</f>
        <v>44788</v>
      </c>
      <c r="B11" s="7" t="s">
        <v>21</v>
      </c>
    </row>
    <row r="12" spans="1:5" x14ac:dyDescent="0.25">
      <c r="A12" s="6">
        <f>DATE(An,11,1)</f>
        <v>44866</v>
      </c>
      <c r="B12" s="7" t="s">
        <v>10</v>
      </c>
    </row>
    <row r="13" spans="1:5" x14ac:dyDescent="0.25">
      <c r="A13" s="6">
        <f>DATE(An,11,11)</f>
        <v>44876</v>
      </c>
      <c r="B13" s="7" t="s">
        <v>22</v>
      </c>
    </row>
    <row r="14" spans="1:5" x14ac:dyDescent="0.25">
      <c r="A14" s="6">
        <f>DATE(An,12,25)</f>
        <v>44920</v>
      </c>
      <c r="B14" s="7" t="s">
        <v>11</v>
      </c>
    </row>
    <row r="15" spans="1:5" x14ac:dyDescent="0.25">
      <c r="A15" s="6">
        <f>DATE(An+1,1,1)</f>
        <v>44927</v>
      </c>
      <c r="B15" s="7" t="s">
        <v>15</v>
      </c>
    </row>
    <row r="16" spans="1:5" x14ac:dyDescent="0.25">
      <c r="A16" s="6">
        <f>FLOOR(DATE(An+1,5,DAY(MINUTE(An+1/38)/2+56)),7)-34</f>
        <v>45025</v>
      </c>
      <c r="B16" s="7" t="s">
        <v>16</v>
      </c>
    </row>
    <row r="17" spans="1:2" x14ac:dyDescent="0.25">
      <c r="A17" s="6">
        <f>FLOOR(DATE(An+1,5,DAY(MINUTE((An+1)/38)/2+56)),7)-33</f>
        <v>45026</v>
      </c>
      <c r="B17" s="7" t="s">
        <v>17</v>
      </c>
    </row>
    <row r="18" spans="1:2" x14ac:dyDescent="0.25">
      <c r="A18" s="6">
        <f>DATE(An+1,5,1)</f>
        <v>45047</v>
      </c>
      <c r="B18" s="7" t="s">
        <v>9</v>
      </c>
    </row>
    <row r="19" spans="1:2" x14ac:dyDescent="0.25">
      <c r="A19" s="6">
        <f>DATE(An+1,5,8)</f>
        <v>45054</v>
      </c>
      <c r="B19" s="7" t="s">
        <v>25</v>
      </c>
    </row>
    <row r="20" spans="1:2" x14ac:dyDescent="0.25">
      <c r="A20" s="6">
        <f>IF(COUNTIF(B15:B26,FLOOR(DATE(An+1,5,DAY(MINUTE((An+1)/38)/2+56)),7)+5),"0",FLOOR(DATE(An+1,5,DAY(MINUTE((An+1)/38)/2+56)),7)+5)</f>
        <v>45064</v>
      </c>
      <c r="B20" s="7" t="s">
        <v>12</v>
      </c>
    </row>
    <row r="21" spans="1:2" x14ac:dyDescent="0.25">
      <c r="A21" s="6">
        <f>FLOOR(DATE(An+1,5,DAY(MINUTE((An+1)/38)/2+56)),7)+15</f>
        <v>45074</v>
      </c>
      <c r="B21" s="7" t="s">
        <v>18</v>
      </c>
    </row>
    <row r="22" spans="1:2" x14ac:dyDescent="0.25">
      <c r="A22" s="6">
        <f>FLOOR(DATE(An+1,5,DAY(MINUTE((An+1)/38)/2+56)),7)+16</f>
        <v>45075</v>
      </c>
      <c r="B22" s="7" t="s">
        <v>19</v>
      </c>
    </row>
    <row r="23" spans="1:2" x14ac:dyDescent="0.25">
      <c r="A23" s="6">
        <f>DATE(An+1,7,14)</f>
        <v>45121</v>
      </c>
      <c r="B23" s="7" t="s">
        <v>20</v>
      </c>
    </row>
    <row r="24" spans="1:2" x14ac:dyDescent="0.25">
      <c r="A24" s="6">
        <f>DATE(An+1,8,15)</f>
        <v>45153</v>
      </c>
      <c r="B24" s="7" t="s">
        <v>21</v>
      </c>
    </row>
    <row r="25" spans="1:2" x14ac:dyDescent="0.25">
      <c r="A25" s="6">
        <f>DATE(An+1,11,1)</f>
        <v>45231</v>
      </c>
      <c r="B25" s="7" t="s">
        <v>10</v>
      </c>
    </row>
    <row r="26" spans="1:2" x14ac:dyDescent="0.25">
      <c r="A26" s="6">
        <f>DATE(An+1,11,11)</f>
        <v>45241</v>
      </c>
      <c r="B26" s="7" t="s">
        <v>22</v>
      </c>
    </row>
    <row r="27" spans="1:2" x14ac:dyDescent="0.25">
      <c r="A27" s="6">
        <f>DATE(An+1,12,25)</f>
        <v>45285</v>
      </c>
      <c r="B27" s="7" t="s">
        <v>11</v>
      </c>
    </row>
    <row r="28" spans="1:2" x14ac:dyDescent="0.25">
      <c r="A28" s="17">
        <f>DATE(An+2,1,1)</f>
        <v>45292</v>
      </c>
      <c r="B28" s="18" t="s">
        <v>24</v>
      </c>
    </row>
    <row r="29" spans="1:2" x14ac:dyDescent="0.25">
      <c r="A29" s="17">
        <f>ROUND(DATE(2024,4,MOD(234-11*MOD(2024,19),30))/7,0)*7-6</f>
        <v>45382</v>
      </c>
      <c r="B29" s="18" t="s">
        <v>16</v>
      </c>
    </row>
    <row r="30" spans="1:2" x14ac:dyDescent="0.25">
      <c r="A30" s="17">
        <f>A29+1</f>
        <v>45383</v>
      </c>
      <c r="B30" s="18" t="s">
        <v>23</v>
      </c>
    </row>
    <row r="31" spans="1:2" x14ac:dyDescent="0.25">
      <c r="A31" s="17">
        <f>DATE(An+2,5,1)</f>
        <v>45413</v>
      </c>
      <c r="B31" s="18" t="s">
        <v>9</v>
      </c>
    </row>
    <row r="32" spans="1:2" x14ac:dyDescent="0.25">
      <c r="A32" s="17">
        <f>DATE(An+2,5,8)</f>
        <v>45420</v>
      </c>
      <c r="B32" s="18" t="s">
        <v>25</v>
      </c>
    </row>
    <row r="33" spans="1:2" x14ac:dyDescent="0.25">
      <c r="A33" s="17">
        <f>A29+39</f>
        <v>45421</v>
      </c>
      <c r="B33" s="18" t="s">
        <v>12</v>
      </c>
    </row>
    <row r="34" spans="1:2" x14ac:dyDescent="0.25">
      <c r="A34" s="17">
        <f>A29+49</f>
        <v>45431</v>
      </c>
      <c r="B34" s="18" t="s">
        <v>18</v>
      </c>
    </row>
    <row r="35" spans="1:2" x14ac:dyDescent="0.25">
      <c r="A35" s="17">
        <f>A29+50</f>
        <v>45432</v>
      </c>
      <c r="B35" s="18" t="s">
        <v>19</v>
      </c>
    </row>
    <row r="36" spans="1:2" x14ac:dyDescent="0.25">
      <c r="A36" s="17">
        <f>+DATE(An+2,7,14)</f>
        <v>45487</v>
      </c>
      <c r="B36" s="18" t="s">
        <v>20</v>
      </c>
    </row>
    <row r="37" spans="1:2" x14ac:dyDescent="0.25">
      <c r="A37" s="17">
        <f>DATE(An+2,8,15)</f>
        <v>45519</v>
      </c>
      <c r="B37" s="18" t="s">
        <v>21</v>
      </c>
    </row>
    <row r="38" spans="1:2" x14ac:dyDescent="0.25">
      <c r="A38" s="6">
        <f>DATE(An+2,11,1)</f>
        <v>45597</v>
      </c>
      <c r="B38" s="7" t="s">
        <v>10</v>
      </c>
    </row>
    <row r="39" spans="1:2" x14ac:dyDescent="0.25">
      <c r="A39" s="6">
        <f>DATE(An+2,11,11)</f>
        <v>45607</v>
      </c>
      <c r="B39" s="7" t="s">
        <v>22</v>
      </c>
    </row>
    <row r="40" spans="1:2" x14ac:dyDescent="0.25">
      <c r="A40" s="6">
        <f>DATE(An+2,12,25)</f>
        <v>45651</v>
      </c>
      <c r="B40" s="7" t="s">
        <v>11</v>
      </c>
    </row>
    <row r="41" spans="1:2" x14ac:dyDescent="0.25">
      <c r="A41" s="17">
        <f>DATE(An+3,1,1)</f>
        <v>45658</v>
      </c>
      <c r="B41" s="18" t="s">
        <v>24</v>
      </c>
    </row>
    <row r="42" spans="1:2" x14ac:dyDescent="0.25">
      <c r="A42" s="17">
        <f>ROUND(DATE(2025,4,MOD(234-11*MOD(2025,19),30))/7,0)*7-6</f>
        <v>45767</v>
      </c>
      <c r="B42" s="18" t="s">
        <v>16</v>
      </c>
    </row>
    <row r="43" spans="1:2" x14ac:dyDescent="0.25">
      <c r="A43" s="17">
        <f>A42+1</f>
        <v>45768</v>
      </c>
      <c r="B43" s="18" t="s">
        <v>23</v>
      </c>
    </row>
    <row r="44" spans="1:2" x14ac:dyDescent="0.25">
      <c r="A44" s="17">
        <f>DATE(An+3,5,1)</f>
        <v>45778</v>
      </c>
      <c r="B44" s="18" t="s">
        <v>9</v>
      </c>
    </row>
    <row r="45" spans="1:2" x14ac:dyDescent="0.25">
      <c r="A45" s="17">
        <f>DATE(An+3,5,8)</f>
        <v>45785</v>
      </c>
      <c r="B45" s="18" t="s">
        <v>25</v>
      </c>
    </row>
    <row r="46" spans="1:2" x14ac:dyDescent="0.25">
      <c r="A46" s="17">
        <f>A42+39</f>
        <v>45806</v>
      </c>
      <c r="B46" s="18" t="s">
        <v>12</v>
      </c>
    </row>
    <row r="47" spans="1:2" x14ac:dyDescent="0.25">
      <c r="A47" s="17">
        <f>A42+49</f>
        <v>45816</v>
      </c>
      <c r="B47" s="18" t="s">
        <v>18</v>
      </c>
    </row>
    <row r="48" spans="1:2" x14ac:dyDescent="0.25">
      <c r="A48" s="17">
        <f>A42+50</f>
        <v>45817</v>
      </c>
      <c r="B48" s="18" t="s">
        <v>19</v>
      </c>
    </row>
    <row r="49" spans="1:2" x14ac:dyDescent="0.25">
      <c r="A49" s="17">
        <f>+DATE(An+3,7,14)</f>
        <v>45852</v>
      </c>
      <c r="B49" s="18" t="s">
        <v>20</v>
      </c>
    </row>
    <row r="50" spans="1:2" x14ac:dyDescent="0.25">
      <c r="A50" s="17">
        <f>DATE(An+3,8,15)</f>
        <v>45884</v>
      </c>
      <c r="B50" s="18" t="s">
        <v>21</v>
      </c>
    </row>
    <row r="51" spans="1:2" x14ac:dyDescent="0.25">
      <c r="A51" s="6">
        <f>DATE(An+3,11,1)</f>
        <v>45962</v>
      </c>
      <c r="B51" s="7" t="s">
        <v>10</v>
      </c>
    </row>
    <row r="52" spans="1:2" x14ac:dyDescent="0.25">
      <c r="A52" s="6">
        <f>DATE(An+3,11,11)</f>
        <v>45972</v>
      </c>
      <c r="B52" s="7" t="s">
        <v>22</v>
      </c>
    </row>
    <row r="53" spans="1:2" x14ac:dyDescent="0.25">
      <c r="A53" s="6">
        <f>DATE(An+3,12,25)</f>
        <v>46016</v>
      </c>
      <c r="B53" s="7" t="s">
        <v>11</v>
      </c>
    </row>
  </sheetData>
  <conditionalFormatting sqref="A2:A27">
    <cfRule type="expression" dxfId="2" priority="3" stopIfTrue="1">
      <formula>COUNTIF(Feries,$A2)&gt;1</formula>
    </cfRule>
  </conditionalFormatting>
  <conditionalFormatting sqref="A38:A40">
    <cfRule type="expression" dxfId="1" priority="2" stopIfTrue="1">
      <formula>COUNTIF(Feries,$A25)&gt;1</formula>
    </cfRule>
  </conditionalFormatting>
  <conditionalFormatting sqref="A51:A53">
    <cfRule type="expression" dxfId="0" priority="1" stopIfTrue="1">
      <formula>COUNTIF(Feries,$A25)&gt;1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Planning maintenance préventive</vt:lpstr>
      <vt:lpstr>Fériés</vt:lpstr>
      <vt:lpstr>An</vt:lpstr>
      <vt:lpstr>Fériés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Atelier</dc:creator>
  <cp:lastModifiedBy>Atelier</cp:lastModifiedBy>
  <dcterms:created xsi:type="dcterms:W3CDTF">2022-05-19T11:16:08Z</dcterms:created>
  <dcterms:modified xsi:type="dcterms:W3CDTF">2022-06-01T09:49:26Z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401b303-ecb1-4a9d-936a-70858c2d9a3e_Enabled">
    <vt:lpwstr>true</vt:lpwstr>
  </property>
  <property fmtid="{D5CDD505-2E9C-101B-9397-08002B2CF9AE}" pid="3" name="MSIP_Label_a401b303-ecb1-4a9d-936a-70858c2d9a3e_SetDate">
    <vt:lpwstr>2022-05-24T08:46:14Z</vt:lpwstr>
  </property>
  <property fmtid="{D5CDD505-2E9C-101B-9397-08002B2CF9AE}" pid="4" name="MSIP_Label_a401b303-ecb1-4a9d-936a-70858c2d9a3e_Method">
    <vt:lpwstr>Privileged</vt:lpwstr>
  </property>
  <property fmtid="{D5CDD505-2E9C-101B-9397-08002B2CF9AE}" pid="5" name="MSIP_Label_a401b303-ecb1-4a9d-936a-70858c2d9a3e_Name">
    <vt:lpwstr>a401b303-ecb1-4a9d-936a-70858c2d9a3e</vt:lpwstr>
  </property>
  <property fmtid="{D5CDD505-2E9C-101B-9397-08002B2CF9AE}" pid="6" name="MSIP_Label_a401b303-ecb1-4a9d-936a-70858c2d9a3e_SiteId">
    <vt:lpwstr>c9a7d621-4bc4-4407-b730-f428e656aa9e</vt:lpwstr>
  </property>
  <property fmtid="{D5CDD505-2E9C-101B-9397-08002B2CF9AE}" pid="7" name="MSIP_Label_a401b303-ecb1-4a9d-936a-70858c2d9a3e_ActionId">
    <vt:lpwstr>b79a3a88-50cf-471a-827f-6e0c67131839</vt:lpwstr>
  </property>
  <property fmtid="{D5CDD505-2E9C-101B-9397-08002B2CF9AE}" pid="8" name="MSIP_Label_a401b303-ecb1-4a9d-936a-70858c2d9a3e_ContentBits">
    <vt:lpwstr>0</vt:lpwstr>
  </property>
</Properties>
</file>