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idecds.com\iaemals1\aco\Profilev7Desktop\guillebauda\Desktop\Fichiers à modifier\Refonte suivi personnel\"/>
    </mc:Choice>
  </mc:AlternateContent>
  <xr:revisionPtr revIDLastSave="0" documentId="13_ncr:1_{B7445872-8773-4749-9609-F8901E5053F0}" xr6:coauthVersionLast="45" xr6:coauthVersionMax="45" xr10:uidLastSave="{00000000-0000-0000-0000-000000000000}"/>
  <bookViews>
    <workbookView xWindow="-120" yWindow="-120" windowWidth="21840" windowHeight="13140" xr2:uid="{4895D467-4852-4762-A19F-C09819B9B593}"/>
  </bookViews>
  <sheets>
    <sheet name="IMPREGNATION" sheetId="14" r:id="rId1"/>
    <sheet name="LASER" sheetId="4" r:id="rId2"/>
    <sheet name="EXCITATION" sheetId="5" r:id="rId3"/>
    <sheet name="BOBINAGE" sheetId="12" r:id="rId4"/>
    <sheet name="Data" sheetId="1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2" i="14" l="1"/>
  <c r="N31" i="14"/>
  <c r="M30" i="14"/>
  <c r="C29" i="14" a="1"/>
  <c r="C29" i="14" s="1"/>
  <c r="K28" i="14"/>
  <c r="H27" i="14"/>
  <c r="C27" i="14" a="1"/>
  <c r="C27" i="14" s="1"/>
  <c r="G26" i="14"/>
  <c r="G29" i="14" s="1" a="1"/>
  <c r="G29" i="14" s="1"/>
  <c r="F26" i="14"/>
  <c r="F27" i="14" s="1" a="1"/>
  <c r="F27" i="14" s="1"/>
  <c r="E26" i="14"/>
  <c r="E29" i="14" s="1" a="1"/>
  <c r="E29" i="14" s="1"/>
  <c r="D26" i="14"/>
  <c r="D27" i="14" s="1" a="1"/>
  <c r="D27" i="14" s="1"/>
  <c r="O17" i="14"/>
  <c r="N16" i="14"/>
  <c r="M15" i="14"/>
  <c r="C14" i="14" a="1"/>
  <c r="C14" i="14" s="1"/>
  <c r="K13" i="14"/>
  <c r="H12" i="14"/>
  <c r="C12" i="14" a="1"/>
  <c r="C12" i="14" s="1"/>
  <c r="G11" i="14"/>
  <c r="G14" i="14" s="1" a="1"/>
  <c r="G14" i="14" s="1"/>
  <c r="F11" i="14"/>
  <c r="F14" i="14" s="1" a="1"/>
  <c r="F14" i="14" s="1"/>
  <c r="E11" i="14"/>
  <c r="E14" i="14" s="1" a="1"/>
  <c r="E14" i="14" s="1"/>
  <c r="D11" i="14"/>
  <c r="D14" i="14" s="1" a="1"/>
  <c r="D14" i="14" s="1"/>
  <c r="S8" i="14" a="1"/>
  <c r="S8" i="14" l="1"/>
  <c r="D12" i="14" a="1"/>
  <c r="D12" i="14" s="1"/>
  <c r="D29" i="14" a="1"/>
  <c r="D29" i="14" s="1"/>
  <c r="L29" i="14" s="1"/>
  <c r="F29" i="14" a="1"/>
  <c r="F29" i="14" s="1"/>
  <c r="G12" i="14" a="1"/>
  <c r="G12" i="14" s="1"/>
  <c r="E27" i="14" a="1"/>
  <c r="E27" i="14" s="1"/>
  <c r="J27" i="14" s="1"/>
  <c r="G27" i="14" a="1"/>
  <c r="G27" i="14" s="1"/>
  <c r="L14" i="14"/>
  <c r="E12" i="14" a="1"/>
  <c r="E12" i="14" s="1"/>
  <c r="F12" i="14" a="1"/>
  <c r="F12" i="14" s="1"/>
  <c r="O452" i="14"/>
  <c r="N451" i="14"/>
  <c r="M450" i="14"/>
  <c r="C449" i="14" a="1"/>
  <c r="C449" i="14" s="1"/>
  <c r="K448" i="14"/>
  <c r="H447" i="14"/>
  <c r="C447" i="14" a="1"/>
  <c r="C447" i="14" s="1"/>
  <c r="G446" i="14"/>
  <c r="G449" i="14" s="1" a="1"/>
  <c r="G449" i="14" s="1"/>
  <c r="F446" i="14"/>
  <c r="F447" i="14" s="1" a="1"/>
  <c r="F447" i="14" s="1"/>
  <c r="E446" i="14"/>
  <c r="E449" i="14" s="1" a="1"/>
  <c r="E449" i="14" s="1"/>
  <c r="D446" i="14"/>
  <c r="D447" i="14" s="1" a="1"/>
  <c r="D447" i="14" s="1"/>
  <c r="O444" i="14"/>
  <c r="N443" i="14"/>
  <c r="M442" i="14"/>
  <c r="C441" i="14" a="1"/>
  <c r="C441" i="14" s="1"/>
  <c r="K440" i="14"/>
  <c r="H439" i="14"/>
  <c r="C439" i="14" a="1"/>
  <c r="C439" i="14" s="1"/>
  <c r="G438" i="14"/>
  <c r="G439" i="14" s="1" a="1"/>
  <c r="G439" i="14" s="1"/>
  <c r="F438" i="14"/>
  <c r="F439" i="14" s="1" a="1"/>
  <c r="F439" i="14" s="1"/>
  <c r="E438" i="14"/>
  <c r="E439" i="14" s="1" a="1"/>
  <c r="E439" i="14" s="1"/>
  <c r="D438" i="14"/>
  <c r="D439" i="14" s="1" a="1"/>
  <c r="D439" i="14" s="1"/>
  <c r="O436" i="14"/>
  <c r="N435" i="14"/>
  <c r="M434" i="14"/>
  <c r="C433" i="14" a="1"/>
  <c r="C433" i="14" s="1"/>
  <c r="K432" i="14"/>
  <c r="H431" i="14"/>
  <c r="C431" i="14" a="1"/>
  <c r="C431" i="14" s="1"/>
  <c r="G430" i="14"/>
  <c r="G433" i="14" s="1" a="1"/>
  <c r="G433" i="14" s="1"/>
  <c r="F430" i="14"/>
  <c r="F431" i="14" s="1" a="1"/>
  <c r="F431" i="14" s="1"/>
  <c r="E430" i="14"/>
  <c r="E433" i="14" s="1" a="1"/>
  <c r="E433" i="14" s="1"/>
  <c r="D430" i="14"/>
  <c r="D431" i="14" s="1" a="1"/>
  <c r="D431" i="14" s="1"/>
  <c r="O428" i="14"/>
  <c r="N427" i="14"/>
  <c r="M426" i="14"/>
  <c r="C425" i="14" a="1"/>
  <c r="C425" i="14" s="1"/>
  <c r="K424" i="14"/>
  <c r="H423" i="14"/>
  <c r="C423" i="14" a="1"/>
  <c r="C423" i="14" s="1"/>
  <c r="G422" i="14"/>
  <c r="G425" i="14" s="1" a="1"/>
  <c r="G425" i="14" s="1"/>
  <c r="F422" i="14"/>
  <c r="F423" i="14" s="1" a="1"/>
  <c r="F423" i="14" s="1"/>
  <c r="E422" i="14"/>
  <c r="E425" i="14" s="1" a="1"/>
  <c r="E425" i="14" s="1"/>
  <c r="D422" i="14"/>
  <c r="D423" i="14" s="1" a="1"/>
  <c r="D423" i="14" s="1"/>
  <c r="O420" i="14"/>
  <c r="N419" i="14"/>
  <c r="M418" i="14"/>
  <c r="C417" i="14" a="1"/>
  <c r="C417" i="14" s="1"/>
  <c r="K416" i="14"/>
  <c r="H415" i="14"/>
  <c r="C415" i="14" a="1"/>
  <c r="C415" i="14" s="1"/>
  <c r="G414" i="14"/>
  <c r="G417" i="14" s="1" a="1"/>
  <c r="G417" i="14" s="1"/>
  <c r="F414" i="14"/>
  <c r="F415" i="14" s="1" a="1"/>
  <c r="F415" i="14" s="1"/>
  <c r="E414" i="14"/>
  <c r="E415" i="14" s="1" a="1"/>
  <c r="E415" i="14" s="1"/>
  <c r="D414" i="14"/>
  <c r="D415" i="14" s="1" a="1"/>
  <c r="D415" i="14" s="1"/>
  <c r="O412" i="14"/>
  <c r="N411" i="14"/>
  <c r="M410" i="14"/>
  <c r="C409" i="14" a="1"/>
  <c r="C409" i="14" s="1"/>
  <c r="K408" i="14"/>
  <c r="H407" i="14"/>
  <c r="C407" i="14" a="1"/>
  <c r="C407" i="14" s="1"/>
  <c r="G406" i="14"/>
  <c r="G409" i="14" s="1" a="1"/>
  <c r="G409" i="14" s="1"/>
  <c r="F406" i="14"/>
  <c r="F409" i="14" s="1" a="1"/>
  <c r="F409" i="14" s="1"/>
  <c r="E406" i="14"/>
  <c r="E409" i="14" s="1" a="1"/>
  <c r="E409" i="14" s="1"/>
  <c r="D406" i="14"/>
  <c r="D407" i="14" s="1" a="1"/>
  <c r="D407" i="14" s="1"/>
  <c r="O404" i="14"/>
  <c r="N403" i="14"/>
  <c r="M402" i="14"/>
  <c r="C401" i="14" a="1"/>
  <c r="C401" i="14" s="1"/>
  <c r="K400" i="14"/>
  <c r="H399" i="14"/>
  <c r="C399" i="14" a="1"/>
  <c r="C399" i="14" s="1"/>
  <c r="G398" i="14"/>
  <c r="G401" i="14" s="1" a="1"/>
  <c r="G401" i="14" s="1"/>
  <c r="F398" i="14"/>
  <c r="F401" i="14" s="1" a="1"/>
  <c r="F401" i="14" s="1"/>
  <c r="E398" i="14"/>
  <c r="E401" i="14" s="1" a="1"/>
  <c r="E401" i="14" s="1"/>
  <c r="D398" i="14"/>
  <c r="D401" i="14" s="1" a="1"/>
  <c r="D401" i="14" s="1"/>
  <c r="O396" i="14"/>
  <c r="N395" i="14"/>
  <c r="M394" i="14"/>
  <c r="C393" i="14" a="1"/>
  <c r="C393" i="14" s="1"/>
  <c r="K392" i="14"/>
  <c r="H391" i="14"/>
  <c r="C391" i="14" a="1"/>
  <c r="C391" i="14" s="1"/>
  <c r="G390" i="14"/>
  <c r="G393" i="14" s="1" a="1"/>
  <c r="G393" i="14" s="1"/>
  <c r="F390" i="14"/>
  <c r="F391" i="14" s="1" a="1"/>
  <c r="F391" i="14" s="1"/>
  <c r="E390" i="14"/>
  <c r="E391" i="14" s="1" a="1"/>
  <c r="E391" i="14" s="1"/>
  <c r="D390" i="14"/>
  <c r="D393" i="14" s="1" a="1"/>
  <c r="D393" i="14" s="1"/>
  <c r="O388" i="14"/>
  <c r="N387" i="14"/>
  <c r="M386" i="14"/>
  <c r="C385" i="14" a="1"/>
  <c r="C385" i="14" s="1"/>
  <c r="K384" i="14"/>
  <c r="H383" i="14"/>
  <c r="C383" i="14" a="1"/>
  <c r="C383" i="14" s="1"/>
  <c r="G382" i="14"/>
  <c r="G385" i="14" s="1" a="1"/>
  <c r="G385" i="14" s="1"/>
  <c r="F382" i="14"/>
  <c r="F383" i="14" s="1" a="1"/>
  <c r="F383" i="14" s="1"/>
  <c r="E382" i="14"/>
  <c r="E383" i="14" s="1" a="1"/>
  <c r="E383" i="14" s="1"/>
  <c r="D382" i="14"/>
  <c r="D385" i="14" s="1" a="1"/>
  <c r="D385" i="14" s="1"/>
  <c r="O380" i="14"/>
  <c r="N379" i="14"/>
  <c r="M378" i="14"/>
  <c r="C377" i="14" a="1"/>
  <c r="C377" i="14" s="1"/>
  <c r="K376" i="14"/>
  <c r="H375" i="14"/>
  <c r="C375" i="14" a="1"/>
  <c r="C375" i="14" s="1"/>
  <c r="G374" i="14"/>
  <c r="G377" i="14" s="1" a="1"/>
  <c r="G377" i="14" s="1"/>
  <c r="F374" i="14"/>
  <c r="F375" i="14" s="1" a="1"/>
  <c r="F375" i="14" s="1"/>
  <c r="E374" i="14"/>
  <c r="E377" i="14" s="1" a="1"/>
  <c r="E377" i="14" s="1"/>
  <c r="D374" i="14"/>
  <c r="D375" i="14" s="1" a="1"/>
  <c r="D375" i="14" s="1"/>
  <c r="O372" i="14"/>
  <c r="N371" i="14"/>
  <c r="M370" i="14"/>
  <c r="C369" i="14" a="1"/>
  <c r="C369" i="14" s="1"/>
  <c r="K368" i="14"/>
  <c r="H367" i="14"/>
  <c r="C367" i="14" a="1"/>
  <c r="C367" i="14" s="1"/>
  <c r="G366" i="14"/>
  <c r="G369" i="14" s="1" a="1"/>
  <c r="G369" i="14" s="1"/>
  <c r="F366" i="14"/>
  <c r="F367" i="14" s="1" a="1"/>
  <c r="F367" i="14" s="1"/>
  <c r="E366" i="14"/>
  <c r="E369" i="14" s="1" a="1"/>
  <c r="E369" i="14" s="1"/>
  <c r="D366" i="14"/>
  <c r="D367" i="14" s="1" a="1"/>
  <c r="D367" i="14" s="1"/>
  <c r="O364" i="14"/>
  <c r="N363" i="14"/>
  <c r="M362" i="14"/>
  <c r="C361" i="14" a="1"/>
  <c r="C361" i="14" s="1"/>
  <c r="K360" i="14"/>
  <c r="H359" i="14"/>
  <c r="C359" i="14" a="1"/>
  <c r="C359" i="14" s="1"/>
  <c r="G358" i="14"/>
  <c r="G361" i="14" s="1" a="1"/>
  <c r="G361" i="14" s="1"/>
  <c r="F358" i="14"/>
  <c r="F359" i="14" s="1" a="1"/>
  <c r="F359" i="14" s="1"/>
  <c r="E358" i="14"/>
  <c r="E359" i="14" s="1" a="1"/>
  <c r="E359" i="14" s="1"/>
  <c r="D358" i="14"/>
  <c r="D361" i="14" s="1" a="1"/>
  <c r="D361" i="14" s="1"/>
  <c r="O356" i="14"/>
  <c r="N355" i="14"/>
  <c r="M354" i="14"/>
  <c r="C353" i="14" a="1"/>
  <c r="C353" i="14" s="1"/>
  <c r="K352" i="14"/>
  <c r="H351" i="14"/>
  <c r="C351" i="14" a="1"/>
  <c r="C351" i="14" s="1"/>
  <c r="G350" i="14"/>
  <c r="G353" i="14" s="1" a="1"/>
  <c r="G353" i="14" s="1"/>
  <c r="F350" i="14"/>
  <c r="F351" i="14" s="1" a="1"/>
  <c r="F351" i="14" s="1"/>
  <c r="E350" i="14"/>
  <c r="E353" i="14" s="1" a="1"/>
  <c r="E353" i="14" s="1"/>
  <c r="D350" i="14"/>
  <c r="D351" i="14" s="1" a="1"/>
  <c r="D351" i="14" s="1"/>
  <c r="O348" i="14"/>
  <c r="N347" i="14"/>
  <c r="M346" i="14"/>
  <c r="C345" i="14" a="1"/>
  <c r="C345" i="14" s="1"/>
  <c r="K344" i="14"/>
  <c r="H343" i="14"/>
  <c r="C343" i="14" a="1"/>
  <c r="C343" i="14" s="1"/>
  <c r="G342" i="14"/>
  <c r="G343" i="14" s="1" a="1"/>
  <c r="G343" i="14" s="1"/>
  <c r="F342" i="14"/>
  <c r="F343" i="14" s="1" a="1"/>
  <c r="F343" i="14" s="1"/>
  <c r="E342" i="14"/>
  <c r="E343" i="14" s="1" a="1"/>
  <c r="E343" i="14" s="1"/>
  <c r="D342" i="14"/>
  <c r="D343" i="14" s="1" a="1"/>
  <c r="D343" i="14" s="1"/>
  <c r="O340" i="14"/>
  <c r="N339" i="14"/>
  <c r="M338" i="14"/>
  <c r="C337" i="14" a="1"/>
  <c r="C337" i="14" s="1"/>
  <c r="K336" i="14"/>
  <c r="H335" i="14"/>
  <c r="C335" i="14" a="1"/>
  <c r="C335" i="14" s="1"/>
  <c r="G334" i="14"/>
  <c r="G337" i="14" s="1" a="1"/>
  <c r="G337" i="14" s="1"/>
  <c r="F334" i="14"/>
  <c r="F335" i="14" s="1" a="1"/>
  <c r="F335" i="14" s="1"/>
  <c r="E334" i="14"/>
  <c r="E337" i="14" s="1" a="1"/>
  <c r="E337" i="14" s="1"/>
  <c r="D334" i="14"/>
  <c r="D335" i="14" s="1" a="1"/>
  <c r="D335" i="14" s="1"/>
  <c r="O332" i="14"/>
  <c r="N331" i="14"/>
  <c r="M330" i="14"/>
  <c r="C329" i="14" a="1"/>
  <c r="C329" i="14" s="1"/>
  <c r="K328" i="14"/>
  <c r="H327" i="14"/>
  <c r="C327" i="14" a="1"/>
  <c r="C327" i="14" s="1"/>
  <c r="G326" i="14"/>
  <c r="G329" i="14" s="1" a="1"/>
  <c r="G329" i="14" s="1"/>
  <c r="F326" i="14"/>
  <c r="F327" i="14" s="1" a="1"/>
  <c r="F327" i="14" s="1"/>
  <c r="E326" i="14"/>
  <c r="E329" i="14" s="1" a="1"/>
  <c r="E329" i="14" s="1"/>
  <c r="D326" i="14"/>
  <c r="D329" i="14" s="1" a="1"/>
  <c r="D329" i="14" s="1"/>
  <c r="O324" i="14"/>
  <c r="N323" i="14"/>
  <c r="M322" i="14"/>
  <c r="C321" i="14" a="1"/>
  <c r="C321" i="14" s="1"/>
  <c r="K320" i="14"/>
  <c r="H319" i="14"/>
  <c r="C319" i="14" a="1"/>
  <c r="C319" i="14" s="1"/>
  <c r="G318" i="14"/>
  <c r="G319" i="14" s="1" a="1"/>
  <c r="G319" i="14" s="1"/>
  <c r="F318" i="14"/>
  <c r="F319" i="14" s="1" a="1"/>
  <c r="F319" i="14" s="1"/>
  <c r="E318" i="14"/>
  <c r="E319" i="14" s="1" a="1"/>
  <c r="E319" i="14" s="1"/>
  <c r="D318" i="14"/>
  <c r="D319" i="14" s="1" a="1"/>
  <c r="D319" i="14" s="1"/>
  <c r="O316" i="14"/>
  <c r="N315" i="14"/>
  <c r="M314" i="14"/>
  <c r="C313" i="14" a="1"/>
  <c r="C313" i="14" s="1"/>
  <c r="K312" i="14"/>
  <c r="H311" i="14"/>
  <c r="C311" i="14" a="1"/>
  <c r="C311" i="14" s="1"/>
  <c r="G310" i="14"/>
  <c r="G313" i="14" s="1" a="1"/>
  <c r="G313" i="14" s="1"/>
  <c r="F310" i="14"/>
  <c r="F311" i="14" s="1" a="1"/>
  <c r="F311" i="14" s="1"/>
  <c r="E310" i="14"/>
  <c r="E313" i="14" s="1" a="1"/>
  <c r="E313" i="14" s="1"/>
  <c r="D310" i="14"/>
  <c r="D311" i="14" s="1" a="1"/>
  <c r="D311" i="14" s="1"/>
  <c r="O308" i="14"/>
  <c r="N307" i="14"/>
  <c r="M306" i="14"/>
  <c r="C305" i="14" a="1"/>
  <c r="C305" i="14" s="1"/>
  <c r="K304" i="14"/>
  <c r="H303" i="14"/>
  <c r="C303" i="14" a="1"/>
  <c r="C303" i="14" s="1"/>
  <c r="G302" i="14"/>
  <c r="G305" i="14" s="1" a="1"/>
  <c r="G305" i="14" s="1"/>
  <c r="F302" i="14"/>
  <c r="F303" i="14" s="1" a="1"/>
  <c r="F303" i="14" s="1"/>
  <c r="E302" i="14"/>
  <c r="E305" i="14" s="1" a="1"/>
  <c r="E305" i="14" s="1"/>
  <c r="D302" i="14"/>
  <c r="D305" i="14" s="1" a="1"/>
  <c r="D305" i="14" s="1"/>
  <c r="O300" i="14"/>
  <c r="N299" i="14"/>
  <c r="M298" i="14"/>
  <c r="C297" i="14" a="1"/>
  <c r="C297" i="14" s="1"/>
  <c r="K296" i="14"/>
  <c r="H295" i="14"/>
  <c r="C295" i="14" a="1"/>
  <c r="C295" i="14" s="1"/>
  <c r="G294" i="14"/>
  <c r="G297" i="14" s="1" a="1"/>
  <c r="G297" i="14" s="1"/>
  <c r="F294" i="14"/>
  <c r="F295" i="14" s="1" a="1"/>
  <c r="F295" i="14" s="1"/>
  <c r="E294" i="14"/>
  <c r="E297" i="14" s="1" a="1"/>
  <c r="E297" i="14" s="1"/>
  <c r="D294" i="14"/>
  <c r="D295" i="14" s="1" a="1"/>
  <c r="D295" i="14" s="1"/>
  <c r="O292" i="14"/>
  <c r="N291" i="14"/>
  <c r="M290" i="14"/>
  <c r="C289" i="14" a="1"/>
  <c r="C289" i="14" s="1"/>
  <c r="K288" i="14"/>
  <c r="H287" i="14"/>
  <c r="C287" i="14" a="1"/>
  <c r="C287" i="14" s="1"/>
  <c r="G286" i="14"/>
  <c r="G289" i="14" s="1" a="1"/>
  <c r="G289" i="14" s="1"/>
  <c r="F286" i="14"/>
  <c r="F287" i="14" s="1" a="1"/>
  <c r="F287" i="14" s="1"/>
  <c r="E286" i="14"/>
  <c r="E289" i="14" s="1" a="1"/>
  <c r="E289" i="14" s="1"/>
  <c r="D286" i="14"/>
  <c r="D287" i="14" s="1" a="1"/>
  <c r="D287" i="14" s="1"/>
  <c r="O284" i="14"/>
  <c r="N283" i="14"/>
  <c r="M282" i="14"/>
  <c r="C281" i="14" a="1"/>
  <c r="C281" i="14" s="1"/>
  <c r="K280" i="14"/>
  <c r="H279" i="14"/>
  <c r="C279" i="14" a="1"/>
  <c r="C279" i="14" s="1"/>
  <c r="G278" i="14"/>
  <c r="G281" i="14" s="1" a="1"/>
  <c r="G281" i="14" s="1"/>
  <c r="F278" i="14"/>
  <c r="F279" i="14" s="1" a="1"/>
  <c r="F279" i="14" s="1"/>
  <c r="E278" i="14"/>
  <c r="E281" i="14" s="1" a="1"/>
  <c r="E281" i="14" s="1"/>
  <c r="D278" i="14"/>
  <c r="D281" i="14" s="1" a="1"/>
  <c r="D281" i="14" s="1"/>
  <c r="O276" i="14"/>
  <c r="N275" i="14"/>
  <c r="M274" i="14"/>
  <c r="C273" i="14" a="1"/>
  <c r="C273" i="14" s="1"/>
  <c r="K272" i="14"/>
  <c r="H271" i="14"/>
  <c r="C271" i="14" a="1"/>
  <c r="C271" i="14" s="1"/>
  <c r="G270" i="14"/>
  <c r="G273" i="14" s="1" a="1"/>
  <c r="G273" i="14" s="1"/>
  <c r="F270" i="14"/>
  <c r="F271" i="14" s="1" a="1"/>
  <c r="F271" i="14" s="1"/>
  <c r="E270" i="14"/>
  <c r="E273" i="14" s="1" a="1"/>
  <c r="E273" i="14" s="1"/>
  <c r="D270" i="14"/>
  <c r="D273" i="14" s="1" a="1"/>
  <c r="D273" i="14" s="1"/>
  <c r="O268" i="14"/>
  <c r="N267" i="14"/>
  <c r="M266" i="14"/>
  <c r="C265" i="14" a="1"/>
  <c r="C265" i="14" s="1"/>
  <c r="K264" i="14"/>
  <c r="H263" i="14"/>
  <c r="C263" i="14" a="1"/>
  <c r="C263" i="14" s="1"/>
  <c r="G262" i="14"/>
  <c r="G265" i="14" s="1" a="1"/>
  <c r="G265" i="14" s="1"/>
  <c r="F262" i="14"/>
  <c r="F263" i="14" s="1" a="1"/>
  <c r="F263" i="14" s="1"/>
  <c r="E262" i="14"/>
  <c r="E265" i="14" s="1" a="1"/>
  <c r="E265" i="14" s="1"/>
  <c r="D262" i="14"/>
  <c r="D263" i="14" s="1" a="1"/>
  <c r="D263" i="14" s="1"/>
  <c r="O260" i="14"/>
  <c r="N259" i="14"/>
  <c r="M258" i="14"/>
  <c r="C257" i="14" a="1"/>
  <c r="C257" i="14" s="1"/>
  <c r="K256" i="14"/>
  <c r="H255" i="14"/>
  <c r="C255" i="14" a="1"/>
  <c r="C255" i="14" s="1"/>
  <c r="G254" i="14"/>
  <c r="G255" i="14" s="1" a="1"/>
  <c r="G255" i="14" s="1"/>
  <c r="F254" i="14"/>
  <c r="F255" i="14" s="1" a="1"/>
  <c r="F255" i="14" s="1"/>
  <c r="E254" i="14"/>
  <c r="E257" i="14" s="1" a="1"/>
  <c r="E257" i="14" s="1"/>
  <c r="D254" i="14"/>
  <c r="D255" i="14" s="1" a="1"/>
  <c r="D255" i="14" s="1"/>
  <c r="O252" i="14"/>
  <c r="N251" i="14"/>
  <c r="M250" i="14"/>
  <c r="C249" i="14" a="1"/>
  <c r="C249" i="14" s="1"/>
  <c r="K248" i="14"/>
  <c r="H247" i="14"/>
  <c r="C247" i="14" a="1"/>
  <c r="C247" i="14" s="1"/>
  <c r="G246" i="14"/>
  <c r="G249" i="14" s="1" a="1"/>
  <c r="G249" i="14" s="1"/>
  <c r="F246" i="14"/>
  <c r="F247" i="14" s="1" a="1"/>
  <c r="F247" i="14" s="1"/>
  <c r="E246" i="14"/>
  <c r="E249" i="14" s="1" a="1"/>
  <c r="E249" i="14" s="1"/>
  <c r="D246" i="14"/>
  <c r="D247" i="14" s="1" a="1"/>
  <c r="D247" i="14" s="1"/>
  <c r="O244" i="14"/>
  <c r="N243" i="14"/>
  <c r="M242" i="14"/>
  <c r="C241" i="14" a="1"/>
  <c r="C241" i="14" s="1"/>
  <c r="K240" i="14"/>
  <c r="H239" i="14"/>
  <c r="C239" i="14" a="1"/>
  <c r="C239" i="14" s="1"/>
  <c r="G238" i="14"/>
  <c r="G241" i="14" s="1" a="1"/>
  <c r="G241" i="14" s="1"/>
  <c r="F238" i="14"/>
  <c r="F239" i="14" s="1" a="1"/>
  <c r="F239" i="14" s="1"/>
  <c r="E238" i="14"/>
  <c r="E241" i="14" s="1" a="1"/>
  <c r="E241" i="14" s="1"/>
  <c r="D238" i="14"/>
  <c r="D239" i="14" s="1" a="1"/>
  <c r="D239" i="14" s="1"/>
  <c r="O236" i="14"/>
  <c r="N235" i="14"/>
  <c r="M234" i="14"/>
  <c r="C233" i="14" a="1"/>
  <c r="C233" i="14" s="1"/>
  <c r="K232" i="14"/>
  <c r="H231" i="14"/>
  <c r="C231" i="14" a="1"/>
  <c r="C231" i="14" s="1"/>
  <c r="G230" i="14"/>
  <c r="G233" i="14" s="1" a="1"/>
  <c r="G233" i="14" s="1"/>
  <c r="F230" i="14"/>
  <c r="F231" i="14" s="1" a="1"/>
  <c r="F231" i="14" s="1"/>
  <c r="E230" i="14"/>
  <c r="E233" i="14" s="1" a="1"/>
  <c r="E233" i="14" s="1"/>
  <c r="D230" i="14"/>
  <c r="D233" i="14" s="1" a="1"/>
  <c r="D233" i="14" s="1"/>
  <c r="O228" i="14"/>
  <c r="N227" i="14"/>
  <c r="M226" i="14"/>
  <c r="C225" i="14" a="1"/>
  <c r="C225" i="14" s="1"/>
  <c r="K224" i="14"/>
  <c r="H223" i="14"/>
  <c r="C223" i="14" a="1"/>
  <c r="C223" i="14" s="1"/>
  <c r="G222" i="14"/>
  <c r="G225" i="14" s="1" a="1"/>
  <c r="G225" i="14" s="1"/>
  <c r="F222" i="14"/>
  <c r="F223" i="14" s="1" a="1"/>
  <c r="F223" i="14" s="1"/>
  <c r="E222" i="14"/>
  <c r="E225" i="14" s="1" a="1"/>
  <c r="E225" i="14" s="1"/>
  <c r="D222" i="14"/>
  <c r="D225" i="14" s="1" a="1"/>
  <c r="D225" i="14" s="1"/>
  <c r="O220" i="14"/>
  <c r="N219" i="14"/>
  <c r="M218" i="14"/>
  <c r="C217" i="14" a="1"/>
  <c r="C217" i="14" s="1"/>
  <c r="K216" i="14"/>
  <c r="H215" i="14"/>
  <c r="C215" i="14" a="1"/>
  <c r="C215" i="14" s="1"/>
  <c r="G214" i="14"/>
  <c r="G217" i="14" s="1" a="1"/>
  <c r="G217" i="14" s="1"/>
  <c r="F214" i="14"/>
  <c r="F215" i="14" s="1" a="1"/>
  <c r="F215" i="14" s="1"/>
  <c r="E214" i="14"/>
  <c r="E217" i="14" s="1" a="1"/>
  <c r="E217" i="14" s="1"/>
  <c r="D214" i="14"/>
  <c r="D217" i="14" s="1" a="1"/>
  <c r="D217" i="14" s="1"/>
  <c r="O212" i="14"/>
  <c r="N211" i="14"/>
  <c r="M210" i="14"/>
  <c r="C209" i="14" a="1"/>
  <c r="C209" i="14" s="1"/>
  <c r="K208" i="14"/>
  <c r="H207" i="14"/>
  <c r="C207" i="14" a="1"/>
  <c r="C207" i="14" s="1"/>
  <c r="G206" i="14"/>
  <c r="G209" i="14" s="1" a="1"/>
  <c r="G209" i="14" s="1"/>
  <c r="F206" i="14"/>
  <c r="F209" i="14" s="1" a="1"/>
  <c r="F209" i="14" s="1"/>
  <c r="E206" i="14"/>
  <c r="E209" i="14" s="1" a="1"/>
  <c r="E209" i="14" s="1"/>
  <c r="D206" i="14"/>
  <c r="D207" i="14" s="1" a="1"/>
  <c r="D207" i="14" s="1"/>
  <c r="O204" i="14"/>
  <c r="N203" i="14"/>
  <c r="M202" i="14"/>
  <c r="C201" i="14" a="1"/>
  <c r="C201" i="14" s="1"/>
  <c r="K200" i="14"/>
  <c r="H199" i="14"/>
  <c r="C199" i="14" a="1"/>
  <c r="C199" i="14" s="1"/>
  <c r="G198" i="14"/>
  <c r="G201" i="14" s="1" a="1"/>
  <c r="G201" i="14" s="1"/>
  <c r="F198" i="14"/>
  <c r="F199" i="14" s="1" a="1"/>
  <c r="F199" i="14" s="1"/>
  <c r="E198" i="14"/>
  <c r="E201" i="14" s="1" a="1"/>
  <c r="E201" i="14" s="1"/>
  <c r="D198" i="14"/>
  <c r="D199" i="14" s="1" a="1"/>
  <c r="D199" i="14" s="1"/>
  <c r="O196" i="14"/>
  <c r="N195" i="14"/>
  <c r="M194" i="14"/>
  <c r="C193" i="14" a="1"/>
  <c r="C193" i="14" s="1"/>
  <c r="K192" i="14"/>
  <c r="H191" i="14"/>
  <c r="C191" i="14" a="1"/>
  <c r="C191" i="14" s="1"/>
  <c r="G190" i="14"/>
  <c r="G193" i="14" s="1" a="1"/>
  <c r="G193" i="14" s="1"/>
  <c r="F190" i="14"/>
  <c r="F191" i="14" s="1" a="1"/>
  <c r="F191" i="14" s="1"/>
  <c r="E190" i="14"/>
  <c r="E193" i="14" s="1" a="1"/>
  <c r="E193" i="14" s="1"/>
  <c r="D190" i="14"/>
  <c r="D193" i="14" s="1" a="1"/>
  <c r="D193" i="14" s="1"/>
  <c r="O188" i="14"/>
  <c r="N187" i="14"/>
  <c r="M186" i="14"/>
  <c r="C185" i="14" a="1"/>
  <c r="C185" i="14" s="1"/>
  <c r="K184" i="14"/>
  <c r="H183" i="14"/>
  <c r="C183" i="14" a="1"/>
  <c r="C183" i="14" s="1"/>
  <c r="G182" i="14"/>
  <c r="G185" i="14" s="1" a="1"/>
  <c r="G185" i="14" s="1"/>
  <c r="F182" i="14"/>
  <c r="F183" i="14" s="1" a="1"/>
  <c r="F183" i="14" s="1"/>
  <c r="E182" i="14"/>
  <c r="E185" i="14" s="1" a="1"/>
  <c r="E185" i="14" s="1"/>
  <c r="D182" i="14"/>
  <c r="D185" i="14" s="1" a="1"/>
  <c r="D185" i="14" s="1"/>
  <c r="O180" i="14"/>
  <c r="N179" i="14"/>
  <c r="M178" i="14"/>
  <c r="C177" i="14" a="1"/>
  <c r="C177" i="14" s="1"/>
  <c r="K176" i="14"/>
  <c r="H175" i="14"/>
  <c r="C175" i="14" a="1"/>
  <c r="C175" i="14" s="1"/>
  <c r="G174" i="14"/>
  <c r="G177" i="14" s="1" a="1"/>
  <c r="G177" i="14" s="1"/>
  <c r="F174" i="14"/>
  <c r="F175" i="14" s="1" a="1"/>
  <c r="F175" i="14" s="1"/>
  <c r="E174" i="14"/>
  <c r="E177" i="14" s="1" a="1"/>
  <c r="E177" i="14" s="1"/>
  <c r="D174" i="14"/>
  <c r="D175" i="14" s="1" a="1"/>
  <c r="D175" i="14" s="1"/>
  <c r="O172" i="14"/>
  <c r="N171" i="14"/>
  <c r="M170" i="14"/>
  <c r="C169" i="14" a="1"/>
  <c r="C169" i="14" s="1"/>
  <c r="K168" i="14"/>
  <c r="H167" i="14"/>
  <c r="C167" i="14" a="1"/>
  <c r="C167" i="14" s="1"/>
  <c r="G166" i="14"/>
  <c r="G169" i="14" s="1" a="1"/>
  <c r="G169" i="14" s="1"/>
  <c r="F166" i="14"/>
  <c r="F167" i="14" s="1" a="1"/>
  <c r="F167" i="14" s="1"/>
  <c r="E166" i="14"/>
  <c r="E169" i="14" s="1" a="1"/>
  <c r="E169" i="14" s="1"/>
  <c r="D166" i="14"/>
  <c r="D167" i="14" s="1" a="1"/>
  <c r="D167" i="14" s="1"/>
  <c r="O164" i="14"/>
  <c r="N163" i="14"/>
  <c r="M162" i="14"/>
  <c r="C161" i="14" a="1"/>
  <c r="C161" i="14" s="1"/>
  <c r="K160" i="14"/>
  <c r="H159" i="14"/>
  <c r="C159" i="14" a="1"/>
  <c r="C159" i="14" s="1"/>
  <c r="G158" i="14"/>
  <c r="G161" i="14" s="1" a="1"/>
  <c r="G161" i="14" s="1"/>
  <c r="F158" i="14"/>
  <c r="F159" i="14" s="1" a="1"/>
  <c r="F159" i="14" s="1"/>
  <c r="E158" i="14"/>
  <c r="E161" i="14" s="1" a="1"/>
  <c r="E161" i="14" s="1"/>
  <c r="D158" i="14"/>
  <c r="D161" i="14" s="1" a="1"/>
  <c r="D161" i="14" s="1"/>
  <c r="O156" i="14"/>
  <c r="N155" i="14"/>
  <c r="M154" i="14"/>
  <c r="C153" i="14" a="1"/>
  <c r="C153" i="14" s="1"/>
  <c r="K152" i="14"/>
  <c r="H151" i="14"/>
  <c r="C151" i="14" a="1"/>
  <c r="C151" i="14" s="1"/>
  <c r="G150" i="14"/>
  <c r="G153" i="14" s="1" a="1"/>
  <c r="G153" i="14" s="1"/>
  <c r="F150" i="14"/>
  <c r="F151" i="14" s="1" a="1"/>
  <c r="F151" i="14" s="1"/>
  <c r="E150" i="14"/>
  <c r="E153" i="14" s="1" a="1"/>
  <c r="E153" i="14" s="1"/>
  <c r="D150" i="14"/>
  <c r="D153" i="14" s="1" a="1"/>
  <c r="D153" i="14" s="1"/>
  <c r="O148" i="14"/>
  <c r="N147" i="14"/>
  <c r="M146" i="14"/>
  <c r="C145" i="14" a="1"/>
  <c r="C145" i="14" s="1"/>
  <c r="K144" i="14"/>
  <c r="H143" i="14"/>
  <c r="C143" i="14" a="1"/>
  <c r="C143" i="14" s="1"/>
  <c r="G142" i="14"/>
  <c r="G145" i="14" s="1" a="1"/>
  <c r="G145" i="14" s="1"/>
  <c r="F142" i="14"/>
  <c r="F143" i="14" s="1" a="1"/>
  <c r="F143" i="14" s="1"/>
  <c r="E142" i="14"/>
  <c r="E145" i="14" s="1" a="1"/>
  <c r="E145" i="14" s="1"/>
  <c r="D142" i="14"/>
  <c r="D143" i="14" s="1" a="1"/>
  <c r="D143" i="14" s="1"/>
  <c r="O140" i="14"/>
  <c r="N139" i="14"/>
  <c r="M138" i="14"/>
  <c r="C137" i="14" a="1"/>
  <c r="C137" i="14" s="1"/>
  <c r="K136" i="14"/>
  <c r="H135" i="14"/>
  <c r="C135" i="14" a="1"/>
  <c r="C135" i="14" s="1"/>
  <c r="G134" i="14"/>
  <c r="G137" i="14" s="1" a="1"/>
  <c r="G137" i="14" s="1"/>
  <c r="F134" i="14"/>
  <c r="F135" i="14" s="1" a="1"/>
  <c r="F135" i="14" s="1"/>
  <c r="E134" i="14"/>
  <c r="E137" i="14" s="1" a="1"/>
  <c r="E137" i="14" s="1"/>
  <c r="D134" i="14"/>
  <c r="D135" i="14" s="1" a="1"/>
  <c r="D135" i="14" s="1"/>
  <c r="O132" i="14"/>
  <c r="N131" i="14"/>
  <c r="M130" i="14"/>
  <c r="C129" i="14" a="1"/>
  <c r="C129" i="14" s="1"/>
  <c r="K128" i="14"/>
  <c r="H127" i="14"/>
  <c r="C127" i="14" a="1"/>
  <c r="C127" i="14" s="1"/>
  <c r="G126" i="14"/>
  <c r="G129" i="14" s="1" a="1"/>
  <c r="G129" i="14" s="1"/>
  <c r="F126" i="14"/>
  <c r="F127" i="14" s="1" a="1"/>
  <c r="F127" i="14" s="1"/>
  <c r="E126" i="14"/>
  <c r="E129" i="14" s="1" a="1"/>
  <c r="E129" i="14" s="1"/>
  <c r="D126" i="14"/>
  <c r="D127" i="14" s="1" a="1"/>
  <c r="D127" i="14" s="1"/>
  <c r="O124" i="14"/>
  <c r="N123" i="14"/>
  <c r="M122" i="14"/>
  <c r="C121" i="14" a="1"/>
  <c r="C121" i="14" s="1"/>
  <c r="K120" i="14"/>
  <c r="H119" i="14"/>
  <c r="C119" i="14" a="1"/>
  <c r="C119" i="14" s="1"/>
  <c r="G118" i="14"/>
  <c r="G121" i="14" s="1" a="1"/>
  <c r="G121" i="14" s="1"/>
  <c r="F118" i="14"/>
  <c r="F119" i="14" s="1" a="1"/>
  <c r="F119" i="14" s="1"/>
  <c r="E118" i="14"/>
  <c r="E121" i="14" s="1" a="1"/>
  <c r="E121" i="14" s="1"/>
  <c r="D118" i="14"/>
  <c r="D119" i="14" s="1" a="1"/>
  <c r="D119" i="14" s="1"/>
  <c r="O116" i="14"/>
  <c r="N115" i="14"/>
  <c r="M114" i="14"/>
  <c r="C113" i="14" a="1"/>
  <c r="C113" i="14" s="1"/>
  <c r="K112" i="14"/>
  <c r="H111" i="14"/>
  <c r="C111" i="14" a="1"/>
  <c r="C111" i="14" s="1"/>
  <c r="G110" i="14"/>
  <c r="G113" i="14" s="1" a="1"/>
  <c r="G113" i="14" s="1"/>
  <c r="F110" i="14"/>
  <c r="F111" i="14" s="1" a="1"/>
  <c r="F111" i="14" s="1"/>
  <c r="E110" i="14"/>
  <c r="E113" i="14" s="1" a="1"/>
  <c r="E113" i="14" s="1"/>
  <c r="D110" i="14"/>
  <c r="D111" i="14" s="1" a="1"/>
  <c r="D111" i="14" s="1"/>
  <c r="O108" i="14"/>
  <c r="N107" i="14"/>
  <c r="M106" i="14"/>
  <c r="C105" i="14" a="1"/>
  <c r="C105" i="14" s="1"/>
  <c r="K104" i="14"/>
  <c r="H103" i="14"/>
  <c r="C103" i="14" a="1"/>
  <c r="C103" i="14" s="1"/>
  <c r="G102" i="14"/>
  <c r="G105" i="14" s="1" a="1"/>
  <c r="G105" i="14" s="1"/>
  <c r="F102" i="14"/>
  <c r="F105" i="14" s="1" a="1"/>
  <c r="F105" i="14" s="1"/>
  <c r="E102" i="14"/>
  <c r="E103" i="14" s="1" a="1"/>
  <c r="E103" i="14" s="1"/>
  <c r="D102" i="14"/>
  <c r="D105" i="14" s="1" a="1"/>
  <c r="D105" i="14" s="1"/>
  <c r="O100" i="14"/>
  <c r="N99" i="14"/>
  <c r="M98" i="14"/>
  <c r="C97" i="14" a="1"/>
  <c r="C97" i="14" s="1"/>
  <c r="K96" i="14"/>
  <c r="H95" i="14"/>
  <c r="C95" i="14" a="1"/>
  <c r="C95" i="14" s="1"/>
  <c r="G94" i="14"/>
  <c r="G97" i="14" s="1" a="1"/>
  <c r="G97" i="14" s="1"/>
  <c r="F94" i="14"/>
  <c r="F95" i="14" s="1" a="1"/>
  <c r="F95" i="14" s="1"/>
  <c r="E94" i="14"/>
  <c r="E97" i="14" s="1" a="1"/>
  <c r="E97" i="14" s="1"/>
  <c r="D94" i="14"/>
  <c r="D95" i="14" s="1" a="1"/>
  <c r="D95" i="14" s="1"/>
  <c r="O92" i="14"/>
  <c r="N91" i="14"/>
  <c r="M90" i="14"/>
  <c r="C89" i="14" a="1"/>
  <c r="C89" i="14" s="1"/>
  <c r="K88" i="14"/>
  <c r="H87" i="14"/>
  <c r="C87" i="14" a="1"/>
  <c r="C87" i="14" s="1"/>
  <c r="G86" i="14"/>
  <c r="G89" i="14" s="1" a="1"/>
  <c r="G89" i="14" s="1"/>
  <c r="F86" i="14"/>
  <c r="F87" i="14" s="1" a="1"/>
  <c r="F87" i="14" s="1"/>
  <c r="E86" i="14"/>
  <c r="E89" i="14" s="1" a="1"/>
  <c r="E89" i="14" s="1"/>
  <c r="D86" i="14"/>
  <c r="D89" i="14" s="1" a="1"/>
  <c r="D89" i="14" s="1"/>
  <c r="O77" i="14"/>
  <c r="N76" i="14"/>
  <c r="M75" i="14"/>
  <c r="C74" i="14" a="1"/>
  <c r="C74" i="14" s="1"/>
  <c r="K73" i="14"/>
  <c r="H72" i="14"/>
  <c r="C72" i="14" a="1"/>
  <c r="C72" i="14" s="1"/>
  <c r="G71" i="14"/>
  <c r="G74" i="14" s="1" a="1"/>
  <c r="G74" i="14" s="1"/>
  <c r="F71" i="14"/>
  <c r="F72" i="14" s="1" a="1"/>
  <c r="F72" i="14" s="1"/>
  <c r="E71" i="14"/>
  <c r="E74" i="14" s="1" a="1"/>
  <c r="E74" i="14" s="1"/>
  <c r="D71" i="14"/>
  <c r="D72" i="14" s="1" a="1"/>
  <c r="D72" i="14" s="1"/>
  <c r="O62" i="14"/>
  <c r="N61" i="14"/>
  <c r="M60" i="14"/>
  <c r="C59" i="14" a="1"/>
  <c r="C59" i="14" s="1"/>
  <c r="K58" i="14"/>
  <c r="H57" i="14"/>
  <c r="C57" i="14" a="1"/>
  <c r="C57" i="14" s="1"/>
  <c r="G56" i="14"/>
  <c r="G59" i="14" s="1" a="1"/>
  <c r="G59" i="14" s="1"/>
  <c r="F56" i="14"/>
  <c r="F57" i="14" s="1" a="1"/>
  <c r="F57" i="14" s="1"/>
  <c r="E56" i="14"/>
  <c r="E59" i="14" s="1" a="1"/>
  <c r="E59" i="14" s="1"/>
  <c r="D56" i="14"/>
  <c r="D59" i="14" s="1" a="1"/>
  <c r="D59" i="14" s="1"/>
  <c r="O54" i="14"/>
  <c r="N53" i="14"/>
  <c r="M52" i="14"/>
  <c r="C51" i="14" a="1"/>
  <c r="C51" i="14" s="1"/>
  <c r="K50" i="14"/>
  <c r="H49" i="14"/>
  <c r="C49" i="14" a="1"/>
  <c r="C49" i="14" s="1"/>
  <c r="G48" i="14"/>
  <c r="G51" i="14" s="1" a="1"/>
  <c r="G51" i="14" s="1"/>
  <c r="F48" i="14"/>
  <c r="F49" i="14" s="1" a="1"/>
  <c r="F49" i="14" s="1"/>
  <c r="E48" i="14"/>
  <c r="E51" i="14" s="1" a="1"/>
  <c r="E51" i="14" s="1"/>
  <c r="D48" i="14"/>
  <c r="D49" i="14" s="1" a="1"/>
  <c r="D49" i="14" s="1"/>
  <c r="O39" i="14"/>
  <c r="N38" i="14"/>
  <c r="M37" i="14"/>
  <c r="C36" i="14" a="1"/>
  <c r="C36" i="14" s="1"/>
  <c r="K35" i="14"/>
  <c r="H34" i="14"/>
  <c r="C34" i="14" a="1"/>
  <c r="C34" i="14" s="1"/>
  <c r="G33" i="14"/>
  <c r="G36" i="14" s="1" a="1"/>
  <c r="G36" i="14" s="1"/>
  <c r="F33" i="14"/>
  <c r="F34" i="14" s="1" a="1"/>
  <c r="F34" i="14" s="1"/>
  <c r="E33" i="14"/>
  <c r="E36" i="14" s="1" a="1"/>
  <c r="E36" i="14" s="1"/>
  <c r="D33" i="14"/>
  <c r="D34" i="14" s="1" a="1"/>
  <c r="D34" i="14" s="1"/>
  <c r="O24" i="14"/>
  <c r="N23" i="14"/>
  <c r="M22" i="14"/>
  <c r="C21" i="14" a="1"/>
  <c r="C21" i="14" s="1"/>
  <c r="K20" i="14"/>
  <c r="H19" i="14"/>
  <c r="C19" i="14" a="1"/>
  <c r="C19" i="14" s="1"/>
  <c r="G18" i="14"/>
  <c r="G21" i="14" s="1" a="1"/>
  <c r="G21" i="14" s="1"/>
  <c r="F18" i="14"/>
  <c r="F19" i="14" s="1" a="1"/>
  <c r="F19" i="14" s="1"/>
  <c r="E18" i="14"/>
  <c r="E21" i="14" s="1" a="1"/>
  <c r="E21" i="14" s="1"/>
  <c r="D18" i="14"/>
  <c r="D19" i="14" s="1" a="1"/>
  <c r="D19" i="14" s="1"/>
  <c r="O9" i="14"/>
  <c r="N8" i="14"/>
  <c r="M7" i="14"/>
  <c r="C6" i="14" a="1"/>
  <c r="C6" i="14" s="1"/>
  <c r="K5" i="14"/>
  <c r="H4" i="14"/>
  <c r="C4" i="14" a="1"/>
  <c r="C4" i="14" s="1"/>
  <c r="G3" i="14"/>
  <c r="G6" i="14" s="1" a="1"/>
  <c r="G6" i="14" s="1"/>
  <c r="F3" i="14"/>
  <c r="F4" i="14" s="1" a="1"/>
  <c r="F4" i="14" s="1"/>
  <c r="E3" i="14"/>
  <c r="E4" i="14" s="1" a="1"/>
  <c r="E4" i="14" s="1"/>
  <c r="D3" i="14"/>
  <c r="D6" i="14" s="1" a="1"/>
  <c r="D6" i="14" s="1"/>
  <c r="O84" i="14"/>
  <c r="N83" i="14"/>
  <c r="M82" i="14"/>
  <c r="C81" i="14" a="1"/>
  <c r="C81" i="14" s="1"/>
  <c r="K80" i="14"/>
  <c r="H79" i="14"/>
  <c r="C79" i="14" a="1"/>
  <c r="C79" i="14" s="1"/>
  <c r="G78" i="14"/>
  <c r="G79" i="14" s="1" a="1"/>
  <c r="G79" i="14" s="1"/>
  <c r="F78" i="14"/>
  <c r="F79" i="14" s="1" a="1"/>
  <c r="F79" i="14" s="1"/>
  <c r="E78" i="14"/>
  <c r="E79" i="14" s="1" a="1"/>
  <c r="E79" i="14" s="1"/>
  <c r="D78" i="14"/>
  <c r="D81" i="14" s="1" a="1"/>
  <c r="D81" i="14" s="1"/>
  <c r="O69" i="14"/>
  <c r="N68" i="14"/>
  <c r="M67" i="14"/>
  <c r="C66" i="14" a="1"/>
  <c r="C66" i="14" s="1"/>
  <c r="K65" i="14"/>
  <c r="H64" i="14"/>
  <c r="C64" i="14" a="1"/>
  <c r="C64" i="14" s="1"/>
  <c r="G63" i="14"/>
  <c r="G66" i="14" s="1" a="1"/>
  <c r="G66" i="14" s="1"/>
  <c r="F63" i="14"/>
  <c r="F64" i="14" s="1" a="1"/>
  <c r="F64" i="14" s="1"/>
  <c r="E63" i="14"/>
  <c r="E66" i="14" s="1" a="1"/>
  <c r="E66" i="14" s="1"/>
  <c r="D63" i="14"/>
  <c r="D66" i="14" s="1" a="1"/>
  <c r="D66" i="14" s="1"/>
  <c r="O46" i="14"/>
  <c r="N45" i="14"/>
  <c r="M44" i="14"/>
  <c r="C43" i="14" a="1"/>
  <c r="C43" i="14" s="1"/>
  <c r="K42" i="14"/>
  <c r="H41" i="14"/>
  <c r="C41" i="14" a="1"/>
  <c r="C41" i="14" s="1"/>
  <c r="G40" i="14"/>
  <c r="G41" i="14" s="1" a="1"/>
  <c r="G41" i="14" s="1"/>
  <c r="F40" i="14"/>
  <c r="F41" i="14" s="1" a="1"/>
  <c r="F41" i="14" s="1"/>
  <c r="E40" i="14"/>
  <c r="E43" i="14" s="1" a="1"/>
  <c r="E43" i="14" s="1"/>
  <c r="D40" i="14"/>
  <c r="D41" i="14" s="1" a="1"/>
  <c r="D41" i="14" s="1"/>
  <c r="S248" i="14" a="1"/>
  <c r="P26" i="14" l="1"/>
  <c r="G447" i="14" a="1"/>
  <c r="G447" i="14" s="1"/>
  <c r="J12" i="14"/>
  <c r="P11" i="14" s="1"/>
  <c r="F433" i="14" a="1"/>
  <c r="F433" i="14" s="1"/>
  <c r="S248" i="14"/>
  <c r="G441" i="14" a="1"/>
  <c r="G441" i="14" s="1"/>
  <c r="D449" i="14" a="1"/>
  <c r="D449" i="14" s="1"/>
  <c r="F449" i="14" a="1"/>
  <c r="F449" i="14" s="1"/>
  <c r="E447" i="14" a="1"/>
  <c r="E447" i="14" s="1"/>
  <c r="J447" i="14" s="1"/>
  <c r="E441" i="14" a="1"/>
  <c r="E441" i="14" s="1"/>
  <c r="J439" i="14"/>
  <c r="D441" i="14" a="1"/>
  <c r="D441" i="14" s="1"/>
  <c r="F441" i="14" a="1"/>
  <c r="F441" i="14" s="1"/>
  <c r="G415" i="14" a="1"/>
  <c r="G415" i="14" s="1"/>
  <c r="D433" i="14" a="1"/>
  <c r="D433" i="14" s="1"/>
  <c r="E431" i="14" a="1"/>
  <c r="E431" i="14" s="1"/>
  <c r="G431" i="14" a="1"/>
  <c r="G431" i="14" s="1"/>
  <c r="G383" i="14" a="1"/>
  <c r="G383" i="14" s="1"/>
  <c r="G391" i="14" a="1"/>
  <c r="G391" i="14" s="1"/>
  <c r="D399" i="14" a="1"/>
  <c r="D399" i="14" s="1"/>
  <c r="F407" i="14" a="1"/>
  <c r="F407" i="14" s="1"/>
  <c r="D425" i="14" a="1"/>
  <c r="D425" i="14" s="1"/>
  <c r="F425" i="14" a="1"/>
  <c r="F425" i="14" s="1"/>
  <c r="E423" i="14" a="1"/>
  <c r="E423" i="14" s="1"/>
  <c r="G423" i="14" a="1"/>
  <c r="G423" i="14" s="1"/>
  <c r="E417" i="14" a="1"/>
  <c r="E417" i="14" s="1"/>
  <c r="J415" i="14"/>
  <c r="D417" i="14" a="1"/>
  <c r="D417" i="14" s="1"/>
  <c r="F417" i="14" a="1"/>
  <c r="F417" i="14" s="1"/>
  <c r="D409" i="14" a="1"/>
  <c r="D409" i="14" s="1"/>
  <c r="L409" i="14" s="1"/>
  <c r="F399" i="14" a="1"/>
  <c r="F399" i="14" s="1"/>
  <c r="E407" i="14" a="1"/>
  <c r="E407" i="14" s="1"/>
  <c r="G407" i="14" a="1"/>
  <c r="G407" i="14" s="1"/>
  <c r="L401" i="14"/>
  <c r="D391" i="14" a="1"/>
  <c r="D391" i="14" s="1"/>
  <c r="J391" i="14" s="1"/>
  <c r="E399" i="14" a="1"/>
  <c r="E399" i="14" s="1"/>
  <c r="G399" i="14" a="1"/>
  <c r="G399" i="14" s="1"/>
  <c r="G359" i="14" a="1"/>
  <c r="G359" i="14" s="1"/>
  <c r="G367" i="14" a="1"/>
  <c r="G367" i="14" s="1"/>
  <c r="G375" i="14" a="1"/>
  <c r="G375" i="14" s="1"/>
  <c r="D383" i="14" a="1"/>
  <c r="D383" i="14" s="1"/>
  <c r="J383" i="14" s="1"/>
  <c r="F393" i="14" a="1"/>
  <c r="F393" i="14" s="1"/>
  <c r="E393" i="14" a="1"/>
  <c r="E393" i="14" s="1"/>
  <c r="F385" i="14" a="1"/>
  <c r="F385" i="14" s="1"/>
  <c r="E385" i="14" a="1"/>
  <c r="E385" i="14" s="1"/>
  <c r="D377" i="14" a="1"/>
  <c r="D377" i="14" s="1"/>
  <c r="F377" i="14" a="1"/>
  <c r="F377" i="14" s="1"/>
  <c r="E375" i="14" a="1"/>
  <c r="E375" i="14" s="1"/>
  <c r="J375" i="14" s="1"/>
  <c r="D359" i="14" a="1"/>
  <c r="D359" i="14" s="1"/>
  <c r="D369" i="14" a="1"/>
  <c r="D369" i="14" s="1"/>
  <c r="F369" i="14" a="1"/>
  <c r="F369" i="14" s="1"/>
  <c r="E367" i="14" a="1"/>
  <c r="E367" i="14" s="1"/>
  <c r="G351" i="14" a="1"/>
  <c r="G351" i="14" s="1"/>
  <c r="F361" i="14" a="1"/>
  <c r="F361" i="14" s="1"/>
  <c r="E361" i="14" a="1"/>
  <c r="E361" i="14" s="1"/>
  <c r="D327" i="14" a="1"/>
  <c r="D327" i="14" s="1"/>
  <c r="G345" i="14" a="1"/>
  <c r="G345" i="14" s="1"/>
  <c r="D353" i="14" a="1"/>
  <c r="D353" i="14" s="1"/>
  <c r="F353" i="14" a="1"/>
  <c r="F353" i="14" s="1"/>
  <c r="E351" i="14" a="1"/>
  <c r="E351" i="14" s="1"/>
  <c r="E345" i="14" a="1"/>
  <c r="E345" i="14" s="1"/>
  <c r="J343" i="14"/>
  <c r="G335" i="14" a="1"/>
  <c r="G335" i="14" s="1"/>
  <c r="D345" i="14" a="1"/>
  <c r="D345" i="14" s="1"/>
  <c r="F345" i="14" a="1"/>
  <c r="F345" i="14" s="1"/>
  <c r="D337" i="14" a="1"/>
  <c r="D337" i="14" s="1"/>
  <c r="F337" i="14" a="1"/>
  <c r="F337" i="14" s="1"/>
  <c r="E335" i="14" a="1"/>
  <c r="E335" i="14" s="1"/>
  <c r="G321" i="14" a="1"/>
  <c r="G321" i="14" s="1"/>
  <c r="F329" i="14" a="1"/>
  <c r="F329" i="14" s="1"/>
  <c r="L329" i="14" s="1"/>
  <c r="E327" i="14" a="1"/>
  <c r="E327" i="14" s="1"/>
  <c r="G327" i="14" a="1"/>
  <c r="G327" i="14" s="1"/>
  <c r="F313" i="14" a="1"/>
  <c r="F313" i="14" s="1"/>
  <c r="E321" i="14" a="1"/>
  <c r="E321" i="14" s="1"/>
  <c r="J319" i="14"/>
  <c r="D321" i="14" a="1"/>
  <c r="D321" i="14" s="1"/>
  <c r="F321" i="14" a="1"/>
  <c r="F321" i="14" s="1"/>
  <c r="D313" i="14" a="1"/>
  <c r="D313" i="14" s="1"/>
  <c r="D303" i="14" a="1"/>
  <c r="D303" i="14" s="1"/>
  <c r="E311" i="14" a="1"/>
  <c r="E311" i="14" s="1"/>
  <c r="G311" i="14" a="1"/>
  <c r="G311" i="14" s="1"/>
  <c r="F297" i="14" a="1"/>
  <c r="F297" i="14" s="1"/>
  <c r="F305" i="14" a="1"/>
  <c r="F305" i="14" s="1"/>
  <c r="L305" i="14" s="1"/>
  <c r="E303" i="14" a="1"/>
  <c r="E303" i="14" s="1"/>
  <c r="G303" i="14" a="1"/>
  <c r="G303" i="14" s="1"/>
  <c r="G295" i="14" a="1"/>
  <c r="G295" i="14" s="1"/>
  <c r="D297" i="14" a="1"/>
  <c r="D297" i="14" s="1"/>
  <c r="E295" i="14" a="1"/>
  <c r="E295" i="14" s="1"/>
  <c r="G279" i="14" a="1"/>
  <c r="G279" i="14" s="1"/>
  <c r="D289" i="14" a="1"/>
  <c r="D289" i="14" s="1"/>
  <c r="F289" i="14" a="1"/>
  <c r="F289" i="14" s="1"/>
  <c r="E287" i="14" a="1"/>
  <c r="E287" i="14" s="1"/>
  <c r="G287" i="14" a="1"/>
  <c r="G287" i="14" s="1"/>
  <c r="D271" i="14" a="1"/>
  <c r="D271" i="14" s="1"/>
  <c r="D279" i="14" a="1"/>
  <c r="D279" i="14" s="1"/>
  <c r="F281" i="14" a="1"/>
  <c r="F281" i="14" s="1"/>
  <c r="L281" i="14" s="1"/>
  <c r="E279" i="14" a="1"/>
  <c r="E279" i="14" s="1"/>
  <c r="G239" i="14" a="1"/>
  <c r="G239" i="14" s="1"/>
  <c r="G263" i="14" a="1"/>
  <c r="G263" i="14" s="1"/>
  <c r="F273" i="14" a="1"/>
  <c r="F273" i="14" s="1"/>
  <c r="L273" i="14" s="1"/>
  <c r="E271" i="14" a="1"/>
  <c r="E271" i="14" s="1"/>
  <c r="G271" i="14" a="1"/>
  <c r="G271" i="14" s="1"/>
  <c r="G257" i="14" a="1"/>
  <c r="G257" i="14" s="1"/>
  <c r="D265" i="14" a="1"/>
  <c r="D265" i="14" s="1"/>
  <c r="F265" i="14" a="1"/>
  <c r="F265" i="14" s="1"/>
  <c r="E263" i="14" a="1"/>
  <c r="E263" i="14" s="1"/>
  <c r="F249" i="14" a="1"/>
  <c r="F249" i="14" s="1"/>
  <c r="D257" i="14" a="1"/>
  <c r="D257" i="14" s="1"/>
  <c r="F257" i="14" a="1"/>
  <c r="F257" i="14" s="1"/>
  <c r="E255" i="14" a="1"/>
  <c r="E255" i="14" s="1"/>
  <c r="J255" i="14" s="1"/>
  <c r="D249" i="14" a="1"/>
  <c r="D249" i="14" s="1"/>
  <c r="L249" i="14" s="1"/>
  <c r="D231" i="14" a="1"/>
  <c r="D231" i="14" s="1"/>
  <c r="E247" i="14" a="1"/>
  <c r="E247" i="14" s="1"/>
  <c r="G247" i="14" a="1"/>
  <c r="G247" i="14" s="1"/>
  <c r="D241" i="14" a="1"/>
  <c r="D241" i="14" s="1"/>
  <c r="F241" i="14" a="1"/>
  <c r="F241" i="14" s="1"/>
  <c r="E239" i="14" a="1"/>
  <c r="E239" i="14" s="1"/>
  <c r="F233" i="14" a="1"/>
  <c r="F233" i="14" s="1"/>
  <c r="L233" i="14" s="1"/>
  <c r="F201" i="14" a="1"/>
  <c r="F201" i="14" s="1"/>
  <c r="D223" i="14" a="1"/>
  <c r="D223" i="14" s="1"/>
  <c r="E231" i="14" a="1"/>
  <c r="E231" i="14" s="1"/>
  <c r="G231" i="14" a="1"/>
  <c r="G231" i="14" s="1"/>
  <c r="F207" i="14" a="1"/>
  <c r="F207" i="14" s="1"/>
  <c r="D215" i="14" a="1"/>
  <c r="D215" i="14" s="1"/>
  <c r="F225" i="14" a="1"/>
  <c r="F225" i="14" s="1"/>
  <c r="L225" i="14" s="1"/>
  <c r="G215" i="14" a="1"/>
  <c r="G215" i="14" s="1"/>
  <c r="E223" i="14" a="1"/>
  <c r="E223" i="14" s="1"/>
  <c r="G223" i="14" a="1"/>
  <c r="G223" i="14" s="1"/>
  <c r="E215" i="14" a="1"/>
  <c r="E215" i="14" s="1"/>
  <c r="F217" i="14" a="1"/>
  <c r="F217" i="14" s="1"/>
  <c r="L217" i="14" s="1"/>
  <c r="D209" i="14" a="1"/>
  <c r="D209" i="14" s="1"/>
  <c r="L209" i="14" s="1"/>
  <c r="E207" i="14" a="1"/>
  <c r="E207" i="14" s="1"/>
  <c r="G207" i="14" a="1"/>
  <c r="G207" i="14" s="1"/>
  <c r="D183" i="14" a="1"/>
  <c r="D183" i="14" s="1"/>
  <c r="D191" i="14" a="1"/>
  <c r="D191" i="14" s="1"/>
  <c r="E199" i="14" a="1"/>
  <c r="E199" i="14" s="1"/>
  <c r="G199" i="14" a="1"/>
  <c r="G199" i="14" s="1"/>
  <c r="D201" i="14" a="1"/>
  <c r="D201" i="14" s="1"/>
  <c r="F193" i="14" a="1"/>
  <c r="F193" i="14" s="1"/>
  <c r="L193" i="14" s="1"/>
  <c r="E191" i="14" a="1"/>
  <c r="E191" i="14" s="1"/>
  <c r="G191" i="14" a="1"/>
  <c r="G191" i="14" s="1"/>
  <c r="F185" i="14" a="1"/>
  <c r="F185" i="14" s="1"/>
  <c r="L185" i="14" s="1"/>
  <c r="G175" i="14" a="1"/>
  <c r="G175" i="14" s="1"/>
  <c r="E183" i="14" a="1"/>
  <c r="E183" i="14" s="1"/>
  <c r="G183" i="14" a="1"/>
  <c r="G183" i="14" s="1"/>
  <c r="F145" i="14" a="1"/>
  <c r="F145" i="14" s="1"/>
  <c r="D177" i="14" a="1"/>
  <c r="D177" i="14" s="1"/>
  <c r="F177" i="14" a="1"/>
  <c r="F177" i="14" s="1"/>
  <c r="E175" i="14" a="1"/>
  <c r="E175" i="14" s="1"/>
  <c r="D159" i="14" a="1"/>
  <c r="D159" i="14" s="1"/>
  <c r="D169" i="14" a="1"/>
  <c r="D169" i="14" s="1"/>
  <c r="F169" i="14" a="1"/>
  <c r="F169" i="14" s="1"/>
  <c r="E167" i="14" a="1"/>
  <c r="E167" i="14" s="1"/>
  <c r="G167" i="14" a="1"/>
  <c r="G167" i="14" s="1"/>
  <c r="G135" i="14" a="1"/>
  <c r="G135" i="14" s="1"/>
  <c r="F153" i="14" a="1"/>
  <c r="F153" i="14" s="1"/>
  <c r="L153" i="14" s="1"/>
  <c r="F161" i="14" a="1"/>
  <c r="F161" i="14" s="1"/>
  <c r="L161" i="14" s="1"/>
  <c r="E159" i="14" a="1"/>
  <c r="E159" i="14" s="1"/>
  <c r="G159" i="14" a="1"/>
  <c r="G159" i="14" s="1"/>
  <c r="D151" i="14" a="1"/>
  <c r="D151" i="14" s="1"/>
  <c r="E151" i="14" a="1"/>
  <c r="E151" i="14" s="1"/>
  <c r="G151" i="14" a="1"/>
  <c r="G151" i="14" s="1"/>
  <c r="E143" i="14" a="1"/>
  <c r="E143" i="14" s="1"/>
  <c r="G143" i="14" a="1"/>
  <c r="G143" i="14" s="1"/>
  <c r="D145" i="14" a="1"/>
  <c r="D145" i="14" s="1"/>
  <c r="F129" i="14" a="1"/>
  <c r="F129" i="14" s="1"/>
  <c r="D137" i="14" a="1"/>
  <c r="D137" i="14" s="1"/>
  <c r="F137" i="14" a="1"/>
  <c r="F137" i="14" s="1"/>
  <c r="E135" i="14" a="1"/>
  <c r="E135" i="14" s="1"/>
  <c r="D103" i="14" a="1"/>
  <c r="D103" i="14" s="1"/>
  <c r="G111" i="14" a="1"/>
  <c r="G111" i="14" s="1"/>
  <c r="G119" i="14" a="1"/>
  <c r="G119" i="14" s="1"/>
  <c r="D129" i="14" a="1"/>
  <c r="D129" i="14" s="1"/>
  <c r="G72" i="14" a="1"/>
  <c r="G72" i="14" s="1"/>
  <c r="G87" i="14" a="1"/>
  <c r="G87" i="14" s="1"/>
  <c r="E127" i="14" a="1"/>
  <c r="E127" i="14" s="1"/>
  <c r="G127" i="14" a="1"/>
  <c r="G127" i="14" s="1"/>
  <c r="D121" i="14" a="1"/>
  <c r="D121" i="14" s="1"/>
  <c r="F121" i="14" a="1"/>
  <c r="F121" i="14" s="1"/>
  <c r="E119" i="14" a="1"/>
  <c r="E119" i="14" s="1"/>
  <c r="J119" i="14" s="1"/>
  <c r="D113" i="14" a="1"/>
  <c r="D113" i="14" s="1"/>
  <c r="F113" i="14" a="1"/>
  <c r="F113" i="14" s="1"/>
  <c r="E111" i="14" a="1"/>
  <c r="E111" i="14" s="1"/>
  <c r="J111" i="14" s="1"/>
  <c r="D57" i="14" a="1"/>
  <c r="D57" i="14" s="1"/>
  <c r="D87" i="14" a="1"/>
  <c r="D87" i="14" s="1"/>
  <c r="F103" i="14" a="1"/>
  <c r="F103" i="14" s="1"/>
  <c r="G95" i="14" a="1"/>
  <c r="G95" i="14" s="1"/>
  <c r="D97" i="14" a="1"/>
  <c r="D97" i="14" s="1"/>
  <c r="E105" i="14" a="1"/>
  <c r="E105" i="14" s="1"/>
  <c r="L105" i="14" s="1"/>
  <c r="F97" i="14" a="1"/>
  <c r="F97" i="14" s="1"/>
  <c r="G103" i="14" a="1"/>
  <c r="G103" i="14" s="1"/>
  <c r="E95" i="14" a="1"/>
  <c r="E95" i="14" s="1"/>
  <c r="F89" i="14" a="1"/>
  <c r="F89" i="14" s="1"/>
  <c r="L89" i="14" s="1"/>
  <c r="E87" i="14" a="1"/>
  <c r="E87" i="14" s="1"/>
  <c r="F36" i="14" a="1"/>
  <c r="F36" i="14" s="1"/>
  <c r="D74" i="14" a="1"/>
  <c r="D74" i="14" s="1"/>
  <c r="F74" i="14" a="1"/>
  <c r="F74" i="14" s="1"/>
  <c r="E72" i="14" a="1"/>
  <c r="E72" i="14" s="1"/>
  <c r="J72" i="14" s="1"/>
  <c r="G49" i="14" a="1"/>
  <c r="G49" i="14" s="1"/>
  <c r="F51" i="14" a="1"/>
  <c r="F51" i="14" s="1"/>
  <c r="F59" i="14" a="1"/>
  <c r="F59" i="14" s="1"/>
  <c r="L59" i="14" s="1"/>
  <c r="E57" i="14" a="1"/>
  <c r="E57" i="14" s="1"/>
  <c r="G57" i="14" a="1"/>
  <c r="G57" i="14" s="1"/>
  <c r="D51" i="14" a="1"/>
  <c r="D51" i="14" s="1"/>
  <c r="E49" i="14" a="1"/>
  <c r="E49" i="14" s="1"/>
  <c r="D36" i="14" a="1"/>
  <c r="D36" i="14" s="1"/>
  <c r="E34" i="14" a="1"/>
  <c r="E34" i="14" s="1"/>
  <c r="G34" i="14" a="1"/>
  <c r="G34" i="14" s="1"/>
  <c r="D4" i="14" a="1"/>
  <c r="D4" i="14" s="1"/>
  <c r="D21" i="14" a="1"/>
  <c r="D21" i="14" s="1"/>
  <c r="F21" i="14" a="1"/>
  <c r="F21" i="14" s="1"/>
  <c r="G4" i="14" a="1"/>
  <c r="G4" i="14" s="1"/>
  <c r="E19" i="14" a="1"/>
  <c r="E19" i="14" s="1"/>
  <c r="G19" i="14" a="1"/>
  <c r="G19" i="14" s="1"/>
  <c r="D79" i="14" a="1"/>
  <c r="D79" i="14" s="1"/>
  <c r="J79" i="14" s="1"/>
  <c r="G81" i="14" a="1"/>
  <c r="G81" i="14" s="1"/>
  <c r="F6" i="14" a="1"/>
  <c r="F6" i="14" s="1"/>
  <c r="E6" i="14" a="1"/>
  <c r="E6" i="14" s="1"/>
  <c r="D64" i="14" a="1"/>
  <c r="D64" i="14" s="1"/>
  <c r="E81" i="14" a="1"/>
  <c r="E81" i="14" s="1"/>
  <c r="F81" i="14" a="1"/>
  <c r="F81" i="14" s="1"/>
  <c r="G43" i="14" a="1"/>
  <c r="G43" i="14" s="1"/>
  <c r="F66" i="14" a="1"/>
  <c r="F66" i="14" s="1"/>
  <c r="L66" i="14" s="1"/>
  <c r="E64" i="14" a="1"/>
  <c r="E64" i="14" s="1"/>
  <c r="G64" i="14" a="1"/>
  <c r="G64" i="14" s="1"/>
  <c r="D43" i="14" a="1"/>
  <c r="D43" i="14" s="1"/>
  <c r="F43" i="14" a="1"/>
  <c r="F43" i="14" s="1"/>
  <c r="E41" i="14" a="1"/>
  <c r="E41" i="14" s="1"/>
  <c r="J41" i="14" s="1"/>
  <c r="L433" i="14" l="1"/>
  <c r="L51" i="14"/>
  <c r="L449" i="14"/>
  <c r="P446" i="14" s="1"/>
  <c r="L441" i="14"/>
  <c r="P438" i="14" s="1"/>
  <c r="J431" i="14"/>
  <c r="P430" i="14" s="1"/>
  <c r="L425" i="14"/>
  <c r="L417" i="14"/>
  <c r="P414" i="14" s="1"/>
  <c r="J423" i="14"/>
  <c r="J407" i="14"/>
  <c r="P406" i="14" s="1"/>
  <c r="J399" i="14"/>
  <c r="P398" i="14" s="1"/>
  <c r="L393" i="14"/>
  <c r="P390" i="14" s="1"/>
  <c r="J359" i="14"/>
  <c r="L385" i="14"/>
  <c r="P382" i="14" s="1"/>
  <c r="J335" i="14"/>
  <c r="J367" i="14"/>
  <c r="J351" i="14"/>
  <c r="L369" i="14"/>
  <c r="L377" i="14"/>
  <c r="P374" i="14" s="1"/>
  <c r="L361" i="14"/>
  <c r="L353" i="14"/>
  <c r="L345" i="14"/>
  <c r="P342" i="14" s="1"/>
  <c r="L337" i="14"/>
  <c r="J327" i="14"/>
  <c r="P326" i="14" s="1"/>
  <c r="L313" i="14"/>
  <c r="J311" i="14"/>
  <c r="L321" i="14"/>
  <c r="P318" i="14" s="1"/>
  <c r="J263" i="14"/>
  <c r="L297" i="14"/>
  <c r="J239" i="14"/>
  <c r="J303" i="14"/>
  <c r="P302" i="14" s="1"/>
  <c r="L265" i="14"/>
  <c r="J287" i="14"/>
  <c r="J295" i="14"/>
  <c r="J279" i="14"/>
  <c r="P278" i="14" s="1"/>
  <c r="L289" i="14"/>
  <c r="J271" i="14"/>
  <c r="P270" i="14" s="1"/>
  <c r="J223" i="14"/>
  <c r="P222" i="14" s="1"/>
  <c r="L241" i="14"/>
  <c r="L257" i="14"/>
  <c r="P254" i="14" s="1"/>
  <c r="J247" i="14"/>
  <c r="P246" i="14" s="1"/>
  <c r="L201" i="14"/>
  <c r="L145" i="14"/>
  <c r="J231" i="14"/>
  <c r="P230" i="14" s="1"/>
  <c r="J215" i="14"/>
  <c r="P214" i="14" s="1"/>
  <c r="J207" i="14"/>
  <c r="P206" i="14" s="1"/>
  <c r="J183" i="14"/>
  <c r="P182" i="14" s="1"/>
  <c r="J199" i="14"/>
  <c r="J167" i="14"/>
  <c r="J191" i="14"/>
  <c r="P190" i="14" s="1"/>
  <c r="L169" i="14"/>
  <c r="L177" i="14"/>
  <c r="J159" i="14"/>
  <c r="P158" i="14" s="1"/>
  <c r="J135" i="14"/>
  <c r="J175" i="14"/>
  <c r="J151" i="14"/>
  <c r="P150" i="14" s="1"/>
  <c r="L137" i="14"/>
  <c r="J143" i="14"/>
  <c r="L121" i="14"/>
  <c r="P118" i="14" s="1"/>
  <c r="L129" i="14"/>
  <c r="J95" i="14"/>
  <c r="J127" i="14"/>
  <c r="L113" i="14"/>
  <c r="P110" i="14" s="1"/>
  <c r="J103" i="14"/>
  <c r="P102" i="14" s="1"/>
  <c r="J87" i="14"/>
  <c r="P86" i="14" s="1"/>
  <c r="L97" i="14"/>
  <c r="L36" i="14"/>
  <c r="L74" i="14"/>
  <c r="P71" i="14" s="1"/>
  <c r="J57" i="14"/>
  <c r="P56" i="14" s="1"/>
  <c r="J49" i="14"/>
  <c r="P48" i="14" s="1"/>
  <c r="J34" i="14"/>
  <c r="J4" i="14"/>
  <c r="L21" i="14"/>
  <c r="J19" i="14"/>
  <c r="J64" i="14"/>
  <c r="P63" i="14" s="1"/>
  <c r="L81" i="14"/>
  <c r="P78" i="14" s="1"/>
  <c r="L6" i="14"/>
  <c r="L43" i="14"/>
  <c r="P40" i="14" s="1"/>
  <c r="H13" i="15"/>
  <c r="C15" i="15" a="1"/>
  <c r="C15" i="15" s="1"/>
  <c r="G12" i="15"/>
  <c r="G15" i="15" s="1" a="1"/>
  <c r="G15" i="15" s="1"/>
  <c r="F12" i="15"/>
  <c r="F13" i="15" s="1" a="1"/>
  <c r="F13" i="15" s="1"/>
  <c r="E12" i="15"/>
  <c r="E13" i="15" s="1" a="1"/>
  <c r="E13" i="15" s="1"/>
  <c r="D12" i="15"/>
  <c r="D13" i="15" s="1" a="1"/>
  <c r="D13" i="15" s="1"/>
  <c r="C13" i="15" a="1"/>
  <c r="C13" i="15" s="1"/>
  <c r="P422" i="14" l="1"/>
  <c r="P366" i="14"/>
  <c r="P350" i="14"/>
  <c r="P358" i="14"/>
  <c r="P334" i="14"/>
  <c r="P310" i="14"/>
  <c r="P262" i="14"/>
  <c r="P238" i="14"/>
  <c r="P142" i="14"/>
  <c r="P286" i="14"/>
  <c r="P294" i="14"/>
  <c r="P198" i="14"/>
  <c r="P166" i="14"/>
  <c r="P134" i="14"/>
  <c r="P174" i="14"/>
  <c r="P94" i="14"/>
  <c r="P126" i="14"/>
  <c r="P18" i="14"/>
  <c r="P3" i="14"/>
  <c r="P33" i="14"/>
  <c r="E15" i="15" a="1"/>
  <c r="E15" i="15" s="1"/>
  <c r="F15" i="15" a="1"/>
  <c r="F15" i="15" s="1"/>
  <c r="D15" i="15" a="1"/>
  <c r="D15" i="15" s="1"/>
  <c r="O18" i="15" l="1"/>
  <c r="N17" i="15"/>
  <c r="M16" i="15"/>
  <c r="K14" i="15"/>
  <c r="L15" i="15" l="1"/>
  <c r="G13" i="15" a="1"/>
  <c r="G13" i="15" s="1"/>
  <c r="J13" i="15" s="1"/>
  <c r="P12" i="15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<sst xmlns="http://schemas.openxmlformats.org/spreadsheetml/2006/main" count="664" uniqueCount="96">
  <si>
    <t>NOM</t>
  </si>
  <si>
    <t>Prénom</t>
  </si>
  <si>
    <t>Heures travaillées</t>
  </si>
  <si>
    <t>Pause équipe</t>
  </si>
  <si>
    <t>Délégation</t>
  </si>
  <si>
    <t>Formation</t>
  </si>
  <si>
    <t>Comptabilité effectif</t>
  </si>
  <si>
    <t>LUNDI</t>
  </si>
  <si>
    <t>MARDI</t>
  </si>
  <si>
    <t>MERCREDI</t>
  </si>
  <si>
    <t>JEUDI</t>
  </si>
  <si>
    <t>VENDREDI</t>
  </si>
  <si>
    <t>SAMEDI</t>
  </si>
  <si>
    <t>Heure sup.</t>
  </si>
  <si>
    <t>TOTAL</t>
  </si>
  <si>
    <t>Prêt</t>
  </si>
  <si>
    <t>Heures Sup.</t>
  </si>
  <si>
    <t>Pause Equipe</t>
  </si>
  <si>
    <t>Matin</t>
  </si>
  <si>
    <t>Journée</t>
  </si>
  <si>
    <t>CP matin</t>
  </si>
  <si>
    <t>CP</t>
  </si>
  <si>
    <t>Nuit</t>
  </si>
  <si>
    <t>Aprèm</t>
  </si>
  <si>
    <t>CP aprèm</t>
  </si>
  <si>
    <t>CM</t>
  </si>
  <si>
    <t>Grèviste</t>
  </si>
  <si>
    <t>Nb de semaines :</t>
  </si>
  <si>
    <t>*=IF(C2=”Yes”,1,2)</t>
  </si>
  <si>
    <t>*=SI(OU(A4&gt;0;B4&lt;50);VRAI;FAUX)</t>
  </si>
  <si>
    <t>Changement du poste du lundi =&gt; changement des postes du lundi au vendredi</t>
  </si>
  <si>
    <t>Sous total (Interimaires) :</t>
  </si>
  <si>
    <t>Sous total (Titulaires) :</t>
  </si>
  <si>
    <t>TOTAUX :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</si>
  <si>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</si>
  <si>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</si>
  <si>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</si>
  <si>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</si>
  <si>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</si>
  <si>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</si>
  <si>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</si>
  <si>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</si>
  <si>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</si>
  <si>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</si>
  <si>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</si>
  <si>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</si>
  <si>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</si>
  <si>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</si>
  <si>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</si>
  <si>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</si>
  <si>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</si>
  <si>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</si>
  <si>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</si>
  <si>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</si>
  <si>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</si>
  <si>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</si>
  <si>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</si>
  <si>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</si>
  <si>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</si>
  <si>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</si>
  <si>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</si>
  <si>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</si>
  <si>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</si>
  <si>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</si>
  <si>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</si>
  <si>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</si>
  <si>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</si>
  <si>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</si>
  <si>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</si>
  <si>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</si>
  <si>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</si>
  <si>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</si>
  <si>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</si>
  <si>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</si>
  <si>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</si>
  <si>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</si>
  <si>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</si>
  <si>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</si>
  <si>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</si>
  <si>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</si>
  <si>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</si>
  <si>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</si>
  <si>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</si>
  <si>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</si>
  <si>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</si>
  <si>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</si>
  <si>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Test</t>
  </si>
  <si>
    <t>Semaine LIMITE</t>
  </si>
  <si>
    <t>iojuj</t>
  </si>
  <si>
    <t>ojo</t>
  </si>
  <si>
    <t>gfgfgf</t>
  </si>
  <si>
    <t>gffggf</t>
  </si>
  <si>
    <t>'''''''''''''''''''''''''''''</t>
  </si>
  <si>
    <t>çççççççççççççç</t>
  </si>
  <si>
    <t>ezez</t>
  </si>
  <si>
    <t>eze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</si>
</sst>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indexed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189DCC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5BF55"/>
        <bgColor indexed="64"/>
      </patternFill>
    </fill>
  </fills>
  <borders count="23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5" borderId="13" xfId="0" applyFill="1" applyBorder="1"/>
    <xf numFmtId="0" fontId="0" fillId="5" borderId="14" xfId="0" applyFill="1" applyBorder="1"/>
    <xf numFmtId="0" fontId="0" fillId="6" borderId="0" xfId="0" applyFill="1"/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6" borderId="20" xfId="0" applyFill="1" applyBorder="1" applyAlignment="1" applyProtection="1">
      <alignment textRotation="45"/>
    </xf>
    <xf numFmtId="0" fontId="0" fillId="2" borderId="21" xfId="0" applyNumberFormat="1" applyFont="1" applyFill="1" applyBorder="1" applyAlignment="1" applyProtection="1">
      <alignment horizontal="center" vertical="center" textRotation="45"/>
    </xf>
    <xf numFmtId="0" fontId="0" fillId="3" borderId="20" xfId="0" applyFont="1" applyFill="1" applyBorder="1" applyAlignment="1" applyProtection="1">
      <alignment horizontal="center" vertical="center" textRotation="45"/>
    </xf>
    <xf numFmtId="0" fontId="0" fillId="2" borderId="21" xfId="0" applyFont="1" applyFill="1" applyBorder="1" applyAlignment="1" applyProtection="1">
      <alignment horizontal="center" vertical="center" textRotation="45"/>
    </xf>
    <xf numFmtId="0" fontId="0" fillId="2" borderId="20" xfId="0" applyFont="1" applyFill="1" applyBorder="1" applyAlignment="1" applyProtection="1">
      <alignment horizontal="center" vertical="center" textRotation="45"/>
    </xf>
    <xf numFmtId="0" fontId="0" fillId="3" borderId="21" xfId="0" applyFont="1" applyFill="1" applyBorder="1" applyAlignment="1" applyProtection="1">
      <alignment horizontal="center" vertical="center" textRotation="45"/>
    </xf>
    <xf numFmtId="0" fontId="4" fillId="5" borderId="20" xfId="0" applyFont="1" applyFill="1" applyBorder="1" applyAlignment="1" applyProtection="1">
      <alignment horizontal="center" vertical="center" textRotation="45"/>
    </xf>
    <xf numFmtId="0" fontId="0" fillId="4" borderId="20" xfId="0" applyFont="1" applyFill="1" applyBorder="1" applyAlignment="1" applyProtection="1">
      <alignment horizontal="center" vertical="center" textRotation="45"/>
    </xf>
    <xf numFmtId="0" fontId="3" fillId="0" borderId="21" xfId="0" applyFont="1" applyBorder="1"/>
    <xf numFmtId="0" fontId="0" fillId="0" borderId="21" xfId="0" applyBorder="1"/>
    <xf numFmtId="0" fontId="0" fillId="0" borderId="22" xfId="0" applyBorder="1"/>
    <xf numFmtId="0" fontId="5" fillId="0" borderId="15" xfId="0" applyFont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20" fontId="0" fillId="0" borderId="0" xfId="0" applyNumberFormat="1"/>
    <xf numFmtId="0" fontId="0" fillId="0" borderId="0" xfId="0"/>
    <xf numFmtId="0" fontId="6" fillId="9" borderId="0" xfId="0" applyFont="1" applyFill="1"/>
    <xf numFmtId="0" fontId="0" fillId="9" borderId="0" xfId="0" applyFill="1" applyAlignment="1">
      <alignment horizontal="center"/>
    </xf>
    <xf numFmtId="0" fontId="0" fillId="10" borderId="13" xfId="0" applyFill="1" applyBorder="1"/>
    <xf numFmtId="0" fontId="0" fillId="10" borderId="14" xfId="0" applyFill="1" applyBorder="1"/>
    <xf numFmtId="0" fontId="0" fillId="4" borderId="9" xfId="0" applyFill="1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0" borderId="0" xfId="0"/>
    <xf numFmtId="0" fontId="0" fillId="13" borderId="22" xfId="0" applyFill="1" applyBorder="1"/>
    <xf numFmtId="0" fontId="0" fillId="14" borderId="5" xfId="0" applyFill="1" applyBorder="1"/>
    <xf numFmtId="0" fontId="0" fillId="12" borderId="5" xfId="0" applyFill="1" applyBorder="1"/>
    <xf numFmtId="0" fontId="0" fillId="6" borderId="5" xfId="0" applyFill="1" applyBorder="1"/>
    <xf numFmtId="0" fontId="0" fillId="0" borderId="0" xfId="0"/>
    <xf numFmtId="0" fontId="0" fillId="0" borderId="0" xfId="0"/>
    <xf numFmtId="0" fontId="0" fillId="11" borderId="0" xfId="0" applyFill="1"/>
    <xf numFmtId="0" fontId="0" fillId="0" borderId="0" xfId="0"/>
    <xf numFmtId="0" fontId="0" fillId="0" borderId="0" xfId="0"/>
    <xf numFmtId="0" fontId="0" fillId="0" borderId="0" xfId="0"/>
    <xf numFmtId="0" fontId="7" fillId="0" borderId="0" xfId="0" applyFont="1"/>
    <xf numFmtId="0" fontId="0" fillId="0" borderId="0" xfId="0"/>
    <xf numFmtId="0" fontId="0" fillId="0" borderId="0" xfId="0"/>
    <xf numFmtId="0" fontId="0" fillId="16" borderId="13" xfId="0" applyFill="1" applyBorder="1"/>
    <xf numFmtId="0" fontId="0" fillId="16" borderId="14" xfId="0" applyFill="1" applyBorder="1"/>
    <xf numFmtId="0" fontId="0" fillId="16" borderId="13" xfId="0" quotePrefix="1" applyFill="1" applyBorder="1"/>
    <xf numFmtId="0" fontId="0" fillId="5" borderId="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0" xfId="0"/>
    <xf numFmtId="0" fontId="0" fillId="11" borderId="0" xfId="0" applyFill="1"/>
    <xf numFmtId="0" fontId="0" fillId="11" borderId="4" xfId="0" applyFill="1" applyBorder="1"/>
    <xf numFmtId="0" fontId="3" fillId="15" borderId="19" xfId="0" applyFont="1" applyFill="1" applyBorder="1" applyAlignment="1">
      <alignment horizontal="right"/>
    </xf>
    <xf numFmtId="0" fontId="3" fillId="15" borderId="2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25BF55"/>
      <color rgb="FF189D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0</xdr:row>
          <xdr:rowOff>19050</xdr:rowOff>
        </xdr:from>
        <xdr:to>
          <xdr:col>21</xdr:col>
          <xdr:colOff>19050</xdr:colOff>
          <xdr:row>0</xdr:row>
          <xdr:rowOff>361950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d'un opérateur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0</xdr:row>
          <xdr:rowOff>419100</xdr:rowOff>
        </xdr:from>
        <xdr:to>
          <xdr:col>21</xdr:col>
          <xdr:colOff>0</xdr:colOff>
          <xdr:row>0</xdr:row>
          <xdr:rowOff>752475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Prêt d'un opérateur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0</xdr:row>
          <xdr:rowOff>828675</xdr:rowOff>
        </xdr:from>
        <xdr:to>
          <xdr:col>20</xdr:col>
          <xdr:colOff>752475</xdr:colOff>
          <xdr:row>0</xdr:row>
          <xdr:rowOff>1152525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une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466725</xdr:colOff>
          <xdr:row>0</xdr:row>
          <xdr:rowOff>790575</xdr:rowOff>
        </xdr:from>
        <xdr:to>
          <xdr:col>18</xdr:col>
          <xdr:colOff>523875</xdr:colOff>
          <xdr:row>0</xdr:row>
          <xdr:rowOff>1171575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l'année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30337-738E-40D6-AA3D-8C55E675A7B5}">
  <sheetPr codeName="Feuil14">
    <tabColor theme="5" tint="0.59999389629810485"/>
  </sheetPr>
  <dimension ref="A1:U10587"/>
  <sheetViews>
    <sheetView tabSelected="1" workbookViewId="0">
      <pane ySplit="1" topLeftCell="A2" activePane="bottomLeft" state="frozen"/>
      <selection activeCell="B1" sqref="B1"/>
      <selection pane="bottomLeft" activeCell="S10" sqref="S10"/>
    </sheetView>
  </sheetViews>
  <sheetFormatPr baseColWidth="10" defaultRowHeight="15" x14ac:dyDescent="0.25"/>
  <cols>
    <col min="1" max="2" width="15.28515625" customWidth="1"/>
    <col min="3" max="8" width="10.28515625" customWidth="1"/>
    <col min="9" max="9" width="0.85546875" customWidth="1"/>
    <col min="10" max="10" width="6.42578125" customWidth="1"/>
    <col min="11" max="11" width="5.85546875" customWidth="1"/>
    <col min="12" max="13" width="5.5703125" customWidth="1"/>
    <col min="14" max="14" width="7" customWidth="1"/>
    <col min="15" max="15" width="5.7109375" customWidth="1"/>
    <col min="16" max="17" width="9.5703125" customWidth="1"/>
  </cols>
  <sheetData>
    <row r="1" spans="1:21" ht="94.5" customHeight="1" thickBot="1" x14ac:dyDescent="0.3">
      <c r="A1" s="16" t="s">
        <v>0</v>
      </c>
      <c r="B1" s="16" t="s">
        <v>1</v>
      </c>
      <c r="C1" s="17" t="s">
        <v>7</v>
      </c>
      <c r="D1" s="17" t="s">
        <v>8</v>
      </c>
      <c r="E1" s="17" t="s">
        <v>9</v>
      </c>
      <c r="F1" s="17" t="s">
        <v>10</v>
      </c>
      <c r="G1" s="17" t="s">
        <v>11</v>
      </c>
      <c r="H1" s="18" t="s">
        <v>12</v>
      </c>
      <c r="I1" s="19"/>
      <c r="J1" s="20" t="s">
        <v>2</v>
      </c>
      <c r="K1" s="21" t="s">
        <v>13</v>
      </c>
      <c r="L1" s="22" t="s">
        <v>3</v>
      </c>
      <c r="M1" s="21" t="s">
        <v>15</v>
      </c>
      <c r="N1" s="23" t="s">
        <v>4</v>
      </c>
      <c r="O1" s="24" t="s">
        <v>5</v>
      </c>
      <c r="P1" s="25" t="s">
        <v>14</v>
      </c>
      <c r="Q1" s="26" t="s">
        <v>6</v>
      </c>
      <c r="R1" s="27"/>
      <c r="S1" s="28"/>
      <c r="T1" s="28"/>
      <c r="U1" s="29"/>
    </row>
    <row r="2" spans="1:21" ht="15" customHeight="1" thickBot="1" x14ac:dyDescent="0.3">
      <c r="A2" s="73" t="s">
        <v>34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58"/>
      <c r="S2" t="s">
        <v>86</v>
      </c>
    </row>
    <row r="3" spans="1:21" ht="15" customHeight="1" thickBot="1" x14ac:dyDescent="0.3">
      <c r="A3" s="64" t="s">
        <v>92</v>
      </c>
      <c r="B3" s="63" t="s">
        <v>93</v>
      </c>
      <c r="C3" s="39" t="s">
        <v>18</v>
      </c>
      <c r="D3" s="39" t="str">
        <f>C3</f>
        <v>Matin</v>
      </c>
      <c r="E3" s="39" t="str">
        <f>C3</f>
        <v>Matin</v>
      </c>
      <c r="F3" s="39" t="str">
        <f>C3</f>
        <v>Matin</v>
      </c>
      <c r="G3" s="39" t="str">
        <f>C3</f>
        <v>Matin</v>
      </c>
      <c r="H3" s="39" t="s">
        <v>18</v>
      </c>
      <c r="I3" s="6"/>
      <c r="J3" s="7"/>
      <c r="K3" s="8"/>
      <c r="L3" s="8"/>
      <c r="M3" s="8"/>
      <c r="N3" s="8"/>
      <c r="O3" s="8"/>
      <c r="P3" s="65">
        <f>J4+K5-L6-M7-N8-O9</f>
        <v>38.14</v>
      </c>
      <c r="Q3" s="68">
        <v>1</v>
      </c>
      <c r="R3" s="58"/>
    </row>
    <row r="4" spans="1:21" ht="15" customHeight="1" x14ac:dyDescent="0.25">
      <c r="A4" s="71"/>
      <c r="B4" s="30" t="s">
        <v>2</v>
      </c>
      <c r="C4" s="40" cm="1">
        <f t="array" ref="C4">_xlfn.IFS(OR(C3="Matin",C3="Aprèm",C3="Nuit"),7.36,C3="Journée",7.08,C3="",0)</f>
        <v>7.36</v>
      </c>
      <c r="D4" s="40" cm="1">
        <f t="array" ref="D4">_xlfn.IFS(OR(D3="Matin",D3="Aprèm",D3="Nuit"),7.36,D3="Journée",7.08,D3="",0)</f>
        <v>7.36</v>
      </c>
      <c r="E4" s="40" cm="1">
        <f t="array" ref="E4">_xlfn.IFS(OR(E3="Matin",E3="Aprèm",E3="Nuit"),7.36,E3="Journée",7.08,E3="",0)</f>
        <v>7.36</v>
      </c>
      <c r="F4" s="40" cm="1">
        <f t="array" ref="F4">_xlfn.IFS(OR(F3="Matin",F3="Aprèm",F3="Nuit"),7.36,F3="Journée",7.08,F3="",0)</f>
        <v>7.36</v>
      </c>
      <c r="G4" s="40" cm="1">
        <f t="array" ref="G4">_xlfn.IFS(OR(G3="Matin",G3="Aprèm",G3="Nuit"),6.2,G3="Journée",7.08)</f>
        <v>6.2</v>
      </c>
      <c r="H4" s="41">
        <f>IF(H3="Matin",5,0)</f>
        <v>5</v>
      </c>
      <c r="I4" s="6"/>
      <c r="J4" s="14">
        <f>C4+D4+E4+F4+G4+H4</f>
        <v>40.64</v>
      </c>
      <c r="K4" s="9"/>
      <c r="L4" s="9"/>
      <c r="M4" s="9"/>
      <c r="N4" s="9"/>
      <c r="O4" s="9"/>
      <c r="P4" s="66"/>
      <c r="Q4" s="69"/>
    </row>
    <row r="5" spans="1:21" s="60" customFormat="1" ht="15" customHeight="1" x14ac:dyDescent="0.25">
      <c r="A5" s="71"/>
      <c r="B5" s="31" t="s">
        <v>16</v>
      </c>
      <c r="C5" s="42"/>
      <c r="D5" s="43"/>
      <c r="E5" s="42"/>
      <c r="F5" s="43"/>
      <c r="G5" s="42"/>
      <c r="H5" s="42"/>
      <c r="I5" s="6"/>
      <c r="J5" s="10"/>
      <c r="K5" s="15">
        <f>C5+D5+E5+F5+G5</f>
        <v>0</v>
      </c>
      <c r="L5" s="9"/>
      <c r="M5" s="9"/>
      <c r="N5" s="9"/>
      <c r="O5" s="9"/>
      <c r="P5" s="66"/>
      <c r="Q5" s="69"/>
    </row>
    <row r="6" spans="1:21" s="60" customFormat="1" ht="15" customHeight="1" x14ac:dyDescent="0.25">
      <c r="A6" s="71"/>
      <c r="B6" s="32" t="s">
        <v>17</v>
      </c>
      <c r="C6" s="44" cm="1">
        <f t="array" ref="C6">_xlfn.IFS(OR(C3="Matin",C3="Aprèm",C3="Nuit"),0.5,OR(C3="Journée",C3=""),0)</f>
        <v>0.5</v>
      </c>
      <c r="D6" s="44" cm="1">
        <f t="array" ref="D6">_xlfn.IFS(OR(D3="Matin",D3="Aprèm",D3="Nuit"),0.5,OR(D3="Journée",D3=""),0)</f>
        <v>0.5</v>
      </c>
      <c r="E6" s="44" cm="1">
        <f t="array" ref="E6">_xlfn.IFS(OR(E3="Matin",E3="Aprèm",E3="Nuit"),0.5,OR(E3="Journée",E3=""),0)</f>
        <v>0.5</v>
      </c>
      <c r="F6" s="44" cm="1">
        <f t="array" ref="F6">_xlfn.IFS(OR(F3="Matin",F3="Aprèm",F3="Nuit"),0.5,OR(F3="Journée",F3=""),0)</f>
        <v>0.5</v>
      </c>
      <c r="G6" s="44" cm="1">
        <f t="array" ref="G6">_xlfn.IFS(OR(G3="Matin",G3="Aprèm",G3="Nuit"),0.5,OR(G3="Journée",G3=""),0)</f>
        <v>0.5</v>
      </c>
      <c r="H6" s="44">
        <v>0</v>
      </c>
      <c r="I6" s="6"/>
      <c r="J6" s="10"/>
      <c r="K6" s="9"/>
      <c r="L6" s="14">
        <f>C6+D6+E6+F6+G6+H6</f>
        <v>2.5</v>
      </c>
      <c r="M6" s="9"/>
      <c r="N6" s="9"/>
      <c r="O6" s="9"/>
      <c r="P6" s="66"/>
      <c r="Q6" s="69"/>
    </row>
    <row r="7" spans="1:21" s="60" customFormat="1" ht="15" customHeight="1" x14ac:dyDescent="0.25">
      <c r="A7" s="71"/>
      <c r="B7" s="31" t="s">
        <v>15</v>
      </c>
      <c r="C7" s="42"/>
      <c r="D7" s="43"/>
      <c r="E7" s="42"/>
      <c r="F7" s="43"/>
      <c r="G7" s="42"/>
      <c r="H7" s="42"/>
      <c r="I7" s="6"/>
      <c r="J7" s="10"/>
      <c r="K7" s="9"/>
      <c r="L7" s="9"/>
      <c r="M7" s="15">
        <f>C7+D7+E7+F7+G7+H7</f>
        <v>0</v>
      </c>
      <c r="N7" s="9"/>
      <c r="O7" s="9"/>
      <c r="P7" s="66"/>
      <c r="Q7" s="69"/>
    </row>
    <row r="8" spans="1:21" s="60" customFormat="1" ht="15" customHeight="1" x14ac:dyDescent="0.25">
      <c r="A8" s="71"/>
      <c r="B8" s="32" t="s">
        <v>4</v>
      </c>
      <c r="C8" s="44"/>
      <c r="D8" s="45"/>
      <c r="E8" s="44"/>
      <c r="F8" s="45"/>
      <c r="G8" s="44"/>
      <c r="H8" s="44"/>
      <c r="I8" s="6"/>
      <c r="J8" s="10"/>
      <c r="K8" s="9"/>
      <c r="L8" s="9"/>
      <c r="M8" s="9"/>
      <c r="N8" s="14">
        <f>C8+D8+E8+F8+G8+H8</f>
        <v>0</v>
      </c>
      <c r="O8" s="9"/>
      <c r="P8" s="66"/>
      <c r="Q8" s="69"/>
      <c r="S8" s="60" cm="1">
        <f t="array" ref="S8">Nb_tab(15)</f>
        <v>2</v>
      </c>
    </row>
    <row r="9" spans="1:21" s="60" customFormat="1" ht="15" customHeight="1" thickBot="1" x14ac:dyDescent="0.3">
      <c r="A9" s="71"/>
      <c r="B9" s="31" t="s">
        <v>5</v>
      </c>
      <c r="C9" s="46"/>
      <c r="D9" s="47"/>
      <c r="E9" s="46"/>
      <c r="F9" s="47"/>
      <c r="G9" s="46"/>
      <c r="H9" s="46"/>
      <c r="I9" s="6"/>
      <c r="J9" s="11"/>
      <c r="K9" s="12"/>
      <c r="L9" s="12"/>
      <c r="M9" s="12"/>
      <c r="N9" s="12"/>
      <c r="O9" s="13">
        <f>C9+D9+E9+F9+G9+H9</f>
        <v>0</v>
      </c>
      <c r="P9" s="67"/>
      <c r="Q9" s="70"/>
    </row>
    <row r="10" spans="1:21" s="60" customFormat="1" ht="15" customHeight="1" thickBot="1" x14ac:dyDescent="0.3">
      <c r="A10" s="72" t="s">
        <v>35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</row>
    <row r="11" spans="1:21" s="61" customFormat="1" ht="15.75" thickBot="1" x14ac:dyDescent="0.3">
      <c r="A11" s="62" t="s">
        <v>94</v>
      </c>
      <c r="B11" s="63" t="s">
        <v>95</v>
      </c>
      <c r="C11" s="39" t="s">
        <v>18</v>
      </c>
      <c r="D11" s="39" t="str">
        <f>C11</f>
        <v>Matin</v>
      </c>
      <c r="E11" s="39" t="str">
        <f>C11</f>
        <v>Matin</v>
      </c>
      <c r="F11" s="39" t="str">
        <f>C11</f>
        <v>Matin</v>
      </c>
      <c r="G11" s="39" t="str">
        <f>C11</f>
        <v>Matin</v>
      </c>
      <c r="H11" s="39" t="s">
        <v>18</v>
      </c>
      <c r="I11" s="6"/>
      <c r="J11" s="7"/>
      <c r="K11" s="8"/>
      <c r="L11" s="8"/>
      <c r="M11" s="8"/>
      <c r="N11" s="8"/>
      <c r="O11" s="8"/>
      <c r="P11" s="65">
        <f>J12+K13-L14-M15-N16-O17</f>
        <v>38.14</v>
      </c>
      <c r="Q11" s="68">
        <v>1</v>
      </c>
    </row>
    <row r="12" spans="1:21" s="61" customFormat="1" x14ac:dyDescent="0.25">
      <c r="A12" s="71"/>
      <c r="B12" s="30" t="s">
        <v>2</v>
      </c>
      <c r="C12" s="40" cm="1">
        <f t="array" ref="C12">_xlfn.IFS(OR(C11="Matin",C11="Aprèm",C11="Nuit"),7.36,C11="Journée",7.08,C11="",0)</f>
        <v>7.36</v>
      </c>
      <c r="D12" s="40" cm="1">
        <f t="array" ref="D12">_xlfn.IFS(OR(D11="Matin",D11="Aprèm",D11="Nuit"),7.36,D11="Journée",7.08,D11="",0)</f>
        <v>7.36</v>
      </c>
      <c r="E12" s="40" cm="1">
        <f t="array" ref="E12">_xlfn.IFS(OR(E11="Matin",E11="Aprèm",E11="Nuit"),7.36,E11="Journée",7.08,E11="",0)</f>
        <v>7.36</v>
      </c>
      <c r="F12" s="40" cm="1">
        <f t="array" ref="F12">_xlfn.IFS(OR(F11="Matin",F11="Aprèm",F11="Nuit"),7.36,F11="Journée",7.08,F11="",0)</f>
        <v>7.36</v>
      </c>
      <c r="G12" s="40" cm="1">
        <f t="array" ref="G12">_xlfn.IFS(OR(G11="Matin",G11="Aprèm",G11="Nuit"),6.2,G11="Journée",7.08)</f>
        <v>6.2</v>
      </c>
      <c r="H12" s="41">
        <f>IF(H11="Matin",5,0)</f>
        <v>5</v>
      </c>
      <c r="I12" s="6"/>
      <c r="J12" s="14">
        <f>C12+D12+E12+F12+G12+H12</f>
        <v>40.64</v>
      </c>
      <c r="K12" s="9"/>
      <c r="L12" s="9"/>
      <c r="M12" s="9"/>
      <c r="N12" s="9"/>
      <c r="O12" s="9"/>
      <c r="P12" s="66"/>
      <c r="Q12" s="69"/>
    </row>
    <row r="13" spans="1:21" s="61" customFormat="1" x14ac:dyDescent="0.25">
      <c r="A13" s="71"/>
      <c r="B13" s="31" t="s">
        <v>16</v>
      </c>
      <c r="C13" s="42"/>
      <c r="D13" s="43"/>
      <c r="E13" s="42"/>
      <c r="F13" s="43"/>
      <c r="G13" s="42"/>
      <c r="H13" s="42"/>
      <c r="I13" s="6"/>
      <c r="J13" s="10"/>
      <c r="K13" s="15">
        <f>C13+D13+E13+F13+G13</f>
        <v>0</v>
      </c>
      <c r="L13" s="9"/>
      <c r="M13" s="9"/>
      <c r="N13" s="9"/>
      <c r="O13" s="9"/>
      <c r="P13" s="66"/>
      <c r="Q13" s="69"/>
    </row>
    <row r="14" spans="1:21" s="61" customFormat="1" x14ac:dyDescent="0.25">
      <c r="A14" s="71"/>
      <c r="B14" s="32" t="s">
        <v>17</v>
      </c>
      <c r="C14" s="44" cm="1">
        <f t="array" ref="C14">_xlfn.IFS(OR(C11="Matin",C11="Aprèm",C11="Nuit"),0.5,OR(C11="Journée",C11=""),0)</f>
        <v>0.5</v>
      </c>
      <c r="D14" s="44" cm="1">
        <f t="array" ref="D14">_xlfn.IFS(OR(D11="Matin",D11="Aprèm",D11="Nuit"),0.5,OR(D11="Journée",D11=""),0)</f>
        <v>0.5</v>
      </c>
      <c r="E14" s="44" cm="1">
        <f t="array" ref="E14">_xlfn.IFS(OR(E11="Matin",E11="Aprèm",E11="Nuit"),0.5,OR(E11="Journée",E11=""),0)</f>
        <v>0.5</v>
      </c>
      <c r="F14" s="44" cm="1">
        <f t="array" ref="F14">_xlfn.IFS(OR(F11="Matin",F11="Aprèm",F11="Nuit"),0.5,OR(F11="Journée",F11=""),0)</f>
        <v>0.5</v>
      </c>
      <c r="G14" s="44" cm="1">
        <f t="array" ref="G14">_xlfn.IFS(OR(G11="Matin",G11="Aprèm",G11="Nuit"),0.5,OR(G11="Journée",G11=""),0)</f>
        <v>0.5</v>
      </c>
      <c r="H14" s="44">
        <v>0</v>
      </c>
      <c r="I14" s="6"/>
      <c r="J14" s="10"/>
      <c r="K14" s="9"/>
      <c r="L14" s="14">
        <f>C14+D14+E14+F14+G14+H14</f>
        <v>2.5</v>
      </c>
      <c r="M14" s="9"/>
      <c r="N14" s="9"/>
      <c r="O14" s="9"/>
      <c r="P14" s="66"/>
      <c r="Q14" s="69"/>
    </row>
    <row r="15" spans="1:21" s="61" customFormat="1" x14ac:dyDescent="0.25">
      <c r="A15" s="71"/>
      <c r="B15" s="31" t="s">
        <v>15</v>
      </c>
      <c r="C15" s="42"/>
      <c r="D15" s="43"/>
      <c r="E15" s="42"/>
      <c r="F15" s="43"/>
      <c r="G15" s="42"/>
      <c r="H15" s="42"/>
      <c r="I15" s="6"/>
      <c r="J15" s="10"/>
      <c r="K15" s="9"/>
      <c r="L15" s="9"/>
      <c r="M15" s="15">
        <f>C15+D15+E15+F15+G15+H15</f>
        <v>0</v>
      </c>
      <c r="N15" s="9"/>
      <c r="O15" s="9"/>
      <c r="P15" s="66"/>
      <c r="Q15" s="69"/>
    </row>
    <row r="16" spans="1:21" s="61" customFormat="1" x14ac:dyDescent="0.25">
      <c r="A16" s="71"/>
      <c r="B16" s="32" t="s">
        <v>4</v>
      </c>
      <c r="C16" s="44"/>
      <c r="D16" s="45"/>
      <c r="E16" s="44"/>
      <c r="F16" s="45"/>
      <c r="G16" s="44"/>
      <c r="H16" s="44"/>
      <c r="I16" s="6"/>
      <c r="J16" s="10"/>
      <c r="K16" s="9"/>
      <c r="L16" s="9"/>
      <c r="M16" s="9"/>
      <c r="N16" s="14">
        <f>C16+D16+E16+F16+G16+H16</f>
        <v>0</v>
      </c>
      <c r="O16" s="9"/>
      <c r="P16" s="66"/>
      <c r="Q16" s="69"/>
    </row>
    <row r="17" spans="1:17" s="61" customFormat="1" ht="15.75" thickBot="1" x14ac:dyDescent="0.3">
      <c r="A17" s="71"/>
      <c r="B17" s="31" t="s">
        <v>5</v>
      </c>
      <c r="C17" s="46"/>
      <c r="D17" s="47"/>
      <c r="E17" s="46"/>
      <c r="F17" s="47"/>
      <c r="G17" s="46"/>
      <c r="H17" s="46"/>
      <c r="I17" s="6"/>
      <c r="J17" s="11"/>
      <c r="K17" s="12"/>
      <c r="L17" s="12"/>
      <c r="M17" s="12"/>
      <c r="N17" s="12"/>
      <c r="O17" s="13">
        <f>C17+D17+E17+F17+G17+H17</f>
        <v>0</v>
      </c>
      <c r="P17" s="67"/>
      <c r="Q17" s="70"/>
    </row>
    <row r="18" spans="1:17" s="60" customFormat="1" ht="15" customHeight="1" thickBot="1" x14ac:dyDescent="0.3">
      <c r="A18" s="64" t="s">
        <v>92</v>
      </c>
      <c r="B18" s="63" t="s">
        <v>93</v>
      </c>
      <c r="C18" s="39" t="s">
        <v>18</v>
      </c>
      <c r="D18" s="39" t="str">
        <f>C18</f>
        <v>Matin</v>
      </c>
      <c r="E18" s="39" t="str">
        <f>C18</f>
        <v>Matin</v>
      </c>
      <c r="F18" s="39" t="str">
        <f>C18</f>
        <v>Matin</v>
      </c>
      <c r="G18" s="39" t="str">
        <f>C18</f>
        <v>Matin</v>
      </c>
      <c r="H18" s="39" t="s">
        <v>18</v>
      </c>
      <c r="I18" s="6"/>
      <c r="J18" s="7"/>
      <c r="K18" s="8"/>
      <c r="L18" s="8"/>
      <c r="M18" s="8"/>
      <c r="N18" s="8"/>
      <c r="O18" s="8"/>
      <c r="P18" s="65">
        <f>J19+K20-L21-M22-N23-O24</f>
        <v>38.14</v>
      </c>
      <c r="Q18" s="68">
        <v>1</v>
      </c>
    </row>
    <row r="19" spans="1:17" ht="15" customHeight="1" x14ac:dyDescent="0.25">
      <c r="A19" s="71"/>
      <c r="B19" s="30" t="s">
        <v>2</v>
      </c>
      <c r="C19" s="40" cm="1">
        <f t="array" ref="C19">_xlfn.IFS(OR(C18="Matin",C18="Aprèm",C18="Nuit"),7.36,C18="Journée",7.08,C18="",0)</f>
        <v>7.36</v>
      </c>
      <c r="D19" s="40" cm="1">
        <f t="array" ref="D19">_xlfn.IFS(OR(D18="Matin",D18="Aprèm",D18="Nuit"),7.36,D18="Journée",7.08,D18="",0)</f>
        <v>7.36</v>
      </c>
      <c r="E19" s="40" cm="1">
        <f t="array" ref="E19">_xlfn.IFS(OR(E18="Matin",E18="Aprèm",E18="Nuit"),7.36,E18="Journée",7.08,E18="",0)</f>
        <v>7.36</v>
      </c>
      <c r="F19" s="40" cm="1">
        <f t="array" ref="F19">_xlfn.IFS(OR(F18="Matin",F18="Aprèm",F18="Nuit"),7.36,F18="Journée",7.08,F18="",0)</f>
        <v>7.36</v>
      </c>
      <c r="G19" s="40" cm="1">
        <f t="array" ref="G19">_xlfn.IFS(OR(G18="Matin",G18="Aprèm",G18="Nuit"),6.2,G18="Journée",7.08)</f>
        <v>6.2</v>
      </c>
      <c r="H19" s="41">
        <f>IF(H18="Matin",5,0)</f>
        <v>5</v>
      </c>
      <c r="I19" s="6"/>
      <c r="J19" s="14">
        <f>C19+D19+E19+F19+G19+H19</f>
        <v>40.64</v>
      </c>
      <c r="K19" s="9"/>
      <c r="L19" s="9"/>
      <c r="M19" s="9"/>
      <c r="N19" s="9"/>
      <c r="O19" s="9"/>
      <c r="P19" s="66"/>
      <c r="Q19" s="69"/>
    </row>
    <row r="20" spans="1:17" s="58" customFormat="1" ht="15" customHeight="1" x14ac:dyDescent="0.25">
      <c r="A20" s="71"/>
      <c r="B20" s="31" t="s">
        <v>16</v>
      </c>
      <c r="C20" s="42"/>
      <c r="D20" s="43"/>
      <c r="E20" s="42"/>
      <c r="F20" s="43"/>
      <c r="G20" s="42"/>
      <c r="H20" s="42"/>
      <c r="I20" s="6"/>
      <c r="J20" s="10"/>
      <c r="K20" s="15">
        <f>C20+D20+E20+F20+G20</f>
        <v>0</v>
      </c>
      <c r="L20" s="9"/>
      <c r="M20" s="9"/>
      <c r="N20" s="9"/>
      <c r="O20" s="9"/>
      <c r="P20" s="66"/>
      <c r="Q20" s="69"/>
    </row>
    <row r="21" spans="1:17" s="60" customFormat="1" ht="15" customHeight="1" x14ac:dyDescent="0.25">
      <c r="A21" s="71"/>
      <c r="B21" s="32" t="s">
        <v>17</v>
      </c>
      <c r="C21" s="44" cm="1">
        <f t="array" ref="C21">_xlfn.IFS(OR(C18="Matin",C18="Aprèm",C18="Nuit"),0.5,OR(C18="Journée",C18=""),0)</f>
        <v>0.5</v>
      </c>
      <c r="D21" s="44" cm="1">
        <f t="array" ref="D21">_xlfn.IFS(OR(D18="Matin",D18="Aprèm",D18="Nuit"),0.5,OR(D18="Journée",D18=""),0)</f>
        <v>0.5</v>
      </c>
      <c r="E21" s="44" cm="1">
        <f t="array" ref="E21">_xlfn.IFS(OR(E18="Matin",E18="Aprèm",E18="Nuit"),0.5,OR(E18="Journée",E18=""),0)</f>
        <v>0.5</v>
      </c>
      <c r="F21" s="44" cm="1">
        <f t="array" ref="F21">_xlfn.IFS(OR(F18="Matin",F18="Aprèm",F18="Nuit"),0.5,OR(F18="Journée",F18=""),0)</f>
        <v>0.5</v>
      </c>
      <c r="G21" s="44" cm="1">
        <f t="array" ref="G21">_xlfn.IFS(OR(G18="Matin",G18="Aprèm",G18="Nuit"),0.5,OR(G18="Journée",G18=""),0)</f>
        <v>0.5</v>
      </c>
      <c r="H21" s="44">
        <v>0</v>
      </c>
      <c r="I21" s="6"/>
      <c r="J21" s="10"/>
      <c r="K21" s="9"/>
      <c r="L21" s="14">
        <f>C21+D21+E21+F21+G21+H21</f>
        <v>2.5</v>
      </c>
      <c r="M21" s="9"/>
      <c r="N21" s="9"/>
      <c r="O21" s="9"/>
      <c r="P21" s="66"/>
      <c r="Q21" s="69"/>
    </row>
    <row r="22" spans="1:17" s="60" customFormat="1" ht="15" customHeight="1" x14ac:dyDescent="0.25">
      <c r="A22" s="71"/>
      <c r="B22" s="31" t="s">
        <v>15</v>
      </c>
      <c r="C22" s="42"/>
      <c r="D22" s="43"/>
      <c r="E22" s="42"/>
      <c r="F22" s="43"/>
      <c r="G22" s="42"/>
      <c r="H22" s="42"/>
      <c r="I22" s="6"/>
      <c r="J22" s="10"/>
      <c r="K22" s="9"/>
      <c r="L22" s="9"/>
      <c r="M22" s="15">
        <f>C22+D22+E22+F22+G22+H22</f>
        <v>0</v>
      </c>
      <c r="N22" s="9"/>
      <c r="O22" s="9"/>
      <c r="P22" s="66"/>
      <c r="Q22" s="69"/>
    </row>
    <row r="23" spans="1:17" s="60" customFormat="1" ht="15" customHeight="1" x14ac:dyDescent="0.25">
      <c r="A23" s="71"/>
      <c r="B23" s="32" t="s">
        <v>4</v>
      </c>
      <c r="C23" s="44"/>
      <c r="D23" s="45"/>
      <c r="E23" s="44"/>
      <c r="F23" s="45"/>
      <c r="G23" s="44"/>
      <c r="H23" s="44"/>
      <c r="I23" s="6"/>
      <c r="J23" s="10"/>
      <c r="K23" s="9"/>
      <c r="L23" s="9"/>
      <c r="M23" s="9"/>
      <c r="N23" s="14">
        <f>C23+D23+E23+F23+G23+H23</f>
        <v>0</v>
      </c>
      <c r="O23" s="9"/>
      <c r="P23" s="66"/>
      <c r="Q23" s="69"/>
    </row>
    <row r="24" spans="1:17" s="60" customFormat="1" ht="15" customHeight="1" thickBot="1" x14ac:dyDescent="0.3">
      <c r="A24" s="71"/>
      <c r="B24" s="31" t="s">
        <v>5</v>
      </c>
      <c r="C24" s="46"/>
      <c r="D24" s="47"/>
      <c r="E24" s="46"/>
      <c r="F24" s="47"/>
      <c r="G24" s="46"/>
      <c r="H24" s="46"/>
      <c r="I24" s="6"/>
      <c r="J24" s="11"/>
      <c r="K24" s="12"/>
      <c r="L24" s="12"/>
      <c r="M24" s="12"/>
      <c r="N24" s="12"/>
      <c r="O24" s="13">
        <f>C24+D24+E24+F24+G24+H24</f>
        <v>0</v>
      </c>
      <c r="P24" s="67"/>
      <c r="Q24" s="70"/>
    </row>
    <row r="25" spans="1:17" s="60" customFormat="1" ht="15" customHeight="1" thickBot="1" x14ac:dyDescent="0.3">
      <c r="A25" s="72" t="s">
        <v>36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</row>
    <row r="26" spans="1:17" s="61" customFormat="1" ht="15.75" thickBot="1" x14ac:dyDescent="0.3">
      <c r="A26" s="62" t="s">
        <v>94</v>
      </c>
      <c r="B26" s="63" t="s">
        <v>95</v>
      </c>
      <c r="C26" s="39" t="s">
        <v>18</v>
      </c>
      <c r="D26" s="39" t="str">
        <f>C26</f>
        <v>Matin</v>
      </c>
      <c r="E26" s="39" t="str">
        <f>C26</f>
        <v>Matin</v>
      </c>
      <c r="F26" s="39" t="str">
        <f>C26</f>
        <v>Matin</v>
      </c>
      <c r="G26" s="39" t="str">
        <f>C26</f>
        <v>Matin</v>
      </c>
      <c r="H26" s="39" t="s">
        <v>18</v>
      </c>
      <c r="I26" s="6"/>
      <c r="J26" s="7"/>
      <c r="K26" s="8"/>
      <c r="L26" s="8"/>
      <c r="M26" s="8"/>
      <c r="N26" s="8"/>
      <c r="O26" s="8"/>
      <c r="P26" s="65">
        <f>J27+K28-L29-M30-N31-O32</f>
        <v>38.14</v>
      </c>
      <c r="Q26" s="68">
        <v>1</v>
      </c>
    </row>
    <row r="27" spans="1:17" s="61" customFormat="1" x14ac:dyDescent="0.25">
      <c r="A27" s="71"/>
      <c r="B27" s="30" t="s">
        <v>2</v>
      </c>
      <c r="C27" s="40" cm="1">
        <f t="array" ref="C27">_xlfn.IFS(OR(C26="Matin",C26="Aprèm",C26="Nuit"),7.36,C26="Journée",7.08,C26="",0)</f>
        <v>7.36</v>
      </c>
      <c r="D27" s="40" cm="1">
        <f t="array" ref="D27">_xlfn.IFS(OR(D26="Matin",D26="Aprèm",D26="Nuit"),7.36,D26="Journée",7.08,D26="",0)</f>
        <v>7.36</v>
      </c>
      <c r="E27" s="40" cm="1">
        <f t="array" ref="E27">_xlfn.IFS(OR(E26="Matin",E26="Aprèm",E26="Nuit"),7.36,E26="Journée",7.08,E26="",0)</f>
        <v>7.36</v>
      </c>
      <c r="F27" s="40" cm="1">
        <f t="array" ref="F27">_xlfn.IFS(OR(F26="Matin",F26="Aprèm",F26="Nuit"),7.36,F26="Journée",7.08,F26="",0)</f>
        <v>7.36</v>
      </c>
      <c r="G27" s="40" cm="1">
        <f t="array" ref="G27">_xlfn.IFS(OR(G26="Matin",G26="Aprèm",G26="Nuit"),6.2,G26="Journée",7.08)</f>
        <v>6.2</v>
      </c>
      <c r="H27" s="41">
        <f>IF(H26="Matin",5,0)</f>
        <v>5</v>
      </c>
      <c r="I27" s="6"/>
      <c r="J27" s="14">
        <f>C27+D27+E27+F27+G27+H27</f>
        <v>40.64</v>
      </c>
      <c r="K27" s="9"/>
      <c r="L27" s="9"/>
      <c r="M27" s="9"/>
      <c r="N27" s="9"/>
      <c r="O27" s="9"/>
      <c r="P27" s="66"/>
      <c r="Q27" s="69"/>
    </row>
    <row r="28" spans="1:17" s="61" customFormat="1" x14ac:dyDescent="0.25">
      <c r="A28" s="71"/>
      <c r="B28" s="31" t="s">
        <v>16</v>
      </c>
      <c r="C28" s="42"/>
      <c r="D28" s="43"/>
      <c r="E28" s="42"/>
      <c r="F28" s="43"/>
      <c r="G28" s="42"/>
      <c r="H28" s="42"/>
      <c r="I28" s="6"/>
      <c r="J28" s="10"/>
      <c r="K28" s="15">
        <f>C28+D28+E28+F28+G28</f>
        <v>0</v>
      </c>
      <c r="L28" s="9"/>
      <c r="M28" s="9"/>
      <c r="N28" s="9"/>
      <c r="O28" s="9"/>
      <c r="P28" s="66"/>
      <c r="Q28" s="69"/>
    </row>
    <row r="29" spans="1:17" s="61" customFormat="1" x14ac:dyDescent="0.25">
      <c r="A29" s="71"/>
      <c r="B29" s="32" t="s">
        <v>17</v>
      </c>
      <c r="C29" s="44" cm="1">
        <f t="array" ref="C29">_xlfn.IFS(OR(C26="Matin",C26="Aprèm",C26="Nuit"),0.5,OR(C26="Journée",C26=""),0)</f>
        <v>0.5</v>
      </c>
      <c r="D29" s="44" cm="1">
        <f t="array" ref="D29">_xlfn.IFS(OR(D26="Matin",D26="Aprèm",D26="Nuit"),0.5,OR(D26="Journée",D26=""),0)</f>
        <v>0.5</v>
      </c>
      <c r="E29" s="44" cm="1">
        <f t="array" ref="E29">_xlfn.IFS(OR(E26="Matin",E26="Aprèm",E26="Nuit"),0.5,OR(E26="Journée",E26=""),0)</f>
        <v>0.5</v>
      </c>
      <c r="F29" s="44" cm="1">
        <f t="array" ref="F29">_xlfn.IFS(OR(F26="Matin",F26="Aprèm",F26="Nuit"),0.5,OR(F26="Journée",F26=""),0)</f>
        <v>0.5</v>
      </c>
      <c r="G29" s="44" cm="1">
        <f t="array" ref="G29">_xlfn.IFS(OR(G26="Matin",G26="Aprèm",G26="Nuit"),0.5,OR(G26="Journée",G26=""),0)</f>
        <v>0.5</v>
      </c>
      <c r="H29" s="44">
        <v>0</v>
      </c>
      <c r="I29" s="6"/>
      <c r="J29" s="10"/>
      <c r="K29" s="9"/>
      <c r="L29" s="14">
        <f>C29+D29+E29+F29+G29+H29</f>
        <v>2.5</v>
      </c>
      <c r="M29" s="9"/>
      <c r="N29" s="9"/>
      <c r="O29" s="9"/>
      <c r="P29" s="66"/>
      <c r="Q29" s="69"/>
    </row>
    <row r="30" spans="1:17" s="61" customFormat="1" x14ac:dyDescent="0.25">
      <c r="A30" s="71"/>
      <c r="B30" s="31" t="s">
        <v>15</v>
      </c>
      <c r="C30" s="42"/>
      <c r="D30" s="43"/>
      <c r="E30" s="42"/>
      <c r="F30" s="43"/>
      <c r="G30" s="42"/>
      <c r="H30" s="42"/>
      <c r="I30" s="6"/>
      <c r="J30" s="10"/>
      <c r="K30" s="9"/>
      <c r="L30" s="9"/>
      <c r="M30" s="15">
        <f>C30+D30+E30+F30+G30+H30</f>
        <v>0</v>
      </c>
      <c r="N30" s="9"/>
      <c r="O30" s="9"/>
      <c r="P30" s="66"/>
      <c r="Q30" s="69"/>
    </row>
    <row r="31" spans="1:17" s="61" customFormat="1" x14ac:dyDescent="0.25">
      <c r="A31" s="71"/>
      <c r="B31" s="32" t="s">
        <v>4</v>
      </c>
      <c r="C31" s="44"/>
      <c r="D31" s="45"/>
      <c r="E31" s="44"/>
      <c r="F31" s="45"/>
      <c r="G31" s="44"/>
      <c r="H31" s="44"/>
      <c r="I31" s="6"/>
      <c r="J31" s="10"/>
      <c r="K31" s="9"/>
      <c r="L31" s="9"/>
      <c r="M31" s="9"/>
      <c r="N31" s="14">
        <f>C31+D31+E31+F31+G31+H31</f>
        <v>0</v>
      </c>
      <c r="O31" s="9"/>
      <c r="P31" s="66"/>
      <c r="Q31" s="69"/>
    </row>
    <row r="32" spans="1:17" s="61" customFormat="1" ht="15.75" thickBot="1" x14ac:dyDescent="0.3">
      <c r="A32" s="71"/>
      <c r="B32" s="31" t="s">
        <v>5</v>
      </c>
      <c r="C32" s="46"/>
      <c r="D32" s="47"/>
      <c r="E32" s="46"/>
      <c r="F32" s="47"/>
      <c r="G32" s="46"/>
      <c r="H32" s="46"/>
      <c r="I32" s="6"/>
      <c r="J32" s="11"/>
      <c r="K32" s="12"/>
      <c r="L32" s="12"/>
      <c r="M32" s="12"/>
      <c r="N32" s="12"/>
      <c r="O32" s="13">
        <f>C32+D32+E32+F32+G32+H32</f>
        <v>0</v>
      </c>
      <c r="P32" s="67"/>
      <c r="Q32" s="70"/>
    </row>
    <row r="33" spans="1:17" s="60" customFormat="1" ht="15" customHeight="1" thickBot="1" x14ac:dyDescent="0.3">
      <c r="A33" s="64" t="s">
        <v>92</v>
      </c>
      <c r="B33" s="63" t="s">
        <v>93</v>
      </c>
      <c r="C33" s="39" t="s">
        <v>18</v>
      </c>
      <c r="D33" s="39" t="str">
        <f>C33</f>
        <v>Matin</v>
      </c>
      <c r="E33" s="39" t="str">
        <f>C33</f>
        <v>Matin</v>
      </c>
      <c r="F33" s="39" t="str">
        <f>C33</f>
        <v>Matin</v>
      </c>
      <c r="G33" s="39" t="str">
        <f>C33</f>
        <v>Matin</v>
      </c>
      <c r="H33" s="39" t="s">
        <v>18</v>
      </c>
      <c r="I33" s="6"/>
      <c r="J33" s="7"/>
      <c r="K33" s="8"/>
      <c r="L33" s="8"/>
      <c r="M33" s="8"/>
      <c r="N33" s="8"/>
      <c r="O33" s="8"/>
      <c r="P33" s="65">
        <f>J34+K35-L36-M37-N38-O39</f>
        <v>38.14</v>
      </c>
      <c r="Q33" s="68">
        <v>1</v>
      </c>
    </row>
    <row r="34" spans="1:17" s="60" customFormat="1" ht="15" customHeight="1" x14ac:dyDescent="0.25">
      <c r="A34" s="71"/>
      <c r="B34" s="30" t="s">
        <v>2</v>
      </c>
      <c r="C34" s="40" cm="1">
        <f t="array" ref="C34">_xlfn.IFS(OR(C33="Matin",C33="Aprèm",C33="Nuit"),7.36,C33="Journée",7.08,C33="",0)</f>
        <v>7.36</v>
      </c>
      <c r="D34" s="40" cm="1">
        <f t="array" ref="D34">_xlfn.IFS(OR(D33="Matin",D33="Aprèm",D33="Nuit"),7.36,D33="Journée",7.08,D33="",0)</f>
        <v>7.36</v>
      </c>
      <c r="E34" s="40" cm="1">
        <f t="array" ref="E34">_xlfn.IFS(OR(E33="Matin",E33="Aprèm",E33="Nuit"),7.36,E33="Journée",7.08,E33="",0)</f>
        <v>7.36</v>
      </c>
      <c r="F34" s="40" cm="1">
        <f t="array" ref="F34">_xlfn.IFS(OR(F33="Matin",F33="Aprèm",F33="Nuit"),7.36,F33="Journée",7.08,F33="",0)</f>
        <v>7.36</v>
      </c>
      <c r="G34" s="40" cm="1">
        <f t="array" ref="G34">_xlfn.IFS(OR(G33="Matin",G33="Aprèm",G33="Nuit"),6.2,G33="Journée",7.08)</f>
        <v>6.2</v>
      </c>
      <c r="H34" s="41">
        <f>IF(H33="Matin",5,0)</f>
        <v>5</v>
      </c>
      <c r="I34" s="6"/>
      <c r="J34" s="14">
        <f>C34+D34+E34+F34+G34+H34</f>
        <v>40.64</v>
      </c>
      <c r="K34" s="9"/>
      <c r="L34" s="9"/>
      <c r="M34" s="9"/>
      <c r="N34" s="9"/>
      <c r="O34" s="9"/>
      <c r="P34" s="66"/>
      <c r="Q34" s="69"/>
    </row>
    <row r="35" spans="1:17" s="58" customFormat="1" ht="15" customHeight="1" x14ac:dyDescent="0.25">
      <c r="A35" s="71"/>
      <c r="B35" s="31" t="s">
        <v>16</v>
      </c>
      <c r="C35" s="42"/>
      <c r="D35" s="43"/>
      <c r="E35" s="42"/>
      <c r="F35" s="43"/>
      <c r="G35" s="42"/>
      <c r="H35" s="42"/>
      <c r="I35" s="6"/>
      <c r="J35" s="10"/>
      <c r="K35" s="15">
        <f>C35+D35+E35+F35+G35</f>
        <v>0</v>
      </c>
      <c r="L35" s="9"/>
      <c r="M35" s="9"/>
      <c r="N35" s="9"/>
      <c r="O35" s="9"/>
      <c r="P35" s="66"/>
      <c r="Q35" s="69"/>
    </row>
    <row r="36" spans="1:17" s="60" customFormat="1" ht="15" customHeight="1" x14ac:dyDescent="0.25">
      <c r="A36" s="71"/>
      <c r="B36" s="32" t="s">
        <v>17</v>
      </c>
      <c r="C36" s="44" cm="1">
        <f t="array" ref="C36">_xlfn.IFS(OR(C33="Matin",C33="Aprèm",C33="Nuit"),0.5,OR(C33="Journée",C33=""),0)</f>
        <v>0.5</v>
      </c>
      <c r="D36" s="44" cm="1">
        <f t="array" ref="D36">_xlfn.IFS(OR(D33="Matin",D33="Aprèm",D33="Nuit"),0.5,OR(D33="Journée",D33=""),0)</f>
        <v>0.5</v>
      </c>
      <c r="E36" s="44" cm="1">
        <f t="array" ref="E36">_xlfn.IFS(OR(E33="Matin",E33="Aprèm",E33="Nuit"),0.5,OR(E33="Journée",E33=""),0)</f>
        <v>0.5</v>
      </c>
      <c r="F36" s="44" cm="1">
        <f t="array" ref="F36">_xlfn.IFS(OR(F33="Matin",F33="Aprèm",F33="Nuit"),0.5,OR(F33="Journée",F33=""),0)</f>
        <v>0.5</v>
      </c>
      <c r="G36" s="44" cm="1">
        <f t="array" ref="G36">_xlfn.IFS(OR(G33="Matin",G33="Aprèm",G33="Nuit"),0.5,OR(G33="Journée",G33=""),0)</f>
        <v>0.5</v>
      </c>
      <c r="H36" s="44">
        <v>0</v>
      </c>
      <c r="I36" s="6"/>
      <c r="J36" s="10"/>
      <c r="K36" s="9"/>
      <c r="L36" s="14">
        <f>C36+D36+E36+F36+G36+H36</f>
        <v>2.5</v>
      </c>
      <c r="M36" s="9"/>
      <c r="N36" s="9"/>
      <c r="O36" s="9"/>
      <c r="P36" s="66"/>
      <c r="Q36" s="69"/>
    </row>
    <row r="37" spans="1:17" s="60" customFormat="1" ht="15" customHeight="1" x14ac:dyDescent="0.25">
      <c r="A37" s="71"/>
      <c r="B37" s="31" t="s">
        <v>15</v>
      </c>
      <c r="C37" s="42"/>
      <c r="D37" s="43"/>
      <c r="E37" s="42"/>
      <c r="F37" s="43"/>
      <c r="G37" s="42"/>
      <c r="H37" s="42"/>
      <c r="I37" s="6"/>
      <c r="J37" s="10"/>
      <c r="K37" s="9"/>
      <c r="L37" s="9"/>
      <c r="M37" s="15">
        <f>C37+D37+E37+F37+G37+H37</f>
        <v>0</v>
      </c>
      <c r="N37" s="9"/>
      <c r="O37" s="9"/>
      <c r="P37" s="66"/>
      <c r="Q37" s="69"/>
    </row>
    <row r="38" spans="1:17" s="60" customFormat="1" ht="15" customHeight="1" x14ac:dyDescent="0.25">
      <c r="A38" s="71"/>
      <c r="B38" s="32" t="s">
        <v>4</v>
      </c>
      <c r="C38" s="44"/>
      <c r="D38" s="45"/>
      <c r="E38" s="44"/>
      <c r="F38" s="45"/>
      <c r="G38" s="44"/>
      <c r="H38" s="44"/>
      <c r="I38" s="6"/>
      <c r="J38" s="10"/>
      <c r="K38" s="9"/>
      <c r="L38" s="9"/>
      <c r="M38" s="9"/>
      <c r="N38" s="14">
        <f>C38+D38+E38+F38+G38+H38</f>
        <v>0</v>
      </c>
      <c r="O38" s="9"/>
      <c r="P38" s="66"/>
      <c r="Q38" s="69"/>
    </row>
    <row r="39" spans="1:17" s="60" customFormat="1" ht="15" customHeight="1" thickBot="1" x14ac:dyDescent="0.3">
      <c r="A39" s="71"/>
      <c r="B39" s="31" t="s">
        <v>5</v>
      </c>
      <c r="C39" s="46"/>
      <c r="D39" s="47"/>
      <c r="E39" s="46"/>
      <c r="F39" s="47"/>
      <c r="G39" s="46"/>
      <c r="H39" s="46"/>
      <c r="I39" s="6"/>
      <c r="J39" s="11"/>
      <c r="K39" s="12"/>
      <c r="L39" s="12"/>
      <c r="M39" s="12"/>
      <c r="N39" s="12"/>
      <c r="O39" s="13">
        <f>C39+D39+E39+F39+G39+H39</f>
        <v>0</v>
      </c>
      <c r="P39" s="67"/>
      <c r="Q39" s="70"/>
    </row>
    <row r="40" spans="1:17" s="60" customFormat="1" ht="15.75" thickBot="1" x14ac:dyDescent="0.3">
      <c r="A40" s="62" t="s">
        <v>88</v>
      </c>
      <c r="B40" s="63" t="s">
        <v>89</v>
      </c>
      <c r="C40" s="39" t="s">
        <v>18</v>
      </c>
      <c r="D40" s="39" t="str">
        <f>C40</f>
        <v>Matin</v>
      </c>
      <c r="E40" s="39" t="str">
        <f>C40</f>
        <v>Matin</v>
      </c>
      <c r="F40" s="39" t="str">
        <f>C40</f>
        <v>Matin</v>
      </c>
      <c r="G40" s="39" t="str">
        <f>C40</f>
        <v>Matin</v>
      </c>
      <c r="H40" s="39" t="s">
        <v>18</v>
      </c>
      <c r="I40" s="6"/>
      <c r="J40" s="7"/>
      <c r="K40" s="8"/>
      <c r="L40" s="8"/>
      <c r="M40" s="8"/>
      <c r="N40" s="8"/>
      <c r="O40" s="8"/>
      <c r="P40" s="65">
        <f>J41+K42-L43-M44-N45-O46</f>
        <v>38.14</v>
      </c>
      <c r="Q40" s="68">
        <v>1</v>
      </c>
    </row>
    <row r="41" spans="1:17" s="60" customFormat="1" x14ac:dyDescent="0.25">
      <c r="A41" s="71"/>
      <c r="B41" s="30" t="s">
        <v>2</v>
      </c>
      <c r="C41" s="40" cm="1">
        <f t="array" ref="C41">_xlfn.IFS(OR(C40="Matin",C40="Aprèm",C40="Nuit"),7.36,C40="Journée",7.08,C40="",0)</f>
        <v>7.36</v>
      </c>
      <c r="D41" s="40" cm="1">
        <f t="array" ref="D41">_xlfn.IFS(OR(D40="Matin",D40="Aprèm",D40="Nuit"),7.36,D40="Journée",7.08,D40="",0)</f>
        <v>7.36</v>
      </c>
      <c r="E41" s="40" cm="1">
        <f t="array" ref="E41">_xlfn.IFS(OR(E40="Matin",E40="Aprèm",E40="Nuit"),7.36,E40="Journée",7.08,E40="",0)</f>
        <v>7.36</v>
      </c>
      <c r="F41" s="40" cm="1">
        <f t="array" ref="F41">_xlfn.IFS(OR(F40="Matin",F40="Aprèm",F40="Nuit"),7.36,F40="Journée",7.08,F40="",0)</f>
        <v>7.36</v>
      </c>
      <c r="G41" s="40" cm="1">
        <f t="array" ref="G41">_xlfn.IFS(OR(G40="Matin",G40="Aprèm",G40="Nuit"),6.2,G40="Journée",7.08)</f>
        <v>6.2</v>
      </c>
      <c r="H41" s="41">
        <f>IF(H40="Matin",5,0)</f>
        <v>5</v>
      </c>
      <c r="I41" s="6"/>
      <c r="J41" s="14">
        <f>C41+D41+E41+F41+G41+H41</f>
        <v>40.64</v>
      </c>
      <c r="K41" s="9"/>
      <c r="L41" s="9"/>
      <c r="M41" s="9"/>
      <c r="N41" s="9"/>
      <c r="O41" s="9"/>
      <c r="P41" s="66"/>
      <c r="Q41" s="69"/>
    </row>
    <row r="42" spans="1:17" s="60" customFormat="1" x14ac:dyDescent="0.25">
      <c r="A42" s="71"/>
      <c r="B42" s="31" t="s">
        <v>16</v>
      </c>
      <c r="C42" s="42"/>
      <c r="D42" s="43"/>
      <c r="E42" s="42"/>
      <c r="F42" s="43"/>
      <c r="G42" s="42"/>
      <c r="H42" s="42"/>
      <c r="I42" s="6"/>
      <c r="J42" s="10"/>
      <c r="K42" s="15">
        <f>C42+D42+E42+F42+G42</f>
        <v>0</v>
      </c>
      <c r="L42" s="9"/>
      <c r="M42" s="9"/>
      <c r="N42" s="9"/>
      <c r="O42" s="9"/>
      <c r="P42" s="66"/>
      <c r="Q42" s="69"/>
    </row>
    <row r="43" spans="1:17" s="58" customFormat="1" x14ac:dyDescent="0.25">
      <c r="A43" s="71"/>
      <c r="B43" s="32" t="s">
        <v>17</v>
      </c>
      <c r="C43" s="44" cm="1">
        <f t="array" ref="C43">_xlfn.IFS(OR(C40="Matin",C40="Aprèm",C40="Nuit"),0.5,OR(C40="Journée",C40=""),0)</f>
        <v>0.5</v>
      </c>
      <c r="D43" s="44" cm="1">
        <f t="array" ref="D43">_xlfn.IFS(OR(D40="Matin",D40="Aprèm",D40="Nuit"),0.5,OR(D40="Journée",D40=""),0)</f>
        <v>0.5</v>
      </c>
      <c r="E43" s="44" cm="1">
        <f t="array" ref="E43">_xlfn.IFS(OR(E40="Matin",E40="Aprèm",E40="Nuit"),0.5,OR(E40="Journée",E40=""),0)</f>
        <v>0.5</v>
      </c>
      <c r="F43" s="44" cm="1">
        <f t="array" ref="F43">_xlfn.IFS(OR(F40="Matin",F40="Aprèm",F40="Nuit"),0.5,OR(F40="Journée",F40=""),0)</f>
        <v>0.5</v>
      </c>
      <c r="G43" s="44" cm="1">
        <f t="array" ref="G43">_xlfn.IFS(OR(G40="Matin",G40="Aprèm",G40="Nuit"),0.5,OR(G40="Journée",G40=""),0)</f>
        <v>0.5</v>
      </c>
      <c r="H43" s="44">
        <v>0</v>
      </c>
      <c r="I43" s="6"/>
      <c r="J43" s="10"/>
      <c r="K43" s="9"/>
      <c r="L43" s="14">
        <f>C43+D43+E43+F43+G43+H43</f>
        <v>2.5</v>
      </c>
      <c r="M43" s="9"/>
      <c r="N43" s="9"/>
      <c r="O43" s="9"/>
      <c r="P43" s="66"/>
      <c r="Q43" s="69"/>
    </row>
    <row r="44" spans="1:17" s="58" customFormat="1" x14ac:dyDescent="0.25">
      <c r="A44" s="71"/>
      <c r="B44" s="31" t="s">
        <v>15</v>
      </c>
      <c r="C44" s="42"/>
      <c r="D44" s="43"/>
      <c r="E44" s="42"/>
      <c r="F44" s="43"/>
      <c r="G44" s="42"/>
      <c r="H44" s="42"/>
      <c r="I44" s="6"/>
      <c r="J44" s="10"/>
      <c r="K44" s="9"/>
      <c r="L44" s="9"/>
      <c r="M44" s="15">
        <f>C44+D44+E44+F44+G44+H44</f>
        <v>0</v>
      </c>
      <c r="N44" s="9"/>
      <c r="O44" s="9"/>
      <c r="P44" s="66"/>
      <c r="Q44" s="69"/>
    </row>
    <row r="45" spans="1:17" s="58" customFormat="1" x14ac:dyDescent="0.25">
      <c r="A45" s="71"/>
      <c r="B45" s="32" t="s">
        <v>4</v>
      </c>
      <c r="C45" s="44"/>
      <c r="D45" s="45"/>
      <c r="E45" s="44"/>
      <c r="F45" s="45"/>
      <c r="G45" s="44"/>
      <c r="H45" s="44"/>
      <c r="I45" s="6"/>
      <c r="J45" s="10"/>
      <c r="K45" s="9"/>
      <c r="L45" s="9"/>
      <c r="M45" s="9"/>
      <c r="N45" s="14">
        <f>C45+D45+E45+F45+G45+H45</f>
        <v>0</v>
      </c>
      <c r="O45" s="9"/>
      <c r="P45" s="66"/>
      <c r="Q45" s="69"/>
    </row>
    <row r="46" spans="1:17" s="58" customFormat="1" ht="15.75" thickBot="1" x14ac:dyDescent="0.3">
      <c r="A46" s="71"/>
      <c r="B46" s="31" t="s">
        <v>5</v>
      </c>
      <c r="C46" s="46"/>
      <c r="D46" s="47"/>
      <c r="E46" s="46"/>
      <c r="F46" s="47"/>
      <c r="G46" s="46"/>
      <c r="H46" s="46"/>
      <c r="I46" s="6"/>
      <c r="J46" s="11"/>
      <c r="K46" s="12"/>
      <c r="L46" s="12"/>
      <c r="M46" s="12"/>
      <c r="N46" s="12"/>
      <c r="O46" s="13">
        <f>C46+D46+E46+F46+G46+H46</f>
        <v>0</v>
      </c>
      <c r="P46" s="67"/>
      <c r="Q46" s="70"/>
    </row>
    <row r="47" spans="1:17" s="58" customFormat="1" ht="15" customHeight="1" thickBot="1" x14ac:dyDescent="0.3">
      <c r="A47" s="72" t="s">
        <v>37</v>
      </c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</row>
    <row r="48" spans="1:17" s="58" customFormat="1" ht="15" customHeight="1" thickBot="1" x14ac:dyDescent="0.3">
      <c r="A48" s="64" t="s">
        <v>92</v>
      </c>
      <c r="B48" s="63" t="s">
        <v>93</v>
      </c>
      <c r="C48" s="39" t="s">
        <v>18</v>
      </c>
      <c r="D48" s="39" t="str">
        <f>C48</f>
        <v>Matin</v>
      </c>
      <c r="E48" s="39" t="str">
        <f>C48</f>
        <v>Matin</v>
      </c>
      <c r="F48" s="39" t="str">
        <f>C48</f>
        <v>Matin</v>
      </c>
      <c r="G48" s="39" t="str">
        <f>C48</f>
        <v>Matin</v>
      </c>
      <c r="H48" s="39" t="s">
        <v>18</v>
      </c>
      <c r="I48" s="6"/>
      <c r="J48" s="7"/>
      <c r="K48" s="8"/>
      <c r="L48" s="8"/>
      <c r="M48" s="8"/>
      <c r="N48" s="8"/>
      <c r="O48" s="8"/>
      <c r="P48" s="65">
        <f>J49+K50-L51-M52-N53-O54</f>
        <v>38.14</v>
      </c>
      <c r="Q48" s="68">
        <v>1</v>
      </c>
    </row>
    <row r="49" spans="1:17" s="58" customFormat="1" ht="15" customHeight="1" x14ac:dyDescent="0.25">
      <c r="A49" s="71"/>
      <c r="B49" s="30" t="s">
        <v>2</v>
      </c>
      <c r="C49" s="40" cm="1">
        <f t="array" ref="C49">_xlfn.IFS(OR(C48="Matin",C48="Aprèm",C48="Nuit"),7.36,C48="Journée",7.08,C48="",0)</f>
        <v>7.36</v>
      </c>
      <c r="D49" s="40" cm="1">
        <f t="array" ref="D49">_xlfn.IFS(OR(D48="Matin",D48="Aprèm",D48="Nuit"),7.36,D48="Journée",7.08,D48="",0)</f>
        <v>7.36</v>
      </c>
      <c r="E49" s="40" cm="1">
        <f t="array" ref="E49">_xlfn.IFS(OR(E48="Matin",E48="Aprèm",E48="Nuit"),7.36,E48="Journée",7.08,E48="",0)</f>
        <v>7.36</v>
      </c>
      <c r="F49" s="40" cm="1">
        <f t="array" ref="F49">_xlfn.IFS(OR(F48="Matin",F48="Aprèm",F48="Nuit"),7.36,F48="Journée",7.08,F48="",0)</f>
        <v>7.36</v>
      </c>
      <c r="G49" s="40" cm="1">
        <f t="array" ref="G49">_xlfn.IFS(OR(G48="Matin",G48="Aprèm",G48="Nuit"),6.2,G48="Journée",7.08)</f>
        <v>6.2</v>
      </c>
      <c r="H49" s="41">
        <f>IF(H48="Matin",5,0)</f>
        <v>5</v>
      </c>
      <c r="I49" s="6"/>
      <c r="J49" s="14">
        <f>C49+D49+E49+F49+G49+H49</f>
        <v>40.64</v>
      </c>
      <c r="K49" s="9"/>
      <c r="L49" s="9"/>
      <c r="M49" s="9"/>
      <c r="N49" s="9"/>
      <c r="O49" s="9"/>
      <c r="P49" s="66"/>
      <c r="Q49" s="69"/>
    </row>
    <row r="50" spans="1:17" s="58" customFormat="1" ht="15" customHeight="1" x14ac:dyDescent="0.25">
      <c r="A50" s="71"/>
      <c r="B50" s="31" t="s">
        <v>16</v>
      </c>
      <c r="C50" s="42"/>
      <c r="D50" s="43"/>
      <c r="E50" s="42"/>
      <c r="F50" s="43"/>
      <c r="G50" s="42"/>
      <c r="H50" s="42"/>
      <c r="I50" s="6"/>
      <c r="J50" s="10"/>
      <c r="K50" s="15">
        <f>C50+D50+E50+F50+G50</f>
        <v>0</v>
      </c>
      <c r="L50" s="9"/>
      <c r="M50" s="9"/>
      <c r="N50" s="9"/>
      <c r="O50" s="9"/>
      <c r="P50" s="66"/>
      <c r="Q50" s="69"/>
    </row>
    <row r="51" spans="1:17" s="58" customFormat="1" ht="15" customHeight="1" x14ac:dyDescent="0.25">
      <c r="A51" s="71"/>
      <c r="B51" s="32" t="s">
        <v>17</v>
      </c>
      <c r="C51" s="44" cm="1">
        <f t="array" ref="C51">_xlfn.IFS(OR(C48="Matin",C48="Aprèm",C48="Nuit"),0.5,OR(C48="Journée",C48=""),0)</f>
        <v>0.5</v>
      </c>
      <c r="D51" s="44" cm="1">
        <f t="array" ref="D51">_xlfn.IFS(OR(D48="Matin",D48="Aprèm",D48="Nuit"),0.5,OR(D48="Journée",D48=""),0)</f>
        <v>0.5</v>
      </c>
      <c r="E51" s="44" cm="1">
        <f t="array" ref="E51">_xlfn.IFS(OR(E48="Matin",E48="Aprèm",E48="Nuit"),0.5,OR(E48="Journée",E48=""),0)</f>
        <v>0.5</v>
      </c>
      <c r="F51" s="44" cm="1">
        <f t="array" ref="F51">_xlfn.IFS(OR(F48="Matin",F48="Aprèm",F48="Nuit"),0.5,OR(F48="Journée",F48=""),0)</f>
        <v>0.5</v>
      </c>
      <c r="G51" s="44" cm="1">
        <f t="array" ref="G51">_xlfn.IFS(OR(G48="Matin",G48="Aprèm",G48="Nuit"),0.5,OR(G48="Journée",G48=""),0)</f>
        <v>0.5</v>
      </c>
      <c r="H51" s="44">
        <v>0</v>
      </c>
      <c r="I51" s="6"/>
      <c r="J51" s="10"/>
      <c r="K51" s="9"/>
      <c r="L51" s="14">
        <f>C51+D51+E51+F51+G51+H51</f>
        <v>2.5</v>
      </c>
      <c r="M51" s="9"/>
      <c r="N51" s="9"/>
      <c r="O51" s="9"/>
      <c r="P51" s="66"/>
      <c r="Q51" s="69"/>
    </row>
    <row r="52" spans="1:17" s="58" customFormat="1" ht="15" customHeight="1" x14ac:dyDescent="0.25">
      <c r="A52" s="71"/>
      <c r="B52" s="31" t="s">
        <v>15</v>
      </c>
      <c r="C52" s="42"/>
      <c r="D52" s="43"/>
      <c r="E52" s="42"/>
      <c r="F52" s="43"/>
      <c r="G52" s="42"/>
      <c r="H52" s="42"/>
      <c r="I52" s="6"/>
      <c r="J52" s="10"/>
      <c r="K52" s="9"/>
      <c r="L52" s="9"/>
      <c r="M52" s="15">
        <f>C52+D52+E52+F52+G52+H52</f>
        <v>0</v>
      </c>
      <c r="N52" s="9"/>
      <c r="O52" s="9"/>
      <c r="P52" s="66"/>
      <c r="Q52" s="69"/>
    </row>
    <row r="53" spans="1:17" s="58" customFormat="1" ht="15" customHeight="1" x14ac:dyDescent="0.25">
      <c r="A53" s="71"/>
      <c r="B53" s="32" t="s">
        <v>4</v>
      </c>
      <c r="C53" s="44"/>
      <c r="D53" s="45"/>
      <c r="E53" s="44"/>
      <c r="F53" s="45"/>
      <c r="G53" s="44"/>
      <c r="H53" s="44"/>
      <c r="I53" s="6"/>
      <c r="J53" s="10"/>
      <c r="K53" s="9"/>
      <c r="L53" s="9"/>
      <c r="M53" s="9"/>
      <c r="N53" s="14">
        <f>C53+D53+E53+F53+G53+H53</f>
        <v>0</v>
      </c>
      <c r="O53" s="9"/>
      <c r="P53" s="66"/>
      <c r="Q53" s="69"/>
    </row>
    <row r="54" spans="1:17" s="58" customFormat="1" ht="15" customHeight="1" thickBot="1" x14ac:dyDescent="0.3">
      <c r="A54" s="71"/>
      <c r="B54" s="31" t="s">
        <v>5</v>
      </c>
      <c r="C54" s="46"/>
      <c r="D54" s="47"/>
      <c r="E54" s="46"/>
      <c r="F54" s="47"/>
      <c r="G54" s="46"/>
      <c r="H54" s="46"/>
      <c r="I54" s="6"/>
      <c r="J54" s="11"/>
      <c r="K54" s="12"/>
      <c r="L54" s="12"/>
      <c r="M54" s="12"/>
      <c r="N54" s="12"/>
      <c r="O54" s="13">
        <f>C54+D54+E54+F54+G54+H54</f>
        <v>0</v>
      </c>
      <c r="P54" s="67"/>
      <c r="Q54" s="70"/>
    </row>
    <row r="55" spans="1:17" s="58" customFormat="1" ht="15" customHeight="1" thickBot="1" x14ac:dyDescent="0.3">
      <c r="A55" s="72" t="s">
        <v>38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</row>
    <row r="56" spans="1:17" s="58" customFormat="1" ht="15" customHeight="1" thickBot="1" x14ac:dyDescent="0.3">
      <c r="A56" s="64" t="s">
        <v>92</v>
      </c>
      <c r="B56" s="63" t="s">
        <v>93</v>
      </c>
      <c r="C56" s="39" t="s">
        <v>18</v>
      </c>
      <c r="D56" s="39" t="str">
        <f>C56</f>
        <v>Matin</v>
      </c>
      <c r="E56" s="39" t="str">
        <f>C56</f>
        <v>Matin</v>
      </c>
      <c r="F56" s="39" t="str">
        <f>C56</f>
        <v>Matin</v>
      </c>
      <c r="G56" s="39" t="str">
        <f>C56</f>
        <v>Matin</v>
      </c>
      <c r="H56" s="39" t="s">
        <v>18</v>
      </c>
      <c r="I56" s="6"/>
      <c r="J56" s="7"/>
      <c r="K56" s="8"/>
      <c r="L56" s="8"/>
      <c r="M56" s="8"/>
      <c r="N56" s="8"/>
      <c r="O56" s="8"/>
      <c r="P56" s="65">
        <f>J57+K58-L59-M60-N61-O62</f>
        <v>38.14</v>
      </c>
      <c r="Q56" s="68">
        <v>1</v>
      </c>
    </row>
    <row r="57" spans="1:17" s="58" customFormat="1" ht="15" customHeight="1" x14ac:dyDescent="0.25">
      <c r="A57" s="71"/>
      <c r="B57" s="30" t="s">
        <v>2</v>
      </c>
      <c r="C57" s="40" cm="1">
        <f t="array" ref="C57">_xlfn.IFS(OR(C56="Matin",C56="Aprèm",C56="Nuit"),7.36,C56="Journée",7.08,C56="",0)</f>
        <v>7.36</v>
      </c>
      <c r="D57" s="40" cm="1">
        <f t="array" ref="D57">_xlfn.IFS(OR(D56="Matin",D56="Aprèm",D56="Nuit"),7.36,D56="Journée",7.08,D56="",0)</f>
        <v>7.36</v>
      </c>
      <c r="E57" s="40" cm="1">
        <f t="array" ref="E57">_xlfn.IFS(OR(E56="Matin",E56="Aprèm",E56="Nuit"),7.36,E56="Journée",7.08,E56="",0)</f>
        <v>7.36</v>
      </c>
      <c r="F57" s="40" cm="1">
        <f t="array" ref="F57">_xlfn.IFS(OR(F56="Matin",F56="Aprèm",F56="Nuit"),7.36,F56="Journée",7.08,F56="",0)</f>
        <v>7.36</v>
      </c>
      <c r="G57" s="40" cm="1">
        <f t="array" ref="G57">_xlfn.IFS(OR(G56="Matin",G56="Aprèm",G56="Nuit"),6.2,G56="Journée",7.08)</f>
        <v>6.2</v>
      </c>
      <c r="H57" s="41">
        <f>IF(H56="Matin",5,0)</f>
        <v>5</v>
      </c>
      <c r="I57" s="6"/>
      <c r="J57" s="14">
        <f>C57+D57+E57+F57+G57+H57</f>
        <v>40.64</v>
      </c>
      <c r="K57" s="9"/>
      <c r="L57" s="9"/>
      <c r="M57" s="9"/>
      <c r="N57" s="9"/>
      <c r="O57" s="9"/>
      <c r="P57" s="66"/>
      <c r="Q57" s="69"/>
    </row>
    <row r="58" spans="1:17" s="58" customFormat="1" ht="15" customHeight="1" x14ac:dyDescent="0.25">
      <c r="A58" s="71"/>
      <c r="B58" s="31" t="s">
        <v>16</v>
      </c>
      <c r="C58" s="42"/>
      <c r="D58" s="43"/>
      <c r="E58" s="42"/>
      <c r="F58" s="43"/>
      <c r="G58" s="42"/>
      <c r="H58" s="42"/>
      <c r="I58" s="6"/>
      <c r="J58" s="10"/>
      <c r="K58" s="15">
        <f>C58+D58+E58+F58+G58</f>
        <v>0</v>
      </c>
      <c r="L58" s="9"/>
      <c r="M58" s="9"/>
      <c r="N58" s="9"/>
      <c r="O58" s="9"/>
      <c r="P58" s="66"/>
      <c r="Q58" s="69"/>
    </row>
    <row r="59" spans="1:17" s="58" customFormat="1" ht="15" customHeight="1" x14ac:dyDescent="0.25">
      <c r="A59" s="71"/>
      <c r="B59" s="32" t="s">
        <v>17</v>
      </c>
      <c r="C59" s="44" cm="1">
        <f t="array" ref="C59">_xlfn.IFS(OR(C56="Matin",C56="Aprèm",C56="Nuit"),0.5,OR(C56="Journée",C56=""),0)</f>
        <v>0.5</v>
      </c>
      <c r="D59" s="44" cm="1">
        <f t="array" ref="D59">_xlfn.IFS(OR(D56="Matin",D56="Aprèm",D56="Nuit"),0.5,OR(D56="Journée",D56=""),0)</f>
        <v>0.5</v>
      </c>
      <c r="E59" s="44" cm="1">
        <f t="array" ref="E59">_xlfn.IFS(OR(E56="Matin",E56="Aprèm",E56="Nuit"),0.5,OR(E56="Journée",E56=""),0)</f>
        <v>0.5</v>
      </c>
      <c r="F59" s="44" cm="1">
        <f t="array" ref="F59">_xlfn.IFS(OR(F56="Matin",F56="Aprèm",F56="Nuit"),0.5,OR(F56="Journée",F56=""),0)</f>
        <v>0.5</v>
      </c>
      <c r="G59" s="44" cm="1">
        <f t="array" ref="G59">_xlfn.IFS(OR(G56="Matin",G56="Aprèm",G56="Nuit"),0.5,OR(G56="Journée",G56=""),0)</f>
        <v>0.5</v>
      </c>
      <c r="H59" s="44">
        <v>0</v>
      </c>
      <c r="I59" s="6"/>
      <c r="J59" s="10"/>
      <c r="K59" s="9"/>
      <c r="L59" s="14">
        <f>C59+D59+E59+F59+G59+H59</f>
        <v>2.5</v>
      </c>
      <c r="M59" s="9"/>
      <c r="N59" s="9"/>
      <c r="O59" s="9"/>
      <c r="P59" s="66"/>
      <c r="Q59" s="69"/>
    </row>
    <row r="60" spans="1:17" s="58" customFormat="1" ht="15" customHeight="1" x14ac:dyDescent="0.25">
      <c r="A60" s="71"/>
      <c r="B60" s="31" t="s">
        <v>15</v>
      </c>
      <c r="C60" s="42"/>
      <c r="D60" s="43"/>
      <c r="E60" s="42"/>
      <c r="F60" s="43"/>
      <c r="G60" s="42"/>
      <c r="H60" s="42"/>
      <c r="I60" s="6"/>
      <c r="J60" s="10"/>
      <c r="K60" s="9"/>
      <c r="L60" s="9"/>
      <c r="M60" s="15">
        <f>C60+D60+E60+F60+G60+H60</f>
        <v>0</v>
      </c>
      <c r="N60" s="9"/>
      <c r="O60" s="9"/>
      <c r="P60" s="66"/>
      <c r="Q60" s="69"/>
    </row>
    <row r="61" spans="1:17" s="58" customFormat="1" ht="15" customHeight="1" x14ac:dyDescent="0.25">
      <c r="A61" s="71"/>
      <c r="B61" s="32" t="s">
        <v>4</v>
      </c>
      <c r="C61" s="44"/>
      <c r="D61" s="45"/>
      <c r="E61" s="44"/>
      <c r="F61" s="45"/>
      <c r="G61" s="44"/>
      <c r="H61" s="44"/>
      <c r="I61" s="6"/>
      <c r="J61" s="10"/>
      <c r="K61" s="9"/>
      <c r="L61" s="9"/>
      <c r="M61" s="9"/>
      <c r="N61" s="14">
        <f>C61+D61+E61+F61+G61+H61</f>
        <v>0</v>
      </c>
      <c r="O61" s="9"/>
      <c r="P61" s="66"/>
      <c r="Q61" s="69"/>
    </row>
    <row r="62" spans="1:17" ht="15" customHeight="1" thickBot="1" x14ac:dyDescent="0.3">
      <c r="A62" s="71"/>
      <c r="B62" s="31" t="s">
        <v>5</v>
      </c>
      <c r="C62" s="46"/>
      <c r="D62" s="47"/>
      <c r="E62" s="46"/>
      <c r="F62" s="47"/>
      <c r="G62" s="46"/>
      <c r="H62" s="46"/>
      <c r="I62" s="6"/>
      <c r="J62" s="11"/>
      <c r="K62" s="12"/>
      <c r="L62" s="12"/>
      <c r="M62" s="12"/>
      <c r="N62" s="12"/>
      <c r="O62" s="13">
        <f>C62+D62+E62+F62+G62+H62</f>
        <v>0</v>
      </c>
      <c r="P62" s="67"/>
      <c r="Q62" s="70"/>
    </row>
    <row r="63" spans="1:17" s="58" customFormat="1" ht="15.75" thickBot="1" x14ac:dyDescent="0.3">
      <c r="A63" s="62" t="s">
        <v>90</v>
      </c>
      <c r="B63" s="63" t="s">
        <v>91</v>
      </c>
      <c r="C63" s="39" t="s">
        <v>18</v>
      </c>
      <c r="D63" s="39" t="str">
        <f>C63</f>
        <v>Matin</v>
      </c>
      <c r="E63" s="39" t="str">
        <f>C63</f>
        <v>Matin</v>
      </c>
      <c r="F63" s="39" t="str">
        <f>C63</f>
        <v>Matin</v>
      </c>
      <c r="G63" s="39" t="str">
        <f>C63</f>
        <v>Matin</v>
      </c>
      <c r="H63" s="39" t="s">
        <v>18</v>
      </c>
      <c r="I63" s="6"/>
      <c r="J63" s="7"/>
      <c r="K63" s="8"/>
      <c r="L63" s="8"/>
      <c r="M63" s="8"/>
      <c r="N63" s="8"/>
      <c r="O63" s="8"/>
      <c r="P63" s="65">
        <f>J64+K65-L66-M67-N68-O69</f>
        <v>38.14</v>
      </c>
      <c r="Q63" s="68">
        <v>1</v>
      </c>
    </row>
    <row r="64" spans="1:17" s="58" customFormat="1" x14ac:dyDescent="0.25">
      <c r="A64" s="71"/>
      <c r="B64" s="30" t="s">
        <v>2</v>
      </c>
      <c r="C64" s="40" cm="1">
        <f t="array" ref="C64">_xlfn.IFS(OR(C63="Matin",C63="Aprèm",C63="Nuit"),7.36,C63="Journée",7.08,C63="",0)</f>
        <v>7.36</v>
      </c>
      <c r="D64" s="40" cm="1">
        <f t="array" ref="D64">_xlfn.IFS(OR(D63="Matin",D63="Aprèm",D63="Nuit"),7.36,D63="Journée",7.08,D63="",0)</f>
        <v>7.36</v>
      </c>
      <c r="E64" s="40" cm="1">
        <f t="array" ref="E64">_xlfn.IFS(OR(E63="Matin",E63="Aprèm",E63="Nuit"),7.36,E63="Journée",7.08,E63="",0)</f>
        <v>7.36</v>
      </c>
      <c r="F64" s="40" cm="1">
        <f t="array" ref="F64">_xlfn.IFS(OR(F63="Matin",F63="Aprèm",F63="Nuit"),7.36,F63="Journée",7.08,F63="",0)</f>
        <v>7.36</v>
      </c>
      <c r="G64" s="40" cm="1">
        <f t="array" ref="G64">_xlfn.IFS(OR(G63="Matin",G63="Aprèm",G63="Nuit"),6.2,G63="Journée",7.08)</f>
        <v>6.2</v>
      </c>
      <c r="H64" s="41">
        <f>IF(H63="Matin",5,0)</f>
        <v>5</v>
      </c>
      <c r="I64" s="6"/>
      <c r="J64" s="14">
        <f>C64+D64+E64+F64+G64+H64</f>
        <v>40.64</v>
      </c>
      <c r="K64" s="9"/>
      <c r="L64" s="9"/>
      <c r="M64" s="9"/>
      <c r="N64" s="9"/>
      <c r="O64" s="9"/>
      <c r="P64" s="66"/>
      <c r="Q64" s="69"/>
    </row>
    <row r="65" spans="1:17" s="58" customFormat="1" x14ac:dyDescent="0.25">
      <c r="A65" s="71"/>
      <c r="B65" s="31" t="s">
        <v>16</v>
      </c>
      <c r="C65" s="42"/>
      <c r="D65" s="43"/>
      <c r="E65" s="42"/>
      <c r="F65" s="43"/>
      <c r="G65" s="42"/>
      <c r="H65" s="42"/>
      <c r="I65" s="6"/>
      <c r="J65" s="10"/>
      <c r="K65" s="15">
        <f>C65+D65+E65+F65+G65</f>
        <v>0</v>
      </c>
      <c r="L65" s="9"/>
      <c r="M65" s="9"/>
      <c r="N65" s="9"/>
      <c r="O65" s="9"/>
      <c r="P65" s="66"/>
      <c r="Q65" s="69"/>
    </row>
    <row r="66" spans="1:17" s="58" customFormat="1" x14ac:dyDescent="0.25">
      <c r="A66" s="71"/>
      <c r="B66" s="32" t="s">
        <v>17</v>
      </c>
      <c r="C66" s="44" cm="1">
        <f t="array" ref="C66">_xlfn.IFS(OR(C63="Matin",C63="Aprèm",C63="Nuit"),0.5,OR(C63="Journée",C63=""),0)</f>
        <v>0.5</v>
      </c>
      <c r="D66" s="44" cm="1">
        <f t="array" ref="D66">_xlfn.IFS(OR(D63="Matin",D63="Aprèm",D63="Nuit"),0.5,OR(D63="Journée",D63=""),0)</f>
        <v>0.5</v>
      </c>
      <c r="E66" s="44" cm="1">
        <f t="array" ref="E66">_xlfn.IFS(OR(E63="Matin",E63="Aprèm",E63="Nuit"),0.5,OR(E63="Journée",E63=""),0)</f>
        <v>0.5</v>
      </c>
      <c r="F66" s="44" cm="1">
        <f t="array" ref="F66">_xlfn.IFS(OR(F63="Matin",F63="Aprèm",F63="Nuit"),0.5,OR(F63="Journée",F63=""),0)</f>
        <v>0.5</v>
      </c>
      <c r="G66" s="44" cm="1">
        <f t="array" ref="G66">_xlfn.IFS(OR(G63="Matin",G63="Aprèm",G63="Nuit"),0.5,OR(G63="Journée",G63=""),0)</f>
        <v>0.5</v>
      </c>
      <c r="H66" s="44">
        <v>0</v>
      </c>
      <c r="I66" s="6"/>
      <c r="J66" s="10"/>
      <c r="K66" s="9"/>
      <c r="L66" s="14">
        <f>C66+D66+E66+F66+G66+H66</f>
        <v>2.5</v>
      </c>
      <c r="M66" s="9"/>
      <c r="N66" s="9"/>
      <c r="O66" s="9"/>
      <c r="P66" s="66"/>
      <c r="Q66" s="69"/>
    </row>
    <row r="67" spans="1:17" s="58" customFormat="1" x14ac:dyDescent="0.25">
      <c r="A67" s="71"/>
      <c r="B67" s="31" t="s">
        <v>15</v>
      </c>
      <c r="C67" s="42"/>
      <c r="D67" s="43"/>
      <c r="E67" s="42"/>
      <c r="F67" s="43"/>
      <c r="G67" s="42"/>
      <c r="H67" s="42"/>
      <c r="I67" s="6"/>
      <c r="J67" s="10"/>
      <c r="K67" s="9"/>
      <c r="L67" s="9"/>
      <c r="M67" s="15">
        <f>C67+D67+E67+F67+G67+H67</f>
        <v>0</v>
      </c>
      <c r="N67" s="9"/>
      <c r="O67" s="9"/>
      <c r="P67" s="66"/>
      <c r="Q67" s="69"/>
    </row>
    <row r="68" spans="1:17" s="58" customFormat="1" x14ac:dyDescent="0.25">
      <c r="A68" s="71"/>
      <c r="B68" s="32" t="s">
        <v>4</v>
      </c>
      <c r="C68" s="44"/>
      <c r="D68" s="45"/>
      <c r="E68" s="44"/>
      <c r="F68" s="45"/>
      <c r="G68" s="44"/>
      <c r="H68" s="44"/>
      <c r="I68" s="6"/>
      <c r="J68" s="10"/>
      <c r="K68" s="9"/>
      <c r="L68" s="9"/>
      <c r="M68" s="9"/>
      <c r="N68" s="14">
        <f>C68+D68+E68+F68+G68+H68</f>
        <v>0</v>
      </c>
      <c r="O68" s="9"/>
      <c r="P68" s="66"/>
      <c r="Q68" s="69"/>
    </row>
    <row r="69" spans="1:17" s="58" customFormat="1" ht="15.75" thickBot="1" x14ac:dyDescent="0.3">
      <c r="A69" s="71"/>
      <c r="B69" s="31" t="s">
        <v>5</v>
      </c>
      <c r="C69" s="46"/>
      <c r="D69" s="47"/>
      <c r="E69" s="46"/>
      <c r="F69" s="47"/>
      <c r="G69" s="46"/>
      <c r="H69" s="46"/>
      <c r="I69" s="6"/>
      <c r="J69" s="11"/>
      <c r="K69" s="12"/>
      <c r="L69" s="12"/>
      <c r="M69" s="12"/>
      <c r="N69" s="12"/>
      <c r="O69" s="13">
        <f>C69+D69+E69+F69+G69+H69</f>
        <v>0</v>
      </c>
      <c r="P69" s="67"/>
      <c r="Q69" s="70"/>
    </row>
    <row r="70" spans="1:17" s="58" customFormat="1" ht="15" customHeight="1" thickBot="1" x14ac:dyDescent="0.3">
      <c r="A70" s="72" t="s">
        <v>39</v>
      </c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</row>
    <row r="71" spans="1:17" s="58" customFormat="1" ht="15" customHeight="1" thickBot="1" x14ac:dyDescent="0.3">
      <c r="A71" s="64" t="s">
        <v>92</v>
      </c>
      <c r="B71" s="63" t="s">
        <v>93</v>
      </c>
      <c r="C71" s="39" t="s">
        <v>18</v>
      </c>
      <c r="D71" s="39" t="str">
        <f>C71</f>
        <v>Matin</v>
      </c>
      <c r="E71" s="39" t="str">
        <f>C71</f>
        <v>Matin</v>
      </c>
      <c r="F71" s="39" t="str">
        <f>C71</f>
        <v>Matin</v>
      </c>
      <c r="G71" s="39" t="str">
        <f>C71</f>
        <v>Matin</v>
      </c>
      <c r="H71" s="39" t="s">
        <v>18</v>
      </c>
      <c r="I71" s="6"/>
      <c r="J71" s="7"/>
      <c r="K71" s="8"/>
      <c r="L71" s="8"/>
      <c r="M71" s="8"/>
      <c r="N71" s="8"/>
      <c r="O71" s="8"/>
      <c r="P71" s="65">
        <f>J72+K73-L74-M75-N76-O77</f>
        <v>38.14</v>
      </c>
      <c r="Q71" s="68">
        <v>1</v>
      </c>
    </row>
    <row r="72" spans="1:17" s="58" customFormat="1" ht="15" customHeight="1" x14ac:dyDescent="0.25">
      <c r="A72" s="71"/>
      <c r="B72" s="30" t="s">
        <v>2</v>
      </c>
      <c r="C72" s="40" cm="1">
        <f t="array" ref="C72">_xlfn.IFS(OR(C71="Matin",C71="Aprèm",C71="Nuit"),7.36,C71="Journée",7.08,C71="",0)</f>
        <v>7.36</v>
      </c>
      <c r="D72" s="40" cm="1">
        <f t="array" ref="D72">_xlfn.IFS(OR(D71="Matin",D71="Aprèm",D71="Nuit"),7.36,D71="Journée",7.08,D71="",0)</f>
        <v>7.36</v>
      </c>
      <c r="E72" s="40" cm="1">
        <f t="array" ref="E72">_xlfn.IFS(OR(E71="Matin",E71="Aprèm",E71="Nuit"),7.36,E71="Journée",7.08,E71="",0)</f>
        <v>7.36</v>
      </c>
      <c r="F72" s="40" cm="1">
        <f t="array" ref="F72">_xlfn.IFS(OR(F71="Matin",F71="Aprèm",F71="Nuit"),7.36,F71="Journée",7.08,F71="",0)</f>
        <v>7.36</v>
      </c>
      <c r="G72" s="40" cm="1">
        <f t="array" ref="G72">_xlfn.IFS(OR(G71="Matin",G71="Aprèm",G71="Nuit"),6.2,G71="Journée",7.08)</f>
        <v>6.2</v>
      </c>
      <c r="H72" s="41">
        <f>IF(H71="Matin",5,0)</f>
        <v>5</v>
      </c>
      <c r="I72" s="6"/>
      <c r="J72" s="14">
        <f>C72+D72+E72+F72+G72+H72</f>
        <v>40.64</v>
      </c>
      <c r="K72" s="9"/>
      <c r="L72" s="9"/>
      <c r="M72" s="9"/>
      <c r="N72" s="9"/>
      <c r="O72" s="9"/>
      <c r="P72" s="66"/>
      <c r="Q72" s="69"/>
    </row>
    <row r="73" spans="1:17" s="58" customFormat="1" ht="15" customHeight="1" x14ac:dyDescent="0.25">
      <c r="A73" s="71"/>
      <c r="B73" s="31" t="s">
        <v>16</v>
      </c>
      <c r="C73" s="42"/>
      <c r="D73" s="43"/>
      <c r="E73" s="42"/>
      <c r="F73" s="43"/>
      <c r="G73" s="42"/>
      <c r="H73" s="42"/>
      <c r="I73" s="6"/>
      <c r="J73" s="10"/>
      <c r="K73" s="15">
        <f>C73+D73+E73+F73+G73</f>
        <v>0</v>
      </c>
      <c r="L73" s="9"/>
      <c r="M73" s="9"/>
      <c r="N73" s="9"/>
      <c r="O73" s="9"/>
      <c r="P73" s="66"/>
      <c r="Q73" s="69"/>
    </row>
    <row r="74" spans="1:17" s="58" customFormat="1" ht="15" customHeight="1" x14ac:dyDescent="0.25">
      <c r="A74" s="71"/>
      <c r="B74" s="32" t="s">
        <v>17</v>
      </c>
      <c r="C74" s="44" cm="1">
        <f t="array" ref="C74">_xlfn.IFS(OR(C71="Matin",C71="Aprèm",C71="Nuit"),0.5,OR(C71="Journée",C71=""),0)</f>
        <v>0.5</v>
      </c>
      <c r="D74" s="44" cm="1">
        <f t="array" ref="D74">_xlfn.IFS(OR(D71="Matin",D71="Aprèm",D71="Nuit"),0.5,OR(D71="Journée",D71=""),0)</f>
        <v>0.5</v>
      </c>
      <c r="E74" s="44" cm="1">
        <f t="array" ref="E74">_xlfn.IFS(OR(E71="Matin",E71="Aprèm",E71="Nuit"),0.5,OR(E71="Journée",E71=""),0)</f>
        <v>0.5</v>
      </c>
      <c r="F74" s="44" cm="1">
        <f t="array" ref="F74">_xlfn.IFS(OR(F71="Matin",F71="Aprèm",F71="Nuit"),0.5,OR(F71="Journée",F71=""),0)</f>
        <v>0.5</v>
      </c>
      <c r="G74" s="44" cm="1">
        <f t="array" ref="G74">_xlfn.IFS(OR(G71="Matin",G71="Aprèm",G71="Nuit"),0.5,OR(G71="Journée",G71=""),0)</f>
        <v>0.5</v>
      </c>
      <c r="H74" s="44">
        <v>0</v>
      </c>
      <c r="I74" s="6"/>
      <c r="J74" s="10"/>
      <c r="K74" s="9"/>
      <c r="L74" s="14">
        <f>C74+D74+E74+F74+G74+H74</f>
        <v>2.5</v>
      </c>
      <c r="M74" s="9"/>
      <c r="N74" s="9"/>
      <c r="O74" s="9"/>
      <c r="P74" s="66"/>
      <c r="Q74" s="69"/>
    </row>
    <row r="75" spans="1:17" s="58" customFormat="1" ht="15" customHeight="1" x14ac:dyDescent="0.25">
      <c r="A75" s="71"/>
      <c r="B75" s="31" t="s">
        <v>15</v>
      </c>
      <c r="C75" s="42"/>
      <c r="D75" s="43"/>
      <c r="E75" s="42"/>
      <c r="F75" s="43"/>
      <c r="G75" s="42"/>
      <c r="H75" s="42"/>
      <c r="I75" s="6"/>
      <c r="J75" s="10"/>
      <c r="K75" s="9"/>
      <c r="L75" s="9"/>
      <c r="M75" s="15">
        <f>C75+D75+E75+F75+G75+H75</f>
        <v>0</v>
      </c>
      <c r="N75" s="9"/>
      <c r="O75" s="9"/>
      <c r="P75" s="66"/>
      <c r="Q75" s="69"/>
    </row>
    <row r="76" spans="1:17" s="58" customFormat="1" ht="15" customHeight="1" x14ac:dyDescent="0.25">
      <c r="A76" s="71"/>
      <c r="B76" s="32" t="s">
        <v>4</v>
      </c>
      <c r="C76" s="44"/>
      <c r="D76" s="45"/>
      <c r="E76" s="44"/>
      <c r="F76" s="45"/>
      <c r="G76" s="44"/>
      <c r="H76" s="44"/>
      <c r="I76" s="6"/>
      <c r="J76" s="10"/>
      <c r="K76" s="9"/>
      <c r="L76" s="9"/>
      <c r="M76" s="9"/>
      <c r="N76" s="14">
        <f>C76+D76+E76+F76+G76+H76</f>
        <v>0</v>
      </c>
      <c r="O76" s="9"/>
      <c r="P76" s="66"/>
      <c r="Q76" s="69"/>
    </row>
    <row r="77" spans="1:17" s="58" customFormat="1" ht="15" customHeight="1" thickBot="1" x14ac:dyDescent="0.3">
      <c r="A77" s="71"/>
      <c r="B77" s="31" t="s">
        <v>5</v>
      </c>
      <c r="C77" s="46"/>
      <c r="D77" s="47"/>
      <c r="E77" s="46"/>
      <c r="F77" s="47"/>
      <c r="G77" s="46"/>
      <c r="H77" s="46"/>
      <c r="I77" s="6"/>
      <c r="J77" s="11"/>
      <c r="K77" s="12"/>
      <c r="L77" s="12"/>
      <c r="M77" s="12"/>
      <c r="N77" s="12"/>
      <c r="O77" s="13">
        <f>C77+D77+E77+F77+G77+H77</f>
        <v>0</v>
      </c>
      <c r="P77" s="67"/>
      <c r="Q77" s="70"/>
    </row>
    <row r="78" spans="1:17" s="58" customFormat="1" ht="15.75" thickBot="1" x14ac:dyDescent="0.3">
      <c r="A78" s="62" t="s">
        <v>90</v>
      </c>
      <c r="B78" s="63" t="s">
        <v>91</v>
      </c>
      <c r="C78" s="39" t="s">
        <v>18</v>
      </c>
      <c r="D78" s="39" t="str">
        <f>C78</f>
        <v>Matin</v>
      </c>
      <c r="E78" s="39" t="str">
        <f>C78</f>
        <v>Matin</v>
      </c>
      <c r="F78" s="39" t="str">
        <f>C78</f>
        <v>Matin</v>
      </c>
      <c r="G78" s="39" t="str">
        <f>C78</f>
        <v>Matin</v>
      </c>
      <c r="H78" s="39" t="s">
        <v>18</v>
      </c>
      <c r="I78" s="6"/>
      <c r="J78" s="7"/>
      <c r="K78" s="8"/>
      <c r="L78" s="8"/>
      <c r="M78" s="8"/>
      <c r="N78" s="8"/>
      <c r="O78" s="8"/>
      <c r="P78" s="65">
        <f>J79+K80-L81-M82-N83-O84</f>
        <v>38.14</v>
      </c>
      <c r="Q78" s="68">
        <v>1</v>
      </c>
    </row>
    <row r="79" spans="1:17" s="58" customFormat="1" x14ac:dyDescent="0.25">
      <c r="A79" s="71"/>
      <c r="B79" s="30" t="s">
        <v>2</v>
      </c>
      <c r="C79" s="40" cm="1">
        <f t="array" ref="C79">_xlfn.IFS(OR(C78="Matin",C78="Aprèm",C78="Nuit"),7.36,C78="Journée",7.08,C78="",0)</f>
        <v>7.36</v>
      </c>
      <c r="D79" s="40" cm="1">
        <f t="array" ref="D79">_xlfn.IFS(OR(D78="Matin",D78="Aprèm",D78="Nuit"),7.36,D78="Journée",7.08,D78="",0)</f>
        <v>7.36</v>
      </c>
      <c r="E79" s="40" cm="1">
        <f t="array" ref="E79">_xlfn.IFS(OR(E78="Matin",E78="Aprèm",E78="Nuit"),7.36,E78="Journée",7.08,E78="",0)</f>
        <v>7.36</v>
      </c>
      <c r="F79" s="40" cm="1">
        <f t="array" ref="F79">_xlfn.IFS(OR(F78="Matin",F78="Aprèm",F78="Nuit"),7.36,F78="Journée",7.08,F78="",0)</f>
        <v>7.36</v>
      </c>
      <c r="G79" s="40" cm="1">
        <f t="array" ref="G79">_xlfn.IFS(OR(G78="Matin",G78="Aprèm",G78="Nuit"),6.2,G78="Journée",7.08)</f>
        <v>6.2</v>
      </c>
      <c r="H79" s="41">
        <f>IF(H78="Matin",5,0)</f>
        <v>5</v>
      </c>
      <c r="I79" s="6"/>
      <c r="J79" s="14">
        <f>C79+D79+E79+F79+G79+H79</f>
        <v>40.64</v>
      </c>
      <c r="K79" s="9"/>
      <c r="L79" s="9"/>
      <c r="M79" s="9"/>
      <c r="N79" s="9"/>
      <c r="O79" s="9"/>
      <c r="P79" s="66"/>
      <c r="Q79" s="69"/>
    </row>
    <row r="80" spans="1:17" s="58" customFormat="1" x14ac:dyDescent="0.25">
      <c r="A80" s="71"/>
      <c r="B80" s="31" t="s">
        <v>16</v>
      </c>
      <c r="C80" s="42"/>
      <c r="D80" s="43"/>
      <c r="E80" s="42"/>
      <c r="F80" s="43"/>
      <c r="G80" s="42"/>
      <c r="H80" s="42"/>
      <c r="I80" s="6"/>
      <c r="J80" s="10"/>
      <c r="K80" s="15">
        <f>C80+D80+E80+F80+G80</f>
        <v>0</v>
      </c>
      <c r="L80" s="9"/>
      <c r="M80" s="9"/>
      <c r="N80" s="9"/>
      <c r="O80" s="9"/>
      <c r="P80" s="66"/>
      <c r="Q80" s="69"/>
    </row>
    <row r="81" spans="1:17" s="58" customFormat="1" x14ac:dyDescent="0.25">
      <c r="A81" s="71"/>
      <c r="B81" s="32" t="s">
        <v>17</v>
      </c>
      <c r="C81" s="44" cm="1">
        <f t="array" ref="C81">_xlfn.IFS(OR(C78="Matin",C78="Aprèm",C78="Nuit"),0.5,OR(C78="Journée",C78=""),0)</f>
        <v>0.5</v>
      </c>
      <c r="D81" s="44" cm="1">
        <f t="array" ref="D81">_xlfn.IFS(OR(D78="Matin",D78="Aprèm",D78="Nuit"),0.5,OR(D78="Journée",D78=""),0)</f>
        <v>0.5</v>
      </c>
      <c r="E81" s="44" cm="1">
        <f t="array" ref="E81">_xlfn.IFS(OR(E78="Matin",E78="Aprèm",E78="Nuit"),0.5,OR(E78="Journée",E78=""),0)</f>
        <v>0.5</v>
      </c>
      <c r="F81" s="44" cm="1">
        <f t="array" ref="F81">_xlfn.IFS(OR(F78="Matin",F78="Aprèm",F78="Nuit"),0.5,OR(F78="Journée",F78=""),0)</f>
        <v>0.5</v>
      </c>
      <c r="G81" s="44" cm="1">
        <f t="array" ref="G81">_xlfn.IFS(OR(G78="Matin",G78="Aprèm",G78="Nuit"),0.5,OR(G78="Journée",G78=""),0)</f>
        <v>0.5</v>
      </c>
      <c r="H81" s="44">
        <v>0</v>
      </c>
      <c r="I81" s="6"/>
      <c r="J81" s="10"/>
      <c r="K81" s="9"/>
      <c r="L81" s="14">
        <f>C81+D81+E81+F81+G81+H81</f>
        <v>2.5</v>
      </c>
      <c r="M81" s="9"/>
      <c r="N81" s="9"/>
      <c r="O81" s="9"/>
      <c r="P81" s="66"/>
      <c r="Q81" s="69"/>
    </row>
    <row r="82" spans="1:17" s="58" customFormat="1" x14ac:dyDescent="0.25">
      <c r="A82" s="71"/>
      <c r="B82" s="31" t="s">
        <v>15</v>
      </c>
      <c r="C82" s="42"/>
      <c r="D82" s="43"/>
      <c r="E82" s="42"/>
      <c r="F82" s="43"/>
      <c r="G82" s="42"/>
      <c r="H82" s="42"/>
      <c r="I82" s="6"/>
      <c r="J82" s="10"/>
      <c r="K82" s="9"/>
      <c r="L82" s="9"/>
      <c r="M82" s="15">
        <f>C82+D82+E82+F82+G82+H82</f>
        <v>0</v>
      </c>
      <c r="N82" s="9"/>
      <c r="O82" s="9"/>
      <c r="P82" s="66"/>
      <c r="Q82" s="69"/>
    </row>
    <row r="83" spans="1:17" s="58" customFormat="1" x14ac:dyDescent="0.25">
      <c r="A83" s="71"/>
      <c r="B83" s="32" t="s">
        <v>4</v>
      </c>
      <c r="C83" s="44"/>
      <c r="D83" s="45"/>
      <c r="E83" s="44"/>
      <c r="F83" s="45"/>
      <c r="G83" s="44"/>
      <c r="H83" s="44"/>
      <c r="I83" s="6"/>
      <c r="J83" s="10"/>
      <c r="K83" s="9"/>
      <c r="L83" s="9"/>
      <c r="M83" s="9"/>
      <c r="N83" s="14">
        <f>C83+D83+E83+F83+G83+H83</f>
        <v>0</v>
      </c>
      <c r="O83" s="9"/>
      <c r="P83" s="66"/>
      <c r="Q83" s="69"/>
    </row>
    <row r="84" spans="1:17" ht="15.75" thickBot="1" x14ac:dyDescent="0.3">
      <c r="A84" s="71"/>
      <c r="B84" s="31" t="s">
        <v>5</v>
      </c>
      <c r="C84" s="46"/>
      <c r="D84" s="47"/>
      <c r="E84" s="46"/>
      <c r="F84" s="47"/>
      <c r="G84" s="46"/>
      <c r="H84" s="46"/>
      <c r="I84" s="6"/>
      <c r="J84" s="11"/>
      <c r="K84" s="12"/>
      <c r="L84" s="12"/>
      <c r="M84" s="12"/>
      <c r="N84" s="12"/>
      <c r="O84" s="13">
        <f>C84+D84+E84+F84+G84+H84</f>
        <v>0</v>
      </c>
      <c r="P84" s="67"/>
      <c r="Q84" s="70"/>
    </row>
    <row r="85" spans="1:17" s="58" customFormat="1" ht="15" customHeight="1" thickBot="1" x14ac:dyDescent="0.3">
      <c r="A85" s="72" t="s">
        <v>40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</row>
    <row r="86" spans="1:17" s="58" customFormat="1" ht="15" customHeight="1" thickBot="1" x14ac:dyDescent="0.3">
      <c r="A86" s="64" t="s">
        <v>92</v>
      </c>
      <c r="B86" s="63" t="s">
        <v>93</v>
      </c>
      <c r="C86" s="39" t="s">
        <v>18</v>
      </c>
      <c r="D86" s="39" t="str">
        <f>C86</f>
        <v>Matin</v>
      </c>
      <c r="E86" s="39" t="str">
        <f>C86</f>
        <v>Matin</v>
      </c>
      <c r="F86" s="39" t="str">
        <f>C86</f>
        <v>Matin</v>
      </c>
      <c r="G86" s="39" t="str">
        <f>C86</f>
        <v>Matin</v>
      </c>
      <c r="H86" s="39" t="s">
        <v>18</v>
      </c>
      <c r="I86" s="6"/>
      <c r="J86" s="7"/>
      <c r="K86" s="8"/>
      <c r="L86" s="8"/>
      <c r="M86" s="8"/>
      <c r="N86" s="8"/>
      <c r="O86" s="8"/>
      <c r="P86" s="65">
        <f>J87+K88-L89-M90-N91-O92</f>
        <v>38.14</v>
      </c>
      <c r="Q86" s="68">
        <v>1</v>
      </c>
    </row>
    <row r="87" spans="1:17" s="58" customFormat="1" ht="15" customHeight="1" x14ac:dyDescent="0.25">
      <c r="A87" s="71"/>
      <c r="B87" s="30" t="s">
        <v>2</v>
      </c>
      <c r="C87" s="40" cm="1">
        <f t="array" ref="C87">_xlfn.IFS(OR(C86="Matin",C86="Aprèm",C86="Nuit"),7.36,C86="Journée",7.08,C86="",0)</f>
        <v>7.36</v>
      </c>
      <c r="D87" s="40" cm="1">
        <f t="array" ref="D87">_xlfn.IFS(OR(D86="Matin",D86="Aprèm",D86="Nuit"),7.36,D86="Journée",7.08,D86="",0)</f>
        <v>7.36</v>
      </c>
      <c r="E87" s="40" cm="1">
        <f t="array" ref="E87">_xlfn.IFS(OR(E86="Matin",E86="Aprèm",E86="Nuit"),7.36,E86="Journée",7.08,E86="",0)</f>
        <v>7.36</v>
      </c>
      <c r="F87" s="40" cm="1">
        <f t="array" ref="F87">_xlfn.IFS(OR(F86="Matin",F86="Aprèm",F86="Nuit"),7.36,F86="Journée",7.08,F86="",0)</f>
        <v>7.36</v>
      </c>
      <c r="G87" s="40" cm="1">
        <f t="array" ref="G87">_xlfn.IFS(OR(G86="Matin",G86="Aprèm",G86="Nuit"),6.2,G86="Journée",7.08)</f>
        <v>6.2</v>
      </c>
      <c r="H87" s="41">
        <f>IF(H86="Matin",5,0)</f>
        <v>5</v>
      </c>
      <c r="I87" s="6"/>
      <c r="J87" s="14">
        <f>C87+D87+E87+F87+G87+H87</f>
        <v>40.64</v>
      </c>
      <c r="K87" s="9"/>
      <c r="L87" s="9"/>
      <c r="M87" s="9"/>
      <c r="N87" s="9"/>
      <c r="O87" s="9"/>
      <c r="P87" s="66"/>
      <c r="Q87" s="69"/>
    </row>
    <row r="88" spans="1:17" s="58" customFormat="1" ht="15" customHeight="1" x14ac:dyDescent="0.25">
      <c r="A88" s="71"/>
      <c r="B88" s="31" t="s">
        <v>16</v>
      </c>
      <c r="C88" s="42"/>
      <c r="D88" s="43"/>
      <c r="E88" s="42"/>
      <c r="F88" s="43"/>
      <c r="G88" s="42"/>
      <c r="H88" s="42"/>
      <c r="I88" s="6"/>
      <c r="J88" s="10"/>
      <c r="K88" s="15">
        <f>C88+D88+E88+F88+G88</f>
        <v>0</v>
      </c>
      <c r="L88" s="9"/>
      <c r="M88" s="9"/>
      <c r="N88" s="9"/>
      <c r="O88" s="9"/>
      <c r="P88" s="66"/>
      <c r="Q88" s="69"/>
    </row>
    <row r="89" spans="1:17" s="58" customFormat="1" ht="15" customHeight="1" x14ac:dyDescent="0.25">
      <c r="A89" s="71"/>
      <c r="B89" s="32" t="s">
        <v>17</v>
      </c>
      <c r="C89" s="44" cm="1">
        <f t="array" ref="C89">_xlfn.IFS(OR(C86="Matin",C86="Aprèm",C86="Nuit"),0.5,OR(C86="Journée",C86=""),0)</f>
        <v>0.5</v>
      </c>
      <c r="D89" s="44" cm="1">
        <f t="array" ref="D89">_xlfn.IFS(OR(D86="Matin",D86="Aprèm",D86="Nuit"),0.5,OR(D86="Journée",D86=""),0)</f>
        <v>0.5</v>
      </c>
      <c r="E89" s="44" cm="1">
        <f t="array" ref="E89">_xlfn.IFS(OR(E86="Matin",E86="Aprèm",E86="Nuit"),0.5,OR(E86="Journée",E86=""),0)</f>
        <v>0.5</v>
      </c>
      <c r="F89" s="44" cm="1">
        <f t="array" ref="F89">_xlfn.IFS(OR(F86="Matin",F86="Aprèm",F86="Nuit"),0.5,OR(F86="Journée",F86=""),0)</f>
        <v>0.5</v>
      </c>
      <c r="G89" s="44" cm="1">
        <f t="array" ref="G89">_xlfn.IFS(OR(G86="Matin",G86="Aprèm",G86="Nuit"),0.5,OR(G86="Journée",G86=""),0)</f>
        <v>0.5</v>
      </c>
      <c r="H89" s="44">
        <v>0</v>
      </c>
      <c r="I89" s="6"/>
      <c r="J89" s="10"/>
      <c r="K89" s="9"/>
      <c r="L89" s="14">
        <f>C89+D89+E89+F89+G89+H89</f>
        <v>2.5</v>
      </c>
      <c r="M89" s="9"/>
      <c r="N89" s="9"/>
      <c r="O89" s="9"/>
      <c r="P89" s="66"/>
      <c r="Q89" s="69"/>
    </row>
    <row r="90" spans="1:17" s="58" customFormat="1" ht="15" customHeight="1" x14ac:dyDescent="0.25">
      <c r="A90" s="71"/>
      <c r="B90" s="31" t="s">
        <v>15</v>
      </c>
      <c r="C90" s="42"/>
      <c r="D90" s="43"/>
      <c r="E90" s="42"/>
      <c r="F90" s="43"/>
      <c r="G90" s="42"/>
      <c r="H90" s="42"/>
      <c r="I90" s="6"/>
      <c r="J90" s="10"/>
      <c r="K90" s="9"/>
      <c r="L90" s="9"/>
      <c r="M90" s="15">
        <f>C90+D90+E90+F90+G90+H90</f>
        <v>0</v>
      </c>
      <c r="N90" s="9"/>
      <c r="O90" s="9"/>
      <c r="P90" s="66"/>
      <c r="Q90" s="69"/>
    </row>
    <row r="91" spans="1:17" s="58" customFormat="1" ht="15" customHeight="1" x14ac:dyDescent="0.25">
      <c r="A91" s="71"/>
      <c r="B91" s="32" t="s">
        <v>4</v>
      </c>
      <c r="C91" s="44"/>
      <c r="D91" s="45"/>
      <c r="E91" s="44"/>
      <c r="F91" s="45"/>
      <c r="G91" s="44"/>
      <c r="H91" s="44"/>
      <c r="I91" s="6"/>
      <c r="J91" s="10"/>
      <c r="K91" s="9"/>
      <c r="L91" s="9"/>
      <c r="M91" s="9"/>
      <c r="N91" s="14">
        <f>C91+D91+E91+F91+G91+H91</f>
        <v>0</v>
      </c>
      <c r="O91" s="9"/>
      <c r="P91" s="66"/>
      <c r="Q91" s="69"/>
    </row>
    <row r="92" spans="1:17" s="58" customFormat="1" ht="15" customHeight="1" thickBot="1" x14ac:dyDescent="0.3">
      <c r="A92" s="71"/>
      <c r="B92" s="31" t="s">
        <v>5</v>
      </c>
      <c r="C92" s="46"/>
      <c r="D92" s="47"/>
      <c r="E92" s="46"/>
      <c r="F92" s="47"/>
      <c r="G92" s="46"/>
      <c r="H92" s="46"/>
      <c r="I92" s="6"/>
      <c r="J92" s="11"/>
      <c r="K92" s="12"/>
      <c r="L92" s="12"/>
      <c r="M92" s="12"/>
      <c r="N92" s="12"/>
      <c r="O92" s="13">
        <f>C92+D92+E92+F92+G92+H92</f>
        <v>0</v>
      </c>
      <c r="P92" s="67"/>
      <c r="Q92" s="70"/>
    </row>
    <row r="93" spans="1:17" s="58" customFormat="1" ht="15" customHeight="1" thickBot="1" x14ac:dyDescent="0.3">
      <c r="A93" s="72" t="s">
        <v>41</v>
      </c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</row>
    <row r="94" spans="1:17" s="58" customFormat="1" ht="15" customHeight="1" thickBot="1" x14ac:dyDescent="0.3">
      <c r="A94" s="64" t="s">
        <v>92</v>
      </c>
      <c r="B94" s="63" t="s">
        <v>93</v>
      </c>
      <c r="C94" s="39" t="s">
        <v>18</v>
      </c>
      <c r="D94" s="39" t="str">
        <f>C94</f>
        <v>Matin</v>
      </c>
      <c r="E94" s="39" t="str">
        <f>C94</f>
        <v>Matin</v>
      </c>
      <c r="F94" s="39" t="str">
        <f>C94</f>
        <v>Matin</v>
      </c>
      <c r="G94" s="39" t="str">
        <f>C94</f>
        <v>Matin</v>
      </c>
      <c r="H94" s="39" t="s">
        <v>18</v>
      </c>
      <c r="I94" s="6"/>
      <c r="J94" s="7"/>
      <c r="K94" s="8"/>
      <c r="L94" s="8"/>
      <c r="M94" s="8"/>
      <c r="N94" s="8"/>
      <c r="O94" s="8"/>
      <c r="P94" s="65">
        <f>J95+K96-L97-M98-N99-O100</f>
        <v>38.14</v>
      </c>
      <c r="Q94" s="68">
        <v>1</v>
      </c>
    </row>
    <row r="95" spans="1:17" s="58" customFormat="1" ht="15" customHeight="1" x14ac:dyDescent="0.25">
      <c r="A95" s="71"/>
      <c r="B95" s="30" t="s">
        <v>2</v>
      </c>
      <c r="C95" s="40" cm="1">
        <f t="array" ref="C95">_xlfn.IFS(OR(C94="Matin",C94="Aprèm",C94="Nuit"),7.36,C94="Journée",7.08,C94="",0)</f>
        <v>7.36</v>
      </c>
      <c r="D95" s="40" cm="1">
        <f t="array" ref="D95">_xlfn.IFS(OR(D94="Matin",D94="Aprèm",D94="Nuit"),7.36,D94="Journée",7.08,D94="",0)</f>
        <v>7.36</v>
      </c>
      <c r="E95" s="40" cm="1">
        <f t="array" ref="E95">_xlfn.IFS(OR(E94="Matin",E94="Aprèm",E94="Nuit"),7.36,E94="Journée",7.08,E94="",0)</f>
        <v>7.36</v>
      </c>
      <c r="F95" s="40" cm="1">
        <f t="array" ref="F95">_xlfn.IFS(OR(F94="Matin",F94="Aprèm",F94="Nuit"),7.36,F94="Journée",7.08,F94="",0)</f>
        <v>7.36</v>
      </c>
      <c r="G95" s="40" cm="1">
        <f t="array" ref="G95">_xlfn.IFS(OR(G94="Matin",G94="Aprèm",G94="Nuit"),6.2,G94="Journée",7.08)</f>
        <v>6.2</v>
      </c>
      <c r="H95" s="41">
        <f>IF(H94="Matin",5,0)</f>
        <v>5</v>
      </c>
      <c r="I95" s="6"/>
      <c r="J95" s="14">
        <f>C95+D95+E95+F95+G95+H95</f>
        <v>40.64</v>
      </c>
      <c r="K95" s="9"/>
      <c r="L95" s="9"/>
      <c r="M95" s="9"/>
      <c r="N95" s="9"/>
      <c r="O95" s="9"/>
      <c r="P95" s="66"/>
      <c r="Q95" s="69"/>
    </row>
    <row r="96" spans="1:17" s="58" customFormat="1" ht="15" customHeight="1" x14ac:dyDescent="0.25">
      <c r="A96" s="71"/>
      <c r="B96" s="31" t="s">
        <v>16</v>
      </c>
      <c r="C96" s="42"/>
      <c r="D96" s="43"/>
      <c r="E96" s="42"/>
      <c r="F96" s="43"/>
      <c r="G96" s="42"/>
      <c r="H96" s="42"/>
      <c r="I96" s="6"/>
      <c r="J96" s="10"/>
      <c r="K96" s="15">
        <f>C96+D96+E96+F96+G96</f>
        <v>0</v>
      </c>
      <c r="L96" s="9"/>
      <c r="M96" s="9"/>
      <c r="N96" s="9"/>
      <c r="O96" s="9"/>
      <c r="P96" s="66"/>
      <c r="Q96" s="69"/>
    </row>
    <row r="97" spans="1:17" s="58" customFormat="1" ht="15" customHeight="1" x14ac:dyDescent="0.25">
      <c r="A97" s="71"/>
      <c r="B97" s="32" t="s">
        <v>17</v>
      </c>
      <c r="C97" s="44" cm="1">
        <f t="array" ref="C97">_xlfn.IFS(OR(C94="Matin",C94="Aprèm",C94="Nuit"),0.5,OR(C94="Journée",C94=""),0)</f>
        <v>0.5</v>
      </c>
      <c r="D97" s="44" cm="1">
        <f t="array" ref="D97">_xlfn.IFS(OR(D94="Matin",D94="Aprèm",D94="Nuit"),0.5,OR(D94="Journée",D94=""),0)</f>
        <v>0.5</v>
      </c>
      <c r="E97" s="44" cm="1">
        <f t="array" ref="E97">_xlfn.IFS(OR(E94="Matin",E94="Aprèm",E94="Nuit"),0.5,OR(E94="Journée",E94=""),0)</f>
        <v>0.5</v>
      </c>
      <c r="F97" s="44" cm="1">
        <f t="array" ref="F97">_xlfn.IFS(OR(F94="Matin",F94="Aprèm",F94="Nuit"),0.5,OR(F94="Journée",F94=""),0)</f>
        <v>0.5</v>
      </c>
      <c r="G97" s="44" cm="1">
        <f t="array" ref="G97">_xlfn.IFS(OR(G94="Matin",G94="Aprèm",G94="Nuit"),0.5,OR(G94="Journée",G94=""),0)</f>
        <v>0.5</v>
      </c>
      <c r="H97" s="44">
        <v>0</v>
      </c>
      <c r="I97" s="6"/>
      <c r="J97" s="10"/>
      <c r="K97" s="9"/>
      <c r="L97" s="14">
        <f>C97+D97+E97+F97+G97+H97</f>
        <v>2.5</v>
      </c>
      <c r="M97" s="9"/>
      <c r="N97" s="9"/>
      <c r="O97" s="9"/>
      <c r="P97" s="66"/>
      <c r="Q97" s="69"/>
    </row>
    <row r="98" spans="1:17" s="58" customFormat="1" ht="15" customHeight="1" x14ac:dyDescent="0.25">
      <c r="A98" s="71"/>
      <c r="B98" s="31" t="s">
        <v>15</v>
      </c>
      <c r="C98" s="42"/>
      <c r="D98" s="43"/>
      <c r="E98" s="42"/>
      <c r="F98" s="43"/>
      <c r="G98" s="42"/>
      <c r="H98" s="42"/>
      <c r="I98" s="6"/>
      <c r="J98" s="10"/>
      <c r="K98" s="9"/>
      <c r="L98" s="9"/>
      <c r="M98" s="15">
        <f>C98+D98+E98+F98+G98+H98</f>
        <v>0</v>
      </c>
      <c r="N98" s="9"/>
      <c r="O98" s="9"/>
      <c r="P98" s="66"/>
      <c r="Q98" s="69"/>
    </row>
    <row r="99" spans="1:17" ht="15" customHeight="1" x14ac:dyDescent="0.25">
      <c r="A99" s="71"/>
      <c r="B99" s="32" t="s">
        <v>4</v>
      </c>
      <c r="C99" s="44"/>
      <c r="D99" s="45"/>
      <c r="E99" s="44"/>
      <c r="F99" s="45"/>
      <c r="G99" s="44"/>
      <c r="H99" s="44"/>
      <c r="I99" s="6"/>
      <c r="J99" s="10"/>
      <c r="K99" s="9"/>
      <c r="L99" s="9"/>
      <c r="M99" s="9"/>
      <c r="N99" s="14">
        <f>C99+D99+E99+F99+G99+H99</f>
        <v>0</v>
      </c>
      <c r="O99" s="9"/>
      <c r="P99" s="66"/>
      <c r="Q99" s="69"/>
    </row>
    <row r="100" spans="1:17" s="58" customFormat="1" ht="15" customHeight="1" thickBot="1" x14ac:dyDescent="0.3">
      <c r="A100" s="71"/>
      <c r="B100" s="31" t="s">
        <v>5</v>
      </c>
      <c r="C100" s="46"/>
      <c r="D100" s="47"/>
      <c r="E100" s="46"/>
      <c r="F100" s="47"/>
      <c r="G100" s="46"/>
      <c r="H100" s="46"/>
      <c r="I100" s="6"/>
      <c r="J100" s="11"/>
      <c r="K100" s="12"/>
      <c r="L100" s="12"/>
      <c r="M100" s="12"/>
      <c r="N100" s="12"/>
      <c r="O100" s="13">
        <f>C100+D100+E100+F100+G100+H100</f>
        <v>0</v>
      </c>
      <c r="P100" s="67"/>
      <c r="Q100" s="70"/>
    </row>
    <row r="101" spans="1:17" s="58" customFormat="1" ht="15" customHeight="1" thickBot="1" x14ac:dyDescent="0.3">
      <c r="A101" s="72" t="s">
        <v>42</v>
      </c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</row>
    <row r="102" spans="1:17" s="58" customFormat="1" ht="15" customHeight="1" thickBot="1" x14ac:dyDescent="0.3">
      <c r="A102" s="64" t="s">
        <v>92</v>
      </c>
      <c r="B102" s="63" t="s">
        <v>93</v>
      </c>
      <c r="C102" s="39" t="s">
        <v>18</v>
      </c>
      <c r="D102" s="39" t="str">
        <f>C102</f>
        <v>Matin</v>
      </c>
      <c r="E102" s="39" t="str">
        <f>C102</f>
        <v>Matin</v>
      </c>
      <c r="F102" s="39" t="str">
        <f>C102</f>
        <v>Matin</v>
      </c>
      <c r="G102" s="39" t="str">
        <f>C102</f>
        <v>Matin</v>
      </c>
      <c r="H102" s="39" t="s">
        <v>18</v>
      </c>
      <c r="I102" s="6"/>
      <c r="J102" s="7"/>
      <c r="K102" s="8"/>
      <c r="L102" s="8"/>
      <c r="M102" s="8"/>
      <c r="N102" s="8"/>
      <c r="O102" s="8"/>
      <c r="P102" s="65">
        <f>J103+K104-L105-M106-N107-O108</f>
        <v>38.14</v>
      </c>
      <c r="Q102" s="68">
        <v>1</v>
      </c>
    </row>
    <row r="103" spans="1:17" s="58" customFormat="1" ht="15" customHeight="1" x14ac:dyDescent="0.25">
      <c r="A103" s="71"/>
      <c r="B103" s="30" t="s">
        <v>2</v>
      </c>
      <c r="C103" s="40" cm="1">
        <f t="array" ref="C103">_xlfn.IFS(OR(C102="Matin",C102="Aprèm",C102="Nuit"),7.36,C102="Journée",7.08,C102="",0)</f>
        <v>7.36</v>
      </c>
      <c r="D103" s="40" cm="1">
        <f t="array" ref="D103">_xlfn.IFS(OR(D102="Matin",D102="Aprèm",D102="Nuit"),7.36,D102="Journée",7.08,D102="",0)</f>
        <v>7.36</v>
      </c>
      <c r="E103" s="40" cm="1">
        <f t="array" ref="E103">_xlfn.IFS(OR(E102="Matin",E102="Aprèm",E102="Nuit"),7.36,E102="Journée",7.08,E102="",0)</f>
        <v>7.36</v>
      </c>
      <c r="F103" s="40" cm="1">
        <f t="array" ref="F103">_xlfn.IFS(OR(F102="Matin",F102="Aprèm",F102="Nuit"),7.36,F102="Journée",7.08,F102="",0)</f>
        <v>7.36</v>
      </c>
      <c r="G103" s="40" cm="1">
        <f t="array" ref="G103">_xlfn.IFS(OR(G102="Matin",G102="Aprèm",G102="Nuit"),6.2,G102="Journée",7.08)</f>
        <v>6.2</v>
      </c>
      <c r="H103" s="41">
        <f>IF(H102="Matin",5,0)</f>
        <v>5</v>
      </c>
      <c r="I103" s="6"/>
      <c r="J103" s="14">
        <f>C103+D103+E103+F103+G103+H103</f>
        <v>40.64</v>
      </c>
      <c r="K103" s="9"/>
      <c r="L103" s="9"/>
      <c r="M103" s="9"/>
      <c r="N103" s="9"/>
      <c r="O103" s="9"/>
      <c r="P103" s="66"/>
      <c r="Q103" s="69"/>
    </row>
    <row r="104" spans="1:17" s="58" customFormat="1" ht="15" customHeight="1" x14ac:dyDescent="0.25">
      <c r="A104" s="71"/>
      <c r="B104" s="31" t="s">
        <v>16</v>
      </c>
      <c r="C104" s="42"/>
      <c r="D104" s="43"/>
      <c r="E104" s="42"/>
      <c r="F104" s="43"/>
      <c r="G104" s="42"/>
      <c r="H104" s="42"/>
      <c r="I104" s="6"/>
      <c r="J104" s="10"/>
      <c r="K104" s="15">
        <f>C104+D104+E104+F104+G104</f>
        <v>0</v>
      </c>
      <c r="L104" s="9"/>
      <c r="M104" s="9"/>
      <c r="N104" s="9"/>
      <c r="O104" s="9"/>
      <c r="P104" s="66"/>
      <c r="Q104" s="69"/>
    </row>
    <row r="105" spans="1:17" s="58" customFormat="1" ht="15" customHeight="1" x14ac:dyDescent="0.25">
      <c r="A105" s="71"/>
      <c r="B105" s="32" t="s">
        <v>17</v>
      </c>
      <c r="C105" s="44" cm="1">
        <f t="array" ref="C105">_xlfn.IFS(OR(C102="Matin",C102="Aprèm",C102="Nuit"),0.5,OR(C102="Journée",C102=""),0)</f>
        <v>0.5</v>
      </c>
      <c r="D105" s="44" cm="1">
        <f t="array" ref="D105">_xlfn.IFS(OR(D102="Matin",D102="Aprèm",D102="Nuit"),0.5,OR(D102="Journée",D102=""),0)</f>
        <v>0.5</v>
      </c>
      <c r="E105" s="44" cm="1">
        <f t="array" ref="E105">_xlfn.IFS(OR(E102="Matin",E102="Aprèm",E102="Nuit"),0.5,OR(E102="Journée",E102=""),0)</f>
        <v>0.5</v>
      </c>
      <c r="F105" s="44" cm="1">
        <f t="array" ref="F105">_xlfn.IFS(OR(F102="Matin",F102="Aprèm",F102="Nuit"),0.5,OR(F102="Journée",F102=""),0)</f>
        <v>0.5</v>
      </c>
      <c r="G105" s="44" cm="1">
        <f t="array" ref="G105">_xlfn.IFS(OR(G102="Matin",G102="Aprèm",G102="Nuit"),0.5,OR(G102="Journée",G102=""),0)</f>
        <v>0.5</v>
      </c>
      <c r="H105" s="44">
        <v>0</v>
      </c>
      <c r="I105" s="6"/>
      <c r="J105" s="10"/>
      <c r="K105" s="9"/>
      <c r="L105" s="14">
        <f>C105+D105+E105+F105+G105+H105</f>
        <v>2.5</v>
      </c>
      <c r="M105" s="9"/>
      <c r="N105" s="9"/>
      <c r="O105" s="9"/>
      <c r="P105" s="66"/>
      <c r="Q105" s="69"/>
    </row>
    <row r="106" spans="1:17" s="58" customFormat="1" ht="15" customHeight="1" x14ac:dyDescent="0.25">
      <c r="A106" s="71"/>
      <c r="B106" s="31" t="s">
        <v>15</v>
      </c>
      <c r="C106" s="42"/>
      <c r="D106" s="43"/>
      <c r="E106" s="42"/>
      <c r="F106" s="43"/>
      <c r="G106" s="42"/>
      <c r="H106" s="42"/>
      <c r="I106" s="6"/>
      <c r="J106" s="10"/>
      <c r="K106" s="9"/>
      <c r="L106" s="9"/>
      <c r="M106" s="15">
        <f>C106+D106+E106+F106+G106+H106</f>
        <v>0</v>
      </c>
      <c r="N106" s="9"/>
      <c r="O106" s="9"/>
      <c r="P106" s="66"/>
      <c r="Q106" s="69"/>
    </row>
    <row r="107" spans="1:17" s="58" customFormat="1" ht="15" customHeight="1" x14ac:dyDescent="0.25">
      <c r="A107" s="71"/>
      <c r="B107" s="32" t="s">
        <v>4</v>
      </c>
      <c r="C107" s="44"/>
      <c r="D107" s="45"/>
      <c r="E107" s="44"/>
      <c r="F107" s="45"/>
      <c r="G107" s="44"/>
      <c r="H107" s="44"/>
      <c r="I107" s="6"/>
      <c r="J107" s="10"/>
      <c r="K107" s="9"/>
      <c r="L107" s="9"/>
      <c r="M107" s="9"/>
      <c r="N107" s="14">
        <f>C107+D107+E107+F107+G107+H107</f>
        <v>0</v>
      </c>
      <c r="O107" s="9"/>
      <c r="P107" s="66"/>
      <c r="Q107" s="69"/>
    </row>
    <row r="108" spans="1:17" s="58" customFormat="1" ht="15" customHeight="1" thickBot="1" x14ac:dyDescent="0.3">
      <c r="A108" s="71"/>
      <c r="B108" s="31" t="s">
        <v>5</v>
      </c>
      <c r="C108" s="46"/>
      <c r="D108" s="47"/>
      <c r="E108" s="46"/>
      <c r="F108" s="47"/>
      <c r="G108" s="46"/>
      <c r="H108" s="46"/>
      <c r="I108" s="6"/>
      <c r="J108" s="11"/>
      <c r="K108" s="12"/>
      <c r="L108" s="12"/>
      <c r="M108" s="12"/>
      <c r="N108" s="12"/>
      <c r="O108" s="13">
        <f>C108+D108+E108+F108+G108+H108</f>
        <v>0</v>
      </c>
      <c r="P108" s="67"/>
      <c r="Q108" s="70"/>
    </row>
    <row r="109" spans="1:17" s="58" customFormat="1" ht="15" customHeight="1" thickBot="1" x14ac:dyDescent="0.3">
      <c r="A109" s="72" t="s">
        <v>43</v>
      </c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</row>
    <row r="110" spans="1:17" s="58" customFormat="1" ht="15" customHeight="1" thickBot="1" x14ac:dyDescent="0.3">
      <c r="A110" s="64" t="s">
        <v>92</v>
      </c>
      <c r="B110" s="63" t="s">
        <v>93</v>
      </c>
      <c r="C110" s="39" t="s">
        <v>18</v>
      </c>
      <c r="D110" s="39" t="str">
        <f>C110</f>
        <v>Matin</v>
      </c>
      <c r="E110" s="39" t="str">
        <f>C110</f>
        <v>Matin</v>
      </c>
      <c r="F110" s="39" t="str">
        <f>C110</f>
        <v>Matin</v>
      </c>
      <c r="G110" s="39" t="str">
        <f>C110</f>
        <v>Matin</v>
      </c>
      <c r="H110" s="39" t="s">
        <v>18</v>
      </c>
      <c r="I110" s="6"/>
      <c r="J110" s="7"/>
      <c r="K110" s="8"/>
      <c r="L110" s="8"/>
      <c r="M110" s="8"/>
      <c r="N110" s="8"/>
      <c r="O110" s="8"/>
      <c r="P110" s="65">
        <f>J111+K112-L113-M114-N115-O116</f>
        <v>38.14</v>
      </c>
      <c r="Q110" s="68">
        <v>1</v>
      </c>
    </row>
    <row r="111" spans="1:17" s="58" customFormat="1" ht="15" customHeight="1" x14ac:dyDescent="0.25">
      <c r="A111" s="71"/>
      <c r="B111" s="30" t="s">
        <v>2</v>
      </c>
      <c r="C111" s="40" cm="1">
        <f t="array" ref="C111">_xlfn.IFS(OR(C110="Matin",C110="Aprèm",C110="Nuit"),7.36,C110="Journée",7.08,C110="",0)</f>
        <v>7.36</v>
      </c>
      <c r="D111" s="40" cm="1">
        <f t="array" ref="D111">_xlfn.IFS(OR(D110="Matin",D110="Aprèm",D110="Nuit"),7.36,D110="Journée",7.08,D110="",0)</f>
        <v>7.36</v>
      </c>
      <c r="E111" s="40" cm="1">
        <f t="array" ref="E111">_xlfn.IFS(OR(E110="Matin",E110="Aprèm",E110="Nuit"),7.36,E110="Journée",7.08,E110="",0)</f>
        <v>7.36</v>
      </c>
      <c r="F111" s="40" cm="1">
        <f t="array" ref="F111">_xlfn.IFS(OR(F110="Matin",F110="Aprèm",F110="Nuit"),7.36,F110="Journée",7.08,F110="",0)</f>
        <v>7.36</v>
      </c>
      <c r="G111" s="40" cm="1">
        <f t="array" ref="G111">_xlfn.IFS(OR(G110="Matin",G110="Aprèm",G110="Nuit"),6.2,G110="Journée",7.08)</f>
        <v>6.2</v>
      </c>
      <c r="H111" s="41">
        <f>IF(H110="Matin",5,0)</f>
        <v>5</v>
      </c>
      <c r="I111" s="6"/>
      <c r="J111" s="14">
        <f>C111+D111+E111+F111+G111+H111</f>
        <v>40.64</v>
      </c>
      <c r="K111" s="9"/>
      <c r="L111" s="9"/>
      <c r="M111" s="9"/>
      <c r="N111" s="9"/>
      <c r="O111" s="9"/>
      <c r="P111" s="66"/>
      <c r="Q111" s="69"/>
    </row>
    <row r="112" spans="1:17" s="58" customFormat="1" ht="15" customHeight="1" x14ac:dyDescent="0.25">
      <c r="A112" s="71"/>
      <c r="B112" s="31" t="s">
        <v>16</v>
      </c>
      <c r="C112" s="42"/>
      <c r="D112" s="43"/>
      <c r="E112" s="42"/>
      <c r="F112" s="43"/>
      <c r="G112" s="42"/>
      <c r="H112" s="42"/>
      <c r="I112" s="6"/>
      <c r="J112" s="10"/>
      <c r="K112" s="15">
        <f>C112+D112+E112+F112+G112</f>
        <v>0</v>
      </c>
      <c r="L112" s="9"/>
      <c r="M112" s="9"/>
      <c r="N112" s="9"/>
      <c r="O112" s="9"/>
      <c r="P112" s="66"/>
      <c r="Q112" s="69"/>
    </row>
    <row r="113" spans="1:17" s="58" customFormat="1" ht="15" customHeight="1" x14ac:dyDescent="0.25">
      <c r="A113" s="71"/>
      <c r="B113" s="32" t="s">
        <v>17</v>
      </c>
      <c r="C113" s="44" cm="1">
        <f t="array" ref="C113">_xlfn.IFS(OR(C110="Matin",C110="Aprèm",C110="Nuit"),0.5,OR(C110="Journée",C110=""),0)</f>
        <v>0.5</v>
      </c>
      <c r="D113" s="44" cm="1">
        <f t="array" ref="D113">_xlfn.IFS(OR(D110="Matin",D110="Aprèm",D110="Nuit"),0.5,OR(D110="Journée",D110=""),0)</f>
        <v>0.5</v>
      </c>
      <c r="E113" s="44" cm="1">
        <f t="array" ref="E113">_xlfn.IFS(OR(E110="Matin",E110="Aprèm",E110="Nuit"),0.5,OR(E110="Journée",E110=""),0)</f>
        <v>0.5</v>
      </c>
      <c r="F113" s="44" cm="1">
        <f t="array" ref="F113">_xlfn.IFS(OR(F110="Matin",F110="Aprèm",F110="Nuit"),0.5,OR(F110="Journée",F110=""),0)</f>
        <v>0.5</v>
      </c>
      <c r="G113" s="44" cm="1">
        <f t="array" ref="G113">_xlfn.IFS(OR(G110="Matin",G110="Aprèm",G110="Nuit"),0.5,OR(G110="Journée",G110=""),0)</f>
        <v>0.5</v>
      </c>
      <c r="H113" s="44">
        <v>0</v>
      </c>
      <c r="I113" s="6"/>
      <c r="J113" s="10"/>
      <c r="K113" s="9"/>
      <c r="L113" s="14">
        <f>C113+D113+E113+F113+G113+H113</f>
        <v>2.5</v>
      </c>
      <c r="M113" s="9"/>
      <c r="N113" s="9"/>
      <c r="O113" s="9"/>
      <c r="P113" s="66"/>
      <c r="Q113" s="69"/>
    </row>
    <row r="114" spans="1:17" ht="15" customHeight="1" x14ac:dyDescent="0.25">
      <c r="A114" s="71"/>
      <c r="B114" s="31" t="s">
        <v>15</v>
      </c>
      <c r="C114" s="42"/>
      <c r="D114" s="43"/>
      <c r="E114" s="42"/>
      <c r="F114" s="43"/>
      <c r="G114" s="42"/>
      <c r="H114" s="42"/>
      <c r="I114" s="6"/>
      <c r="J114" s="10"/>
      <c r="K114" s="9"/>
      <c r="L114" s="9"/>
      <c r="M114" s="15">
        <f>C114+D114+E114+F114+G114+H114</f>
        <v>0</v>
      </c>
      <c r="N114" s="9"/>
      <c r="O114" s="9"/>
      <c r="P114" s="66"/>
      <c r="Q114" s="69"/>
    </row>
    <row r="115" spans="1:17" s="58" customFormat="1" ht="15" customHeight="1" x14ac:dyDescent="0.25">
      <c r="A115" s="71"/>
      <c r="B115" s="32" t="s">
        <v>4</v>
      </c>
      <c r="C115" s="44"/>
      <c r="D115" s="45"/>
      <c r="E115" s="44"/>
      <c r="F115" s="45"/>
      <c r="G115" s="44"/>
      <c r="H115" s="44"/>
      <c r="I115" s="6"/>
      <c r="J115" s="10"/>
      <c r="K115" s="9"/>
      <c r="L115" s="9"/>
      <c r="M115" s="9"/>
      <c r="N115" s="14">
        <f>C115+D115+E115+F115+G115+H115</f>
        <v>0</v>
      </c>
      <c r="O115" s="9"/>
      <c r="P115" s="66"/>
      <c r="Q115" s="69"/>
    </row>
    <row r="116" spans="1:17" s="58" customFormat="1" ht="15" customHeight="1" thickBot="1" x14ac:dyDescent="0.3">
      <c r="A116" s="71"/>
      <c r="B116" s="31" t="s">
        <v>5</v>
      </c>
      <c r="C116" s="46"/>
      <c r="D116" s="47"/>
      <c r="E116" s="46"/>
      <c r="F116" s="47"/>
      <c r="G116" s="46"/>
      <c r="H116" s="46"/>
      <c r="I116" s="6"/>
      <c r="J116" s="11"/>
      <c r="K116" s="12"/>
      <c r="L116" s="12"/>
      <c r="M116" s="12"/>
      <c r="N116" s="12"/>
      <c r="O116" s="13">
        <f>C116+D116+E116+F116+G116+H116</f>
        <v>0</v>
      </c>
      <c r="P116" s="67"/>
      <c r="Q116" s="70"/>
    </row>
    <row r="117" spans="1:17" s="58" customFormat="1" ht="15" customHeight="1" thickBot="1" x14ac:dyDescent="0.3">
      <c r="A117" s="72" t="s">
        <v>44</v>
      </c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</row>
    <row r="118" spans="1:17" s="58" customFormat="1" ht="15" customHeight="1" thickBot="1" x14ac:dyDescent="0.3">
      <c r="A118" s="64" t="s">
        <v>92</v>
      </c>
      <c r="B118" s="63" t="s">
        <v>93</v>
      </c>
      <c r="C118" s="39" t="s">
        <v>18</v>
      </c>
      <c r="D118" s="39" t="str">
        <f>C118</f>
        <v>Matin</v>
      </c>
      <c r="E118" s="39" t="str">
        <f>C118</f>
        <v>Matin</v>
      </c>
      <c r="F118" s="39" t="str">
        <f>C118</f>
        <v>Matin</v>
      </c>
      <c r="G118" s="39" t="str">
        <f>C118</f>
        <v>Matin</v>
      </c>
      <c r="H118" s="39" t="s">
        <v>18</v>
      </c>
      <c r="I118" s="6"/>
      <c r="J118" s="7"/>
      <c r="K118" s="8"/>
      <c r="L118" s="8"/>
      <c r="M118" s="8"/>
      <c r="N118" s="8"/>
      <c r="O118" s="8"/>
      <c r="P118" s="65">
        <f>J119+K120-L121-M122-N123-O124</f>
        <v>38.14</v>
      </c>
      <c r="Q118" s="68">
        <v>1</v>
      </c>
    </row>
    <row r="119" spans="1:17" s="58" customFormat="1" ht="15" customHeight="1" x14ac:dyDescent="0.25">
      <c r="A119" s="71"/>
      <c r="B119" s="30" t="s">
        <v>2</v>
      </c>
      <c r="C119" s="40" cm="1">
        <f t="array" ref="C119">_xlfn.IFS(OR(C118="Matin",C118="Aprèm",C118="Nuit"),7.36,C118="Journée",7.08,C118="",0)</f>
        <v>7.36</v>
      </c>
      <c r="D119" s="40" cm="1">
        <f t="array" ref="D119">_xlfn.IFS(OR(D118="Matin",D118="Aprèm",D118="Nuit"),7.36,D118="Journée",7.08,D118="",0)</f>
        <v>7.36</v>
      </c>
      <c r="E119" s="40" cm="1">
        <f t="array" ref="E119">_xlfn.IFS(OR(E118="Matin",E118="Aprèm",E118="Nuit"),7.36,E118="Journée",7.08,E118="",0)</f>
        <v>7.36</v>
      </c>
      <c r="F119" s="40" cm="1">
        <f t="array" ref="F119">_xlfn.IFS(OR(F118="Matin",F118="Aprèm",F118="Nuit"),7.36,F118="Journée",7.08,F118="",0)</f>
        <v>7.36</v>
      </c>
      <c r="G119" s="40" cm="1">
        <f t="array" ref="G119">_xlfn.IFS(OR(G118="Matin",G118="Aprèm",G118="Nuit"),6.2,G118="Journée",7.08)</f>
        <v>6.2</v>
      </c>
      <c r="H119" s="41">
        <f>IF(H118="Matin",5,0)</f>
        <v>5</v>
      </c>
      <c r="I119" s="6"/>
      <c r="J119" s="14">
        <f>C119+D119+E119+F119+G119+H119</f>
        <v>40.64</v>
      </c>
      <c r="K119" s="9"/>
      <c r="L119" s="9"/>
      <c r="M119" s="9"/>
      <c r="N119" s="9"/>
      <c r="O119" s="9"/>
      <c r="P119" s="66"/>
      <c r="Q119" s="69"/>
    </row>
    <row r="120" spans="1:17" s="58" customFormat="1" ht="15" customHeight="1" x14ac:dyDescent="0.25">
      <c r="A120" s="71"/>
      <c r="B120" s="31" t="s">
        <v>16</v>
      </c>
      <c r="C120" s="42"/>
      <c r="D120" s="43"/>
      <c r="E120" s="42"/>
      <c r="F120" s="43"/>
      <c r="G120" s="42"/>
      <c r="H120" s="42"/>
      <c r="I120" s="6"/>
      <c r="J120" s="10"/>
      <c r="K120" s="15">
        <f>C120+D120+E120+F120+G120</f>
        <v>0</v>
      </c>
      <c r="L120" s="9"/>
      <c r="M120" s="9"/>
      <c r="N120" s="9"/>
      <c r="O120" s="9"/>
      <c r="P120" s="66"/>
      <c r="Q120" s="69"/>
    </row>
    <row r="121" spans="1:17" s="58" customFormat="1" ht="15" customHeight="1" x14ac:dyDescent="0.25">
      <c r="A121" s="71"/>
      <c r="B121" s="32" t="s">
        <v>17</v>
      </c>
      <c r="C121" s="44" cm="1">
        <f t="array" ref="C121">_xlfn.IFS(OR(C118="Matin",C118="Aprèm",C118="Nuit"),0.5,OR(C118="Journée",C118=""),0)</f>
        <v>0.5</v>
      </c>
      <c r="D121" s="44" cm="1">
        <f t="array" ref="D121">_xlfn.IFS(OR(D118="Matin",D118="Aprèm",D118="Nuit"),0.5,OR(D118="Journée",D118=""),0)</f>
        <v>0.5</v>
      </c>
      <c r="E121" s="44" cm="1">
        <f t="array" ref="E121">_xlfn.IFS(OR(E118="Matin",E118="Aprèm",E118="Nuit"),0.5,OR(E118="Journée",E118=""),0)</f>
        <v>0.5</v>
      </c>
      <c r="F121" s="44" cm="1">
        <f t="array" ref="F121">_xlfn.IFS(OR(F118="Matin",F118="Aprèm",F118="Nuit"),0.5,OR(F118="Journée",F118=""),0)</f>
        <v>0.5</v>
      </c>
      <c r="G121" s="44" cm="1">
        <f t="array" ref="G121">_xlfn.IFS(OR(G118="Matin",G118="Aprèm",G118="Nuit"),0.5,OR(G118="Journée",G118=""),0)</f>
        <v>0.5</v>
      </c>
      <c r="H121" s="44">
        <v>0</v>
      </c>
      <c r="I121" s="6"/>
      <c r="J121" s="10"/>
      <c r="K121" s="9"/>
      <c r="L121" s="14">
        <f>C121+D121+E121+F121+G121+H121</f>
        <v>2.5</v>
      </c>
      <c r="M121" s="9"/>
      <c r="N121" s="9"/>
      <c r="O121" s="9"/>
      <c r="P121" s="66"/>
      <c r="Q121" s="69"/>
    </row>
    <row r="122" spans="1:17" ht="15" customHeight="1" x14ac:dyDescent="0.25">
      <c r="A122" s="71"/>
      <c r="B122" s="31" t="s">
        <v>15</v>
      </c>
      <c r="C122" s="42"/>
      <c r="D122" s="43"/>
      <c r="E122" s="42"/>
      <c r="F122" s="43"/>
      <c r="G122" s="42"/>
      <c r="H122" s="42"/>
      <c r="I122" s="6"/>
      <c r="J122" s="10"/>
      <c r="K122" s="9"/>
      <c r="L122" s="9"/>
      <c r="M122" s="15">
        <f>C122+D122+E122+F122+G122+H122</f>
        <v>0</v>
      </c>
      <c r="N122" s="9"/>
      <c r="O122" s="9"/>
      <c r="P122" s="66"/>
      <c r="Q122" s="69"/>
    </row>
    <row r="123" spans="1:17" ht="15" customHeight="1" x14ac:dyDescent="0.25">
      <c r="A123" s="71"/>
      <c r="B123" s="32" t="s">
        <v>4</v>
      </c>
      <c r="C123" s="44"/>
      <c r="D123" s="45"/>
      <c r="E123" s="44"/>
      <c r="F123" s="45"/>
      <c r="G123" s="44"/>
      <c r="H123" s="44"/>
      <c r="I123" s="6"/>
      <c r="J123" s="10"/>
      <c r="K123" s="9"/>
      <c r="L123" s="9"/>
      <c r="M123" s="9"/>
      <c r="N123" s="14">
        <f>C123+D123+E123+F123+G123+H123</f>
        <v>0</v>
      </c>
      <c r="O123" s="9"/>
      <c r="P123" s="66"/>
      <c r="Q123" s="69"/>
    </row>
    <row r="124" spans="1:17" s="58" customFormat="1" ht="15" customHeight="1" thickBot="1" x14ac:dyDescent="0.3">
      <c r="A124" s="71"/>
      <c r="B124" s="31" t="s">
        <v>5</v>
      </c>
      <c r="C124" s="46"/>
      <c r="D124" s="47"/>
      <c r="E124" s="46"/>
      <c r="F124" s="47"/>
      <c r="G124" s="46"/>
      <c r="H124" s="46"/>
      <c r="I124" s="6"/>
      <c r="J124" s="11"/>
      <c r="K124" s="12"/>
      <c r="L124" s="12"/>
      <c r="M124" s="12"/>
      <c r="N124" s="12"/>
      <c r="O124" s="13">
        <f>C124+D124+E124+F124+G124+H124</f>
        <v>0</v>
      </c>
      <c r="P124" s="67"/>
      <c r="Q124" s="70"/>
    </row>
    <row r="125" spans="1:17" s="58" customFormat="1" ht="15" customHeight="1" thickBot="1" x14ac:dyDescent="0.3">
      <c r="A125" s="72" t="s">
        <v>45</v>
      </c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</row>
    <row r="126" spans="1:17" s="58" customFormat="1" ht="15" customHeight="1" thickBot="1" x14ac:dyDescent="0.3">
      <c r="A126" s="64" t="s">
        <v>92</v>
      </c>
      <c r="B126" s="63" t="s">
        <v>93</v>
      </c>
      <c r="C126" s="39" t="s">
        <v>18</v>
      </c>
      <c r="D126" s="39" t="str">
        <f>C126</f>
        <v>Matin</v>
      </c>
      <c r="E126" s="39" t="str">
        <f>C126</f>
        <v>Matin</v>
      </c>
      <c r="F126" s="39" t="str">
        <f>C126</f>
        <v>Matin</v>
      </c>
      <c r="G126" s="39" t="str">
        <f>C126</f>
        <v>Matin</v>
      </c>
      <c r="H126" s="39" t="s">
        <v>18</v>
      </c>
      <c r="I126" s="6"/>
      <c r="J126" s="7"/>
      <c r="K126" s="8"/>
      <c r="L126" s="8"/>
      <c r="M126" s="8"/>
      <c r="N126" s="8"/>
      <c r="O126" s="8"/>
      <c r="P126" s="65">
        <f>J127+K128-L129-M130-N131-O132</f>
        <v>38.14</v>
      </c>
      <c r="Q126" s="68">
        <v>1</v>
      </c>
    </row>
    <row r="127" spans="1:17" s="58" customFormat="1" ht="15" customHeight="1" x14ac:dyDescent="0.25">
      <c r="A127" s="71"/>
      <c r="B127" s="30" t="s">
        <v>2</v>
      </c>
      <c r="C127" s="40" cm="1">
        <f t="array" ref="C127">_xlfn.IFS(OR(C126="Matin",C126="Aprèm",C126="Nuit"),7.36,C126="Journée",7.08,C126="",0)</f>
        <v>7.36</v>
      </c>
      <c r="D127" s="40" cm="1">
        <f t="array" ref="D127">_xlfn.IFS(OR(D126="Matin",D126="Aprèm",D126="Nuit"),7.36,D126="Journée",7.08,D126="",0)</f>
        <v>7.36</v>
      </c>
      <c r="E127" s="40" cm="1">
        <f t="array" ref="E127">_xlfn.IFS(OR(E126="Matin",E126="Aprèm",E126="Nuit"),7.36,E126="Journée",7.08,E126="",0)</f>
        <v>7.36</v>
      </c>
      <c r="F127" s="40" cm="1">
        <f t="array" ref="F127">_xlfn.IFS(OR(F126="Matin",F126="Aprèm",F126="Nuit"),7.36,F126="Journée",7.08,F126="",0)</f>
        <v>7.36</v>
      </c>
      <c r="G127" s="40" cm="1">
        <f t="array" ref="G127">_xlfn.IFS(OR(G126="Matin",G126="Aprèm",G126="Nuit"),6.2,G126="Journée",7.08)</f>
        <v>6.2</v>
      </c>
      <c r="H127" s="41">
        <f>IF(H126="Matin",5,0)</f>
        <v>5</v>
      </c>
      <c r="I127" s="6"/>
      <c r="J127" s="14">
        <f>C127+D127+E127+F127+G127+H127</f>
        <v>40.64</v>
      </c>
      <c r="K127" s="9"/>
      <c r="L127" s="9"/>
      <c r="M127" s="9"/>
      <c r="N127" s="9"/>
      <c r="O127" s="9"/>
      <c r="P127" s="66"/>
      <c r="Q127" s="69"/>
    </row>
    <row r="128" spans="1:17" s="58" customFormat="1" ht="15" customHeight="1" x14ac:dyDescent="0.25">
      <c r="A128" s="71"/>
      <c r="B128" s="31" t="s">
        <v>16</v>
      </c>
      <c r="C128" s="42"/>
      <c r="D128" s="43"/>
      <c r="E128" s="42"/>
      <c r="F128" s="43"/>
      <c r="G128" s="42"/>
      <c r="H128" s="42"/>
      <c r="I128" s="6"/>
      <c r="J128" s="10"/>
      <c r="K128" s="15">
        <f>C128+D128+E128+F128+G128</f>
        <v>0</v>
      </c>
      <c r="L128" s="9"/>
      <c r="M128" s="9"/>
      <c r="N128" s="9"/>
      <c r="O128" s="9"/>
      <c r="P128" s="66"/>
      <c r="Q128" s="69"/>
    </row>
    <row r="129" spans="1:17" s="58" customFormat="1" ht="15" customHeight="1" x14ac:dyDescent="0.25">
      <c r="A129" s="71"/>
      <c r="B129" s="32" t="s">
        <v>17</v>
      </c>
      <c r="C129" s="44" cm="1">
        <f t="array" ref="C129">_xlfn.IFS(OR(C126="Matin",C126="Aprèm",C126="Nuit"),0.5,OR(C126="Journée",C126=""),0)</f>
        <v>0.5</v>
      </c>
      <c r="D129" s="44" cm="1">
        <f t="array" ref="D129">_xlfn.IFS(OR(D126="Matin",D126="Aprèm",D126="Nuit"),0.5,OR(D126="Journée",D126=""),0)</f>
        <v>0.5</v>
      </c>
      <c r="E129" s="44" cm="1">
        <f t="array" ref="E129">_xlfn.IFS(OR(E126="Matin",E126="Aprèm",E126="Nuit"),0.5,OR(E126="Journée",E126=""),0)</f>
        <v>0.5</v>
      </c>
      <c r="F129" s="44" cm="1">
        <f t="array" ref="F129">_xlfn.IFS(OR(F126="Matin",F126="Aprèm",F126="Nuit"),0.5,OR(F126="Journée",F126=""),0)</f>
        <v>0.5</v>
      </c>
      <c r="G129" s="44" cm="1">
        <f t="array" ref="G129">_xlfn.IFS(OR(G126="Matin",G126="Aprèm",G126="Nuit"),0.5,OR(G126="Journée",G126=""),0)</f>
        <v>0.5</v>
      </c>
      <c r="H129" s="44">
        <v>0</v>
      </c>
      <c r="I129" s="6"/>
      <c r="J129" s="10"/>
      <c r="K129" s="9"/>
      <c r="L129" s="14">
        <f>C129+D129+E129+F129+G129+H129</f>
        <v>2.5</v>
      </c>
      <c r="M129" s="9"/>
      <c r="N129" s="9"/>
      <c r="O129" s="9"/>
      <c r="P129" s="66"/>
      <c r="Q129" s="69"/>
    </row>
    <row r="130" spans="1:17" s="58" customFormat="1" ht="15" customHeight="1" x14ac:dyDescent="0.25">
      <c r="A130" s="71"/>
      <c r="B130" s="31" t="s">
        <v>15</v>
      </c>
      <c r="C130" s="42"/>
      <c r="D130" s="43"/>
      <c r="E130" s="42"/>
      <c r="F130" s="43"/>
      <c r="G130" s="42"/>
      <c r="H130" s="42"/>
      <c r="I130" s="6"/>
      <c r="J130" s="10"/>
      <c r="K130" s="9"/>
      <c r="L130" s="9"/>
      <c r="M130" s="15">
        <f>C130+D130+E130+F130+G130+H130</f>
        <v>0</v>
      </c>
      <c r="N130" s="9"/>
      <c r="O130" s="9"/>
      <c r="P130" s="66"/>
      <c r="Q130" s="69"/>
    </row>
    <row r="131" spans="1:17" ht="15" customHeight="1" x14ac:dyDescent="0.25">
      <c r="A131" s="71"/>
      <c r="B131" s="32" t="s">
        <v>4</v>
      </c>
      <c r="C131" s="44"/>
      <c r="D131" s="45"/>
      <c r="E131" s="44"/>
      <c r="F131" s="45"/>
      <c r="G131" s="44"/>
      <c r="H131" s="44"/>
      <c r="I131" s="6"/>
      <c r="J131" s="10"/>
      <c r="K131" s="9"/>
      <c r="L131" s="9"/>
      <c r="M131" s="9"/>
      <c r="N131" s="14">
        <f>C131+D131+E131+F131+G131+H131</f>
        <v>0</v>
      </c>
      <c r="O131" s="9"/>
      <c r="P131" s="66"/>
      <c r="Q131" s="69"/>
    </row>
    <row r="132" spans="1:17" ht="15" customHeight="1" thickBot="1" x14ac:dyDescent="0.3">
      <c r="A132" s="71"/>
      <c r="B132" s="31" t="s">
        <v>5</v>
      </c>
      <c r="C132" s="46"/>
      <c r="D132" s="47"/>
      <c r="E132" s="46"/>
      <c r="F132" s="47"/>
      <c r="G132" s="46"/>
      <c r="H132" s="46"/>
      <c r="I132" s="6"/>
      <c r="J132" s="11"/>
      <c r="K132" s="12"/>
      <c r="L132" s="12"/>
      <c r="M132" s="12"/>
      <c r="N132" s="12"/>
      <c r="O132" s="13">
        <f>C132+D132+E132+F132+G132+H132</f>
        <v>0</v>
      </c>
      <c r="P132" s="67"/>
      <c r="Q132" s="70"/>
    </row>
    <row r="133" spans="1:17" s="58" customFormat="1" ht="15" customHeight="1" thickBot="1" x14ac:dyDescent="0.3">
      <c r="A133" s="72" t="s">
        <v>46</v>
      </c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</row>
    <row r="134" spans="1:17" s="58" customFormat="1" ht="15" customHeight="1" thickBot="1" x14ac:dyDescent="0.3">
      <c r="A134" s="64" t="s">
        <v>92</v>
      </c>
      <c r="B134" s="63" t="s">
        <v>93</v>
      </c>
      <c r="C134" s="39" t="s">
        <v>18</v>
      </c>
      <c r="D134" s="39" t="str">
        <f>C134</f>
        <v>Matin</v>
      </c>
      <c r="E134" s="39" t="str">
        <f>C134</f>
        <v>Matin</v>
      </c>
      <c r="F134" s="39" t="str">
        <f>C134</f>
        <v>Matin</v>
      </c>
      <c r="G134" s="39" t="str">
        <f>C134</f>
        <v>Matin</v>
      </c>
      <c r="H134" s="39" t="s">
        <v>18</v>
      </c>
      <c r="I134" s="6"/>
      <c r="J134" s="7"/>
      <c r="K134" s="8"/>
      <c r="L134" s="8"/>
      <c r="M134" s="8"/>
      <c r="N134" s="8"/>
      <c r="O134" s="8"/>
      <c r="P134" s="65">
        <f>J135+K136-L137-M138-N139-O140</f>
        <v>38.14</v>
      </c>
      <c r="Q134" s="68">
        <v>1</v>
      </c>
    </row>
    <row r="135" spans="1:17" s="58" customFormat="1" ht="15" customHeight="1" x14ac:dyDescent="0.25">
      <c r="A135" s="71"/>
      <c r="B135" s="30" t="s">
        <v>2</v>
      </c>
      <c r="C135" s="40" cm="1">
        <f t="array" ref="C135">_xlfn.IFS(OR(C134="Matin",C134="Aprèm",C134="Nuit"),7.36,C134="Journée",7.08,C134="",0)</f>
        <v>7.36</v>
      </c>
      <c r="D135" s="40" cm="1">
        <f t="array" ref="D135">_xlfn.IFS(OR(D134="Matin",D134="Aprèm",D134="Nuit"),7.36,D134="Journée",7.08,D134="",0)</f>
        <v>7.36</v>
      </c>
      <c r="E135" s="40" cm="1">
        <f t="array" ref="E135">_xlfn.IFS(OR(E134="Matin",E134="Aprèm",E134="Nuit"),7.36,E134="Journée",7.08,E134="",0)</f>
        <v>7.36</v>
      </c>
      <c r="F135" s="40" cm="1">
        <f t="array" ref="F135">_xlfn.IFS(OR(F134="Matin",F134="Aprèm",F134="Nuit"),7.36,F134="Journée",7.08,F134="",0)</f>
        <v>7.36</v>
      </c>
      <c r="G135" s="40" cm="1">
        <f t="array" ref="G135">_xlfn.IFS(OR(G134="Matin",G134="Aprèm",G134="Nuit"),6.2,G134="Journée",7.08)</f>
        <v>6.2</v>
      </c>
      <c r="H135" s="41">
        <f>IF(H134="Matin",5,0)</f>
        <v>5</v>
      </c>
      <c r="I135" s="6"/>
      <c r="J135" s="14">
        <f>C135+D135+E135+F135+G135+H135</f>
        <v>40.64</v>
      </c>
      <c r="K135" s="9"/>
      <c r="L135" s="9"/>
      <c r="M135" s="9"/>
      <c r="N135" s="9"/>
      <c r="O135" s="9"/>
      <c r="P135" s="66"/>
      <c r="Q135" s="69"/>
    </row>
    <row r="136" spans="1:17" s="58" customFormat="1" ht="15" customHeight="1" x14ac:dyDescent="0.25">
      <c r="A136" s="71"/>
      <c r="B136" s="31" t="s">
        <v>16</v>
      </c>
      <c r="C136" s="42"/>
      <c r="D136" s="43"/>
      <c r="E136" s="42"/>
      <c r="F136" s="43"/>
      <c r="G136" s="42"/>
      <c r="H136" s="42"/>
      <c r="I136" s="6"/>
      <c r="J136" s="10"/>
      <c r="K136" s="15">
        <f>C136+D136+E136+F136+G136</f>
        <v>0</v>
      </c>
      <c r="L136" s="9"/>
      <c r="M136" s="9"/>
      <c r="N136" s="9"/>
      <c r="O136" s="9"/>
      <c r="P136" s="66"/>
      <c r="Q136" s="69"/>
    </row>
    <row r="137" spans="1:17" s="58" customFormat="1" ht="15" customHeight="1" x14ac:dyDescent="0.25">
      <c r="A137" s="71"/>
      <c r="B137" s="32" t="s">
        <v>17</v>
      </c>
      <c r="C137" s="44" cm="1">
        <f t="array" ref="C137">_xlfn.IFS(OR(C134="Matin",C134="Aprèm",C134="Nuit"),0.5,OR(C134="Journée",C134=""),0)</f>
        <v>0.5</v>
      </c>
      <c r="D137" s="44" cm="1">
        <f t="array" ref="D137">_xlfn.IFS(OR(D134="Matin",D134="Aprèm",D134="Nuit"),0.5,OR(D134="Journée",D134=""),0)</f>
        <v>0.5</v>
      </c>
      <c r="E137" s="44" cm="1">
        <f t="array" ref="E137">_xlfn.IFS(OR(E134="Matin",E134="Aprèm",E134="Nuit"),0.5,OR(E134="Journée",E134=""),0)</f>
        <v>0.5</v>
      </c>
      <c r="F137" s="44" cm="1">
        <f t="array" ref="F137">_xlfn.IFS(OR(F134="Matin",F134="Aprèm",F134="Nuit"),0.5,OR(F134="Journée",F134=""),0)</f>
        <v>0.5</v>
      </c>
      <c r="G137" s="44" cm="1">
        <f t="array" ref="G137">_xlfn.IFS(OR(G134="Matin",G134="Aprèm",G134="Nuit"),0.5,OR(G134="Journée",G134=""),0)</f>
        <v>0.5</v>
      </c>
      <c r="H137" s="44">
        <v>0</v>
      </c>
      <c r="I137" s="6"/>
      <c r="J137" s="10"/>
      <c r="K137" s="9"/>
      <c r="L137" s="14">
        <f>C137+D137+E137+F137+G137+H137</f>
        <v>2.5</v>
      </c>
      <c r="M137" s="9"/>
      <c r="N137" s="9"/>
      <c r="O137" s="9"/>
      <c r="P137" s="66"/>
      <c r="Q137" s="69"/>
    </row>
    <row r="138" spans="1:17" s="58" customFormat="1" ht="15" customHeight="1" x14ac:dyDescent="0.25">
      <c r="A138" s="71"/>
      <c r="B138" s="31" t="s">
        <v>15</v>
      </c>
      <c r="C138" s="42"/>
      <c r="D138" s="43"/>
      <c r="E138" s="42"/>
      <c r="F138" s="43"/>
      <c r="G138" s="42"/>
      <c r="H138" s="42"/>
      <c r="I138" s="6"/>
      <c r="J138" s="10"/>
      <c r="K138" s="9"/>
      <c r="L138" s="9"/>
      <c r="M138" s="15">
        <f>C138+D138+E138+F138+G138+H138</f>
        <v>0</v>
      </c>
      <c r="N138" s="9"/>
      <c r="O138" s="9"/>
      <c r="P138" s="66"/>
      <c r="Q138" s="69"/>
    </row>
    <row r="139" spans="1:17" s="58" customFormat="1" ht="15" customHeight="1" x14ac:dyDescent="0.25">
      <c r="A139" s="71"/>
      <c r="B139" s="32" t="s">
        <v>4</v>
      </c>
      <c r="C139" s="44"/>
      <c r="D139" s="45"/>
      <c r="E139" s="44"/>
      <c r="F139" s="45"/>
      <c r="G139" s="44"/>
      <c r="H139" s="44"/>
      <c r="I139" s="6"/>
      <c r="J139" s="10"/>
      <c r="K139" s="9"/>
      <c r="L139" s="9"/>
      <c r="M139" s="9"/>
      <c r="N139" s="14">
        <f>C139+D139+E139+F139+G139+H139</f>
        <v>0</v>
      </c>
      <c r="O139" s="9"/>
      <c r="P139" s="66"/>
      <c r="Q139" s="69"/>
    </row>
    <row r="140" spans="1:17" s="58" customFormat="1" ht="15" customHeight="1" thickBot="1" x14ac:dyDescent="0.3">
      <c r="A140" s="71"/>
      <c r="B140" s="31" t="s">
        <v>5</v>
      </c>
      <c r="C140" s="46"/>
      <c r="D140" s="47"/>
      <c r="E140" s="46"/>
      <c r="F140" s="47"/>
      <c r="G140" s="46"/>
      <c r="H140" s="46"/>
      <c r="I140" s="6"/>
      <c r="J140" s="11"/>
      <c r="K140" s="12"/>
      <c r="L140" s="12"/>
      <c r="M140" s="12"/>
      <c r="N140" s="12"/>
      <c r="O140" s="13">
        <f>C140+D140+E140+F140+G140+H140</f>
        <v>0</v>
      </c>
      <c r="P140" s="67"/>
      <c r="Q140" s="70"/>
    </row>
    <row r="141" spans="1:17" s="58" customFormat="1" ht="15" customHeight="1" thickBot="1" x14ac:dyDescent="0.3">
      <c r="A141" s="72" t="s">
        <v>47</v>
      </c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</row>
    <row r="142" spans="1:17" s="58" customFormat="1" ht="15" customHeight="1" thickBot="1" x14ac:dyDescent="0.3">
      <c r="A142" s="64" t="s">
        <v>92</v>
      </c>
      <c r="B142" s="63" t="s">
        <v>93</v>
      </c>
      <c r="C142" s="39" t="s">
        <v>18</v>
      </c>
      <c r="D142" s="39" t="str">
        <f>C142</f>
        <v>Matin</v>
      </c>
      <c r="E142" s="39" t="str">
        <f>C142</f>
        <v>Matin</v>
      </c>
      <c r="F142" s="39" t="str">
        <f>C142</f>
        <v>Matin</v>
      </c>
      <c r="G142" s="39" t="str">
        <f>C142</f>
        <v>Matin</v>
      </c>
      <c r="H142" s="39" t="s">
        <v>18</v>
      </c>
      <c r="I142" s="6"/>
      <c r="J142" s="7"/>
      <c r="K142" s="8"/>
      <c r="L142" s="8"/>
      <c r="M142" s="8"/>
      <c r="N142" s="8"/>
      <c r="O142" s="8"/>
      <c r="P142" s="65">
        <f>J143+K144-L145-M146-N147-O148</f>
        <v>38.14</v>
      </c>
      <c r="Q142" s="68">
        <v>1</v>
      </c>
    </row>
    <row r="143" spans="1:17" s="58" customFormat="1" ht="15" customHeight="1" x14ac:dyDescent="0.25">
      <c r="A143" s="71"/>
      <c r="B143" s="30" t="s">
        <v>2</v>
      </c>
      <c r="C143" s="40" cm="1">
        <f t="array" ref="C143">_xlfn.IFS(OR(C142="Matin",C142="Aprèm",C142="Nuit"),7.36,C142="Journée",7.08,C142="",0)</f>
        <v>7.36</v>
      </c>
      <c r="D143" s="40" cm="1">
        <f t="array" ref="D143">_xlfn.IFS(OR(D142="Matin",D142="Aprèm",D142="Nuit"),7.36,D142="Journée",7.08,D142="",0)</f>
        <v>7.36</v>
      </c>
      <c r="E143" s="40" cm="1">
        <f t="array" ref="E143">_xlfn.IFS(OR(E142="Matin",E142="Aprèm",E142="Nuit"),7.36,E142="Journée",7.08,E142="",0)</f>
        <v>7.36</v>
      </c>
      <c r="F143" s="40" cm="1">
        <f t="array" ref="F143">_xlfn.IFS(OR(F142="Matin",F142="Aprèm",F142="Nuit"),7.36,F142="Journée",7.08,F142="",0)</f>
        <v>7.36</v>
      </c>
      <c r="G143" s="40" cm="1">
        <f t="array" ref="G143">_xlfn.IFS(OR(G142="Matin",G142="Aprèm",G142="Nuit"),6.2,G142="Journée",7.08)</f>
        <v>6.2</v>
      </c>
      <c r="H143" s="41">
        <f>IF(H142="Matin",5,0)</f>
        <v>5</v>
      </c>
      <c r="I143" s="6"/>
      <c r="J143" s="14">
        <f>C143+D143+E143+F143+G143+H143</f>
        <v>40.64</v>
      </c>
      <c r="K143" s="9"/>
      <c r="L143" s="9"/>
      <c r="M143" s="9"/>
      <c r="N143" s="9"/>
      <c r="O143" s="9"/>
      <c r="P143" s="66"/>
      <c r="Q143" s="69"/>
    </row>
    <row r="144" spans="1:17" s="58" customFormat="1" ht="15" customHeight="1" x14ac:dyDescent="0.25">
      <c r="A144" s="71"/>
      <c r="B144" s="31" t="s">
        <v>16</v>
      </c>
      <c r="C144" s="42"/>
      <c r="D144" s="43"/>
      <c r="E144" s="42"/>
      <c r="F144" s="43"/>
      <c r="G144" s="42"/>
      <c r="H144" s="42"/>
      <c r="I144" s="6"/>
      <c r="J144" s="10"/>
      <c r="K144" s="15">
        <f>C144+D144+E144+F144+G144</f>
        <v>0</v>
      </c>
      <c r="L144" s="9"/>
      <c r="M144" s="9"/>
      <c r="N144" s="9"/>
      <c r="O144" s="9"/>
      <c r="P144" s="66"/>
      <c r="Q144" s="69"/>
    </row>
    <row r="145" spans="1:17" s="58" customFormat="1" ht="15" customHeight="1" x14ac:dyDescent="0.25">
      <c r="A145" s="71"/>
      <c r="B145" s="32" t="s">
        <v>17</v>
      </c>
      <c r="C145" s="44" cm="1">
        <f t="array" ref="C145">_xlfn.IFS(OR(C142="Matin",C142="Aprèm",C142="Nuit"),0.5,OR(C142="Journée",C142=""),0)</f>
        <v>0.5</v>
      </c>
      <c r="D145" s="44" cm="1">
        <f t="array" ref="D145">_xlfn.IFS(OR(D142="Matin",D142="Aprèm",D142="Nuit"),0.5,OR(D142="Journée",D142=""),0)</f>
        <v>0.5</v>
      </c>
      <c r="E145" s="44" cm="1">
        <f t="array" ref="E145">_xlfn.IFS(OR(E142="Matin",E142="Aprèm",E142="Nuit"),0.5,OR(E142="Journée",E142=""),0)</f>
        <v>0.5</v>
      </c>
      <c r="F145" s="44" cm="1">
        <f t="array" ref="F145">_xlfn.IFS(OR(F142="Matin",F142="Aprèm",F142="Nuit"),0.5,OR(F142="Journée",F142=""),0)</f>
        <v>0.5</v>
      </c>
      <c r="G145" s="44" cm="1">
        <f t="array" ref="G145">_xlfn.IFS(OR(G142="Matin",G142="Aprèm",G142="Nuit"),0.5,OR(G142="Journée",G142=""),0)</f>
        <v>0.5</v>
      </c>
      <c r="H145" s="44">
        <v>0</v>
      </c>
      <c r="I145" s="6"/>
      <c r="J145" s="10"/>
      <c r="K145" s="9"/>
      <c r="L145" s="14">
        <f>C145+D145+E145+F145+G145+H145</f>
        <v>2.5</v>
      </c>
      <c r="M145" s="9"/>
      <c r="N145" s="9"/>
      <c r="O145" s="9"/>
      <c r="P145" s="66"/>
      <c r="Q145" s="69"/>
    </row>
    <row r="146" spans="1:17" s="58" customFormat="1" ht="15" customHeight="1" x14ac:dyDescent="0.25">
      <c r="A146" s="71"/>
      <c r="B146" s="31" t="s">
        <v>15</v>
      </c>
      <c r="C146" s="42"/>
      <c r="D146" s="43"/>
      <c r="E146" s="42"/>
      <c r="F146" s="43"/>
      <c r="G146" s="42"/>
      <c r="H146" s="42"/>
      <c r="I146" s="6"/>
      <c r="J146" s="10"/>
      <c r="K146" s="9"/>
      <c r="L146" s="9"/>
      <c r="M146" s="15">
        <f>C146+D146+E146+F146+G146+H146</f>
        <v>0</v>
      </c>
      <c r="N146" s="9"/>
      <c r="O146" s="9"/>
      <c r="P146" s="66"/>
      <c r="Q146" s="69"/>
    </row>
    <row r="147" spans="1:17" s="58" customFormat="1" ht="15" customHeight="1" x14ac:dyDescent="0.25">
      <c r="A147" s="71"/>
      <c r="B147" s="32" t="s">
        <v>4</v>
      </c>
      <c r="C147" s="44"/>
      <c r="D147" s="45"/>
      <c r="E147" s="44"/>
      <c r="F147" s="45"/>
      <c r="G147" s="44"/>
      <c r="H147" s="44"/>
      <c r="I147" s="6"/>
      <c r="J147" s="10"/>
      <c r="K147" s="9"/>
      <c r="L147" s="9"/>
      <c r="M147" s="9"/>
      <c r="N147" s="14">
        <f>C147+D147+E147+F147+G147+H147</f>
        <v>0</v>
      </c>
      <c r="O147" s="9"/>
      <c r="P147" s="66"/>
      <c r="Q147" s="69"/>
    </row>
    <row r="148" spans="1:17" s="58" customFormat="1" ht="15" customHeight="1" thickBot="1" x14ac:dyDescent="0.3">
      <c r="A148" s="71"/>
      <c r="B148" s="31" t="s">
        <v>5</v>
      </c>
      <c r="C148" s="46"/>
      <c r="D148" s="47"/>
      <c r="E148" s="46"/>
      <c r="F148" s="47"/>
      <c r="G148" s="46"/>
      <c r="H148" s="46"/>
      <c r="I148" s="6"/>
      <c r="J148" s="11"/>
      <c r="K148" s="12"/>
      <c r="L148" s="12"/>
      <c r="M148" s="12"/>
      <c r="N148" s="12"/>
      <c r="O148" s="13">
        <f>C148+D148+E148+F148+G148+H148</f>
        <v>0</v>
      </c>
      <c r="P148" s="67"/>
      <c r="Q148" s="70"/>
    </row>
    <row r="149" spans="1:17" s="58" customFormat="1" ht="15" customHeight="1" thickBot="1" x14ac:dyDescent="0.3">
      <c r="A149" s="72" t="s">
        <v>48</v>
      </c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</row>
    <row r="150" spans="1:17" s="58" customFormat="1" ht="15" customHeight="1" thickBot="1" x14ac:dyDescent="0.3">
      <c r="A150" s="64" t="s">
        <v>92</v>
      </c>
      <c r="B150" s="63" t="s">
        <v>93</v>
      </c>
      <c r="C150" s="39" t="s">
        <v>18</v>
      </c>
      <c r="D150" s="39" t="str">
        <f>C150</f>
        <v>Matin</v>
      </c>
      <c r="E150" s="39" t="str">
        <f>C150</f>
        <v>Matin</v>
      </c>
      <c r="F150" s="39" t="str">
        <f>C150</f>
        <v>Matin</v>
      </c>
      <c r="G150" s="39" t="str">
        <f>C150</f>
        <v>Matin</v>
      </c>
      <c r="H150" s="39" t="s">
        <v>18</v>
      </c>
      <c r="I150" s="6"/>
      <c r="J150" s="7"/>
      <c r="K150" s="8"/>
      <c r="L150" s="8"/>
      <c r="M150" s="8"/>
      <c r="N150" s="8"/>
      <c r="O150" s="8"/>
      <c r="P150" s="65">
        <f>J151+K152-L153-M154-N155-O156</f>
        <v>38.14</v>
      </c>
      <c r="Q150" s="68">
        <v>1</v>
      </c>
    </row>
    <row r="151" spans="1:17" s="58" customFormat="1" ht="15" customHeight="1" x14ac:dyDescent="0.25">
      <c r="A151" s="71"/>
      <c r="B151" s="30" t="s">
        <v>2</v>
      </c>
      <c r="C151" s="40" cm="1">
        <f t="array" ref="C151">_xlfn.IFS(OR(C150="Matin",C150="Aprèm",C150="Nuit"),7.36,C150="Journée",7.08,C150="",0)</f>
        <v>7.36</v>
      </c>
      <c r="D151" s="40" cm="1">
        <f t="array" ref="D151">_xlfn.IFS(OR(D150="Matin",D150="Aprèm",D150="Nuit"),7.36,D150="Journée",7.08,D150="",0)</f>
        <v>7.36</v>
      </c>
      <c r="E151" s="40" cm="1">
        <f t="array" ref="E151">_xlfn.IFS(OR(E150="Matin",E150="Aprèm",E150="Nuit"),7.36,E150="Journée",7.08,E150="",0)</f>
        <v>7.36</v>
      </c>
      <c r="F151" s="40" cm="1">
        <f t="array" ref="F151">_xlfn.IFS(OR(F150="Matin",F150="Aprèm",F150="Nuit"),7.36,F150="Journée",7.08,F150="",0)</f>
        <v>7.36</v>
      </c>
      <c r="G151" s="40" cm="1">
        <f t="array" ref="G151">_xlfn.IFS(OR(G150="Matin",G150="Aprèm",G150="Nuit"),6.2,G150="Journée",7.08)</f>
        <v>6.2</v>
      </c>
      <c r="H151" s="41">
        <f>IF(H150="Matin",5,0)</f>
        <v>5</v>
      </c>
      <c r="I151" s="6"/>
      <c r="J151" s="14">
        <f>C151+D151+E151+F151+G151+H151</f>
        <v>40.64</v>
      </c>
      <c r="K151" s="9"/>
      <c r="L151" s="9"/>
      <c r="M151" s="9"/>
      <c r="N151" s="9"/>
      <c r="O151" s="9"/>
      <c r="P151" s="66"/>
      <c r="Q151" s="69"/>
    </row>
    <row r="152" spans="1:17" s="58" customFormat="1" ht="15" customHeight="1" x14ac:dyDescent="0.25">
      <c r="A152" s="71"/>
      <c r="B152" s="31" t="s">
        <v>16</v>
      </c>
      <c r="C152" s="42"/>
      <c r="D152" s="43"/>
      <c r="E152" s="42"/>
      <c r="F152" s="43"/>
      <c r="G152" s="42"/>
      <c r="H152" s="42"/>
      <c r="I152" s="6"/>
      <c r="J152" s="10"/>
      <c r="K152" s="15">
        <f>C152+D152+E152+F152+G152</f>
        <v>0</v>
      </c>
      <c r="L152" s="9"/>
      <c r="M152" s="9"/>
      <c r="N152" s="9"/>
      <c r="O152" s="9"/>
      <c r="P152" s="66"/>
      <c r="Q152" s="69"/>
    </row>
    <row r="153" spans="1:17" s="58" customFormat="1" ht="15" customHeight="1" x14ac:dyDescent="0.25">
      <c r="A153" s="71"/>
      <c r="B153" s="32" t="s">
        <v>17</v>
      </c>
      <c r="C153" s="44" cm="1">
        <f t="array" ref="C153">_xlfn.IFS(OR(C150="Matin",C150="Aprèm",C150="Nuit"),0.5,OR(C150="Journée",C150=""),0)</f>
        <v>0.5</v>
      </c>
      <c r="D153" s="44" cm="1">
        <f t="array" ref="D153">_xlfn.IFS(OR(D150="Matin",D150="Aprèm",D150="Nuit"),0.5,OR(D150="Journée",D150=""),0)</f>
        <v>0.5</v>
      </c>
      <c r="E153" s="44" cm="1">
        <f t="array" ref="E153">_xlfn.IFS(OR(E150="Matin",E150="Aprèm",E150="Nuit"),0.5,OR(E150="Journée",E150=""),0)</f>
        <v>0.5</v>
      </c>
      <c r="F153" s="44" cm="1">
        <f t="array" ref="F153">_xlfn.IFS(OR(F150="Matin",F150="Aprèm",F150="Nuit"),0.5,OR(F150="Journée",F150=""),0)</f>
        <v>0.5</v>
      </c>
      <c r="G153" s="44" cm="1">
        <f t="array" ref="G153">_xlfn.IFS(OR(G150="Matin",G150="Aprèm",G150="Nuit"),0.5,OR(G150="Journée",G150=""),0)</f>
        <v>0.5</v>
      </c>
      <c r="H153" s="44">
        <v>0</v>
      </c>
      <c r="I153" s="6"/>
      <c r="J153" s="10"/>
      <c r="K153" s="9"/>
      <c r="L153" s="14">
        <f>C153+D153+E153+F153+G153+H153</f>
        <v>2.5</v>
      </c>
      <c r="M153" s="9"/>
      <c r="N153" s="9"/>
      <c r="O153" s="9"/>
      <c r="P153" s="66"/>
      <c r="Q153" s="69"/>
    </row>
    <row r="154" spans="1:17" ht="15" customHeight="1" x14ac:dyDescent="0.25">
      <c r="A154" s="71"/>
      <c r="B154" s="31" t="s">
        <v>15</v>
      </c>
      <c r="C154" s="42"/>
      <c r="D154" s="43"/>
      <c r="E154" s="42"/>
      <c r="F154" s="43"/>
      <c r="G154" s="42"/>
      <c r="H154" s="42"/>
      <c r="I154" s="6"/>
      <c r="J154" s="10"/>
      <c r="K154" s="9"/>
      <c r="L154" s="9"/>
      <c r="M154" s="15">
        <f>C154+D154+E154+F154+G154+H154</f>
        <v>0</v>
      </c>
      <c r="N154" s="9"/>
      <c r="O154" s="9"/>
      <c r="P154" s="66"/>
      <c r="Q154" s="69"/>
    </row>
    <row r="155" spans="1:17" s="58" customFormat="1" ht="15" customHeight="1" x14ac:dyDescent="0.25">
      <c r="A155" s="71"/>
      <c r="B155" s="32" t="s">
        <v>4</v>
      </c>
      <c r="C155" s="44"/>
      <c r="D155" s="45"/>
      <c r="E155" s="44"/>
      <c r="F155" s="45"/>
      <c r="G155" s="44"/>
      <c r="H155" s="44"/>
      <c r="I155" s="6"/>
      <c r="J155" s="10"/>
      <c r="K155" s="9"/>
      <c r="L155" s="9"/>
      <c r="M155" s="9"/>
      <c r="N155" s="14">
        <f>C155+D155+E155+F155+G155+H155</f>
        <v>0</v>
      </c>
      <c r="O155" s="9"/>
      <c r="P155" s="66"/>
      <c r="Q155" s="69"/>
    </row>
    <row r="156" spans="1:17" s="58" customFormat="1" ht="15" customHeight="1" thickBot="1" x14ac:dyDescent="0.3">
      <c r="A156" s="71"/>
      <c r="B156" s="31" t="s">
        <v>5</v>
      </c>
      <c r="C156" s="46"/>
      <c r="D156" s="47"/>
      <c r="E156" s="46"/>
      <c r="F156" s="47"/>
      <c r="G156" s="46"/>
      <c r="H156" s="46"/>
      <c r="I156" s="6"/>
      <c r="J156" s="11"/>
      <c r="K156" s="12"/>
      <c r="L156" s="12"/>
      <c r="M156" s="12"/>
      <c r="N156" s="12"/>
      <c r="O156" s="13">
        <f>C156+D156+E156+F156+G156+H156</f>
        <v>0</v>
      </c>
      <c r="P156" s="67"/>
      <c r="Q156" s="70"/>
    </row>
    <row r="157" spans="1:17" s="58" customFormat="1" ht="15" customHeight="1" thickBot="1" x14ac:dyDescent="0.3">
      <c r="A157" s="72" t="s">
        <v>49</v>
      </c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</row>
    <row r="158" spans="1:17" s="58" customFormat="1" ht="15" customHeight="1" thickBot="1" x14ac:dyDescent="0.3">
      <c r="A158" s="64" t="s">
        <v>92</v>
      </c>
      <c r="B158" s="63" t="s">
        <v>93</v>
      </c>
      <c r="C158" s="39" t="s">
        <v>18</v>
      </c>
      <c r="D158" s="39" t="str">
        <f>C158</f>
        <v>Matin</v>
      </c>
      <c r="E158" s="39" t="str">
        <f>C158</f>
        <v>Matin</v>
      </c>
      <c r="F158" s="39" t="str">
        <f>C158</f>
        <v>Matin</v>
      </c>
      <c r="G158" s="39" t="str">
        <f>C158</f>
        <v>Matin</v>
      </c>
      <c r="H158" s="39" t="s">
        <v>18</v>
      </c>
      <c r="I158" s="6"/>
      <c r="J158" s="7"/>
      <c r="K158" s="8"/>
      <c r="L158" s="8"/>
      <c r="M158" s="8"/>
      <c r="N158" s="8"/>
      <c r="O158" s="8"/>
      <c r="P158" s="65">
        <f>J159+K160-L161-M162-N163-O164</f>
        <v>38.14</v>
      </c>
      <c r="Q158" s="68">
        <v>1</v>
      </c>
    </row>
    <row r="159" spans="1:17" s="58" customFormat="1" ht="15" customHeight="1" x14ac:dyDescent="0.25">
      <c r="A159" s="71"/>
      <c r="B159" s="30" t="s">
        <v>2</v>
      </c>
      <c r="C159" s="40" cm="1">
        <f t="array" ref="C159">_xlfn.IFS(OR(C158="Matin",C158="Aprèm",C158="Nuit"),7.36,C158="Journée",7.08,C158="",0)</f>
        <v>7.36</v>
      </c>
      <c r="D159" s="40" cm="1">
        <f t="array" ref="D159">_xlfn.IFS(OR(D158="Matin",D158="Aprèm",D158="Nuit"),7.36,D158="Journée",7.08,D158="",0)</f>
        <v>7.36</v>
      </c>
      <c r="E159" s="40" cm="1">
        <f t="array" ref="E159">_xlfn.IFS(OR(E158="Matin",E158="Aprèm",E158="Nuit"),7.36,E158="Journée",7.08,E158="",0)</f>
        <v>7.36</v>
      </c>
      <c r="F159" s="40" cm="1">
        <f t="array" ref="F159">_xlfn.IFS(OR(F158="Matin",F158="Aprèm",F158="Nuit"),7.36,F158="Journée",7.08,F158="",0)</f>
        <v>7.36</v>
      </c>
      <c r="G159" s="40" cm="1">
        <f t="array" ref="G159">_xlfn.IFS(OR(G158="Matin",G158="Aprèm",G158="Nuit"),6.2,G158="Journée",7.08)</f>
        <v>6.2</v>
      </c>
      <c r="H159" s="41">
        <f>IF(H158="Matin",5,0)</f>
        <v>5</v>
      </c>
      <c r="I159" s="6"/>
      <c r="J159" s="14">
        <f>C159+D159+E159+F159+G159+H159</f>
        <v>40.64</v>
      </c>
      <c r="K159" s="9"/>
      <c r="L159" s="9"/>
      <c r="M159" s="9"/>
      <c r="N159" s="9"/>
      <c r="O159" s="9"/>
      <c r="P159" s="66"/>
      <c r="Q159" s="69"/>
    </row>
    <row r="160" spans="1:17" s="58" customFormat="1" ht="15" customHeight="1" x14ac:dyDescent="0.25">
      <c r="A160" s="71"/>
      <c r="B160" s="31" t="s">
        <v>16</v>
      </c>
      <c r="C160" s="42"/>
      <c r="D160" s="43"/>
      <c r="E160" s="42"/>
      <c r="F160" s="43"/>
      <c r="G160" s="42"/>
      <c r="H160" s="42"/>
      <c r="I160" s="6"/>
      <c r="J160" s="10"/>
      <c r="K160" s="15">
        <f>C160+D160+E160+F160+G160</f>
        <v>0</v>
      </c>
      <c r="L160" s="9"/>
      <c r="M160" s="9"/>
      <c r="N160" s="9"/>
      <c r="O160" s="9"/>
      <c r="P160" s="66"/>
      <c r="Q160" s="69"/>
    </row>
    <row r="161" spans="1:17" s="58" customFormat="1" ht="15" customHeight="1" x14ac:dyDescent="0.25">
      <c r="A161" s="71"/>
      <c r="B161" s="32" t="s">
        <v>17</v>
      </c>
      <c r="C161" s="44" cm="1">
        <f t="array" ref="C161">_xlfn.IFS(OR(C158="Matin",C158="Aprèm",C158="Nuit"),0.5,OR(C158="Journée",C158=""),0)</f>
        <v>0.5</v>
      </c>
      <c r="D161" s="44" cm="1">
        <f t="array" ref="D161">_xlfn.IFS(OR(D158="Matin",D158="Aprèm",D158="Nuit"),0.5,OR(D158="Journée",D158=""),0)</f>
        <v>0.5</v>
      </c>
      <c r="E161" s="44" cm="1">
        <f t="array" ref="E161">_xlfn.IFS(OR(E158="Matin",E158="Aprèm",E158="Nuit"),0.5,OR(E158="Journée",E158=""),0)</f>
        <v>0.5</v>
      </c>
      <c r="F161" s="44" cm="1">
        <f t="array" ref="F161">_xlfn.IFS(OR(F158="Matin",F158="Aprèm",F158="Nuit"),0.5,OR(F158="Journée",F158=""),0)</f>
        <v>0.5</v>
      </c>
      <c r="G161" s="44" cm="1">
        <f t="array" ref="G161">_xlfn.IFS(OR(G158="Matin",G158="Aprèm",G158="Nuit"),0.5,OR(G158="Journée",G158=""),0)</f>
        <v>0.5</v>
      </c>
      <c r="H161" s="44">
        <v>0</v>
      </c>
      <c r="I161" s="6"/>
      <c r="J161" s="10"/>
      <c r="K161" s="9"/>
      <c r="L161" s="14">
        <f>C161+D161+E161+F161+G161+H161</f>
        <v>2.5</v>
      </c>
      <c r="M161" s="9"/>
      <c r="N161" s="9"/>
      <c r="O161" s="9"/>
      <c r="P161" s="66"/>
      <c r="Q161" s="69"/>
    </row>
    <row r="162" spans="1:17" s="58" customFormat="1" ht="15" customHeight="1" x14ac:dyDescent="0.25">
      <c r="A162" s="71"/>
      <c r="B162" s="31" t="s">
        <v>15</v>
      </c>
      <c r="C162" s="42"/>
      <c r="D162" s="43"/>
      <c r="E162" s="42"/>
      <c r="F162" s="43"/>
      <c r="G162" s="42"/>
      <c r="H162" s="42"/>
      <c r="I162" s="6"/>
      <c r="J162" s="10"/>
      <c r="K162" s="9"/>
      <c r="L162" s="9"/>
      <c r="M162" s="15">
        <f>C162+D162+E162+F162+G162+H162</f>
        <v>0</v>
      </c>
      <c r="N162" s="9"/>
      <c r="O162" s="9"/>
      <c r="P162" s="66"/>
      <c r="Q162" s="69"/>
    </row>
    <row r="163" spans="1:17" s="58" customFormat="1" ht="15" customHeight="1" x14ac:dyDescent="0.25">
      <c r="A163" s="71"/>
      <c r="B163" s="32" t="s">
        <v>4</v>
      </c>
      <c r="C163" s="44"/>
      <c r="D163" s="45"/>
      <c r="E163" s="44"/>
      <c r="F163" s="45"/>
      <c r="G163" s="44"/>
      <c r="H163" s="44"/>
      <c r="I163" s="6"/>
      <c r="J163" s="10"/>
      <c r="K163" s="9"/>
      <c r="L163" s="9"/>
      <c r="M163" s="9"/>
      <c r="N163" s="14">
        <f>C163+D163+E163+F163+G163+H163</f>
        <v>0</v>
      </c>
      <c r="O163" s="9"/>
      <c r="P163" s="66"/>
      <c r="Q163" s="69"/>
    </row>
    <row r="164" spans="1:17" s="58" customFormat="1" ht="15" customHeight="1" thickBot="1" x14ac:dyDescent="0.3">
      <c r="A164" s="71"/>
      <c r="B164" s="31" t="s">
        <v>5</v>
      </c>
      <c r="C164" s="46"/>
      <c r="D164" s="47"/>
      <c r="E164" s="46"/>
      <c r="F164" s="47"/>
      <c r="G164" s="46"/>
      <c r="H164" s="46"/>
      <c r="I164" s="6"/>
      <c r="J164" s="11"/>
      <c r="K164" s="12"/>
      <c r="L164" s="12"/>
      <c r="M164" s="12"/>
      <c r="N164" s="12"/>
      <c r="O164" s="13">
        <f>C164+D164+E164+F164+G164+H164</f>
        <v>0</v>
      </c>
      <c r="P164" s="67"/>
      <c r="Q164" s="70"/>
    </row>
    <row r="165" spans="1:17" s="58" customFormat="1" ht="15" customHeight="1" thickBot="1" x14ac:dyDescent="0.3">
      <c r="A165" s="72" t="s">
        <v>50</v>
      </c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</row>
    <row r="166" spans="1:17" s="58" customFormat="1" ht="15" customHeight="1" thickBot="1" x14ac:dyDescent="0.3">
      <c r="A166" s="64" t="s">
        <v>92</v>
      </c>
      <c r="B166" s="63" t="s">
        <v>93</v>
      </c>
      <c r="C166" s="39" t="s">
        <v>18</v>
      </c>
      <c r="D166" s="39" t="str">
        <f>C166</f>
        <v>Matin</v>
      </c>
      <c r="E166" s="39" t="str">
        <f>C166</f>
        <v>Matin</v>
      </c>
      <c r="F166" s="39" t="str">
        <f>C166</f>
        <v>Matin</v>
      </c>
      <c r="G166" s="39" t="str">
        <f>C166</f>
        <v>Matin</v>
      </c>
      <c r="H166" s="39" t="s">
        <v>18</v>
      </c>
      <c r="I166" s="6"/>
      <c r="J166" s="7"/>
      <c r="K166" s="8"/>
      <c r="L166" s="8"/>
      <c r="M166" s="8"/>
      <c r="N166" s="8"/>
      <c r="O166" s="8"/>
      <c r="P166" s="65">
        <f>J167+K168-L169-M170-N171-O172</f>
        <v>38.14</v>
      </c>
      <c r="Q166" s="68">
        <v>1</v>
      </c>
    </row>
    <row r="167" spans="1:17" s="58" customFormat="1" ht="15" customHeight="1" x14ac:dyDescent="0.25">
      <c r="A167" s="71"/>
      <c r="B167" s="30" t="s">
        <v>2</v>
      </c>
      <c r="C167" s="40" cm="1">
        <f t="array" ref="C167">_xlfn.IFS(OR(C166="Matin",C166="Aprèm",C166="Nuit"),7.36,C166="Journée",7.08,C166="",0)</f>
        <v>7.36</v>
      </c>
      <c r="D167" s="40" cm="1">
        <f t="array" ref="D167">_xlfn.IFS(OR(D166="Matin",D166="Aprèm",D166="Nuit"),7.36,D166="Journée",7.08,D166="",0)</f>
        <v>7.36</v>
      </c>
      <c r="E167" s="40" cm="1">
        <f t="array" ref="E167">_xlfn.IFS(OR(E166="Matin",E166="Aprèm",E166="Nuit"),7.36,E166="Journée",7.08,E166="",0)</f>
        <v>7.36</v>
      </c>
      <c r="F167" s="40" cm="1">
        <f t="array" ref="F167">_xlfn.IFS(OR(F166="Matin",F166="Aprèm",F166="Nuit"),7.36,F166="Journée",7.08,F166="",0)</f>
        <v>7.36</v>
      </c>
      <c r="G167" s="40" cm="1">
        <f t="array" ref="G167">_xlfn.IFS(OR(G166="Matin",G166="Aprèm",G166="Nuit"),6.2,G166="Journée",7.08)</f>
        <v>6.2</v>
      </c>
      <c r="H167" s="41">
        <f>IF(H166="Matin",5,0)</f>
        <v>5</v>
      </c>
      <c r="I167" s="6"/>
      <c r="J167" s="14">
        <f>C167+D167+E167+F167+G167+H167</f>
        <v>40.64</v>
      </c>
      <c r="K167" s="9"/>
      <c r="L167" s="9"/>
      <c r="M167" s="9"/>
      <c r="N167" s="9"/>
      <c r="O167" s="9"/>
      <c r="P167" s="66"/>
      <c r="Q167" s="69"/>
    </row>
    <row r="168" spans="1:17" s="58" customFormat="1" ht="15" customHeight="1" x14ac:dyDescent="0.25">
      <c r="A168" s="71"/>
      <c r="B168" s="31" t="s">
        <v>16</v>
      </c>
      <c r="C168" s="42"/>
      <c r="D168" s="43"/>
      <c r="E168" s="42"/>
      <c r="F168" s="43"/>
      <c r="G168" s="42"/>
      <c r="H168" s="42"/>
      <c r="I168" s="6"/>
      <c r="J168" s="10"/>
      <c r="K168" s="15">
        <f>C168+D168+E168+F168+G168</f>
        <v>0</v>
      </c>
      <c r="L168" s="9"/>
      <c r="M168" s="9"/>
      <c r="N168" s="9"/>
      <c r="O168" s="9"/>
      <c r="P168" s="66"/>
      <c r="Q168" s="69"/>
    </row>
    <row r="169" spans="1:17" s="58" customFormat="1" ht="15" customHeight="1" x14ac:dyDescent="0.25">
      <c r="A169" s="71"/>
      <c r="B169" s="32" t="s">
        <v>17</v>
      </c>
      <c r="C169" s="44" cm="1">
        <f t="array" ref="C169">_xlfn.IFS(OR(C166="Matin",C166="Aprèm",C166="Nuit"),0.5,OR(C166="Journée",C166=""),0)</f>
        <v>0.5</v>
      </c>
      <c r="D169" s="44" cm="1">
        <f t="array" ref="D169">_xlfn.IFS(OR(D166="Matin",D166="Aprèm",D166="Nuit"),0.5,OR(D166="Journée",D166=""),0)</f>
        <v>0.5</v>
      </c>
      <c r="E169" s="44" cm="1">
        <f t="array" ref="E169">_xlfn.IFS(OR(E166="Matin",E166="Aprèm",E166="Nuit"),0.5,OR(E166="Journée",E166=""),0)</f>
        <v>0.5</v>
      </c>
      <c r="F169" s="44" cm="1">
        <f t="array" ref="F169">_xlfn.IFS(OR(F166="Matin",F166="Aprèm",F166="Nuit"),0.5,OR(F166="Journée",F166=""),0)</f>
        <v>0.5</v>
      </c>
      <c r="G169" s="44" cm="1">
        <f t="array" ref="G169">_xlfn.IFS(OR(G166="Matin",G166="Aprèm",G166="Nuit"),0.5,OR(G166="Journée",G166=""),0)</f>
        <v>0.5</v>
      </c>
      <c r="H169" s="44">
        <v>0</v>
      </c>
      <c r="I169" s="6"/>
      <c r="J169" s="10"/>
      <c r="K169" s="9"/>
      <c r="L169" s="14">
        <f>C169+D169+E169+F169+G169+H169</f>
        <v>2.5</v>
      </c>
      <c r="M169" s="9"/>
      <c r="N169" s="9"/>
      <c r="O169" s="9"/>
      <c r="P169" s="66"/>
      <c r="Q169" s="69"/>
    </row>
    <row r="170" spans="1:17" s="58" customFormat="1" ht="15" customHeight="1" x14ac:dyDescent="0.25">
      <c r="A170" s="71"/>
      <c r="B170" s="31" t="s">
        <v>15</v>
      </c>
      <c r="C170" s="42"/>
      <c r="D170" s="43"/>
      <c r="E170" s="42"/>
      <c r="F170" s="43"/>
      <c r="G170" s="42"/>
      <c r="H170" s="42"/>
      <c r="I170" s="6"/>
      <c r="J170" s="10"/>
      <c r="K170" s="9"/>
      <c r="L170" s="9"/>
      <c r="M170" s="15">
        <f>C170+D170+E170+F170+G170+H170</f>
        <v>0</v>
      </c>
      <c r="N170" s="9"/>
      <c r="O170" s="9"/>
      <c r="P170" s="66"/>
      <c r="Q170" s="69"/>
    </row>
    <row r="171" spans="1:17" s="58" customFormat="1" ht="15" customHeight="1" x14ac:dyDescent="0.25">
      <c r="A171" s="71"/>
      <c r="B171" s="32" t="s">
        <v>4</v>
      </c>
      <c r="C171" s="44"/>
      <c r="D171" s="45"/>
      <c r="E171" s="44"/>
      <c r="F171" s="45"/>
      <c r="G171" s="44"/>
      <c r="H171" s="44"/>
      <c r="I171" s="6"/>
      <c r="J171" s="10"/>
      <c r="K171" s="9"/>
      <c r="L171" s="9"/>
      <c r="M171" s="9"/>
      <c r="N171" s="14">
        <f>C171+D171+E171+F171+G171+H171</f>
        <v>0</v>
      </c>
      <c r="O171" s="9"/>
      <c r="P171" s="66"/>
      <c r="Q171" s="69"/>
    </row>
    <row r="172" spans="1:17" s="58" customFormat="1" ht="15" customHeight="1" thickBot="1" x14ac:dyDescent="0.3">
      <c r="A172" s="71"/>
      <c r="B172" s="31" t="s">
        <v>5</v>
      </c>
      <c r="C172" s="46"/>
      <c r="D172" s="47"/>
      <c r="E172" s="46"/>
      <c r="F172" s="47"/>
      <c r="G172" s="46"/>
      <c r="H172" s="46"/>
      <c r="I172" s="6"/>
      <c r="J172" s="11"/>
      <c r="K172" s="12"/>
      <c r="L172" s="12"/>
      <c r="M172" s="12"/>
      <c r="N172" s="12"/>
      <c r="O172" s="13">
        <f>C172+D172+E172+F172+G172+H172</f>
        <v>0</v>
      </c>
      <c r="P172" s="67"/>
      <c r="Q172" s="70"/>
    </row>
    <row r="173" spans="1:17" s="58" customFormat="1" ht="15" customHeight="1" thickBot="1" x14ac:dyDescent="0.3">
      <c r="A173" s="72" t="s">
        <v>51</v>
      </c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</row>
    <row r="174" spans="1:17" s="58" customFormat="1" ht="15" customHeight="1" thickBot="1" x14ac:dyDescent="0.3">
      <c r="A174" s="64" t="s">
        <v>92</v>
      </c>
      <c r="B174" s="63" t="s">
        <v>93</v>
      </c>
      <c r="C174" s="39" t="s">
        <v>18</v>
      </c>
      <c r="D174" s="39" t="str">
        <f>C174</f>
        <v>Matin</v>
      </c>
      <c r="E174" s="39" t="str">
        <f>C174</f>
        <v>Matin</v>
      </c>
      <c r="F174" s="39" t="str">
        <f>C174</f>
        <v>Matin</v>
      </c>
      <c r="G174" s="39" t="str">
        <f>C174</f>
        <v>Matin</v>
      </c>
      <c r="H174" s="39" t="s">
        <v>18</v>
      </c>
      <c r="I174" s="6"/>
      <c r="J174" s="7"/>
      <c r="K174" s="8"/>
      <c r="L174" s="8"/>
      <c r="M174" s="8"/>
      <c r="N174" s="8"/>
      <c r="O174" s="8"/>
      <c r="P174" s="65">
        <f>J175+K176-L177-M178-N179-O180</f>
        <v>38.14</v>
      </c>
      <c r="Q174" s="68">
        <v>1</v>
      </c>
    </row>
    <row r="175" spans="1:17" s="58" customFormat="1" ht="15" customHeight="1" x14ac:dyDescent="0.25">
      <c r="A175" s="71"/>
      <c r="B175" s="30" t="s">
        <v>2</v>
      </c>
      <c r="C175" s="40" cm="1">
        <f t="array" ref="C175">_xlfn.IFS(OR(C174="Matin",C174="Aprèm",C174="Nuit"),7.36,C174="Journée",7.08,C174="",0)</f>
        <v>7.36</v>
      </c>
      <c r="D175" s="40" cm="1">
        <f t="array" ref="D175">_xlfn.IFS(OR(D174="Matin",D174="Aprèm",D174="Nuit"),7.36,D174="Journée",7.08,D174="",0)</f>
        <v>7.36</v>
      </c>
      <c r="E175" s="40" cm="1">
        <f t="array" ref="E175">_xlfn.IFS(OR(E174="Matin",E174="Aprèm",E174="Nuit"),7.36,E174="Journée",7.08,E174="",0)</f>
        <v>7.36</v>
      </c>
      <c r="F175" s="40" cm="1">
        <f t="array" ref="F175">_xlfn.IFS(OR(F174="Matin",F174="Aprèm",F174="Nuit"),7.36,F174="Journée",7.08,F174="",0)</f>
        <v>7.36</v>
      </c>
      <c r="G175" s="40" cm="1">
        <f t="array" ref="G175">_xlfn.IFS(OR(G174="Matin",G174="Aprèm",G174="Nuit"),6.2,G174="Journée",7.08)</f>
        <v>6.2</v>
      </c>
      <c r="H175" s="41">
        <f>IF(H174="Matin",5,0)</f>
        <v>5</v>
      </c>
      <c r="I175" s="6"/>
      <c r="J175" s="14">
        <f>C175+D175+E175+F175+G175+H175</f>
        <v>40.64</v>
      </c>
      <c r="K175" s="9"/>
      <c r="L175" s="9"/>
      <c r="M175" s="9"/>
      <c r="N175" s="9"/>
      <c r="O175" s="9"/>
      <c r="P175" s="66"/>
      <c r="Q175" s="69"/>
    </row>
    <row r="176" spans="1:17" s="58" customFormat="1" ht="15" customHeight="1" x14ac:dyDescent="0.25">
      <c r="A176" s="71"/>
      <c r="B176" s="31" t="s">
        <v>16</v>
      </c>
      <c r="C176" s="42"/>
      <c r="D176" s="43"/>
      <c r="E176" s="42"/>
      <c r="F176" s="43"/>
      <c r="G176" s="42"/>
      <c r="H176" s="42"/>
      <c r="I176" s="6"/>
      <c r="J176" s="10"/>
      <c r="K176" s="15">
        <f>C176+D176+E176+F176+G176</f>
        <v>0</v>
      </c>
      <c r="L176" s="9"/>
      <c r="M176" s="9"/>
      <c r="N176" s="9"/>
      <c r="O176" s="9"/>
      <c r="P176" s="66"/>
      <c r="Q176" s="69"/>
    </row>
    <row r="177" spans="1:17" s="58" customFormat="1" ht="15" customHeight="1" x14ac:dyDescent="0.25">
      <c r="A177" s="71"/>
      <c r="B177" s="32" t="s">
        <v>17</v>
      </c>
      <c r="C177" s="44" cm="1">
        <f t="array" ref="C177">_xlfn.IFS(OR(C174="Matin",C174="Aprèm",C174="Nuit"),0.5,OR(C174="Journée",C174=""),0)</f>
        <v>0.5</v>
      </c>
      <c r="D177" s="44" cm="1">
        <f t="array" ref="D177">_xlfn.IFS(OR(D174="Matin",D174="Aprèm",D174="Nuit"),0.5,OR(D174="Journée",D174=""),0)</f>
        <v>0.5</v>
      </c>
      <c r="E177" s="44" cm="1">
        <f t="array" ref="E177">_xlfn.IFS(OR(E174="Matin",E174="Aprèm",E174="Nuit"),0.5,OR(E174="Journée",E174=""),0)</f>
        <v>0.5</v>
      </c>
      <c r="F177" s="44" cm="1">
        <f t="array" ref="F177">_xlfn.IFS(OR(F174="Matin",F174="Aprèm",F174="Nuit"),0.5,OR(F174="Journée",F174=""),0)</f>
        <v>0.5</v>
      </c>
      <c r="G177" s="44" cm="1">
        <f t="array" ref="G177">_xlfn.IFS(OR(G174="Matin",G174="Aprèm",G174="Nuit"),0.5,OR(G174="Journée",G174=""),0)</f>
        <v>0.5</v>
      </c>
      <c r="H177" s="44">
        <v>0</v>
      </c>
      <c r="I177" s="6"/>
      <c r="J177" s="10"/>
      <c r="K177" s="9"/>
      <c r="L177" s="14">
        <f>C177+D177+E177+F177+G177+H177</f>
        <v>2.5</v>
      </c>
      <c r="M177" s="9"/>
      <c r="N177" s="9"/>
      <c r="O177" s="9"/>
      <c r="P177" s="66"/>
      <c r="Q177" s="69"/>
    </row>
    <row r="178" spans="1:17" s="58" customFormat="1" ht="15" customHeight="1" x14ac:dyDescent="0.25">
      <c r="A178" s="71"/>
      <c r="B178" s="31" t="s">
        <v>15</v>
      </c>
      <c r="C178" s="42"/>
      <c r="D178" s="43"/>
      <c r="E178" s="42"/>
      <c r="F178" s="43"/>
      <c r="G178" s="42"/>
      <c r="H178" s="42"/>
      <c r="I178" s="6"/>
      <c r="J178" s="10"/>
      <c r="K178" s="9"/>
      <c r="L178" s="9"/>
      <c r="M178" s="15">
        <f>C178+D178+E178+F178+G178+H178</f>
        <v>0</v>
      </c>
      <c r="N178" s="9"/>
      <c r="O178" s="9"/>
      <c r="P178" s="66"/>
      <c r="Q178" s="69"/>
    </row>
    <row r="179" spans="1:17" s="58" customFormat="1" ht="15" customHeight="1" x14ac:dyDescent="0.25">
      <c r="A179" s="71"/>
      <c r="B179" s="32" t="s">
        <v>4</v>
      </c>
      <c r="C179" s="44"/>
      <c r="D179" s="45"/>
      <c r="E179" s="44"/>
      <c r="F179" s="45"/>
      <c r="G179" s="44"/>
      <c r="H179" s="44"/>
      <c r="I179" s="6"/>
      <c r="J179" s="10"/>
      <c r="K179" s="9"/>
      <c r="L179" s="9"/>
      <c r="M179" s="9"/>
      <c r="N179" s="14">
        <f>C179+D179+E179+F179+G179+H179</f>
        <v>0</v>
      </c>
      <c r="O179" s="9"/>
      <c r="P179" s="66"/>
      <c r="Q179" s="69"/>
    </row>
    <row r="180" spans="1:17" s="58" customFormat="1" ht="15" customHeight="1" thickBot="1" x14ac:dyDescent="0.3">
      <c r="A180" s="71"/>
      <c r="B180" s="31" t="s">
        <v>5</v>
      </c>
      <c r="C180" s="46"/>
      <c r="D180" s="47"/>
      <c r="E180" s="46"/>
      <c r="F180" s="47"/>
      <c r="G180" s="46"/>
      <c r="H180" s="46"/>
      <c r="I180" s="6"/>
      <c r="J180" s="11"/>
      <c r="K180" s="12"/>
      <c r="L180" s="12"/>
      <c r="M180" s="12"/>
      <c r="N180" s="12"/>
      <c r="O180" s="13">
        <f>C180+D180+E180+F180+G180+H180</f>
        <v>0</v>
      </c>
      <c r="P180" s="67"/>
      <c r="Q180" s="70"/>
    </row>
    <row r="181" spans="1:17" s="58" customFormat="1" ht="15" customHeight="1" thickBot="1" x14ac:dyDescent="0.3">
      <c r="A181" s="72" t="s">
        <v>52</v>
      </c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</row>
    <row r="182" spans="1:17" s="58" customFormat="1" ht="15" customHeight="1" thickBot="1" x14ac:dyDescent="0.3">
      <c r="A182" s="64" t="s">
        <v>92</v>
      </c>
      <c r="B182" s="63" t="s">
        <v>93</v>
      </c>
      <c r="C182" s="39" t="s">
        <v>18</v>
      </c>
      <c r="D182" s="39" t="str">
        <f>C182</f>
        <v>Matin</v>
      </c>
      <c r="E182" s="39" t="str">
        <f>C182</f>
        <v>Matin</v>
      </c>
      <c r="F182" s="39" t="str">
        <f>C182</f>
        <v>Matin</v>
      </c>
      <c r="G182" s="39" t="str">
        <f>C182</f>
        <v>Matin</v>
      </c>
      <c r="H182" s="39" t="s">
        <v>18</v>
      </c>
      <c r="I182" s="6"/>
      <c r="J182" s="7"/>
      <c r="K182" s="8"/>
      <c r="L182" s="8"/>
      <c r="M182" s="8"/>
      <c r="N182" s="8"/>
      <c r="O182" s="8"/>
      <c r="P182" s="65">
        <f>J183+K184-L185-M186-N187-O188</f>
        <v>38.14</v>
      </c>
      <c r="Q182" s="68">
        <v>1</v>
      </c>
    </row>
    <row r="183" spans="1:17" ht="15" customHeight="1" x14ac:dyDescent="0.25">
      <c r="A183" s="71"/>
      <c r="B183" s="30" t="s">
        <v>2</v>
      </c>
      <c r="C183" s="40" cm="1">
        <f t="array" ref="C183">_xlfn.IFS(OR(C182="Matin",C182="Aprèm",C182="Nuit"),7.36,C182="Journée",7.08,C182="",0)</f>
        <v>7.36</v>
      </c>
      <c r="D183" s="40" cm="1">
        <f t="array" ref="D183">_xlfn.IFS(OR(D182="Matin",D182="Aprèm",D182="Nuit"),7.36,D182="Journée",7.08,D182="",0)</f>
        <v>7.36</v>
      </c>
      <c r="E183" s="40" cm="1">
        <f t="array" ref="E183">_xlfn.IFS(OR(E182="Matin",E182="Aprèm",E182="Nuit"),7.36,E182="Journée",7.08,E182="",0)</f>
        <v>7.36</v>
      </c>
      <c r="F183" s="40" cm="1">
        <f t="array" ref="F183">_xlfn.IFS(OR(F182="Matin",F182="Aprèm",F182="Nuit"),7.36,F182="Journée",7.08,F182="",0)</f>
        <v>7.36</v>
      </c>
      <c r="G183" s="40" cm="1">
        <f t="array" ref="G183">_xlfn.IFS(OR(G182="Matin",G182="Aprèm",G182="Nuit"),6.2,G182="Journée",7.08)</f>
        <v>6.2</v>
      </c>
      <c r="H183" s="41">
        <f>IF(H182="Matin",5,0)</f>
        <v>5</v>
      </c>
      <c r="I183" s="6"/>
      <c r="J183" s="14">
        <f>C183+D183+E183+F183+G183+H183</f>
        <v>40.64</v>
      </c>
      <c r="K183" s="9"/>
      <c r="L183" s="9"/>
      <c r="M183" s="9"/>
      <c r="N183" s="9"/>
      <c r="O183" s="9"/>
      <c r="P183" s="66"/>
      <c r="Q183" s="69"/>
    </row>
    <row r="184" spans="1:17" s="58" customFormat="1" ht="15" customHeight="1" x14ac:dyDescent="0.25">
      <c r="A184" s="71"/>
      <c r="B184" s="31" t="s">
        <v>16</v>
      </c>
      <c r="C184" s="42"/>
      <c r="D184" s="43"/>
      <c r="E184" s="42"/>
      <c r="F184" s="43"/>
      <c r="G184" s="42"/>
      <c r="H184" s="42"/>
      <c r="I184" s="6"/>
      <c r="J184" s="10"/>
      <c r="K184" s="15">
        <f>C184+D184+E184+F184+G184</f>
        <v>0</v>
      </c>
      <c r="L184" s="9"/>
      <c r="M184" s="9"/>
      <c r="N184" s="9"/>
      <c r="O184" s="9"/>
      <c r="P184" s="66"/>
      <c r="Q184" s="69"/>
    </row>
    <row r="185" spans="1:17" s="58" customFormat="1" ht="15" customHeight="1" x14ac:dyDescent="0.25">
      <c r="A185" s="71"/>
      <c r="B185" s="32" t="s">
        <v>17</v>
      </c>
      <c r="C185" s="44" cm="1">
        <f t="array" ref="C185">_xlfn.IFS(OR(C182="Matin",C182="Aprèm",C182="Nuit"),0.5,OR(C182="Journée",C182=""),0)</f>
        <v>0.5</v>
      </c>
      <c r="D185" s="44" cm="1">
        <f t="array" ref="D185">_xlfn.IFS(OR(D182="Matin",D182="Aprèm",D182="Nuit"),0.5,OR(D182="Journée",D182=""),0)</f>
        <v>0.5</v>
      </c>
      <c r="E185" s="44" cm="1">
        <f t="array" ref="E185">_xlfn.IFS(OR(E182="Matin",E182="Aprèm",E182="Nuit"),0.5,OR(E182="Journée",E182=""),0)</f>
        <v>0.5</v>
      </c>
      <c r="F185" s="44" cm="1">
        <f t="array" ref="F185">_xlfn.IFS(OR(F182="Matin",F182="Aprèm",F182="Nuit"),0.5,OR(F182="Journée",F182=""),0)</f>
        <v>0.5</v>
      </c>
      <c r="G185" s="44" cm="1">
        <f t="array" ref="G185">_xlfn.IFS(OR(G182="Matin",G182="Aprèm",G182="Nuit"),0.5,OR(G182="Journée",G182=""),0)</f>
        <v>0.5</v>
      </c>
      <c r="H185" s="44">
        <v>0</v>
      </c>
      <c r="I185" s="6"/>
      <c r="J185" s="10"/>
      <c r="K185" s="9"/>
      <c r="L185" s="14">
        <f>C185+D185+E185+F185+G185+H185</f>
        <v>2.5</v>
      </c>
      <c r="M185" s="9"/>
      <c r="N185" s="9"/>
      <c r="O185" s="9"/>
      <c r="P185" s="66"/>
      <c r="Q185" s="69"/>
    </row>
    <row r="186" spans="1:17" s="58" customFormat="1" ht="15" customHeight="1" x14ac:dyDescent="0.25">
      <c r="A186" s="71"/>
      <c r="B186" s="31" t="s">
        <v>15</v>
      </c>
      <c r="C186" s="42"/>
      <c r="D186" s="43"/>
      <c r="E186" s="42"/>
      <c r="F186" s="43"/>
      <c r="G186" s="42"/>
      <c r="H186" s="42"/>
      <c r="I186" s="6"/>
      <c r="J186" s="10"/>
      <c r="K186" s="9"/>
      <c r="L186" s="9"/>
      <c r="M186" s="15">
        <f>C186+D186+E186+F186+G186+H186</f>
        <v>0</v>
      </c>
      <c r="N186" s="9"/>
      <c r="O186" s="9"/>
      <c r="P186" s="66"/>
      <c r="Q186" s="69"/>
    </row>
    <row r="187" spans="1:17" s="58" customFormat="1" ht="15" customHeight="1" x14ac:dyDescent="0.25">
      <c r="A187" s="71"/>
      <c r="B187" s="32" t="s">
        <v>4</v>
      </c>
      <c r="C187" s="44"/>
      <c r="D187" s="45"/>
      <c r="E187" s="44"/>
      <c r="F187" s="45"/>
      <c r="G187" s="44"/>
      <c r="H187" s="44"/>
      <c r="I187" s="6"/>
      <c r="J187" s="10"/>
      <c r="K187" s="9"/>
      <c r="L187" s="9"/>
      <c r="M187" s="9"/>
      <c r="N187" s="14">
        <f>C187+D187+E187+F187+G187+H187</f>
        <v>0</v>
      </c>
      <c r="O187" s="9"/>
      <c r="P187" s="66"/>
      <c r="Q187" s="69"/>
    </row>
    <row r="188" spans="1:17" s="58" customFormat="1" ht="15" customHeight="1" thickBot="1" x14ac:dyDescent="0.3">
      <c r="A188" s="71"/>
      <c r="B188" s="31" t="s">
        <v>5</v>
      </c>
      <c r="C188" s="46"/>
      <c r="D188" s="47"/>
      <c r="E188" s="46"/>
      <c r="F188" s="47"/>
      <c r="G188" s="46"/>
      <c r="H188" s="46"/>
      <c r="I188" s="6"/>
      <c r="J188" s="11"/>
      <c r="K188" s="12"/>
      <c r="L188" s="12"/>
      <c r="M188" s="12"/>
      <c r="N188" s="12"/>
      <c r="O188" s="13">
        <f>C188+D188+E188+F188+G188+H188</f>
        <v>0</v>
      </c>
      <c r="P188" s="67"/>
      <c r="Q188" s="70"/>
    </row>
    <row r="189" spans="1:17" s="58" customFormat="1" ht="15" customHeight="1" thickBot="1" x14ac:dyDescent="0.3">
      <c r="A189" s="72" t="s">
        <v>53</v>
      </c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</row>
    <row r="190" spans="1:17" s="58" customFormat="1" ht="15" customHeight="1" thickBot="1" x14ac:dyDescent="0.3">
      <c r="A190" s="64" t="s">
        <v>92</v>
      </c>
      <c r="B190" s="63" t="s">
        <v>93</v>
      </c>
      <c r="C190" s="39" t="s">
        <v>18</v>
      </c>
      <c r="D190" s="39" t="str">
        <f>C190</f>
        <v>Matin</v>
      </c>
      <c r="E190" s="39" t="str">
        <f>C190</f>
        <v>Matin</v>
      </c>
      <c r="F190" s="39" t="str">
        <f>C190</f>
        <v>Matin</v>
      </c>
      <c r="G190" s="39" t="str">
        <f>C190</f>
        <v>Matin</v>
      </c>
      <c r="H190" s="39" t="s">
        <v>18</v>
      </c>
      <c r="I190" s="6"/>
      <c r="J190" s="7"/>
      <c r="K190" s="8"/>
      <c r="L190" s="8"/>
      <c r="M190" s="8"/>
      <c r="N190" s="8"/>
      <c r="O190" s="8"/>
      <c r="P190" s="65">
        <f>J191+K192-L193-M194-N195-O196</f>
        <v>38.14</v>
      </c>
      <c r="Q190" s="68">
        <v>1</v>
      </c>
    </row>
    <row r="191" spans="1:17" ht="15" customHeight="1" x14ac:dyDescent="0.25">
      <c r="A191" s="71"/>
      <c r="B191" s="30" t="s">
        <v>2</v>
      </c>
      <c r="C191" s="40" cm="1">
        <f t="array" ref="C191">_xlfn.IFS(OR(C190="Matin",C190="Aprèm",C190="Nuit"),7.36,C190="Journée",7.08,C190="",0)</f>
        <v>7.36</v>
      </c>
      <c r="D191" s="40" cm="1">
        <f t="array" ref="D191">_xlfn.IFS(OR(D190="Matin",D190="Aprèm",D190="Nuit"),7.36,D190="Journée",7.08,D190="",0)</f>
        <v>7.36</v>
      </c>
      <c r="E191" s="40" cm="1">
        <f t="array" ref="E191">_xlfn.IFS(OR(E190="Matin",E190="Aprèm",E190="Nuit"),7.36,E190="Journée",7.08,E190="",0)</f>
        <v>7.36</v>
      </c>
      <c r="F191" s="40" cm="1">
        <f t="array" ref="F191">_xlfn.IFS(OR(F190="Matin",F190="Aprèm",F190="Nuit"),7.36,F190="Journée",7.08,F190="",0)</f>
        <v>7.36</v>
      </c>
      <c r="G191" s="40" cm="1">
        <f t="array" ref="G191">_xlfn.IFS(OR(G190="Matin",G190="Aprèm",G190="Nuit"),6.2,G190="Journée",7.08)</f>
        <v>6.2</v>
      </c>
      <c r="H191" s="41">
        <f>IF(H190="Matin",5,0)</f>
        <v>5</v>
      </c>
      <c r="I191" s="6"/>
      <c r="J191" s="14">
        <f>C191+D191+E191+F191+G191+H191</f>
        <v>40.64</v>
      </c>
      <c r="K191" s="9"/>
      <c r="L191" s="9"/>
      <c r="M191" s="9"/>
      <c r="N191" s="9"/>
      <c r="O191" s="9"/>
      <c r="P191" s="66"/>
      <c r="Q191" s="69"/>
    </row>
    <row r="192" spans="1:17" ht="15" customHeight="1" x14ac:dyDescent="0.25">
      <c r="A192" s="71"/>
      <c r="B192" s="31" t="s">
        <v>16</v>
      </c>
      <c r="C192" s="42"/>
      <c r="D192" s="43"/>
      <c r="E192" s="42"/>
      <c r="F192" s="43"/>
      <c r="G192" s="42"/>
      <c r="H192" s="42"/>
      <c r="I192" s="6"/>
      <c r="J192" s="10"/>
      <c r="K192" s="15">
        <f>C192+D192+E192+F192+G192</f>
        <v>0</v>
      </c>
      <c r="L192" s="9"/>
      <c r="M192" s="9"/>
      <c r="N192" s="9"/>
      <c r="O192" s="9"/>
      <c r="P192" s="66"/>
      <c r="Q192" s="69"/>
    </row>
    <row r="193" spans="1:17" ht="15" customHeight="1" x14ac:dyDescent="0.25">
      <c r="A193" s="71"/>
      <c r="B193" s="32" t="s">
        <v>17</v>
      </c>
      <c r="C193" s="44" cm="1">
        <f t="array" ref="C193">_xlfn.IFS(OR(C190="Matin",C190="Aprèm",C190="Nuit"),0.5,OR(C190="Journée",C190=""),0)</f>
        <v>0.5</v>
      </c>
      <c r="D193" s="44" cm="1">
        <f t="array" ref="D193">_xlfn.IFS(OR(D190="Matin",D190="Aprèm",D190="Nuit"),0.5,OR(D190="Journée",D190=""),0)</f>
        <v>0.5</v>
      </c>
      <c r="E193" s="44" cm="1">
        <f t="array" ref="E193">_xlfn.IFS(OR(E190="Matin",E190="Aprèm",E190="Nuit"),0.5,OR(E190="Journée",E190=""),0)</f>
        <v>0.5</v>
      </c>
      <c r="F193" s="44" cm="1">
        <f t="array" ref="F193">_xlfn.IFS(OR(F190="Matin",F190="Aprèm",F190="Nuit"),0.5,OR(F190="Journée",F190=""),0)</f>
        <v>0.5</v>
      </c>
      <c r="G193" s="44" cm="1">
        <f t="array" ref="G193">_xlfn.IFS(OR(G190="Matin",G190="Aprèm",G190="Nuit"),0.5,OR(G190="Journée",G190=""),0)</f>
        <v>0.5</v>
      </c>
      <c r="H193" s="44">
        <v>0</v>
      </c>
      <c r="I193" s="6"/>
      <c r="J193" s="10"/>
      <c r="K193" s="9"/>
      <c r="L193" s="14">
        <f>C193+D193+E193+F193+G193+H193</f>
        <v>2.5</v>
      </c>
      <c r="M193" s="9"/>
      <c r="N193" s="9"/>
      <c r="O193" s="9"/>
      <c r="P193" s="66"/>
      <c r="Q193" s="69"/>
    </row>
    <row r="194" spans="1:17" ht="15" customHeight="1" x14ac:dyDescent="0.25">
      <c r="A194" s="71"/>
      <c r="B194" s="31" t="s">
        <v>15</v>
      </c>
      <c r="C194" s="42"/>
      <c r="D194" s="43"/>
      <c r="E194" s="42"/>
      <c r="F194" s="43"/>
      <c r="G194" s="42"/>
      <c r="H194" s="42"/>
      <c r="I194" s="6"/>
      <c r="J194" s="10"/>
      <c r="K194" s="9"/>
      <c r="L194" s="9"/>
      <c r="M194" s="15">
        <f>C194+D194+E194+F194+G194+H194</f>
        <v>0</v>
      </c>
      <c r="N194" s="9"/>
      <c r="O194" s="9"/>
      <c r="P194" s="66"/>
      <c r="Q194" s="69"/>
    </row>
    <row r="195" spans="1:17" ht="15" customHeight="1" x14ac:dyDescent="0.25">
      <c r="A195" s="71"/>
      <c r="B195" s="32" t="s">
        <v>4</v>
      </c>
      <c r="C195" s="44"/>
      <c r="D195" s="45"/>
      <c r="E195" s="44"/>
      <c r="F195" s="45"/>
      <c r="G195" s="44"/>
      <c r="H195" s="44"/>
      <c r="I195" s="6"/>
      <c r="J195" s="10"/>
      <c r="K195" s="9"/>
      <c r="L195" s="9"/>
      <c r="M195" s="9"/>
      <c r="N195" s="14">
        <f>C195+D195+E195+F195+G195+H195</f>
        <v>0</v>
      </c>
      <c r="O195" s="9"/>
      <c r="P195" s="66"/>
      <c r="Q195" s="69"/>
    </row>
    <row r="196" spans="1:17" s="58" customFormat="1" ht="15" customHeight="1" thickBot="1" x14ac:dyDescent="0.3">
      <c r="A196" s="71"/>
      <c r="B196" s="31" t="s">
        <v>5</v>
      </c>
      <c r="C196" s="46"/>
      <c r="D196" s="47"/>
      <c r="E196" s="46"/>
      <c r="F196" s="47"/>
      <c r="G196" s="46"/>
      <c r="H196" s="46"/>
      <c r="I196" s="6"/>
      <c r="J196" s="11"/>
      <c r="K196" s="12"/>
      <c r="L196" s="12"/>
      <c r="M196" s="12"/>
      <c r="N196" s="12"/>
      <c r="O196" s="13">
        <f>C196+D196+E196+F196+G196+H196</f>
        <v>0</v>
      </c>
      <c r="P196" s="67"/>
      <c r="Q196" s="70"/>
    </row>
    <row r="197" spans="1:17" s="58" customFormat="1" ht="15" customHeight="1" thickBot="1" x14ac:dyDescent="0.3">
      <c r="A197" s="72" t="s">
        <v>54</v>
      </c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</row>
    <row r="198" spans="1:17" s="58" customFormat="1" ht="15" customHeight="1" thickBot="1" x14ac:dyDescent="0.3">
      <c r="A198" s="64" t="s">
        <v>92</v>
      </c>
      <c r="B198" s="63" t="s">
        <v>93</v>
      </c>
      <c r="C198" s="39" t="s">
        <v>18</v>
      </c>
      <c r="D198" s="39" t="str">
        <f>C198</f>
        <v>Matin</v>
      </c>
      <c r="E198" s="39" t="str">
        <f>C198</f>
        <v>Matin</v>
      </c>
      <c r="F198" s="39" t="str">
        <f>C198</f>
        <v>Matin</v>
      </c>
      <c r="G198" s="39" t="str">
        <f>C198</f>
        <v>Matin</v>
      </c>
      <c r="H198" s="39" t="s">
        <v>18</v>
      </c>
      <c r="I198" s="6"/>
      <c r="J198" s="7"/>
      <c r="K198" s="8"/>
      <c r="L198" s="8"/>
      <c r="M198" s="8"/>
      <c r="N198" s="8"/>
      <c r="O198" s="8"/>
      <c r="P198" s="65">
        <f>J199+K200-L201-M202-N203-O204</f>
        <v>38.14</v>
      </c>
      <c r="Q198" s="68">
        <v>1</v>
      </c>
    </row>
    <row r="199" spans="1:17" s="58" customFormat="1" ht="15" customHeight="1" x14ac:dyDescent="0.25">
      <c r="A199" s="71"/>
      <c r="B199" s="30" t="s">
        <v>2</v>
      </c>
      <c r="C199" s="40" cm="1">
        <f t="array" ref="C199">_xlfn.IFS(OR(C198="Matin",C198="Aprèm",C198="Nuit"),7.36,C198="Journée",7.08,C198="",0)</f>
        <v>7.36</v>
      </c>
      <c r="D199" s="40" cm="1">
        <f t="array" ref="D199">_xlfn.IFS(OR(D198="Matin",D198="Aprèm",D198="Nuit"),7.36,D198="Journée",7.08,D198="",0)</f>
        <v>7.36</v>
      </c>
      <c r="E199" s="40" cm="1">
        <f t="array" ref="E199">_xlfn.IFS(OR(E198="Matin",E198="Aprèm",E198="Nuit"),7.36,E198="Journée",7.08,E198="",0)</f>
        <v>7.36</v>
      </c>
      <c r="F199" s="40" cm="1">
        <f t="array" ref="F199">_xlfn.IFS(OR(F198="Matin",F198="Aprèm",F198="Nuit"),7.36,F198="Journée",7.08,F198="",0)</f>
        <v>7.36</v>
      </c>
      <c r="G199" s="40" cm="1">
        <f t="array" ref="G199">_xlfn.IFS(OR(G198="Matin",G198="Aprèm",G198="Nuit"),6.2,G198="Journée",7.08)</f>
        <v>6.2</v>
      </c>
      <c r="H199" s="41">
        <f>IF(H198="Matin",5,0)</f>
        <v>5</v>
      </c>
      <c r="I199" s="6"/>
      <c r="J199" s="14">
        <f>C199+D199+E199+F199+G199+H199</f>
        <v>40.64</v>
      </c>
      <c r="K199" s="9"/>
      <c r="L199" s="9"/>
      <c r="M199" s="9"/>
      <c r="N199" s="9"/>
      <c r="O199" s="9"/>
      <c r="P199" s="66"/>
      <c r="Q199" s="69"/>
    </row>
    <row r="200" spans="1:17" s="58" customFormat="1" ht="15" customHeight="1" x14ac:dyDescent="0.25">
      <c r="A200" s="71"/>
      <c r="B200" s="31" t="s">
        <v>16</v>
      </c>
      <c r="C200" s="42"/>
      <c r="D200" s="43"/>
      <c r="E200" s="42"/>
      <c r="F200" s="43"/>
      <c r="G200" s="42"/>
      <c r="H200" s="42"/>
      <c r="I200" s="6"/>
      <c r="J200" s="10"/>
      <c r="K200" s="15">
        <f>C200+D200+E200+F200+G200</f>
        <v>0</v>
      </c>
      <c r="L200" s="9"/>
      <c r="M200" s="9"/>
      <c r="N200" s="9"/>
      <c r="O200" s="9"/>
      <c r="P200" s="66"/>
      <c r="Q200" s="69"/>
    </row>
    <row r="201" spans="1:17" s="58" customFormat="1" ht="15" customHeight="1" x14ac:dyDescent="0.25">
      <c r="A201" s="71"/>
      <c r="B201" s="32" t="s">
        <v>17</v>
      </c>
      <c r="C201" s="44" cm="1">
        <f t="array" ref="C201">_xlfn.IFS(OR(C198="Matin",C198="Aprèm",C198="Nuit"),0.5,OR(C198="Journée",C198=""),0)</f>
        <v>0.5</v>
      </c>
      <c r="D201" s="44" cm="1">
        <f t="array" ref="D201">_xlfn.IFS(OR(D198="Matin",D198="Aprèm",D198="Nuit"),0.5,OR(D198="Journée",D198=""),0)</f>
        <v>0.5</v>
      </c>
      <c r="E201" s="44" cm="1">
        <f t="array" ref="E201">_xlfn.IFS(OR(E198="Matin",E198="Aprèm",E198="Nuit"),0.5,OR(E198="Journée",E198=""),0)</f>
        <v>0.5</v>
      </c>
      <c r="F201" s="44" cm="1">
        <f t="array" ref="F201">_xlfn.IFS(OR(F198="Matin",F198="Aprèm",F198="Nuit"),0.5,OR(F198="Journée",F198=""),0)</f>
        <v>0.5</v>
      </c>
      <c r="G201" s="44" cm="1">
        <f t="array" ref="G201">_xlfn.IFS(OR(G198="Matin",G198="Aprèm",G198="Nuit"),0.5,OR(G198="Journée",G198=""),0)</f>
        <v>0.5</v>
      </c>
      <c r="H201" s="44">
        <v>0</v>
      </c>
      <c r="I201" s="6"/>
      <c r="J201" s="10"/>
      <c r="K201" s="9"/>
      <c r="L201" s="14">
        <f>C201+D201+E201+F201+G201+H201</f>
        <v>2.5</v>
      </c>
      <c r="M201" s="9"/>
      <c r="N201" s="9"/>
      <c r="O201" s="9"/>
      <c r="P201" s="66"/>
      <c r="Q201" s="69"/>
    </row>
    <row r="202" spans="1:17" s="58" customFormat="1" ht="15" customHeight="1" x14ac:dyDescent="0.25">
      <c r="A202" s="71"/>
      <c r="B202" s="31" t="s">
        <v>15</v>
      </c>
      <c r="C202" s="42"/>
      <c r="D202" s="43"/>
      <c r="E202" s="42"/>
      <c r="F202" s="43"/>
      <c r="G202" s="42"/>
      <c r="H202" s="42"/>
      <c r="I202" s="6"/>
      <c r="J202" s="10"/>
      <c r="K202" s="9"/>
      <c r="L202" s="9"/>
      <c r="M202" s="15">
        <f>C202+D202+E202+F202+G202+H202</f>
        <v>0</v>
      </c>
      <c r="N202" s="9"/>
      <c r="O202" s="9"/>
      <c r="P202" s="66"/>
      <c r="Q202" s="69"/>
    </row>
    <row r="203" spans="1:17" ht="15" customHeight="1" x14ac:dyDescent="0.25">
      <c r="A203" s="71"/>
      <c r="B203" s="32" t="s">
        <v>4</v>
      </c>
      <c r="C203" s="44"/>
      <c r="D203" s="45"/>
      <c r="E203" s="44"/>
      <c r="F203" s="45"/>
      <c r="G203" s="44"/>
      <c r="H203" s="44"/>
      <c r="I203" s="6"/>
      <c r="J203" s="10"/>
      <c r="K203" s="9"/>
      <c r="L203" s="9"/>
      <c r="M203" s="9"/>
      <c r="N203" s="14">
        <f>C203+D203+E203+F203+G203+H203</f>
        <v>0</v>
      </c>
      <c r="O203" s="9"/>
      <c r="P203" s="66"/>
      <c r="Q203" s="69"/>
    </row>
    <row r="204" spans="1:17" ht="15" customHeight="1" thickBot="1" x14ac:dyDescent="0.3">
      <c r="A204" s="71"/>
      <c r="B204" s="31" t="s">
        <v>5</v>
      </c>
      <c r="C204" s="46"/>
      <c r="D204" s="47"/>
      <c r="E204" s="46"/>
      <c r="F204" s="47"/>
      <c r="G204" s="46"/>
      <c r="H204" s="46"/>
      <c r="I204" s="6"/>
      <c r="J204" s="11"/>
      <c r="K204" s="12"/>
      <c r="L204" s="12"/>
      <c r="M204" s="12"/>
      <c r="N204" s="12"/>
      <c r="O204" s="13">
        <f>C204+D204+E204+F204+G204+H204</f>
        <v>0</v>
      </c>
      <c r="P204" s="67"/>
      <c r="Q204" s="70"/>
    </row>
    <row r="205" spans="1:17" ht="15" customHeight="1" thickBot="1" x14ac:dyDescent="0.3">
      <c r="A205" s="72" t="s">
        <v>55</v>
      </c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</row>
    <row r="206" spans="1:17" ht="15" customHeight="1" thickBot="1" x14ac:dyDescent="0.3">
      <c r="A206" s="64" t="s">
        <v>92</v>
      </c>
      <c r="B206" s="63" t="s">
        <v>93</v>
      </c>
      <c r="C206" s="39" t="s">
        <v>18</v>
      </c>
      <c r="D206" s="39" t="str">
        <f>C206</f>
        <v>Matin</v>
      </c>
      <c r="E206" s="39" t="str">
        <f>C206</f>
        <v>Matin</v>
      </c>
      <c r="F206" s="39" t="str">
        <f>C206</f>
        <v>Matin</v>
      </c>
      <c r="G206" s="39" t="str">
        <f>C206</f>
        <v>Matin</v>
      </c>
      <c r="H206" s="39" t="s">
        <v>18</v>
      </c>
      <c r="I206" s="6"/>
      <c r="J206" s="7"/>
      <c r="K206" s="8"/>
      <c r="L206" s="8"/>
      <c r="M206" s="8"/>
      <c r="N206" s="8"/>
      <c r="O206" s="8"/>
      <c r="P206" s="65">
        <f>J207+K208-L209-M210-N211-O212</f>
        <v>38.14</v>
      </c>
      <c r="Q206" s="68">
        <v>1</v>
      </c>
    </row>
    <row r="207" spans="1:17" ht="15" customHeight="1" x14ac:dyDescent="0.25">
      <c r="A207" s="71"/>
      <c r="B207" s="30" t="s">
        <v>2</v>
      </c>
      <c r="C207" s="40" cm="1">
        <f t="array" ref="C207">_xlfn.IFS(OR(C206="Matin",C206="Aprèm",C206="Nuit"),7.36,C206="Journée",7.08,C206="",0)</f>
        <v>7.36</v>
      </c>
      <c r="D207" s="40" cm="1">
        <f t="array" ref="D207">_xlfn.IFS(OR(D206="Matin",D206="Aprèm",D206="Nuit"),7.36,D206="Journée",7.08,D206="",0)</f>
        <v>7.36</v>
      </c>
      <c r="E207" s="40" cm="1">
        <f t="array" ref="E207">_xlfn.IFS(OR(E206="Matin",E206="Aprèm",E206="Nuit"),7.36,E206="Journée",7.08,E206="",0)</f>
        <v>7.36</v>
      </c>
      <c r="F207" s="40" cm="1">
        <f t="array" ref="F207">_xlfn.IFS(OR(F206="Matin",F206="Aprèm",F206="Nuit"),7.36,F206="Journée",7.08,F206="",0)</f>
        <v>7.36</v>
      </c>
      <c r="G207" s="40" cm="1">
        <f t="array" ref="G207">_xlfn.IFS(OR(G206="Matin",G206="Aprèm",G206="Nuit"),6.2,G206="Journée",7.08)</f>
        <v>6.2</v>
      </c>
      <c r="H207" s="41">
        <f>IF(H206="Matin",5,0)</f>
        <v>5</v>
      </c>
      <c r="I207" s="6"/>
      <c r="J207" s="14">
        <f>C207+D207+E207+F207+G207+H207</f>
        <v>40.64</v>
      </c>
      <c r="K207" s="9"/>
      <c r="L207" s="9"/>
      <c r="M207" s="9"/>
      <c r="N207" s="9"/>
      <c r="O207" s="9"/>
      <c r="P207" s="66"/>
      <c r="Q207" s="69"/>
    </row>
    <row r="208" spans="1:17" ht="15" customHeight="1" x14ac:dyDescent="0.25">
      <c r="A208" s="71"/>
      <c r="B208" s="31" t="s">
        <v>16</v>
      </c>
      <c r="C208" s="42"/>
      <c r="D208" s="43"/>
      <c r="E208" s="42"/>
      <c r="F208" s="43"/>
      <c r="G208" s="42"/>
      <c r="H208" s="42"/>
      <c r="I208" s="6"/>
      <c r="J208" s="10"/>
      <c r="K208" s="15">
        <f>C208+D208+E208+F208+G208</f>
        <v>0</v>
      </c>
      <c r="L208" s="9"/>
      <c r="M208" s="9"/>
      <c r="N208" s="9"/>
      <c r="O208" s="9"/>
      <c r="P208" s="66"/>
      <c r="Q208" s="69"/>
    </row>
    <row r="209" spans="1:17" ht="15" customHeight="1" x14ac:dyDescent="0.25">
      <c r="A209" s="71"/>
      <c r="B209" s="32" t="s">
        <v>17</v>
      </c>
      <c r="C209" s="44" cm="1">
        <f t="array" ref="C209">_xlfn.IFS(OR(C206="Matin",C206="Aprèm",C206="Nuit"),0.5,OR(C206="Journée",C206=""),0)</f>
        <v>0.5</v>
      </c>
      <c r="D209" s="44" cm="1">
        <f t="array" ref="D209">_xlfn.IFS(OR(D206="Matin",D206="Aprèm",D206="Nuit"),0.5,OR(D206="Journée",D206=""),0)</f>
        <v>0.5</v>
      </c>
      <c r="E209" s="44" cm="1">
        <f t="array" ref="E209">_xlfn.IFS(OR(E206="Matin",E206="Aprèm",E206="Nuit"),0.5,OR(E206="Journée",E206=""),0)</f>
        <v>0.5</v>
      </c>
      <c r="F209" s="44" cm="1">
        <f t="array" ref="F209">_xlfn.IFS(OR(F206="Matin",F206="Aprèm",F206="Nuit"),0.5,OR(F206="Journée",F206=""),0)</f>
        <v>0.5</v>
      </c>
      <c r="G209" s="44" cm="1">
        <f t="array" ref="G209">_xlfn.IFS(OR(G206="Matin",G206="Aprèm",G206="Nuit"),0.5,OR(G206="Journée",G206=""),0)</f>
        <v>0.5</v>
      </c>
      <c r="H209" s="44">
        <v>0</v>
      </c>
      <c r="I209" s="6"/>
      <c r="J209" s="10"/>
      <c r="K209" s="9"/>
      <c r="L209" s="14">
        <f>C209+D209+E209+F209+G209+H209</f>
        <v>2.5</v>
      </c>
      <c r="M209" s="9"/>
      <c r="N209" s="9"/>
      <c r="O209" s="9"/>
      <c r="P209" s="66"/>
      <c r="Q209" s="69"/>
    </row>
    <row r="210" spans="1:17" ht="15" customHeight="1" x14ac:dyDescent="0.25">
      <c r="A210" s="71"/>
      <c r="B210" s="31" t="s">
        <v>15</v>
      </c>
      <c r="C210" s="42"/>
      <c r="D210" s="43"/>
      <c r="E210" s="42"/>
      <c r="F210" s="43"/>
      <c r="G210" s="42"/>
      <c r="H210" s="42"/>
      <c r="I210" s="6"/>
      <c r="J210" s="10"/>
      <c r="K210" s="9"/>
      <c r="L210" s="9"/>
      <c r="M210" s="15">
        <f>C210+D210+E210+F210+G210+H210</f>
        <v>0</v>
      </c>
      <c r="N210" s="9"/>
      <c r="O210" s="9"/>
      <c r="P210" s="66"/>
      <c r="Q210" s="69"/>
    </row>
    <row r="211" spans="1:17" ht="15" customHeight="1" x14ac:dyDescent="0.25">
      <c r="A211" s="71"/>
      <c r="B211" s="32" t="s">
        <v>4</v>
      </c>
      <c r="C211" s="44"/>
      <c r="D211" s="45"/>
      <c r="E211" s="44"/>
      <c r="F211" s="45"/>
      <c r="G211" s="44"/>
      <c r="H211" s="44"/>
      <c r="I211" s="6"/>
      <c r="J211" s="10"/>
      <c r="K211" s="9"/>
      <c r="L211" s="9"/>
      <c r="M211" s="9"/>
      <c r="N211" s="14">
        <f>C211+D211+E211+F211+G211+H211</f>
        <v>0</v>
      </c>
      <c r="O211" s="9"/>
      <c r="P211" s="66"/>
      <c r="Q211" s="69"/>
    </row>
    <row r="212" spans="1:17" ht="15" customHeight="1" thickBot="1" x14ac:dyDescent="0.3">
      <c r="A212" s="71"/>
      <c r="B212" s="31" t="s">
        <v>5</v>
      </c>
      <c r="C212" s="46"/>
      <c r="D212" s="47"/>
      <c r="E212" s="46"/>
      <c r="F212" s="47"/>
      <c r="G212" s="46"/>
      <c r="H212" s="46"/>
      <c r="I212" s="6"/>
      <c r="J212" s="11"/>
      <c r="K212" s="12"/>
      <c r="L212" s="12"/>
      <c r="M212" s="12"/>
      <c r="N212" s="12"/>
      <c r="O212" s="13">
        <f>C212+D212+E212+F212+G212+H212</f>
        <v>0</v>
      </c>
      <c r="P212" s="67"/>
      <c r="Q212" s="70"/>
    </row>
    <row r="213" spans="1:17" s="58" customFormat="1" ht="15" customHeight="1" thickBot="1" x14ac:dyDescent="0.3">
      <c r="A213" s="72" t="s">
        <v>56</v>
      </c>
      <c r="B213" s="72"/>
      <c r="C213" s="72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</row>
    <row r="214" spans="1:17" s="58" customFormat="1" ht="15" customHeight="1" thickBot="1" x14ac:dyDescent="0.3">
      <c r="A214" s="64" t="s">
        <v>92</v>
      </c>
      <c r="B214" s="63" t="s">
        <v>93</v>
      </c>
      <c r="C214" s="39" t="s">
        <v>18</v>
      </c>
      <c r="D214" s="39" t="str">
        <f>C214</f>
        <v>Matin</v>
      </c>
      <c r="E214" s="39" t="str">
        <f>C214</f>
        <v>Matin</v>
      </c>
      <c r="F214" s="39" t="str">
        <f>C214</f>
        <v>Matin</v>
      </c>
      <c r="G214" s="39" t="str">
        <f>C214</f>
        <v>Matin</v>
      </c>
      <c r="H214" s="39" t="s">
        <v>18</v>
      </c>
      <c r="I214" s="6"/>
      <c r="J214" s="7"/>
      <c r="K214" s="8"/>
      <c r="L214" s="8"/>
      <c r="M214" s="8"/>
      <c r="N214" s="8"/>
      <c r="O214" s="8"/>
      <c r="P214" s="65">
        <f>J215+K216-L217-M218-N219-O220</f>
        <v>38.14</v>
      </c>
      <c r="Q214" s="68">
        <v>1</v>
      </c>
    </row>
    <row r="215" spans="1:17" s="58" customFormat="1" ht="15" customHeight="1" x14ac:dyDescent="0.25">
      <c r="A215" s="71"/>
      <c r="B215" s="30" t="s">
        <v>2</v>
      </c>
      <c r="C215" s="40" cm="1">
        <f t="array" ref="C215">_xlfn.IFS(OR(C214="Matin",C214="Aprèm",C214="Nuit"),7.36,C214="Journée",7.08,C214="",0)</f>
        <v>7.36</v>
      </c>
      <c r="D215" s="40" cm="1">
        <f t="array" ref="D215">_xlfn.IFS(OR(D214="Matin",D214="Aprèm",D214="Nuit"),7.36,D214="Journée",7.08,D214="",0)</f>
        <v>7.36</v>
      </c>
      <c r="E215" s="40" cm="1">
        <f t="array" ref="E215">_xlfn.IFS(OR(E214="Matin",E214="Aprèm",E214="Nuit"),7.36,E214="Journée",7.08,E214="",0)</f>
        <v>7.36</v>
      </c>
      <c r="F215" s="40" cm="1">
        <f t="array" ref="F215">_xlfn.IFS(OR(F214="Matin",F214="Aprèm",F214="Nuit"),7.36,F214="Journée",7.08,F214="",0)</f>
        <v>7.36</v>
      </c>
      <c r="G215" s="40" cm="1">
        <f t="array" ref="G215">_xlfn.IFS(OR(G214="Matin",G214="Aprèm",G214="Nuit"),6.2,G214="Journée",7.08)</f>
        <v>6.2</v>
      </c>
      <c r="H215" s="41">
        <f>IF(H214="Matin",5,0)</f>
        <v>5</v>
      </c>
      <c r="I215" s="6"/>
      <c r="J215" s="14">
        <f>C215+D215+E215+F215+G215+H215</f>
        <v>40.64</v>
      </c>
      <c r="K215" s="9"/>
      <c r="L215" s="9"/>
      <c r="M215" s="9"/>
      <c r="N215" s="9"/>
      <c r="O215" s="9"/>
      <c r="P215" s="66"/>
      <c r="Q215" s="69"/>
    </row>
    <row r="216" spans="1:17" s="58" customFormat="1" ht="15" customHeight="1" x14ac:dyDescent="0.25">
      <c r="A216" s="71"/>
      <c r="B216" s="31" t="s">
        <v>16</v>
      </c>
      <c r="C216" s="42"/>
      <c r="D216" s="43"/>
      <c r="E216" s="42"/>
      <c r="F216" s="43"/>
      <c r="G216" s="42"/>
      <c r="H216" s="42"/>
      <c r="I216" s="6"/>
      <c r="J216" s="10"/>
      <c r="K216" s="15">
        <f>C216+D216+E216+F216+G216</f>
        <v>0</v>
      </c>
      <c r="L216" s="9"/>
      <c r="M216" s="9"/>
      <c r="N216" s="9"/>
      <c r="O216" s="9"/>
      <c r="P216" s="66"/>
      <c r="Q216" s="69"/>
    </row>
    <row r="217" spans="1:17" s="58" customFormat="1" ht="15" customHeight="1" x14ac:dyDescent="0.25">
      <c r="A217" s="71"/>
      <c r="B217" s="32" t="s">
        <v>17</v>
      </c>
      <c r="C217" s="44" cm="1">
        <f t="array" ref="C217">_xlfn.IFS(OR(C214="Matin",C214="Aprèm",C214="Nuit"),0.5,OR(C214="Journée",C214=""),0)</f>
        <v>0.5</v>
      </c>
      <c r="D217" s="44" cm="1">
        <f t="array" ref="D217">_xlfn.IFS(OR(D214="Matin",D214="Aprèm",D214="Nuit"),0.5,OR(D214="Journée",D214=""),0)</f>
        <v>0.5</v>
      </c>
      <c r="E217" s="44" cm="1">
        <f t="array" ref="E217">_xlfn.IFS(OR(E214="Matin",E214="Aprèm",E214="Nuit"),0.5,OR(E214="Journée",E214=""),0)</f>
        <v>0.5</v>
      </c>
      <c r="F217" s="44" cm="1">
        <f t="array" ref="F217">_xlfn.IFS(OR(F214="Matin",F214="Aprèm",F214="Nuit"),0.5,OR(F214="Journée",F214=""),0)</f>
        <v>0.5</v>
      </c>
      <c r="G217" s="44" cm="1">
        <f t="array" ref="G217">_xlfn.IFS(OR(G214="Matin",G214="Aprèm",G214="Nuit"),0.5,OR(G214="Journée",G214=""),0)</f>
        <v>0.5</v>
      </c>
      <c r="H217" s="44">
        <v>0</v>
      </c>
      <c r="I217" s="6"/>
      <c r="J217" s="10"/>
      <c r="K217" s="9"/>
      <c r="L217" s="14">
        <f>C217+D217+E217+F217+G217+H217</f>
        <v>2.5</v>
      </c>
      <c r="M217" s="9"/>
      <c r="N217" s="9"/>
      <c r="O217" s="9"/>
      <c r="P217" s="66"/>
      <c r="Q217" s="69"/>
    </row>
    <row r="218" spans="1:17" s="58" customFormat="1" ht="15" customHeight="1" x14ac:dyDescent="0.25">
      <c r="A218" s="71"/>
      <c r="B218" s="31" t="s">
        <v>15</v>
      </c>
      <c r="C218" s="42"/>
      <c r="D218" s="43"/>
      <c r="E218" s="42"/>
      <c r="F218" s="43"/>
      <c r="G218" s="42"/>
      <c r="H218" s="42"/>
      <c r="I218" s="6"/>
      <c r="J218" s="10"/>
      <c r="K218" s="9"/>
      <c r="L218" s="9"/>
      <c r="M218" s="15">
        <f>C218+D218+E218+F218+G218+H218</f>
        <v>0</v>
      </c>
      <c r="N218" s="9"/>
      <c r="O218" s="9"/>
      <c r="P218" s="66"/>
      <c r="Q218" s="69"/>
    </row>
    <row r="219" spans="1:17" s="58" customFormat="1" ht="15" customHeight="1" x14ac:dyDescent="0.25">
      <c r="A219" s="71"/>
      <c r="B219" s="32" t="s">
        <v>4</v>
      </c>
      <c r="C219" s="44"/>
      <c r="D219" s="45"/>
      <c r="E219" s="44"/>
      <c r="F219" s="45"/>
      <c r="G219" s="44"/>
      <c r="H219" s="44"/>
      <c r="I219" s="6"/>
      <c r="J219" s="10"/>
      <c r="K219" s="9"/>
      <c r="L219" s="9"/>
      <c r="M219" s="9"/>
      <c r="N219" s="14">
        <f>C219+D219+E219+F219+G219+H219</f>
        <v>0</v>
      </c>
      <c r="O219" s="9"/>
      <c r="P219" s="66"/>
      <c r="Q219" s="69"/>
    </row>
    <row r="220" spans="1:17" s="58" customFormat="1" ht="15" customHeight="1" thickBot="1" x14ac:dyDescent="0.3">
      <c r="A220" s="71"/>
      <c r="B220" s="31" t="s">
        <v>5</v>
      </c>
      <c r="C220" s="46"/>
      <c r="D220" s="47"/>
      <c r="E220" s="46"/>
      <c r="F220" s="47"/>
      <c r="G220" s="46"/>
      <c r="H220" s="46"/>
      <c r="I220" s="6"/>
      <c r="J220" s="11"/>
      <c r="K220" s="12"/>
      <c r="L220" s="12"/>
      <c r="M220" s="12"/>
      <c r="N220" s="12"/>
      <c r="O220" s="13">
        <f>C220+D220+E220+F220+G220+H220</f>
        <v>0</v>
      </c>
      <c r="P220" s="67"/>
      <c r="Q220" s="70"/>
    </row>
    <row r="221" spans="1:17" s="58" customFormat="1" ht="15" customHeight="1" thickBot="1" x14ac:dyDescent="0.3">
      <c r="A221" s="72" t="s">
        <v>57</v>
      </c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</row>
    <row r="222" spans="1:17" s="58" customFormat="1" ht="15" customHeight="1" thickBot="1" x14ac:dyDescent="0.3">
      <c r="A222" s="64" t="s">
        <v>92</v>
      </c>
      <c r="B222" s="63" t="s">
        <v>93</v>
      </c>
      <c r="C222" s="39" t="s">
        <v>18</v>
      </c>
      <c r="D222" s="39" t="str">
        <f>C222</f>
        <v>Matin</v>
      </c>
      <c r="E222" s="39" t="str">
        <f>C222</f>
        <v>Matin</v>
      </c>
      <c r="F222" s="39" t="str">
        <f>C222</f>
        <v>Matin</v>
      </c>
      <c r="G222" s="39" t="str">
        <f>C222</f>
        <v>Matin</v>
      </c>
      <c r="H222" s="39" t="s">
        <v>18</v>
      </c>
      <c r="I222" s="6"/>
      <c r="J222" s="7"/>
      <c r="K222" s="8"/>
      <c r="L222" s="8"/>
      <c r="M222" s="8"/>
      <c r="N222" s="8"/>
      <c r="O222" s="8"/>
      <c r="P222" s="65">
        <f>J223+K224-L225-M226-N227-O228</f>
        <v>38.14</v>
      </c>
      <c r="Q222" s="68">
        <v>1</v>
      </c>
    </row>
    <row r="223" spans="1:17" s="58" customFormat="1" ht="15" customHeight="1" x14ac:dyDescent="0.25">
      <c r="A223" s="71"/>
      <c r="B223" s="30" t="s">
        <v>2</v>
      </c>
      <c r="C223" s="40" cm="1">
        <f t="array" ref="C223">_xlfn.IFS(OR(C222="Matin",C222="Aprèm",C222="Nuit"),7.36,C222="Journée",7.08,C222="",0)</f>
        <v>7.36</v>
      </c>
      <c r="D223" s="40" cm="1">
        <f t="array" ref="D223">_xlfn.IFS(OR(D222="Matin",D222="Aprèm",D222="Nuit"),7.36,D222="Journée",7.08,D222="",0)</f>
        <v>7.36</v>
      </c>
      <c r="E223" s="40" cm="1">
        <f t="array" ref="E223">_xlfn.IFS(OR(E222="Matin",E222="Aprèm",E222="Nuit"),7.36,E222="Journée",7.08,E222="",0)</f>
        <v>7.36</v>
      </c>
      <c r="F223" s="40" cm="1">
        <f t="array" ref="F223">_xlfn.IFS(OR(F222="Matin",F222="Aprèm",F222="Nuit"),7.36,F222="Journée",7.08,F222="",0)</f>
        <v>7.36</v>
      </c>
      <c r="G223" s="40" cm="1">
        <f t="array" ref="G223">_xlfn.IFS(OR(G222="Matin",G222="Aprèm",G222="Nuit"),6.2,G222="Journée",7.08)</f>
        <v>6.2</v>
      </c>
      <c r="H223" s="41">
        <f>IF(H222="Matin",5,0)</f>
        <v>5</v>
      </c>
      <c r="I223" s="6"/>
      <c r="J223" s="14">
        <f>C223+D223+E223+F223+G223+H223</f>
        <v>40.64</v>
      </c>
      <c r="K223" s="9"/>
      <c r="L223" s="9"/>
      <c r="M223" s="9"/>
      <c r="N223" s="9"/>
      <c r="O223" s="9"/>
      <c r="P223" s="66"/>
      <c r="Q223" s="69"/>
    </row>
    <row r="224" spans="1:17" s="58" customFormat="1" ht="15" customHeight="1" x14ac:dyDescent="0.25">
      <c r="A224" s="71"/>
      <c r="B224" s="31" t="s">
        <v>16</v>
      </c>
      <c r="C224" s="42"/>
      <c r="D224" s="43"/>
      <c r="E224" s="42"/>
      <c r="F224" s="43"/>
      <c r="G224" s="42"/>
      <c r="H224" s="42"/>
      <c r="I224" s="6"/>
      <c r="J224" s="10"/>
      <c r="K224" s="15">
        <f>C224+D224+E224+F224+G224</f>
        <v>0</v>
      </c>
      <c r="L224" s="9"/>
      <c r="M224" s="9"/>
      <c r="N224" s="9"/>
      <c r="O224" s="9"/>
      <c r="P224" s="66"/>
      <c r="Q224" s="69"/>
    </row>
    <row r="225" spans="1:17" s="58" customFormat="1" ht="15" customHeight="1" x14ac:dyDescent="0.25">
      <c r="A225" s="71"/>
      <c r="B225" s="32" t="s">
        <v>17</v>
      </c>
      <c r="C225" s="44" cm="1">
        <f t="array" ref="C225">_xlfn.IFS(OR(C222="Matin",C222="Aprèm",C222="Nuit"),0.5,OR(C222="Journée",C222=""),0)</f>
        <v>0.5</v>
      </c>
      <c r="D225" s="44" cm="1">
        <f t="array" ref="D225">_xlfn.IFS(OR(D222="Matin",D222="Aprèm",D222="Nuit"),0.5,OR(D222="Journée",D222=""),0)</f>
        <v>0.5</v>
      </c>
      <c r="E225" s="44" cm="1">
        <f t="array" ref="E225">_xlfn.IFS(OR(E222="Matin",E222="Aprèm",E222="Nuit"),0.5,OR(E222="Journée",E222=""),0)</f>
        <v>0.5</v>
      </c>
      <c r="F225" s="44" cm="1">
        <f t="array" ref="F225">_xlfn.IFS(OR(F222="Matin",F222="Aprèm",F222="Nuit"),0.5,OR(F222="Journée",F222=""),0)</f>
        <v>0.5</v>
      </c>
      <c r="G225" s="44" cm="1">
        <f t="array" ref="G225">_xlfn.IFS(OR(G222="Matin",G222="Aprèm",G222="Nuit"),0.5,OR(G222="Journée",G222=""),0)</f>
        <v>0.5</v>
      </c>
      <c r="H225" s="44">
        <v>0</v>
      </c>
      <c r="I225" s="6"/>
      <c r="J225" s="10"/>
      <c r="K225" s="9"/>
      <c r="L225" s="14">
        <f>C225+D225+E225+F225+G225+H225</f>
        <v>2.5</v>
      </c>
      <c r="M225" s="9"/>
      <c r="N225" s="9"/>
      <c r="O225" s="9"/>
      <c r="P225" s="66"/>
      <c r="Q225" s="69"/>
    </row>
    <row r="226" spans="1:17" s="58" customFormat="1" ht="15" customHeight="1" x14ac:dyDescent="0.25">
      <c r="A226" s="71"/>
      <c r="B226" s="31" t="s">
        <v>15</v>
      </c>
      <c r="C226" s="42"/>
      <c r="D226" s="43"/>
      <c r="E226" s="42"/>
      <c r="F226" s="43"/>
      <c r="G226" s="42"/>
      <c r="H226" s="42"/>
      <c r="I226" s="6"/>
      <c r="J226" s="10"/>
      <c r="K226" s="9"/>
      <c r="L226" s="9"/>
      <c r="M226" s="15">
        <f>C226+D226+E226+F226+G226+H226</f>
        <v>0</v>
      </c>
      <c r="N226" s="9"/>
      <c r="O226" s="9"/>
      <c r="P226" s="66"/>
      <c r="Q226" s="69"/>
    </row>
    <row r="227" spans="1:17" s="58" customFormat="1" ht="15" customHeight="1" x14ac:dyDescent="0.25">
      <c r="A227" s="71"/>
      <c r="B227" s="32" t="s">
        <v>4</v>
      </c>
      <c r="C227" s="44"/>
      <c r="D227" s="45"/>
      <c r="E227" s="44"/>
      <c r="F227" s="45"/>
      <c r="G227" s="44"/>
      <c r="H227" s="44"/>
      <c r="I227" s="6"/>
      <c r="J227" s="10"/>
      <c r="K227" s="9"/>
      <c r="L227" s="9"/>
      <c r="M227" s="9"/>
      <c r="N227" s="14">
        <f>C227+D227+E227+F227+G227+H227</f>
        <v>0</v>
      </c>
      <c r="O227" s="9"/>
      <c r="P227" s="66"/>
      <c r="Q227" s="69"/>
    </row>
    <row r="228" spans="1:17" s="58" customFormat="1" ht="15" customHeight="1" thickBot="1" x14ac:dyDescent="0.3">
      <c r="A228" s="71"/>
      <c r="B228" s="31" t="s">
        <v>5</v>
      </c>
      <c r="C228" s="46"/>
      <c r="D228" s="47"/>
      <c r="E228" s="46"/>
      <c r="F228" s="47"/>
      <c r="G228" s="46"/>
      <c r="H228" s="46"/>
      <c r="I228" s="6"/>
      <c r="J228" s="11"/>
      <c r="K228" s="12"/>
      <c r="L228" s="12"/>
      <c r="M228" s="12"/>
      <c r="N228" s="12"/>
      <c r="O228" s="13">
        <f>C228+D228+E228+F228+G228+H228</f>
        <v>0</v>
      </c>
      <c r="P228" s="67"/>
      <c r="Q228" s="70"/>
    </row>
    <row r="229" spans="1:17" s="58" customFormat="1" ht="15" customHeight="1" thickBot="1" x14ac:dyDescent="0.3">
      <c r="A229" s="72" t="s">
        <v>58</v>
      </c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</row>
    <row r="230" spans="1:17" s="58" customFormat="1" ht="15" customHeight="1" thickBot="1" x14ac:dyDescent="0.3">
      <c r="A230" s="64" t="s">
        <v>92</v>
      </c>
      <c r="B230" s="63" t="s">
        <v>93</v>
      </c>
      <c r="C230" s="39" t="s">
        <v>18</v>
      </c>
      <c r="D230" s="39" t="str">
        <f>C230</f>
        <v>Matin</v>
      </c>
      <c r="E230" s="39" t="str">
        <f>C230</f>
        <v>Matin</v>
      </c>
      <c r="F230" s="39" t="str">
        <f>C230</f>
        <v>Matin</v>
      </c>
      <c r="G230" s="39" t="str">
        <f>C230</f>
        <v>Matin</v>
      </c>
      <c r="H230" s="39" t="s">
        <v>18</v>
      </c>
      <c r="I230" s="6"/>
      <c r="J230" s="7"/>
      <c r="K230" s="8"/>
      <c r="L230" s="8"/>
      <c r="M230" s="8"/>
      <c r="N230" s="8"/>
      <c r="O230" s="8"/>
      <c r="P230" s="65">
        <f>J231+K232-L233-M234-N235-O236</f>
        <v>38.14</v>
      </c>
      <c r="Q230" s="68">
        <v>1</v>
      </c>
    </row>
    <row r="231" spans="1:17" s="58" customFormat="1" ht="15" customHeight="1" x14ac:dyDescent="0.25">
      <c r="A231" s="71"/>
      <c r="B231" s="30" t="s">
        <v>2</v>
      </c>
      <c r="C231" s="40" cm="1">
        <f t="array" ref="C231">_xlfn.IFS(OR(C230="Matin",C230="Aprèm",C230="Nuit"),7.36,C230="Journée",7.08,C230="",0)</f>
        <v>7.36</v>
      </c>
      <c r="D231" s="40" cm="1">
        <f t="array" ref="D231">_xlfn.IFS(OR(D230="Matin",D230="Aprèm",D230="Nuit"),7.36,D230="Journée",7.08,D230="",0)</f>
        <v>7.36</v>
      </c>
      <c r="E231" s="40" cm="1">
        <f t="array" ref="E231">_xlfn.IFS(OR(E230="Matin",E230="Aprèm",E230="Nuit"),7.36,E230="Journée",7.08,E230="",0)</f>
        <v>7.36</v>
      </c>
      <c r="F231" s="40" cm="1">
        <f t="array" ref="F231">_xlfn.IFS(OR(F230="Matin",F230="Aprèm",F230="Nuit"),7.36,F230="Journée",7.08,F230="",0)</f>
        <v>7.36</v>
      </c>
      <c r="G231" s="40" cm="1">
        <f t="array" ref="G231">_xlfn.IFS(OR(G230="Matin",G230="Aprèm",G230="Nuit"),6.2,G230="Journée",7.08)</f>
        <v>6.2</v>
      </c>
      <c r="H231" s="41">
        <f>IF(H230="Matin",5,0)</f>
        <v>5</v>
      </c>
      <c r="I231" s="6"/>
      <c r="J231" s="14">
        <f>C231+D231+E231+F231+G231+H231</f>
        <v>40.64</v>
      </c>
      <c r="K231" s="9"/>
      <c r="L231" s="9"/>
      <c r="M231" s="9"/>
      <c r="N231" s="9"/>
      <c r="O231" s="9"/>
      <c r="P231" s="66"/>
      <c r="Q231" s="69"/>
    </row>
    <row r="232" spans="1:17" s="58" customFormat="1" ht="15" customHeight="1" x14ac:dyDescent="0.25">
      <c r="A232" s="71"/>
      <c r="B232" s="31" t="s">
        <v>16</v>
      </c>
      <c r="C232" s="42"/>
      <c r="D232" s="43"/>
      <c r="E232" s="42"/>
      <c r="F232" s="43"/>
      <c r="G232" s="42"/>
      <c r="H232" s="42"/>
      <c r="I232" s="6"/>
      <c r="J232" s="10"/>
      <c r="K232" s="15">
        <f>C232+D232+E232+F232+G232</f>
        <v>0</v>
      </c>
      <c r="L232" s="9"/>
      <c r="M232" s="9"/>
      <c r="N232" s="9"/>
      <c r="O232" s="9"/>
      <c r="P232" s="66"/>
      <c r="Q232" s="69"/>
    </row>
    <row r="233" spans="1:17" s="58" customFormat="1" ht="15" customHeight="1" x14ac:dyDescent="0.25">
      <c r="A233" s="71"/>
      <c r="B233" s="32" t="s">
        <v>17</v>
      </c>
      <c r="C233" s="44" cm="1">
        <f t="array" ref="C233">_xlfn.IFS(OR(C230="Matin",C230="Aprèm",C230="Nuit"),0.5,OR(C230="Journée",C230=""),0)</f>
        <v>0.5</v>
      </c>
      <c r="D233" s="44" cm="1">
        <f t="array" ref="D233">_xlfn.IFS(OR(D230="Matin",D230="Aprèm",D230="Nuit"),0.5,OR(D230="Journée",D230=""),0)</f>
        <v>0.5</v>
      </c>
      <c r="E233" s="44" cm="1">
        <f t="array" ref="E233">_xlfn.IFS(OR(E230="Matin",E230="Aprèm",E230="Nuit"),0.5,OR(E230="Journée",E230=""),0)</f>
        <v>0.5</v>
      </c>
      <c r="F233" s="44" cm="1">
        <f t="array" ref="F233">_xlfn.IFS(OR(F230="Matin",F230="Aprèm",F230="Nuit"),0.5,OR(F230="Journée",F230=""),0)</f>
        <v>0.5</v>
      </c>
      <c r="G233" s="44" cm="1">
        <f t="array" ref="G233">_xlfn.IFS(OR(G230="Matin",G230="Aprèm",G230="Nuit"),0.5,OR(G230="Journée",G230=""),0)</f>
        <v>0.5</v>
      </c>
      <c r="H233" s="44">
        <v>0</v>
      </c>
      <c r="I233" s="6"/>
      <c r="J233" s="10"/>
      <c r="K233" s="9"/>
      <c r="L233" s="14">
        <f>C233+D233+E233+F233+G233+H233</f>
        <v>2.5</v>
      </c>
      <c r="M233" s="9"/>
      <c r="N233" s="9"/>
      <c r="O233" s="9"/>
      <c r="P233" s="66"/>
      <c r="Q233" s="69"/>
    </row>
    <row r="234" spans="1:17" ht="15" customHeight="1" x14ac:dyDescent="0.25">
      <c r="A234" s="71"/>
      <c r="B234" s="31" t="s">
        <v>15</v>
      </c>
      <c r="C234" s="42"/>
      <c r="D234" s="43"/>
      <c r="E234" s="42"/>
      <c r="F234" s="43"/>
      <c r="G234" s="42"/>
      <c r="H234" s="42"/>
      <c r="I234" s="6"/>
      <c r="J234" s="10"/>
      <c r="K234" s="9"/>
      <c r="L234" s="9"/>
      <c r="M234" s="15">
        <f>C234+D234+E234+F234+G234+H234</f>
        <v>0</v>
      </c>
      <c r="N234" s="9"/>
      <c r="O234" s="9"/>
      <c r="P234" s="66"/>
      <c r="Q234" s="69"/>
    </row>
    <row r="235" spans="1:17" s="58" customFormat="1" ht="15" customHeight="1" x14ac:dyDescent="0.25">
      <c r="A235" s="71"/>
      <c r="B235" s="32" t="s">
        <v>4</v>
      </c>
      <c r="C235" s="44"/>
      <c r="D235" s="45"/>
      <c r="E235" s="44"/>
      <c r="F235" s="45"/>
      <c r="G235" s="44"/>
      <c r="H235" s="44"/>
      <c r="I235" s="6"/>
      <c r="J235" s="10"/>
      <c r="K235" s="9"/>
      <c r="L235" s="9"/>
      <c r="M235" s="9"/>
      <c r="N235" s="14">
        <f>C235+D235+E235+F235+G235+H235</f>
        <v>0</v>
      </c>
      <c r="O235" s="9"/>
      <c r="P235" s="66"/>
      <c r="Q235" s="69"/>
    </row>
    <row r="236" spans="1:17" s="58" customFormat="1" ht="15" customHeight="1" thickBot="1" x14ac:dyDescent="0.3">
      <c r="A236" s="71"/>
      <c r="B236" s="31" t="s">
        <v>5</v>
      </c>
      <c r="C236" s="46"/>
      <c r="D236" s="47"/>
      <c r="E236" s="46"/>
      <c r="F236" s="47"/>
      <c r="G236" s="46"/>
      <c r="H236" s="46"/>
      <c r="I236" s="6"/>
      <c r="J236" s="11"/>
      <c r="K236" s="12"/>
      <c r="L236" s="12"/>
      <c r="M236" s="12"/>
      <c r="N236" s="12"/>
      <c r="O236" s="13">
        <f>C236+D236+E236+F236+G236+H236</f>
        <v>0</v>
      </c>
      <c r="P236" s="67"/>
      <c r="Q236" s="70"/>
    </row>
    <row r="237" spans="1:17" s="58" customFormat="1" ht="15" customHeight="1" thickBot="1" x14ac:dyDescent="0.3">
      <c r="A237" s="72" t="s">
        <v>59</v>
      </c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</row>
    <row r="238" spans="1:17" s="58" customFormat="1" ht="15" customHeight="1" thickBot="1" x14ac:dyDescent="0.3">
      <c r="A238" s="64" t="s">
        <v>92</v>
      </c>
      <c r="B238" s="63" t="s">
        <v>93</v>
      </c>
      <c r="C238" s="39" t="s">
        <v>18</v>
      </c>
      <c r="D238" s="39" t="str">
        <f>C238</f>
        <v>Matin</v>
      </c>
      <c r="E238" s="39" t="str">
        <f>C238</f>
        <v>Matin</v>
      </c>
      <c r="F238" s="39" t="str">
        <f>C238</f>
        <v>Matin</v>
      </c>
      <c r="G238" s="39" t="str">
        <f>C238</f>
        <v>Matin</v>
      </c>
      <c r="H238" s="39" t="s">
        <v>18</v>
      </c>
      <c r="I238" s="6"/>
      <c r="J238" s="7"/>
      <c r="K238" s="8"/>
      <c r="L238" s="8"/>
      <c r="M238" s="8"/>
      <c r="N238" s="8"/>
      <c r="O238" s="8"/>
      <c r="P238" s="65">
        <f>J239+K240-L241-M242-N243-O244</f>
        <v>38.14</v>
      </c>
      <c r="Q238" s="68">
        <v>1</v>
      </c>
    </row>
    <row r="239" spans="1:17" s="58" customFormat="1" ht="15" customHeight="1" x14ac:dyDescent="0.25">
      <c r="A239" s="71"/>
      <c r="B239" s="30" t="s">
        <v>2</v>
      </c>
      <c r="C239" s="40" cm="1">
        <f t="array" ref="C239">_xlfn.IFS(OR(C238="Matin",C238="Aprèm",C238="Nuit"),7.36,C238="Journée",7.08,C238="",0)</f>
        <v>7.36</v>
      </c>
      <c r="D239" s="40" cm="1">
        <f t="array" ref="D239">_xlfn.IFS(OR(D238="Matin",D238="Aprèm",D238="Nuit"),7.36,D238="Journée",7.08,D238="",0)</f>
        <v>7.36</v>
      </c>
      <c r="E239" s="40" cm="1">
        <f t="array" ref="E239">_xlfn.IFS(OR(E238="Matin",E238="Aprèm",E238="Nuit"),7.36,E238="Journée",7.08,E238="",0)</f>
        <v>7.36</v>
      </c>
      <c r="F239" s="40" cm="1">
        <f t="array" ref="F239">_xlfn.IFS(OR(F238="Matin",F238="Aprèm",F238="Nuit"),7.36,F238="Journée",7.08,F238="",0)</f>
        <v>7.36</v>
      </c>
      <c r="G239" s="40" cm="1">
        <f t="array" ref="G239">_xlfn.IFS(OR(G238="Matin",G238="Aprèm",G238="Nuit"),6.2,G238="Journée",7.08)</f>
        <v>6.2</v>
      </c>
      <c r="H239" s="41">
        <f>IF(H238="Matin",5,0)</f>
        <v>5</v>
      </c>
      <c r="I239" s="6"/>
      <c r="J239" s="14">
        <f>C239+D239+E239+F239+G239+H239</f>
        <v>40.64</v>
      </c>
      <c r="K239" s="9"/>
      <c r="L239" s="9"/>
      <c r="M239" s="9"/>
      <c r="N239" s="9"/>
      <c r="O239" s="9"/>
      <c r="P239" s="66"/>
      <c r="Q239" s="69"/>
    </row>
    <row r="240" spans="1:17" s="58" customFormat="1" ht="15" customHeight="1" x14ac:dyDescent="0.25">
      <c r="A240" s="71"/>
      <c r="B240" s="31" t="s">
        <v>16</v>
      </c>
      <c r="C240" s="42"/>
      <c r="D240" s="43"/>
      <c r="E240" s="42"/>
      <c r="F240" s="43"/>
      <c r="G240" s="42"/>
      <c r="H240" s="42"/>
      <c r="I240" s="6"/>
      <c r="J240" s="10"/>
      <c r="K240" s="15">
        <f>C240+D240+E240+F240+G240</f>
        <v>0</v>
      </c>
      <c r="L240" s="9"/>
      <c r="M240" s="9"/>
      <c r="N240" s="9"/>
      <c r="O240" s="9"/>
      <c r="P240" s="66"/>
      <c r="Q240" s="69"/>
    </row>
    <row r="241" spans="1:19" s="58" customFormat="1" ht="15" customHeight="1" x14ac:dyDescent="0.25">
      <c r="A241" s="71"/>
      <c r="B241" s="32" t="s">
        <v>17</v>
      </c>
      <c r="C241" s="44" cm="1">
        <f t="array" ref="C241">_xlfn.IFS(OR(C238="Matin",C238="Aprèm",C238="Nuit"),0.5,OR(C238="Journée",C238=""),0)</f>
        <v>0.5</v>
      </c>
      <c r="D241" s="44" cm="1">
        <f t="array" ref="D241">_xlfn.IFS(OR(D238="Matin",D238="Aprèm",D238="Nuit"),0.5,OR(D238="Journée",D238=""),0)</f>
        <v>0.5</v>
      </c>
      <c r="E241" s="44" cm="1">
        <f t="array" ref="E241">_xlfn.IFS(OR(E238="Matin",E238="Aprèm",E238="Nuit"),0.5,OR(E238="Journée",E238=""),0)</f>
        <v>0.5</v>
      </c>
      <c r="F241" s="44" cm="1">
        <f t="array" ref="F241">_xlfn.IFS(OR(F238="Matin",F238="Aprèm",F238="Nuit"),0.5,OR(F238="Journée",F238=""),0)</f>
        <v>0.5</v>
      </c>
      <c r="G241" s="44" cm="1">
        <f t="array" ref="G241">_xlfn.IFS(OR(G238="Matin",G238="Aprèm",G238="Nuit"),0.5,OR(G238="Journée",G238=""),0)</f>
        <v>0.5</v>
      </c>
      <c r="H241" s="44">
        <v>0</v>
      </c>
      <c r="I241" s="6"/>
      <c r="J241" s="10"/>
      <c r="K241" s="9"/>
      <c r="L241" s="14">
        <f>C241+D241+E241+F241+G241+H241</f>
        <v>2.5</v>
      </c>
      <c r="M241" s="9"/>
      <c r="N241" s="9"/>
      <c r="O241" s="9"/>
      <c r="P241" s="66"/>
      <c r="Q241" s="69"/>
    </row>
    <row r="242" spans="1:19" s="58" customFormat="1" ht="15" customHeight="1" x14ac:dyDescent="0.25">
      <c r="A242" s="71"/>
      <c r="B242" s="31" t="s">
        <v>15</v>
      </c>
      <c r="C242" s="42"/>
      <c r="D242" s="43"/>
      <c r="E242" s="42"/>
      <c r="F242" s="43"/>
      <c r="G242" s="42"/>
      <c r="H242" s="42"/>
      <c r="I242" s="6"/>
      <c r="J242" s="10"/>
      <c r="K242" s="9"/>
      <c r="L242" s="9"/>
      <c r="M242" s="15">
        <f>C242+D242+E242+F242+G242+H242</f>
        <v>0</v>
      </c>
      <c r="N242" s="9"/>
      <c r="O242" s="9"/>
      <c r="P242" s="66"/>
      <c r="Q242" s="69"/>
    </row>
    <row r="243" spans="1:19" s="58" customFormat="1" ht="15" customHeight="1" x14ac:dyDescent="0.25">
      <c r="A243" s="71"/>
      <c r="B243" s="32" t="s">
        <v>4</v>
      </c>
      <c r="C243" s="44"/>
      <c r="D243" s="45"/>
      <c r="E243" s="44"/>
      <c r="F243" s="45"/>
      <c r="G243" s="44"/>
      <c r="H243" s="44"/>
      <c r="I243" s="6"/>
      <c r="J243" s="10"/>
      <c r="K243" s="9"/>
      <c r="L243" s="9"/>
      <c r="M243" s="9"/>
      <c r="N243" s="14">
        <f>C243+D243+E243+F243+G243+H243</f>
        <v>0</v>
      </c>
      <c r="O243" s="9"/>
      <c r="P243" s="66"/>
      <c r="Q243" s="69"/>
    </row>
    <row r="244" spans="1:19" s="58" customFormat="1" ht="15" customHeight="1" thickBot="1" x14ac:dyDescent="0.3">
      <c r="A244" s="71"/>
      <c r="B244" s="31" t="s">
        <v>5</v>
      </c>
      <c r="C244" s="46"/>
      <c r="D244" s="47"/>
      <c r="E244" s="46"/>
      <c r="F244" s="47"/>
      <c r="G244" s="46"/>
      <c r="H244" s="46"/>
      <c r="I244" s="6"/>
      <c r="J244" s="11"/>
      <c r="K244" s="12"/>
      <c r="L244" s="12"/>
      <c r="M244" s="12"/>
      <c r="N244" s="12"/>
      <c r="O244" s="13">
        <f>C244+D244+E244+F244+G244+H244</f>
        <v>0</v>
      </c>
      <c r="P244" s="67"/>
      <c r="Q244" s="70"/>
    </row>
    <row r="245" spans="1:19" s="58" customFormat="1" ht="15" customHeight="1" thickBot="1" x14ac:dyDescent="0.3">
      <c r="A245" s="72" t="s">
        <v>60</v>
      </c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</row>
    <row r="246" spans="1:19" s="58" customFormat="1" ht="15" customHeight="1" thickBot="1" x14ac:dyDescent="0.3">
      <c r="A246" s="64" t="s">
        <v>92</v>
      </c>
      <c r="B246" s="63" t="s">
        <v>93</v>
      </c>
      <c r="C246" s="39" t="s">
        <v>18</v>
      </c>
      <c r="D246" s="39" t="str">
        <f>C246</f>
        <v>Matin</v>
      </c>
      <c r="E246" s="39" t="str">
        <f>C246</f>
        <v>Matin</v>
      </c>
      <c r="F246" s="39" t="str">
        <f>C246</f>
        <v>Matin</v>
      </c>
      <c r="G246" s="39" t="str">
        <f>C246</f>
        <v>Matin</v>
      </c>
      <c r="H246" s="39" t="s">
        <v>18</v>
      </c>
      <c r="I246" s="6"/>
      <c r="J246" s="7"/>
      <c r="K246" s="8"/>
      <c r="L246" s="8"/>
      <c r="M246" s="8"/>
      <c r="N246" s="8"/>
      <c r="O246" s="8"/>
      <c r="P246" s="65">
        <f>J247+K248-L249-M250-N251-O252</f>
        <v>38.14</v>
      </c>
      <c r="Q246" s="68">
        <v>1</v>
      </c>
    </row>
    <row r="247" spans="1:19" s="58" customFormat="1" ht="15" customHeight="1" x14ac:dyDescent="0.25">
      <c r="A247" s="71"/>
      <c r="B247" s="30" t="s">
        <v>2</v>
      </c>
      <c r="C247" s="40" cm="1">
        <f t="array" ref="C247">_xlfn.IFS(OR(C246="Matin",C246="Aprèm",C246="Nuit"),7.36,C246="Journée",7.08,C246="",0)</f>
        <v>7.36</v>
      </c>
      <c r="D247" s="40" cm="1">
        <f t="array" ref="D247">_xlfn.IFS(OR(D246="Matin",D246="Aprèm",D246="Nuit"),7.36,D246="Journée",7.08,D246="",0)</f>
        <v>7.36</v>
      </c>
      <c r="E247" s="40" cm="1">
        <f t="array" ref="E247">_xlfn.IFS(OR(E246="Matin",E246="Aprèm",E246="Nuit"),7.36,E246="Journée",7.08,E246="",0)</f>
        <v>7.36</v>
      </c>
      <c r="F247" s="40" cm="1">
        <f t="array" ref="F247">_xlfn.IFS(OR(F246="Matin",F246="Aprèm",F246="Nuit"),7.36,F246="Journée",7.08,F246="",0)</f>
        <v>7.36</v>
      </c>
      <c r="G247" s="40" cm="1">
        <f t="array" ref="G247">_xlfn.IFS(OR(G246="Matin",G246="Aprèm",G246="Nuit"),6.2,G246="Journée",7.08)</f>
        <v>6.2</v>
      </c>
      <c r="H247" s="41">
        <f>IF(H246="Matin",5,0)</f>
        <v>5</v>
      </c>
      <c r="I247" s="6"/>
      <c r="J247" s="14">
        <f>C247+D247+E247+F247+G247+H247</f>
        <v>40.64</v>
      </c>
      <c r="K247" s="9"/>
      <c r="L247" s="9"/>
      <c r="M247" s="9"/>
      <c r="N247" s="9"/>
      <c r="O247" s="9"/>
      <c r="P247" s="66"/>
      <c r="Q247" s="69"/>
    </row>
    <row r="248" spans="1:19" s="58" customFormat="1" ht="15" customHeight="1" x14ac:dyDescent="0.25">
      <c r="A248" s="71"/>
      <c r="B248" s="31" t="s">
        <v>16</v>
      </c>
      <c r="C248" s="42"/>
      <c r="D248" s="43"/>
      <c r="E248" s="42"/>
      <c r="F248" s="43"/>
      <c r="G248" s="42"/>
      <c r="H248" s="42"/>
      <c r="I248" s="6"/>
      <c r="J248" s="10"/>
      <c r="K248" s="15">
        <f>C248+D248+E248+F248+G248</f>
        <v>0</v>
      </c>
      <c r="L248" s="9"/>
      <c r="M248" s="9"/>
      <c r="N248" s="9"/>
      <c r="O248" s="9"/>
      <c r="P248" s="66"/>
      <c r="Q248" s="69"/>
      <c r="S248" s="58" cm="1">
        <f t="array" ref="S248">Nb_tab(40)</f>
        <v>1</v>
      </c>
    </row>
    <row r="249" spans="1:19" s="58" customFormat="1" ht="15" customHeight="1" x14ac:dyDescent="0.25">
      <c r="A249" s="71"/>
      <c r="B249" s="32" t="s">
        <v>17</v>
      </c>
      <c r="C249" s="44" cm="1">
        <f t="array" ref="C249">_xlfn.IFS(OR(C246="Matin",C246="Aprèm",C246="Nuit"),0.5,OR(C246="Journée",C246=""),0)</f>
        <v>0.5</v>
      </c>
      <c r="D249" s="44" cm="1">
        <f t="array" ref="D249">_xlfn.IFS(OR(D246="Matin",D246="Aprèm",D246="Nuit"),0.5,OR(D246="Journée",D246=""),0)</f>
        <v>0.5</v>
      </c>
      <c r="E249" s="44" cm="1">
        <f t="array" ref="E249">_xlfn.IFS(OR(E246="Matin",E246="Aprèm",E246="Nuit"),0.5,OR(E246="Journée",E246=""),0)</f>
        <v>0.5</v>
      </c>
      <c r="F249" s="44" cm="1">
        <f t="array" ref="F249">_xlfn.IFS(OR(F246="Matin",F246="Aprèm",F246="Nuit"),0.5,OR(F246="Journée",F246=""),0)</f>
        <v>0.5</v>
      </c>
      <c r="G249" s="44" cm="1">
        <f t="array" ref="G249">_xlfn.IFS(OR(G246="Matin",G246="Aprèm",G246="Nuit"),0.5,OR(G246="Journée",G246=""),0)</f>
        <v>0.5</v>
      </c>
      <c r="H249" s="44">
        <v>0</v>
      </c>
      <c r="I249" s="6"/>
      <c r="J249" s="10"/>
      <c r="K249" s="9"/>
      <c r="L249" s="14">
        <f>C249+D249+E249+F249+G249+H249</f>
        <v>2.5</v>
      </c>
      <c r="M249" s="9"/>
      <c r="N249" s="9"/>
      <c r="O249" s="9"/>
      <c r="P249" s="66"/>
      <c r="Q249" s="69"/>
    </row>
    <row r="250" spans="1:19" s="58" customFormat="1" ht="15" customHeight="1" x14ac:dyDescent="0.25">
      <c r="A250" s="71"/>
      <c r="B250" s="31" t="s">
        <v>15</v>
      </c>
      <c r="C250" s="42"/>
      <c r="D250" s="43"/>
      <c r="E250" s="42"/>
      <c r="F250" s="43"/>
      <c r="G250" s="42"/>
      <c r="H250" s="42"/>
      <c r="I250" s="6"/>
      <c r="J250" s="10"/>
      <c r="K250" s="9"/>
      <c r="L250" s="9"/>
      <c r="M250" s="15">
        <f>C250+D250+E250+F250+G250+H250</f>
        <v>0</v>
      </c>
      <c r="N250" s="9"/>
      <c r="O250" s="9"/>
      <c r="P250" s="66"/>
      <c r="Q250" s="69"/>
    </row>
    <row r="251" spans="1:19" s="58" customFormat="1" ht="15" customHeight="1" x14ac:dyDescent="0.25">
      <c r="A251" s="71"/>
      <c r="B251" s="32" t="s">
        <v>4</v>
      </c>
      <c r="C251" s="44"/>
      <c r="D251" s="45"/>
      <c r="E251" s="44"/>
      <c r="F251" s="45"/>
      <c r="G251" s="44"/>
      <c r="H251" s="44"/>
      <c r="I251" s="6"/>
      <c r="J251" s="10"/>
      <c r="K251" s="9"/>
      <c r="L251" s="9"/>
      <c r="M251" s="9"/>
      <c r="N251" s="14">
        <f>C251+D251+E251+F251+G251+H251</f>
        <v>0</v>
      </c>
      <c r="O251" s="9"/>
      <c r="P251" s="66"/>
      <c r="Q251" s="69"/>
    </row>
    <row r="252" spans="1:19" s="58" customFormat="1" ht="15" customHeight="1" thickBot="1" x14ac:dyDescent="0.3">
      <c r="A252" s="71"/>
      <c r="B252" s="31" t="s">
        <v>5</v>
      </c>
      <c r="C252" s="46"/>
      <c r="D252" s="47"/>
      <c r="E252" s="46"/>
      <c r="F252" s="47"/>
      <c r="G252" s="46"/>
      <c r="H252" s="46"/>
      <c r="I252" s="6"/>
      <c r="J252" s="11"/>
      <c r="K252" s="12"/>
      <c r="L252" s="12"/>
      <c r="M252" s="12"/>
      <c r="N252" s="12"/>
      <c r="O252" s="13">
        <f>C252+D252+E252+F252+G252+H252</f>
        <v>0</v>
      </c>
      <c r="P252" s="67"/>
      <c r="Q252" s="70"/>
    </row>
    <row r="253" spans="1:19" s="58" customFormat="1" ht="15" customHeight="1" thickBot="1" x14ac:dyDescent="0.3">
      <c r="A253" s="72" t="s">
        <v>61</v>
      </c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</row>
    <row r="254" spans="1:19" s="58" customFormat="1" ht="15" customHeight="1" thickBot="1" x14ac:dyDescent="0.3">
      <c r="A254" s="64" t="s">
        <v>92</v>
      </c>
      <c r="B254" s="63" t="s">
        <v>93</v>
      </c>
      <c r="C254" s="39" t="s">
        <v>18</v>
      </c>
      <c r="D254" s="39" t="str">
        <f>C254</f>
        <v>Matin</v>
      </c>
      <c r="E254" s="39" t="str">
        <f>C254</f>
        <v>Matin</v>
      </c>
      <c r="F254" s="39" t="str">
        <f>C254</f>
        <v>Matin</v>
      </c>
      <c r="G254" s="39" t="str">
        <f>C254</f>
        <v>Matin</v>
      </c>
      <c r="H254" s="39" t="s">
        <v>18</v>
      </c>
      <c r="I254" s="6"/>
      <c r="J254" s="7"/>
      <c r="K254" s="8"/>
      <c r="L254" s="8"/>
      <c r="M254" s="8"/>
      <c r="N254" s="8"/>
      <c r="O254" s="8"/>
      <c r="P254" s="65">
        <f>J255+K256-L257-M258-N259-O260</f>
        <v>38.14</v>
      </c>
      <c r="Q254" s="68">
        <v>1</v>
      </c>
    </row>
    <row r="255" spans="1:19" s="58" customFormat="1" ht="15" customHeight="1" x14ac:dyDescent="0.25">
      <c r="A255" s="71"/>
      <c r="B255" s="30" t="s">
        <v>2</v>
      </c>
      <c r="C255" s="40" cm="1">
        <f t="array" ref="C255">_xlfn.IFS(OR(C254="Matin",C254="Aprèm",C254="Nuit"),7.36,C254="Journée",7.08,C254="",0)</f>
        <v>7.36</v>
      </c>
      <c r="D255" s="40" cm="1">
        <f t="array" ref="D255">_xlfn.IFS(OR(D254="Matin",D254="Aprèm",D254="Nuit"),7.36,D254="Journée",7.08,D254="",0)</f>
        <v>7.36</v>
      </c>
      <c r="E255" s="40" cm="1">
        <f t="array" ref="E255">_xlfn.IFS(OR(E254="Matin",E254="Aprèm",E254="Nuit"),7.36,E254="Journée",7.08,E254="",0)</f>
        <v>7.36</v>
      </c>
      <c r="F255" s="40" cm="1">
        <f t="array" ref="F255">_xlfn.IFS(OR(F254="Matin",F254="Aprèm",F254="Nuit"),7.36,F254="Journée",7.08,F254="",0)</f>
        <v>7.36</v>
      </c>
      <c r="G255" s="40" cm="1">
        <f t="array" ref="G255">_xlfn.IFS(OR(G254="Matin",G254="Aprèm",G254="Nuit"),6.2,G254="Journée",7.08)</f>
        <v>6.2</v>
      </c>
      <c r="H255" s="41">
        <f>IF(H254="Matin",5,0)</f>
        <v>5</v>
      </c>
      <c r="I255" s="6"/>
      <c r="J255" s="14">
        <f>C255+D255+E255+F255+G255+H255</f>
        <v>40.64</v>
      </c>
      <c r="K255" s="9"/>
      <c r="L255" s="9"/>
      <c r="M255" s="9"/>
      <c r="N255" s="9"/>
      <c r="O255" s="9"/>
      <c r="P255" s="66"/>
      <c r="Q255" s="69"/>
    </row>
    <row r="256" spans="1:19" s="58" customFormat="1" ht="15" customHeight="1" x14ac:dyDescent="0.25">
      <c r="A256" s="71"/>
      <c r="B256" s="31" t="s">
        <v>16</v>
      </c>
      <c r="C256" s="42"/>
      <c r="D256" s="43"/>
      <c r="E256" s="42"/>
      <c r="F256" s="43"/>
      <c r="G256" s="42"/>
      <c r="H256" s="42"/>
      <c r="I256" s="6"/>
      <c r="J256" s="10"/>
      <c r="K256" s="15">
        <f>C256+D256+E256+F256+G256</f>
        <v>0</v>
      </c>
      <c r="L256" s="9"/>
      <c r="M256" s="9"/>
      <c r="N256" s="9"/>
      <c r="O256" s="9"/>
      <c r="P256" s="66"/>
      <c r="Q256" s="69"/>
    </row>
    <row r="257" spans="1:17" ht="15" customHeight="1" x14ac:dyDescent="0.25">
      <c r="A257" s="71"/>
      <c r="B257" s="32" t="s">
        <v>17</v>
      </c>
      <c r="C257" s="44" cm="1">
        <f t="array" ref="C257">_xlfn.IFS(OR(C254="Matin",C254="Aprèm",C254="Nuit"),0.5,OR(C254="Journée",C254=""),0)</f>
        <v>0.5</v>
      </c>
      <c r="D257" s="44" cm="1">
        <f t="array" ref="D257">_xlfn.IFS(OR(D254="Matin",D254="Aprèm",D254="Nuit"),0.5,OR(D254="Journée",D254=""),0)</f>
        <v>0.5</v>
      </c>
      <c r="E257" s="44" cm="1">
        <f t="array" ref="E257">_xlfn.IFS(OR(E254="Matin",E254="Aprèm",E254="Nuit"),0.5,OR(E254="Journée",E254=""),0)</f>
        <v>0.5</v>
      </c>
      <c r="F257" s="44" cm="1">
        <f t="array" ref="F257">_xlfn.IFS(OR(F254="Matin",F254="Aprèm",F254="Nuit"),0.5,OR(F254="Journée",F254=""),0)</f>
        <v>0.5</v>
      </c>
      <c r="G257" s="44" cm="1">
        <f t="array" ref="G257">_xlfn.IFS(OR(G254="Matin",G254="Aprèm",G254="Nuit"),0.5,OR(G254="Journée",G254=""),0)</f>
        <v>0.5</v>
      </c>
      <c r="H257" s="44">
        <v>0</v>
      </c>
      <c r="I257" s="6"/>
      <c r="J257" s="10"/>
      <c r="K257" s="9"/>
      <c r="L257" s="14">
        <f>C257+D257+E257+F257+G257+H257</f>
        <v>2.5</v>
      </c>
      <c r="M257" s="9"/>
      <c r="N257" s="9"/>
      <c r="O257" s="9"/>
      <c r="P257" s="66"/>
      <c r="Q257" s="69"/>
    </row>
    <row r="258" spans="1:17" ht="15" customHeight="1" x14ac:dyDescent="0.25">
      <c r="A258" s="71"/>
      <c r="B258" s="31" t="s">
        <v>15</v>
      </c>
      <c r="C258" s="42"/>
      <c r="D258" s="43"/>
      <c r="E258" s="42"/>
      <c r="F258" s="43"/>
      <c r="G258" s="42"/>
      <c r="H258" s="42"/>
      <c r="I258" s="6"/>
      <c r="J258" s="10"/>
      <c r="K258" s="9"/>
      <c r="L258" s="9"/>
      <c r="M258" s="15">
        <f>C258+D258+E258+F258+G258+H258</f>
        <v>0</v>
      </c>
      <c r="N258" s="9"/>
      <c r="O258" s="9"/>
      <c r="P258" s="66"/>
      <c r="Q258" s="69"/>
    </row>
    <row r="259" spans="1:17" ht="15" customHeight="1" x14ac:dyDescent="0.25">
      <c r="A259" s="71"/>
      <c r="B259" s="32" t="s">
        <v>4</v>
      </c>
      <c r="C259" s="44"/>
      <c r="D259" s="45"/>
      <c r="E259" s="44"/>
      <c r="F259" s="45"/>
      <c r="G259" s="44"/>
      <c r="H259" s="44"/>
      <c r="I259" s="6"/>
      <c r="J259" s="10"/>
      <c r="K259" s="9"/>
      <c r="L259" s="9"/>
      <c r="M259" s="9"/>
      <c r="N259" s="14">
        <f>C259+D259+E259+F259+G259+H259</f>
        <v>0</v>
      </c>
      <c r="O259" s="9"/>
      <c r="P259" s="66"/>
      <c r="Q259" s="69"/>
    </row>
    <row r="260" spans="1:17" ht="15" customHeight="1" thickBot="1" x14ac:dyDescent="0.3">
      <c r="A260" s="71"/>
      <c r="B260" s="31" t="s">
        <v>5</v>
      </c>
      <c r="C260" s="46"/>
      <c r="D260" s="47"/>
      <c r="E260" s="46"/>
      <c r="F260" s="47"/>
      <c r="G260" s="46"/>
      <c r="H260" s="46"/>
      <c r="I260" s="6"/>
      <c r="J260" s="11"/>
      <c r="K260" s="12"/>
      <c r="L260" s="12"/>
      <c r="M260" s="12"/>
      <c r="N260" s="12"/>
      <c r="O260" s="13">
        <f>C260+D260+E260+F260+G260+H260</f>
        <v>0</v>
      </c>
      <c r="P260" s="67"/>
      <c r="Q260" s="70"/>
    </row>
    <row r="261" spans="1:17" ht="15" customHeight="1" thickBot="1" x14ac:dyDescent="0.3">
      <c r="A261" s="72" t="s">
        <v>62</v>
      </c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</row>
    <row r="262" spans="1:17" ht="15" customHeight="1" thickBot="1" x14ac:dyDescent="0.3">
      <c r="A262" s="64" t="s">
        <v>92</v>
      </c>
      <c r="B262" s="63" t="s">
        <v>93</v>
      </c>
      <c r="C262" s="39" t="s">
        <v>18</v>
      </c>
      <c r="D262" s="39" t="str">
        <f>C262</f>
        <v>Matin</v>
      </c>
      <c r="E262" s="39" t="str">
        <f>C262</f>
        <v>Matin</v>
      </c>
      <c r="F262" s="39" t="str">
        <f>C262</f>
        <v>Matin</v>
      </c>
      <c r="G262" s="39" t="str">
        <f>C262</f>
        <v>Matin</v>
      </c>
      <c r="H262" s="39" t="s">
        <v>18</v>
      </c>
      <c r="I262" s="6"/>
      <c r="J262" s="7"/>
      <c r="K262" s="8"/>
      <c r="L262" s="8"/>
      <c r="M262" s="8"/>
      <c r="N262" s="8"/>
      <c r="O262" s="8"/>
      <c r="P262" s="65">
        <f>J263+K264-L265-M266-N267-O268</f>
        <v>38.14</v>
      </c>
      <c r="Q262" s="68">
        <v>1</v>
      </c>
    </row>
    <row r="263" spans="1:17" ht="15" customHeight="1" x14ac:dyDescent="0.25">
      <c r="A263" s="71"/>
      <c r="B263" s="30" t="s">
        <v>2</v>
      </c>
      <c r="C263" s="40" cm="1">
        <f t="array" ref="C263">_xlfn.IFS(OR(C262="Matin",C262="Aprèm",C262="Nuit"),7.36,C262="Journée",7.08,C262="",0)</f>
        <v>7.36</v>
      </c>
      <c r="D263" s="40" cm="1">
        <f t="array" ref="D263">_xlfn.IFS(OR(D262="Matin",D262="Aprèm",D262="Nuit"),7.36,D262="Journée",7.08,D262="",0)</f>
        <v>7.36</v>
      </c>
      <c r="E263" s="40" cm="1">
        <f t="array" ref="E263">_xlfn.IFS(OR(E262="Matin",E262="Aprèm",E262="Nuit"),7.36,E262="Journée",7.08,E262="",0)</f>
        <v>7.36</v>
      </c>
      <c r="F263" s="40" cm="1">
        <f t="array" ref="F263">_xlfn.IFS(OR(F262="Matin",F262="Aprèm",F262="Nuit"),7.36,F262="Journée",7.08,F262="",0)</f>
        <v>7.36</v>
      </c>
      <c r="G263" s="40" cm="1">
        <f t="array" ref="G263">_xlfn.IFS(OR(G262="Matin",G262="Aprèm",G262="Nuit"),6.2,G262="Journée",7.08)</f>
        <v>6.2</v>
      </c>
      <c r="H263" s="41">
        <f>IF(H262="Matin",5,0)</f>
        <v>5</v>
      </c>
      <c r="I263" s="6"/>
      <c r="J263" s="14">
        <f>C263+D263+E263+F263+G263+H263</f>
        <v>40.64</v>
      </c>
      <c r="K263" s="9"/>
      <c r="L263" s="9"/>
      <c r="M263" s="9"/>
      <c r="N263" s="9"/>
      <c r="O263" s="9"/>
      <c r="P263" s="66"/>
      <c r="Q263" s="69"/>
    </row>
    <row r="264" spans="1:17" ht="15" customHeight="1" x14ac:dyDescent="0.25">
      <c r="A264" s="71"/>
      <c r="B264" s="31" t="s">
        <v>16</v>
      </c>
      <c r="C264" s="42"/>
      <c r="D264" s="43"/>
      <c r="E264" s="42"/>
      <c r="F264" s="43"/>
      <c r="G264" s="42"/>
      <c r="H264" s="42"/>
      <c r="I264" s="6"/>
      <c r="J264" s="10"/>
      <c r="K264" s="15">
        <f>C264+D264+E264+F264+G264</f>
        <v>0</v>
      </c>
      <c r="L264" s="9"/>
      <c r="M264" s="9"/>
      <c r="N264" s="9"/>
      <c r="O264" s="9"/>
      <c r="P264" s="66"/>
      <c r="Q264" s="69"/>
    </row>
    <row r="265" spans="1:17" ht="15" customHeight="1" x14ac:dyDescent="0.25">
      <c r="A265" s="71"/>
      <c r="B265" s="32" t="s">
        <v>17</v>
      </c>
      <c r="C265" s="44" cm="1">
        <f t="array" ref="C265">_xlfn.IFS(OR(C262="Matin",C262="Aprèm",C262="Nuit"),0.5,OR(C262="Journée",C262=""),0)</f>
        <v>0.5</v>
      </c>
      <c r="D265" s="44" cm="1">
        <f t="array" ref="D265">_xlfn.IFS(OR(D262="Matin",D262="Aprèm",D262="Nuit"),0.5,OR(D262="Journée",D262=""),0)</f>
        <v>0.5</v>
      </c>
      <c r="E265" s="44" cm="1">
        <f t="array" ref="E265">_xlfn.IFS(OR(E262="Matin",E262="Aprèm",E262="Nuit"),0.5,OR(E262="Journée",E262=""),0)</f>
        <v>0.5</v>
      </c>
      <c r="F265" s="44" cm="1">
        <f t="array" ref="F265">_xlfn.IFS(OR(F262="Matin",F262="Aprèm",F262="Nuit"),0.5,OR(F262="Journée",F262=""),0)</f>
        <v>0.5</v>
      </c>
      <c r="G265" s="44" cm="1">
        <f t="array" ref="G265">_xlfn.IFS(OR(G262="Matin",G262="Aprèm",G262="Nuit"),0.5,OR(G262="Journée",G262=""),0)</f>
        <v>0.5</v>
      </c>
      <c r="H265" s="44">
        <v>0</v>
      </c>
      <c r="I265" s="6"/>
      <c r="J265" s="10"/>
      <c r="K265" s="9"/>
      <c r="L265" s="14">
        <f>C265+D265+E265+F265+G265+H265</f>
        <v>2.5</v>
      </c>
      <c r="M265" s="9"/>
      <c r="N265" s="9"/>
      <c r="O265" s="9"/>
      <c r="P265" s="66"/>
      <c r="Q265" s="69"/>
    </row>
    <row r="266" spans="1:17" ht="15" customHeight="1" x14ac:dyDescent="0.25">
      <c r="A266" s="71"/>
      <c r="B266" s="31" t="s">
        <v>15</v>
      </c>
      <c r="C266" s="42"/>
      <c r="D266" s="43"/>
      <c r="E266" s="42"/>
      <c r="F266" s="43"/>
      <c r="G266" s="42"/>
      <c r="H266" s="42"/>
      <c r="I266" s="6"/>
      <c r="J266" s="10"/>
      <c r="K266" s="9"/>
      <c r="L266" s="9"/>
      <c r="M266" s="15">
        <f>C266+D266+E266+F266+G266+H266</f>
        <v>0</v>
      </c>
      <c r="N266" s="9"/>
      <c r="O266" s="9"/>
      <c r="P266" s="66"/>
      <c r="Q266" s="69"/>
    </row>
    <row r="267" spans="1:17" ht="15" customHeight="1" x14ac:dyDescent="0.25">
      <c r="A267" s="71"/>
      <c r="B267" s="32" t="s">
        <v>4</v>
      </c>
      <c r="C267" s="44"/>
      <c r="D267" s="45"/>
      <c r="E267" s="44"/>
      <c r="F267" s="45"/>
      <c r="G267" s="44"/>
      <c r="H267" s="44"/>
      <c r="I267" s="6"/>
      <c r="J267" s="10"/>
      <c r="K267" s="9"/>
      <c r="L267" s="9"/>
      <c r="M267" s="9"/>
      <c r="N267" s="14">
        <f>C267+D267+E267+F267+G267+H267</f>
        <v>0</v>
      </c>
      <c r="O267" s="9"/>
      <c r="P267" s="66"/>
      <c r="Q267" s="69"/>
    </row>
    <row r="268" spans="1:17" ht="15" customHeight="1" thickBot="1" x14ac:dyDescent="0.3">
      <c r="A268" s="71"/>
      <c r="B268" s="31" t="s">
        <v>5</v>
      </c>
      <c r="C268" s="46"/>
      <c r="D268" s="47"/>
      <c r="E268" s="46"/>
      <c r="F268" s="47"/>
      <c r="G268" s="46"/>
      <c r="H268" s="46"/>
      <c r="I268" s="6"/>
      <c r="J268" s="11"/>
      <c r="K268" s="12"/>
      <c r="L268" s="12"/>
      <c r="M268" s="12"/>
      <c r="N268" s="12"/>
      <c r="O268" s="13">
        <f>C268+D268+E268+F268+G268+H268</f>
        <v>0</v>
      </c>
      <c r="P268" s="67"/>
      <c r="Q268" s="70"/>
    </row>
    <row r="269" spans="1:17" ht="15" customHeight="1" thickBot="1" x14ac:dyDescent="0.3">
      <c r="A269" s="72" t="s">
        <v>63</v>
      </c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</row>
    <row r="270" spans="1:17" ht="15" customHeight="1" thickBot="1" x14ac:dyDescent="0.3">
      <c r="A270" s="64" t="s">
        <v>92</v>
      </c>
      <c r="B270" s="63" t="s">
        <v>93</v>
      </c>
      <c r="C270" s="39" t="s">
        <v>18</v>
      </c>
      <c r="D270" s="39" t="str">
        <f>C270</f>
        <v>Matin</v>
      </c>
      <c r="E270" s="39" t="str">
        <f>C270</f>
        <v>Matin</v>
      </c>
      <c r="F270" s="39" t="str">
        <f>C270</f>
        <v>Matin</v>
      </c>
      <c r="G270" s="39" t="str">
        <f>C270</f>
        <v>Matin</v>
      </c>
      <c r="H270" s="39" t="s">
        <v>18</v>
      </c>
      <c r="I270" s="6"/>
      <c r="J270" s="7"/>
      <c r="K270" s="8"/>
      <c r="L270" s="8"/>
      <c r="M270" s="8"/>
      <c r="N270" s="8"/>
      <c r="O270" s="8"/>
      <c r="P270" s="65">
        <f>J271+K272-L273-M274-N275-O276</f>
        <v>38.14</v>
      </c>
      <c r="Q270" s="68">
        <v>1</v>
      </c>
    </row>
    <row r="271" spans="1:17" ht="15" customHeight="1" x14ac:dyDescent="0.25">
      <c r="A271" s="71"/>
      <c r="B271" s="30" t="s">
        <v>2</v>
      </c>
      <c r="C271" s="40" cm="1">
        <f t="array" ref="C271">_xlfn.IFS(OR(C270="Matin",C270="Aprèm",C270="Nuit"),7.36,C270="Journée",7.08,C270="",0)</f>
        <v>7.36</v>
      </c>
      <c r="D271" s="40" cm="1">
        <f t="array" ref="D271">_xlfn.IFS(OR(D270="Matin",D270="Aprèm",D270="Nuit"),7.36,D270="Journée",7.08,D270="",0)</f>
        <v>7.36</v>
      </c>
      <c r="E271" s="40" cm="1">
        <f t="array" ref="E271">_xlfn.IFS(OR(E270="Matin",E270="Aprèm",E270="Nuit"),7.36,E270="Journée",7.08,E270="",0)</f>
        <v>7.36</v>
      </c>
      <c r="F271" s="40" cm="1">
        <f t="array" ref="F271">_xlfn.IFS(OR(F270="Matin",F270="Aprèm",F270="Nuit"),7.36,F270="Journée",7.08,F270="",0)</f>
        <v>7.36</v>
      </c>
      <c r="G271" s="40" cm="1">
        <f t="array" ref="G271">_xlfn.IFS(OR(G270="Matin",G270="Aprèm",G270="Nuit"),6.2,G270="Journée",7.08)</f>
        <v>6.2</v>
      </c>
      <c r="H271" s="41">
        <f>IF(H270="Matin",5,0)</f>
        <v>5</v>
      </c>
      <c r="I271" s="6"/>
      <c r="J271" s="14">
        <f>C271+D271+E271+F271+G271+H271</f>
        <v>40.64</v>
      </c>
      <c r="K271" s="9"/>
      <c r="L271" s="9"/>
      <c r="M271" s="9"/>
      <c r="N271" s="9"/>
      <c r="O271" s="9"/>
      <c r="P271" s="66"/>
      <c r="Q271" s="69"/>
    </row>
    <row r="272" spans="1:17" ht="15" customHeight="1" x14ac:dyDescent="0.25">
      <c r="A272" s="71"/>
      <c r="B272" s="31" t="s">
        <v>16</v>
      </c>
      <c r="C272" s="42"/>
      <c r="D272" s="43"/>
      <c r="E272" s="42"/>
      <c r="F272" s="43"/>
      <c r="G272" s="42"/>
      <c r="H272" s="42"/>
      <c r="I272" s="6"/>
      <c r="J272" s="10"/>
      <c r="K272" s="15">
        <f>C272+D272+E272+F272+G272</f>
        <v>0</v>
      </c>
      <c r="L272" s="9"/>
      <c r="M272" s="9"/>
      <c r="N272" s="9"/>
      <c r="O272" s="9"/>
      <c r="P272" s="66"/>
      <c r="Q272" s="69"/>
    </row>
    <row r="273" spans="1:17" ht="15" customHeight="1" x14ac:dyDescent="0.25">
      <c r="A273" s="71"/>
      <c r="B273" s="32" t="s">
        <v>17</v>
      </c>
      <c r="C273" s="44" cm="1">
        <f t="array" ref="C273">_xlfn.IFS(OR(C270="Matin",C270="Aprèm",C270="Nuit"),0.5,OR(C270="Journée",C270=""),0)</f>
        <v>0.5</v>
      </c>
      <c r="D273" s="44" cm="1">
        <f t="array" ref="D273">_xlfn.IFS(OR(D270="Matin",D270="Aprèm",D270="Nuit"),0.5,OR(D270="Journée",D270=""),0)</f>
        <v>0.5</v>
      </c>
      <c r="E273" s="44" cm="1">
        <f t="array" ref="E273">_xlfn.IFS(OR(E270="Matin",E270="Aprèm",E270="Nuit"),0.5,OR(E270="Journée",E270=""),0)</f>
        <v>0.5</v>
      </c>
      <c r="F273" s="44" cm="1">
        <f t="array" ref="F273">_xlfn.IFS(OR(F270="Matin",F270="Aprèm",F270="Nuit"),0.5,OR(F270="Journée",F270=""),0)</f>
        <v>0.5</v>
      </c>
      <c r="G273" s="44" cm="1">
        <f t="array" ref="G273">_xlfn.IFS(OR(G270="Matin",G270="Aprèm",G270="Nuit"),0.5,OR(G270="Journée",G270=""),0)</f>
        <v>0.5</v>
      </c>
      <c r="H273" s="44">
        <v>0</v>
      </c>
      <c r="I273" s="6"/>
      <c r="J273" s="10"/>
      <c r="K273" s="9"/>
      <c r="L273" s="14">
        <f>C273+D273+E273+F273+G273+H273</f>
        <v>2.5</v>
      </c>
      <c r="M273" s="9"/>
      <c r="N273" s="9"/>
      <c r="O273" s="9"/>
      <c r="P273" s="66"/>
      <c r="Q273" s="69"/>
    </row>
    <row r="274" spans="1:17" ht="15" customHeight="1" x14ac:dyDescent="0.25">
      <c r="A274" s="71"/>
      <c r="B274" s="31" t="s">
        <v>15</v>
      </c>
      <c r="C274" s="42"/>
      <c r="D274" s="43"/>
      <c r="E274" s="42"/>
      <c r="F274" s="43"/>
      <c r="G274" s="42"/>
      <c r="H274" s="42"/>
      <c r="I274" s="6"/>
      <c r="J274" s="10"/>
      <c r="K274" s="9"/>
      <c r="L274" s="9"/>
      <c r="M274" s="15">
        <f>C274+D274+E274+F274+G274+H274</f>
        <v>0</v>
      </c>
      <c r="N274" s="9"/>
      <c r="O274" s="9"/>
      <c r="P274" s="66"/>
      <c r="Q274" s="69"/>
    </row>
    <row r="275" spans="1:17" ht="15" customHeight="1" x14ac:dyDescent="0.25">
      <c r="A275" s="71"/>
      <c r="B275" s="32" t="s">
        <v>4</v>
      </c>
      <c r="C275" s="44"/>
      <c r="D275" s="45"/>
      <c r="E275" s="44"/>
      <c r="F275" s="45"/>
      <c r="G275" s="44"/>
      <c r="H275" s="44"/>
      <c r="I275" s="6"/>
      <c r="J275" s="10"/>
      <c r="K275" s="9"/>
      <c r="L275" s="9"/>
      <c r="M275" s="9"/>
      <c r="N275" s="14">
        <f>C275+D275+E275+F275+G275+H275</f>
        <v>0</v>
      </c>
      <c r="O275" s="9"/>
      <c r="P275" s="66"/>
      <c r="Q275" s="69"/>
    </row>
    <row r="276" spans="1:17" ht="15" customHeight="1" thickBot="1" x14ac:dyDescent="0.3">
      <c r="A276" s="71"/>
      <c r="B276" s="31" t="s">
        <v>5</v>
      </c>
      <c r="C276" s="46"/>
      <c r="D276" s="47"/>
      <c r="E276" s="46"/>
      <c r="F276" s="47"/>
      <c r="G276" s="46"/>
      <c r="H276" s="46"/>
      <c r="I276" s="6"/>
      <c r="J276" s="11"/>
      <c r="K276" s="12"/>
      <c r="L276" s="12"/>
      <c r="M276" s="12"/>
      <c r="N276" s="12"/>
      <c r="O276" s="13">
        <f>C276+D276+E276+F276+G276+H276</f>
        <v>0</v>
      </c>
      <c r="P276" s="67"/>
      <c r="Q276" s="70"/>
    </row>
    <row r="277" spans="1:17" ht="15" customHeight="1" thickBot="1" x14ac:dyDescent="0.3">
      <c r="A277" s="72" t="s">
        <v>64</v>
      </c>
      <c r="B277" s="72"/>
      <c r="C277" s="72"/>
      <c r="D277" s="72"/>
      <c r="E277" s="72"/>
      <c r="F277" s="72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</row>
    <row r="278" spans="1:17" ht="15" customHeight="1" thickBot="1" x14ac:dyDescent="0.3">
      <c r="A278" s="64" t="s">
        <v>92</v>
      </c>
      <c r="B278" s="63" t="s">
        <v>93</v>
      </c>
      <c r="C278" s="39" t="s">
        <v>18</v>
      </c>
      <c r="D278" s="39" t="str">
        <f>C278</f>
        <v>Matin</v>
      </c>
      <c r="E278" s="39" t="str">
        <f>C278</f>
        <v>Matin</v>
      </c>
      <c r="F278" s="39" t="str">
        <f>C278</f>
        <v>Matin</v>
      </c>
      <c r="G278" s="39" t="str">
        <f>C278</f>
        <v>Matin</v>
      </c>
      <c r="H278" s="39" t="s">
        <v>18</v>
      </c>
      <c r="I278" s="6"/>
      <c r="J278" s="7"/>
      <c r="K278" s="8"/>
      <c r="L278" s="8"/>
      <c r="M278" s="8"/>
      <c r="N278" s="8"/>
      <c r="O278" s="8"/>
      <c r="P278" s="65">
        <f>J279+K280-L281-M282-N283-O284</f>
        <v>38.14</v>
      </c>
      <c r="Q278" s="68">
        <v>1</v>
      </c>
    </row>
    <row r="279" spans="1:17" ht="15" customHeight="1" x14ac:dyDescent="0.25">
      <c r="A279" s="71"/>
      <c r="B279" s="30" t="s">
        <v>2</v>
      </c>
      <c r="C279" s="40" cm="1">
        <f t="array" ref="C279">_xlfn.IFS(OR(C278="Matin",C278="Aprèm",C278="Nuit"),7.36,C278="Journée",7.08,C278="",0)</f>
        <v>7.36</v>
      </c>
      <c r="D279" s="40" cm="1">
        <f t="array" ref="D279">_xlfn.IFS(OR(D278="Matin",D278="Aprèm",D278="Nuit"),7.36,D278="Journée",7.08,D278="",0)</f>
        <v>7.36</v>
      </c>
      <c r="E279" s="40" cm="1">
        <f t="array" ref="E279">_xlfn.IFS(OR(E278="Matin",E278="Aprèm",E278="Nuit"),7.36,E278="Journée",7.08,E278="",0)</f>
        <v>7.36</v>
      </c>
      <c r="F279" s="40" cm="1">
        <f t="array" ref="F279">_xlfn.IFS(OR(F278="Matin",F278="Aprèm",F278="Nuit"),7.36,F278="Journée",7.08,F278="",0)</f>
        <v>7.36</v>
      </c>
      <c r="G279" s="40" cm="1">
        <f t="array" ref="G279">_xlfn.IFS(OR(G278="Matin",G278="Aprèm",G278="Nuit"),6.2,G278="Journée",7.08)</f>
        <v>6.2</v>
      </c>
      <c r="H279" s="41">
        <f>IF(H278="Matin",5,0)</f>
        <v>5</v>
      </c>
      <c r="I279" s="6"/>
      <c r="J279" s="14">
        <f>C279+D279+E279+F279+G279+H279</f>
        <v>40.64</v>
      </c>
      <c r="K279" s="9"/>
      <c r="L279" s="9"/>
      <c r="M279" s="9"/>
      <c r="N279" s="9"/>
      <c r="O279" s="9"/>
      <c r="P279" s="66"/>
      <c r="Q279" s="69"/>
    </row>
    <row r="280" spans="1:17" ht="15" customHeight="1" x14ac:dyDescent="0.25">
      <c r="A280" s="71"/>
      <c r="B280" s="31" t="s">
        <v>16</v>
      </c>
      <c r="C280" s="42"/>
      <c r="D280" s="43"/>
      <c r="E280" s="42"/>
      <c r="F280" s="43"/>
      <c r="G280" s="42"/>
      <c r="H280" s="42"/>
      <c r="I280" s="6"/>
      <c r="J280" s="10"/>
      <c r="K280" s="15">
        <f>C280+D280+E280+F280+G280</f>
        <v>0</v>
      </c>
      <c r="L280" s="9"/>
      <c r="M280" s="9"/>
      <c r="N280" s="9"/>
      <c r="O280" s="9"/>
      <c r="P280" s="66"/>
      <c r="Q280" s="69"/>
    </row>
    <row r="281" spans="1:17" ht="15" customHeight="1" x14ac:dyDescent="0.25">
      <c r="A281" s="71"/>
      <c r="B281" s="32" t="s">
        <v>17</v>
      </c>
      <c r="C281" s="44" cm="1">
        <f t="array" ref="C281">_xlfn.IFS(OR(C278="Matin",C278="Aprèm",C278="Nuit"),0.5,OR(C278="Journée",C278=""),0)</f>
        <v>0.5</v>
      </c>
      <c r="D281" s="44" cm="1">
        <f t="array" ref="D281">_xlfn.IFS(OR(D278="Matin",D278="Aprèm",D278="Nuit"),0.5,OR(D278="Journée",D278=""),0)</f>
        <v>0.5</v>
      </c>
      <c r="E281" s="44" cm="1">
        <f t="array" ref="E281">_xlfn.IFS(OR(E278="Matin",E278="Aprèm",E278="Nuit"),0.5,OR(E278="Journée",E278=""),0)</f>
        <v>0.5</v>
      </c>
      <c r="F281" s="44" cm="1">
        <f t="array" ref="F281">_xlfn.IFS(OR(F278="Matin",F278="Aprèm",F278="Nuit"),0.5,OR(F278="Journée",F278=""),0)</f>
        <v>0.5</v>
      </c>
      <c r="G281" s="44" cm="1">
        <f t="array" ref="G281">_xlfn.IFS(OR(G278="Matin",G278="Aprèm",G278="Nuit"),0.5,OR(G278="Journée",G278=""),0)</f>
        <v>0.5</v>
      </c>
      <c r="H281" s="44">
        <v>0</v>
      </c>
      <c r="I281" s="6"/>
      <c r="J281" s="10"/>
      <c r="K281" s="9"/>
      <c r="L281" s="14">
        <f>C281+D281+E281+F281+G281+H281</f>
        <v>2.5</v>
      </c>
      <c r="M281" s="9"/>
      <c r="N281" s="9"/>
      <c r="O281" s="9"/>
      <c r="P281" s="66"/>
      <c r="Q281" s="69"/>
    </row>
    <row r="282" spans="1:17" ht="15" customHeight="1" x14ac:dyDescent="0.25">
      <c r="A282" s="71"/>
      <c r="B282" s="31" t="s">
        <v>15</v>
      </c>
      <c r="C282" s="42"/>
      <c r="D282" s="43"/>
      <c r="E282" s="42"/>
      <c r="F282" s="43"/>
      <c r="G282" s="42"/>
      <c r="H282" s="42"/>
      <c r="I282" s="6"/>
      <c r="J282" s="10"/>
      <c r="K282" s="9"/>
      <c r="L282" s="9"/>
      <c r="M282" s="15">
        <f>C282+D282+E282+F282+G282+H282</f>
        <v>0</v>
      </c>
      <c r="N282" s="9"/>
      <c r="O282" s="9"/>
      <c r="P282" s="66"/>
      <c r="Q282" s="69"/>
    </row>
    <row r="283" spans="1:17" ht="15" customHeight="1" x14ac:dyDescent="0.25">
      <c r="A283" s="71"/>
      <c r="B283" s="32" t="s">
        <v>4</v>
      </c>
      <c r="C283" s="44"/>
      <c r="D283" s="45"/>
      <c r="E283" s="44"/>
      <c r="F283" s="45"/>
      <c r="G283" s="44"/>
      <c r="H283" s="44"/>
      <c r="I283" s="6"/>
      <c r="J283" s="10"/>
      <c r="K283" s="9"/>
      <c r="L283" s="9"/>
      <c r="M283" s="9"/>
      <c r="N283" s="14">
        <f>C283+D283+E283+F283+G283+H283</f>
        <v>0</v>
      </c>
      <c r="O283" s="9"/>
      <c r="P283" s="66"/>
      <c r="Q283" s="69"/>
    </row>
    <row r="284" spans="1:17" s="58" customFormat="1" ht="15" customHeight="1" thickBot="1" x14ac:dyDescent="0.3">
      <c r="A284" s="71"/>
      <c r="B284" s="31" t="s">
        <v>5</v>
      </c>
      <c r="C284" s="46"/>
      <c r="D284" s="47"/>
      <c r="E284" s="46"/>
      <c r="F284" s="47"/>
      <c r="G284" s="46"/>
      <c r="H284" s="46"/>
      <c r="I284" s="6"/>
      <c r="J284" s="11"/>
      <c r="K284" s="12"/>
      <c r="L284" s="12"/>
      <c r="M284" s="12"/>
      <c r="N284" s="12"/>
      <c r="O284" s="13">
        <f>C284+D284+E284+F284+G284+H284</f>
        <v>0</v>
      </c>
      <c r="P284" s="67"/>
      <c r="Q284" s="70"/>
    </row>
    <row r="285" spans="1:17" s="58" customFormat="1" ht="15" customHeight="1" thickBot="1" x14ac:dyDescent="0.3">
      <c r="A285" s="72" t="s">
        <v>65</v>
      </c>
      <c r="B285" s="72"/>
      <c r="C285" s="72"/>
      <c r="D285" s="72"/>
      <c r="E285" s="72"/>
      <c r="F285" s="72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</row>
    <row r="286" spans="1:17" s="58" customFormat="1" ht="15" customHeight="1" thickBot="1" x14ac:dyDescent="0.3">
      <c r="A286" s="64" t="s">
        <v>92</v>
      </c>
      <c r="B286" s="63" t="s">
        <v>93</v>
      </c>
      <c r="C286" s="39" t="s">
        <v>18</v>
      </c>
      <c r="D286" s="39" t="str">
        <f>C286</f>
        <v>Matin</v>
      </c>
      <c r="E286" s="39" t="str">
        <f>C286</f>
        <v>Matin</v>
      </c>
      <c r="F286" s="39" t="str">
        <f>C286</f>
        <v>Matin</v>
      </c>
      <c r="G286" s="39" t="str">
        <f>C286</f>
        <v>Matin</v>
      </c>
      <c r="H286" s="39" t="s">
        <v>18</v>
      </c>
      <c r="I286" s="6"/>
      <c r="J286" s="7"/>
      <c r="K286" s="8"/>
      <c r="L286" s="8"/>
      <c r="M286" s="8"/>
      <c r="N286" s="8"/>
      <c r="O286" s="8"/>
      <c r="P286" s="65">
        <f>J287+K288-L289-M290-N291-O292</f>
        <v>38.14</v>
      </c>
      <c r="Q286" s="68">
        <v>1</v>
      </c>
    </row>
    <row r="287" spans="1:17" s="58" customFormat="1" ht="15" customHeight="1" x14ac:dyDescent="0.25">
      <c r="A287" s="71"/>
      <c r="B287" s="30" t="s">
        <v>2</v>
      </c>
      <c r="C287" s="40" cm="1">
        <f t="array" ref="C287">_xlfn.IFS(OR(C286="Matin",C286="Aprèm",C286="Nuit"),7.36,C286="Journée",7.08,C286="",0)</f>
        <v>7.36</v>
      </c>
      <c r="D287" s="40" cm="1">
        <f t="array" ref="D287">_xlfn.IFS(OR(D286="Matin",D286="Aprèm",D286="Nuit"),7.36,D286="Journée",7.08,D286="",0)</f>
        <v>7.36</v>
      </c>
      <c r="E287" s="40" cm="1">
        <f t="array" ref="E287">_xlfn.IFS(OR(E286="Matin",E286="Aprèm",E286="Nuit"),7.36,E286="Journée",7.08,E286="",0)</f>
        <v>7.36</v>
      </c>
      <c r="F287" s="40" cm="1">
        <f t="array" ref="F287">_xlfn.IFS(OR(F286="Matin",F286="Aprèm",F286="Nuit"),7.36,F286="Journée",7.08,F286="",0)</f>
        <v>7.36</v>
      </c>
      <c r="G287" s="40" cm="1">
        <f t="array" ref="G287">_xlfn.IFS(OR(G286="Matin",G286="Aprèm",G286="Nuit"),6.2,G286="Journée",7.08)</f>
        <v>6.2</v>
      </c>
      <c r="H287" s="41">
        <f>IF(H286="Matin",5,0)</f>
        <v>5</v>
      </c>
      <c r="I287" s="6"/>
      <c r="J287" s="14">
        <f>C287+D287+E287+F287+G287+H287</f>
        <v>40.64</v>
      </c>
      <c r="K287" s="9"/>
      <c r="L287" s="9"/>
      <c r="M287" s="9"/>
      <c r="N287" s="9"/>
      <c r="O287" s="9"/>
      <c r="P287" s="66"/>
      <c r="Q287" s="69"/>
    </row>
    <row r="288" spans="1:17" s="58" customFormat="1" ht="15" customHeight="1" x14ac:dyDescent="0.25">
      <c r="A288" s="71"/>
      <c r="B288" s="31" t="s">
        <v>16</v>
      </c>
      <c r="C288" s="42"/>
      <c r="D288" s="43"/>
      <c r="E288" s="42"/>
      <c r="F288" s="43"/>
      <c r="G288" s="42"/>
      <c r="H288" s="42"/>
      <c r="I288" s="6"/>
      <c r="J288" s="10"/>
      <c r="K288" s="15">
        <f>C288+D288+E288+F288+G288</f>
        <v>0</v>
      </c>
      <c r="L288" s="9"/>
      <c r="M288" s="9"/>
      <c r="N288" s="9"/>
      <c r="O288" s="9"/>
      <c r="P288" s="66"/>
      <c r="Q288" s="69"/>
    </row>
    <row r="289" spans="1:17" s="58" customFormat="1" ht="15" customHeight="1" x14ac:dyDescent="0.25">
      <c r="A289" s="71"/>
      <c r="B289" s="32" t="s">
        <v>17</v>
      </c>
      <c r="C289" s="44" cm="1">
        <f t="array" ref="C289">_xlfn.IFS(OR(C286="Matin",C286="Aprèm",C286="Nuit"),0.5,OR(C286="Journée",C286=""),0)</f>
        <v>0.5</v>
      </c>
      <c r="D289" s="44" cm="1">
        <f t="array" ref="D289">_xlfn.IFS(OR(D286="Matin",D286="Aprèm",D286="Nuit"),0.5,OR(D286="Journée",D286=""),0)</f>
        <v>0.5</v>
      </c>
      <c r="E289" s="44" cm="1">
        <f t="array" ref="E289">_xlfn.IFS(OR(E286="Matin",E286="Aprèm",E286="Nuit"),0.5,OR(E286="Journée",E286=""),0)</f>
        <v>0.5</v>
      </c>
      <c r="F289" s="44" cm="1">
        <f t="array" ref="F289">_xlfn.IFS(OR(F286="Matin",F286="Aprèm",F286="Nuit"),0.5,OR(F286="Journée",F286=""),0)</f>
        <v>0.5</v>
      </c>
      <c r="G289" s="44" cm="1">
        <f t="array" ref="G289">_xlfn.IFS(OR(G286="Matin",G286="Aprèm",G286="Nuit"),0.5,OR(G286="Journée",G286=""),0)</f>
        <v>0.5</v>
      </c>
      <c r="H289" s="44">
        <v>0</v>
      </c>
      <c r="I289" s="6"/>
      <c r="J289" s="10"/>
      <c r="K289" s="9"/>
      <c r="L289" s="14">
        <f>C289+D289+E289+F289+G289+H289</f>
        <v>2.5</v>
      </c>
      <c r="M289" s="9"/>
      <c r="N289" s="9"/>
      <c r="O289" s="9"/>
      <c r="P289" s="66"/>
      <c r="Q289" s="69"/>
    </row>
    <row r="290" spans="1:17" s="58" customFormat="1" ht="15" customHeight="1" x14ac:dyDescent="0.25">
      <c r="A290" s="71"/>
      <c r="B290" s="31" t="s">
        <v>15</v>
      </c>
      <c r="C290" s="42"/>
      <c r="D290" s="43"/>
      <c r="E290" s="42"/>
      <c r="F290" s="43"/>
      <c r="G290" s="42"/>
      <c r="H290" s="42"/>
      <c r="I290" s="6"/>
      <c r="J290" s="10"/>
      <c r="K290" s="9"/>
      <c r="L290" s="9"/>
      <c r="M290" s="15">
        <f>C290+D290+E290+F290+G290+H290</f>
        <v>0</v>
      </c>
      <c r="N290" s="9"/>
      <c r="O290" s="9"/>
      <c r="P290" s="66"/>
      <c r="Q290" s="69"/>
    </row>
    <row r="291" spans="1:17" s="58" customFormat="1" ht="15" customHeight="1" x14ac:dyDescent="0.25">
      <c r="A291" s="71"/>
      <c r="B291" s="32" t="s">
        <v>4</v>
      </c>
      <c r="C291" s="44"/>
      <c r="D291" s="45"/>
      <c r="E291" s="44"/>
      <c r="F291" s="45"/>
      <c r="G291" s="44"/>
      <c r="H291" s="44"/>
      <c r="I291" s="6"/>
      <c r="J291" s="10"/>
      <c r="K291" s="9"/>
      <c r="L291" s="9"/>
      <c r="M291" s="9"/>
      <c r="N291" s="14">
        <f>C291+D291+E291+F291+G291+H291</f>
        <v>0</v>
      </c>
      <c r="O291" s="9"/>
      <c r="P291" s="66"/>
      <c r="Q291" s="69"/>
    </row>
    <row r="292" spans="1:17" s="58" customFormat="1" ht="15" customHeight="1" thickBot="1" x14ac:dyDescent="0.3">
      <c r="A292" s="71"/>
      <c r="B292" s="31" t="s">
        <v>5</v>
      </c>
      <c r="C292" s="46"/>
      <c r="D292" s="47"/>
      <c r="E292" s="46"/>
      <c r="F292" s="47"/>
      <c r="G292" s="46"/>
      <c r="H292" s="46"/>
      <c r="I292" s="6"/>
      <c r="J292" s="11"/>
      <c r="K292" s="12"/>
      <c r="L292" s="12"/>
      <c r="M292" s="12"/>
      <c r="N292" s="12"/>
      <c r="O292" s="13">
        <f>C292+D292+E292+F292+G292+H292</f>
        <v>0</v>
      </c>
      <c r="P292" s="67"/>
      <c r="Q292" s="70"/>
    </row>
    <row r="293" spans="1:17" s="58" customFormat="1" ht="15" customHeight="1" thickBot="1" x14ac:dyDescent="0.3">
      <c r="A293" s="72" t="s">
        <v>66</v>
      </c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</row>
    <row r="294" spans="1:17" s="58" customFormat="1" ht="15" customHeight="1" thickBot="1" x14ac:dyDescent="0.3">
      <c r="A294" s="64" t="s">
        <v>92</v>
      </c>
      <c r="B294" s="63" t="s">
        <v>93</v>
      </c>
      <c r="C294" s="39" t="s">
        <v>18</v>
      </c>
      <c r="D294" s="39" t="str">
        <f>C294</f>
        <v>Matin</v>
      </c>
      <c r="E294" s="39" t="str">
        <f>C294</f>
        <v>Matin</v>
      </c>
      <c r="F294" s="39" t="str">
        <f>C294</f>
        <v>Matin</v>
      </c>
      <c r="G294" s="39" t="str">
        <f>C294</f>
        <v>Matin</v>
      </c>
      <c r="H294" s="39" t="s">
        <v>18</v>
      </c>
      <c r="I294" s="6"/>
      <c r="J294" s="7"/>
      <c r="K294" s="8"/>
      <c r="L294" s="8"/>
      <c r="M294" s="8"/>
      <c r="N294" s="8"/>
      <c r="O294" s="8"/>
      <c r="P294" s="65">
        <f>J295+K296-L297-M298-N299-O300</f>
        <v>38.14</v>
      </c>
      <c r="Q294" s="68">
        <v>1</v>
      </c>
    </row>
    <row r="295" spans="1:17" s="58" customFormat="1" ht="15" customHeight="1" x14ac:dyDescent="0.25">
      <c r="A295" s="71"/>
      <c r="B295" s="30" t="s">
        <v>2</v>
      </c>
      <c r="C295" s="40" cm="1">
        <f t="array" ref="C295">_xlfn.IFS(OR(C294="Matin",C294="Aprèm",C294="Nuit"),7.36,C294="Journée",7.08,C294="",0)</f>
        <v>7.36</v>
      </c>
      <c r="D295" s="40" cm="1">
        <f t="array" ref="D295">_xlfn.IFS(OR(D294="Matin",D294="Aprèm",D294="Nuit"),7.36,D294="Journée",7.08,D294="",0)</f>
        <v>7.36</v>
      </c>
      <c r="E295" s="40" cm="1">
        <f t="array" ref="E295">_xlfn.IFS(OR(E294="Matin",E294="Aprèm",E294="Nuit"),7.36,E294="Journée",7.08,E294="",0)</f>
        <v>7.36</v>
      </c>
      <c r="F295" s="40" cm="1">
        <f t="array" ref="F295">_xlfn.IFS(OR(F294="Matin",F294="Aprèm",F294="Nuit"),7.36,F294="Journée",7.08,F294="",0)</f>
        <v>7.36</v>
      </c>
      <c r="G295" s="40" cm="1">
        <f t="array" ref="G295">_xlfn.IFS(OR(G294="Matin",G294="Aprèm",G294="Nuit"),6.2,G294="Journée",7.08)</f>
        <v>6.2</v>
      </c>
      <c r="H295" s="41">
        <f>IF(H294="Matin",5,0)</f>
        <v>5</v>
      </c>
      <c r="I295" s="6"/>
      <c r="J295" s="14">
        <f>C295+D295+E295+F295+G295+H295</f>
        <v>40.64</v>
      </c>
      <c r="K295" s="9"/>
      <c r="L295" s="9"/>
      <c r="M295" s="9"/>
      <c r="N295" s="9"/>
      <c r="O295" s="9"/>
      <c r="P295" s="66"/>
      <c r="Q295" s="69"/>
    </row>
    <row r="296" spans="1:17" s="58" customFormat="1" ht="15" customHeight="1" x14ac:dyDescent="0.25">
      <c r="A296" s="71"/>
      <c r="B296" s="31" t="s">
        <v>16</v>
      </c>
      <c r="C296" s="42"/>
      <c r="D296" s="43"/>
      <c r="E296" s="42"/>
      <c r="F296" s="43"/>
      <c r="G296" s="42"/>
      <c r="H296" s="42"/>
      <c r="I296" s="6"/>
      <c r="J296" s="10"/>
      <c r="K296" s="15">
        <f>C296+D296+E296+F296+G296</f>
        <v>0</v>
      </c>
      <c r="L296" s="9"/>
      <c r="M296" s="9"/>
      <c r="N296" s="9"/>
      <c r="O296" s="9"/>
      <c r="P296" s="66"/>
      <c r="Q296" s="69"/>
    </row>
    <row r="297" spans="1:17" s="58" customFormat="1" ht="15" customHeight="1" x14ac:dyDescent="0.25">
      <c r="A297" s="71"/>
      <c r="B297" s="32" t="s">
        <v>17</v>
      </c>
      <c r="C297" s="44" cm="1">
        <f t="array" ref="C297">_xlfn.IFS(OR(C294="Matin",C294="Aprèm",C294="Nuit"),0.5,OR(C294="Journée",C294=""),0)</f>
        <v>0.5</v>
      </c>
      <c r="D297" s="44" cm="1">
        <f t="array" ref="D297">_xlfn.IFS(OR(D294="Matin",D294="Aprèm",D294="Nuit"),0.5,OR(D294="Journée",D294=""),0)</f>
        <v>0.5</v>
      </c>
      <c r="E297" s="44" cm="1">
        <f t="array" ref="E297">_xlfn.IFS(OR(E294="Matin",E294="Aprèm",E294="Nuit"),0.5,OR(E294="Journée",E294=""),0)</f>
        <v>0.5</v>
      </c>
      <c r="F297" s="44" cm="1">
        <f t="array" ref="F297">_xlfn.IFS(OR(F294="Matin",F294="Aprèm",F294="Nuit"),0.5,OR(F294="Journée",F294=""),0)</f>
        <v>0.5</v>
      </c>
      <c r="G297" s="44" cm="1">
        <f t="array" ref="G297">_xlfn.IFS(OR(G294="Matin",G294="Aprèm",G294="Nuit"),0.5,OR(G294="Journée",G294=""),0)</f>
        <v>0.5</v>
      </c>
      <c r="H297" s="44">
        <v>0</v>
      </c>
      <c r="I297" s="6"/>
      <c r="J297" s="10"/>
      <c r="K297" s="9"/>
      <c r="L297" s="14">
        <f>C297+D297+E297+F297+G297+H297</f>
        <v>2.5</v>
      </c>
      <c r="M297" s="9"/>
      <c r="N297" s="9"/>
      <c r="O297" s="9"/>
      <c r="P297" s="66"/>
      <c r="Q297" s="69"/>
    </row>
    <row r="298" spans="1:17" s="58" customFormat="1" ht="15" customHeight="1" x14ac:dyDescent="0.25">
      <c r="A298" s="71"/>
      <c r="B298" s="31" t="s">
        <v>15</v>
      </c>
      <c r="C298" s="42"/>
      <c r="D298" s="43"/>
      <c r="E298" s="42"/>
      <c r="F298" s="43"/>
      <c r="G298" s="42"/>
      <c r="H298" s="42"/>
      <c r="I298" s="6"/>
      <c r="J298" s="10"/>
      <c r="K298" s="9"/>
      <c r="L298" s="9"/>
      <c r="M298" s="15">
        <f>C298+D298+E298+F298+G298+H298</f>
        <v>0</v>
      </c>
      <c r="N298" s="9"/>
      <c r="O298" s="9"/>
      <c r="P298" s="66"/>
      <c r="Q298" s="69"/>
    </row>
    <row r="299" spans="1:17" s="58" customFormat="1" ht="15" customHeight="1" x14ac:dyDescent="0.25">
      <c r="A299" s="71"/>
      <c r="B299" s="32" t="s">
        <v>4</v>
      </c>
      <c r="C299" s="44"/>
      <c r="D299" s="45"/>
      <c r="E299" s="44"/>
      <c r="F299" s="45"/>
      <c r="G299" s="44"/>
      <c r="H299" s="44"/>
      <c r="I299" s="6"/>
      <c r="J299" s="10"/>
      <c r="K299" s="9"/>
      <c r="L299" s="9"/>
      <c r="M299" s="9"/>
      <c r="N299" s="14">
        <f>C299+D299+E299+F299+G299+H299</f>
        <v>0</v>
      </c>
      <c r="O299" s="9"/>
      <c r="P299" s="66"/>
      <c r="Q299" s="69"/>
    </row>
    <row r="300" spans="1:17" s="58" customFormat="1" ht="15" customHeight="1" thickBot="1" x14ac:dyDescent="0.3">
      <c r="A300" s="71"/>
      <c r="B300" s="31" t="s">
        <v>5</v>
      </c>
      <c r="C300" s="46"/>
      <c r="D300" s="47"/>
      <c r="E300" s="46"/>
      <c r="F300" s="47"/>
      <c r="G300" s="46"/>
      <c r="H300" s="46"/>
      <c r="I300" s="6"/>
      <c r="J300" s="11"/>
      <c r="K300" s="12"/>
      <c r="L300" s="12"/>
      <c r="M300" s="12"/>
      <c r="N300" s="12"/>
      <c r="O300" s="13">
        <f>C300+D300+E300+F300+G300+H300</f>
        <v>0</v>
      </c>
      <c r="P300" s="67"/>
      <c r="Q300" s="70"/>
    </row>
    <row r="301" spans="1:17" s="58" customFormat="1" ht="15" customHeight="1" thickBot="1" x14ac:dyDescent="0.3">
      <c r="A301" s="72" t="s">
        <v>67</v>
      </c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</row>
    <row r="302" spans="1:17" s="58" customFormat="1" ht="15" customHeight="1" thickBot="1" x14ac:dyDescent="0.3">
      <c r="A302" s="64" t="s">
        <v>92</v>
      </c>
      <c r="B302" s="63" t="s">
        <v>93</v>
      </c>
      <c r="C302" s="39" t="s">
        <v>18</v>
      </c>
      <c r="D302" s="39" t="str">
        <f>C302</f>
        <v>Matin</v>
      </c>
      <c r="E302" s="39" t="str">
        <f>C302</f>
        <v>Matin</v>
      </c>
      <c r="F302" s="39" t="str">
        <f>C302</f>
        <v>Matin</v>
      </c>
      <c r="G302" s="39" t="str">
        <f>C302</f>
        <v>Matin</v>
      </c>
      <c r="H302" s="39" t="s">
        <v>18</v>
      </c>
      <c r="I302" s="6"/>
      <c r="J302" s="7"/>
      <c r="K302" s="8"/>
      <c r="L302" s="8"/>
      <c r="M302" s="8"/>
      <c r="N302" s="8"/>
      <c r="O302" s="8"/>
      <c r="P302" s="65">
        <f>J303+K304-L305-M306-N307-O308</f>
        <v>38.14</v>
      </c>
      <c r="Q302" s="68">
        <v>1</v>
      </c>
    </row>
    <row r="303" spans="1:17" s="58" customFormat="1" ht="15" customHeight="1" x14ac:dyDescent="0.25">
      <c r="A303" s="71"/>
      <c r="B303" s="30" t="s">
        <v>2</v>
      </c>
      <c r="C303" s="40" cm="1">
        <f t="array" ref="C303">_xlfn.IFS(OR(C302="Matin",C302="Aprèm",C302="Nuit"),7.36,C302="Journée",7.08,C302="",0)</f>
        <v>7.36</v>
      </c>
      <c r="D303" s="40" cm="1">
        <f t="array" ref="D303">_xlfn.IFS(OR(D302="Matin",D302="Aprèm",D302="Nuit"),7.36,D302="Journée",7.08,D302="",0)</f>
        <v>7.36</v>
      </c>
      <c r="E303" s="40" cm="1">
        <f t="array" ref="E303">_xlfn.IFS(OR(E302="Matin",E302="Aprèm",E302="Nuit"),7.36,E302="Journée",7.08,E302="",0)</f>
        <v>7.36</v>
      </c>
      <c r="F303" s="40" cm="1">
        <f t="array" ref="F303">_xlfn.IFS(OR(F302="Matin",F302="Aprèm",F302="Nuit"),7.36,F302="Journée",7.08,F302="",0)</f>
        <v>7.36</v>
      </c>
      <c r="G303" s="40" cm="1">
        <f t="array" ref="G303">_xlfn.IFS(OR(G302="Matin",G302="Aprèm",G302="Nuit"),6.2,G302="Journée",7.08)</f>
        <v>6.2</v>
      </c>
      <c r="H303" s="41">
        <f>IF(H302="Matin",5,0)</f>
        <v>5</v>
      </c>
      <c r="I303" s="6"/>
      <c r="J303" s="14">
        <f>C303+D303+E303+F303+G303+H303</f>
        <v>40.64</v>
      </c>
      <c r="K303" s="9"/>
      <c r="L303" s="9"/>
      <c r="M303" s="9"/>
      <c r="N303" s="9"/>
      <c r="O303" s="9"/>
      <c r="P303" s="66"/>
      <c r="Q303" s="69"/>
    </row>
    <row r="304" spans="1:17" s="58" customFormat="1" ht="15" customHeight="1" x14ac:dyDescent="0.25">
      <c r="A304" s="71"/>
      <c r="B304" s="31" t="s">
        <v>16</v>
      </c>
      <c r="C304" s="42"/>
      <c r="D304" s="43"/>
      <c r="E304" s="42"/>
      <c r="F304" s="43"/>
      <c r="G304" s="42"/>
      <c r="H304" s="42"/>
      <c r="I304" s="6"/>
      <c r="J304" s="10"/>
      <c r="K304" s="15">
        <f>C304+D304+E304+F304+G304</f>
        <v>0</v>
      </c>
      <c r="L304" s="9"/>
      <c r="M304" s="9"/>
      <c r="N304" s="9"/>
      <c r="O304" s="9"/>
      <c r="P304" s="66"/>
      <c r="Q304" s="69"/>
    </row>
    <row r="305" spans="1:18" s="58" customFormat="1" ht="15" customHeight="1" x14ac:dyDescent="0.25">
      <c r="A305" s="71"/>
      <c r="B305" s="32" t="s">
        <v>17</v>
      </c>
      <c r="C305" s="44" cm="1">
        <f t="array" ref="C305">_xlfn.IFS(OR(C302="Matin",C302="Aprèm",C302="Nuit"),0.5,OR(C302="Journée",C302=""),0)</f>
        <v>0.5</v>
      </c>
      <c r="D305" s="44" cm="1">
        <f t="array" ref="D305">_xlfn.IFS(OR(D302="Matin",D302="Aprèm",D302="Nuit"),0.5,OR(D302="Journée",D302=""),0)</f>
        <v>0.5</v>
      </c>
      <c r="E305" s="44" cm="1">
        <f t="array" ref="E305">_xlfn.IFS(OR(E302="Matin",E302="Aprèm",E302="Nuit"),0.5,OR(E302="Journée",E302=""),0)</f>
        <v>0.5</v>
      </c>
      <c r="F305" s="44" cm="1">
        <f t="array" ref="F305">_xlfn.IFS(OR(F302="Matin",F302="Aprèm",F302="Nuit"),0.5,OR(F302="Journée",F302=""),0)</f>
        <v>0.5</v>
      </c>
      <c r="G305" s="44" cm="1">
        <f t="array" ref="G305">_xlfn.IFS(OR(G302="Matin",G302="Aprèm",G302="Nuit"),0.5,OR(G302="Journée",G302=""),0)</f>
        <v>0.5</v>
      </c>
      <c r="H305" s="44">
        <v>0</v>
      </c>
      <c r="I305" s="6"/>
      <c r="J305" s="10"/>
      <c r="K305" s="9"/>
      <c r="L305" s="14">
        <f>C305+D305+E305+F305+G305+H305</f>
        <v>2.5</v>
      </c>
      <c r="M305" s="9"/>
      <c r="N305" s="9"/>
      <c r="O305" s="9"/>
      <c r="P305" s="66"/>
      <c r="Q305" s="69"/>
    </row>
    <row r="306" spans="1:18" s="58" customFormat="1" ht="15" customHeight="1" x14ac:dyDescent="0.25">
      <c r="A306" s="71"/>
      <c r="B306" s="31" t="s">
        <v>15</v>
      </c>
      <c r="C306" s="42"/>
      <c r="D306" s="43"/>
      <c r="E306" s="42"/>
      <c r="F306" s="43"/>
      <c r="G306" s="42"/>
      <c r="H306" s="42"/>
      <c r="I306" s="6"/>
      <c r="J306" s="10"/>
      <c r="K306" s="9"/>
      <c r="L306" s="9"/>
      <c r="M306" s="15">
        <f>C306+D306+E306+F306+G306+H306</f>
        <v>0</v>
      </c>
      <c r="N306" s="9"/>
      <c r="O306" s="9"/>
      <c r="P306" s="66"/>
      <c r="Q306" s="69"/>
    </row>
    <row r="307" spans="1:18" s="58" customFormat="1" ht="15" customHeight="1" x14ac:dyDescent="0.25">
      <c r="A307" s="71"/>
      <c r="B307" s="32" t="s">
        <v>4</v>
      </c>
      <c r="C307" s="44"/>
      <c r="D307" s="45"/>
      <c r="E307" s="44"/>
      <c r="F307" s="45"/>
      <c r="G307" s="44"/>
      <c r="H307" s="44"/>
      <c r="I307" s="6"/>
      <c r="J307" s="10"/>
      <c r="K307" s="9"/>
      <c r="L307" s="9"/>
      <c r="M307" s="9"/>
      <c r="N307" s="14">
        <f>C307+D307+E307+F307+G307+H307</f>
        <v>0</v>
      </c>
      <c r="O307" s="9"/>
      <c r="P307" s="66"/>
      <c r="Q307" s="69"/>
    </row>
    <row r="308" spans="1:18" s="58" customFormat="1" ht="15" customHeight="1" thickBot="1" x14ac:dyDescent="0.3">
      <c r="A308" s="71"/>
      <c r="B308" s="31" t="s">
        <v>5</v>
      </c>
      <c r="C308" s="46"/>
      <c r="D308" s="47"/>
      <c r="E308" s="46"/>
      <c r="F308" s="47"/>
      <c r="G308" s="46"/>
      <c r="H308" s="46"/>
      <c r="I308" s="6"/>
      <c r="J308" s="11"/>
      <c r="K308" s="12"/>
      <c r="L308" s="12"/>
      <c r="M308" s="12"/>
      <c r="N308" s="12"/>
      <c r="O308" s="13">
        <f>C308+D308+E308+F308+G308+H308</f>
        <v>0</v>
      </c>
      <c r="P308" s="67"/>
      <c r="Q308" s="70"/>
    </row>
    <row r="309" spans="1:18" s="58" customFormat="1" ht="15" customHeight="1" thickBot="1" x14ac:dyDescent="0.3">
      <c r="A309" s="72" t="s">
        <v>68</v>
      </c>
      <c r="B309" s="72"/>
      <c r="C309" s="72"/>
      <c r="D309" s="72"/>
      <c r="E309" s="72"/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</row>
    <row r="310" spans="1:18" s="58" customFormat="1" ht="15" customHeight="1" thickBot="1" x14ac:dyDescent="0.3">
      <c r="A310" s="64" t="s">
        <v>92</v>
      </c>
      <c r="B310" s="63" t="s">
        <v>93</v>
      </c>
      <c r="C310" s="39" t="s">
        <v>18</v>
      </c>
      <c r="D310" s="39" t="str">
        <f>C310</f>
        <v>Matin</v>
      </c>
      <c r="E310" s="39" t="str">
        <f>C310</f>
        <v>Matin</v>
      </c>
      <c r="F310" s="39" t="str">
        <f>C310</f>
        <v>Matin</v>
      </c>
      <c r="G310" s="39" t="str">
        <f>C310</f>
        <v>Matin</v>
      </c>
      <c r="H310" s="39" t="s">
        <v>18</v>
      </c>
      <c r="I310" s="6"/>
      <c r="J310" s="7"/>
      <c r="K310" s="8"/>
      <c r="L310" s="8"/>
      <c r="M310" s="8"/>
      <c r="N310" s="8"/>
      <c r="O310" s="8"/>
      <c r="P310" s="65">
        <f>J311+K312-L313-M314-N315-O316</f>
        <v>38.14</v>
      </c>
      <c r="Q310" s="68">
        <v>1</v>
      </c>
    </row>
    <row r="311" spans="1:18" s="58" customFormat="1" ht="15" customHeight="1" x14ac:dyDescent="0.25">
      <c r="A311" s="71"/>
      <c r="B311" s="30" t="s">
        <v>2</v>
      </c>
      <c r="C311" s="40" cm="1">
        <f t="array" ref="C311">_xlfn.IFS(OR(C310="Matin",C310="Aprèm",C310="Nuit"),7.36,C310="Journée",7.08,C310="",0)</f>
        <v>7.36</v>
      </c>
      <c r="D311" s="40" cm="1">
        <f t="array" ref="D311">_xlfn.IFS(OR(D310="Matin",D310="Aprèm",D310="Nuit"),7.36,D310="Journée",7.08,D310="",0)</f>
        <v>7.36</v>
      </c>
      <c r="E311" s="40" cm="1">
        <f t="array" ref="E311">_xlfn.IFS(OR(E310="Matin",E310="Aprèm",E310="Nuit"),7.36,E310="Journée",7.08,E310="",0)</f>
        <v>7.36</v>
      </c>
      <c r="F311" s="40" cm="1">
        <f t="array" ref="F311">_xlfn.IFS(OR(F310="Matin",F310="Aprèm",F310="Nuit"),7.36,F310="Journée",7.08,F310="",0)</f>
        <v>7.36</v>
      </c>
      <c r="G311" s="40" cm="1">
        <f t="array" ref="G311">_xlfn.IFS(OR(G310="Matin",G310="Aprèm",G310="Nuit"),6.2,G310="Journée",7.08)</f>
        <v>6.2</v>
      </c>
      <c r="H311" s="41">
        <f>IF(H310="Matin",5,0)</f>
        <v>5</v>
      </c>
      <c r="I311" s="6"/>
      <c r="J311" s="14">
        <f>C311+D311+E311+F311+G311+H311</f>
        <v>40.64</v>
      </c>
      <c r="K311" s="9"/>
      <c r="L311" s="9"/>
      <c r="M311" s="9"/>
      <c r="N311" s="9"/>
      <c r="O311" s="9"/>
      <c r="P311" s="66"/>
      <c r="Q311" s="69"/>
    </row>
    <row r="312" spans="1:18" s="58" customFormat="1" ht="15" customHeight="1" x14ac:dyDescent="0.25">
      <c r="A312" s="71"/>
      <c r="B312" s="31" t="s">
        <v>16</v>
      </c>
      <c r="C312" s="42"/>
      <c r="D312" s="43"/>
      <c r="E312" s="42"/>
      <c r="F312" s="43"/>
      <c r="G312" s="42"/>
      <c r="H312" s="42"/>
      <c r="I312" s="6"/>
      <c r="J312" s="10"/>
      <c r="K312" s="15">
        <f>C312+D312+E312+F312+G312</f>
        <v>0</v>
      </c>
      <c r="L312" s="9"/>
      <c r="M312" s="9"/>
      <c r="N312" s="9"/>
      <c r="O312" s="9"/>
      <c r="P312" s="66"/>
      <c r="Q312" s="69"/>
    </row>
    <row r="313" spans="1:18" s="58" customFormat="1" ht="15" customHeight="1" x14ac:dyDescent="0.25">
      <c r="A313" s="71"/>
      <c r="B313" s="32" t="s">
        <v>17</v>
      </c>
      <c r="C313" s="44" cm="1">
        <f t="array" ref="C313">_xlfn.IFS(OR(C310="Matin",C310="Aprèm",C310="Nuit"),0.5,OR(C310="Journée",C310=""),0)</f>
        <v>0.5</v>
      </c>
      <c r="D313" s="44" cm="1">
        <f t="array" ref="D313">_xlfn.IFS(OR(D310="Matin",D310="Aprèm",D310="Nuit"),0.5,OR(D310="Journée",D310=""),0)</f>
        <v>0.5</v>
      </c>
      <c r="E313" s="44" cm="1">
        <f t="array" ref="E313">_xlfn.IFS(OR(E310="Matin",E310="Aprèm",E310="Nuit"),0.5,OR(E310="Journée",E310=""),0)</f>
        <v>0.5</v>
      </c>
      <c r="F313" s="44" cm="1">
        <f t="array" ref="F313">_xlfn.IFS(OR(F310="Matin",F310="Aprèm",F310="Nuit"),0.5,OR(F310="Journée",F310=""),0)</f>
        <v>0.5</v>
      </c>
      <c r="G313" s="44" cm="1">
        <f t="array" ref="G313">_xlfn.IFS(OR(G310="Matin",G310="Aprèm",G310="Nuit"),0.5,OR(G310="Journée",G310=""),0)</f>
        <v>0.5</v>
      </c>
      <c r="H313" s="44">
        <v>0</v>
      </c>
      <c r="I313" s="6"/>
      <c r="J313" s="10"/>
      <c r="K313" s="9"/>
      <c r="L313" s="14">
        <f>C313+D313+E313+F313+G313+H313</f>
        <v>2.5</v>
      </c>
      <c r="M313" s="9"/>
      <c r="N313" s="9"/>
      <c r="O313" s="9"/>
      <c r="P313" s="66"/>
      <c r="Q313" s="69"/>
    </row>
    <row r="314" spans="1:18" s="58" customFormat="1" ht="15" customHeight="1" x14ac:dyDescent="0.25">
      <c r="A314" s="71"/>
      <c r="B314" s="31" t="s">
        <v>15</v>
      </c>
      <c r="C314" s="42"/>
      <c r="D314" s="43"/>
      <c r="E314" s="42"/>
      <c r="F314" s="43"/>
      <c r="G314" s="42"/>
      <c r="H314" s="42"/>
      <c r="I314" s="6"/>
      <c r="J314" s="10"/>
      <c r="K314" s="9"/>
      <c r="L314" s="9"/>
      <c r="M314" s="15">
        <f>C314+D314+E314+F314+G314+H314</f>
        <v>0</v>
      </c>
      <c r="N314" s="9"/>
      <c r="O314" s="9"/>
      <c r="P314" s="66"/>
      <c r="Q314" s="69"/>
      <c r="R314"/>
    </row>
    <row r="315" spans="1:18" s="58" customFormat="1" ht="15" customHeight="1" x14ac:dyDescent="0.25">
      <c r="A315" s="71"/>
      <c r="B315" s="32" t="s">
        <v>4</v>
      </c>
      <c r="C315" s="44"/>
      <c r="D315" s="45"/>
      <c r="E315" s="44"/>
      <c r="F315" s="45"/>
      <c r="G315" s="44"/>
      <c r="H315" s="44"/>
      <c r="I315" s="6"/>
      <c r="J315" s="10"/>
      <c r="K315" s="9"/>
      <c r="L315" s="9"/>
      <c r="M315" s="9"/>
      <c r="N315" s="14">
        <f>C315+D315+E315+F315+G315+H315</f>
        <v>0</v>
      </c>
      <c r="O315" s="9"/>
      <c r="P315" s="66"/>
      <c r="Q315" s="69"/>
    </row>
    <row r="316" spans="1:18" s="58" customFormat="1" ht="15" customHeight="1" thickBot="1" x14ac:dyDescent="0.3">
      <c r="A316" s="71"/>
      <c r="B316" s="31" t="s">
        <v>5</v>
      </c>
      <c r="C316" s="46"/>
      <c r="D316" s="47"/>
      <c r="E316" s="46"/>
      <c r="F316" s="47"/>
      <c r="G316" s="46"/>
      <c r="H316" s="46"/>
      <c r="I316" s="6"/>
      <c r="J316" s="11"/>
      <c r="K316" s="12"/>
      <c r="L316" s="12"/>
      <c r="M316" s="12"/>
      <c r="N316" s="12"/>
      <c r="O316" s="13">
        <f>C316+D316+E316+F316+G316+H316</f>
        <v>0</v>
      </c>
      <c r="P316" s="67"/>
      <c r="Q316" s="70"/>
    </row>
    <row r="317" spans="1:18" s="58" customFormat="1" ht="15" customHeight="1" thickBot="1" x14ac:dyDescent="0.3">
      <c r="A317" s="72" t="s">
        <v>69</v>
      </c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</row>
    <row r="318" spans="1:18" s="58" customFormat="1" ht="15" customHeight="1" thickBot="1" x14ac:dyDescent="0.3">
      <c r="A318" s="64" t="s">
        <v>92</v>
      </c>
      <c r="B318" s="63" t="s">
        <v>93</v>
      </c>
      <c r="C318" s="39" t="s">
        <v>18</v>
      </c>
      <c r="D318" s="39" t="str">
        <f>C318</f>
        <v>Matin</v>
      </c>
      <c r="E318" s="39" t="str">
        <f>C318</f>
        <v>Matin</v>
      </c>
      <c r="F318" s="39" t="str">
        <f>C318</f>
        <v>Matin</v>
      </c>
      <c r="G318" s="39" t="str">
        <f>C318</f>
        <v>Matin</v>
      </c>
      <c r="H318" s="39" t="s">
        <v>18</v>
      </c>
      <c r="I318" s="6"/>
      <c r="J318" s="7"/>
      <c r="K318" s="8"/>
      <c r="L318" s="8"/>
      <c r="M318" s="8"/>
      <c r="N318" s="8"/>
      <c r="O318" s="8"/>
      <c r="P318" s="65">
        <f>J319+K320-L321-M322-N323-O324</f>
        <v>38.14</v>
      </c>
      <c r="Q318" s="68">
        <v>1</v>
      </c>
    </row>
    <row r="319" spans="1:18" s="58" customFormat="1" ht="15" customHeight="1" x14ac:dyDescent="0.25">
      <c r="A319" s="71"/>
      <c r="B319" s="30" t="s">
        <v>2</v>
      </c>
      <c r="C319" s="40" cm="1">
        <f t="array" ref="C319">_xlfn.IFS(OR(C318="Matin",C318="Aprèm",C318="Nuit"),7.36,C318="Journée",7.08,C318="",0)</f>
        <v>7.36</v>
      </c>
      <c r="D319" s="40" cm="1">
        <f t="array" ref="D319">_xlfn.IFS(OR(D318="Matin",D318="Aprèm",D318="Nuit"),7.36,D318="Journée",7.08,D318="",0)</f>
        <v>7.36</v>
      </c>
      <c r="E319" s="40" cm="1">
        <f t="array" ref="E319">_xlfn.IFS(OR(E318="Matin",E318="Aprèm",E318="Nuit"),7.36,E318="Journée",7.08,E318="",0)</f>
        <v>7.36</v>
      </c>
      <c r="F319" s="40" cm="1">
        <f t="array" ref="F319">_xlfn.IFS(OR(F318="Matin",F318="Aprèm",F318="Nuit"),7.36,F318="Journée",7.08,F318="",0)</f>
        <v>7.36</v>
      </c>
      <c r="G319" s="40" cm="1">
        <f t="array" ref="G319">_xlfn.IFS(OR(G318="Matin",G318="Aprèm",G318="Nuit"),6.2,G318="Journée",7.08)</f>
        <v>6.2</v>
      </c>
      <c r="H319" s="41">
        <f>IF(H318="Matin",5,0)</f>
        <v>5</v>
      </c>
      <c r="I319" s="6"/>
      <c r="J319" s="14">
        <f>C319+D319+E319+F319+G319+H319</f>
        <v>40.64</v>
      </c>
      <c r="K319" s="9"/>
      <c r="L319" s="9"/>
      <c r="M319" s="9"/>
      <c r="N319" s="9"/>
      <c r="O319" s="9"/>
      <c r="P319" s="66"/>
      <c r="Q319" s="69"/>
    </row>
    <row r="320" spans="1:18" s="58" customFormat="1" ht="15" customHeight="1" x14ac:dyDescent="0.25">
      <c r="A320" s="71"/>
      <c r="B320" s="31" t="s">
        <v>16</v>
      </c>
      <c r="C320" s="42"/>
      <c r="D320" s="43"/>
      <c r="E320" s="42"/>
      <c r="F320" s="43"/>
      <c r="G320" s="42"/>
      <c r="H320" s="42"/>
      <c r="I320" s="6"/>
      <c r="J320" s="10"/>
      <c r="K320" s="15">
        <f>C320+D320+E320+F320+G320</f>
        <v>0</v>
      </c>
      <c r="L320" s="9"/>
      <c r="M320" s="9"/>
      <c r="N320" s="9"/>
      <c r="O320" s="9"/>
      <c r="P320" s="66"/>
      <c r="Q320" s="69"/>
    </row>
    <row r="321" spans="1:18" s="58" customFormat="1" ht="15" customHeight="1" x14ac:dyDescent="0.25">
      <c r="A321" s="71"/>
      <c r="B321" s="32" t="s">
        <v>17</v>
      </c>
      <c r="C321" s="44" cm="1">
        <f t="array" ref="C321">_xlfn.IFS(OR(C318="Matin",C318="Aprèm",C318="Nuit"),0.5,OR(C318="Journée",C318=""),0)</f>
        <v>0.5</v>
      </c>
      <c r="D321" s="44" cm="1">
        <f t="array" ref="D321">_xlfn.IFS(OR(D318="Matin",D318="Aprèm",D318="Nuit"),0.5,OR(D318="Journée",D318=""),0)</f>
        <v>0.5</v>
      </c>
      <c r="E321" s="44" cm="1">
        <f t="array" ref="E321">_xlfn.IFS(OR(E318="Matin",E318="Aprèm",E318="Nuit"),0.5,OR(E318="Journée",E318=""),0)</f>
        <v>0.5</v>
      </c>
      <c r="F321" s="44" cm="1">
        <f t="array" ref="F321">_xlfn.IFS(OR(F318="Matin",F318="Aprèm",F318="Nuit"),0.5,OR(F318="Journée",F318=""),0)</f>
        <v>0.5</v>
      </c>
      <c r="G321" s="44" cm="1">
        <f t="array" ref="G321">_xlfn.IFS(OR(G318="Matin",G318="Aprèm",G318="Nuit"),0.5,OR(G318="Journée",G318=""),0)</f>
        <v>0.5</v>
      </c>
      <c r="H321" s="44">
        <v>0</v>
      </c>
      <c r="I321" s="6"/>
      <c r="J321" s="10"/>
      <c r="K321" s="9"/>
      <c r="L321" s="14">
        <f>C321+D321+E321+F321+G321+H321</f>
        <v>2.5</v>
      </c>
      <c r="M321" s="9"/>
      <c r="N321" s="9"/>
      <c r="O321" s="9"/>
      <c r="P321" s="66"/>
      <c r="Q321" s="69"/>
    </row>
    <row r="322" spans="1:18" s="58" customFormat="1" ht="15" customHeight="1" x14ac:dyDescent="0.25">
      <c r="A322" s="71"/>
      <c r="B322" s="31" t="s">
        <v>15</v>
      </c>
      <c r="C322" s="42"/>
      <c r="D322" s="43"/>
      <c r="E322" s="42"/>
      <c r="F322" s="43"/>
      <c r="G322" s="42"/>
      <c r="H322" s="42"/>
      <c r="I322" s="6"/>
      <c r="J322" s="10"/>
      <c r="K322" s="9"/>
      <c r="L322" s="9"/>
      <c r="M322" s="15">
        <f>C322+D322+E322+F322+G322+H322</f>
        <v>0</v>
      </c>
      <c r="N322" s="9"/>
      <c r="O322" s="9"/>
      <c r="P322" s="66"/>
      <c r="Q322" s="69"/>
      <c r="R322"/>
    </row>
    <row r="323" spans="1:18" s="58" customFormat="1" ht="15" customHeight="1" x14ac:dyDescent="0.25">
      <c r="A323" s="71"/>
      <c r="B323" s="32" t="s">
        <v>4</v>
      </c>
      <c r="C323" s="44"/>
      <c r="D323" s="45"/>
      <c r="E323" s="44"/>
      <c r="F323" s="45"/>
      <c r="G323" s="44"/>
      <c r="H323" s="44"/>
      <c r="I323" s="6"/>
      <c r="J323" s="10"/>
      <c r="K323" s="9"/>
      <c r="L323" s="9"/>
      <c r="M323" s="9"/>
      <c r="N323" s="14">
        <f>C323+D323+E323+F323+G323+H323</f>
        <v>0</v>
      </c>
      <c r="O323" s="9"/>
      <c r="P323" s="66"/>
      <c r="Q323" s="69"/>
    </row>
    <row r="324" spans="1:18" s="58" customFormat="1" ht="15" customHeight="1" thickBot="1" x14ac:dyDescent="0.3">
      <c r="A324" s="71"/>
      <c r="B324" s="31" t="s">
        <v>5</v>
      </c>
      <c r="C324" s="46"/>
      <c r="D324" s="47"/>
      <c r="E324" s="46"/>
      <c r="F324" s="47"/>
      <c r="G324" s="46"/>
      <c r="H324" s="46"/>
      <c r="I324" s="6"/>
      <c r="J324" s="11"/>
      <c r="K324" s="12"/>
      <c r="L324" s="12"/>
      <c r="M324" s="12"/>
      <c r="N324" s="12"/>
      <c r="O324" s="13">
        <f>C324+D324+E324+F324+G324+H324</f>
        <v>0</v>
      </c>
      <c r="P324" s="67"/>
      <c r="Q324" s="70"/>
    </row>
    <row r="325" spans="1:18" s="58" customFormat="1" ht="15" customHeight="1" thickBot="1" x14ac:dyDescent="0.3">
      <c r="A325" s="72" t="s">
        <v>70</v>
      </c>
      <c r="B325" s="72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</row>
    <row r="326" spans="1:18" s="58" customFormat="1" ht="15" customHeight="1" thickBot="1" x14ac:dyDescent="0.3">
      <c r="A326" s="64" t="s">
        <v>92</v>
      </c>
      <c r="B326" s="63" t="s">
        <v>93</v>
      </c>
      <c r="C326" s="39" t="s">
        <v>18</v>
      </c>
      <c r="D326" s="39" t="str">
        <f>C326</f>
        <v>Matin</v>
      </c>
      <c r="E326" s="39" t="str">
        <f>C326</f>
        <v>Matin</v>
      </c>
      <c r="F326" s="39" t="str">
        <f>C326</f>
        <v>Matin</v>
      </c>
      <c r="G326" s="39" t="str">
        <f>C326</f>
        <v>Matin</v>
      </c>
      <c r="H326" s="39" t="s">
        <v>18</v>
      </c>
      <c r="I326" s="6"/>
      <c r="J326" s="7"/>
      <c r="K326" s="8"/>
      <c r="L326" s="8"/>
      <c r="M326" s="8"/>
      <c r="N326" s="8"/>
      <c r="O326" s="8"/>
      <c r="P326" s="65">
        <f>J327+K328-L329-M330-N331-O332</f>
        <v>38.14</v>
      </c>
      <c r="Q326" s="68">
        <v>1</v>
      </c>
    </row>
    <row r="327" spans="1:18" s="58" customFormat="1" ht="15" customHeight="1" x14ac:dyDescent="0.25">
      <c r="A327" s="71"/>
      <c r="B327" s="30" t="s">
        <v>2</v>
      </c>
      <c r="C327" s="40" cm="1">
        <f t="array" ref="C327">_xlfn.IFS(OR(C326="Matin",C326="Aprèm",C326="Nuit"),7.36,C326="Journée",7.08,C326="",0)</f>
        <v>7.36</v>
      </c>
      <c r="D327" s="40" cm="1">
        <f t="array" ref="D327">_xlfn.IFS(OR(D326="Matin",D326="Aprèm",D326="Nuit"),7.36,D326="Journée",7.08,D326="",0)</f>
        <v>7.36</v>
      </c>
      <c r="E327" s="40" cm="1">
        <f t="array" ref="E327">_xlfn.IFS(OR(E326="Matin",E326="Aprèm",E326="Nuit"),7.36,E326="Journée",7.08,E326="",0)</f>
        <v>7.36</v>
      </c>
      <c r="F327" s="40" cm="1">
        <f t="array" ref="F327">_xlfn.IFS(OR(F326="Matin",F326="Aprèm",F326="Nuit"),7.36,F326="Journée",7.08,F326="",0)</f>
        <v>7.36</v>
      </c>
      <c r="G327" s="40" cm="1">
        <f t="array" ref="G327">_xlfn.IFS(OR(G326="Matin",G326="Aprèm",G326="Nuit"),6.2,G326="Journée",7.08)</f>
        <v>6.2</v>
      </c>
      <c r="H327" s="41">
        <f>IF(H326="Matin",5,0)</f>
        <v>5</v>
      </c>
      <c r="I327" s="6"/>
      <c r="J327" s="14">
        <f>C327+D327+E327+F327+G327+H327</f>
        <v>40.64</v>
      </c>
      <c r="K327" s="9"/>
      <c r="L327" s="9"/>
      <c r="M327" s="9"/>
      <c r="N327" s="9"/>
      <c r="O327" s="9"/>
      <c r="P327" s="66"/>
      <c r="Q327" s="69"/>
    </row>
    <row r="328" spans="1:18" s="58" customFormat="1" ht="15" customHeight="1" x14ac:dyDescent="0.25">
      <c r="A328" s="71"/>
      <c r="B328" s="31" t="s">
        <v>16</v>
      </c>
      <c r="C328" s="42"/>
      <c r="D328" s="43"/>
      <c r="E328" s="42"/>
      <c r="F328" s="43"/>
      <c r="G328" s="42"/>
      <c r="H328" s="42"/>
      <c r="I328" s="6"/>
      <c r="J328" s="10"/>
      <c r="K328" s="15">
        <f>C328+D328+E328+F328+G328</f>
        <v>0</v>
      </c>
      <c r="L328" s="9"/>
      <c r="M328" s="9"/>
      <c r="N328" s="9"/>
      <c r="O328" s="9"/>
      <c r="P328" s="66"/>
      <c r="Q328" s="69"/>
    </row>
    <row r="329" spans="1:18" s="58" customFormat="1" ht="15" customHeight="1" x14ac:dyDescent="0.25">
      <c r="A329" s="71"/>
      <c r="B329" s="32" t="s">
        <v>17</v>
      </c>
      <c r="C329" s="44" cm="1">
        <f t="array" ref="C329">_xlfn.IFS(OR(C326="Matin",C326="Aprèm",C326="Nuit"),0.5,OR(C326="Journée",C326=""),0)</f>
        <v>0.5</v>
      </c>
      <c r="D329" s="44" cm="1">
        <f t="array" ref="D329">_xlfn.IFS(OR(D326="Matin",D326="Aprèm",D326="Nuit"),0.5,OR(D326="Journée",D326=""),0)</f>
        <v>0.5</v>
      </c>
      <c r="E329" s="44" cm="1">
        <f t="array" ref="E329">_xlfn.IFS(OR(E326="Matin",E326="Aprèm",E326="Nuit"),0.5,OR(E326="Journée",E326=""),0)</f>
        <v>0.5</v>
      </c>
      <c r="F329" s="44" cm="1">
        <f t="array" ref="F329">_xlfn.IFS(OR(F326="Matin",F326="Aprèm",F326="Nuit"),0.5,OR(F326="Journée",F326=""),0)</f>
        <v>0.5</v>
      </c>
      <c r="G329" s="44" cm="1">
        <f t="array" ref="G329">_xlfn.IFS(OR(G326="Matin",G326="Aprèm",G326="Nuit"),0.5,OR(G326="Journée",G326=""),0)</f>
        <v>0.5</v>
      </c>
      <c r="H329" s="44">
        <v>0</v>
      </c>
      <c r="I329" s="6"/>
      <c r="J329" s="10"/>
      <c r="K329" s="9"/>
      <c r="L329" s="14">
        <f>C329+D329+E329+F329+G329+H329</f>
        <v>2.5</v>
      </c>
      <c r="M329" s="9"/>
      <c r="N329" s="9"/>
      <c r="O329" s="9"/>
      <c r="P329" s="66"/>
      <c r="Q329" s="69"/>
    </row>
    <row r="330" spans="1:18" s="58" customFormat="1" ht="15" customHeight="1" x14ac:dyDescent="0.25">
      <c r="A330" s="71"/>
      <c r="B330" s="31" t="s">
        <v>15</v>
      </c>
      <c r="C330" s="42"/>
      <c r="D330" s="43"/>
      <c r="E330" s="42"/>
      <c r="F330" s="43"/>
      <c r="G330" s="42"/>
      <c r="H330" s="42"/>
      <c r="I330" s="6"/>
      <c r="J330" s="10"/>
      <c r="K330" s="9"/>
      <c r="L330" s="9"/>
      <c r="M330" s="15">
        <f>C330+D330+E330+F330+G330+H330</f>
        <v>0</v>
      </c>
      <c r="N330" s="9"/>
      <c r="O330" s="9"/>
      <c r="P330" s="66"/>
      <c r="Q330" s="69"/>
      <c r="R330"/>
    </row>
    <row r="331" spans="1:18" s="58" customFormat="1" ht="15" customHeight="1" x14ac:dyDescent="0.25">
      <c r="A331" s="71"/>
      <c r="B331" s="32" t="s">
        <v>4</v>
      </c>
      <c r="C331" s="44"/>
      <c r="D331" s="45"/>
      <c r="E331" s="44"/>
      <c r="F331" s="45"/>
      <c r="G331" s="44"/>
      <c r="H331" s="44"/>
      <c r="I331" s="6"/>
      <c r="J331" s="10"/>
      <c r="K331" s="9"/>
      <c r="L331" s="9"/>
      <c r="M331" s="9"/>
      <c r="N331" s="14">
        <f>C331+D331+E331+F331+G331+H331</f>
        <v>0</v>
      </c>
      <c r="O331" s="9"/>
      <c r="P331" s="66"/>
      <c r="Q331" s="69"/>
    </row>
    <row r="332" spans="1:18" s="58" customFormat="1" ht="15" customHeight="1" thickBot="1" x14ac:dyDescent="0.3">
      <c r="A332" s="71"/>
      <c r="B332" s="31" t="s">
        <v>5</v>
      </c>
      <c r="C332" s="46"/>
      <c r="D332" s="47"/>
      <c r="E332" s="46"/>
      <c r="F332" s="47"/>
      <c r="G332" s="46"/>
      <c r="H332" s="46"/>
      <c r="I332" s="6"/>
      <c r="J332" s="11"/>
      <c r="K332" s="12"/>
      <c r="L332" s="12"/>
      <c r="M332" s="12"/>
      <c r="N332" s="12"/>
      <c r="O332" s="13">
        <f>C332+D332+E332+F332+G332+H332</f>
        <v>0</v>
      </c>
      <c r="P332" s="67"/>
      <c r="Q332" s="70"/>
    </row>
    <row r="333" spans="1:18" s="58" customFormat="1" ht="15" customHeight="1" thickBot="1" x14ac:dyDescent="0.3">
      <c r="A333" s="72" t="s">
        <v>71</v>
      </c>
      <c r="B333" s="72"/>
      <c r="C333" s="72"/>
      <c r="D333" s="72"/>
      <c r="E333" s="72"/>
      <c r="F333" s="72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</row>
    <row r="334" spans="1:18" s="58" customFormat="1" ht="15" customHeight="1" thickBot="1" x14ac:dyDescent="0.3">
      <c r="A334" s="64" t="s">
        <v>92</v>
      </c>
      <c r="B334" s="63" t="s">
        <v>93</v>
      </c>
      <c r="C334" s="39" t="s">
        <v>18</v>
      </c>
      <c r="D334" s="39" t="str">
        <f>C334</f>
        <v>Matin</v>
      </c>
      <c r="E334" s="39" t="str">
        <f>C334</f>
        <v>Matin</v>
      </c>
      <c r="F334" s="39" t="str">
        <f>C334</f>
        <v>Matin</v>
      </c>
      <c r="G334" s="39" t="str">
        <f>C334</f>
        <v>Matin</v>
      </c>
      <c r="H334" s="39" t="s">
        <v>18</v>
      </c>
      <c r="I334" s="6"/>
      <c r="J334" s="7"/>
      <c r="K334" s="8"/>
      <c r="L334" s="8"/>
      <c r="M334" s="8"/>
      <c r="N334" s="8"/>
      <c r="O334" s="8"/>
      <c r="P334" s="65">
        <f>J335+K336-L337-M338-N339-O340</f>
        <v>38.14</v>
      </c>
      <c r="Q334" s="68">
        <v>1</v>
      </c>
    </row>
    <row r="335" spans="1:18" s="58" customFormat="1" ht="15" customHeight="1" x14ac:dyDescent="0.25">
      <c r="A335" s="71"/>
      <c r="B335" s="30" t="s">
        <v>2</v>
      </c>
      <c r="C335" s="40" cm="1">
        <f t="array" ref="C335">_xlfn.IFS(OR(C334="Matin",C334="Aprèm",C334="Nuit"),7.36,C334="Journée",7.08,C334="",0)</f>
        <v>7.36</v>
      </c>
      <c r="D335" s="40" cm="1">
        <f t="array" ref="D335">_xlfn.IFS(OR(D334="Matin",D334="Aprèm",D334="Nuit"),7.36,D334="Journée",7.08,D334="",0)</f>
        <v>7.36</v>
      </c>
      <c r="E335" s="40" cm="1">
        <f t="array" ref="E335">_xlfn.IFS(OR(E334="Matin",E334="Aprèm",E334="Nuit"),7.36,E334="Journée",7.08,E334="",0)</f>
        <v>7.36</v>
      </c>
      <c r="F335" s="40" cm="1">
        <f t="array" ref="F335">_xlfn.IFS(OR(F334="Matin",F334="Aprèm",F334="Nuit"),7.36,F334="Journée",7.08,F334="",0)</f>
        <v>7.36</v>
      </c>
      <c r="G335" s="40" cm="1">
        <f t="array" ref="G335">_xlfn.IFS(OR(G334="Matin",G334="Aprèm",G334="Nuit"),6.2,G334="Journée",7.08)</f>
        <v>6.2</v>
      </c>
      <c r="H335" s="41">
        <f>IF(H334="Matin",5,0)</f>
        <v>5</v>
      </c>
      <c r="I335" s="6"/>
      <c r="J335" s="14">
        <f>C335+D335+E335+F335+G335+H335</f>
        <v>40.64</v>
      </c>
      <c r="K335" s="9"/>
      <c r="L335" s="9"/>
      <c r="M335" s="9"/>
      <c r="N335" s="9"/>
      <c r="O335" s="9"/>
      <c r="P335" s="66"/>
      <c r="Q335" s="69"/>
    </row>
    <row r="336" spans="1:18" s="58" customFormat="1" ht="15" customHeight="1" x14ac:dyDescent="0.25">
      <c r="A336" s="71"/>
      <c r="B336" s="31" t="s">
        <v>16</v>
      </c>
      <c r="C336" s="42"/>
      <c r="D336" s="43"/>
      <c r="E336" s="42"/>
      <c r="F336" s="43"/>
      <c r="G336" s="42"/>
      <c r="H336" s="42"/>
      <c r="I336" s="6"/>
      <c r="J336" s="10"/>
      <c r="K336" s="15">
        <f>C336+D336+E336+F336+G336</f>
        <v>0</v>
      </c>
      <c r="L336" s="9"/>
      <c r="M336" s="9"/>
      <c r="N336" s="9"/>
      <c r="O336" s="9"/>
      <c r="P336" s="66"/>
      <c r="Q336" s="69"/>
    </row>
    <row r="337" spans="1:18" s="58" customFormat="1" ht="15" customHeight="1" x14ac:dyDescent="0.25">
      <c r="A337" s="71"/>
      <c r="B337" s="32" t="s">
        <v>17</v>
      </c>
      <c r="C337" s="44" cm="1">
        <f t="array" ref="C337">_xlfn.IFS(OR(C334="Matin",C334="Aprèm",C334="Nuit"),0.5,OR(C334="Journée",C334=""),0)</f>
        <v>0.5</v>
      </c>
      <c r="D337" s="44" cm="1">
        <f t="array" ref="D337">_xlfn.IFS(OR(D334="Matin",D334="Aprèm",D334="Nuit"),0.5,OR(D334="Journée",D334=""),0)</f>
        <v>0.5</v>
      </c>
      <c r="E337" s="44" cm="1">
        <f t="array" ref="E337">_xlfn.IFS(OR(E334="Matin",E334="Aprèm",E334="Nuit"),0.5,OR(E334="Journée",E334=""),0)</f>
        <v>0.5</v>
      </c>
      <c r="F337" s="44" cm="1">
        <f t="array" ref="F337">_xlfn.IFS(OR(F334="Matin",F334="Aprèm",F334="Nuit"),0.5,OR(F334="Journée",F334=""),0)</f>
        <v>0.5</v>
      </c>
      <c r="G337" s="44" cm="1">
        <f t="array" ref="G337">_xlfn.IFS(OR(G334="Matin",G334="Aprèm",G334="Nuit"),0.5,OR(G334="Journée",G334=""),0)</f>
        <v>0.5</v>
      </c>
      <c r="H337" s="44">
        <v>0</v>
      </c>
      <c r="I337" s="6"/>
      <c r="J337" s="10"/>
      <c r="K337" s="9"/>
      <c r="L337" s="14">
        <f>C337+D337+E337+F337+G337+H337</f>
        <v>2.5</v>
      </c>
      <c r="M337" s="9"/>
      <c r="N337" s="9"/>
      <c r="O337" s="9"/>
      <c r="P337" s="66"/>
      <c r="Q337" s="69"/>
    </row>
    <row r="338" spans="1:18" s="58" customFormat="1" ht="15" customHeight="1" x14ac:dyDescent="0.25">
      <c r="A338" s="71"/>
      <c r="B338" s="31" t="s">
        <v>15</v>
      </c>
      <c r="C338" s="42"/>
      <c r="D338" s="43"/>
      <c r="E338" s="42"/>
      <c r="F338" s="43"/>
      <c r="G338" s="42"/>
      <c r="H338" s="42"/>
      <c r="I338" s="6"/>
      <c r="J338" s="10"/>
      <c r="K338" s="9"/>
      <c r="L338" s="9"/>
      <c r="M338" s="15">
        <f>C338+D338+E338+F338+G338+H338</f>
        <v>0</v>
      </c>
      <c r="N338" s="9"/>
      <c r="O338" s="9"/>
      <c r="P338" s="66"/>
      <c r="Q338" s="69"/>
      <c r="R338"/>
    </row>
    <row r="339" spans="1:18" s="58" customFormat="1" ht="15" customHeight="1" x14ac:dyDescent="0.25">
      <c r="A339" s="71"/>
      <c r="B339" s="32" t="s">
        <v>4</v>
      </c>
      <c r="C339" s="44"/>
      <c r="D339" s="45"/>
      <c r="E339" s="44"/>
      <c r="F339" s="45"/>
      <c r="G339" s="44"/>
      <c r="H339" s="44"/>
      <c r="I339" s="6"/>
      <c r="J339" s="10"/>
      <c r="K339" s="9"/>
      <c r="L339" s="9"/>
      <c r="M339" s="9"/>
      <c r="N339" s="14">
        <f>C339+D339+E339+F339+G339+H339</f>
        <v>0</v>
      </c>
      <c r="O339" s="9"/>
      <c r="P339" s="66"/>
      <c r="Q339" s="69"/>
    </row>
    <row r="340" spans="1:18" s="58" customFormat="1" ht="15" customHeight="1" thickBot="1" x14ac:dyDescent="0.3">
      <c r="A340" s="71"/>
      <c r="B340" s="31" t="s">
        <v>5</v>
      </c>
      <c r="C340" s="46"/>
      <c r="D340" s="47"/>
      <c r="E340" s="46"/>
      <c r="F340" s="47"/>
      <c r="G340" s="46"/>
      <c r="H340" s="46"/>
      <c r="I340" s="6"/>
      <c r="J340" s="11"/>
      <c r="K340" s="12"/>
      <c r="L340" s="12"/>
      <c r="M340" s="12"/>
      <c r="N340" s="12"/>
      <c r="O340" s="13">
        <f>C340+D340+E340+F340+G340+H340</f>
        <v>0</v>
      </c>
      <c r="P340" s="67"/>
      <c r="Q340" s="70"/>
    </row>
    <row r="341" spans="1:18" s="58" customFormat="1" ht="15" customHeight="1" thickBot="1" x14ac:dyDescent="0.3">
      <c r="A341" s="72" t="s">
        <v>72</v>
      </c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</row>
    <row r="342" spans="1:18" s="58" customFormat="1" ht="15" customHeight="1" thickBot="1" x14ac:dyDescent="0.3">
      <c r="A342" s="64" t="s">
        <v>92</v>
      </c>
      <c r="B342" s="63" t="s">
        <v>93</v>
      </c>
      <c r="C342" s="39" t="s">
        <v>18</v>
      </c>
      <c r="D342" s="39" t="str">
        <f>C342</f>
        <v>Matin</v>
      </c>
      <c r="E342" s="39" t="str">
        <f>C342</f>
        <v>Matin</v>
      </c>
      <c r="F342" s="39" t="str">
        <f>C342</f>
        <v>Matin</v>
      </c>
      <c r="G342" s="39" t="str">
        <f>C342</f>
        <v>Matin</v>
      </c>
      <c r="H342" s="39" t="s">
        <v>18</v>
      </c>
      <c r="I342" s="6"/>
      <c r="J342" s="7"/>
      <c r="K342" s="8"/>
      <c r="L342" s="8"/>
      <c r="M342" s="8"/>
      <c r="N342" s="8"/>
      <c r="O342" s="8"/>
      <c r="P342" s="65">
        <f>J343+K344-L345-M346-N347-O348</f>
        <v>38.14</v>
      </c>
      <c r="Q342" s="68">
        <v>1</v>
      </c>
    </row>
    <row r="343" spans="1:18" s="58" customFormat="1" ht="15" customHeight="1" x14ac:dyDescent="0.25">
      <c r="A343" s="71"/>
      <c r="B343" s="30" t="s">
        <v>2</v>
      </c>
      <c r="C343" s="40" cm="1">
        <f t="array" ref="C343">_xlfn.IFS(OR(C342="Matin",C342="Aprèm",C342="Nuit"),7.36,C342="Journée",7.08,C342="",0)</f>
        <v>7.36</v>
      </c>
      <c r="D343" s="40" cm="1">
        <f t="array" ref="D343">_xlfn.IFS(OR(D342="Matin",D342="Aprèm",D342="Nuit"),7.36,D342="Journée",7.08,D342="",0)</f>
        <v>7.36</v>
      </c>
      <c r="E343" s="40" cm="1">
        <f t="array" ref="E343">_xlfn.IFS(OR(E342="Matin",E342="Aprèm",E342="Nuit"),7.36,E342="Journée",7.08,E342="",0)</f>
        <v>7.36</v>
      </c>
      <c r="F343" s="40" cm="1">
        <f t="array" ref="F343">_xlfn.IFS(OR(F342="Matin",F342="Aprèm",F342="Nuit"),7.36,F342="Journée",7.08,F342="",0)</f>
        <v>7.36</v>
      </c>
      <c r="G343" s="40" cm="1">
        <f t="array" ref="G343">_xlfn.IFS(OR(G342="Matin",G342="Aprèm",G342="Nuit"),6.2,G342="Journée",7.08)</f>
        <v>6.2</v>
      </c>
      <c r="H343" s="41">
        <f>IF(H342="Matin",5,0)</f>
        <v>5</v>
      </c>
      <c r="I343" s="6"/>
      <c r="J343" s="14">
        <f>C343+D343+E343+F343+G343+H343</f>
        <v>40.64</v>
      </c>
      <c r="K343" s="9"/>
      <c r="L343" s="9"/>
      <c r="M343" s="9"/>
      <c r="N343" s="9"/>
      <c r="O343" s="9"/>
      <c r="P343" s="66"/>
      <c r="Q343" s="69"/>
    </row>
    <row r="344" spans="1:18" s="58" customFormat="1" ht="15" customHeight="1" x14ac:dyDescent="0.25">
      <c r="A344" s="71"/>
      <c r="B344" s="31" t="s">
        <v>16</v>
      </c>
      <c r="C344" s="42"/>
      <c r="D344" s="43"/>
      <c r="E344" s="42"/>
      <c r="F344" s="43"/>
      <c r="G344" s="42"/>
      <c r="H344" s="42"/>
      <c r="I344" s="6"/>
      <c r="J344" s="10"/>
      <c r="K344" s="15">
        <f>C344+D344+E344+F344+G344</f>
        <v>0</v>
      </c>
      <c r="L344" s="9"/>
      <c r="M344" s="9"/>
      <c r="N344" s="9"/>
      <c r="O344" s="9"/>
      <c r="P344" s="66"/>
      <c r="Q344" s="69"/>
    </row>
    <row r="345" spans="1:18" s="58" customFormat="1" ht="15" customHeight="1" x14ac:dyDescent="0.25">
      <c r="A345" s="71"/>
      <c r="B345" s="32" t="s">
        <v>17</v>
      </c>
      <c r="C345" s="44" cm="1">
        <f t="array" ref="C345">_xlfn.IFS(OR(C342="Matin",C342="Aprèm",C342="Nuit"),0.5,OR(C342="Journée",C342=""),0)</f>
        <v>0.5</v>
      </c>
      <c r="D345" s="44" cm="1">
        <f t="array" ref="D345">_xlfn.IFS(OR(D342="Matin",D342="Aprèm",D342="Nuit"),0.5,OR(D342="Journée",D342=""),0)</f>
        <v>0.5</v>
      </c>
      <c r="E345" s="44" cm="1">
        <f t="array" ref="E345">_xlfn.IFS(OR(E342="Matin",E342="Aprèm",E342="Nuit"),0.5,OR(E342="Journée",E342=""),0)</f>
        <v>0.5</v>
      </c>
      <c r="F345" s="44" cm="1">
        <f t="array" ref="F345">_xlfn.IFS(OR(F342="Matin",F342="Aprèm",F342="Nuit"),0.5,OR(F342="Journée",F342=""),0)</f>
        <v>0.5</v>
      </c>
      <c r="G345" s="44" cm="1">
        <f t="array" ref="G345">_xlfn.IFS(OR(G342="Matin",G342="Aprèm",G342="Nuit"),0.5,OR(G342="Journée",G342=""),0)</f>
        <v>0.5</v>
      </c>
      <c r="H345" s="44">
        <v>0</v>
      </c>
      <c r="I345" s="6"/>
      <c r="J345" s="10"/>
      <c r="K345" s="9"/>
      <c r="L345" s="14">
        <f>C345+D345+E345+F345+G345+H345</f>
        <v>2.5</v>
      </c>
      <c r="M345" s="9"/>
      <c r="N345" s="9"/>
      <c r="O345" s="9"/>
      <c r="P345" s="66"/>
      <c r="Q345" s="69"/>
    </row>
    <row r="346" spans="1:18" s="58" customFormat="1" ht="15" customHeight="1" x14ac:dyDescent="0.25">
      <c r="A346" s="71"/>
      <c r="B346" s="31" t="s">
        <v>15</v>
      </c>
      <c r="C346" s="42"/>
      <c r="D346" s="43"/>
      <c r="E346" s="42"/>
      <c r="F346" s="43"/>
      <c r="G346" s="42"/>
      <c r="H346" s="42"/>
      <c r="I346" s="6"/>
      <c r="J346" s="10"/>
      <c r="K346" s="9"/>
      <c r="L346" s="9"/>
      <c r="M346" s="15">
        <f>C346+D346+E346+F346+G346+H346</f>
        <v>0</v>
      </c>
      <c r="N346" s="9"/>
      <c r="O346" s="9"/>
      <c r="P346" s="66"/>
      <c r="Q346" s="69"/>
      <c r="R346"/>
    </row>
    <row r="347" spans="1:18" s="58" customFormat="1" ht="15" customHeight="1" x14ac:dyDescent="0.25">
      <c r="A347" s="71"/>
      <c r="B347" s="32" t="s">
        <v>4</v>
      </c>
      <c r="C347" s="44"/>
      <c r="D347" s="45"/>
      <c r="E347" s="44"/>
      <c r="F347" s="45"/>
      <c r="G347" s="44"/>
      <c r="H347" s="44"/>
      <c r="I347" s="6"/>
      <c r="J347" s="10"/>
      <c r="K347" s="9"/>
      <c r="L347" s="9"/>
      <c r="M347" s="9"/>
      <c r="N347" s="14">
        <f>C347+D347+E347+F347+G347+H347</f>
        <v>0</v>
      </c>
      <c r="O347" s="9"/>
      <c r="P347" s="66"/>
      <c r="Q347" s="69"/>
      <c r="R347"/>
    </row>
    <row r="348" spans="1:18" s="58" customFormat="1" ht="15" customHeight="1" thickBot="1" x14ac:dyDescent="0.3">
      <c r="A348" s="71"/>
      <c r="B348" s="31" t="s">
        <v>5</v>
      </c>
      <c r="C348" s="46"/>
      <c r="D348" s="47"/>
      <c r="E348" s="46"/>
      <c r="F348" s="47"/>
      <c r="G348" s="46"/>
      <c r="H348" s="46"/>
      <c r="I348" s="6"/>
      <c r="J348" s="11"/>
      <c r="K348" s="12"/>
      <c r="L348" s="12"/>
      <c r="M348" s="12"/>
      <c r="N348" s="12"/>
      <c r="O348" s="13">
        <f>C348+D348+E348+F348+G348+H348</f>
        <v>0</v>
      </c>
      <c r="P348" s="67"/>
      <c r="Q348" s="70"/>
      <c r="R348"/>
    </row>
    <row r="349" spans="1:18" s="58" customFormat="1" ht="15" customHeight="1" thickBot="1" x14ac:dyDescent="0.3">
      <c r="A349" s="72" t="s">
        <v>73</v>
      </c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/>
    </row>
    <row r="350" spans="1:18" s="58" customFormat="1" ht="15" customHeight="1" thickBot="1" x14ac:dyDescent="0.3">
      <c r="A350" s="64" t="s">
        <v>92</v>
      </c>
      <c r="B350" s="63" t="s">
        <v>93</v>
      </c>
      <c r="C350" s="39" t="s">
        <v>18</v>
      </c>
      <c r="D350" s="39" t="str">
        <f>C350</f>
        <v>Matin</v>
      </c>
      <c r="E350" s="39" t="str">
        <f>C350</f>
        <v>Matin</v>
      </c>
      <c r="F350" s="39" t="str">
        <f>C350</f>
        <v>Matin</v>
      </c>
      <c r="G350" s="39" t="str">
        <f>C350</f>
        <v>Matin</v>
      </c>
      <c r="H350" s="39" t="s">
        <v>18</v>
      </c>
      <c r="I350" s="6"/>
      <c r="J350" s="7"/>
      <c r="K350" s="8"/>
      <c r="L350" s="8"/>
      <c r="M350" s="8"/>
      <c r="N350" s="8"/>
      <c r="O350" s="8"/>
      <c r="P350" s="65">
        <f>J351+K352-L353-M354-N355-O356</f>
        <v>38.14</v>
      </c>
      <c r="Q350" s="68">
        <v>1</v>
      </c>
      <c r="R350"/>
    </row>
    <row r="351" spans="1:18" s="58" customFormat="1" ht="15" customHeight="1" x14ac:dyDescent="0.25">
      <c r="A351" s="71"/>
      <c r="B351" s="30" t="s">
        <v>2</v>
      </c>
      <c r="C351" s="40" cm="1">
        <f t="array" ref="C351">_xlfn.IFS(OR(C350="Matin",C350="Aprèm",C350="Nuit"),7.36,C350="Journée",7.08,C350="",0)</f>
        <v>7.36</v>
      </c>
      <c r="D351" s="40" cm="1">
        <f t="array" ref="D351">_xlfn.IFS(OR(D350="Matin",D350="Aprèm",D350="Nuit"),7.36,D350="Journée",7.08,D350="",0)</f>
        <v>7.36</v>
      </c>
      <c r="E351" s="40" cm="1">
        <f t="array" ref="E351">_xlfn.IFS(OR(E350="Matin",E350="Aprèm",E350="Nuit"),7.36,E350="Journée",7.08,E350="",0)</f>
        <v>7.36</v>
      </c>
      <c r="F351" s="40" cm="1">
        <f t="array" ref="F351">_xlfn.IFS(OR(F350="Matin",F350="Aprèm",F350="Nuit"),7.36,F350="Journée",7.08,F350="",0)</f>
        <v>7.36</v>
      </c>
      <c r="G351" s="40" cm="1">
        <f t="array" ref="G351">_xlfn.IFS(OR(G350="Matin",G350="Aprèm",G350="Nuit"),6.2,G350="Journée",7.08)</f>
        <v>6.2</v>
      </c>
      <c r="H351" s="41">
        <f>IF(H350="Matin",5,0)</f>
        <v>5</v>
      </c>
      <c r="I351" s="6"/>
      <c r="J351" s="14">
        <f>C351+D351+E351+F351+G351+H351</f>
        <v>40.64</v>
      </c>
      <c r="K351" s="9"/>
      <c r="L351" s="9"/>
      <c r="M351" s="9"/>
      <c r="N351" s="9"/>
      <c r="O351" s="9"/>
      <c r="P351" s="66"/>
      <c r="Q351" s="69"/>
      <c r="R351"/>
    </row>
    <row r="352" spans="1:18" s="58" customFormat="1" ht="15" customHeight="1" x14ac:dyDescent="0.25">
      <c r="A352" s="71"/>
      <c r="B352" s="31" t="s">
        <v>16</v>
      </c>
      <c r="C352" s="42"/>
      <c r="D352" s="43"/>
      <c r="E352" s="42"/>
      <c r="F352" s="43"/>
      <c r="G352" s="42"/>
      <c r="H352" s="42"/>
      <c r="I352" s="6"/>
      <c r="J352" s="10"/>
      <c r="K352" s="15">
        <f>C352+D352+E352+F352+G352</f>
        <v>0</v>
      </c>
      <c r="L352" s="9"/>
      <c r="M352" s="9"/>
      <c r="N352" s="9"/>
      <c r="O352" s="9"/>
      <c r="P352" s="66"/>
      <c r="Q352" s="69"/>
      <c r="R352"/>
    </row>
    <row r="353" spans="1:18" s="58" customFormat="1" ht="15" customHeight="1" x14ac:dyDescent="0.25">
      <c r="A353" s="71"/>
      <c r="B353" s="32" t="s">
        <v>17</v>
      </c>
      <c r="C353" s="44" cm="1">
        <f t="array" ref="C353">_xlfn.IFS(OR(C350="Matin",C350="Aprèm",C350="Nuit"),0.5,OR(C350="Journée",C350=""),0)</f>
        <v>0.5</v>
      </c>
      <c r="D353" s="44" cm="1">
        <f t="array" ref="D353">_xlfn.IFS(OR(D350="Matin",D350="Aprèm",D350="Nuit"),0.5,OR(D350="Journée",D350=""),0)</f>
        <v>0.5</v>
      </c>
      <c r="E353" s="44" cm="1">
        <f t="array" ref="E353">_xlfn.IFS(OR(E350="Matin",E350="Aprèm",E350="Nuit"),0.5,OR(E350="Journée",E350=""),0)</f>
        <v>0.5</v>
      </c>
      <c r="F353" s="44" cm="1">
        <f t="array" ref="F353">_xlfn.IFS(OR(F350="Matin",F350="Aprèm",F350="Nuit"),0.5,OR(F350="Journée",F350=""),0)</f>
        <v>0.5</v>
      </c>
      <c r="G353" s="44" cm="1">
        <f t="array" ref="G353">_xlfn.IFS(OR(G350="Matin",G350="Aprèm",G350="Nuit"),0.5,OR(G350="Journée",G350=""),0)</f>
        <v>0.5</v>
      </c>
      <c r="H353" s="44">
        <v>0</v>
      </c>
      <c r="I353" s="6"/>
      <c r="J353" s="10"/>
      <c r="K353" s="9"/>
      <c r="L353" s="14">
        <f>C353+D353+E353+F353+G353+H353</f>
        <v>2.5</v>
      </c>
      <c r="M353" s="9"/>
      <c r="N353" s="9"/>
      <c r="O353" s="9"/>
      <c r="P353" s="66"/>
      <c r="Q353" s="69"/>
      <c r="R353"/>
    </row>
    <row r="354" spans="1:18" s="58" customFormat="1" ht="15" customHeight="1" x14ac:dyDescent="0.25">
      <c r="A354" s="71"/>
      <c r="B354" s="31" t="s">
        <v>15</v>
      </c>
      <c r="C354" s="42"/>
      <c r="D354" s="43"/>
      <c r="E354" s="42"/>
      <c r="F354" s="43"/>
      <c r="G354" s="42"/>
      <c r="H354" s="42"/>
      <c r="I354" s="6"/>
      <c r="J354" s="10"/>
      <c r="K354" s="9"/>
      <c r="L354" s="9"/>
      <c r="M354" s="15">
        <f>C354+D354+E354+F354+G354+H354</f>
        <v>0</v>
      </c>
      <c r="N354" s="9"/>
      <c r="O354" s="9"/>
      <c r="P354" s="66"/>
      <c r="Q354" s="69"/>
      <c r="R354"/>
    </row>
    <row r="355" spans="1:18" s="58" customFormat="1" ht="15" customHeight="1" x14ac:dyDescent="0.25">
      <c r="A355" s="71"/>
      <c r="B355" s="32" t="s">
        <v>4</v>
      </c>
      <c r="C355" s="44"/>
      <c r="D355" s="45"/>
      <c r="E355" s="44"/>
      <c r="F355" s="45"/>
      <c r="G355" s="44"/>
      <c r="H355" s="44"/>
      <c r="I355" s="6"/>
      <c r="J355" s="10"/>
      <c r="K355" s="9"/>
      <c r="L355" s="9"/>
      <c r="M355" s="9"/>
      <c r="N355" s="14">
        <f>C355+D355+E355+F355+G355+H355</f>
        <v>0</v>
      </c>
      <c r="O355" s="9"/>
      <c r="P355" s="66"/>
      <c r="Q355" s="69"/>
      <c r="R355"/>
    </row>
    <row r="356" spans="1:18" s="58" customFormat="1" ht="15" customHeight="1" thickBot="1" x14ac:dyDescent="0.3">
      <c r="A356" s="71"/>
      <c r="B356" s="31" t="s">
        <v>5</v>
      </c>
      <c r="C356" s="46"/>
      <c r="D356" s="47"/>
      <c r="E356" s="46"/>
      <c r="F356" s="47"/>
      <c r="G356" s="46"/>
      <c r="H356" s="46"/>
      <c r="I356" s="6"/>
      <c r="J356" s="11"/>
      <c r="K356" s="12"/>
      <c r="L356" s="12"/>
      <c r="M356" s="12"/>
      <c r="N356" s="12"/>
      <c r="O356" s="13">
        <f>C356+D356+E356+F356+G356+H356</f>
        <v>0</v>
      </c>
      <c r="P356" s="67"/>
      <c r="Q356" s="70"/>
      <c r="R356"/>
    </row>
    <row r="357" spans="1:18" s="58" customFormat="1" ht="15" customHeight="1" thickBot="1" x14ac:dyDescent="0.3">
      <c r="A357" s="72" t="s">
        <v>74</v>
      </c>
      <c r="B357" s="72"/>
      <c r="C357" s="72"/>
      <c r="D357" s="72"/>
      <c r="E357" s="72"/>
      <c r="F357" s="72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/>
    </row>
    <row r="358" spans="1:18" s="58" customFormat="1" ht="15" customHeight="1" thickBot="1" x14ac:dyDescent="0.3">
      <c r="A358" s="64" t="s">
        <v>92</v>
      </c>
      <c r="B358" s="63" t="s">
        <v>93</v>
      </c>
      <c r="C358" s="39" t="s">
        <v>18</v>
      </c>
      <c r="D358" s="39" t="str">
        <f>C358</f>
        <v>Matin</v>
      </c>
      <c r="E358" s="39" t="str">
        <f>C358</f>
        <v>Matin</v>
      </c>
      <c r="F358" s="39" t="str">
        <f>C358</f>
        <v>Matin</v>
      </c>
      <c r="G358" s="39" t="str">
        <f>C358</f>
        <v>Matin</v>
      </c>
      <c r="H358" s="39" t="s">
        <v>18</v>
      </c>
      <c r="I358" s="6"/>
      <c r="J358" s="7"/>
      <c r="K358" s="8"/>
      <c r="L358" s="8"/>
      <c r="M358" s="8"/>
      <c r="N358" s="8"/>
      <c r="O358" s="8"/>
      <c r="P358" s="65">
        <f>J359+K360-L361-M362-N363-O364</f>
        <v>38.14</v>
      </c>
      <c r="Q358" s="68">
        <v>1</v>
      </c>
      <c r="R358"/>
    </row>
    <row r="359" spans="1:18" s="58" customFormat="1" ht="15" customHeight="1" x14ac:dyDescent="0.25">
      <c r="A359" s="71"/>
      <c r="B359" s="30" t="s">
        <v>2</v>
      </c>
      <c r="C359" s="40" cm="1">
        <f t="array" ref="C359">_xlfn.IFS(OR(C358="Matin",C358="Aprèm",C358="Nuit"),7.36,C358="Journée",7.08,C358="",0)</f>
        <v>7.36</v>
      </c>
      <c r="D359" s="40" cm="1">
        <f t="array" ref="D359">_xlfn.IFS(OR(D358="Matin",D358="Aprèm",D358="Nuit"),7.36,D358="Journée",7.08,D358="",0)</f>
        <v>7.36</v>
      </c>
      <c r="E359" s="40" cm="1">
        <f t="array" ref="E359">_xlfn.IFS(OR(E358="Matin",E358="Aprèm",E358="Nuit"),7.36,E358="Journée",7.08,E358="",0)</f>
        <v>7.36</v>
      </c>
      <c r="F359" s="40" cm="1">
        <f t="array" ref="F359">_xlfn.IFS(OR(F358="Matin",F358="Aprèm",F358="Nuit"),7.36,F358="Journée",7.08,F358="",0)</f>
        <v>7.36</v>
      </c>
      <c r="G359" s="40" cm="1">
        <f t="array" ref="G359">_xlfn.IFS(OR(G358="Matin",G358="Aprèm",G358="Nuit"),6.2,G358="Journée",7.08)</f>
        <v>6.2</v>
      </c>
      <c r="H359" s="41">
        <f>IF(H358="Matin",5,0)</f>
        <v>5</v>
      </c>
      <c r="I359" s="6"/>
      <c r="J359" s="14">
        <f>C359+D359+E359+F359+G359+H359</f>
        <v>40.64</v>
      </c>
      <c r="K359" s="9"/>
      <c r="L359" s="9"/>
      <c r="M359" s="9"/>
      <c r="N359" s="9"/>
      <c r="O359" s="9"/>
      <c r="P359" s="66"/>
      <c r="Q359" s="69"/>
      <c r="R359"/>
    </row>
    <row r="360" spans="1:18" s="58" customFormat="1" ht="15" customHeight="1" x14ac:dyDescent="0.25">
      <c r="A360" s="71"/>
      <c r="B360" s="31" t="s">
        <v>16</v>
      </c>
      <c r="C360" s="42"/>
      <c r="D360" s="43"/>
      <c r="E360" s="42"/>
      <c r="F360" s="43"/>
      <c r="G360" s="42"/>
      <c r="H360" s="42"/>
      <c r="I360" s="6"/>
      <c r="J360" s="10"/>
      <c r="K360" s="15">
        <f>C360+D360+E360+F360+G360</f>
        <v>0</v>
      </c>
      <c r="L360" s="9"/>
      <c r="M360" s="9"/>
      <c r="N360" s="9"/>
      <c r="O360" s="9"/>
      <c r="P360" s="66"/>
      <c r="Q360" s="69"/>
      <c r="R360"/>
    </row>
    <row r="361" spans="1:18" s="58" customFormat="1" ht="15" customHeight="1" x14ac:dyDescent="0.25">
      <c r="A361" s="71"/>
      <c r="B361" s="32" t="s">
        <v>17</v>
      </c>
      <c r="C361" s="44" cm="1">
        <f t="array" ref="C361">_xlfn.IFS(OR(C358="Matin",C358="Aprèm",C358="Nuit"),0.5,OR(C358="Journée",C358=""),0)</f>
        <v>0.5</v>
      </c>
      <c r="D361" s="44" cm="1">
        <f t="array" ref="D361">_xlfn.IFS(OR(D358="Matin",D358="Aprèm",D358="Nuit"),0.5,OR(D358="Journée",D358=""),0)</f>
        <v>0.5</v>
      </c>
      <c r="E361" s="44" cm="1">
        <f t="array" ref="E361">_xlfn.IFS(OR(E358="Matin",E358="Aprèm",E358="Nuit"),0.5,OR(E358="Journée",E358=""),0)</f>
        <v>0.5</v>
      </c>
      <c r="F361" s="44" cm="1">
        <f t="array" ref="F361">_xlfn.IFS(OR(F358="Matin",F358="Aprèm",F358="Nuit"),0.5,OR(F358="Journée",F358=""),0)</f>
        <v>0.5</v>
      </c>
      <c r="G361" s="44" cm="1">
        <f t="array" ref="G361">_xlfn.IFS(OR(G358="Matin",G358="Aprèm",G358="Nuit"),0.5,OR(G358="Journée",G358=""),0)</f>
        <v>0.5</v>
      </c>
      <c r="H361" s="44">
        <v>0</v>
      </c>
      <c r="I361" s="6"/>
      <c r="J361" s="10"/>
      <c r="K361" s="9"/>
      <c r="L361" s="14">
        <f>C361+D361+E361+F361+G361+H361</f>
        <v>2.5</v>
      </c>
      <c r="M361" s="9"/>
      <c r="N361" s="9"/>
      <c r="O361" s="9"/>
      <c r="P361" s="66"/>
      <c r="Q361" s="69"/>
      <c r="R361"/>
    </row>
    <row r="362" spans="1:18" s="58" customFormat="1" ht="15" customHeight="1" x14ac:dyDescent="0.25">
      <c r="A362" s="71"/>
      <c r="B362" s="31" t="s">
        <v>15</v>
      </c>
      <c r="C362" s="42"/>
      <c r="D362" s="43"/>
      <c r="E362" s="42"/>
      <c r="F362" s="43"/>
      <c r="G362" s="42"/>
      <c r="H362" s="42"/>
      <c r="I362" s="6"/>
      <c r="J362" s="10"/>
      <c r="K362" s="9"/>
      <c r="L362" s="9"/>
      <c r="M362" s="15">
        <f>C362+D362+E362+F362+G362+H362</f>
        <v>0</v>
      </c>
      <c r="N362" s="9"/>
      <c r="O362" s="9"/>
      <c r="P362" s="66"/>
      <c r="Q362" s="69"/>
      <c r="R362"/>
    </row>
    <row r="363" spans="1:18" s="58" customFormat="1" ht="15" customHeight="1" x14ac:dyDescent="0.25">
      <c r="A363" s="71"/>
      <c r="B363" s="32" t="s">
        <v>4</v>
      </c>
      <c r="C363" s="44"/>
      <c r="D363" s="45"/>
      <c r="E363" s="44"/>
      <c r="F363" s="45"/>
      <c r="G363" s="44"/>
      <c r="H363" s="44"/>
      <c r="I363" s="6"/>
      <c r="J363" s="10"/>
      <c r="K363" s="9"/>
      <c r="L363" s="9"/>
      <c r="M363" s="9"/>
      <c r="N363" s="14">
        <f>C363+D363+E363+F363+G363+H363</f>
        <v>0</v>
      </c>
      <c r="O363" s="9"/>
      <c r="P363" s="66"/>
      <c r="Q363" s="69"/>
      <c r="R363"/>
    </row>
    <row r="364" spans="1:18" s="58" customFormat="1" ht="15" customHeight="1" thickBot="1" x14ac:dyDescent="0.3">
      <c r="A364" s="71"/>
      <c r="B364" s="31" t="s">
        <v>5</v>
      </c>
      <c r="C364" s="46"/>
      <c r="D364" s="47"/>
      <c r="E364" s="46"/>
      <c r="F364" s="47"/>
      <c r="G364" s="46"/>
      <c r="H364" s="46"/>
      <c r="I364" s="6"/>
      <c r="J364" s="11"/>
      <c r="K364" s="12"/>
      <c r="L364" s="12"/>
      <c r="M364" s="12"/>
      <c r="N364" s="12"/>
      <c r="O364" s="13">
        <f>C364+D364+E364+F364+G364+H364</f>
        <v>0</v>
      </c>
      <c r="P364" s="67"/>
      <c r="Q364" s="70"/>
      <c r="R364"/>
    </row>
    <row r="365" spans="1:18" s="58" customFormat="1" ht="15" customHeight="1" thickBot="1" x14ac:dyDescent="0.3">
      <c r="A365" s="72" t="s">
        <v>75</v>
      </c>
      <c r="B365" s="72"/>
      <c r="C365" s="72"/>
      <c r="D365" s="72"/>
      <c r="E365" s="72"/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/>
    </row>
    <row r="366" spans="1:18" s="58" customFormat="1" ht="15" customHeight="1" thickBot="1" x14ac:dyDescent="0.3">
      <c r="A366" s="64" t="s">
        <v>92</v>
      </c>
      <c r="B366" s="63" t="s">
        <v>93</v>
      </c>
      <c r="C366" s="39" t="s">
        <v>18</v>
      </c>
      <c r="D366" s="39" t="str">
        <f>C366</f>
        <v>Matin</v>
      </c>
      <c r="E366" s="39" t="str">
        <f>C366</f>
        <v>Matin</v>
      </c>
      <c r="F366" s="39" t="str">
        <f>C366</f>
        <v>Matin</v>
      </c>
      <c r="G366" s="39" t="str">
        <f>C366</f>
        <v>Matin</v>
      </c>
      <c r="H366" s="39" t="s">
        <v>18</v>
      </c>
      <c r="I366" s="6"/>
      <c r="J366" s="7"/>
      <c r="K366" s="8"/>
      <c r="L366" s="8"/>
      <c r="M366" s="8"/>
      <c r="N366" s="8"/>
      <c r="O366" s="8"/>
      <c r="P366" s="65">
        <f>J367+K368-L369-M370-N371-O372</f>
        <v>38.14</v>
      </c>
      <c r="Q366" s="68">
        <v>1</v>
      </c>
      <c r="R366"/>
    </row>
    <row r="367" spans="1:18" s="58" customFormat="1" ht="15" customHeight="1" x14ac:dyDescent="0.25">
      <c r="A367" s="71"/>
      <c r="B367" s="30" t="s">
        <v>2</v>
      </c>
      <c r="C367" s="40" cm="1">
        <f t="array" ref="C367">_xlfn.IFS(OR(C366="Matin",C366="Aprèm",C366="Nuit"),7.36,C366="Journée",7.08,C366="",0)</f>
        <v>7.36</v>
      </c>
      <c r="D367" s="40" cm="1">
        <f t="array" ref="D367">_xlfn.IFS(OR(D366="Matin",D366="Aprèm",D366="Nuit"),7.36,D366="Journée",7.08,D366="",0)</f>
        <v>7.36</v>
      </c>
      <c r="E367" s="40" cm="1">
        <f t="array" ref="E367">_xlfn.IFS(OR(E366="Matin",E366="Aprèm",E366="Nuit"),7.36,E366="Journée",7.08,E366="",0)</f>
        <v>7.36</v>
      </c>
      <c r="F367" s="40" cm="1">
        <f t="array" ref="F367">_xlfn.IFS(OR(F366="Matin",F366="Aprèm",F366="Nuit"),7.36,F366="Journée",7.08,F366="",0)</f>
        <v>7.36</v>
      </c>
      <c r="G367" s="40" cm="1">
        <f t="array" ref="G367">_xlfn.IFS(OR(G366="Matin",G366="Aprèm",G366="Nuit"),6.2,G366="Journée",7.08)</f>
        <v>6.2</v>
      </c>
      <c r="H367" s="41">
        <f>IF(H366="Matin",5,0)</f>
        <v>5</v>
      </c>
      <c r="I367" s="6"/>
      <c r="J367" s="14">
        <f>C367+D367+E367+F367+G367+H367</f>
        <v>40.64</v>
      </c>
      <c r="K367" s="9"/>
      <c r="L367" s="9"/>
      <c r="M367" s="9"/>
      <c r="N367" s="9"/>
      <c r="O367" s="9"/>
      <c r="P367" s="66"/>
      <c r="Q367" s="69"/>
      <c r="R367"/>
    </row>
    <row r="368" spans="1:18" s="58" customFormat="1" ht="15" customHeight="1" x14ac:dyDescent="0.25">
      <c r="A368" s="71"/>
      <c r="B368" s="31" t="s">
        <v>16</v>
      </c>
      <c r="C368" s="42"/>
      <c r="D368" s="43"/>
      <c r="E368" s="42"/>
      <c r="F368" s="43"/>
      <c r="G368" s="42"/>
      <c r="H368" s="42"/>
      <c r="I368" s="6"/>
      <c r="J368" s="10"/>
      <c r="K368" s="15">
        <f>C368+D368+E368+F368+G368</f>
        <v>0</v>
      </c>
      <c r="L368" s="9"/>
      <c r="M368" s="9"/>
      <c r="N368" s="9"/>
      <c r="O368" s="9"/>
      <c r="P368" s="66"/>
      <c r="Q368" s="69"/>
      <c r="R368"/>
    </row>
    <row r="369" spans="1:18" s="58" customFormat="1" ht="15" customHeight="1" x14ac:dyDescent="0.25">
      <c r="A369" s="71"/>
      <c r="B369" s="32" t="s">
        <v>17</v>
      </c>
      <c r="C369" s="44" cm="1">
        <f t="array" ref="C369">_xlfn.IFS(OR(C366="Matin",C366="Aprèm",C366="Nuit"),0.5,OR(C366="Journée",C366=""),0)</f>
        <v>0.5</v>
      </c>
      <c r="D369" s="44" cm="1">
        <f t="array" ref="D369">_xlfn.IFS(OR(D366="Matin",D366="Aprèm",D366="Nuit"),0.5,OR(D366="Journée",D366=""),0)</f>
        <v>0.5</v>
      </c>
      <c r="E369" s="44" cm="1">
        <f t="array" ref="E369">_xlfn.IFS(OR(E366="Matin",E366="Aprèm",E366="Nuit"),0.5,OR(E366="Journée",E366=""),0)</f>
        <v>0.5</v>
      </c>
      <c r="F369" s="44" cm="1">
        <f t="array" ref="F369">_xlfn.IFS(OR(F366="Matin",F366="Aprèm",F366="Nuit"),0.5,OR(F366="Journée",F366=""),0)</f>
        <v>0.5</v>
      </c>
      <c r="G369" s="44" cm="1">
        <f t="array" ref="G369">_xlfn.IFS(OR(G366="Matin",G366="Aprèm",G366="Nuit"),0.5,OR(G366="Journée",G366=""),0)</f>
        <v>0.5</v>
      </c>
      <c r="H369" s="44">
        <v>0</v>
      </c>
      <c r="I369" s="6"/>
      <c r="J369" s="10"/>
      <c r="K369" s="9"/>
      <c r="L369" s="14">
        <f>C369+D369+E369+F369+G369+H369</f>
        <v>2.5</v>
      </c>
      <c r="M369" s="9"/>
      <c r="N369" s="9"/>
      <c r="O369" s="9"/>
      <c r="P369" s="66"/>
      <c r="Q369" s="69"/>
      <c r="R369"/>
    </row>
    <row r="370" spans="1:18" s="58" customFormat="1" ht="15" customHeight="1" x14ac:dyDescent="0.25">
      <c r="A370" s="71"/>
      <c r="B370" s="31" t="s">
        <v>15</v>
      </c>
      <c r="C370" s="42"/>
      <c r="D370" s="43"/>
      <c r="E370" s="42"/>
      <c r="F370" s="43"/>
      <c r="G370" s="42"/>
      <c r="H370" s="42"/>
      <c r="I370" s="6"/>
      <c r="J370" s="10"/>
      <c r="K370" s="9"/>
      <c r="L370" s="9"/>
      <c r="M370" s="15">
        <f>C370+D370+E370+F370+G370+H370</f>
        <v>0</v>
      </c>
      <c r="N370" s="9"/>
      <c r="O370" s="9"/>
      <c r="P370" s="66"/>
      <c r="Q370" s="69"/>
      <c r="R370"/>
    </row>
    <row r="371" spans="1:18" s="58" customFormat="1" ht="15" customHeight="1" x14ac:dyDescent="0.25">
      <c r="A371" s="71"/>
      <c r="B371" s="32" t="s">
        <v>4</v>
      </c>
      <c r="C371" s="44"/>
      <c r="D371" s="45"/>
      <c r="E371" s="44"/>
      <c r="F371" s="45"/>
      <c r="G371" s="44"/>
      <c r="H371" s="44"/>
      <c r="I371" s="6"/>
      <c r="J371" s="10"/>
      <c r="K371" s="9"/>
      <c r="L371" s="9"/>
      <c r="M371" s="9"/>
      <c r="N371" s="14">
        <f>C371+D371+E371+F371+G371+H371</f>
        <v>0</v>
      </c>
      <c r="O371" s="9"/>
      <c r="P371" s="66"/>
      <c r="Q371" s="69"/>
      <c r="R371"/>
    </row>
    <row r="372" spans="1:18" s="58" customFormat="1" ht="15" customHeight="1" thickBot="1" x14ac:dyDescent="0.3">
      <c r="A372" s="71"/>
      <c r="B372" s="31" t="s">
        <v>5</v>
      </c>
      <c r="C372" s="46"/>
      <c r="D372" s="47"/>
      <c r="E372" s="46"/>
      <c r="F372" s="47"/>
      <c r="G372" s="46"/>
      <c r="H372" s="46"/>
      <c r="I372" s="6"/>
      <c r="J372" s="11"/>
      <c r="K372" s="12"/>
      <c r="L372" s="12"/>
      <c r="M372" s="12"/>
      <c r="N372" s="12"/>
      <c r="O372" s="13">
        <f>C372+D372+E372+F372+G372+H372</f>
        <v>0</v>
      </c>
      <c r="P372" s="67"/>
      <c r="Q372" s="70"/>
      <c r="R372"/>
    </row>
    <row r="373" spans="1:18" s="58" customFormat="1" ht="15" customHeight="1" thickBot="1" x14ac:dyDescent="0.3">
      <c r="A373" s="72" t="s">
        <v>76</v>
      </c>
      <c r="B373" s="72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/>
    </row>
    <row r="374" spans="1:18" ht="15" customHeight="1" thickBot="1" x14ac:dyDescent="0.3">
      <c r="A374" s="64" t="s">
        <v>92</v>
      </c>
      <c r="B374" s="63" t="s">
        <v>93</v>
      </c>
      <c r="C374" s="39" t="s">
        <v>18</v>
      </c>
      <c r="D374" s="39" t="str">
        <f>C374</f>
        <v>Matin</v>
      </c>
      <c r="E374" s="39" t="str">
        <f>C374</f>
        <v>Matin</v>
      </c>
      <c r="F374" s="39" t="str">
        <f>C374</f>
        <v>Matin</v>
      </c>
      <c r="G374" s="39" t="str">
        <f>C374</f>
        <v>Matin</v>
      </c>
      <c r="H374" s="39" t="s">
        <v>18</v>
      </c>
      <c r="I374" s="6"/>
      <c r="J374" s="7"/>
      <c r="K374" s="8"/>
      <c r="L374" s="8"/>
      <c r="M374" s="8"/>
      <c r="N374" s="8"/>
      <c r="O374" s="8"/>
      <c r="P374" s="65">
        <f>J375+K376-L377-M378-N379-O380</f>
        <v>38.14</v>
      </c>
      <c r="Q374" s="68">
        <v>1</v>
      </c>
    </row>
    <row r="375" spans="1:18" s="58" customFormat="1" ht="15" customHeight="1" x14ac:dyDescent="0.25">
      <c r="A375" s="71"/>
      <c r="B375" s="30" t="s">
        <v>2</v>
      </c>
      <c r="C375" s="40" cm="1">
        <f t="array" ref="C375">_xlfn.IFS(OR(C374="Matin",C374="Aprèm",C374="Nuit"),7.36,C374="Journée",7.08,C374="",0)</f>
        <v>7.36</v>
      </c>
      <c r="D375" s="40" cm="1">
        <f t="array" ref="D375">_xlfn.IFS(OR(D374="Matin",D374="Aprèm",D374="Nuit"),7.36,D374="Journée",7.08,D374="",0)</f>
        <v>7.36</v>
      </c>
      <c r="E375" s="40" cm="1">
        <f t="array" ref="E375">_xlfn.IFS(OR(E374="Matin",E374="Aprèm",E374="Nuit"),7.36,E374="Journée",7.08,E374="",0)</f>
        <v>7.36</v>
      </c>
      <c r="F375" s="40" cm="1">
        <f t="array" ref="F375">_xlfn.IFS(OR(F374="Matin",F374="Aprèm",F374="Nuit"),7.36,F374="Journée",7.08,F374="",0)</f>
        <v>7.36</v>
      </c>
      <c r="G375" s="40" cm="1">
        <f t="array" ref="G375">_xlfn.IFS(OR(G374="Matin",G374="Aprèm",G374="Nuit"),6.2,G374="Journée",7.08)</f>
        <v>6.2</v>
      </c>
      <c r="H375" s="41">
        <f>IF(H374="Matin",5,0)</f>
        <v>5</v>
      </c>
      <c r="I375" s="6"/>
      <c r="J375" s="14">
        <f>C375+D375+E375+F375+G375+H375</f>
        <v>40.64</v>
      </c>
      <c r="K375" s="9"/>
      <c r="L375" s="9"/>
      <c r="M375" s="9"/>
      <c r="N375" s="9"/>
      <c r="O375" s="9"/>
      <c r="P375" s="66"/>
      <c r="Q375" s="69"/>
      <c r="R375"/>
    </row>
    <row r="376" spans="1:18" s="58" customFormat="1" ht="15" customHeight="1" x14ac:dyDescent="0.25">
      <c r="A376" s="71"/>
      <c r="B376" s="31" t="s">
        <v>16</v>
      </c>
      <c r="C376" s="42"/>
      <c r="D376" s="43"/>
      <c r="E376" s="42"/>
      <c r="F376" s="43"/>
      <c r="G376" s="42"/>
      <c r="H376" s="42"/>
      <c r="I376" s="6"/>
      <c r="J376" s="10"/>
      <c r="K376" s="15">
        <f>C376+D376+E376+F376+G376</f>
        <v>0</v>
      </c>
      <c r="L376" s="9"/>
      <c r="M376" s="9"/>
      <c r="N376" s="9"/>
      <c r="O376" s="9"/>
      <c r="P376" s="66"/>
      <c r="Q376" s="69"/>
      <c r="R376"/>
    </row>
    <row r="377" spans="1:18" s="58" customFormat="1" ht="15" customHeight="1" x14ac:dyDescent="0.25">
      <c r="A377" s="71"/>
      <c r="B377" s="32" t="s">
        <v>17</v>
      </c>
      <c r="C377" s="44" cm="1">
        <f t="array" ref="C377">_xlfn.IFS(OR(C374="Matin",C374="Aprèm",C374="Nuit"),0.5,OR(C374="Journée",C374=""),0)</f>
        <v>0.5</v>
      </c>
      <c r="D377" s="44" cm="1">
        <f t="array" ref="D377">_xlfn.IFS(OR(D374="Matin",D374="Aprèm",D374="Nuit"),0.5,OR(D374="Journée",D374=""),0)</f>
        <v>0.5</v>
      </c>
      <c r="E377" s="44" cm="1">
        <f t="array" ref="E377">_xlfn.IFS(OR(E374="Matin",E374="Aprèm",E374="Nuit"),0.5,OR(E374="Journée",E374=""),0)</f>
        <v>0.5</v>
      </c>
      <c r="F377" s="44" cm="1">
        <f t="array" ref="F377">_xlfn.IFS(OR(F374="Matin",F374="Aprèm",F374="Nuit"),0.5,OR(F374="Journée",F374=""),0)</f>
        <v>0.5</v>
      </c>
      <c r="G377" s="44" cm="1">
        <f t="array" ref="G377">_xlfn.IFS(OR(G374="Matin",G374="Aprèm",G374="Nuit"),0.5,OR(G374="Journée",G374=""),0)</f>
        <v>0.5</v>
      </c>
      <c r="H377" s="44">
        <v>0</v>
      </c>
      <c r="I377" s="6"/>
      <c r="J377" s="10"/>
      <c r="K377" s="9"/>
      <c r="L377" s="14">
        <f>C377+D377+E377+F377+G377+H377</f>
        <v>2.5</v>
      </c>
      <c r="M377" s="9"/>
      <c r="N377" s="9"/>
      <c r="O377" s="9"/>
      <c r="P377" s="66"/>
      <c r="Q377" s="69"/>
      <c r="R377"/>
    </row>
    <row r="378" spans="1:18" s="58" customFormat="1" ht="15" customHeight="1" x14ac:dyDescent="0.25">
      <c r="A378" s="71"/>
      <c r="B378" s="31" t="s">
        <v>15</v>
      </c>
      <c r="C378" s="42"/>
      <c r="D378" s="43"/>
      <c r="E378" s="42"/>
      <c r="F378" s="43"/>
      <c r="G378" s="42"/>
      <c r="H378" s="42"/>
      <c r="I378" s="6"/>
      <c r="J378" s="10"/>
      <c r="K378" s="9"/>
      <c r="L378" s="9"/>
      <c r="M378" s="15">
        <f>C378+D378+E378+F378+G378+H378</f>
        <v>0</v>
      </c>
      <c r="N378" s="9"/>
      <c r="O378" s="9"/>
      <c r="P378" s="66"/>
      <c r="Q378" s="69"/>
      <c r="R378"/>
    </row>
    <row r="379" spans="1:18" s="58" customFormat="1" ht="15" customHeight="1" x14ac:dyDescent="0.25">
      <c r="A379" s="71"/>
      <c r="B379" s="32" t="s">
        <v>4</v>
      </c>
      <c r="C379" s="44"/>
      <c r="D379" s="45"/>
      <c r="E379" s="44"/>
      <c r="F379" s="45"/>
      <c r="G379" s="44"/>
      <c r="H379" s="44"/>
      <c r="I379" s="6"/>
      <c r="J379" s="10"/>
      <c r="K379" s="9"/>
      <c r="L379" s="9"/>
      <c r="M379" s="9"/>
      <c r="N379" s="14">
        <f>C379+D379+E379+F379+G379+H379</f>
        <v>0</v>
      </c>
      <c r="O379" s="9"/>
      <c r="P379" s="66"/>
      <c r="Q379" s="69"/>
      <c r="R379"/>
    </row>
    <row r="380" spans="1:18" s="58" customFormat="1" ht="15" customHeight="1" thickBot="1" x14ac:dyDescent="0.3">
      <c r="A380" s="71"/>
      <c r="B380" s="31" t="s">
        <v>5</v>
      </c>
      <c r="C380" s="46"/>
      <c r="D380" s="47"/>
      <c r="E380" s="46"/>
      <c r="F380" s="47"/>
      <c r="G380" s="46"/>
      <c r="H380" s="46"/>
      <c r="I380" s="6"/>
      <c r="J380" s="11"/>
      <c r="K380" s="12"/>
      <c r="L380" s="12"/>
      <c r="M380" s="12"/>
      <c r="N380" s="12"/>
      <c r="O380" s="13">
        <f>C380+D380+E380+F380+G380+H380</f>
        <v>0</v>
      </c>
      <c r="P380" s="67"/>
      <c r="Q380" s="70"/>
      <c r="R380"/>
    </row>
    <row r="381" spans="1:18" s="58" customFormat="1" ht="15" customHeight="1" thickBot="1" x14ac:dyDescent="0.3">
      <c r="A381" s="72" t="s">
        <v>77</v>
      </c>
      <c r="B381" s="72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/>
    </row>
    <row r="382" spans="1:18" ht="15" customHeight="1" thickBot="1" x14ac:dyDescent="0.3">
      <c r="A382" s="64" t="s">
        <v>92</v>
      </c>
      <c r="B382" s="63" t="s">
        <v>93</v>
      </c>
      <c r="C382" s="39" t="s">
        <v>18</v>
      </c>
      <c r="D382" s="39" t="str">
        <f>C382</f>
        <v>Matin</v>
      </c>
      <c r="E382" s="39" t="str">
        <f>C382</f>
        <v>Matin</v>
      </c>
      <c r="F382" s="39" t="str">
        <f>C382</f>
        <v>Matin</v>
      </c>
      <c r="G382" s="39" t="str">
        <f>C382</f>
        <v>Matin</v>
      </c>
      <c r="H382" s="39" t="s">
        <v>18</v>
      </c>
      <c r="I382" s="6"/>
      <c r="J382" s="7"/>
      <c r="K382" s="8"/>
      <c r="L382" s="8"/>
      <c r="M382" s="8"/>
      <c r="N382" s="8"/>
      <c r="O382" s="8"/>
      <c r="P382" s="65">
        <f>J383+K384-L385-M386-N387-O388</f>
        <v>38.14</v>
      </c>
      <c r="Q382" s="68">
        <v>1</v>
      </c>
    </row>
    <row r="383" spans="1:18" s="58" customFormat="1" ht="15" customHeight="1" x14ac:dyDescent="0.25">
      <c r="A383" s="71"/>
      <c r="B383" s="30" t="s">
        <v>2</v>
      </c>
      <c r="C383" s="40" cm="1">
        <f t="array" ref="C383">_xlfn.IFS(OR(C382="Matin",C382="Aprèm",C382="Nuit"),7.36,C382="Journée",7.08,C382="",0)</f>
        <v>7.36</v>
      </c>
      <c r="D383" s="40" cm="1">
        <f t="array" ref="D383">_xlfn.IFS(OR(D382="Matin",D382="Aprèm",D382="Nuit"),7.36,D382="Journée",7.08,D382="",0)</f>
        <v>7.36</v>
      </c>
      <c r="E383" s="40" cm="1">
        <f t="array" ref="E383">_xlfn.IFS(OR(E382="Matin",E382="Aprèm",E382="Nuit"),7.36,E382="Journée",7.08,E382="",0)</f>
        <v>7.36</v>
      </c>
      <c r="F383" s="40" cm="1">
        <f t="array" ref="F383">_xlfn.IFS(OR(F382="Matin",F382="Aprèm",F382="Nuit"),7.36,F382="Journée",7.08,F382="",0)</f>
        <v>7.36</v>
      </c>
      <c r="G383" s="40" cm="1">
        <f t="array" ref="G383">_xlfn.IFS(OR(G382="Matin",G382="Aprèm",G382="Nuit"),6.2,G382="Journée",7.08)</f>
        <v>6.2</v>
      </c>
      <c r="H383" s="41">
        <f>IF(H382="Matin",5,0)</f>
        <v>5</v>
      </c>
      <c r="I383" s="6"/>
      <c r="J383" s="14">
        <f>C383+D383+E383+F383+G383+H383</f>
        <v>40.64</v>
      </c>
      <c r="K383" s="9"/>
      <c r="L383" s="9"/>
      <c r="M383" s="9"/>
      <c r="N383" s="9"/>
      <c r="O383" s="9"/>
      <c r="P383" s="66"/>
      <c r="Q383" s="69"/>
      <c r="R383"/>
    </row>
    <row r="384" spans="1:18" s="58" customFormat="1" ht="15" customHeight="1" x14ac:dyDescent="0.25">
      <c r="A384" s="71"/>
      <c r="B384" s="31" t="s">
        <v>16</v>
      </c>
      <c r="C384" s="42"/>
      <c r="D384" s="43"/>
      <c r="E384" s="42"/>
      <c r="F384" s="43"/>
      <c r="G384" s="42"/>
      <c r="H384" s="42"/>
      <c r="I384" s="6"/>
      <c r="J384" s="10"/>
      <c r="K384" s="15">
        <f>C384+D384+E384+F384+G384</f>
        <v>0</v>
      </c>
      <c r="L384" s="9"/>
      <c r="M384" s="9"/>
      <c r="N384" s="9"/>
      <c r="O384" s="9"/>
      <c r="P384" s="66"/>
      <c r="Q384" s="69"/>
      <c r="R384"/>
    </row>
    <row r="385" spans="1:18" s="58" customFormat="1" ht="15" customHeight="1" x14ac:dyDescent="0.25">
      <c r="A385" s="71"/>
      <c r="B385" s="32" t="s">
        <v>17</v>
      </c>
      <c r="C385" s="44" cm="1">
        <f t="array" ref="C385">_xlfn.IFS(OR(C382="Matin",C382="Aprèm",C382="Nuit"),0.5,OR(C382="Journée",C382=""),0)</f>
        <v>0.5</v>
      </c>
      <c r="D385" s="44" cm="1">
        <f t="array" ref="D385">_xlfn.IFS(OR(D382="Matin",D382="Aprèm",D382="Nuit"),0.5,OR(D382="Journée",D382=""),0)</f>
        <v>0.5</v>
      </c>
      <c r="E385" s="44" cm="1">
        <f t="array" ref="E385">_xlfn.IFS(OR(E382="Matin",E382="Aprèm",E382="Nuit"),0.5,OR(E382="Journée",E382=""),0)</f>
        <v>0.5</v>
      </c>
      <c r="F385" s="44" cm="1">
        <f t="array" ref="F385">_xlfn.IFS(OR(F382="Matin",F382="Aprèm",F382="Nuit"),0.5,OR(F382="Journée",F382=""),0)</f>
        <v>0.5</v>
      </c>
      <c r="G385" s="44" cm="1">
        <f t="array" ref="G385">_xlfn.IFS(OR(G382="Matin",G382="Aprèm",G382="Nuit"),0.5,OR(G382="Journée",G382=""),0)</f>
        <v>0.5</v>
      </c>
      <c r="H385" s="44">
        <v>0</v>
      </c>
      <c r="I385" s="6"/>
      <c r="J385" s="10"/>
      <c r="K385" s="9"/>
      <c r="L385" s="14">
        <f>C385+D385+E385+F385+G385+H385</f>
        <v>2.5</v>
      </c>
      <c r="M385" s="9"/>
      <c r="N385" s="9"/>
      <c r="O385" s="9"/>
      <c r="P385" s="66"/>
      <c r="Q385" s="69"/>
      <c r="R385"/>
    </row>
    <row r="386" spans="1:18" s="58" customFormat="1" ht="15" customHeight="1" x14ac:dyDescent="0.25">
      <c r="A386" s="71"/>
      <c r="B386" s="31" t="s">
        <v>15</v>
      </c>
      <c r="C386" s="42"/>
      <c r="D386" s="43"/>
      <c r="E386" s="42"/>
      <c r="F386" s="43"/>
      <c r="G386" s="42"/>
      <c r="H386" s="42"/>
      <c r="I386" s="6"/>
      <c r="J386" s="10"/>
      <c r="K386" s="9"/>
      <c r="L386" s="9"/>
      <c r="M386" s="15">
        <f>C386+D386+E386+F386+G386+H386</f>
        <v>0</v>
      </c>
      <c r="N386" s="9"/>
      <c r="O386" s="9"/>
      <c r="P386" s="66"/>
      <c r="Q386" s="69"/>
      <c r="R386"/>
    </row>
    <row r="387" spans="1:18" s="58" customFormat="1" ht="15" customHeight="1" x14ac:dyDescent="0.25">
      <c r="A387" s="71"/>
      <c r="B387" s="32" t="s">
        <v>4</v>
      </c>
      <c r="C387" s="44"/>
      <c r="D387" s="45"/>
      <c r="E387" s="44"/>
      <c r="F387" s="45"/>
      <c r="G387" s="44"/>
      <c r="H387" s="44"/>
      <c r="I387" s="6"/>
      <c r="J387" s="10"/>
      <c r="K387" s="9"/>
      <c r="L387" s="9"/>
      <c r="M387" s="9"/>
      <c r="N387" s="14">
        <f>C387+D387+E387+F387+G387+H387</f>
        <v>0</v>
      </c>
      <c r="O387" s="9"/>
      <c r="P387" s="66"/>
      <c r="Q387" s="69"/>
      <c r="R387"/>
    </row>
    <row r="388" spans="1:18" s="58" customFormat="1" ht="15" customHeight="1" thickBot="1" x14ac:dyDescent="0.3">
      <c r="A388" s="71"/>
      <c r="B388" s="31" t="s">
        <v>5</v>
      </c>
      <c r="C388" s="46"/>
      <c r="D388" s="47"/>
      <c r="E388" s="46"/>
      <c r="F388" s="47"/>
      <c r="G388" s="46"/>
      <c r="H388" s="46"/>
      <c r="I388" s="6"/>
      <c r="J388" s="11"/>
      <c r="K388" s="12"/>
      <c r="L388" s="12"/>
      <c r="M388" s="12"/>
      <c r="N388" s="12"/>
      <c r="O388" s="13">
        <f>C388+D388+E388+F388+G388+H388</f>
        <v>0</v>
      </c>
      <c r="P388" s="67"/>
      <c r="Q388" s="70"/>
      <c r="R388"/>
    </row>
    <row r="389" spans="1:18" s="58" customFormat="1" ht="15" customHeight="1" thickBot="1" x14ac:dyDescent="0.3">
      <c r="A389" s="72" t="s">
        <v>78</v>
      </c>
      <c r="B389" s="72"/>
      <c r="C389" s="72"/>
      <c r="D389" s="72"/>
      <c r="E389" s="72"/>
      <c r="F389" s="72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/>
    </row>
    <row r="390" spans="1:18" ht="15" customHeight="1" thickBot="1" x14ac:dyDescent="0.3">
      <c r="A390" s="64" t="s">
        <v>92</v>
      </c>
      <c r="B390" s="63" t="s">
        <v>93</v>
      </c>
      <c r="C390" s="39" t="s">
        <v>18</v>
      </c>
      <c r="D390" s="39" t="str">
        <f>C390</f>
        <v>Matin</v>
      </c>
      <c r="E390" s="39" t="str">
        <f>C390</f>
        <v>Matin</v>
      </c>
      <c r="F390" s="39" t="str">
        <f>C390</f>
        <v>Matin</v>
      </c>
      <c r="G390" s="39" t="str">
        <f>C390</f>
        <v>Matin</v>
      </c>
      <c r="H390" s="39" t="s">
        <v>18</v>
      </c>
      <c r="I390" s="6"/>
      <c r="J390" s="7"/>
      <c r="K390" s="8"/>
      <c r="L390" s="8"/>
      <c r="M390" s="8"/>
      <c r="N390" s="8"/>
      <c r="O390" s="8"/>
      <c r="P390" s="65">
        <f>J391+K392-L393-M394-N395-O396</f>
        <v>38.14</v>
      </c>
      <c r="Q390" s="68">
        <v>1</v>
      </c>
    </row>
    <row r="391" spans="1:18" s="58" customFormat="1" ht="15" customHeight="1" x14ac:dyDescent="0.25">
      <c r="A391" s="71"/>
      <c r="B391" s="30" t="s">
        <v>2</v>
      </c>
      <c r="C391" s="40" cm="1">
        <f t="array" ref="C391">_xlfn.IFS(OR(C390="Matin",C390="Aprèm",C390="Nuit"),7.36,C390="Journée",7.08,C390="",0)</f>
        <v>7.36</v>
      </c>
      <c r="D391" s="40" cm="1">
        <f t="array" ref="D391">_xlfn.IFS(OR(D390="Matin",D390="Aprèm",D390="Nuit"),7.36,D390="Journée",7.08,D390="",0)</f>
        <v>7.36</v>
      </c>
      <c r="E391" s="40" cm="1">
        <f t="array" ref="E391">_xlfn.IFS(OR(E390="Matin",E390="Aprèm",E390="Nuit"),7.36,E390="Journée",7.08,E390="",0)</f>
        <v>7.36</v>
      </c>
      <c r="F391" s="40" cm="1">
        <f t="array" ref="F391">_xlfn.IFS(OR(F390="Matin",F390="Aprèm",F390="Nuit"),7.36,F390="Journée",7.08,F390="",0)</f>
        <v>7.36</v>
      </c>
      <c r="G391" s="40" cm="1">
        <f t="array" ref="G391">_xlfn.IFS(OR(G390="Matin",G390="Aprèm",G390="Nuit"),6.2,G390="Journée",7.08)</f>
        <v>6.2</v>
      </c>
      <c r="H391" s="41">
        <f>IF(H390="Matin",5,0)</f>
        <v>5</v>
      </c>
      <c r="I391" s="6"/>
      <c r="J391" s="14">
        <f>C391+D391+E391+F391+G391+H391</f>
        <v>40.64</v>
      </c>
      <c r="K391" s="9"/>
      <c r="L391" s="9"/>
      <c r="M391" s="9"/>
      <c r="N391" s="9"/>
      <c r="O391" s="9"/>
      <c r="P391" s="66"/>
      <c r="Q391" s="69"/>
      <c r="R391"/>
    </row>
    <row r="392" spans="1:18" s="58" customFormat="1" ht="15" customHeight="1" x14ac:dyDescent="0.25">
      <c r="A392" s="71"/>
      <c r="B392" s="31" t="s">
        <v>16</v>
      </c>
      <c r="C392" s="42"/>
      <c r="D392" s="43"/>
      <c r="E392" s="42"/>
      <c r="F392" s="43"/>
      <c r="G392" s="42"/>
      <c r="H392" s="42"/>
      <c r="I392" s="6"/>
      <c r="J392" s="10"/>
      <c r="K392" s="15">
        <f>C392+D392+E392+F392+G392</f>
        <v>0</v>
      </c>
      <c r="L392" s="9"/>
      <c r="M392" s="9"/>
      <c r="N392" s="9"/>
      <c r="O392" s="9"/>
      <c r="P392" s="66"/>
      <c r="Q392" s="69"/>
      <c r="R392"/>
    </row>
    <row r="393" spans="1:18" s="58" customFormat="1" ht="15" customHeight="1" x14ac:dyDescent="0.25">
      <c r="A393" s="71"/>
      <c r="B393" s="32" t="s">
        <v>17</v>
      </c>
      <c r="C393" s="44" cm="1">
        <f t="array" ref="C393">_xlfn.IFS(OR(C390="Matin",C390="Aprèm",C390="Nuit"),0.5,OR(C390="Journée",C390=""),0)</f>
        <v>0.5</v>
      </c>
      <c r="D393" s="44" cm="1">
        <f t="array" ref="D393">_xlfn.IFS(OR(D390="Matin",D390="Aprèm",D390="Nuit"),0.5,OR(D390="Journée",D390=""),0)</f>
        <v>0.5</v>
      </c>
      <c r="E393" s="44" cm="1">
        <f t="array" ref="E393">_xlfn.IFS(OR(E390="Matin",E390="Aprèm",E390="Nuit"),0.5,OR(E390="Journée",E390=""),0)</f>
        <v>0.5</v>
      </c>
      <c r="F393" s="44" cm="1">
        <f t="array" ref="F393">_xlfn.IFS(OR(F390="Matin",F390="Aprèm",F390="Nuit"),0.5,OR(F390="Journée",F390=""),0)</f>
        <v>0.5</v>
      </c>
      <c r="G393" s="44" cm="1">
        <f t="array" ref="G393">_xlfn.IFS(OR(G390="Matin",G390="Aprèm",G390="Nuit"),0.5,OR(G390="Journée",G390=""),0)</f>
        <v>0.5</v>
      </c>
      <c r="H393" s="44">
        <v>0</v>
      </c>
      <c r="I393" s="6"/>
      <c r="J393" s="10"/>
      <c r="K393" s="9"/>
      <c r="L393" s="14">
        <f>C393+D393+E393+F393+G393+H393</f>
        <v>2.5</v>
      </c>
      <c r="M393" s="9"/>
      <c r="N393" s="9"/>
      <c r="O393" s="9"/>
      <c r="P393" s="66"/>
      <c r="Q393" s="69"/>
      <c r="R393"/>
    </row>
    <row r="394" spans="1:18" s="58" customFormat="1" ht="15" customHeight="1" x14ac:dyDescent="0.25">
      <c r="A394" s="71"/>
      <c r="B394" s="31" t="s">
        <v>15</v>
      </c>
      <c r="C394" s="42"/>
      <c r="D394" s="43"/>
      <c r="E394" s="42"/>
      <c r="F394" s="43"/>
      <c r="G394" s="42"/>
      <c r="H394" s="42"/>
      <c r="I394" s="6"/>
      <c r="J394" s="10"/>
      <c r="K394" s="9"/>
      <c r="L394" s="9"/>
      <c r="M394" s="15">
        <f>C394+D394+E394+F394+G394+H394</f>
        <v>0</v>
      </c>
      <c r="N394" s="9"/>
      <c r="O394" s="9"/>
      <c r="P394" s="66"/>
      <c r="Q394" s="69"/>
      <c r="R394"/>
    </row>
    <row r="395" spans="1:18" s="58" customFormat="1" ht="15" customHeight="1" x14ac:dyDescent="0.25">
      <c r="A395" s="71"/>
      <c r="B395" s="32" t="s">
        <v>4</v>
      </c>
      <c r="C395" s="44"/>
      <c r="D395" s="45"/>
      <c r="E395" s="44"/>
      <c r="F395" s="45"/>
      <c r="G395" s="44"/>
      <c r="H395" s="44"/>
      <c r="I395" s="6"/>
      <c r="J395" s="10"/>
      <c r="K395" s="9"/>
      <c r="L395" s="9"/>
      <c r="M395" s="9"/>
      <c r="N395" s="14">
        <f>C395+D395+E395+F395+G395+H395</f>
        <v>0</v>
      </c>
      <c r="O395" s="9"/>
      <c r="P395" s="66"/>
      <c r="Q395" s="69"/>
      <c r="R395"/>
    </row>
    <row r="396" spans="1:18" s="58" customFormat="1" ht="15" customHeight="1" thickBot="1" x14ac:dyDescent="0.3">
      <c r="A396" s="71"/>
      <c r="B396" s="31" t="s">
        <v>5</v>
      </c>
      <c r="C396" s="46"/>
      <c r="D396" s="47"/>
      <c r="E396" s="46"/>
      <c r="F396" s="47"/>
      <c r="G396" s="46"/>
      <c r="H396" s="46"/>
      <c r="I396" s="6"/>
      <c r="J396" s="11"/>
      <c r="K396" s="12"/>
      <c r="L396" s="12"/>
      <c r="M396" s="12"/>
      <c r="N396" s="12"/>
      <c r="O396" s="13">
        <f>C396+D396+E396+F396+G396+H396</f>
        <v>0</v>
      </c>
      <c r="P396" s="67"/>
      <c r="Q396" s="70"/>
      <c r="R396"/>
    </row>
    <row r="397" spans="1:18" s="58" customFormat="1" ht="15" customHeight="1" thickBot="1" x14ac:dyDescent="0.3">
      <c r="A397" s="72" t="s">
        <v>79</v>
      </c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/>
    </row>
    <row r="398" spans="1:18" ht="15" customHeight="1" thickBot="1" x14ac:dyDescent="0.3">
      <c r="A398" s="64" t="s">
        <v>92</v>
      </c>
      <c r="B398" s="63" t="s">
        <v>93</v>
      </c>
      <c r="C398" s="39" t="s">
        <v>18</v>
      </c>
      <c r="D398" s="39" t="str">
        <f>C398</f>
        <v>Matin</v>
      </c>
      <c r="E398" s="39" t="str">
        <f>C398</f>
        <v>Matin</v>
      </c>
      <c r="F398" s="39" t="str">
        <f>C398</f>
        <v>Matin</v>
      </c>
      <c r="G398" s="39" t="str">
        <f>C398</f>
        <v>Matin</v>
      </c>
      <c r="H398" s="39" t="s">
        <v>18</v>
      </c>
      <c r="I398" s="6"/>
      <c r="J398" s="7"/>
      <c r="K398" s="8"/>
      <c r="L398" s="8"/>
      <c r="M398" s="8"/>
      <c r="N398" s="8"/>
      <c r="O398" s="8"/>
      <c r="P398" s="65">
        <f>J399+K400-L401-M402-N403-O404</f>
        <v>38.14</v>
      </c>
      <c r="Q398" s="68">
        <v>1</v>
      </c>
    </row>
    <row r="399" spans="1:18" s="58" customFormat="1" ht="15" customHeight="1" x14ac:dyDescent="0.25">
      <c r="A399" s="71"/>
      <c r="B399" s="30" t="s">
        <v>2</v>
      </c>
      <c r="C399" s="40" cm="1">
        <f t="array" ref="C399">_xlfn.IFS(OR(C398="Matin",C398="Aprèm",C398="Nuit"),7.36,C398="Journée",7.08,C398="",0)</f>
        <v>7.36</v>
      </c>
      <c r="D399" s="40" cm="1">
        <f t="array" ref="D399">_xlfn.IFS(OR(D398="Matin",D398="Aprèm",D398="Nuit"),7.36,D398="Journée",7.08,D398="",0)</f>
        <v>7.36</v>
      </c>
      <c r="E399" s="40" cm="1">
        <f t="array" ref="E399">_xlfn.IFS(OR(E398="Matin",E398="Aprèm",E398="Nuit"),7.36,E398="Journée",7.08,E398="",0)</f>
        <v>7.36</v>
      </c>
      <c r="F399" s="40" cm="1">
        <f t="array" ref="F399">_xlfn.IFS(OR(F398="Matin",F398="Aprèm",F398="Nuit"),7.36,F398="Journée",7.08,F398="",0)</f>
        <v>7.36</v>
      </c>
      <c r="G399" s="40" cm="1">
        <f t="array" ref="G399">_xlfn.IFS(OR(G398="Matin",G398="Aprèm",G398="Nuit"),6.2,G398="Journée",7.08)</f>
        <v>6.2</v>
      </c>
      <c r="H399" s="41">
        <f>IF(H398="Matin",5,0)</f>
        <v>5</v>
      </c>
      <c r="I399" s="6"/>
      <c r="J399" s="14">
        <f>C399+D399+E399+F399+G399+H399</f>
        <v>40.64</v>
      </c>
      <c r="K399" s="9"/>
      <c r="L399" s="9"/>
      <c r="M399" s="9"/>
      <c r="N399" s="9"/>
      <c r="O399" s="9"/>
      <c r="P399" s="66"/>
      <c r="Q399" s="69"/>
      <c r="R399"/>
    </row>
    <row r="400" spans="1:18" s="58" customFormat="1" ht="15" customHeight="1" x14ac:dyDescent="0.25">
      <c r="A400" s="71"/>
      <c r="B400" s="31" t="s">
        <v>16</v>
      </c>
      <c r="C400" s="42"/>
      <c r="D400" s="43"/>
      <c r="E400" s="42"/>
      <c r="F400" s="43"/>
      <c r="G400" s="42"/>
      <c r="H400" s="42"/>
      <c r="I400" s="6"/>
      <c r="J400" s="10"/>
      <c r="K400" s="15">
        <f>C400+D400+E400+F400+G400</f>
        <v>0</v>
      </c>
      <c r="L400" s="9"/>
      <c r="M400" s="9"/>
      <c r="N400" s="9"/>
      <c r="O400" s="9"/>
      <c r="P400" s="66"/>
      <c r="Q400" s="69"/>
      <c r="R400"/>
    </row>
    <row r="401" spans="1:18" s="58" customFormat="1" ht="15" customHeight="1" x14ac:dyDescent="0.25">
      <c r="A401" s="71"/>
      <c r="B401" s="32" t="s">
        <v>17</v>
      </c>
      <c r="C401" s="44" cm="1">
        <f t="array" ref="C401">_xlfn.IFS(OR(C398="Matin",C398="Aprèm",C398="Nuit"),0.5,OR(C398="Journée",C398=""),0)</f>
        <v>0.5</v>
      </c>
      <c r="D401" s="44" cm="1">
        <f t="array" ref="D401">_xlfn.IFS(OR(D398="Matin",D398="Aprèm",D398="Nuit"),0.5,OR(D398="Journée",D398=""),0)</f>
        <v>0.5</v>
      </c>
      <c r="E401" s="44" cm="1">
        <f t="array" ref="E401">_xlfn.IFS(OR(E398="Matin",E398="Aprèm",E398="Nuit"),0.5,OR(E398="Journée",E398=""),0)</f>
        <v>0.5</v>
      </c>
      <c r="F401" s="44" cm="1">
        <f t="array" ref="F401">_xlfn.IFS(OR(F398="Matin",F398="Aprèm",F398="Nuit"),0.5,OR(F398="Journée",F398=""),0)</f>
        <v>0.5</v>
      </c>
      <c r="G401" s="44" cm="1">
        <f t="array" ref="G401">_xlfn.IFS(OR(G398="Matin",G398="Aprèm",G398="Nuit"),0.5,OR(G398="Journée",G398=""),0)</f>
        <v>0.5</v>
      </c>
      <c r="H401" s="44">
        <v>0</v>
      </c>
      <c r="I401" s="6"/>
      <c r="J401" s="10"/>
      <c r="K401" s="9"/>
      <c r="L401" s="14">
        <f>C401+D401+E401+F401+G401+H401</f>
        <v>2.5</v>
      </c>
      <c r="M401" s="9"/>
      <c r="N401" s="9"/>
      <c r="O401" s="9"/>
      <c r="P401" s="66"/>
      <c r="Q401" s="69"/>
      <c r="R401"/>
    </row>
    <row r="402" spans="1:18" s="58" customFormat="1" ht="15" customHeight="1" x14ac:dyDescent="0.25">
      <c r="A402" s="71"/>
      <c r="B402" s="31" t="s">
        <v>15</v>
      </c>
      <c r="C402" s="42"/>
      <c r="D402" s="43"/>
      <c r="E402" s="42"/>
      <c r="F402" s="43"/>
      <c r="G402" s="42"/>
      <c r="H402" s="42"/>
      <c r="I402" s="6"/>
      <c r="J402" s="10"/>
      <c r="K402" s="9"/>
      <c r="L402" s="9"/>
      <c r="M402" s="15">
        <f>C402+D402+E402+F402+G402+H402</f>
        <v>0</v>
      </c>
      <c r="N402" s="9"/>
      <c r="O402" s="9"/>
      <c r="P402" s="66"/>
      <c r="Q402" s="69"/>
      <c r="R402"/>
    </row>
    <row r="403" spans="1:18" s="58" customFormat="1" ht="15" customHeight="1" x14ac:dyDescent="0.25">
      <c r="A403" s="71"/>
      <c r="B403" s="32" t="s">
        <v>4</v>
      </c>
      <c r="C403" s="44"/>
      <c r="D403" s="45"/>
      <c r="E403" s="44"/>
      <c r="F403" s="45"/>
      <c r="G403" s="44"/>
      <c r="H403" s="44"/>
      <c r="I403" s="6"/>
      <c r="J403" s="10"/>
      <c r="K403" s="9"/>
      <c r="L403" s="9"/>
      <c r="M403" s="9"/>
      <c r="N403" s="14">
        <f>C403+D403+E403+F403+G403+H403</f>
        <v>0</v>
      </c>
      <c r="O403" s="9"/>
      <c r="P403" s="66"/>
      <c r="Q403" s="69"/>
      <c r="R403"/>
    </row>
    <row r="404" spans="1:18" s="58" customFormat="1" ht="15" customHeight="1" thickBot="1" x14ac:dyDescent="0.3">
      <c r="A404" s="71"/>
      <c r="B404" s="31" t="s">
        <v>5</v>
      </c>
      <c r="C404" s="46"/>
      <c r="D404" s="47"/>
      <c r="E404" s="46"/>
      <c r="F404" s="47"/>
      <c r="G404" s="46"/>
      <c r="H404" s="46"/>
      <c r="I404" s="6"/>
      <c r="J404" s="11"/>
      <c r="K404" s="12"/>
      <c r="L404" s="12"/>
      <c r="M404" s="12"/>
      <c r="N404" s="12"/>
      <c r="O404" s="13">
        <f>C404+D404+E404+F404+G404+H404</f>
        <v>0</v>
      </c>
      <c r="P404" s="67"/>
      <c r="Q404" s="70"/>
      <c r="R404"/>
    </row>
    <row r="405" spans="1:18" s="58" customFormat="1" ht="15" customHeight="1" thickBot="1" x14ac:dyDescent="0.3">
      <c r="A405" s="72" t="s">
        <v>80</v>
      </c>
      <c r="B405" s="72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/>
    </row>
    <row r="406" spans="1:18" ht="15" customHeight="1" thickBot="1" x14ac:dyDescent="0.3">
      <c r="A406" s="64" t="s">
        <v>92</v>
      </c>
      <c r="B406" s="63" t="s">
        <v>93</v>
      </c>
      <c r="C406" s="39" t="s">
        <v>18</v>
      </c>
      <c r="D406" s="39" t="str">
        <f>C406</f>
        <v>Matin</v>
      </c>
      <c r="E406" s="39" t="str">
        <f>C406</f>
        <v>Matin</v>
      </c>
      <c r="F406" s="39" t="str">
        <f>C406</f>
        <v>Matin</v>
      </c>
      <c r="G406" s="39" t="str">
        <f>C406</f>
        <v>Matin</v>
      </c>
      <c r="H406" s="39" t="s">
        <v>18</v>
      </c>
      <c r="I406" s="6"/>
      <c r="J406" s="7"/>
      <c r="K406" s="8"/>
      <c r="L406" s="8"/>
      <c r="M406" s="8"/>
      <c r="N406" s="8"/>
      <c r="O406" s="8"/>
      <c r="P406" s="65">
        <f>J407+K408-L409-M410-N411-O412</f>
        <v>38.14</v>
      </c>
      <c r="Q406" s="68">
        <v>1</v>
      </c>
    </row>
    <row r="407" spans="1:18" ht="15" customHeight="1" x14ac:dyDescent="0.25">
      <c r="A407" s="71"/>
      <c r="B407" s="30" t="s">
        <v>2</v>
      </c>
      <c r="C407" s="40" cm="1">
        <f t="array" ref="C407">_xlfn.IFS(OR(C406="Matin",C406="Aprèm",C406="Nuit"),7.36,C406="Journée",7.08,C406="",0)</f>
        <v>7.36</v>
      </c>
      <c r="D407" s="40" cm="1">
        <f t="array" ref="D407">_xlfn.IFS(OR(D406="Matin",D406="Aprèm",D406="Nuit"),7.36,D406="Journée",7.08,D406="",0)</f>
        <v>7.36</v>
      </c>
      <c r="E407" s="40" cm="1">
        <f t="array" ref="E407">_xlfn.IFS(OR(E406="Matin",E406="Aprèm",E406="Nuit"),7.36,E406="Journée",7.08,E406="",0)</f>
        <v>7.36</v>
      </c>
      <c r="F407" s="40" cm="1">
        <f t="array" ref="F407">_xlfn.IFS(OR(F406="Matin",F406="Aprèm",F406="Nuit"),7.36,F406="Journée",7.08,F406="",0)</f>
        <v>7.36</v>
      </c>
      <c r="G407" s="40" cm="1">
        <f t="array" ref="G407">_xlfn.IFS(OR(G406="Matin",G406="Aprèm",G406="Nuit"),6.2,G406="Journée",7.08)</f>
        <v>6.2</v>
      </c>
      <c r="H407" s="41">
        <f>IF(H406="Matin",5,0)</f>
        <v>5</v>
      </c>
      <c r="I407" s="6"/>
      <c r="J407" s="14">
        <f>C407+D407+E407+F407+G407+H407</f>
        <v>40.64</v>
      </c>
      <c r="K407" s="9"/>
      <c r="L407" s="9"/>
      <c r="M407" s="9"/>
      <c r="N407" s="9"/>
      <c r="O407" s="9"/>
      <c r="P407" s="66"/>
      <c r="Q407" s="69"/>
    </row>
    <row r="408" spans="1:18" ht="15" customHeight="1" x14ac:dyDescent="0.25">
      <c r="A408" s="71"/>
      <c r="B408" s="31" t="s">
        <v>16</v>
      </c>
      <c r="C408" s="42"/>
      <c r="D408" s="43"/>
      <c r="E408" s="42"/>
      <c r="F408" s="43"/>
      <c r="G408" s="42"/>
      <c r="H408" s="42"/>
      <c r="I408" s="6"/>
      <c r="J408" s="10"/>
      <c r="K408" s="15">
        <f>C408+D408+E408+F408+G408</f>
        <v>0</v>
      </c>
      <c r="L408" s="9"/>
      <c r="M408" s="9"/>
      <c r="N408" s="9"/>
      <c r="O408" s="9"/>
      <c r="P408" s="66"/>
      <c r="Q408" s="69"/>
    </row>
    <row r="409" spans="1:18" ht="15" customHeight="1" x14ac:dyDescent="0.25">
      <c r="A409" s="71"/>
      <c r="B409" s="32" t="s">
        <v>17</v>
      </c>
      <c r="C409" s="44" cm="1">
        <f t="array" ref="C409">_xlfn.IFS(OR(C406="Matin",C406="Aprèm",C406="Nuit"),0.5,OR(C406="Journée",C406=""),0)</f>
        <v>0.5</v>
      </c>
      <c r="D409" s="44" cm="1">
        <f t="array" ref="D409">_xlfn.IFS(OR(D406="Matin",D406="Aprèm",D406="Nuit"),0.5,OR(D406="Journée",D406=""),0)</f>
        <v>0.5</v>
      </c>
      <c r="E409" s="44" cm="1">
        <f t="array" ref="E409">_xlfn.IFS(OR(E406="Matin",E406="Aprèm",E406="Nuit"),0.5,OR(E406="Journée",E406=""),0)</f>
        <v>0.5</v>
      </c>
      <c r="F409" s="44" cm="1">
        <f t="array" ref="F409">_xlfn.IFS(OR(F406="Matin",F406="Aprèm",F406="Nuit"),0.5,OR(F406="Journée",F406=""),0)</f>
        <v>0.5</v>
      </c>
      <c r="G409" s="44" cm="1">
        <f t="array" ref="G409">_xlfn.IFS(OR(G406="Matin",G406="Aprèm",G406="Nuit"),0.5,OR(G406="Journée",G406=""),0)</f>
        <v>0.5</v>
      </c>
      <c r="H409" s="44">
        <v>0</v>
      </c>
      <c r="I409" s="6"/>
      <c r="J409" s="10"/>
      <c r="K409" s="9"/>
      <c r="L409" s="14">
        <f>C409+D409+E409+F409+G409+H409</f>
        <v>2.5</v>
      </c>
      <c r="M409" s="9"/>
      <c r="N409" s="9"/>
      <c r="O409" s="9"/>
      <c r="P409" s="66"/>
      <c r="Q409" s="69"/>
    </row>
    <row r="410" spans="1:18" ht="15" customHeight="1" x14ac:dyDescent="0.25">
      <c r="A410" s="71"/>
      <c r="B410" s="31" t="s">
        <v>15</v>
      </c>
      <c r="C410" s="42"/>
      <c r="D410" s="43"/>
      <c r="E410" s="42"/>
      <c r="F410" s="43"/>
      <c r="G410" s="42"/>
      <c r="H410" s="42"/>
      <c r="I410" s="6"/>
      <c r="J410" s="10"/>
      <c r="K410" s="9"/>
      <c r="L410" s="9"/>
      <c r="M410" s="15">
        <f>C410+D410+E410+F410+G410+H410</f>
        <v>0</v>
      </c>
      <c r="N410" s="9"/>
      <c r="O410" s="9"/>
      <c r="P410" s="66"/>
      <c r="Q410" s="69"/>
    </row>
    <row r="411" spans="1:18" ht="15" customHeight="1" x14ac:dyDescent="0.25">
      <c r="A411" s="71"/>
      <c r="B411" s="32" t="s">
        <v>4</v>
      </c>
      <c r="C411" s="44"/>
      <c r="D411" s="45"/>
      <c r="E411" s="44"/>
      <c r="F411" s="45"/>
      <c r="G411" s="44"/>
      <c r="H411" s="44"/>
      <c r="I411" s="6"/>
      <c r="J411" s="10"/>
      <c r="K411" s="9"/>
      <c r="L411" s="9"/>
      <c r="M411" s="9"/>
      <c r="N411" s="14">
        <f>C411+D411+E411+F411+G411+H411</f>
        <v>0</v>
      </c>
      <c r="O411" s="9"/>
      <c r="P411" s="66"/>
      <c r="Q411" s="69"/>
    </row>
    <row r="412" spans="1:18" ht="15" customHeight="1" thickBot="1" x14ac:dyDescent="0.3">
      <c r="A412" s="71"/>
      <c r="B412" s="31" t="s">
        <v>5</v>
      </c>
      <c r="C412" s="46"/>
      <c r="D412" s="47"/>
      <c r="E412" s="46"/>
      <c r="F412" s="47"/>
      <c r="G412" s="46"/>
      <c r="H412" s="46"/>
      <c r="I412" s="6"/>
      <c r="J412" s="11"/>
      <c r="K412" s="12"/>
      <c r="L412" s="12"/>
      <c r="M412" s="12"/>
      <c r="N412" s="12"/>
      <c r="O412" s="13">
        <f>C412+D412+E412+F412+G412+H412</f>
        <v>0</v>
      </c>
      <c r="P412" s="67"/>
      <c r="Q412" s="70"/>
    </row>
    <row r="413" spans="1:18" ht="15" customHeight="1" thickBot="1" x14ac:dyDescent="0.3">
      <c r="A413" s="72" t="s">
        <v>81</v>
      </c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</row>
    <row r="414" spans="1:18" ht="15" customHeight="1" thickBot="1" x14ac:dyDescent="0.3">
      <c r="A414" s="64" t="s">
        <v>92</v>
      </c>
      <c r="B414" s="63" t="s">
        <v>93</v>
      </c>
      <c r="C414" s="39" t="s">
        <v>18</v>
      </c>
      <c r="D414" s="39" t="str">
        <f>C414</f>
        <v>Matin</v>
      </c>
      <c r="E414" s="39" t="str">
        <f>C414</f>
        <v>Matin</v>
      </c>
      <c r="F414" s="39" t="str">
        <f>C414</f>
        <v>Matin</v>
      </c>
      <c r="G414" s="39" t="str">
        <f>C414</f>
        <v>Matin</v>
      </c>
      <c r="H414" s="39" t="s">
        <v>18</v>
      </c>
      <c r="I414" s="6"/>
      <c r="J414" s="7"/>
      <c r="K414" s="8"/>
      <c r="L414" s="8"/>
      <c r="M414" s="8"/>
      <c r="N414" s="8"/>
      <c r="O414" s="8"/>
      <c r="P414" s="65">
        <f>J415+K416-L417-M418-N419-O420</f>
        <v>38.14</v>
      </c>
      <c r="Q414" s="68">
        <v>1</v>
      </c>
    </row>
    <row r="415" spans="1:18" ht="15" customHeight="1" x14ac:dyDescent="0.25">
      <c r="A415" s="71"/>
      <c r="B415" s="30" t="s">
        <v>2</v>
      </c>
      <c r="C415" s="40" cm="1">
        <f t="array" ref="C415">_xlfn.IFS(OR(C414="Matin",C414="Aprèm",C414="Nuit"),7.36,C414="Journée",7.08,C414="",0)</f>
        <v>7.36</v>
      </c>
      <c r="D415" s="40" cm="1">
        <f t="array" ref="D415">_xlfn.IFS(OR(D414="Matin",D414="Aprèm",D414="Nuit"),7.36,D414="Journée",7.08,D414="",0)</f>
        <v>7.36</v>
      </c>
      <c r="E415" s="40" cm="1">
        <f t="array" ref="E415">_xlfn.IFS(OR(E414="Matin",E414="Aprèm",E414="Nuit"),7.36,E414="Journée",7.08,E414="",0)</f>
        <v>7.36</v>
      </c>
      <c r="F415" s="40" cm="1">
        <f t="array" ref="F415">_xlfn.IFS(OR(F414="Matin",F414="Aprèm",F414="Nuit"),7.36,F414="Journée",7.08,F414="",0)</f>
        <v>7.36</v>
      </c>
      <c r="G415" s="40" cm="1">
        <f t="array" ref="G415">_xlfn.IFS(OR(G414="Matin",G414="Aprèm",G414="Nuit"),6.2,G414="Journée",7.08)</f>
        <v>6.2</v>
      </c>
      <c r="H415" s="41">
        <f>IF(H414="Matin",5,0)</f>
        <v>5</v>
      </c>
      <c r="I415" s="6"/>
      <c r="J415" s="14">
        <f>C415+D415+E415+F415+G415+H415</f>
        <v>40.64</v>
      </c>
      <c r="K415" s="9"/>
      <c r="L415" s="9"/>
      <c r="M415" s="9"/>
      <c r="N415" s="9"/>
      <c r="O415" s="9"/>
      <c r="P415" s="66"/>
      <c r="Q415" s="69"/>
    </row>
    <row r="416" spans="1:18" ht="15" customHeight="1" x14ac:dyDescent="0.25">
      <c r="A416" s="71"/>
      <c r="B416" s="31" t="s">
        <v>16</v>
      </c>
      <c r="C416" s="42"/>
      <c r="D416" s="43"/>
      <c r="E416" s="42"/>
      <c r="F416" s="43"/>
      <c r="G416" s="42"/>
      <c r="H416" s="42"/>
      <c r="I416" s="6"/>
      <c r="J416" s="10"/>
      <c r="K416" s="15">
        <f>C416+D416+E416+F416+G416</f>
        <v>0</v>
      </c>
      <c r="L416" s="9"/>
      <c r="M416" s="9"/>
      <c r="N416" s="9"/>
      <c r="O416" s="9"/>
      <c r="P416" s="66"/>
      <c r="Q416" s="69"/>
    </row>
    <row r="417" spans="1:17" ht="15" customHeight="1" x14ac:dyDescent="0.25">
      <c r="A417" s="71"/>
      <c r="B417" s="32" t="s">
        <v>17</v>
      </c>
      <c r="C417" s="44" cm="1">
        <f t="array" ref="C417">_xlfn.IFS(OR(C414="Matin",C414="Aprèm",C414="Nuit"),0.5,OR(C414="Journée",C414=""),0)</f>
        <v>0.5</v>
      </c>
      <c r="D417" s="44" cm="1">
        <f t="array" ref="D417">_xlfn.IFS(OR(D414="Matin",D414="Aprèm",D414="Nuit"),0.5,OR(D414="Journée",D414=""),0)</f>
        <v>0.5</v>
      </c>
      <c r="E417" s="44" cm="1">
        <f t="array" ref="E417">_xlfn.IFS(OR(E414="Matin",E414="Aprèm",E414="Nuit"),0.5,OR(E414="Journée",E414=""),0)</f>
        <v>0.5</v>
      </c>
      <c r="F417" s="44" cm="1">
        <f t="array" ref="F417">_xlfn.IFS(OR(F414="Matin",F414="Aprèm",F414="Nuit"),0.5,OR(F414="Journée",F414=""),0)</f>
        <v>0.5</v>
      </c>
      <c r="G417" s="44" cm="1">
        <f t="array" ref="G417">_xlfn.IFS(OR(G414="Matin",G414="Aprèm",G414="Nuit"),0.5,OR(G414="Journée",G414=""),0)</f>
        <v>0.5</v>
      </c>
      <c r="H417" s="44">
        <v>0</v>
      </c>
      <c r="I417" s="6"/>
      <c r="J417" s="10"/>
      <c r="K417" s="9"/>
      <c r="L417" s="14">
        <f>C417+D417+E417+F417+G417+H417</f>
        <v>2.5</v>
      </c>
      <c r="M417" s="9"/>
      <c r="N417" s="9"/>
      <c r="O417" s="9"/>
      <c r="P417" s="66"/>
      <c r="Q417" s="69"/>
    </row>
    <row r="418" spans="1:17" ht="15" customHeight="1" x14ac:dyDescent="0.25">
      <c r="A418" s="71"/>
      <c r="B418" s="31" t="s">
        <v>15</v>
      </c>
      <c r="C418" s="42"/>
      <c r="D418" s="43"/>
      <c r="E418" s="42"/>
      <c r="F418" s="43"/>
      <c r="G418" s="42"/>
      <c r="H418" s="42"/>
      <c r="I418" s="6"/>
      <c r="J418" s="10"/>
      <c r="K418" s="9"/>
      <c r="L418" s="9"/>
      <c r="M418" s="15">
        <f>C418+D418+E418+F418+G418+H418</f>
        <v>0</v>
      </c>
      <c r="N418" s="9"/>
      <c r="O418" s="9"/>
      <c r="P418" s="66"/>
      <c r="Q418" s="69"/>
    </row>
    <row r="419" spans="1:17" ht="15" customHeight="1" x14ac:dyDescent="0.25">
      <c r="A419" s="71"/>
      <c r="B419" s="32" t="s">
        <v>4</v>
      </c>
      <c r="C419" s="44"/>
      <c r="D419" s="45"/>
      <c r="E419" s="44"/>
      <c r="F419" s="45"/>
      <c r="G419" s="44"/>
      <c r="H419" s="44"/>
      <c r="I419" s="6"/>
      <c r="J419" s="10"/>
      <c r="K419" s="9"/>
      <c r="L419" s="9"/>
      <c r="M419" s="9"/>
      <c r="N419" s="14">
        <f>C419+D419+E419+F419+G419+H419</f>
        <v>0</v>
      </c>
      <c r="O419" s="9"/>
      <c r="P419" s="66"/>
      <c r="Q419" s="69"/>
    </row>
    <row r="420" spans="1:17" ht="15" customHeight="1" thickBot="1" x14ac:dyDescent="0.3">
      <c r="A420" s="71"/>
      <c r="B420" s="31" t="s">
        <v>5</v>
      </c>
      <c r="C420" s="46"/>
      <c r="D420" s="47"/>
      <c r="E420" s="46"/>
      <c r="F420" s="47"/>
      <c r="G420" s="46"/>
      <c r="H420" s="46"/>
      <c r="I420" s="6"/>
      <c r="J420" s="11"/>
      <c r="K420" s="12"/>
      <c r="L420" s="12"/>
      <c r="M420" s="12"/>
      <c r="N420" s="12"/>
      <c r="O420" s="13">
        <f>C420+D420+E420+F420+G420+H420</f>
        <v>0</v>
      </c>
      <c r="P420" s="67"/>
      <c r="Q420" s="70"/>
    </row>
    <row r="421" spans="1:17" ht="15" customHeight="1" thickBot="1" x14ac:dyDescent="0.3">
      <c r="A421" s="72" t="s">
        <v>82</v>
      </c>
      <c r="B421" s="72"/>
      <c r="C421" s="72"/>
      <c r="D421" s="72"/>
      <c r="E421" s="72"/>
      <c r="F421" s="72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</row>
    <row r="422" spans="1:17" ht="15" customHeight="1" thickBot="1" x14ac:dyDescent="0.3">
      <c r="A422" s="64" t="s">
        <v>92</v>
      </c>
      <c r="B422" s="63" t="s">
        <v>93</v>
      </c>
      <c r="C422" s="39" t="s">
        <v>18</v>
      </c>
      <c r="D422" s="39" t="str">
        <f>C422</f>
        <v>Matin</v>
      </c>
      <c r="E422" s="39" t="str">
        <f>C422</f>
        <v>Matin</v>
      </c>
      <c r="F422" s="39" t="str">
        <f>C422</f>
        <v>Matin</v>
      </c>
      <c r="G422" s="39" t="str">
        <f>C422</f>
        <v>Matin</v>
      </c>
      <c r="H422" s="39" t="s">
        <v>18</v>
      </c>
      <c r="I422" s="6"/>
      <c r="J422" s="7"/>
      <c r="K422" s="8"/>
      <c r="L422" s="8"/>
      <c r="M422" s="8"/>
      <c r="N422" s="8"/>
      <c r="O422" s="8"/>
      <c r="P422" s="65">
        <f>J423+K424-L425-M426-N427-O428</f>
        <v>38.14</v>
      </c>
      <c r="Q422" s="68">
        <v>1</v>
      </c>
    </row>
    <row r="423" spans="1:17" ht="15" customHeight="1" x14ac:dyDescent="0.25">
      <c r="A423" s="71"/>
      <c r="B423" s="30" t="s">
        <v>2</v>
      </c>
      <c r="C423" s="40" cm="1">
        <f t="array" ref="C423">_xlfn.IFS(OR(C422="Matin",C422="Aprèm",C422="Nuit"),7.36,C422="Journée",7.08,C422="",0)</f>
        <v>7.36</v>
      </c>
      <c r="D423" s="40" cm="1">
        <f t="array" ref="D423">_xlfn.IFS(OR(D422="Matin",D422="Aprèm",D422="Nuit"),7.36,D422="Journée",7.08,D422="",0)</f>
        <v>7.36</v>
      </c>
      <c r="E423" s="40" cm="1">
        <f t="array" ref="E423">_xlfn.IFS(OR(E422="Matin",E422="Aprèm",E422="Nuit"),7.36,E422="Journée",7.08,E422="",0)</f>
        <v>7.36</v>
      </c>
      <c r="F423" s="40" cm="1">
        <f t="array" ref="F423">_xlfn.IFS(OR(F422="Matin",F422="Aprèm",F422="Nuit"),7.36,F422="Journée",7.08,F422="",0)</f>
        <v>7.36</v>
      </c>
      <c r="G423" s="40" cm="1">
        <f t="array" ref="G423">_xlfn.IFS(OR(G422="Matin",G422="Aprèm",G422="Nuit"),6.2,G422="Journée",7.08)</f>
        <v>6.2</v>
      </c>
      <c r="H423" s="41">
        <f>IF(H422="Matin",5,0)</f>
        <v>5</v>
      </c>
      <c r="I423" s="6"/>
      <c r="J423" s="14">
        <f>C423+D423+E423+F423+G423+H423</f>
        <v>40.64</v>
      </c>
      <c r="K423" s="9"/>
      <c r="L423" s="9"/>
      <c r="M423" s="9"/>
      <c r="N423" s="9"/>
      <c r="O423" s="9"/>
      <c r="P423" s="66"/>
      <c r="Q423" s="69"/>
    </row>
    <row r="424" spans="1:17" ht="15" customHeight="1" x14ac:dyDescent="0.25">
      <c r="A424" s="71"/>
      <c r="B424" s="31" t="s">
        <v>16</v>
      </c>
      <c r="C424" s="42"/>
      <c r="D424" s="43"/>
      <c r="E424" s="42"/>
      <c r="F424" s="43"/>
      <c r="G424" s="42"/>
      <c r="H424" s="42"/>
      <c r="I424" s="6"/>
      <c r="J424" s="10"/>
      <c r="K424" s="15">
        <f>C424+D424+E424+F424+G424</f>
        <v>0</v>
      </c>
      <c r="L424" s="9"/>
      <c r="M424" s="9"/>
      <c r="N424" s="9"/>
      <c r="O424" s="9"/>
      <c r="P424" s="66"/>
      <c r="Q424" s="69"/>
    </row>
    <row r="425" spans="1:17" ht="15" customHeight="1" x14ac:dyDescent="0.25">
      <c r="A425" s="71"/>
      <c r="B425" s="32" t="s">
        <v>17</v>
      </c>
      <c r="C425" s="44" cm="1">
        <f t="array" ref="C425">_xlfn.IFS(OR(C422="Matin",C422="Aprèm",C422="Nuit"),0.5,OR(C422="Journée",C422=""),0)</f>
        <v>0.5</v>
      </c>
      <c r="D425" s="44" cm="1">
        <f t="array" ref="D425">_xlfn.IFS(OR(D422="Matin",D422="Aprèm",D422="Nuit"),0.5,OR(D422="Journée",D422=""),0)</f>
        <v>0.5</v>
      </c>
      <c r="E425" s="44" cm="1">
        <f t="array" ref="E425">_xlfn.IFS(OR(E422="Matin",E422="Aprèm",E422="Nuit"),0.5,OR(E422="Journée",E422=""),0)</f>
        <v>0.5</v>
      </c>
      <c r="F425" s="44" cm="1">
        <f t="array" ref="F425">_xlfn.IFS(OR(F422="Matin",F422="Aprèm",F422="Nuit"),0.5,OR(F422="Journée",F422=""),0)</f>
        <v>0.5</v>
      </c>
      <c r="G425" s="44" cm="1">
        <f t="array" ref="G425">_xlfn.IFS(OR(G422="Matin",G422="Aprèm",G422="Nuit"),0.5,OR(G422="Journée",G422=""),0)</f>
        <v>0.5</v>
      </c>
      <c r="H425" s="44">
        <v>0</v>
      </c>
      <c r="I425" s="6"/>
      <c r="J425" s="10"/>
      <c r="K425" s="9"/>
      <c r="L425" s="14">
        <f>C425+D425+E425+F425+G425+H425</f>
        <v>2.5</v>
      </c>
      <c r="M425" s="9"/>
      <c r="N425" s="9"/>
      <c r="O425" s="9"/>
      <c r="P425" s="66"/>
      <c r="Q425" s="69"/>
    </row>
    <row r="426" spans="1:17" ht="15" customHeight="1" x14ac:dyDescent="0.25">
      <c r="A426" s="71"/>
      <c r="B426" s="31" t="s">
        <v>15</v>
      </c>
      <c r="C426" s="42"/>
      <c r="D426" s="43"/>
      <c r="E426" s="42"/>
      <c r="F426" s="43"/>
      <c r="G426" s="42"/>
      <c r="H426" s="42"/>
      <c r="I426" s="6"/>
      <c r="J426" s="10"/>
      <c r="K426" s="9"/>
      <c r="L426" s="9"/>
      <c r="M426" s="15">
        <f>C426+D426+E426+F426+G426+H426</f>
        <v>0</v>
      </c>
      <c r="N426" s="9"/>
      <c r="O426" s="9"/>
      <c r="P426" s="66"/>
      <c r="Q426" s="69"/>
    </row>
    <row r="427" spans="1:17" ht="15" customHeight="1" x14ac:dyDescent="0.25">
      <c r="A427" s="71"/>
      <c r="B427" s="32" t="s">
        <v>4</v>
      </c>
      <c r="C427" s="44"/>
      <c r="D427" s="45"/>
      <c r="E427" s="44"/>
      <c r="F427" s="45"/>
      <c r="G427" s="44"/>
      <c r="H427" s="44"/>
      <c r="I427" s="6"/>
      <c r="J427" s="10"/>
      <c r="K427" s="9"/>
      <c r="L427" s="9"/>
      <c r="M427" s="9"/>
      <c r="N427" s="14">
        <f>C427+D427+E427+F427+G427+H427</f>
        <v>0</v>
      </c>
      <c r="O427" s="9"/>
      <c r="P427" s="66"/>
      <c r="Q427" s="69"/>
    </row>
    <row r="428" spans="1:17" ht="15" customHeight="1" thickBot="1" x14ac:dyDescent="0.3">
      <c r="A428" s="71"/>
      <c r="B428" s="31" t="s">
        <v>5</v>
      </c>
      <c r="C428" s="46"/>
      <c r="D428" s="47"/>
      <c r="E428" s="46"/>
      <c r="F428" s="47"/>
      <c r="G428" s="46"/>
      <c r="H428" s="46"/>
      <c r="I428" s="6"/>
      <c r="J428" s="11"/>
      <c r="K428" s="12"/>
      <c r="L428" s="12"/>
      <c r="M428" s="12"/>
      <c r="N428" s="12"/>
      <c r="O428" s="13">
        <f>C428+D428+E428+F428+G428+H428</f>
        <v>0</v>
      </c>
      <c r="P428" s="67"/>
      <c r="Q428" s="70"/>
    </row>
    <row r="429" spans="1:17" ht="15" customHeight="1" thickBot="1" x14ac:dyDescent="0.3">
      <c r="A429" s="72" t="s">
        <v>83</v>
      </c>
      <c r="B429" s="72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</row>
    <row r="430" spans="1:17" ht="15" customHeight="1" thickBot="1" x14ac:dyDescent="0.3">
      <c r="A430" s="64" t="s">
        <v>92</v>
      </c>
      <c r="B430" s="63" t="s">
        <v>93</v>
      </c>
      <c r="C430" s="39" t="s">
        <v>18</v>
      </c>
      <c r="D430" s="39" t="str">
        <f>C430</f>
        <v>Matin</v>
      </c>
      <c r="E430" s="39" t="str">
        <f>C430</f>
        <v>Matin</v>
      </c>
      <c r="F430" s="39" t="str">
        <f>C430</f>
        <v>Matin</v>
      </c>
      <c r="G430" s="39" t="str">
        <f>C430</f>
        <v>Matin</v>
      </c>
      <c r="H430" s="39" t="s">
        <v>18</v>
      </c>
      <c r="I430" s="6"/>
      <c r="J430" s="7"/>
      <c r="K430" s="8"/>
      <c r="L430" s="8"/>
      <c r="M430" s="8"/>
      <c r="N430" s="8"/>
      <c r="O430" s="8"/>
      <c r="P430" s="65">
        <f>J431+K432-L433-M434-N435-O436</f>
        <v>38.14</v>
      </c>
      <c r="Q430" s="68">
        <v>1</v>
      </c>
    </row>
    <row r="431" spans="1:17" ht="15" customHeight="1" x14ac:dyDescent="0.25">
      <c r="A431" s="71"/>
      <c r="B431" s="30" t="s">
        <v>2</v>
      </c>
      <c r="C431" s="40" cm="1">
        <f t="array" ref="C431">_xlfn.IFS(OR(C430="Matin",C430="Aprèm",C430="Nuit"),7.36,C430="Journée",7.08,C430="",0)</f>
        <v>7.36</v>
      </c>
      <c r="D431" s="40" cm="1">
        <f t="array" ref="D431">_xlfn.IFS(OR(D430="Matin",D430="Aprèm",D430="Nuit"),7.36,D430="Journée",7.08,D430="",0)</f>
        <v>7.36</v>
      </c>
      <c r="E431" s="40" cm="1">
        <f t="array" ref="E431">_xlfn.IFS(OR(E430="Matin",E430="Aprèm",E430="Nuit"),7.36,E430="Journée",7.08,E430="",0)</f>
        <v>7.36</v>
      </c>
      <c r="F431" s="40" cm="1">
        <f t="array" ref="F431">_xlfn.IFS(OR(F430="Matin",F430="Aprèm",F430="Nuit"),7.36,F430="Journée",7.08,F430="",0)</f>
        <v>7.36</v>
      </c>
      <c r="G431" s="40" cm="1">
        <f t="array" ref="G431">_xlfn.IFS(OR(G430="Matin",G430="Aprèm",G430="Nuit"),6.2,G430="Journée",7.08)</f>
        <v>6.2</v>
      </c>
      <c r="H431" s="41">
        <f>IF(H430="Matin",5,0)</f>
        <v>5</v>
      </c>
      <c r="I431" s="6"/>
      <c r="J431" s="14">
        <f>C431+D431+E431+F431+G431+H431</f>
        <v>40.64</v>
      </c>
      <c r="K431" s="9"/>
      <c r="L431" s="9"/>
      <c r="M431" s="9"/>
      <c r="N431" s="9"/>
      <c r="O431" s="9"/>
      <c r="P431" s="66"/>
      <c r="Q431" s="69"/>
    </row>
    <row r="432" spans="1:17" ht="15" customHeight="1" x14ac:dyDescent="0.25">
      <c r="A432" s="71"/>
      <c r="B432" s="31" t="s">
        <v>16</v>
      </c>
      <c r="C432" s="42"/>
      <c r="D432" s="43"/>
      <c r="E432" s="42"/>
      <c r="F432" s="43"/>
      <c r="G432" s="42"/>
      <c r="H432" s="42"/>
      <c r="I432" s="6"/>
      <c r="J432" s="10"/>
      <c r="K432" s="15">
        <f>C432+D432+E432+F432+G432</f>
        <v>0</v>
      </c>
      <c r="L432" s="9"/>
      <c r="M432" s="9"/>
      <c r="N432" s="9"/>
      <c r="O432" s="9"/>
      <c r="P432" s="66"/>
      <c r="Q432" s="69"/>
    </row>
    <row r="433" spans="1:17" ht="15" customHeight="1" x14ac:dyDescent="0.25">
      <c r="A433" s="71"/>
      <c r="B433" s="32" t="s">
        <v>17</v>
      </c>
      <c r="C433" s="44" cm="1">
        <f t="array" ref="C433">_xlfn.IFS(OR(C430="Matin",C430="Aprèm",C430="Nuit"),0.5,OR(C430="Journée",C430=""),0)</f>
        <v>0.5</v>
      </c>
      <c r="D433" s="44" cm="1">
        <f t="array" ref="D433">_xlfn.IFS(OR(D430="Matin",D430="Aprèm",D430="Nuit"),0.5,OR(D430="Journée",D430=""),0)</f>
        <v>0.5</v>
      </c>
      <c r="E433" s="44" cm="1">
        <f t="array" ref="E433">_xlfn.IFS(OR(E430="Matin",E430="Aprèm",E430="Nuit"),0.5,OR(E430="Journée",E430=""),0)</f>
        <v>0.5</v>
      </c>
      <c r="F433" s="44" cm="1">
        <f t="array" ref="F433">_xlfn.IFS(OR(F430="Matin",F430="Aprèm",F430="Nuit"),0.5,OR(F430="Journée",F430=""),0)</f>
        <v>0.5</v>
      </c>
      <c r="G433" s="44" cm="1">
        <f t="array" ref="G433">_xlfn.IFS(OR(G430="Matin",G430="Aprèm",G430="Nuit"),0.5,OR(G430="Journée",G430=""),0)</f>
        <v>0.5</v>
      </c>
      <c r="H433" s="44">
        <v>0</v>
      </c>
      <c r="I433" s="6"/>
      <c r="J433" s="10"/>
      <c r="K433" s="9"/>
      <c r="L433" s="14">
        <f>C433+D433+E433+F433+G433+H433</f>
        <v>2.5</v>
      </c>
      <c r="M433" s="9"/>
      <c r="N433" s="9"/>
      <c r="O433" s="9"/>
      <c r="P433" s="66"/>
      <c r="Q433" s="69"/>
    </row>
    <row r="434" spans="1:17" ht="15" customHeight="1" x14ac:dyDescent="0.25">
      <c r="A434" s="71"/>
      <c r="B434" s="31" t="s">
        <v>15</v>
      </c>
      <c r="C434" s="42"/>
      <c r="D434" s="43"/>
      <c r="E434" s="42"/>
      <c r="F434" s="43"/>
      <c r="G434" s="42"/>
      <c r="H434" s="42"/>
      <c r="I434" s="6"/>
      <c r="J434" s="10"/>
      <c r="K434" s="9"/>
      <c r="L434" s="9"/>
      <c r="M434" s="15">
        <f>C434+D434+E434+F434+G434+H434</f>
        <v>0</v>
      </c>
      <c r="N434" s="9"/>
      <c r="O434" s="9"/>
      <c r="P434" s="66"/>
      <c r="Q434" s="69"/>
    </row>
    <row r="435" spans="1:17" ht="15" customHeight="1" x14ac:dyDescent="0.25">
      <c r="A435" s="71"/>
      <c r="B435" s="32" t="s">
        <v>4</v>
      </c>
      <c r="C435" s="44"/>
      <c r="D435" s="45"/>
      <c r="E435" s="44"/>
      <c r="F435" s="45"/>
      <c r="G435" s="44"/>
      <c r="H435" s="44"/>
      <c r="I435" s="6"/>
      <c r="J435" s="10"/>
      <c r="K435" s="9"/>
      <c r="L435" s="9"/>
      <c r="M435" s="9"/>
      <c r="N435" s="14">
        <f>C435+D435+E435+F435+G435+H435</f>
        <v>0</v>
      </c>
      <c r="O435" s="9"/>
      <c r="P435" s="66"/>
      <c r="Q435" s="69"/>
    </row>
    <row r="436" spans="1:17" ht="15" customHeight="1" thickBot="1" x14ac:dyDescent="0.3">
      <c r="A436" s="71"/>
      <c r="B436" s="31" t="s">
        <v>5</v>
      </c>
      <c r="C436" s="46"/>
      <c r="D436" s="47"/>
      <c r="E436" s="46"/>
      <c r="F436" s="47"/>
      <c r="G436" s="46"/>
      <c r="H436" s="46"/>
      <c r="I436" s="6"/>
      <c r="J436" s="11"/>
      <c r="K436" s="12"/>
      <c r="L436" s="12"/>
      <c r="M436" s="12"/>
      <c r="N436" s="12"/>
      <c r="O436" s="13">
        <f>C436+D436+E436+F436+G436+H436</f>
        <v>0</v>
      </c>
      <c r="P436" s="67"/>
      <c r="Q436" s="70"/>
    </row>
    <row r="437" spans="1:17" ht="15" customHeight="1" thickBot="1" x14ac:dyDescent="0.3">
      <c r="A437" s="72" t="s">
        <v>84</v>
      </c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</row>
    <row r="438" spans="1:17" ht="15" customHeight="1" thickBot="1" x14ac:dyDescent="0.3">
      <c r="A438" s="64" t="s">
        <v>92</v>
      </c>
      <c r="B438" s="63" t="s">
        <v>93</v>
      </c>
      <c r="C438" s="39" t="s">
        <v>18</v>
      </c>
      <c r="D438" s="39" t="str">
        <f>C438</f>
        <v>Matin</v>
      </c>
      <c r="E438" s="39" t="str">
        <f>C438</f>
        <v>Matin</v>
      </c>
      <c r="F438" s="39" t="str">
        <f>C438</f>
        <v>Matin</v>
      </c>
      <c r="G438" s="39" t="str">
        <f>C438</f>
        <v>Matin</v>
      </c>
      <c r="H438" s="39" t="s">
        <v>18</v>
      </c>
      <c r="I438" s="6"/>
      <c r="J438" s="7"/>
      <c r="K438" s="8"/>
      <c r="L438" s="8"/>
      <c r="M438" s="8"/>
      <c r="N438" s="8"/>
      <c r="O438" s="8"/>
      <c r="P438" s="65">
        <f>J439+K440-L441-M442-N443-O444</f>
        <v>38.14</v>
      </c>
      <c r="Q438" s="68">
        <v>1</v>
      </c>
    </row>
    <row r="439" spans="1:17" ht="15" customHeight="1" x14ac:dyDescent="0.25">
      <c r="A439" s="71"/>
      <c r="B439" s="30" t="s">
        <v>2</v>
      </c>
      <c r="C439" s="40" cm="1">
        <f t="array" ref="C439">_xlfn.IFS(OR(C438="Matin",C438="Aprèm",C438="Nuit"),7.36,C438="Journée",7.08,C438="",0)</f>
        <v>7.36</v>
      </c>
      <c r="D439" s="40" cm="1">
        <f t="array" ref="D439">_xlfn.IFS(OR(D438="Matin",D438="Aprèm",D438="Nuit"),7.36,D438="Journée",7.08,D438="",0)</f>
        <v>7.36</v>
      </c>
      <c r="E439" s="40" cm="1">
        <f t="array" ref="E439">_xlfn.IFS(OR(E438="Matin",E438="Aprèm",E438="Nuit"),7.36,E438="Journée",7.08,E438="",0)</f>
        <v>7.36</v>
      </c>
      <c r="F439" s="40" cm="1">
        <f t="array" ref="F439">_xlfn.IFS(OR(F438="Matin",F438="Aprèm",F438="Nuit"),7.36,F438="Journée",7.08,F438="",0)</f>
        <v>7.36</v>
      </c>
      <c r="G439" s="40" cm="1">
        <f t="array" ref="G439">_xlfn.IFS(OR(G438="Matin",G438="Aprèm",G438="Nuit"),6.2,G438="Journée",7.08)</f>
        <v>6.2</v>
      </c>
      <c r="H439" s="41">
        <f>IF(H438="Matin",5,0)</f>
        <v>5</v>
      </c>
      <c r="I439" s="6"/>
      <c r="J439" s="14">
        <f>C439+D439+E439+F439+G439+H439</f>
        <v>40.64</v>
      </c>
      <c r="K439" s="9"/>
      <c r="L439" s="9"/>
      <c r="M439" s="9"/>
      <c r="N439" s="9"/>
      <c r="O439" s="9"/>
      <c r="P439" s="66"/>
      <c r="Q439" s="69"/>
    </row>
    <row r="440" spans="1:17" ht="15" customHeight="1" x14ac:dyDescent="0.25">
      <c r="A440" s="71"/>
      <c r="B440" s="31" t="s">
        <v>16</v>
      </c>
      <c r="C440" s="42"/>
      <c r="D440" s="43"/>
      <c r="E440" s="42"/>
      <c r="F440" s="43"/>
      <c r="G440" s="42"/>
      <c r="H440" s="42"/>
      <c r="I440" s="6"/>
      <c r="J440" s="10"/>
      <c r="K440" s="15">
        <f>C440+D440+E440+F440+G440</f>
        <v>0</v>
      </c>
      <c r="L440" s="9"/>
      <c r="M440" s="9"/>
      <c r="N440" s="9"/>
      <c r="O440" s="9"/>
      <c r="P440" s="66"/>
      <c r="Q440" s="69"/>
    </row>
    <row r="441" spans="1:17" ht="15" customHeight="1" x14ac:dyDescent="0.25">
      <c r="A441" s="71"/>
      <c r="B441" s="32" t="s">
        <v>17</v>
      </c>
      <c r="C441" s="44" cm="1">
        <f t="array" ref="C441">_xlfn.IFS(OR(C438="Matin",C438="Aprèm",C438="Nuit"),0.5,OR(C438="Journée",C438=""),0)</f>
        <v>0.5</v>
      </c>
      <c r="D441" s="44" cm="1">
        <f t="array" ref="D441">_xlfn.IFS(OR(D438="Matin",D438="Aprèm",D438="Nuit"),0.5,OR(D438="Journée",D438=""),0)</f>
        <v>0.5</v>
      </c>
      <c r="E441" s="44" cm="1">
        <f t="array" ref="E441">_xlfn.IFS(OR(E438="Matin",E438="Aprèm",E438="Nuit"),0.5,OR(E438="Journée",E438=""),0)</f>
        <v>0.5</v>
      </c>
      <c r="F441" s="44" cm="1">
        <f t="array" ref="F441">_xlfn.IFS(OR(F438="Matin",F438="Aprèm",F438="Nuit"),0.5,OR(F438="Journée",F438=""),0)</f>
        <v>0.5</v>
      </c>
      <c r="G441" s="44" cm="1">
        <f t="array" ref="G441">_xlfn.IFS(OR(G438="Matin",G438="Aprèm",G438="Nuit"),0.5,OR(G438="Journée",G438=""),0)</f>
        <v>0.5</v>
      </c>
      <c r="H441" s="44">
        <v>0</v>
      </c>
      <c r="I441" s="6"/>
      <c r="J441" s="10"/>
      <c r="K441" s="9"/>
      <c r="L441" s="14">
        <f>C441+D441+E441+F441+G441+H441</f>
        <v>2.5</v>
      </c>
      <c r="M441" s="9"/>
      <c r="N441" s="9"/>
      <c r="O441" s="9"/>
      <c r="P441" s="66"/>
      <c r="Q441" s="69"/>
    </row>
    <row r="442" spans="1:17" ht="15" customHeight="1" x14ac:dyDescent="0.25">
      <c r="A442" s="71"/>
      <c r="B442" s="31" t="s">
        <v>15</v>
      </c>
      <c r="C442" s="42"/>
      <c r="D442" s="43"/>
      <c r="E442" s="42"/>
      <c r="F442" s="43"/>
      <c r="G442" s="42"/>
      <c r="H442" s="42"/>
      <c r="I442" s="6"/>
      <c r="J442" s="10"/>
      <c r="K442" s="9"/>
      <c r="L442" s="9"/>
      <c r="M442" s="15">
        <f>C442+D442+E442+F442+G442+H442</f>
        <v>0</v>
      </c>
      <c r="N442" s="9"/>
      <c r="O442" s="9"/>
      <c r="P442" s="66"/>
      <c r="Q442" s="69"/>
    </row>
    <row r="443" spans="1:17" ht="15" customHeight="1" x14ac:dyDescent="0.25">
      <c r="A443" s="71"/>
      <c r="B443" s="32" t="s">
        <v>4</v>
      </c>
      <c r="C443" s="44"/>
      <c r="D443" s="45"/>
      <c r="E443" s="44"/>
      <c r="F443" s="45"/>
      <c r="G443" s="44"/>
      <c r="H443" s="44"/>
      <c r="I443" s="6"/>
      <c r="J443" s="10"/>
      <c r="K443" s="9"/>
      <c r="L443" s="9"/>
      <c r="M443" s="9"/>
      <c r="N443" s="14">
        <f>C443+D443+E443+F443+G443+H443</f>
        <v>0</v>
      </c>
      <c r="O443" s="9"/>
      <c r="P443" s="66"/>
      <c r="Q443" s="69"/>
    </row>
    <row r="444" spans="1:17" ht="15" customHeight="1" thickBot="1" x14ac:dyDescent="0.3">
      <c r="A444" s="71"/>
      <c r="B444" s="31" t="s">
        <v>5</v>
      </c>
      <c r="C444" s="46"/>
      <c r="D444" s="47"/>
      <c r="E444" s="46"/>
      <c r="F444" s="47"/>
      <c r="G444" s="46"/>
      <c r="H444" s="46"/>
      <c r="I444" s="6"/>
      <c r="J444" s="11"/>
      <c r="K444" s="12"/>
      <c r="L444" s="12"/>
      <c r="M444" s="12"/>
      <c r="N444" s="12"/>
      <c r="O444" s="13">
        <f>C444+D444+E444+F444+G444+H444</f>
        <v>0</v>
      </c>
      <c r="P444" s="67"/>
      <c r="Q444" s="70"/>
    </row>
    <row r="445" spans="1:17" ht="15" customHeight="1" thickBot="1" x14ac:dyDescent="0.3">
      <c r="A445" s="72" t="s">
        <v>85</v>
      </c>
      <c r="B445" s="72"/>
      <c r="C445" s="72"/>
      <c r="D445" s="72"/>
      <c r="E445" s="72"/>
      <c r="F445" s="72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</row>
    <row r="446" spans="1:17" ht="15" customHeight="1" thickBot="1" x14ac:dyDescent="0.3">
      <c r="A446" s="64" t="s">
        <v>92</v>
      </c>
      <c r="B446" s="63" t="s">
        <v>93</v>
      </c>
      <c r="C446" s="39" t="s">
        <v>18</v>
      </c>
      <c r="D446" s="39" t="str">
        <f>C446</f>
        <v>Matin</v>
      </c>
      <c r="E446" s="39" t="str">
        <f>C446</f>
        <v>Matin</v>
      </c>
      <c r="F446" s="39" t="str">
        <f>C446</f>
        <v>Matin</v>
      </c>
      <c r="G446" s="39" t="str">
        <f>C446</f>
        <v>Matin</v>
      </c>
      <c r="H446" s="39" t="s">
        <v>18</v>
      </c>
      <c r="I446" s="6"/>
      <c r="J446" s="7"/>
      <c r="K446" s="8"/>
      <c r="L446" s="8"/>
      <c r="M446" s="8"/>
      <c r="N446" s="8"/>
      <c r="O446" s="8"/>
      <c r="P446" s="65">
        <f>J447+K448-L449-M450-N451-O452</f>
        <v>38.14</v>
      </c>
      <c r="Q446" s="68">
        <v>1</v>
      </c>
    </row>
    <row r="447" spans="1:17" ht="15" customHeight="1" x14ac:dyDescent="0.25">
      <c r="A447" s="71"/>
      <c r="B447" s="30" t="s">
        <v>2</v>
      </c>
      <c r="C447" s="40" cm="1">
        <f t="array" ref="C447">_xlfn.IFS(OR(C446="Matin",C446="Aprèm",C446="Nuit"),7.36,C446="Journée",7.08,C446="",0)</f>
        <v>7.36</v>
      </c>
      <c r="D447" s="40" cm="1">
        <f t="array" ref="D447">_xlfn.IFS(OR(D446="Matin",D446="Aprèm",D446="Nuit"),7.36,D446="Journée",7.08,D446="",0)</f>
        <v>7.36</v>
      </c>
      <c r="E447" s="40" cm="1">
        <f t="array" ref="E447">_xlfn.IFS(OR(E446="Matin",E446="Aprèm",E446="Nuit"),7.36,E446="Journée",7.08,E446="",0)</f>
        <v>7.36</v>
      </c>
      <c r="F447" s="40" cm="1">
        <f t="array" ref="F447">_xlfn.IFS(OR(F446="Matin",F446="Aprèm",F446="Nuit"),7.36,F446="Journée",7.08,F446="",0)</f>
        <v>7.36</v>
      </c>
      <c r="G447" s="40" cm="1">
        <f t="array" ref="G447">_xlfn.IFS(OR(G446="Matin",G446="Aprèm",G446="Nuit"),6.2,G446="Journée",7.08)</f>
        <v>6.2</v>
      </c>
      <c r="H447" s="41">
        <f>IF(H446="Matin",5,0)</f>
        <v>5</v>
      </c>
      <c r="I447" s="6"/>
      <c r="J447" s="14">
        <f>C447+D447+E447+F447+G447+H447</f>
        <v>40.64</v>
      </c>
      <c r="K447" s="9"/>
      <c r="L447" s="9"/>
      <c r="M447" s="9"/>
      <c r="N447" s="9"/>
      <c r="O447" s="9"/>
      <c r="P447" s="66"/>
      <c r="Q447" s="69"/>
    </row>
    <row r="448" spans="1:17" ht="15" customHeight="1" x14ac:dyDescent="0.25">
      <c r="A448" s="71"/>
      <c r="B448" s="31" t="s">
        <v>16</v>
      </c>
      <c r="C448" s="42"/>
      <c r="D448" s="43"/>
      <c r="E448" s="42"/>
      <c r="F448" s="43"/>
      <c r="G448" s="42"/>
      <c r="H448" s="42"/>
      <c r="I448" s="6"/>
      <c r="J448" s="10"/>
      <c r="K448" s="15">
        <f>C448+D448+E448+F448+G448</f>
        <v>0</v>
      </c>
      <c r="L448" s="9"/>
      <c r="M448" s="9"/>
      <c r="N448" s="9"/>
      <c r="O448" s="9"/>
      <c r="P448" s="66"/>
      <c r="Q448" s="69"/>
    </row>
    <row r="449" spans="1:17" ht="15" customHeight="1" x14ac:dyDescent="0.25">
      <c r="A449" s="71"/>
      <c r="B449" s="32" t="s">
        <v>17</v>
      </c>
      <c r="C449" s="44" cm="1">
        <f t="array" ref="C449">_xlfn.IFS(OR(C446="Matin",C446="Aprèm",C446="Nuit"),0.5,OR(C446="Journée",C446=""),0)</f>
        <v>0.5</v>
      </c>
      <c r="D449" s="44" cm="1">
        <f t="array" ref="D449">_xlfn.IFS(OR(D446="Matin",D446="Aprèm",D446="Nuit"),0.5,OR(D446="Journée",D446=""),0)</f>
        <v>0.5</v>
      </c>
      <c r="E449" s="44" cm="1">
        <f t="array" ref="E449">_xlfn.IFS(OR(E446="Matin",E446="Aprèm",E446="Nuit"),0.5,OR(E446="Journée",E446=""),0)</f>
        <v>0.5</v>
      </c>
      <c r="F449" s="44" cm="1">
        <f t="array" ref="F449">_xlfn.IFS(OR(F446="Matin",F446="Aprèm",F446="Nuit"),0.5,OR(F446="Journée",F446=""),0)</f>
        <v>0.5</v>
      </c>
      <c r="G449" s="44" cm="1">
        <f t="array" ref="G449">_xlfn.IFS(OR(G446="Matin",G446="Aprèm",G446="Nuit"),0.5,OR(G446="Journée",G446=""),0)</f>
        <v>0.5</v>
      </c>
      <c r="H449" s="44">
        <v>0</v>
      </c>
      <c r="I449" s="6"/>
      <c r="J449" s="10"/>
      <c r="K449" s="9"/>
      <c r="L449" s="14">
        <f>C449+D449+E449+F449+G449+H449</f>
        <v>2.5</v>
      </c>
      <c r="M449" s="9"/>
      <c r="N449" s="9"/>
      <c r="O449" s="9"/>
      <c r="P449" s="66"/>
      <c r="Q449" s="69"/>
    </row>
    <row r="450" spans="1:17" ht="15" customHeight="1" x14ac:dyDescent="0.25">
      <c r="A450" s="71"/>
      <c r="B450" s="31" t="s">
        <v>15</v>
      </c>
      <c r="C450" s="42"/>
      <c r="D450" s="43"/>
      <c r="E450" s="42"/>
      <c r="F450" s="43"/>
      <c r="G450" s="42"/>
      <c r="H450" s="42"/>
      <c r="I450" s="6"/>
      <c r="J450" s="10"/>
      <c r="K450" s="9"/>
      <c r="L450" s="9"/>
      <c r="M450" s="15">
        <f>C450+D450+E450+F450+G450+H450</f>
        <v>0</v>
      </c>
      <c r="N450" s="9"/>
      <c r="O450" s="9"/>
      <c r="P450" s="66"/>
      <c r="Q450" s="69"/>
    </row>
    <row r="451" spans="1:17" ht="15" customHeight="1" x14ac:dyDescent="0.25">
      <c r="A451" s="71"/>
      <c r="B451" s="32" t="s">
        <v>4</v>
      </c>
      <c r="C451" s="44"/>
      <c r="D451" s="45"/>
      <c r="E451" s="44"/>
      <c r="F451" s="45"/>
      <c r="G451" s="44"/>
      <c r="H451" s="44"/>
      <c r="I451" s="6"/>
      <c r="J451" s="10"/>
      <c r="K451" s="9"/>
      <c r="L451" s="9"/>
      <c r="M451" s="9"/>
      <c r="N451" s="14">
        <f>C451+D451+E451+F451+G451+H451</f>
        <v>0</v>
      </c>
      <c r="O451" s="9"/>
      <c r="P451" s="66"/>
      <c r="Q451" s="69"/>
    </row>
    <row r="452" spans="1:17" ht="15" customHeight="1" thickBot="1" x14ac:dyDescent="0.3">
      <c r="A452" s="71"/>
      <c r="B452" s="31" t="s">
        <v>5</v>
      </c>
      <c r="C452" s="46"/>
      <c r="D452" s="47"/>
      <c r="E452" s="46"/>
      <c r="F452" s="47"/>
      <c r="G452" s="46"/>
      <c r="H452" s="46"/>
      <c r="I452" s="6"/>
      <c r="J452" s="11"/>
      <c r="K452" s="12"/>
      <c r="L452" s="12"/>
      <c r="M452" s="12"/>
      <c r="N452" s="12"/>
      <c r="O452" s="13">
        <f>C452+D452+E452+F452+G452+H452</f>
        <v>0</v>
      </c>
      <c r="P452" s="67"/>
      <c r="Q452" s="70"/>
    </row>
    <row r="453" spans="1:17" ht="15" customHeight="1" x14ac:dyDescent="0.25">
      <c r="A453" s="59" t="s">
        <v>87</v>
      </c>
    </row>
    <row r="454" spans="1:17" ht="15" customHeight="1" x14ac:dyDescent="0.25"/>
    <row r="455" spans="1:17" ht="15" customHeight="1" x14ac:dyDescent="0.25"/>
    <row r="456" spans="1:17" ht="15" customHeight="1" x14ac:dyDescent="0.25"/>
    <row r="457" spans="1:17" ht="15" customHeight="1" x14ac:dyDescent="0.25"/>
    <row r="458" spans="1:17" ht="15" customHeight="1" x14ac:dyDescent="0.25"/>
    <row r="459" spans="1:17" ht="15" customHeight="1" x14ac:dyDescent="0.25"/>
    <row r="460" spans="1:17" ht="15" customHeight="1" x14ac:dyDescent="0.25"/>
    <row r="461" spans="1:17" ht="15" customHeight="1" x14ac:dyDescent="0.25"/>
    <row r="462" spans="1:17" ht="15" customHeight="1" x14ac:dyDescent="0.25"/>
    <row r="463" spans="1:17" ht="15" customHeight="1" x14ac:dyDescent="0.25"/>
    <row r="464" spans="1:17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spans="2:17" ht="15" customHeight="1" x14ac:dyDescent="0.25"/>
    <row r="1138" spans="2:17" ht="15" customHeight="1" x14ac:dyDescent="0.25"/>
    <row r="1139" spans="2:17" ht="15" customHeight="1" x14ac:dyDescent="0.25"/>
    <row r="1140" spans="2:17" ht="15" customHeight="1" x14ac:dyDescent="0.25"/>
    <row r="1141" spans="2:17" ht="15" customHeight="1" x14ac:dyDescent="0.25"/>
    <row r="1142" spans="2:17" ht="15" customHeight="1" x14ac:dyDescent="0.25"/>
    <row r="1143" spans="2:17" ht="15" customHeight="1" x14ac:dyDescent="0.25"/>
    <row r="1144" spans="2:17" ht="15" customHeight="1" x14ac:dyDescent="0.25"/>
    <row r="1145" spans="2:17" ht="15" customHeight="1" x14ac:dyDescent="0.25"/>
    <row r="1146" spans="2:17" ht="15" customHeight="1" x14ac:dyDescent="0.25"/>
    <row r="1147" spans="2:17" ht="15" customHeight="1" x14ac:dyDescent="0.25"/>
    <row r="1148" spans="2:17" ht="15" customHeight="1" x14ac:dyDescent="0.25"/>
    <row r="1149" spans="2:17" ht="15" customHeight="1" x14ac:dyDescent="0.25"/>
    <row r="1151" spans="2:17" ht="15" customHeight="1" x14ac:dyDescent="0.25"/>
    <row r="1152" spans="2:17" ht="15" customHeight="1" x14ac:dyDescent="0.25">
      <c r="B1152" s="56"/>
      <c r="C1152" s="56"/>
      <c r="D1152" s="56"/>
      <c r="E1152" s="56"/>
      <c r="F1152" s="56"/>
      <c r="G1152" s="56"/>
      <c r="H1152" s="56"/>
      <c r="I1152" s="56"/>
      <c r="J1152" s="56"/>
      <c r="K1152" s="56"/>
      <c r="L1152" s="56"/>
      <c r="M1152" s="56"/>
      <c r="N1152" s="56"/>
      <c r="O1152" s="56"/>
      <c r="P1152" s="56"/>
      <c r="Q1152" s="56"/>
    </row>
    <row r="1153" spans="2:17" ht="15" customHeight="1" x14ac:dyDescent="0.25">
      <c r="B1153" s="56"/>
      <c r="C1153" s="56"/>
      <c r="D1153" s="56"/>
      <c r="E1153" s="56"/>
      <c r="F1153" s="56"/>
      <c r="G1153" s="56"/>
      <c r="H1153" s="56"/>
      <c r="I1153" s="56"/>
      <c r="J1153" s="56"/>
      <c r="K1153" s="56"/>
      <c r="L1153" s="56"/>
      <c r="M1153" s="56"/>
      <c r="N1153" s="56"/>
      <c r="O1153" s="56"/>
      <c r="P1153" s="56"/>
      <c r="Q1153" s="56"/>
    </row>
    <row r="1154" spans="2:17" ht="15" customHeight="1" x14ac:dyDescent="0.25">
      <c r="B1154" s="56"/>
      <c r="C1154" s="56"/>
      <c r="D1154" s="56"/>
      <c r="E1154" s="56"/>
      <c r="F1154" s="56"/>
      <c r="G1154" s="56"/>
      <c r="H1154" s="56"/>
      <c r="I1154" s="56"/>
      <c r="J1154" s="56"/>
      <c r="K1154" s="56"/>
      <c r="L1154" s="56"/>
      <c r="M1154" s="56"/>
      <c r="N1154" s="56"/>
      <c r="O1154" s="56"/>
      <c r="P1154" s="56"/>
      <c r="Q1154" s="56"/>
    </row>
    <row r="1155" spans="2:17" ht="15" customHeight="1" x14ac:dyDescent="0.25">
      <c r="C1155" s="54"/>
      <c r="D1155" s="54"/>
      <c r="E1155" s="54"/>
      <c r="F1155" s="54"/>
      <c r="G1155" s="54"/>
      <c r="H1155" s="54"/>
      <c r="I1155" s="54"/>
      <c r="J1155" s="54"/>
      <c r="K1155" s="54"/>
      <c r="L1155" s="54"/>
      <c r="M1155" s="54"/>
      <c r="N1155" s="54"/>
      <c r="O1155" s="54"/>
      <c r="P1155" s="54"/>
      <c r="Q1155" s="54"/>
    </row>
    <row r="1156" spans="2:17" ht="15" customHeight="1" x14ac:dyDescent="0.25">
      <c r="C1156" s="54"/>
      <c r="D1156" s="54"/>
      <c r="E1156" s="54"/>
      <c r="F1156" s="54"/>
      <c r="G1156" s="54"/>
      <c r="H1156" s="54"/>
      <c r="I1156" s="54"/>
      <c r="J1156" s="54"/>
      <c r="K1156" s="54"/>
      <c r="L1156" s="54"/>
      <c r="M1156" s="54"/>
      <c r="N1156" s="54"/>
      <c r="O1156" s="54"/>
      <c r="P1156" s="54"/>
      <c r="Q1156" s="54"/>
    </row>
    <row r="1157" spans="2:17" ht="15" customHeight="1" x14ac:dyDescent="0.25">
      <c r="B1157" s="56"/>
      <c r="C1157" s="56"/>
      <c r="D1157" s="56"/>
      <c r="E1157" s="56"/>
      <c r="F1157" s="56"/>
      <c r="G1157" s="56"/>
      <c r="H1157" s="56"/>
      <c r="I1157" s="56"/>
      <c r="J1157" s="56"/>
      <c r="K1157" s="56"/>
      <c r="L1157" s="56"/>
      <c r="M1157" s="56"/>
      <c r="N1157" s="56"/>
      <c r="O1157" s="56"/>
      <c r="P1157" s="56"/>
      <c r="Q1157" s="56"/>
    </row>
    <row r="1158" spans="2:17" ht="15" customHeight="1" x14ac:dyDescent="0.25">
      <c r="B1158" s="56"/>
      <c r="C1158" s="56"/>
      <c r="D1158" s="56"/>
      <c r="E1158" s="56"/>
      <c r="F1158" s="56"/>
      <c r="G1158" s="56"/>
      <c r="H1158" s="56"/>
      <c r="I1158" s="56"/>
      <c r="J1158" s="56"/>
      <c r="K1158" s="56"/>
      <c r="L1158" s="56"/>
      <c r="M1158" s="56"/>
      <c r="N1158" s="56"/>
      <c r="O1158" s="56"/>
      <c r="P1158" s="56"/>
      <c r="Q1158" s="56"/>
    </row>
    <row r="1159" spans="2:17" ht="15" customHeight="1" x14ac:dyDescent="0.25">
      <c r="C1159" s="54"/>
      <c r="D1159" s="54"/>
      <c r="E1159" s="54"/>
      <c r="F1159" s="54"/>
      <c r="G1159" s="54"/>
      <c r="H1159" s="54"/>
      <c r="I1159" s="54"/>
      <c r="J1159" s="54"/>
      <c r="K1159" s="54"/>
      <c r="L1159" s="54"/>
      <c r="M1159" s="54"/>
      <c r="N1159" s="54"/>
      <c r="O1159" s="54"/>
      <c r="P1159" s="54"/>
      <c r="Q1159" s="54"/>
    </row>
    <row r="1160" spans="2:17" ht="15" customHeight="1" x14ac:dyDescent="0.25">
      <c r="C1160" s="54"/>
      <c r="D1160" s="54"/>
      <c r="E1160" s="54"/>
      <c r="F1160" s="54"/>
      <c r="G1160" s="54"/>
      <c r="H1160" s="54"/>
      <c r="I1160" s="54"/>
      <c r="J1160" s="54"/>
      <c r="K1160" s="54"/>
      <c r="L1160" s="54"/>
      <c r="M1160" s="54"/>
      <c r="N1160" s="54"/>
      <c r="O1160" s="54"/>
      <c r="P1160" s="54"/>
      <c r="Q1160" s="54"/>
    </row>
    <row r="1161" spans="2:17" ht="15" customHeight="1" x14ac:dyDescent="0.25">
      <c r="C1161" s="54"/>
      <c r="D1161" s="54"/>
      <c r="E1161" s="54"/>
      <c r="F1161" s="54"/>
      <c r="G1161" s="54"/>
      <c r="H1161" s="54"/>
      <c r="I1161" s="54"/>
      <c r="J1161" s="54"/>
      <c r="K1161" s="54"/>
      <c r="L1161" s="54"/>
      <c r="M1161" s="54"/>
      <c r="N1161" s="54"/>
      <c r="O1161" s="54"/>
      <c r="P1161" s="54"/>
      <c r="Q1161" s="54"/>
    </row>
    <row r="1162" spans="2:17" ht="15" customHeight="1" x14ac:dyDescent="0.25">
      <c r="C1162" s="54"/>
      <c r="D1162" s="54"/>
      <c r="E1162" s="54"/>
      <c r="F1162" s="54"/>
      <c r="G1162" s="54"/>
      <c r="H1162" s="54"/>
      <c r="I1162" s="54"/>
      <c r="J1162" s="54"/>
      <c r="K1162" s="54"/>
      <c r="L1162" s="54"/>
      <c r="M1162" s="54"/>
      <c r="N1162" s="54"/>
      <c r="O1162" s="54"/>
      <c r="P1162" s="54"/>
      <c r="Q1162" s="54"/>
    </row>
    <row r="1163" spans="2:17" ht="15" customHeight="1" x14ac:dyDescent="0.25">
      <c r="B1163" s="56"/>
      <c r="C1163" s="56"/>
      <c r="D1163" s="56"/>
      <c r="E1163" s="56"/>
      <c r="F1163" s="56"/>
      <c r="G1163" s="56"/>
      <c r="H1163" s="56"/>
      <c r="I1163" s="56"/>
      <c r="J1163" s="56"/>
      <c r="K1163" s="56"/>
      <c r="L1163" s="56"/>
      <c r="M1163" s="56"/>
      <c r="N1163" s="56"/>
      <c r="O1163" s="56"/>
      <c r="P1163" s="56"/>
      <c r="Q1163" s="56"/>
    </row>
    <row r="1164" spans="2:17" ht="15" customHeight="1" x14ac:dyDescent="0.25">
      <c r="C1164" s="54"/>
      <c r="D1164" s="54"/>
      <c r="E1164" s="54"/>
      <c r="F1164" s="54"/>
      <c r="G1164" s="54"/>
      <c r="H1164" s="54"/>
      <c r="I1164" s="54"/>
      <c r="J1164" s="54"/>
      <c r="K1164" s="54"/>
      <c r="L1164" s="54"/>
      <c r="M1164" s="54"/>
      <c r="N1164" s="54"/>
      <c r="O1164" s="54"/>
      <c r="P1164" s="54"/>
      <c r="Q1164" s="54"/>
    </row>
    <row r="1165" spans="2:17" ht="15" customHeight="1" x14ac:dyDescent="0.25">
      <c r="B1165" s="56"/>
      <c r="C1165" s="56"/>
      <c r="D1165" s="56"/>
      <c r="E1165" s="56"/>
      <c r="F1165" s="56"/>
      <c r="G1165" s="56"/>
      <c r="H1165" s="56"/>
      <c r="I1165" s="56"/>
      <c r="J1165" s="56"/>
      <c r="K1165" s="56"/>
      <c r="L1165" s="56"/>
      <c r="M1165" s="56"/>
      <c r="N1165" s="56"/>
      <c r="O1165" s="56"/>
      <c r="P1165" s="56"/>
      <c r="Q1165" s="56"/>
    </row>
    <row r="1166" spans="2:17" ht="15" customHeight="1" x14ac:dyDescent="0.25">
      <c r="C1166" s="54"/>
      <c r="D1166" s="54"/>
      <c r="E1166" s="54"/>
      <c r="F1166" s="54"/>
      <c r="G1166" s="54"/>
      <c r="H1166" s="54"/>
      <c r="I1166" s="54"/>
      <c r="J1166" s="54"/>
      <c r="K1166" s="54"/>
      <c r="L1166" s="54"/>
      <c r="M1166" s="54"/>
      <c r="N1166" s="54"/>
      <c r="O1166" s="54"/>
      <c r="P1166" s="54"/>
      <c r="Q1166" s="54"/>
    </row>
    <row r="1167" spans="2:17" ht="15" customHeight="1" x14ac:dyDescent="0.25">
      <c r="B1167" s="56"/>
      <c r="C1167" s="56"/>
      <c r="D1167" s="56"/>
      <c r="E1167" s="56"/>
      <c r="F1167" s="56"/>
      <c r="G1167" s="56"/>
      <c r="H1167" s="56"/>
      <c r="I1167" s="56"/>
      <c r="J1167" s="56"/>
      <c r="K1167" s="56"/>
      <c r="L1167" s="56"/>
      <c r="M1167" s="56"/>
      <c r="N1167" s="56"/>
      <c r="O1167" s="56"/>
      <c r="P1167" s="56"/>
      <c r="Q1167" s="56"/>
    </row>
    <row r="1168" spans="2:17" ht="15" customHeight="1" x14ac:dyDescent="0.25">
      <c r="B1168" s="56"/>
      <c r="C1168" s="56"/>
      <c r="D1168" s="56"/>
      <c r="E1168" s="56"/>
      <c r="F1168" s="56"/>
      <c r="G1168" s="56"/>
      <c r="H1168" s="56"/>
      <c r="I1168" s="56"/>
      <c r="J1168" s="56"/>
      <c r="K1168" s="56"/>
      <c r="L1168" s="56"/>
      <c r="M1168" s="56"/>
      <c r="N1168" s="56"/>
      <c r="O1168" s="56"/>
      <c r="P1168" s="56"/>
      <c r="Q1168" s="56"/>
    </row>
    <row r="1169" spans="2:17" ht="15" customHeight="1" x14ac:dyDescent="0.25">
      <c r="C1169" s="54"/>
      <c r="D1169" s="54"/>
      <c r="E1169" s="54"/>
      <c r="F1169" s="54"/>
      <c r="G1169" s="54"/>
      <c r="H1169" s="54"/>
      <c r="I1169" s="54"/>
      <c r="J1169" s="54"/>
      <c r="K1169" s="54"/>
      <c r="L1169" s="54"/>
      <c r="M1169" s="54"/>
      <c r="N1169" s="54"/>
      <c r="O1169" s="54"/>
      <c r="P1169" s="54"/>
      <c r="Q1169" s="54"/>
    </row>
    <row r="1170" spans="2:17" ht="15" customHeight="1" x14ac:dyDescent="0.25">
      <c r="C1170" s="54"/>
      <c r="D1170" s="54"/>
      <c r="E1170" s="54"/>
      <c r="F1170" s="54"/>
      <c r="G1170" s="54"/>
      <c r="H1170" s="54"/>
      <c r="I1170" s="54"/>
      <c r="J1170" s="54"/>
      <c r="K1170" s="54"/>
      <c r="L1170" s="54"/>
      <c r="M1170" s="54"/>
      <c r="N1170" s="54"/>
      <c r="O1170" s="54"/>
      <c r="P1170" s="54"/>
      <c r="Q1170" s="54"/>
    </row>
    <row r="1171" spans="2:17" ht="15" customHeight="1" x14ac:dyDescent="0.25">
      <c r="C1171" s="54"/>
      <c r="D1171" s="54"/>
      <c r="E1171" s="54"/>
      <c r="F1171" s="54"/>
      <c r="G1171" s="54"/>
      <c r="H1171" s="54"/>
      <c r="I1171" s="54"/>
      <c r="J1171" s="54"/>
      <c r="K1171" s="54"/>
      <c r="L1171" s="54"/>
      <c r="M1171" s="54"/>
      <c r="N1171" s="54"/>
      <c r="O1171" s="54"/>
      <c r="P1171" s="54"/>
      <c r="Q1171" s="54"/>
    </row>
    <row r="1172" spans="2:17" ht="15" customHeight="1" x14ac:dyDescent="0.25">
      <c r="C1172" s="54"/>
      <c r="D1172" s="54"/>
      <c r="E1172" s="54"/>
      <c r="F1172" s="54"/>
      <c r="G1172" s="54"/>
      <c r="H1172" s="54"/>
      <c r="I1172" s="54"/>
      <c r="J1172" s="54"/>
      <c r="K1172" s="54"/>
      <c r="L1172" s="54"/>
      <c r="M1172" s="54"/>
      <c r="N1172" s="54"/>
      <c r="O1172" s="54"/>
      <c r="P1172" s="54"/>
      <c r="Q1172" s="54"/>
    </row>
    <row r="1173" spans="2:17" ht="15" customHeight="1" x14ac:dyDescent="0.25">
      <c r="B1173" s="56"/>
      <c r="C1173" s="56"/>
      <c r="D1173" s="56"/>
      <c r="E1173" s="56"/>
      <c r="F1173" s="56"/>
      <c r="G1173" s="56"/>
      <c r="H1173" s="56"/>
      <c r="I1173" s="56"/>
      <c r="J1173" s="56"/>
      <c r="K1173" s="56"/>
      <c r="L1173" s="56"/>
      <c r="M1173" s="56"/>
      <c r="N1173" s="56"/>
      <c r="O1173" s="56"/>
      <c r="P1173" s="56"/>
      <c r="Q1173" s="56"/>
    </row>
    <row r="1174" spans="2:17" ht="15" customHeight="1" x14ac:dyDescent="0.25">
      <c r="C1174" s="54"/>
      <c r="D1174" s="54"/>
      <c r="E1174" s="54"/>
      <c r="F1174" s="54"/>
      <c r="G1174" s="54"/>
      <c r="H1174" s="54"/>
      <c r="I1174" s="54"/>
      <c r="J1174" s="54"/>
      <c r="K1174" s="54"/>
      <c r="L1174" s="54"/>
      <c r="M1174" s="54"/>
      <c r="N1174" s="54"/>
      <c r="O1174" s="54"/>
      <c r="P1174" s="54"/>
      <c r="Q1174" s="54"/>
    </row>
    <row r="1175" spans="2:17" ht="15" customHeight="1" x14ac:dyDescent="0.25">
      <c r="C1175" s="54"/>
      <c r="D1175" s="54"/>
      <c r="E1175" s="54"/>
      <c r="F1175" s="54"/>
      <c r="G1175" s="54"/>
      <c r="H1175" s="54"/>
      <c r="I1175" s="54"/>
      <c r="J1175" s="54"/>
      <c r="K1175" s="54"/>
      <c r="L1175" s="54"/>
      <c r="M1175" s="54"/>
      <c r="N1175" s="54"/>
      <c r="O1175" s="54"/>
      <c r="P1175" s="54"/>
      <c r="Q1175" s="54"/>
    </row>
    <row r="1176" spans="2:17" x14ac:dyDescent="0.25">
      <c r="C1176" s="54"/>
      <c r="D1176" s="54"/>
      <c r="E1176" s="54"/>
      <c r="F1176" s="54"/>
      <c r="G1176" s="54"/>
      <c r="H1176" s="54"/>
      <c r="I1176" s="54"/>
      <c r="J1176" s="54"/>
      <c r="K1176" s="54"/>
      <c r="L1176" s="54"/>
      <c r="M1176" s="54"/>
      <c r="N1176" s="54"/>
      <c r="O1176" s="54"/>
      <c r="P1176" s="54"/>
      <c r="Q1176" s="54"/>
    </row>
    <row r="1177" spans="2:17" x14ac:dyDescent="0.25">
      <c r="C1177" s="54"/>
      <c r="D1177" s="54"/>
      <c r="E1177" s="54"/>
      <c r="F1177" s="54"/>
      <c r="G1177" s="54"/>
      <c r="H1177" s="54"/>
      <c r="I1177" s="54"/>
      <c r="J1177" s="54"/>
      <c r="K1177" s="54"/>
      <c r="L1177" s="54"/>
      <c r="M1177" s="54"/>
      <c r="N1177" s="54"/>
      <c r="O1177" s="54"/>
      <c r="P1177" s="54"/>
      <c r="Q1177" s="54"/>
    </row>
    <row r="1178" spans="2:17" x14ac:dyDescent="0.25">
      <c r="C1178" s="54"/>
      <c r="D1178" s="54"/>
      <c r="E1178" s="54"/>
      <c r="F1178" s="54"/>
      <c r="G1178" s="54"/>
      <c r="H1178" s="54"/>
      <c r="I1178" s="54"/>
      <c r="J1178" s="54"/>
      <c r="K1178" s="54"/>
      <c r="L1178" s="54"/>
      <c r="M1178" s="54"/>
      <c r="N1178" s="54"/>
      <c r="O1178" s="54"/>
      <c r="P1178" s="54"/>
      <c r="Q1178" s="54"/>
    </row>
    <row r="1180" spans="2:17" ht="15" customHeight="1" x14ac:dyDescent="0.25">
      <c r="C1180" s="54"/>
      <c r="D1180" s="54"/>
      <c r="E1180" s="54"/>
      <c r="F1180" s="54"/>
      <c r="G1180" s="54"/>
      <c r="H1180" s="54"/>
      <c r="I1180" s="54"/>
      <c r="J1180" s="54"/>
      <c r="K1180" s="54"/>
      <c r="L1180" s="54"/>
      <c r="M1180" s="54"/>
      <c r="N1180" s="54"/>
      <c r="O1180" s="54"/>
      <c r="P1180" s="54"/>
      <c r="Q1180" s="54"/>
    </row>
    <row r="1181" spans="2:17" ht="15" customHeight="1" x14ac:dyDescent="0.25"/>
    <row r="1182" spans="2:17" ht="15" customHeight="1" x14ac:dyDescent="0.25">
      <c r="C1182" s="54"/>
      <c r="D1182" s="54"/>
      <c r="E1182" s="54"/>
      <c r="F1182" s="54"/>
      <c r="G1182" s="54"/>
      <c r="H1182" s="54"/>
      <c r="I1182" s="54"/>
      <c r="J1182" s="54"/>
      <c r="K1182" s="54"/>
      <c r="L1182" s="54"/>
      <c r="M1182" s="54"/>
      <c r="N1182" s="54"/>
      <c r="O1182" s="54"/>
      <c r="P1182" s="54"/>
      <c r="Q1182" s="54"/>
    </row>
    <row r="1183" spans="2:17" ht="15" customHeight="1" x14ac:dyDescent="0.25">
      <c r="C1183" s="54"/>
      <c r="D1183" s="54"/>
      <c r="E1183" s="54"/>
      <c r="F1183" s="54"/>
      <c r="G1183" s="54"/>
      <c r="H1183" s="54"/>
      <c r="I1183" s="54"/>
      <c r="J1183" s="54"/>
      <c r="K1183" s="54"/>
      <c r="L1183" s="54"/>
      <c r="M1183" s="54"/>
      <c r="N1183" s="54"/>
      <c r="O1183" s="54"/>
      <c r="P1183" s="54"/>
      <c r="Q1183" s="54"/>
    </row>
    <row r="1184" spans="2:17" ht="15" customHeight="1" x14ac:dyDescent="0.25">
      <c r="B1184" s="56"/>
      <c r="C1184" s="56"/>
      <c r="D1184" s="56"/>
      <c r="E1184" s="56"/>
      <c r="F1184" s="56"/>
      <c r="G1184" s="56"/>
      <c r="H1184" s="56"/>
      <c r="I1184" s="56"/>
      <c r="J1184" s="56"/>
      <c r="K1184" s="56"/>
      <c r="L1184" s="56"/>
      <c r="M1184" s="56"/>
      <c r="N1184" s="56"/>
      <c r="O1184" s="56"/>
      <c r="P1184" s="56"/>
      <c r="Q1184" s="56"/>
    </row>
    <row r="1185" spans="2:17" ht="15" customHeight="1" x14ac:dyDescent="0.25"/>
    <row r="1186" spans="2:17" ht="15" customHeight="1" x14ac:dyDescent="0.25"/>
    <row r="1187" spans="2:17" ht="15" customHeight="1" x14ac:dyDescent="0.25">
      <c r="B1187" s="56"/>
      <c r="C1187" s="56"/>
      <c r="D1187" s="56"/>
      <c r="E1187" s="56"/>
      <c r="F1187" s="56"/>
      <c r="G1187" s="56"/>
      <c r="H1187" s="56"/>
      <c r="I1187" s="56"/>
      <c r="J1187" s="56"/>
      <c r="K1187" s="56"/>
      <c r="L1187" s="56"/>
      <c r="M1187" s="56"/>
      <c r="N1187" s="56"/>
      <c r="O1187" s="56"/>
      <c r="P1187" s="56"/>
      <c r="Q1187" s="56"/>
    </row>
    <row r="1188" spans="2:17" ht="15" customHeight="1" x14ac:dyDescent="0.25">
      <c r="C1188" s="54"/>
      <c r="D1188" s="54"/>
      <c r="E1188" s="54"/>
      <c r="F1188" s="54"/>
      <c r="G1188" s="54"/>
      <c r="H1188" s="54"/>
      <c r="I1188" s="54"/>
      <c r="J1188" s="54"/>
      <c r="K1188" s="54"/>
      <c r="L1188" s="54"/>
      <c r="M1188" s="54"/>
      <c r="N1188" s="54"/>
      <c r="O1188" s="54"/>
      <c r="P1188" s="54"/>
      <c r="Q1188" s="54"/>
    </row>
    <row r="1189" spans="2:17" ht="15" customHeight="1" x14ac:dyDescent="0.25">
      <c r="B1189" s="56"/>
      <c r="C1189" s="56"/>
      <c r="D1189" s="56"/>
      <c r="E1189" s="56"/>
      <c r="F1189" s="56"/>
      <c r="G1189" s="56"/>
      <c r="H1189" s="56"/>
      <c r="I1189" s="56"/>
      <c r="J1189" s="56"/>
      <c r="K1189" s="56"/>
      <c r="L1189" s="56"/>
      <c r="M1189" s="56"/>
      <c r="N1189" s="56"/>
      <c r="O1189" s="56"/>
      <c r="P1189" s="56"/>
      <c r="Q1189" s="56"/>
    </row>
    <row r="1190" spans="2:17" ht="15" customHeight="1" x14ac:dyDescent="0.25"/>
    <row r="1191" spans="2:17" ht="15" customHeight="1" x14ac:dyDescent="0.25"/>
    <row r="1192" spans="2:17" ht="15" customHeight="1" x14ac:dyDescent="0.25">
      <c r="C1192" s="54"/>
      <c r="D1192" s="54"/>
      <c r="E1192" s="54"/>
      <c r="F1192" s="54"/>
      <c r="G1192" s="54"/>
      <c r="H1192" s="54"/>
      <c r="I1192" s="54"/>
      <c r="J1192" s="54"/>
      <c r="K1192" s="54"/>
      <c r="L1192" s="54"/>
      <c r="M1192" s="54"/>
      <c r="N1192" s="54"/>
      <c r="O1192" s="54"/>
      <c r="P1192" s="54"/>
      <c r="Q1192" s="54"/>
    </row>
    <row r="1193" spans="2:17" ht="15" customHeight="1" x14ac:dyDescent="0.25">
      <c r="C1193" s="54"/>
      <c r="D1193" s="54"/>
      <c r="E1193" s="54"/>
      <c r="F1193" s="54"/>
      <c r="G1193" s="54"/>
      <c r="H1193" s="54"/>
      <c r="I1193" s="54"/>
      <c r="J1193" s="54"/>
      <c r="K1193" s="54"/>
      <c r="L1193" s="54"/>
      <c r="M1193" s="54"/>
      <c r="N1193" s="54"/>
      <c r="O1193" s="54"/>
      <c r="P1193" s="54"/>
      <c r="Q1193" s="54"/>
    </row>
    <row r="1194" spans="2:17" ht="15" customHeight="1" x14ac:dyDescent="0.25">
      <c r="C1194" s="54"/>
      <c r="D1194" s="54"/>
      <c r="E1194" s="54"/>
      <c r="F1194" s="54"/>
      <c r="G1194" s="54"/>
      <c r="H1194" s="54"/>
      <c r="I1194" s="54"/>
      <c r="J1194" s="54"/>
      <c r="K1194" s="54"/>
      <c r="L1194" s="54"/>
      <c r="M1194" s="54"/>
      <c r="N1194" s="54"/>
      <c r="O1194" s="54"/>
      <c r="P1194" s="54"/>
      <c r="Q1194" s="54"/>
    </row>
    <row r="1195" spans="2:17" ht="15" customHeight="1" x14ac:dyDescent="0.25"/>
    <row r="1196" spans="2:17" ht="15" customHeight="1" x14ac:dyDescent="0.25"/>
    <row r="1197" spans="2:17" ht="15" customHeight="1" x14ac:dyDescent="0.25">
      <c r="B1197" s="56"/>
      <c r="C1197" s="56"/>
      <c r="D1197" s="56"/>
      <c r="E1197" s="56"/>
      <c r="F1197" s="56"/>
      <c r="G1197" s="56"/>
      <c r="H1197" s="56"/>
      <c r="I1197" s="56"/>
      <c r="J1197" s="56"/>
      <c r="K1197" s="56"/>
      <c r="L1197" s="56"/>
      <c r="M1197" s="56"/>
      <c r="N1197" s="56"/>
      <c r="O1197" s="56"/>
      <c r="P1197" s="56"/>
      <c r="Q1197" s="56"/>
    </row>
    <row r="1198" spans="2:17" ht="15" customHeight="1" x14ac:dyDescent="0.25"/>
    <row r="1199" spans="2:17" ht="15" customHeight="1" x14ac:dyDescent="0.25"/>
    <row r="1200" spans="2:17" ht="15" customHeight="1" x14ac:dyDescent="0.25">
      <c r="C1200" s="54"/>
      <c r="D1200" s="54"/>
      <c r="E1200" s="54"/>
      <c r="F1200" s="54"/>
      <c r="G1200" s="54"/>
      <c r="H1200" s="54"/>
      <c r="I1200" s="54"/>
      <c r="J1200" s="54"/>
      <c r="K1200" s="54"/>
      <c r="L1200" s="54"/>
      <c r="M1200" s="54"/>
      <c r="N1200" s="54"/>
      <c r="O1200" s="54"/>
      <c r="P1200" s="54"/>
      <c r="Q1200" s="54"/>
    </row>
    <row r="1201" spans="2:17" ht="15" customHeight="1" x14ac:dyDescent="0.25">
      <c r="B1201" s="56"/>
      <c r="C1201" s="56"/>
      <c r="D1201" s="56"/>
      <c r="E1201" s="56"/>
      <c r="F1201" s="56"/>
      <c r="G1201" s="56"/>
      <c r="H1201" s="56"/>
      <c r="I1201" s="56"/>
      <c r="J1201" s="56"/>
      <c r="K1201" s="56"/>
      <c r="L1201" s="56"/>
      <c r="M1201" s="56"/>
      <c r="N1201" s="56"/>
      <c r="O1201" s="56"/>
      <c r="P1201" s="56"/>
      <c r="Q1201" s="56"/>
    </row>
    <row r="1202" spans="2:17" ht="15" customHeight="1" x14ac:dyDescent="0.25">
      <c r="C1202" s="54"/>
      <c r="D1202" s="54"/>
      <c r="E1202" s="54"/>
      <c r="F1202" s="54"/>
      <c r="G1202" s="54"/>
      <c r="H1202" s="54"/>
      <c r="I1202" s="54"/>
      <c r="J1202" s="54"/>
      <c r="K1202" s="54"/>
      <c r="L1202" s="54"/>
      <c r="M1202" s="54"/>
      <c r="N1202" s="54"/>
      <c r="O1202" s="54"/>
      <c r="P1202" s="54"/>
      <c r="Q1202" s="54"/>
    </row>
    <row r="1203" spans="2:17" ht="15" customHeight="1" x14ac:dyDescent="0.25">
      <c r="C1203" s="54"/>
      <c r="D1203" s="54"/>
      <c r="E1203" s="54"/>
      <c r="F1203" s="54"/>
      <c r="G1203" s="54"/>
      <c r="H1203" s="54"/>
      <c r="I1203" s="54"/>
      <c r="J1203" s="54"/>
      <c r="K1203" s="54"/>
      <c r="L1203" s="54"/>
      <c r="M1203" s="54"/>
      <c r="N1203" s="54"/>
      <c r="O1203" s="54"/>
      <c r="P1203" s="54"/>
      <c r="Q1203" s="54"/>
    </row>
    <row r="1204" spans="2:17" ht="15" customHeight="1" x14ac:dyDescent="0.25"/>
    <row r="1205" spans="2:17" ht="15" customHeight="1" x14ac:dyDescent="0.25">
      <c r="B1205" s="56"/>
      <c r="C1205" s="56"/>
      <c r="D1205" s="56"/>
      <c r="E1205" s="56"/>
      <c r="F1205" s="56"/>
      <c r="G1205" s="56"/>
      <c r="H1205" s="56"/>
      <c r="I1205" s="56"/>
      <c r="J1205" s="56"/>
      <c r="K1205" s="56"/>
      <c r="L1205" s="56"/>
      <c r="M1205" s="56"/>
      <c r="N1205" s="56"/>
      <c r="O1205" s="56"/>
      <c r="P1205" s="56"/>
      <c r="Q1205" s="56"/>
    </row>
    <row r="1206" spans="2:17" ht="15" customHeight="1" x14ac:dyDescent="0.25"/>
    <row r="1207" spans="2:17" ht="15" customHeight="1" x14ac:dyDescent="0.25"/>
    <row r="1208" spans="2:17" ht="15" customHeight="1" x14ac:dyDescent="0.25">
      <c r="B1208" s="56"/>
      <c r="C1208" s="56"/>
      <c r="D1208" s="56"/>
      <c r="E1208" s="56"/>
      <c r="F1208" s="56"/>
      <c r="G1208" s="56"/>
      <c r="H1208" s="56"/>
      <c r="I1208" s="56"/>
      <c r="J1208" s="56"/>
      <c r="K1208" s="56"/>
      <c r="L1208" s="56"/>
      <c r="M1208" s="56"/>
      <c r="N1208" s="56"/>
      <c r="O1208" s="56"/>
      <c r="P1208" s="56"/>
      <c r="Q1208" s="56"/>
    </row>
    <row r="1209" spans="2:17" ht="15" customHeight="1" x14ac:dyDescent="0.25">
      <c r="C1209" s="54"/>
      <c r="D1209" s="54"/>
      <c r="E1209" s="54"/>
      <c r="F1209" s="54"/>
      <c r="G1209" s="54"/>
      <c r="H1209" s="54"/>
      <c r="I1209" s="54"/>
      <c r="J1209" s="54"/>
      <c r="K1209" s="54"/>
      <c r="L1209" s="54"/>
      <c r="M1209" s="54"/>
      <c r="N1209" s="54"/>
      <c r="O1209" s="54"/>
      <c r="P1209" s="54"/>
      <c r="Q1209" s="54"/>
    </row>
    <row r="1210" spans="2:17" ht="15" customHeight="1" x14ac:dyDescent="0.25"/>
    <row r="1211" spans="2:17" ht="15" customHeight="1" x14ac:dyDescent="0.25"/>
    <row r="1212" spans="2:17" ht="15" customHeight="1" x14ac:dyDescent="0.25"/>
    <row r="1213" spans="2:17" ht="15" customHeight="1" x14ac:dyDescent="0.25"/>
    <row r="1214" spans="2:17" ht="15" customHeight="1" x14ac:dyDescent="0.25">
      <c r="C1214" s="54"/>
      <c r="D1214" s="54"/>
      <c r="E1214" s="54"/>
      <c r="F1214" s="54"/>
      <c r="G1214" s="54"/>
      <c r="H1214" s="54"/>
      <c r="I1214" s="54"/>
      <c r="J1214" s="54"/>
      <c r="K1214" s="54"/>
      <c r="L1214" s="54"/>
      <c r="M1214" s="54"/>
      <c r="N1214" s="54"/>
      <c r="O1214" s="54"/>
      <c r="P1214" s="54"/>
      <c r="Q1214" s="54"/>
    </row>
    <row r="1215" spans="2:17" ht="15" customHeight="1" x14ac:dyDescent="0.25"/>
    <row r="1216" spans="2:17" ht="15" customHeight="1" x14ac:dyDescent="0.25">
      <c r="C1216" s="54"/>
      <c r="D1216" s="54"/>
      <c r="E1216" s="54"/>
      <c r="F1216" s="54"/>
      <c r="G1216" s="54"/>
      <c r="H1216" s="54"/>
      <c r="I1216" s="54"/>
      <c r="J1216" s="54"/>
      <c r="K1216" s="54"/>
      <c r="L1216" s="54"/>
      <c r="M1216" s="54"/>
      <c r="N1216" s="54"/>
      <c r="O1216" s="54"/>
      <c r="P1216" s="54"/>
      <c r="Q1216" s="54"/>
    </row>
    <row r="1217" spans="1:17" ht="15" customHeight="1" x14ac:dyDescent="0.25">
      <c r="B1217" s="56"/>
      <c r="C1217" s="56"/>
      <c r="D1217" s="56"/>
      <c r="E1217" s="56"/>
      <c r="F1217" s="56"/>
      <c r="G1217" s="56"/>
      <c r="H1217" s="56"/>
      <c r="I1217" s="56"/>
      <c r="J1217" s="56"/>
      <c r="K1217" s="56"/>
      <c r="L1217" s="56"/>
      <c r="M1217" s="56"/>
      <c r="N1217" s="56"/>
      <c r="O1217" s="56"/>
      <c r="P1217" s="56"/>
      <c r="Q1217" s="56"/>
    </row>
    <row r="1218" spans="1:17" ht="15" customHeight="1" x14ac:dyDescent="0.25">
      <c r="B1218" s="56"/>
      <c r="C1218" s="56"/>
      <c r="D1218" s="56"/>
      <c r="E1218" s="56"/>
      <c r="F1218" s="56"/>
      <c r="G1218" s="56"/>
      <c r="H1218" s="56"/>
      <c r="I1218" s="56"/>
      <c r="J1218" s="56"/>
      <c r="K1218" s="56"/>
      <c r="L1218" s="56"/>
      <c r="M1218" s="56"/>
      <c r="N1218" s="56"/>
      <c r="O1218" s="56"/>
      <c r="P1218" s="56"/>
      <c r="Q1218" s="56"/>
    </row>
    <row r="1219" spans="1:17" ht="15" customHeight="1" x14ac:dyDescent="0.25"/>
    <row r="1220" spans="1:17" ht="15" customHeight="1" x14ac:dyDescent="0.25"/>
    <row r="1221" spans="1:17" x14ac:dyDescent="0.25">
      <c r="C1221" s="54"/>
      <c r="D1221" s="54"/>
      <c r="E1221" s="54"/>
      <c r="F1221" s="54"/>
      <c r="G1221" s="54"/>
      <c r="H1221" s="54"/>
      <c r="I1221" s="54"/>
      <c r="J1221" s="54"/>
      <c r="K1221" s="54"/>
      <c r="L1221" s="54"/>
      <c r="M1221" s="54"/>
      <c r="N1221" s="54"/>
      <c r="O1221" s="54"/>
      <c r="P1221" s="54"/>
      <c r="Q1221" s="54"/>
    </row>
    <row r="1224" spans="1:17" ht="15" customHeight="1" x14ac:dyDescent="0.25"/>
    <row r="1225" spans="1:17" ht="15" customHeight="1" x14ac:dyDescent="0.25">
      <c r="C1225" s="54"/>
      <c r="D1225" s="54"/>
      <c r="E1225" s="54"/>
      <c r="F1225" s="54"/>
      <c r="G1225" s="54"/>
      <c r="H1225" s="54"/>
      <c r="I1225" s="54"/>
      <c r="J1225" s="54"/>
      <c r="K1225" s="54"/>
      <c r="L1225" s="54"/>
      <c r="M1225" s="54"/>
      <c r="N1225" s="54"/>
      <c r="O1225" s="54"/>
      <c r="P1225" s="54"/>
      <c r="Q1225" s="54"/>
    </row>
    <row r="1226" spans="1:17" ht="15" customHeight="1" x14ac:dyDescent="0.25"/>
    <row r="1227" spans="1:17" ht="15" customHeight="1" x14ac:dyDescent="0.25">
      <c r="A1227" s="56"/>
      <c r="B1227" s="56"/>
      <c r="C1227" s="56"/>
      <c r="D1227" s="56"/>
      <c r="E1227" s="56"/>
      <c r="F1227" s="56"/>
      <c r="G1227" s="56"/>
      <c r="H1227" s="56"/>
      <c r="I1227" s="56"/>
      <c r="J1227" s="56"/>
      <c r="K1227" s="56"/>
      <c r="L1227" s="56"/>
      <c r="M1227" s="56"/>
      <c r="N1227" s="56"/>
      <c r="O1227" s="56"/>
      <c r="P1227" s="56"/>
      <c r="Q1227" s="56"/>
    </row>
    <row r="1228" spans="1:17" ht="15" customHeight="1" x14ac:dyDescent="0.25"/>
    <row r="1229" spans="1:17" ht="15" customHeight="1" x14ac:dyDescent="0.25"/>
    <row r="1230" spans="1:17" ht="15" customHeight="1" x14ac:dyDescent="0.25">
      <c r="C1230" s="54"/>
      <c r="D1230" s="54"/>
      <c r="E1230" s="54"/>
      <c r="F1230" s="54"/>
      <c r="G1230" s="54"/>
      <c r="H1230" s="54"/>
      <c r="I1230" s="54"/>
      <c r="J1230" s="54"/>
      <c r="K1230" s="54"/>
      <c r="L1230" s="54"/>
      <c r="M1230" s="54"/>
      <c r="N1230" s="54"/>
      <c r="O1230" s="54"/>
      <c r="P1230" s="54"/>
      <c r="Q1230" s="54"/>
    </row>
    <row r="1231" spans="1:17" ht="15" customHeight="1" x14ac:dyDescent="0.25">
      <c r="C1231" s="54"/>
      <c r="D1231" s="54"/>
      <c r="E1231" s="54"/>
      <c r="F1231" s="54"/>
      <c r="G1231" s="54"/>
      <c r="H1231" s="54"/>
      <c r="I1231" s="54"/>
      <c r="J1231" s="54"/>
      <c r="K1231" s="54"/>
      <c r="L1231" s="54"/>
      <c r="M1231" s="54"/>
      <c r="N1231" s="54"/>
      <c r="O1231" s="54"/>
      <c r="P1231" s="54"/>
      <c r="Q1231" s="54"/>
    </row>
    <row r="1232" spans="1:17" ht="15" customHeight="1" x14ac:dyDescent="0.25"/>
    <row r="1233" spans="1:17" ht="15" customHeight="1" x14ac:dyDescent="0.25">
      <c r="C1233" s="54"/>
      <c r="D1233" s="54"/>
      <c r="E1233" s="54"/>
      <c r="F1233" s="54"/>
      <c r="G1233" s="54"/>
      <c r="H1233" s="54"/>
      <c r="I1233" s="54"/>
      <c r="J1233" s="54"/>
      <c r="K1233" s="54"/>
      <c r="L1233" s="54"/>
      <c r="M1233" s="54"/>
      <c r="N1233" s="54"/>
      <c r="O1233" s="54"/>
      <c r="P1233" s="54"/>
      <c r="Q1233" s="54"/>
    </row>
    <row r="1234" spans="1:17" ht="15" customHeight="1" x14ac:dyDescent="0.25"/>
    <row r="1235" spans="1:17" ht="15" customHeight="1" x14ac:dyDescent="0.25">
      <c r="C1235" s="54"/>
      <c r="D1235" s="54"/>
      <c r="E1235" s="54"/>
      <c r="F1235" s="54"/>
      <c r="G1235" s="54"/>
      <c r="H1235" s="54"/>
      <c r="I1235" s="54"/>
      <c r="J1235" s="54"/>
      <c r="K1235" s="54"/>
      <c r="L1235" s="54"/>
      <c r="M1235" s="54"/>
      <c r="N1235" s="54"/>
      <c r="O1235" s="54"/>
      <c r="P1235" s="54"/>
      <c r="Q1235" s="54"/>
    </row>
    <row r="1236" spans="1:17" ht="15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  <c r="J1236" s="56"/>
      <c r="K1236" s="56"/>
      <c r="L1236" s="56"/>
      <c r="M1236" s="56"/>
      <c r="N1236" s="56"/>
      <c r="O1236" s="56"/>
      <c r="P1236" s="56"/>
      <c r="Q1236" s="56"/>
    </row>
    <row r="1237" spans="1:17" ht="15" customHeight="1" x14ac:dyDescent="0.25"/>
    <row r="1238" spans="1:17" ht="15" customHeight="1" x14ac:dyDescent="0.25"/>
    <row r="1239" spans="1:17" ht="15" customHeight="1" x14ac:dyDescent="0.25"/>
    <row r="1240" spans="1:17" ht="15" customHeight="1" x14ac:dyDescent="0.25"/>
    <row r="1241" spans="1:17" ht="15" customHeight="1" x14ac:dyDescent="0.25">
      <c r="C1241" s="54"/>
      <c r="D1241" s="54"/>
      <c r="E1241" s="54"/>
      <c r="F1241" s="54"/>
      <c r="G1241" s="54"/>
      <c r="H1241" s="54"/>
      <c r="I1241" s="54"/>
      <c r="J1241" s="54"/>
      <c r="K1241" s="54"/>
      <c r="L1241" s="54"/>
      <c r="M1241" s="54"/>
      <c r="N1241" s="54"/>
      <c r="O1241" s="54"/>
      <c r="P1241" s="54"/>
      <c r="Q1241" s="54"/>
    </row>
    <row r="1242" spans="1:17" ht="15" customHeight="1" x14ac:dyDescent="0.25"/>
    <row r="1243" spans="1:17" ht="15" customHeight="1" x14ac:dyDescent="0.25"/>
    <row r="1244" spans="1:17" ht="15" customHeight="1" x14ac:dyDescent="0.25">
      <c r="C1244" s="54"/>
      <c r="D1244" s="54"/>
      <c r="E1244" s="54"/>
      <c r="F1244" s="54"/>
      <c r="G1244" s="54"/>
      <c r="H1244" s="54"/>
      <c r="I1244" s="54"/>
      <c r="J1244" s="54"/>
      <c r="K1244" s="54"/>
      <c r="L1244" s="54"/>
      <c r="M1244" s="54"/>
      <c r="N1244" s="54"/>
      <c r="O1244" s="54"/>
      <c r="P1244" s="54"/>
      <c r="Q1244" s="54"/>
    </row>
    <row r="1245" spans="1:17" ht="15" customHeight="1" x14ac:dyDescent="0.25">
      <c r="A1245" s="56"/>
      <c r="B1245" s="56"/>
      <c r="C1245" s="56"/>
      <c r="D1245" s="56"/>
      <c r="E1245" s="56"/>
      <c r="F1245" s="56"/>
      <c r="G1245" s="56"/>
      <c r="H1245" s="56"/>
      <c r="I1245" s="56"/>
      <c r="J1245" s="56"/>
      <c r="K1245" s="56"/>
      <c r="L1245" s="56"/>
      <c r="M1245" s="56"/>
      <c r="N1245" s="56"/>
      <c r="O1245" s="56"/>
      <c r="P1245" s="56"/>
      <c r="Q1245" s="56"/>
    </row>
    <row r="1246" spans="1:17" ht="15" customHeight="1" x14ac:dyDescent="0.25">
      <c r="C1246" s="54"/>
      <c r="D1246" s="54"/>
      <c r="E1246" s="54"/>
      <c r="F1246" s="54"/>
      <c r="G1246" s="54"/>
      <c r="H1246" s="54"/>
      <c r="I1246" s="54"/>
      <c r="J1246" s="54"/>
      <c r="K1246" s="54"/>
      <c r="L1246" s="54"/>
      <c r="M1246" s="54"/>
      <c r="N1246" s="54"/>
      <c r="O1246" s="54"/>
      <c r="P1246" s="54"/>
      <c r="Q1246" s="54"/>
    </row>
    <row r="1247" spans="1:17" ht="15" customHeight="1" x14ac:dyDescent="0.25">
      <c r="C1247" s="54"/>
      <c r="D1247" s="54"/>
      <c r="E1247" s="54"/>
      <c r="F1247" s="54"/>
      <c r="G1247" s="54"/>
      <c r="H1247" s="54"/>
      <c r="I1247" s="54"/>
      <c r="J1247" s="54"/>
      <c r="K1247" s="54"/>
      <c r="L1247" s="54"/>
      <c r="M1247" s="54"/>
      <c r="N1247" s="54"/>
      <c r="O1247" s="54"/>
      <c r="P1247" s="54"/>
      <c r="Q1247" s="54"/>
    </row>
    <row r="1248" spans="1:17" ht="15" customHeight="1" x14ac:dyDescent="0.25"/>
    <row r="1249" spans="3:17" ht="15" customHeight="1" x14ac:dyDescent="0.25"/>
    <row r="1250" spans="3:17" ht="15" customHeight="1" x14ac:dyDescent="0.25"/>
    <row r="1251" spans="3:17" ht="15" customHeight="1" x14ac:dyDescent="0.25"/>
    <row r="1252" spans="3:17" ht="15" customHeight="1" x14ac:dyDescent="0.25">
      <c r="C1252" s="54"/>
      <c r="D1252" s="54"/>
      <c r="E1252" s="54"/>
      <c r="F1252" s="54"/>
      <c r="G1252" s="54"/>
      <c r="H1252" s="54"/>
      <c r="I1252" s="54"/>
      <c r="J1252" s="54"/>
      <c r="K1252" s="54"/>
      <c r="L1252" s="54"/>
      <c r="M1252" s="54"/>
      <c r="N1252" s="54"/>
      <c r="O1252" s="54"/>
      <c r="P1252" s="54"/>
      <c r="Q1252" s="54"/>
    </row>
    <row r="1253" spans="3:17" ht="15" customHeight="1" x14ac:dyDescent="0.25"/>
    <row r="1254" spans="3:17" ht="15" customHeight="1" x14ac:dyDescent="0.25">
      <c r="C1254" s="54"/>
      <c r="D1254" s="54"/>
      <c r="E1254" s="54"/>
      <c r="F1254" s="54"/>
      <c r="G1254" s="54"/>
      <c r="H1254" s="54"/>
      <c r="I1254" s="54"/>
      <c r="J1254" s="54"/>
      <c r="K1254" s="54"/>
      <c r="L1254" s="54"/>
      <c r="M1254" s="54"/>
      <c r="N1254" s="54"/>
      <c r="O1254" s="54"/>
      <c r="P1254" s="54"/>
      <c r="Q1254" s="54"/>
    </row>
    <row r="1255" spans="3:17" ht="15" customHeight="1" x14ac:dyDescent="0.25">
      <c r="C1255" s="54"/>
      <c r="D1255" s="54"/>
      <c r="E1255" s="54"/>
      <c r="F1255" s="54"/>
      <c r="G1255" s="54"/>
      <c r="H1255" s="54"/>
      <c r="I1255" s="54"/>
      <c r="J1255" s="54"/>
      <c r="K1255" s="54"/>
      <c r="L1255" s="54"/>
      <c r="M1255" s="54"/>
      <c r="N1255" s="54"/>
      <c r="O1255" s="54"/>
      <c r="P1255" s="54"/>
      <c r="Q1255" s="54"/>
    </row>
    <row r="1259" spans="3:17" x14ac:dyDescent="0.25">
      <c r="C1259" s="54"/>
      <c r="D1259" s="54"/>
      <c r="E1259" s="54"/>
      <c r="F1259" s="54"/>
      <c r="G1259" s="54"/>
      <c r="H1259" s="54"/>
      <c r="I1259" s="54"/>
      <c r="J1259" s="54"/>
      <c r="K1259" s="54"/>
      <c r="L1259" s="54"/>
      <c r="M1259" s="54"/>
      <c r="N1259" s="54"/>
      <c r="O1259" s="54"/>
      <c r="P1259" s="54"/>
      <c r="Q1259" s="54"/>
    </row>
    <row r="1260" spans="3:17" x14ac:dyDescent="0.25">
      <c r="C1260" s="54"/>
      <c r="D1260" s="54"/>
      <c r="E1260" s="54"/>
      <c r="F1260" s="54"/>
      <c r="G1260" s="54"/>
      <c r="H1260" s="54"/>
      <c r="I1260" s="54"/>
      <c r="J1260" s="54"/>
      <c r="K1260" s="54"/>
      <c r="L1260" s="54"/>
      <c r="M1260" s="54"/>
      <c r="N1260" s="54"/>
      <c r="O1260" s="54"/>
      <c r="P1260" s="54"/>
      <c r="Q1260" s="54"/>
    </row>
    <row r="1262" spans="3:17" x14ac:dyDescent="0.25">
      <c r="C1262" s="54"/>
      <c r="D1262" s="54"/>
      <c r="E1262" s="54"/>
      <c r="F1262" s="54"/>
      <c r="G1262" s="54"/>
      <c r="H1262" s="54"/>
      <c r="I1262" s="54"/>
      <c r="J1262" s="54"/>
      <c r="K1262" s="54"/>
      <c r="L1262" s="54"/>
      <c r="M1262" s="54"/>
      <c r="N1262" s="54"/>
      <c r="O1262" s="54"/>
      <c r="P1262" s="54"/>
      <c r="Q1262" s="54"/>
    </row>
    <row r="1264" spans="3:17" x14ac:dyDescent="0.25">
      <c r="C1264" s="54"/>
      <c r="D1264" s="54"/>
      <c r="E1264" s="54"/>
      <c r="F1264" s="54"/>
      <c r="G1264" s="54"/>
      <c r="H1264" s="54"/>
      <c r="I1264" s="54"/>
      <c r="J1264" s="54"/>
      <c r="K1264" s="54"/>
      <c r="L1264" s="54"/>
      <c r="M1264" s="54"/>
      <c r="N1264" s="54"/>
      <c r="O1264" s="54"/>
      <c r="P1264" s="54"/>
      <c r="Q1264" s="54"/>
    </row>
    <row r="1266" spans="3:17" x14ac:dyDescent="0.25">
      <c r="C1266" s="54"/>
      <c r="D1266" s="54"/>
      <c r="E1266" s="54"/>
      <c r="F1266" s="54"/>
      <c r="G1266" s="54"/>
      <c r="H1266" s="54"/>
      <c r="I1266" s="54"/>
      <c r="J1266" s="54"/>
      <c r="K1266" s="54"/>
      <c r="L1266" s="54"/>
      <c r="M1266" s="54"/>
      <c r="N1266" s="54"/>
      <c r="O1266" s="54"/>
      <c r="P1266" s="54"/>
      <c r="Q1266" s="54"/>
    </row>
    <row r="1268" spans="3:17" ht="15" customHeight="1" x14ac:dyDescent="0.25"/>
    <row r="1269" spans="3:17" ht="15" customHeight="1" x14ac:dyDescent="0.25"/>
    <row r="1270" spans="3:17" ht="15" customHeight="1" x14ac:dyDescent="0.25"/>
    <row r="1271" spans="3:17" ht="15" customHeight="1" x14ac:dyDescent="0.25">
      <c r="C1271" s="54"/>
      <c r="D1271" s="54"/>
      <c r="E1271" s="54"/>
      <c r="F1271" s="54"/>
      <c r="G1271" s="54"/>
      <c r="H1271" s="54"/>
      <c r="I1271" s="54"/>
      <c r="J1271" s="54"/>
      <c r="K1271" s="54"/>
      <c r="L1271" s="54"/>
      <c r="M1271" s="54"/>
      <c r="N1271" s="54"/>
      <c r="O1271" s="54"/>
      <c r="P1271" s="54"/>
      <c r="Q1271" s="54"/>
    </row>
    <row r="1272" spans="3:17" ht="15" customHeight="1" x14ac:dyDescent="0.25">
      <c r="C1272" s="54"/>
      <c r="D1272" s="54"/>
      <c r="E1272" s="54"/>
      <c r="F1272" s="54"/>
      <c r="G1272" s="54"/>
      <c r="H1272" s="54"/>
      <c r="I1272" s="54"/>
      <c r="J1272" s="54"/>
      <c r="K1272" s="54"/>
      <c r="L1272" s="54"/>
      <c r="M1272" s="54"/>
      <c r="N1272" s="54"/>
      <c r="O1272" s="54"/>
      <c r="P1272" s="54"/>
      <c r="Q1272" s="54"/>
    </row>
    <row r="1273" spans="3:17" ht="15" customHeight="1" x14ac:dyDescent="0.25">
      <c r="C1273" s="54"/>
      <c r="D1273" s="54"/>
      <c r="E1273" s="54"/>
      <c r="F1273" s="54"/>
      <c r="G1273" s="54"/>
      <c r="H1273" s="54"/>
      <c r="I1273" s="54"/>
      <c r="J1273" s="54"/>
      <c r="K1273" s="54"/>
      <c r="L1273" s="54"/>
      <c r="M1273" s="54"/>
      <c r="N1273" s="54"/>
      <c r="O1273" s="54"/>
      <c r="P1273" s="54"/>
      <c r="Q1273" s="54"/>
    </row>
    <row r="1274" spans="3:17" ht="15" customHeight="1" x14ac:dyDescent="0.25"/>
    <row r="1275" spans="3:17" ht="15" customHeight="1" x14ac:dyDescent="0.25">
      <c r="C1275" s="54"/>
      <c r="D1275" s="54"/>
      <c r="E1275" s="54"/>
      <c r="F1275" s="54"/>
      <c r="G1275" s="54"/>
      <c r="H1275" s="54"/>
      <c r="I1275" s="54"/>
      <c r="J1275" s="54"/>
      <c r="K1275" s="54"/>
      <c r="L1275" s="54"/>
      <c r="M1275" s="54"/>
      <c r="N1275" s="54"/>
      <c r="O1275" s="54"/>
      <c r="P1275" s="54"/>
      <c r="Q1275" s="54"/>
    </row>
    <row r="1276" spans="3:17" ht="15" customHeight="1" x14ac:dyDescent="0.25"/>
    <row r="1277" spans="3:17" ht="15" customHeight="1" x14ac:dyDescent="0.25">
      <c r="C1277" s="54"/>
      <c r="D1277" s="54"/>
      <c r="E1277" s="54"/>
      <c r="F1277" s="54"/>
      <c r="G1277" s="54"/>
      <c r="H1277" s="54"/>
      <c r="I1277" s="54"/>
      <c r="J1277" s="54"/>
      <c r="K1277" s="54"/>
      <c r="L1277" s="54"/>
      <c r="M1277" s="54"/>
      <c r="N1277" s="54"/>
      <c r="O1277" s="54"/>
      <c r="P1277" s="54"/>
      <c r="Q1277" s="54"/>
    </row>
    <row r="1278" spans="3:17" ht="15" customHeight="1" x14ac:dyDescent="0.25"/>
    <row r="1279" spans="3:17" ht="15" customHeight="1" x14ac:dyDescent="0.25"/>
    <row r="1280" spans="3:17" ht="15" customHeight="1" x14ac:dyDescent="0.25"/>
    <row r="1281" spans="3:17" ht="15" customHeight="1" x14ac:dyDescent="0.25"/>
    <row r="1282" spans="3:17" ht="15" customHeight="1" x14ac:dyDescent="0.25">
      <c r="C1282" s="54"/>
      <c r="D1282" s="54"/>
      <c r="E1282" s="54"/>
      <c r="F1282" s="54"/>
      <c r="G1282" s="54"/>
      <c r="H1282" s="54"/>
      <c r="I1282" s="54"/>
      <c r="J1282" s="54"/>
      <c r="K1282" s="54"/>
      <c r="L1282" s="54"/>
      <c r="M1282" s="54"/>
      <c r="N1282" s="54"/>
      <c r="O1282" s="54"/>
      <c r="P1282" s="54"/>
      <c r="Q1282" s="54"/>
    </row>
    <row r="1283" spans="3:17" ht="15" customHeight="1" x14ac:dyDescent="0.25">
      <c r="C1283" s="54"/>
      <c r="D1283" s="54"/>
      <c r="E1283" s="54"/>
      <c r="F1283" s="54"/>
      <c r="G1283" s="54"/>
      <c r="H1283" s="54"/>
      <c r="I1283" s="54"/>
      <c r="J1283" s="54"/>
      <c r="K1283" s="54"/>
      <c r="L1283" s="54"/>
      <c r="M1283" s="54"/>
      <c r="N1283" s="54"/>
      <c r="O1283" s="54"/>
      <c r="P1283" s="54"/>
      <c r="Q1283" s="54"/>
    </row>
    <row r="1284" spans="3:17" ht="15" customHeight="1" x14ac:dyDescent="0.25"/>
    <row r="1285" spans="3:17" x14ac:dyDescent="0.25">
      <c r="C1285" s="54"/>
      <c r="D1285" s="54"/>
      <c r="E1285" s="54"/>
      <c r="F1285" s="54"/>
      <c r="G1285" s="54"/>
      <c r="H1285" s="54"/>
      <c r="I1285" s="54"/>
      <c r="J1285" s="54"/>
      <c r="K1285" s="54"/>
      <c r="L1285" s="54"/>
      <c r="M1285" s="54"/>
      <c r="N1285" s="54"/>
      <c r="O1285" s="54"/>
      <c r="P1285" s="54"/>
      <c r="Q1285" s="54"/>
    </row>
    <row r="1288" spans="3:17" x14ac:dyDescent="0.25">
      <c r="C1288" s="54"/>
      <c r="D1288" s="54"/>
      <c r="E1288" s="54"/>
      <c r="F1288" s="54"/>
      <c r="G1288" s="54"/>
      <c r="H1288" s="54"/>
      <c r="I1288" s="54"/>
      <c r="J1288" s="54"/>
      <c r="K1288" s="54"/>
      <c r="L1288" s="54"/>
      <c r="M1288" s="54"/>
      <c r="N1288" s="54"/>
      <c r="O1288" s="54"/>
      <c r="P1288" s="54"/>
      <c r="Q1288" s="54"/>
    </row>
    <row r="1290" spans="3:17" ht="15" customHeight="1" x14ac:dyDescent="0.25"/>
    <row r="1291" spans="3:17" ht="15" customHeight="1" x14ac:dyDescent="0.25">
      <c r="C1291" s="54"/>
      <c r="D1291" s="54"/>
      <c r="E1291" s="54"/>
      <c r="F1291" s="54"/>
      <c r="G1291" s="54"/>
      <c r="H1291" s="54"/>
      <c r="I1291" s="54"/>
      <c r="J1291" s="54"/>
      <c r="K1291" s="54"/>
      <c r="L1291" s="54"/>
      <c r="M1291" s="54"/>
      <c r="N1291" s="54"/>
      <c r="O1291" s="54"/>
      <c r="P1291" s="54"/>
      <c r="Q1291" s="54"/>
    </row>
    <row r="1292" spans="3:17" ht="15" customHeight="1" x14ac:dyDescent="0.25"/>
    <row r="1293" spans="3:17" ht="15" customHeight="1" x14ac:dyDescent="0.25">
      <c r="C1293" s="54"/>
      <c r="D1293" s="54"/>
      <c r="E1293" s="54"/>
      <c r="F1293" s="54"/>
      <c r="G1293" s="54"/>
      <c r="H1293" s="54"/>
      <c r="I1293" s="54"/>
      <c r="J1293" s="54"/>
      <c r="K1293" s="54"/>
      <c r="L1293" s="54"/>
      <c r="M1293" s="54"/>
      <c r="N1293" s="54"/>
      <c r="O1293" s="54"/>
      <c r="P1293" s="54"/>
      <c r="Q1293" s="54"/>
    </row>
    <row r="1294" spans="3:17" ht="15" customHeight="1" x14ac:dyDescent="0.25"/>
    <row r="1295" spans="3:17" ht="15" customHeight="1" x14ac:dyDescent="0.25"/>
    <row r="1296" spans="3:17" ht="15" customHeight="1" x14ac:dyDescent="0.25"/>
    <row r="1297" spans="3:17" ht="15" customHeight="1" x14ac:dyDescent="0.25">
      <c r="C1297" s="54"/>
      <c r="D1297" s="54"/>
      <c r="E1297" s="54"/>
      <c r="F1297" s="54"/>
      <c r="G1297" s="54"/>
      <c r="H1297" s="54"/>
      <c r="I1297" s="54"/>
      <c r="J1297" s="54"/>
      <c r="K1297" s="54"/>
      <c r="L1297" s="54"/>
      <c r="M1297" s="54"/>
      <c r="N1297" s="54"/>
      <c r="O1297" s="54"/>
      <c r="P1297" s="54"/>
      <c r="Q1297" s="54"/>
    </row>
    <row r="1298" spans="3:17" ht="15" customHeight="1" x14ac:dyDescent="0.25"/>
    <row r="1299" spans="3:17" ht="15" customHeight="1" x14ac:dyDescent="0.25">
      <c r="C1299" s="54"/>
      <c r="D1299" s="54"/>
      <c r="E1299" s="54"/>
      <c r="F1299" s="54"/>
      <c r="G1299" s="54"/>
      <c r="H1299" s="54"/>
      <c r="I1299" s="54"/>
      <c r="J1299" s="54"/>
      <c r="K1299" s="54"/>
      <c r="L1299" s="54"/>
      <c r="M1299" s="54"/>
      <c r="N1299" s="54"/>
      <c r="O1299" s="54"/>
      <c r="P1299" s="54"/>
      <c r="Q1299" s="54"/>
    </row>
    <row r="1300" spans="3:17" x14ac:dyDescent="0.25">
      <c r="C1300" s="54"/>
      <c r="D1300" s="54"/>
      <c r="E1300" s="54"/>
      <c r="F1300" s="54"/>
      <c r="G1300" s="54"/>
      <c r="H1300" s="54"/>
      <c r="I1300" s="54"/>
      <c r="J1300" s="54"/>
      <c r="K1300" s="54"/>
      <c r="L1300" s="54"/>
      <c r="M1300" s="54"/>
      <c r="N1300" s="54"/>
      <c r="O1300" s="54"/>
      <c r="P1300" s="54"/>
      <c r="Q1300" s="54"/>
    </row>
    <row r="1308" spans="3:17" x14ac:dyDescent="0.25">
      <c r="C1308" s="54"/>
      <c r="D1308" s="54"/>
      <c r="E1308" s="54"/>
      <c r="F1308" s="54"/>
      <c r="G1308" s="54"/>
      <c r="H1308" s="54"/>
      <c r="I1308" s="54"/>
      <c r="J1308" s="54"/>
      <c r="K1308" s="54"/>
      <c r="L1308" s="54"/>
      <c r="M1308" s="54"/>
      <c r="N1308" s="54"/>
      <c r="O1308" s="54"/>
      <c r="P1308" s="54"/>
      <c r="Q1308" s="54"/>
    </row>
    <row r="1309" spans="3:17" x14ac:dyDescent="0.25">
      <c r="C1309" s="54"/>
      <c r="D1309" s="54"/>
      <c r="E1309" s="54"/>
      <c r="F1309" s="54"/>
      <c r="G1309" s="54"/>
      <c r="H1309" s="54"/>
      <c r="I1309" s="54"/>
      <c r="J1309" s="54"/>
      <c r="K1309" s="54"/>
      <c r="L1309" s="54"/>
      <c r="M1309" s="54"/>
      <c r="N1309" s="54"/>
      <c r="O1309" s="54"/>
      <c r="P1309" s="54"/>
      <c r="Q1309" s="54"/>
    </row>
    <row r="1310" spans="3:17" x14ac:dyDescent="0.25">
      <c r="C1310" s="54"/>
      <c r="D1310" s="54"/>
      <c r="E1310" s="54"/>
      <c r="F1310" s="54"/>
      <c r="G1310" s="54"/>
      <c r="H1310" s="54"/>
      <c r="I1310" s="54"/>
      <c r="J1310" s="54"/>
      <c r="K1310" s="54"/>
      <c r="L1310" s="54"/>
      <c r="M1310" s="54"/>
      <c r="N1310" s="54"/>
      <c r="O1310" s="54"/>
      <c r="P1310" s="54"/>
      <c r="Q1310" s="54"/>
    </row>
    <row r="1312" spans="3:17" ht="15" customHeight="1" x14ac:dyDescent="0.25"/>
    <row r="1313" spans="3:17" ht="15" customHeight="1" x14ac:dyDescent="0.25"/>
    <row r="1314" spans="3:17" ht="15" customHeight="1" x14ac:dyDescent="0.25"/>
    <row r="1315" spans="3:17" ht="15" customHeight="1" x14ac:dyDescent="0.25"/>
    <row r="1316" spans="3:17" ht="15" customHeight="1" x14ac:dyDescent="0.25"/>
    <row r="1317" spans="3:17" ht="15" customHeight="1" x14ac:dyDescent="0.25"/>
    <row r="1318" spans="3:17" ht="15" customHeight="1" x14ac:dyDescent="0.25">
      <c r="C1318" s="54"/>
      <c r="D1318" s="54"/>
      <c r="E1318" s="54"/>
      <c r="F1318" s="54"/>
      <c r="G1318" s="54"/>
      <c r="H1318" s="54"/>
      <c r="I1318" s="54"/>
      <c r="J1318" s="54"/>
      <c r="K1318" s="54"/>
      <c r="L1318" s="54"/>
      <c r="M1318" s="54"/>
      <c r="N1318" s="54"/>
      <c r="O1318" s="54"/>
      <c r="P1318" s="54"/>
      <c r="Q1318" s="54"/>
    </row>
    <row r="1319" spans="3:17" ht="15" customHeight="1" x14ac:dyDescent="0.25"/>
    <row r="1320" spans="3:17" ht="15" customHeight="1" x14ac:dyDescent="0.25">
      <c r="C1320" s="54"/>
      <c r="D1320" s="54"/>
      <c r="E1320" s="54"/>
      <c r="F1320" s="54"/>
      <c r="G1320" s="54"/>
      <c r="H1320" s="54"/>
      <c r="I1320" s="54"/>
      <c r="J1320" s="54"/>
      <c r="K1320" s="54"/>
      <c r="L1320" s="54"/>
      <c r="M1320" s="54"/>
      <c r="N1320" s="54"/>
      <c r="O1320" s="54"/>
      <c r="P1320" s="54"/>
      <c r="Q1320" s="54"/>
    </row>
    <row r="1321" spans="3:17" ht="15" customHeight="1" x14ac:dyDescent="0.25">
      <c r="C1321" s="54"/>
      <c r="D1321" s="54"/>
      <c r="E1321" s="54"/>
      <c r="F1321" s="54"/>
      <c r="G1321" s="54"/>
      <c r="H1321" s="54"/>
      <c r="I1321" s="54"/>
      <c r="J1321" s="54"/>
      <c r="K1321" s="54"/>
      <c r="L1321" s="54"/>
      <c r="M1321" s="54"/>
      <c r="N1321" s="54"/>
      <c r="O1321" s="54"/>
      <c r="P1321" s="54"/>
      <c r="Q1321" s="54"/>
    </row>
    <row r="1322" spans="3:17" ht="15" customHeight="1" x14ac:dyDescent="0.25"/>
    <row r="1323" spans="3:17" ht="15" customHeight="1" x14ac:dyDescent="0.25"/>
    <row r="1324" spans="3:17" ht="15" customHeight="1" x14ac:dyDescent="0.25"/>
    <row r="1325" spans="3:17" ht="15" customHeight="1" x14ac:dyDescent="0.25"/>
    <row r="1326" spans="3:17" ht="15" customHeight="1" x14ac:dyDescent="0.25"/>
    <row r="1327" spans="3:17" ht="15" customHeight="1" x14ac:dyDescent="0.25">
      <c r="C1327" s="54"/>
      <c r="D1327" s="54"/>
      <c r="E1327" s="54"/>
      <c r="F1327" s="54"/>
      <c r="G1327" s="54"/>
      <c r="H1327" s="54"/>
      <c r="I1327" s="54"/>
      <c r="J1327" s="54"/>
      <c r="K1327" s="54"/>
      <c r="L1327" s="54"/>
      <c r="M1327" s="54"/>
      <c r="N1327" s="54"/>
      <c r="O1327" s="54"/>
      <c r="P1327" s="54"/>
      <c r="Q1327" s="54"/>
    </row>
    <row r="1331" spans="3:17" x14ac:dyDescent="0.25">
      <c r="C1331" s="54"/>
      <c r="D1331" s="54"/>
      <c r="E1331" s="54"/>
      <c r="F1331" s="54"/>
      <c r="G1331" s="54"/>
      <c r="H1331" s="54"/>
      <c r="I1331" s="54"/>
      <c r="J1331" s="54"/>
      <c r="K1331" s="54"/>
      <c r="L1331" s="54"/>
      <c r="M1331" s="54"/>
      <c r="N1331" s="54"/>
      <c r="O1331" s="54"/>
      <c r="P1331" s="54"/>
      <c r="Q1331" s="54"/>
    </row>
    <row r="1334" spans="3:17" ht="15" customHeight="1" x14ac:dyDescent="0.25"/>
    <row r="1335" spans="3:17" ht="15" customHeight="1" x14ac:dyDescent="0.25"/>
    <row r="1336" spans="3:17" ht="15" customHeight="1" x14ac:dyDescent="0.25">
      <c r="C1336" s="54"/>
      <c r="D1336" s="54"/>
      <c r="E1336" s="54"/>
      <c r="F1336" s="54"/>
      <c r="G1336" s="54"/>
      <c r="H1336" s="54"/>
      <c r="I1336" s="54"/>
      <c r="J1336" s="54"/>
      <c r="K1336" s="54"/>
      <c r="L1336" s="54"/>
      <c r="M1336" s="54"/>
      <c r="N1336" s="54"/>
      <c r="O1336" s="54"/>
      <c r="P1336" s="54"/>
      <c r="Q1336" s="54"/>
    </row>
    <row r="1337" spans="3:17" ht="15" customHeight="1" x14ac:dyDescent="0.25"/>
    <row r="1338" spans="3:17" ht="15" customHeight="1" x14ac:dyDescent="0.25"/>
    <row r="1339" spans="3:17" ht="15" customHeight="1" x14ac:dyDescent="0.25"/>
    <row r="1340" spans="3:17" ht="15" customHeight="1" x14ac:dyDescent="0.25"/>
    <row r="1341" spans="3:17" ht="15" customHeight="1" x14ac:dyDescent="0.25">
      <c r="C1341" s="54"/>
      <c r="D1341" s="54"/>
      <c r="E1341" s="54"/>
      <c r="F1341" s="54"/>
      <c r="G1341" s="54"/>
      <c r="H1341" s="54"/>
      <c r="I1341" s="54"/>
      <c r="J1341" s="54"/>
      <c r="K1341" s="54"/>
      <c r="L1341" s="54"/>
      <c r="M1341" s="54"/>
      <c r="N1341" s="54"/>
      <c r="O1341" s="54"/>
      <c r="P1341" s="54"/>
      <c r="Q1341" s="54"/>
    </row>
    <row r="1342" spans="3:17" ht="15" customHeight="1" x14ac:dyDescent="0.25"/>
    <row r="1343" spans="3:17" ht="15" customHeight="1" x14ac:dyDescent="0.25"/>
    <row r="1345" spans="3:17" x14ac:dyDescent="0.25">
      <c r="C1345" s="54"/>
      <c r="D1345" s="54"/>
      <c r="E1345" s="54"/>
      <c r="F1345" s="54"/>
      <c r="G1345" s="54"/>
      <c r="H1345" s="54"/>
      <c r="I1345" s="54"/>
      <c r="J1345" s="54"/>
      <c r="K1345" s="54"/>
      <c r="L1345" s="54"/>
      <c r="M1345" s="54"/>
      <c r="N1345" s="54"/>
      <c r="O1345" s="54"/>
      <c r="P1345" s="54"/>
      <c r="Q1345" s="54"/>
    </row>
    <row r="1351" spans="3:17" x14ac:dyDescent="0.25">
      <c r="C1351" s="54"/>
      <c r="D1351" s="54"/>
      <c r="E1351" s="54"/>
      <c r="F1351" s="54"/>
      <c r="G1351" s="54"/>
      <c r="H1351" s="54"/>
      <c r="I1351" s="54"/>
      <c r="J1351" s="54"/>
      <c r="K1351" s="54"/>
      <c r="L1351" s="54"/>
      <c r="M1351" s="54"/>
      <c r="N1351" s="54"/>
      <c r="O1351" s="54"/>
      <c r="P1351" s="54"/>
      <c r="Q1351" s="54"/>
    </row>
    <row r="1354" spans="3:17" x14ac:dyDescent="0.25">
      <c r="C1354" s="54"/>
      <c r="D1354" s="54"/>
      <c r="E1354" s="54"/>
      <c r="F1354" s="54"/>
      <c r="G1354" s="54"/>
      <c r="H1354" s="54"/>
      <c r="I1354" s="54"/>
      <c r="J1354" s="54"/>
      <c r="K1354" s="54"/>
      <c r="L1354" s="54"/>
      <c r="M1354" s="54"/>
      <c r="N1354" s="54"/>
      <c r="O1354" s="54"/>
      <c r="P1354" s="54"/>
      <c r="Q1354" s="54"/>
    </row>
    <row r="1356" spans="3:17" ht="15" customHeight="1" x14ac:dyDescent="0.25"/>
    <row r="1357" spans="3:17" ht="15" customHeight="1" x14ac:dyDescent="0.25"/>
    <row r="1358" spans="3:17" ht="15" customHeight="1" x14ac:dyDescent="0.25"/>
    <row r="1359" spans="3:17" ht="15" customHeight="1" x14ac:dyDescent="0.25"/>
    <row r="1360" spans="3:17" ht="15" customHeight="1" x14ac:dyDescent="0.25"/>
    <row r="1361" spans="3:17" ht="15" customHeight="1" x14ac:dyDescent="0.25">
      <c r="C1361" s="54"/>
      <c r="D1361" s="54"/>
      <c r="E1361" s="54"/>
      <c r="F1361" s="54"/>
      <c r="G1361" s="54"/>
      <c r="H1361" s="54"/>
      <c r="I1361" s="54"/>
      <c r="J1361" s="54"/>
      <c r="K1361" s="54"/>
      <c r="L1361" s="54"/>
      <c r="M1361" s="54"/>
      <c r="N1361" s="54"/>
      <c r="O1361" s="54"/>
      <c r="P1361" s="54"/>
      <c r="Q1361" s="54"/>
    </row>
    <row r="1362" spans="3:17" ht="15" customHeight="1" x14ac:dyDescent="0.25"/>
    <row r="1363" spans="3:17" ht="15" customHeight="1" x14ac:dyDescent="0.25">
      <c r="C1363" s="54"/>
      <c r="D1363" s="54"/>
      <c r="E1363" s="54"/>
      <c r="F1363" s="54"/>
      <c r="G1363" s="54"/>
      <c r="H1363" s="54"/>
      <c r="I1363" s="54"/>
      <c r="J1363" s="54"/>
      <c r="K1363" s="54"/>
      <c r="L1363" s="54"/>
      <c r="M1363" s="54"/>
      <c r="N1363" s="54"/>
      <c r="O1363" s="54"/>
      <c r="P1363" s="54"/>
      <c r="Q1363" s="54"/>
    </row>
    <row r="1364" spans="3:17" ht="15" customHeight="1" x14ac:dyDescent="0.25"/>
    <row r="1365" spans="3:17" ht="15" customHeight="1" x14ac:dyDescent="0.25"/>
    <row r="1366" spans="3:17" ht="15" customHeight="1" x14ac:dyDescent="0.25"/>
    <row r="1367" spans="3:17" ht="15" customHeight="1" x14ac:dyDescent="0.25"/>
    <row r="1368" spans="3:17" ht="15" customHeight="1" x14ac:dyDescent="0.25"/>
    <row r="1369" spans="3:17" ht="15" customHeight="1" x14ac:dyDescent="0.25"/>
    <row r="1370" spans="3:17" ht="15" customHeight="1" x14ac:dyDescent="0.25"/>
    <row r="1371" spans="3:17" x14ac:dyDescent="0.25">
      <c r="C1371" s="54"/>
      <c r="D1371" s="54"/>
      <c r="E1371" s="54"/>
      <c r="F1371" s="54"/>
      <c r="G1371" s="54"/>
      <c r="H1371" s="54"/>
      <c r="I1371" s="54"/>
      <c r="J1371" s="54"/>
      <c r="K1371" s="54"/>
      <c r="L1371" s="54"/>
      <c r="M1371" s="54"/>
      <c r="N1371" s="54"/>
      <c r="O1371" s="54"/>
      <c r="P1371" s="54"/>
      <c r="Q1371" s="54"/>
    </row>
    <row r="1372" spans="3:17" x14ac:dyDescent="0.25">
      <c r="C1372" s="54"/>
      <c r="D1372" s="54"/>
      <c r="E1372" s="54"/>
      <c r="F1372" s="54"/>
      <c r="G1372" s="54"/>
      <c r="H1372" s="54"/>
      <c r="I1372" s="54"/>
      <c r="J1372" s="54"/>
      <c r="K1372" s="54"/>
      <c r="L1372" s="54"/>
      <c r="M1372" s="54"/>
      <c r="N1372" s="54"/>
      <c r="O1372" s="54"/>
      <c r="P1372" s="54"/>
      <c r="Q1372" s="54"/>
    </row>
    <row r="1378" spans="3:17" ht="15" customHeight="1" x14ac:dyDescent="0.25"/>
    <row r="1379" spans="3:17" ht="15" customHeight="1" x14ac:dyDescent="0.25"/>
    <row r="1380" spans="3:17" ht="15" customHeight="1" x14ac:dyDescent="0.25"/>
    <row r="1381" spans="3:17" ht="15" customHeight="1" x14ac:dyDescent="0.25">
      <c r="C1381" s="54"/>
      <c r="D1381" s="54"/>
      <c r="E1381" s="54"/>
      <c r="F1381" s="54"/>
      <c r="G1381" s="54"/>
      <c r="H1381" s="54"/>
      <c r="I1381" s="54"/>
      <c r="J1381" s="54"/>
      <c r="K1381" s="54"/>
      <c r="L1381" s="54"/>
      <c r="M1381" s="54"/>
      <c r="N1381" s="54"/>
      <c r="O1381" s="54"/>
      <c r="P1381" s="54"/>
      <c r="Q1381" s="54"/>
    </row>
    <row r="1382" spans="3:17" ht="15" customHeight="1" x14ac:dyDescent="0.25">
      <c r="C1382" s="54"/>
      <c r="D1382" s="54"/>
      <c r="E1382" s="54"/>
      <c r="F1382" s="54"/>
      <c r="G1382" s="54"/>
      <c r="H1382" s="54"/>
      <c r="I1382" s="54"/>
      <c r="J1382" s="54"/>
      <c r="K1382" s="54"/>
      <c r="L1382" s="54"/>
      <c r="M1382" s="54"/>
      <c r="N1382" s="54"/>
      <c r="O1382" s="54"/>
      <c r="P1382" s="54"/>
      <c r="Q1382" s="54"/>
    </row>
    <row r="1383" spans="3:17" ht="15" customHeight="1" x14ac:dyDescent="0.25"/>
    <row r="1384" spans="3:17" ht="15" customHeight="1" x14ac:dyDescent="0.25"/>
    <row r="1385" spans="3:17" ht="15" customHeight="1" x14ac:dyDescent="0.25"/>
    <row r="1386" spans="3:17" ht="15" customHeight="1" x14ac:dyDescent="0.25"/>
    <row r="1387" spans="3:17" ht="15" customHeight="1" x14ac:dyDescent="0.25"/>
    <row r="1390" spans="3:17" x14ac:dyDescent="0.25">
      <c r="C1390" s="54"/>
      <c r="D1390" s="54"/>
      <c r="E1390" s="54"/>
      <c r="F1390" s="54"/>
      <c r="G1390" s="54"/>
      <c r="H1390" s="54"/>
      <c r="I1390" s="54"/>
      <c r="J1390" s="54"/>
      <c r="K1390" s="54"/>
      <c r="L1390" s="54"/>
      <c r="M1390" s="54"/>
      <c r="N1390" s="54"/>
      <c r="O1390" s="54"/>
      <c r="P1390" s="54"/>
      <c r="Q1390" s="54"/>
    </row>
    <row r="1392" spans="3:17" x14ac:dyDescent="0.25">
      <c r="C1392" s="54"/>
      <c r="D1392" s="54"/>
      <c r="E1392" s="54"/>
      <c r="F1392" s="54"/>
      <c r="G1392" s="54"/>
      <c r="H1392" s="54"/>
      <c r="I1392" s="54"/>
      <c r="J1392" s="54"/>
      <c r="K1392" s="54"/>
      <c r="L1392" s="54"/>
      <c r="M1392" s="54"/>
      <c r="N1392" s="54"/>
      <c r="O1392" s="54"/>
      <c r="P1392" s="54"/>
      <c r="Q1392" s="54"/>
    </row>
    <row r="1399" spans="3:17" x14ac:dyDescent="0.25">
      <c r="C1399" s="54"/>
      <c r="D1399" s="54"/>
      <c r="E1399" s="54"/>
      <c r="F1399" s="54"/>
      <c r="G1399" s="54"/>
      <c r="H1399" s="54"/>
      <c r="I1399" s="54"/>
      <c r="J1399" s="54"/>
      <c r="K1399" s="54"/>
      <c r="L1399" s="54"/>
      <c r="M1399" s="54"/>
      <c r="N1399" s="54"/>
      <c r="O1399" s="54"/>
      <c r="P1399" s="54"/>
      <c r="Q1399" s="54"/>
    </row>
    <row r="1400" spans="3:17" ht="15" customHeight="1" x14ac:dyDescent="0.25"/>
    <row r="1401" spans="3:17" ht="15" customHeight="1" x14ac:dyDescent="0.25"/>
    <row r="1402" spans="3:17" ht="15" customHeight="1" x14ac:dyDescent="0.25">
      <c r="C1402" s="54"/>
      <c r="D1402" s="54"/>
      <c r="E1402" s="54"/>
      <c r="F1402" s="54"/>
      <c r="G1402" s="54"/>
      <c r="H1402" s="54"/>
      <c r="I1402" s="54"/>
      <c r="J1402" s="54"/>
      <c r="K1402" s="54"/>
      <c r="L1402" s="54"/>
      <c r="M1402" s="54"/>
      <c r="N1402" s="54"/>
      <c r="O1402" s="54"/>
      <c r="P1402" s="54"/>
      <c r="Q1402" s="54"/>
    </row>
    <row r="1403" spans="3:17" ht="15" customHeight="1" x14ac:dyDescent="0.25"/>
    <row r="1404" spans="3:17" ht="15" customHeight="1" x14ac:dyDescent="0.25"/>
    <row r="1405" spans="3:17" ht="15" customHeight="1" x14ac:dyDescent="0.25"/>
    <row r="1406" spans="3:17" ht="15" customHeight="1" x14ac:dyDescent="0.25"/>
    <row r="1407" spans="3:17" ht="15" customHeight="1" x14ac:dyDescent="0.25"/>
    <row r="1408" spans="3:17" ht="15" customHeight="1" x14ac:dyDescent="0.25">
      <c r="C1408" s="54"/>
      <c r="D1408" s="54"/>
      <c r="E1408" s="54"/>
      <c r="F1408" s="54"/>
      <c r="G1408" s="54"/>
      <c r="H1408" s="54"/>
      <c r="I1408" s="54"/>
      <c r="J1408" s="54"/>
      <c r="K1408" s="54"/>
      <c r="L1408" s="54"/>
      <c r="M1408" s="54"/>
      <c r="N1408" s="54"/>
      <c r="O1408" s="54"/>
      <c r="P1408" s="54"/>
      <c r="Q1408" s="54"/>
    </row>
    <row r="1409" spans="3:17" ht="15" customHeight="1" x14ac:dyDescent="0.25"/>
    <row r="1410" spans="3:17" ht="15" customHeight="1" x14ac:dyDescent="0.25"/>
    <row r="1411" spans="3:17" ht="15" customHeight="1" x14ac:dyDescent="0.25"/>
    <row r="1412" spans="3:17" ht="15" customHeight="1" x14ac:dyDescent="0.25">
      <c r="C1412" s="54"/>
      <c r="D1412" s="54"/>
      <c r="E1412" s="54"/>
      <c r="F1412" s="54"/>
      <c r="G1412" s="54"/>
      <c r="H1412" s="54"/>
      <c r="I1412" s="54"/>
      <c r="J1412" s="54"/>
      <c r="K1412" s="54"/>
      <c r="L1412" s="54"/>
      <c r="M1412" s="54"/>
      <c r="N1412" s="54"/>
      <c r="O1412" s="54"/>
      <c r="P1412" s="54"/>
      <c r="Q1412" s="54"/>
    </row>
    <row r="1413" spans="3:17" ht="15" customHeight="1" x14ac:dyDescent="0.25"/>
    <row r="1417" spans="3:17" x14ac:dyDescent="0.25">
      <c r="C1417" s="54"/>
      <c r="D1417" s="54"/>
      <c r="E1417" s="54"/>
      <c r="F1417" s="54"/>
      <c r="G1417" s="54"/>
      <c r="H1417" s="54"/>
      <c r="I1417" s="54"/>
      <c r="J1417" s="54"/>
      <c r="K1417" s="54"/>
      <c r="L1417" s="54"/>
      <c r="M1417" s="54"/>
      <c r="N1417" s="54"/>
      <c r="O1417" s="54"/>
      <c r="P1417" s="54"/>
      <c r="Q1417" s="54"/>
    </row>
    <row r="1422" spans="3:17" ht="15" customHeight="1" x14ac:dyDescent="0.25">
      <c r="C1422" s="54"/>
      <c r="D1422" s="54"/>
      <c r="E1422" s="54"/>
      <c r="F1422" s="54"/>
      <c r="G1422" s="54"/>
      <c r="H1422" s="54"/>
      <c r="I1422" s="54"/>
      <c r="J1422" s="54"/>
      <c r="K1422" s="54"/>
      <c r="L1422" s="54"/>
      <c r="M1422" s="54"/>
      <c r="N1422" s="54"/>
      <c r="O1422" s="54"/>
      <c r="P1422" s="54"/>
      <c r="Q1422" s="54"/>
    </row>
    <row r="1423" spans="3:17" ht="15" customHeight="1" x14ac:dyDescent="0.25"/>
    <row r="1424" spans="3:17" ht="15" customHeight="1" x14ac:dyDescent="0.25"/>
    <row r="1425" spans="3:17" ht="15" customHeight="1" x14ac:dyDescent="0.25"/>
    <row r="1426" spans="3:17" ht="15" customHeight="1" x14ac:dyDescent="0.25">
      <c r="C1426" s="54"/>
      <c r="D1426" s="54"/>
      <c r="E1426" s="54"/>
      <c r="F1426" s="54"/>
      <c r="G1426" s="54"/>
      <c r="H1426" s="54"/>
      <c r="I1426" s="54"/>
      <c r="J1426" s="54"/>
      <c r="K1426" s="54"/>
      <c r="L1426" s="54"/>
      <c r="M1426" s="54"/>
      <c r="N1426" s="54"/>
      <c r="O1426" s="54"/>
      <c r="P1426" s="54"/>
      <c r="Q1426" s="54"/>
    </row>
    <row r="1427" spans="3:17" ht="15" customHeight="1" x14ac:dyDescent="0.25"/>
    <row r="1428" spans="3:17" ht="15" customHeight="1" x14ac:dyDescent="0.25"/>
    <row r="1429" spans="3:17" ht="15" customHeight="1" x14ac:dyDescent="0.25"/>
    <row r="1430" spans="3:17" ht="15" customHeight="1" x14ac:dyDescent="0.25"/>
    <row r="1431" spans="3:17" ht="15" customHeight="1" x14ac:dyDescent="0.25"/>
    <row r="1432" spans="3:17" x14ac:dyDescent="0.25">
      <c r="C1432" s="54"/>
      <c r="D1432" s="54"/>
      <c r="E1432" s="54"/>
      <c r="F1432" s="54"/>
      <c r="G1432" s="54"/>
      <c r="H1432" s="54"/>
      <c r="I1432" s="54"/>
      <c r="J1432" s="54"/>
      <c r="K1432" s="54"/>
      <c r="L1432" s="54"/>
      <c r="M1432" s="54"/>
      <c r="N1432" s="54"/>
      <c r="O1432" s="54"/>
      <c r="P1432" s="54"/>
      <c r="Q1432" s="54"/>
    </row>
    <row r="1435" spans="3:17" x14ac:dyDescent="0.25">
      <c r="C1435" s="54"/>
      <c r="D1435" s="54"/>
      <c r="E1435" s="54"/>
      <c r="F1435" s="54"/>
      <c r="G1435" s="54"/>
      <c r="H1435" s="54"/>
      <c r="I1435" s="54"/>
      <c r="J1435" s="54"/>
      <c r="K1435" s="54"/>
      <c r="L1435" s="54"/>
      <c r="M1435" s="54"/>
      <c r="N1435" s="54"/>
      <c r="O1435" s="54"/>
      <c r="P1435" s="54"/>
      <c r="Q1435" s="54"/>
    </row>
    <row r="1442" spans="3:17" x14ac:dyDescent="0.25">
      <c r="C1442" s="54"/>
      <c r="D1442" s="54"/>
      <c r="E1442" s="54"/>
      <c r="F1442" s="54"/>
      <c r="G1442" s="54"/>
      <c r="H1442" s="54"/>
      <c r="I1442" s="54"/>
      <c r="J1442" s="54"/>
      <c r="K1442" s="54"/>
      <c r="L1442" s="54"/>
      <c r="M1442" s="54"/>
      <c r="N1442" s="54"/>
      <c r="O1442" s="54"/>
      <c r="P1442" s="54"/>
      <c r="Q1442" s="54"/>
    </row>
    <row r="1444" spans="3:17" ht="15" customHeight="1" x14ac:dyDescent="0.25">
      <c r="C1444" s="54"/>
      <c r="D1444" s="54"/>
      <c r="E1444" s="54"/>
      <c r="F1444" s="54"/>
      <c r="G1444" s="54"/>
      <c r="H1444" s="54"/>
      <c r="I1444" s="54"/>
      <c r="J1444" s="54"/>
      <c r="K1444" s="54"/>
      <c r="L1444" s="54"/>
      <c r="M1444" s="54"/>
      <c r="N1444" s="54"/>
      <c r="O1444" s="54"/>
      <c r="P1444" s="54"/>
      <c r="Q1444" s="54"/>
    </row>
    <row r="1445" spans="3:17" ht="15" customHeight="1" x14ac:dyDescent="0.25"/>
    <row r="1446" spans="3:17" ht="15" customHeight="1" x14ac:dyDescent="0.25"/>
    <row r="1447" spans="3:17" ht="15" customHeight="1" x14ac:dyDescent="0.25"/>
    <row r="1448" spans="3:17" ht="15" customHeight="1" x14ac:dyDescent="0.25"/>
    <row r="1449" spans="3:17" ht="15" customHeight="1" x14ac:dyDescent="0.25"/>
    <row r="1450" spans="3:17" ht="15" customHeight="1" x14ac:dyDescent="0.25"/>
    <row r="1451" spans="3:17" ht="15" customHeight="1" x14ac:dyDescent="0.25"/>
    <row r="1452" spans="3:17" ht="15" customHeight="1" x14ac:dyDescent="0.25">
      <c r="C1452" s="54"/>
      <c r="D1452" s="54"/>
      <c r="E1452" s="54"/>
      <c r="F1452" s="54"/>
      <c r="G1452" s="54"/>
      <c r="H1452" s="54"/>
      <c r="I1452" s="54"/>
      <c r="J1452" s="54"/>
      <c r="K1452" s="54"/>
      <c r="L1452" s="54"/>
      <c r="M1452" s="54"/>
      <c r="N1452" s="54"/>
      <c r="O1452" s="54"/>
      <c r="P1452" s="54"/>
      <c r="Q1452" s="54"/>
    </row>
    <row r="1453" spans="3:17" ht="15" customHeight="1" x14ac:dyDescent="0.25">
      <c r="C1453" s="54"/>
      <c r="D1453" s="54"/>
      <c r="E1453" s="54"/>
      <c r="F1453" s="54"/>
      <c r="G1453" s="54"/>
      <c r="H1453" s="54"/>
      <c r="I1453" s="54"/>
      <c r="J1453" s="54"/>
      <c r="K1453" s="54"/>
      <c r="L1453" s="54"/>
      <c r="M1453" s="54"/>
      <c r="N1453" s="54"/>
      <c r="O1453" s="54"/>
      <c r="P1453" s="54"/>
      <c r="Q1453" s="54"/>
    </row>
    <row r="1462" spans="3:17" x14ac:dyDescent="0.25">
      <c r="C1462" s="54"/>
      <c r="D1462" s="54"/>
      <c r="E1462" s="54"/>
      <c r="F1462" s="54"/>
      <c r="G1462" s="54"/>
      <c r="H1462" s="54"/>
      <c r="I1462" s="54"/>
      <c r="J1462" s="54"/>
      <c r="K1462" s="54"/>
      <c r="L1462" s="54"/>
      <c r="M1462" s="54"/>
      <c r="N1462" s="54"/>
      <c r="O1462" s="54"/>
      <c r="P1462" s="54"/>
      <c r="Q1462" s="54"/>
    </row>
    <row r="1466" spans="3:17" ht="15" customHeight="1" x14ac:dyDescent="0.25"/>
    <row r="1467" spans="3:17" ht="15" customHeight="1" x14ac:dyDescent="0.25"/>
    <row r="1468" spans="3:17" ht="15" customHeight="1" x14ac:dyDescent="0.25"/>
    <row r="1469" spans="3:17" ht="15" customHeight="1" x14ac:dyDescent="0.25">
      <c r="C1469" s="54"/>
      <c r="D1469" s="54"/>
      <c r="E1469" s="54"/>
      <c r="F1469" s="54"/>
      <c r="G1469" s="54"/>
      <c r="H1469" s="54"/>
      <c r="I1469" s="54"/>
      <c r="J1469" s="54"/>
      <c r="K1469" s="54"/>
      <c r="L1469" s="54"/>
      <c r="M1469" s="54"/>
      <c r="N1469" s="54"/>
      <c r="O1469" s="54"/>
      <c r="P1469" s="54"/>
      <c r="Q1469" s="54"/>
    </row>
    <row r="1470" spans="3:17" ht="15" customHeight="1" x14ac:dyDescent="0.25"/>
    <row r="1471" spans="3:17" ht="15" customHeight="1" x14ac:dyDescent="0.25"/>
    <row r="1472" spans="3:17" ht="15" customHeight="1" x14ac:dyDescent="0.25"/>
    <row r="1473" spans="3:17" ht="15" customHeight="1" x14ac:dyDescent="0.25"/>
    <row r="1474" spans="3:17" ht="15" customHeight="1" x14ac:dyDescent="0.25"/>
    <row r="1475" spans="3:17" ht="15" customHeight="1" x14ac:dyDescent="0.25"/>
    <row r="1478" spans="3:17" x14ac:dyDescent="0.25">
      <c r="C1478" s="54"/>
      <c r="D1478" s="54"/>
      <c r="E1478" s="54"/>
      <c r="F1478" s="54"/>
      <c r="G1478" s="54"/>
      <c r="H1478" s="54"/>
      <c r="I1478" s="54"/>
      <c r="J1478" s="54"/>
      <c r="K1478" s="54"/>
      <c r="L1478" s="54"/>
      <c r="M1478" s="54"/>
      <c r="N1478" s="54"/>
      <c r="O1478" s="54"/>
      <c r="P1478" s="54"/>
      <c r="Q1478" s="54"/>
    </row>
    <row r="1487" spans="3:17" x14ac:dyDescent="0.25">
      <c r="C1487" s="54"/>
      <c r="D1487" s="54"/>
      <c r="E1487" s="54"/>
      <c r="F1487" s="54"/>
      <c r="G1487" s="54"/>
      <c r="H1487" s="54"/>
      <c r="I1487" s="54"/>
      <c r="J1487" s="54"/>
      <c r="K1487" s="54"/>
      <c r="L1487" s="54"/>
      <c r="M1487" s="54"/>
      <c r="N1487" s="54"/>
      <c r="O1487" s="54"/>
      <c r="P1487" s="54"/>
      <c r="Q1487" s="54"/>
    </row>
    <row r="1488" spans="3:17" ht="15" customHeight="1" x14ac:dyDescent="0.25"/>
    <row r="1489" spans="3:17" ht="15" customHeight="1" x14ac:dyDescent="0.25"/>
    <row r="1490" spans="3:17" ht="15" customHeight="1" x14ac:dyDescent="0.25"/>
    <row r="1491" spans="3:17" ht="15" customHeight="1" x14ac:dyDescent="0.25"/>
    <row r="1492" spans="3:17" ht="15" customHeight="1" x14ac:dyDescent="0.25"/>
    <row r="1493" spans="3:17" ht="15" customHeight="1" x14ac:dyDescent="0.25"/>
    <row r="1494" spans="3:17" ht="15" customHeight="1" x14ac:dyDescent="0.25"/>
    <row r="1495" spans="3:17" ht="15" customHeight="1" x14ac:dyDescent="0.25"/>
    <row r="1496" spans="3:17" ht="15" customHeight="1" x14ac:dyDescent="0.25">
      <c r="C1496" s="54"/>
      <c r="D1496" s="54"/>
      <c r="E1496" s="54"/>
      <c r="F1496" s="54"/>
      <c r="G1496" s="54"/>
      <c r="H1496" s="54"/>
      <c r="I1496" s="54"/>
      <c r="J1496" s="54"/>
      <c r="K1496" s="54"/>
      <c r="L1496" s="54"/>
      <c r="M1496" s="54"/>
      <c r="N1496" s="54"/>
      <c r="O1496" s="54"/>
      <c r="P1496" s="54"/>
      <c r="Q1496" s="54"/>
    </row>
    <row r="1497" spans="3:17" ht="15" customHeight="1" x14ac:dyDescent="0.25"/>
    <row r="1505" spans="3:17" x14ac:dyDescent="0.25">
      <c r="C1505" s="54"/>
      <c r="D1505" s="54"/>
      <c r="E1505" s="54"/>
      <c r="F1505" s="54"/>
      <c r="G1505" s="54"/>
      <c r="H1505" s="54"/>
      <c r="I1505" s="54"/>
      <c r="J1505" s="54"/>
      <c r="K1505" s="54"/>
      <c r="L1505" s="54"/>
      <c r="M1505" s="54"/>
      <c r="N1505" s="54"/>
      <c r="O1505" s="54"/>
      <c r="P1505" s="54"/>
      <c r="Q1505" s="54"/>
    </row>
    <row r="1510" spans="3:17" ht="15" customHeight="1" x14ac:dyDescent="0.25"/>
    <row r="1511" spans="3:17" ht="15" customHeight="1" x14ac:dyDescent="0.25"/>
    <row r="1512" spans="3:17" ht="15" customHeight="1" x14ac:dyDescent="0.25"/>
    <row r="1513" spans="3:17" ht="15" customHeight="1" x14ac:dyDescent="0.25"/>
    <row r="1514" spans="3:17" ht="15" customHeight="1" x14ac:dyDescent="0.25"/>
    <row r="1515" spans="3:17" ht="15" customHeight="1" x14ac:dyDescent="0.25"/>
    <row r="1516" spans="3:17" ht="15" customHeight="1" x14ac:dyDescent="0.25"/>
    <row r="1517" spans="3:17" ht="15" customHeight="1" x14ac:dyDescent="0.25"/>
    <row r="1518" spans="3:17" ht="15" customHeight="1" x14ac:dyDescent="0.25"/>
    <row r="1519" spans="3:17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20" spans="1:18" s="57" customFormat="1" x14ac:dyDescent="0.2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</row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5046" spans="1:1" x14ac:dyDescent="0.25">
      <c r="A5046" s="53"/>
    </row>
    <row r="5047" spans="1:1" x14ac:dyDescent="0.25">
      <c r="A5047" s="53"/>
    </row>
    <row r="6148" spans="1:1" x14ac:dyDescent="0.25">
      <c r="A6148" s="53"/>
    </row>
    <row r="6149" spans="1:1" x14ac:dyDescent="0.25">
      <c r="A6149" s="53"/>
    </row>
    <row r="6150" spans="1:1" x14ac:dyDescent="0.25">
      <c r="A6150" s="53"/>
    </row>
    <row r="6151" spans="1:1" x14ac:dyDescent="0.25">
      <c r="A6151" s="53"/>
    </row>
    <row r="6152" spans="1:1" x14ac:dyDescent="0.25">
      <c r="A6152" s="53"/>
    </row>
    <row r="6153" spans="1:1" x14ac:dyDescent="0.25">
      <c r="A6153" s="53"/>
    </row>
    <row r="6154" spans="1:1" x14ac:dyDescent="0.25">
      <c r="A6154" s="53"/>
    </row>
    <row r="6155" spans="1:1" x14ac:dyDescent="0.25">
      <c r="A6155" s="53"/>
    </row>
    <row r="6156" spans="1:1" x14ac:dyDescent="0.25">
      <c r="A6156" s="53"/>
    </row>
    <row r="6157" spans="1:1" x14ac:dyDescent="0.25">
      <c r="A6157" s="53"/>
    </row>
    <row r="6158" spans="1:1" x14ac:dyDescent="0.25">
      <c r="A6158" s="53"/>
    </row>
    <row r="6159" spans="1:1" x14ac:dyDescent="0.25">
      <c r="A6159" s="53"/>
    </row>
    <row r="6160" spans="1:1" x14ac:dyDescent="0.25">
      <c r="A6160" s="53"/>
    </row>
    <row r="6161" spans="1:17" x14ac:dyDescent="0.25">
      <c r="A6161" s="55"/>
    </row>
    <row r="6162" spans="1:17" ht="15.75" thickBot="1" x14ac:dyDescent="0.3">
      <c r="A6162" s="37"/>
    </row>
    <row r="6163" spans="1:17" x14ac:dyDescent="0.25">
      <c r="A6163" s="71"/>
    </row>
    <row r="6164" spans="1:17" x14ac:dyDescent="0.25">
      <c r="A6164" s="71"/>
    </row>
    <row r="6165" spans="1:17" x14ac:dyDescent="0.25">
      <c r="A6165" s="71"/>
    </row>
    <row r="6166" spans="1:17" x14ac:dyDescent="0.25">
      <c r="A6166" s="71"/>
    </row>
    <row r="6167" spans="1:17" x14ac:dyDescent="0.25">
      <c r="A6167" s="71"/>
    </row>
    <row r="6168" spans="1:17" x14ac:dyDescent="0.25">
      <c r="A6168" s="71"/>
    </row>
    <row r="6169" spans="1:17" x14ac:dyDescent="0.25">
      <c r="A6169" s="53"/>
    </row>
    <row r="6170" spans="1:17" x14ac:dyDescent="0.25">
      <c r="A6170" s="53"/>
    </row>
    <row r="6171" spans="1:17" x14ac:dyDescent="0.25">
      <c r="A6171" s="53"/>
    </row>
    <row r="6172" spans="1:17" x14ac:dyDescent="0.25">
      <c r="A6172" s="53"/>
    </row>
    <row r="6173" spans="1:17" ht="15.75" thickBot="1" x14ac:dyDescent="0.3">
      <c r="A6173" s="53"/>
      <c r="B6173" s="55"/>
      <c r="C6173" s="55"/>
      <c r="D6173" s="55"/>
      <c r="E6173" s="55"/>
      <c r="F6173" s="55"/>
      <c r="G6173" s="55"/>
      <c r="H6173" s="55"/>
      <c r="I6173" s="55"/>
      <c r="J6173" s="55"/>
      <c r="K6173" s="55"/>
      <c r="L6173" s="55"/>
      <c r="M6173" s="55"/>
      <c r="N6173" s="55"/>
      <c r="O6173" s="55"/>
      <c r="P6173" s="55"/>
      <c r="Q6173" s="55"/>
    </row>
    <row r="6174" spans="1:17" ht="15.75" thickBot="1" x14ac:dyDescent="0.3">
      <c r="A6174" s="53"/>
      <c r="B6174" s="38"/>
      <c r="C6174" s="39"/>
      <c r="D6174" s="39"/>
      <c r="E6174" s="39"/>
      <c r="F6174" s="39"/>
      <c r="G6174" s="39"/>
      <c r="H6174" s="39"/>
      <c r="I6174" s="6"/>
      <c r="J6174" s="7"/>
      <c r="K6174" s="8"/>
      <c r="L6174" s="8"/>
      <c r="M6174" s="8"/>
      <c r="N6174" s="8"/>
      <c r="O6174" s="8"/>
      <c r="P6174" s="65"/>
      <c r="Q6174" s="68"/>
    </row>
    <row r="6175" spans="1:17" x14ac:dyDescent="0.25">
      <c r="A6175" s="53"/>
      <c r="B6175" s="30"/>
      <c r="C6175" s="40"/>
      <c r="D6175" s="40"/>
      <c r="E6175" s="40"/>
      <c r="F6175" s="40"/>
      <c r="G6175" s="40"/>
      <c r="H6175" s="41"/>
      <c r="I6175" s="6"/>
      <c r="J6175" s="14"/>
      <c r="K6175" s="9"/>
      <c r="L6175" s="9"/>
      <c r="M6175" s="9"/>
      <c r="N6175" s="9"/>
      <c r="O6175" s="9"/>
      <c r="P6175" s="66"/>
      <c r="Q6175" s="69"/>
    </row>
    <row r="6176" spans="1:17" x14ac:dyDescent="0.25">
      <c r="A6176" s="53"/>
      <c r="B6176" s="31"/>
      <c r="C6176" s="42"/>
      <c r="D6176" s="43"/>
      <c r="E6176" s="42"/>
      <c r="F6176" s="43"/>
      <c r="G6176" s="42"/>
      <c r="H6176" s="42"/>
      <c r="I6176" s="6"/>
      <c r="J6176" s="10"/>
      <c r="K6176" s="15"/>
      <c r="L6176" s="9"/>
      <c r="M6176" s="9"/>
      <c r="N6176" s="9"/>
      <c r="O6176" s="9"/>
      <c r="P6176" s="66"/>
      <c r="Q6176" s="69"/>
    </row>
    <row r="6177" spans="1:17" x14ac:dyDescent="0.25">
      <c r="A6177" s="53"/>
      <c r="B6177" s="32"/>
      <c r="C6177" s="44"/>
      <c r="D6177" s="44"/>
      <c r="E6177" s="44"/>
      <c r="F6177" s="44"/>
      <c r="G6177" s="44"/>
      <c r="H6177" s="44"/>
      <c r="I6177" s="6"/>
      <c r="J6177" s="10"/>
      <c r="K6177" s="9"/>
      <c r="L6177" s="14"/>
      <c r="M6177" s="9"/>
      <c r="N6177" s="9"/>
      <c r="O6177" s="9"/>
      <c r="P6177" s="66"/>
      <c r="Q6177" s="69"/>
    </row>
    <row r="6178" spans="1:17" x14ac:dyDescent="0.25">
      <c r="A6178" s="53"/>
      <c r="B6178" s="31"/>
      <c r="C6178" s="42"/>
      <c r="D6178" s="43"/>
      <c r="E6178" s="42"/>
      <c r="F6178" s="43"/>
      <c r="G6178" s="42"/>
      <c r="H6178" s="42"/>
      <c r="I6178" s="6"/>
      <c r="J6178" s="10"/>
      <c r="K6178" s="9"/>
      <c r="L6178" s="9"/>
      <c r="M6178" s="15"/>
      <c r="N6178" s="9"/>
      <c r="O6178" s="9"/>
      <c r="P6178" s="66"/>
      <c r="Q6178" s="69"/>
    </row>
    <row r="6179" spans="1:17" x14ac:dyDescent="0.25">
      <c r="A6179" s="53"/>
      <c r="B6179" s="32"/>
      <c r="C6179" s="44"/>
      <c r="D6179" s="45"/>
      <c r="E6179" s="44"/>
      <c r="F6179" s="45"/>
      <c r="G6179" s="44"/>
      <c r="H6179" s="44"/>
      <c r="I6179" s="6"/>
      <c r="J6179" s="10"/>
      <c r="K6179" s="9"/>
      <c r="L6179" s="9"/>
      <c r="M6179" s="9"/>
      <c r="N6179" s="14"/>
      <c r="O6179" s="9"/>
      <c r="P6179" s="66"/>
      <c r="Q6179" s="69"/>
    </row>
    <row r="6180" spans="1:17" ht="15.75" thickBot="1" x14ac:dyDescent="0.3">
      <c r="A6180" s="53"/>
      <c r="B6180" s="31"/>
      <c r="C6180" s="46"/>
      <c r="D6180" s="47"/>
      <c r="E6180" s="46"/>
      <c r="F6180" s="47"/>
      <c r="G6180" s="46"/>
      <c r="H6180" s="46"/>
      <c r="I6180" s="6"/>
      <c r="J6180" s="11"/>
      <c r="K6180" s="12"/>
      <c r="L6180" s="12"/>
      <c r="M6180" s="12"/>
      <c r="N6180" s="12"/>
      <c r="O6180" s="13"/>
      <c r="P6180" s="67"/>
      <c r="Q6180" s="70"/>
    </row>
    <row r="6181" spans="1:17" x14ac:dyDescent="0.25">
      <c r="A6181" s="53"/>
    </row>
    <row r="6182" spans="1:17" x14ac:dyDescent="0.25">
      <c r="A6182" s="53"/>
    </row>
    <row r="6183" spans="1:17" x14ac:dyDescent="0.25">
      <c r="A6183" s="53"/>
    </row>
    <row r="6184" spans="1:17" x14ac:dyDescent="0.25">
      <c r="A6184" s="53"/>
    </row>
    <row r="6185" spans="1:17" x14ac:dyDescent="0.25">
      <c r="A6185" s="53"/>
    </row>
    <row r="6186" spans="1:17" x14ac:dyDescent="0.25">
      <c r="A6186" s="53"/>
    </row>
    <row r="6187" spans="1:17" x14ac:dyDescent="0.25">
      <c r="A6187" s="53"/>
    </row>
    <row r="6188" spans="1:17" x14ac:dyDescent="0.25">
      <c r="A6188" s="53"/>
    </row>
    <row r="6189" spans="1:17" x14ac:dyDescent="0.25">
      <c r="A6189" s="53"/>
    </row>
    <row r="6190" spans="1:17" x14ac:dyDescent="0.25">
      <c r="A6190" s="53"/>
    </row>
    <row r="6191" spans="1:17" x14ac:dyDescent="0.25">
      <c r="A6191" s="53"/>
    </row>
    <row r="6192" spans="1:17" x14ac:dyDescent="0.25">
      <c r="A6192" s="53"/>
    </row>
    <row r="6193" spans="1:1" x14ac:dyDescent="0.25">
      <c r="A6193" s="53"/>
    </row>
    <row r="6194" spans="1:1" x14ac:dyDescent="0.25">
      <c r="A6194" s="53"/>
    </row>
    <row r="6195" spans="1:1" x14ac:dyDescent="0.25">
      <c r="A6195" s="53"/>
    </row>
    <row r="6196" spans="1:1" x14ac:dyDescent="0.25">
      <c r="A6196" s="53"/>
    </row>
    <row r="6197" spans="1:1" x14ac:dyDescent="0.25">
      <c r="A6197" s="53"/>
    </row>
    <row r="6198" spans="1:1" x14ac:dyDescent="0.25">
      <c r="A6198" s="53"/>
    </row>
    <row r="6199" spans="1:1" x14ac:dyDescent="0.25">
      <c r="A6199" s="53"/>
    </row>
    <row r="6200" spans="1:1" x14ac:dyDescent="0.25">
      <c r="A6200" s="53"/>
    </row>
    <row r="6201" spans="1:1" x14ac:dyDescent="0.25">
      <c r="A6201" s="53"/>
    </row>
    <row r="6202" spans="1:1" x14ac:dyDescent="0.25">
      <c r="A6202" s="53"/>
    </row>
    <row r="6203" spans="1:1" x14ac:dyDescent="0.25">
      <c r="A6203" s="53"/>
    </row>
    <row r="6204" spans="1:1" x14ac:dyDescent="0.25">
      <c r="A6204" s="53"/>
    </row>
    <row r="6205" spans="1:1" x14ac:dyDescent="0.25">
      <c r="A6205" s="53"/>
    </row>
    <row r="6206" spans="1:1" x14ac:dyDescent="0.25">
      <c r="A6206" s="53"/>
    </row>
    <row r="6207" spans="1:1" x14ac:dyDescent="0.25">
      <c r="A6207" s="53"/>
    </row>
    <row r="6208" spans="1:1" x14ac:dyDescent="0.25">
      <c r="A6208" s="53"/>
    </row>
    <row r="6209" spans="1:1" x14ac:dyDescent="0.25">
      <c r="A6209" s="53"/>
    </row>
    <row r="6210" spans="1:1" x14ac:dyDescent="0.25">
      <c r="A6210" s="53"/>
    </row>
    <row r="6211" spans="1:1" x14ac:dyDescent="0.25">
      <c r="A6211" s="53"/>
    </row>
    <row r="6212" spans="1:1" x14ac:dyDescent="0.25">
      <c r="A6212" s="53"/>
    </row>
    <row r="6213" spans="1:1" x14ac:dyDescent="0.25">
      <c r="A6213" s="53"/>
    </row>
    <row r="6214" spans="1:1" x14ac:dyDescent="0.25">
      <c r="A6214" s="53"/>
    </row>
    <row r="6215" spans="1:1" x14ac:dyDescent="0.25">
      <c r="A6215" s="53"/>
    </row>
    <row r="6216" spans="1:1" x14ac:dyDescent="0.25">
      <c r="A6216" s="53"/>
    </row>
    <row r="6217" spans="1:1" x14ac:dyDescent="0.25">
      <c r="A6217" s="53"/>
    </row>
    <row r="6218" spans="1:1" x14ac:dyDescent="0.25">
      <c r="A6218" s="53"/>
    </row>
    <row r="6219" spans="1:1" x14ac:dyDescent="0.25">
      <c r="A6219" s="53"/>
    </row>
    <row r="6220" spans="1:1" x14ac:dyDescent="0.25">
      <c r="A6220" s="53"/>
    </row>
    <row r="6221" spans="1:1" x14ac:dyDescent="0.25">
      <c r="A6221" s="53"/>
    </row>
    <row r="6222" spans="1:1" x14ac:dyDescent="0.25">
      <c r="A6222" s="53"/>
    </row>
    <row r="6223" spans="1:1" x14ac:dyDescent="0.25">
      <c r="A6223" s="53"/>
    </row>
    <row r="6224" spans="1:1" x14ac:dyDescent="0.25">
      <c r="A6224" s="53"/>
    </row>
    <row r="6225" spans="1:1" x14ac:dyDescent="0.25">
      <c r="A6225" s="53"/>
    </row>
    <row r="6226" spans="1:1" x14ac:dyDescent="0.25">
      <c r="A6226" s="53"/>
    </row>
    <row r="6227" spans="1:1" x14ac:dyDescent="0.25">
      <c r="A6227" s="53"/>
    </row>
    <row r="6228" spans="1:1" x14ac:dyDescent="0.25">
      <c r="A6228" s="53"/>
    </row>
    <row r="6229" spans="1:1" x14ac:dyDescent="0.25">
      <c r="A6229" s="53"/>
    </row>
    <row r="6230" spans="1:1" x14ac:dyDescent="0.25">
      <c r="A6230" s="53"/>
    </row>
    <row r="6231" spans="1:1" x14ac:dyDescent="0.25">
      <c r="A6231" s="53"/>
    </row>
    <row r="6232" spans="1:1" x14ac:dyDescent="0.25">
      <c r="A6232" s="53"/>
    </row>
    <row r="6233" spans="1:1" x14ac:dyDescent="0.25">
      <c r="A6233" s="53"/>
    </row>
    <row r="6234" spans="1:1" x14ac:dyDescent="0.25">
      <c r="A6234" s="53"/>
    </row>
    <row r="6235" spans="1:1" x14ac:dyDescent="0.25">
      <c r="A6235" s="53"/>
    </row>
    <row r="6236" spans="1:1" x14ac:dyDescent="0.25">
      <c r="A6236" s="53"/>
    </row>
    <row r="6237" spans="1:1" x14ac:dyDescent="0.25">
      <c r="A6237" s="53"/>
    </row>
    <row r="6238" spans="1:1" x14ac:dyDescent="0.25">
      <c r="A6238" s="53"/>
    </row>
    <row r="6239" spans="1:1" x14ac:dyDescent="0.25">
      <c r="A6239" s="53"/>
    </row>
    <row r="6240" spans="1:1" x14ac:dyDescent="0.25">
      <c r="A6240" s="53"/>
    </row>
    <row r="6241" spans="1:1" x14ac:dyDescent="0.25">
      <c r="A6241" s="53"/>
    </row>
    <row r="6242" spans="1:1" x14ac:dyDescent="0.25">
      <c r="A6242" s="53"/>
    </row>
    <row r="6243" spans="1:1" x14ac:dyDescent="0.25">
      <c r="A6243" s="53"/>
    </row>
    <row r="6244" spans="1:1" x14ac:dyDescent="0.25">
      <c r="A6244" s="53"/>
    </row>
    <row r="6245" spans="1:1" x14ac:dyDescent="0.25">
      <c r="A6245" s="53"/>
    </row>
    <row r="6246" spans="1:1" x14ac:dyDescent="0.25">
      <c r="A6246" s="53"/>
    </row>
    <row r="6247" spans="1:1" x14ac:dyDescent="0.25">
      <c r="A6247" s="53"/>
    </row>
    <row r="6248" spans="1:1" x14ac:dyDescent="0.25">
      <c r="A6248" s="53"/>
    </row>
    <row r="6249" spans="1:1" x14ac:dyDescent="0.25">
      <c r="A6249" s="53"/>
    </row>
    <row r="6250" spans="1:1" x14ac:dyDescent="0.25">
      <c r="A6250" s="53"/>
    </row>
    <row r="6251" spans="1:1" x14ac:dyDescent="0.25">
      <c r="A6251" s="53"/>
    </row>
    <row r="6252" spans="1:1" x14ac:dyDescent="0.25">
      <c r="A6252" s="53"/>
    </row>
    <row r="6253" spans="1:1" x14ac:dyDescent="0.25">
      <c r="A6253" s="53"/>
    </row>
    <row r="6254" spans="1:1" x14ac:dyDescent="0.25">
      <c r="A6254" s="53"/>
    </row>
    <row r="6255" spans="1:1" x14ac:dyDescent="0.25">
      <c r="A6255" s="53"/>
    </row>
    <row r="6256" spans="1:1" x14ac:dyDescent="0.25">
      <c r="A6256" s="53"/>
    </row>
    <row r="6257" spans="1:1" x14ac:dyDescent="0.25">
      <c r="A6257" s="53"/>
    </row>
    <row r="6258" spans="1:1" x14ac:dyDescent="0.25">
      <c r="A6258" s="53"/>
    </row>
    <row r="6259" spans="1:1" x14ac:dyDescent="0.25">
      <c r="A6259" s="53"/>
    </row>
    <row r="6260" spans="1:1" x14ac:dyDescent="0.25">
      <c r="A6260" s="53"/>
    </row>
    <row r="6261" spans="1:1" x14ac:dyDescent="0.25">
      <c r="A6261" s="53"/>
    </row>
    <row r="6262" spans="1:1" x14ac:dyDescent="0.25">
      <c r="A6262" s="53"/>
    </row>
    <row r="6263" spans="1:1" x14ac:dyDescent="0.25">
      <c r="A6263" s="53"/>
    </row>
    <row r="6264" spans="1:1" x14ac:dyDescent="0.25">
      <c r="A6264" s="53"/>
    </row>
    <row r="6265" spans="1:1" x14ac:dyDescent="0.25">
      <c r="A6265" s="53"/>
    </row>
    <row r="6266" spans="1:1" x14ac:dyDescent="0.25">
      <c r="A6266" s="53"/>
    </row>
    <row r="6267" spans="1:1" x14ac:dyDescent="0.25">
      <c r="A6267" s="53"/>
    </row>
    <row r="6268" spans="1:1" x14ac:dyDescent="0.25">
      <c r="A6268" s="53"/>
    </row>
    <row r="6269" spans="1:1" x14ac:dyDescent="0.25">
      <c r="A6269" s="53"/>
    </row>
    <row r="6270" spans="1:1" x14ac:dyDescent="0.25">
      <c r="A6270" s="53"/>
    </row>
    <row r="6271" spans="1:1" x14ac:dyDescent="0.25">
      <c r="A6271" s="53"/>
    </row>
    <row r="6272" spans="1:1" x14ac:dyDescent="0.25">
      <c r="A6272" s="53"/>
    </row>
    <row r="6273" spans="1:1" x14ac:dyDescent="0.25">
      <c r="A6273" s="53"/>
    </row>
    <row r="6274" spans="1:1" x14ac:dyDescent="0.25">
      <c r="A6274" s="53"/>
    </row>
    <row r="6275" spans="1:1" x14ac:dyDescent="0.25">
      <c r="A6275" s="53"/>
    </row>
    <row r="6276" spans="1:1" x14ac:dyDescent="0.25">
      <c r="A6276" s="53"/>
    </row>
    <row r="6277" spans="1:1" x14ac:dyDescent="0.25">
      <c r="A6277" s="53"/>
    </row>
    <row r="6278" spans="1:1" x14ac:dyDescent="0.25">
      <c r="A6278" s="53"/>
    </row>
    <row r="6279" spans="1:1" x14ac:dyDescent="0.25">
      <c r="A6279" s="53"/>
    </row>
    <row r="6280" spans="1:1" x14ac:dyDescent="0.25">
      <c r="A6280" s="53"/>
    </row>
    <row r="6281" spans="1:1" x14ac:dyDescent="0.25">
      <c r="A6281" s="53"/>
    </row>
    <row r="6282" spans="1:1" x14ac:dyDescent="0.25">
      <c r="A6282" s="53"/>
    </row>
    <row r="6283" spans="1:1" x14ac:dyDescent="0.25">
      <c r="A6283" s="53"/>
    </row>
    <row r="6284" spans="1:1" x14ac:dyDescent="0.25">
      <c r="A6284" s="53"/>
    </row>
    <row r="6285" spans="1:1" x14ac:dyDescent="0.25">
      <c r="A6285" s="53"/>
    </row>
    <row r="6286" spans="1:1" x14ac:dyDescent="0.25">
      <c r="A6286" s="53"/>
    </row>
    <row r="6287" spans="1:1" x14ac:dyDescent="0.25">
      <c r="A6287" s="53"/>
    </row>
    <row r="6288" spans="1:1" x14ac:dyDescent="0.25">
      <c r="A6288" s="53"/>
    </row>
    <row r="6289" spans="1:1" x14ac:dyDescent="0.25">
      <c r="A6289" s="53"/>
    </row>
    <row r="6290" spans="1:1" x14ac:dyDescent="0.25">
      <c r="A6290" s="53"/>
    </row>
    <row r="6291" spans="1:1" x14ac:dyDescent="0.25">
      <c r="A6291" s="53"/>
    </row>
    <row r="6292" spans="1:1" x14ac:dyDescent="0.25">
      <c r="A6292" s="53"/>
    </row>
    <row r="6293" spans="1:1" x14ac:dyDescent="0.25">
      <c r="A6293" s="53"/>
    </row>
    <row r="6294" spans="1:1" x14ac:dyDescent="0.25">
      <c r="A6294" s="53"/>
    </row>
    <row r="6295" spans="1:1" x14ac:dyDescent="0.25">
      <c r="A6295" s="53"/>
    </row>
    <row r="6296" spans="1:1" x14ac:dyDescent="0.25">
      <c r="A6296" s="53"/>
    </row>
    <row r="6297" spans="1:1" x14ac:dyDescent="0.25">
      <c r="A6297" s="53"/>
    </row>
    <row r="6298" spans="1:1" x14ac:dyDescent="0.25">
      <c r="A6298" s="53"/>
    </row>
    <row r="6299" spans="1:1" x14ac:dyDescent="0.25">
      <c r="A6299" s="53"/>
    </row>
    <row r="6300" spans="1:1" x14ac:dyDescent="0.25">
      <c r="A6300" s="53"/>
    </row>
    <row r="6301" spans="1:1" x14ac:dyDescent="0.25">
      <c r="A6301" s="53"/>
    </row>
    <row r="6302" spans="1:1" x14ac:dyDescent="0.25">
      <c r="A6302" s="53"/>
    </row>
    <row r="6303" spans="1:1" x14ac:dyDescent="0.25">
      <c r="A6303" s="53"/>
    </row>
    <row r="10369" spans="1:1" x14ac:dyDescent="0.25">
      <c r="A10369" s="34"/>
    </row>
    <row r="10370" spans="1:1" x14ac:dyDescent="0.25">
      <c r="A10370" s="34"/>
    </row>
    <row r="10371" spans="1:1" x14ac:dyDescent="0.25">
      <c r="A10371" s="34"/>
    </row>
    <row r="10372" spans="1:1" x14ac:dyDescent="0.25">
      <c r="A10372" s="34"/>
    </row>
    <row r="10373" spans="1:1" x14ac:dyDescent="0.25">
      <c r="A10373" s="34"/>
    </row>
    <row r="10374" spans="1:1" x14ac:dyDescent="0.25">
      <c r="A10374" s="34"/>
    </row>
    <row r="10375" spans="1:1" x14ac:dyDescent="0.25">
      <c r="A10375" s="34"/>
    </row>
    <row r="10376" spans="1:1" x14ac:dyDescent="0.25">
      <c r="A10376" s="34"/>
    </row>
    <row r="10377" spans="1:1" x14ac:dyDescent="0.25">
      <c r="A10377" s="34"/>
    </row>
    <row r="10378" spans="1:1" x14ac:dyDescent="0.25">
      <c r="A10378" s="34"/>
    </row>
    <row r="10379" spans="1:1" x14ac:dyDescent="0.25">
      <c r="A10379" s="34"/>
    </row>
    <row r="10380" spans="1:1" x14ac:dyDescent="0.25">
      <c r="A10380" s="34"/>
    </row>
    <row r="10381" spans="1:1" x14ac:dyDescent="0.25">
      <c r="A10381" s="34"/>
    </row>
    <row r="10382" spans="1:1" x14ac:dyDescent="0.25">
      <c r="A10382" s="34"/>
    </row>
    <row r="10383" spans="1:1" x14ac:dyDescent="0.25">
      <c r="A10383" s="34"/>
    </row>
    <row r="10384" spans="1:1" x14ac:dyDescent="0.25">
      <c r="A10384" s="34"/>
    </row>
    <row r="10385" spans="1:5" x14ac:dyDescent="0.25">
      <c r="A10385" s="34"/>
    </row>
    <row r="10386" spans="1:5" x14ac:dyDescent="0.25">
      <c r="A10386" s="34"/>
    </row>
    <row r="10387" spans="1:5" x14ac:dyDescent="0.25">
      <c r="A10387" s="34"/>
    </row>
    <row r="10388" spans="1:5" x14ac:dyDescent="0.25">
      <c r="A10388" s="34"/>
    </row>
    <row r="10389" spans="1:5" x14ac:dyDescent="0.25">
      <c r="A10389" s="34"/>
    </row>
    <row r="10390" spans="1:5" x14ac:dyDescent="0.25">
      <c r="A10390" s="34"/>
    </row>
    <row r="10391" spans="1:5" x14ac:dyDescent="0.25">
      <c r="A10391" s="34"/>
    </row>
    <row r="10392" spans="1:5" x14ac:dyDescent="0.25">
      <c r="A10392" s="34"/>
    </row>
    <row r="10393" spans="1:5" x14ac:dyDescent="0.25">
      <c r="A10393" s="34"/>
      <c r="E10393" s="33"/>
    </row>
    <row r="10394" spans="1:5" x14ac:dyDescent="0.25">
      <c r="A10394" s="34"/>
    </row>
    <row r="10395" spans="1:5" x14ac:dyDescent="0.25">
      <c r="A10395" s="34"/>
    </row>
    <row r="10396" spans="1:5" x14ac:dyDescent="0.25">
      <c r="A10396" s="34"/>
    </row>
    <row r="10397" spans="1:5" x14ac:dyDescent="0.25">
      <c r="A10397" s="34"/>
    </row>
    <row r="10398" spans="1:5" x14ac:dyDescent="0.25">
      <c r="A10398" s="34"/>
    </row>
    <row r="10399" spans="1:5" x14ac:dyDescent="0.25">
      <c r="A10399" s="34"/>
    </row>
    <row r="10400" spans="1:5" x14ac:dyDescent="0.25">
      <c r="A10400" s="34"/>
    </row>
    <row r="10401" spans="1:1" x14ac:dyDescent="0.25">
      <c r="A10401" s="34"/>
    </row>
    <row r="10402" spans="1:1" x14ac:dyDescent="0.25">
      <c r="A10402" s="34"/>
    </row>
    <row r="10403" spans="1:1" x14ac:dyDescent="0.25">
      <c r="A10403" s="34"/>
    </row>
    <row r="10404" spans="1:1" x14ac:dyDescent="0.25">
      <c r="A10404" s="34"/>
    </row>
    <row r="10405" spans="1:1" x14ac:dyDescent="0.25">
      <c r="A10405" s="34"/>
    </row>
    <row r="10406" spans="1:1" x14ac:dyDescent="0.25">
      <c r="A10406" s="34"/>
    </row>
    <row r="10407" spans="1:1" x14ac:dyDescent="0.25">
      <c r="A10407" s="34"/>
    </row>
    <row r="10408" spans="1:1" x14ac:dyDescent="0.25">
      <c r="A10408" s="34"/>
    </row>
    <row r="10409" spans="1:1" x14ac:dyDescent="0.25">
      <c r="A10409" s="34"/>
    </row>
    <row r="10410" spans="1:1" x14ac:dyDescent="0.25">
      <c r="A10410" s="34"/>
    </row>
    <row r="10411" spans="1:1" x14ac:dyDescent="0.25">
      <c r="A10411" s="34"/>
    </row>
    <row r="10412" spans="1:1" x14ac:dyDescent="0.25">
      <c r="A10412" s="34"/>
    </row>
    <row r="10413" spans="1:1" x14ac:dyDescent="0.25">
      <c r="A10413" s="34"/>
    </row>
    <row r="10414" spans="1:1" x14ac:dyDescent="0.25">
      <c r="A10414" s="34"/>
    </row>
    <row r="10415" spans="1:1" x14ac:dyDescent="0.25">
      <c r="A10415" s="34"/>
    </row>
    <row r="10416" spans="1:1" x14ac:dyDescent="0.25">
      <c r="A10416" s="34"/>
    </row>
    <row r="10417" spans="1:1" x14ac:dyDescent="0.25">
      <c r="A10417" s="34"/>
    </row>
    <row r="10418" spans="1:1" x14ac:dyDescent="0.25">
      <c r="A10418" s="34"/>
    </row>
    <row r="10419" spans="1:1" x14ac:dyDescent="0.25">
      <c r="A10419" s="34"/>
    </row>
    <row r="10421" spans="1:1" x14ac:dyDescent="0.25">
      <c r="A10421" s="2"/>
    </row>
    <row r="10422" spans="1:1" x14ac:dyDescent="0.25">
      <c r="A10422" s="2"/>
    </row>
    <row r="10423" spans="1:1" x14ac:dyDescent="0.25">
      <c r="A10423" s="2"/>
    </row>
    <row r="10424" spans="1:1" x14ac:dyDescent="0.25">
      <c r="A10424" s="2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8" x14ac:dyDescent="0.25">
      <c r="A10545" s="1"/>
    </row>
    <row r="10546" spans="1:8" x14ac:dyDescent="0.25">
      <c r="A10546" s="1"/>
    </row>
    <row r="10547" spans="1:8" x14ac:dyDescent="0.25">
      <c r="A10547" s="1"/>
    </row>
    <row r="10548" spans="1:8" x14ac:dyDescent="0.25">
      <c r="A10548" s="1"/>
      <c r="B10548" s="1"/>
    </row>
    <row r="10549" spans="1:8" x14ac:dyDescent="0.25">
      <c r="A10549" s="1"/>
      <c r="B10549" s="1"/>
    </row>
    <row r="10550" spans="1:8" x14ac:dyDescent="0.25">
      <c r="A10550" s="1"/>
      <c r="B10550" s="1"/>
    </row>
    <row r="10551" spans="1:8" x14ac:dyDescent="0.25">
      <c r="A10551" s="1"/>
      <c r="B10551" s="1"/>
    </row>
    <row r="10552" spans="1:8" x14ac:dyDescent="0.25">
      <c r="A10552" s="1"/>
      <c r="B10552" s="1"/>
    </row>
    <row r="10553" spans="1:8" x14ac:dyDescent="0.25">
      <c r="A10553" s="1"/>
      <c r="B10553" s="1"/>
    </row>
    <row r="10554" spans="1:8" x14ac:dyDescent="0.25">
      <c r="A10554" s="1"/>
      <c r="B10554" s="1"/>
    </row>
    <row r="10555" spans="1:8" x14ac:dyDescent="0.25">
      <c r="A10555" s="1"/>
      <c r="B10555" s="1"/>
      <c r="C10555" s="1"/>
      <c r="D10555" s="1"/>
      <c r="E10555" s="1"/>
      <c r="F10555" s="1"/>
      <c r="G10555" s="1"/>
      <c r="H10555" s="1"/>
    </row>
    <row r="10556" spans="1:8" x14ac:dyDescent="0.25">
      <c r="A10556" s="1"/>
      <c r="B10556" s="1"/>
      <c r="C10556" s="1"/>
      <c r="D10556" s="1"/>
      <c r="E10556" s="1"/>
      <c r="F10556" s="1"/>
      <c r="G10556" s="1"/>
      <c r="H10556" s="1"/>
    </row>
    <row r="10557" spans="1:8" x14ac:dyDescent="0.25">
      <c r="A10557" s="1"/>
      <c r="B10557" s="1"/>
      <c r="C10557" s="1"/>
      <c r="D10557" s="1"/>
      <c r="E10557" s="1"/>
      <c r="F10557" s="1"/>
      <c r="G10557" s="1"/>
      <c r="H10557" s="1"/>
    </row>
    <row r="10558" spans="1:8" x14ac:dyDescent="0.25">
      <c r="A10558" s="1"/>
      <c r="B10558" s="1"/>
      <c r="C10558" s="1"/>
      <c r="D10558" s="1"/>
      <c r="E10558" s="1"/>
      <c r="F10558" s="1"/>
      <c r="G10558" s="1"/>
      <c r="H10558" s="1"/>
    </row>
    <row r="10559" spans="1:8" x14ac:dyDescent="0.25">
      <c r="A10559" s="1"/>
      <c r="B10559" s="1"/>
      <c r="C10559" s="1"/>
      <c r="D10559" s="1"/>
      <c r="E10559" s="1"/>
      <c r="F10559" s="1"/>
      <c r="G10559" s="1"/>
      <c r="H10559" s="1"/>
    </row>
    <row r="10560" spans="1:8" x14ac:dyDescent="0.25">
      <c r="A10560" s="1"/>
      <c r="B10560" s="1"/>
      <c r="C10560" s="1"/>
      <c r="D10560" s="1"/>
      <c r="E10560" s="1"/>
      <c r="F10560" s="1"/>
      <c r="G10560" s="1"/>
      <c r="H10560" s="1"/>
    </row>
    <row r="10561" spans="1:8" x14ac:dyDescent="0.25">
      <c r="A10561" s="1"/>
      <c r="B10561" s="1"/>
      <c r="C10561" s="1"/>
      <c r="D10561" s="1"/>
      <c r="E10561" s="1"/>
      <c r="F10561" s="1"/>
      <c r="G10561" s="1"/>
      <c r="H10561" s="1"/>
    </row>
    <row r="10562" spans="1:8" x14ac:dyDescent="0.25">
      <c r="A10562" s="1"/>
      <c r="B10562" s="1"/>
      <c r="C10562" s="1"/>
      <c r="D10562" s="1"/>
      <c r="E10562" s="1"/>
      <c r="F10562" s="1"/>
      <c r="G10562" s="1"/>
      <c r="H10562" s="1"/>
    </row>
    <row r="10563" spans="1:8" x14ac:dyDescent="0.25">
      <c r="A10563" s="1"/>
      <c r="B10563" s="1"/>
      <c r="C10563" s="1"/>
      <c r="D10563" s="1"/>
      <c r="E10563" s="1"/>
      <c r="F10563" s="1"/>
      <c r="G10563" s="1"/>
      <c r="H10563" s="1"/>
    </row>
    <row r="10564" spans="1:8" x14ac:dyDescent="0.25">
      <c r="A10564" s="1"/>
      <c r="B10564" s="1"/>
      <c r="C10564" s="1"/>
      <c r="D10564" s="1"/>
      <c r="E10564" s="1"/>
      <c r="F10564" s="1"/>
      <c r="G10564" s="1"/>
      <c r="H10564" s="1"/>
    </row>
    <row r="10565" spans="1:8" x14ac:dyDescent="0.25">
      <c r="A10565" s="1"/>
      <c r="B10565" s="1"/>
      <c r="C10565" s="1"/>
      <c r="D10565" s="1"/>
      <c r="E10565" s="1"/>
      <c r="F10565" s="1"/>
      <c r="G10565" s="1"/>
      <c r="H10565" s="1"/>
    </row>
    <row r="10566" spans="1:8" x14ac:dyDescent="0.25">
      <c r="A10566" s="1"/>
      <c r="B10566" s="1"/>
      <c r="C10566" s="1"/>
      <c r="D10566" s="1"/>
      <c r="E10566" s="1"/>
      <c r="F10566" s="1"/>
      <c r="G10566" s="1"/>
      <c r="H10566" s="1"/>
    </row>
    <row r="10567" spans="1:8" x14ac:dyDescent="0.25">
      <c r="A10567" s="1"/>
      <c r="B10567" s="1"/>
      <c r="C10567" s="1"/>
      <c r="D10567" s="1"/>
      <c r="E10567" s="1"/>
      <c r="F10567" s="1"/>
      <c r="G10567" s="1"/>
      <c r="H10567" s="1"/>
    </row>
    <row r="10568" spans="1:8" x14ac:dyDescent="0.25">
      <c r="A10568" s="1"/>
      <c r="B10568" s="1"/>
      <c r="C10568" s="1"/>
      <c r="D10568" s="1"/>
      <c r="E10568" s="1"/>
      <c r="F10568" s="1"/>
      <c r="G10568" s="1"/>
      <c r="H10568" s="1"/>
    </row>
    <row r="10569" spans="1:8" x14ac:dyDescent="0.25">
      <c r="A10569" s="1"/>
      <c r="B10569" s="1"/>
      <c r="C10569" s="1"/>
      <c r="D10569" s="1"/>
      <c r="E10569" s="1"/>
      <c r="F10569" s="1"/>
      <c r="G10569" s="1"/>
      <c r="H10569" s="1"/>
    </row>
    <row r="10570" spans="1:8" x14ac:dyDescent="0.25">
      <c r="B10570" s="1"/>
      <c r="C10570" s="1"/>
      <c r="D10570" s="1"/>
      <c r="E10570" s="1"/>
      <c r="F10570" s="1"/>
      <c r="G10570" s="1"/>
      <c r="H10570" s="1"/>
    </row>
    <row r="10571" spans="1:8" x14ac:dyDescent="0.25">
      <c r="B10571" s="1"/>
      <c r="C10571" s="1"/>
      <c r="D10571" s="1"/>
      <c r="E10571" s="1"/>
      <c r="F10571" s="1"/>
      <c r="G10571" s="1"/>
      <c r="H10571" s="1"/>
    </row>
    <row r="10572" spans="1:8" x14ac:dyDescent="0.25">
      <c r="B10572" s="1"/>
      <c r="C10572" s="1"/>
      <c r="D10572" s="1"/>
      <c r="E10572" s="1"/>
      <c r="F10572" s="1"/>
      <c r="G10572" s="1"/>
      <c r="H10572" s="1"/>
    </row>
    <row r="10573" spans="1:8" x14ac:dyDescent="0.25">
      <c r="B10573" s="1"/>
      <c r="C10573" s="1"/>
      <c r="D10573" s="1"/>
      <c r="E10573" s="1"/>
      <c r="F10573" s="1"/>
      <c r="G10573" s="1"/>
      <c r="H10573" s="1"/>
    </row>
    <row r="10574" spans="1:8" x14ac:dyDescent="0.25">
      <c r="B10574" s="1"/>
      <c r="C10574" s="1"/>
      <c r="D10574" s="1"/>
      <c r="E10574" s="1"/>
      <c r="F10574" s="1"/>
      <c r="G10574" s="1"/>
      <c r="H10574" s="1"/>
    </row>
    <row r="10575" spans="1:8" x14ac:dyDescent="0.25">
      <c r="B10575" s="1"/>
      <c r="C10575" s="1"/>
      <c r="D10575" s="1"/>
      <c r="E10575" s="1"/>
      <c r="F10575" s="1"/>
      <c r="G10575" s="1"/>
      <c r="H10575" s="1"/>
    </row>
    <row r="10576" spans="1:8" x14ac:dyDescent="0.25">
      <c r="B10576" s="1"/>
      <c r="C10576" s="1"/>
      <c r="D10576" s="1"/>
      <c r="E10576" s="1"/>
      <c r="F10576" s="1"/>
      <c r="G10576" s="1"/>
      <c r="H10576" s="1"/>
    </row>
    <row r="10577" spans="2:8" x14ac:dyDescent="0.25">
      <c r="B10577" s="1"/>
      <c r="C10577" s="1"/>
      <c r="D10577" s="1"/>
      <c r="E10577" s="1"/>
      <c r="F10577" s="1"/>
      <c r="G10577" s="1"/>
      <c r="H10577" s="1"/>
    </row>
    <row r="10578" spans="2:8" x14ac:dyDescent="0.25">
      <c r="B10578" s="1"/>
      <c r="C10578" s="1"/>
      <c r="D10578" s="1"/>
      <c r="E10578" s="1"/>
      <c r="F10578" s="1"/>
      <c r="G10578" s="1"/>
      <c r="H10578" s="1"/>
    </row>
    <row r="10579" spans="2:8" x14ac:dyDescent="0.25">
      <c r="B10579" s="1"/>
      <c r="C10579" s="1"/>
      <c r="D10579" s="1"/>
      <c r="E10579" s="1"/>
      <c r="F10579" s="1"/>
      <c r="G10579" s="1"/>
      <c r="H10579" s="1"/>
    </row>
    <row r="10580" spans="2:8" x14ac:dyDescent="0.25">
      <c r="B10580" s="1"/>
      <c r="C10580" s="1"/>
      <c r="D10580" s="1"/>
      <c r="E10580" s="1"/>
      <c r="F10580" s="1"/>
      <c r="G10580" s="1"/>
      <c r="H10580" s="1"/>
    </row>
    <row r="10581" spans="2:8" x14ac:dyDescent="0.25">
      <c r="C10581" s="1"/>
      <c r="D10581" s="1"/>
      <c r="E10581" s="1"/>
      <c r="F10581" s="1"/>
      <c r="G10581" s="1"/>
      <c r="H10581" s="1"/>
    </row>
    <row r="10582" spans="2:8" x14ac:dyDescent="0.25">
      <c r="C10582" s="1"/>
      <c r="D10582" s="1"/>
      <c r="E10582" s="1"/>
      <c r="F10582" s="1"/>
      <c r="G10582" s="1"/>
      <c r="H10582" s="1"/>
    </row>
    <row r="10583" spans="2:8" x14ac:dyDescent="0.25">
      <c r="C10583" s="1"/>
      <c r="D10583" s="1"/>
      <c r="E10583" s="1"/>
      <c r="F10583" s="1"/>
      <c r="G10583" s="1"/>
      <c r="H10583" s="1"/>
    </row>
    <row r="10584" spans="2:8" x14ac:dyDescent="0.25">
      <c r="C10584" s="1"/>
      <c r="D10584" s="1"/>
      <c r="E10584" s="1"/>
      <c r="F10584" s="1"/>
      <c r="G10584" s="1"/>
      <c r="H10584" s="1"/>
    </row>
    <row r="10585" spans="2:8" x14ac:dyDescent="0.25">
      <c r="C10585" s="1"/>
      <c r="D10585" s="1"/>
      <c r="E10585" s="1"/>
      <c r="F10585" s="1"/>
      <c r="G10585" s="1"/>
      <c r="H10585" s="1"/>
    </row>
    <row r="10586" spans="2:8" x14ac:dyDescent="0.25">
      <c r="C10586" s="1"/>
      <c r="D10586" s="1"/>
      <c r="E10586" s="1"/>
      <c r="F10586" s="1"/>
      <c r="G10586" s="1"/>
      <c r="H10586" s="1"/>
    </row>
    <row r="10587" spans="2:8" x14ac:dyDescent="0.25">
      <c r="C10587" s="1"/>
      <c r="D10587" s="1"/>
      <c r="E10587" s="1"/>
      <c r="F10587" s="1"/>
      <c r="G10587" s="1"/>
      <c r="H10587" s="1"/>
    </row>
  </sheetData>
  <mergeCells count="226">
    <mergeCell ref="P26:P32"/>
    <mergeCell ref="Q26:Q32"/>
    <mergeCell ref="A27:A32"/>
    <mergeCell ref="P6174:P6180"/>
    <mergeCell ref="Q6174:Q6180"/>
    <mergeCell ref="A6163:A6168"/>
    <mergeCell ref="P40:P46"/>
    <mergeCell ref="Q40:Q46"/>
    <mergeCell ref="A41:A46"/>
    <mergeCell ref="P78:P84"/>
    <mergeCell ref="Q78:Q84"/>
    <mergeCell ref="A79:A84"/>
    <mergeCell ref="A70:Q70"/>
    <mergeCell ref="P71:P77"/>
    <mergeCell ref="Q71:Q77"/>
    <mergeCell ref="A72:A77"/>
    <mergeCell ref="P86:P92"/>
    <mergeCell ref="Q86:Q92"/>
    <mergeCell ref="A87:A92"/>
    <mergeCell ref="P63:P69"/>
    <mergeCell ref="Q63:Q69"/>
    <mergeCell ref="A64:A69"/>
    <mergeCell ref="A55:Q55"/>
    <mergeCell ref="P33:P39"/>
    <mergeCell ref="Q33:Q39"/>
    <mergeCell ref="A34:A39"/>
    <mergeCell ref="P48:P54"/>
    <mergeCell ref="Q48:Q54"/>
    <mergeCell ref="A49:A54"/>
    <mergeCell ref="A47:Q47"/>
    <mergeCell ref="P56:P62"/>
    <mergeCell ref="Q56:Q62"/>
    <mergeCell ref="A57:A62"/>
    <mergeCell ref="P3:P9"/>
    <mergeCell ref="Q3:Q9"/>
    <mergeCell ref="A4:A9"/>
    <mergeCell ref="A2:Q2"/>
    <mergeCell ref="P18:P24"/>
    <mergeCell ref="Q18:Q24"/>
    <mergeCell ref="A19:A24"/>
    <mergeCell ref="A10:Q10"/>
    <mergeCell ref="A25:Q25"/>
    <mergeCell ref="P11:P17"/>
    <mergeCell ref="Q11:Q17"/>
    <mergeCell ref="A12:A17"/>
    <mergeCell ref="P102:P108"/>
    <mergeCell ref="Q102:Q108"/>
    <mergeCell ref="A103:A108"/>
    <mergeCell ref="A101:Q101"/>
    <mergeCell ref="P110:P116"/>
    <mergeCell ref="Q110:Q116"/>
    <mergeCell ref="A111:A116"/>
    <mergeCell ref="A109:Q109"/>
    <mergeCell ref="A85:Q85"/>
    <mergeCell ref="P94:P100"/>
    <mergeCell ref="Q94:Q100"/>
    <mergeCell ref="A95:A100"/>
    <mergeCell ref="A93:Q93"/>
    <mergeCell ref="A133:Q133"/>
    <mergeCell ref="P142:P148"/>
    <mergeCell ref="Q142:Q148"/>
    <mergeCell ref="A143:A148"/>
    <mergeCell ref="A141:Q141"/>
    <mergeCell ref="P118:P124"/>
    <mergeCell ref="Q118:Q124"/>
    <mergeCell ref="A119:A124"/>
    <mergeCell ref="A117:Q117"/>
    <mergeCell ref="P126:P132"/>
    <mergeCell ref="Q126:Q132"/>
    <mergeCell ref="A127:A132"/>
    <mergeCell ref="A125:Q125"/>
    <mergeCell ref="P150:P156"/>
    <mergeCell ref="Q150:Q156"/>
    <mergeCell ref="A151:A156"/>
    <mergeCell ref="A149:Q149"/>
    <mergeCell ref="P158:P164"/>
    <mergeCell ref="Q158:Q164"/>
    <mergeCell ref="A159:A164"/>
    <mergeCell ref="A157:Q157"/>
    <mergeCell ref="P134:P140"/>
    <mergeCell ref="Q134:Q140"/>
    <mergeCell ref="A135:A140"/>
    <mergeCell ref="A181:Q181"/>
    <mergeCell ref="P190:P196"/>
    <mergeCell ref="Q190:Q196"/>
    <mergeCell ref="A191:A196"/>
    <mergeCell ref="A189:Q189"/>
    <mergeCell ref="P166:P172"/>
    <mergeCell ref="Q166:Q172"/>
    <mergeCell ref="A167:A172"/>
    <mergeCell ref="A165:Q165"/>
    <mergeCell ref="P174:P180"/>
    <mergeCell ref="Q174:Q180"/>
    <mergeCell ref="A175:A180"/>
    <mergeCell ref="A173:Q173"/>
    <mergeCell ref="P198:P204"/>
    <mergeCell ref="Q198:Q204"/>
    <mergeCell ref="A199:A204"/>
    <mergeCell ref="A197:Q197"/>
    <mergeCell ref="P206:P212"/>
    <mergeCell ref="Q206:Q212"/>
    <mergeCell ref="A207:A212"/>
    <mergeCell ref="A205:Q205"/>
    <mergeCell ref="P182:P188"/>
    <mergeCell ref="Q182:Q188"/>
    <mergeCell ref="A183:A188"/>
    <mergeCell ref="A229:Q229"/>
    <mergeCell ref="P238:P244"/>
    <mergeCell ref="Q238:Q244"/>
    <mergeCell ref="A239:A244"/>
    <mergeCell ref="A237:Q237"/>
    <mergeCell ref="P214:P220"/>
    <mergeCell ref="Q214:Q220"/>
    <mergeCell ref="A215:A220"/>
    <mergeCell ref="A213:Q213"/>
    <mergeCell ref="P222:P228"/>
    <mergeCell ref="Q222:Q228"/>
    <mergeCell ref="A223:A228"/>
    <mergeCell ref="A221:Q221"/>
    <mergeCell ref="P246:P252"/>
    <mergeCell ref="Q246:Q252"/>
    <mergeCell ref="A247:A252"/>
    <mergeCell ref="A245:Q245"/>
    <mergeCell ref="P254:P260"/>
    <mergeCell ref="Q254:Q260"/>
    <mergeCell ref="A255:A260"/>
    <mergeCell ref="A253:Q253"/>
    <mergeCell ref="P230:P236"/>
    <mergeCell ref="Q230:Q236"/>
    <mergeCell ref="A231:A236"/>
    <mergeCell ref="A277:Q277"/>
    <mergeCell ref="P286:P292"/>
    <mergeCell ref="Q286:Q292"/>
    <mergeCell ref="A287:A292"/>
    <mergeCell ref="A285:Q285"/>
    <mergeCell ref="P262:P268"/>
    <mergeCell ref="Q262:Q268"/>
    <mergeCell ref="A263:A268"/>
    <mergeCell ref="A261:Q261"/>
    <mergeCell ref="P270:P276"/>
    <mergeCell ref="Q270:Q276"/>
    <mergeCell ref="A271:A276"/>
    <mergeCell ref="A269:Q269"/>
    <mergeCell ref="P294:P300"/>
    <mergeCell ref="Q294:Q300"/>
    <mergeCell ref="A295:A300"/>
    <mergeCell ref="A293:Q293"/>
    <mergeCell ref="P302:P308"/>
    <mergeCell ref="Q302:Q308"/>
    <mergeCell ref="A303:A308"/>
    <mergeCell ref="A301:Q301"/>
    <mergeCell ref="P278:P284"/>
    <mergeCell ref="Q278:Q284"/>
    <mergeCell ref="A279:A284"/>
    <mergeCell ref="A325:Q325"/>
    <mergeCell ref="P334:P340"/>
    <mergeCell ref="Q334:Q340"/>
    <mergeCell ref="A335:A340"/>
    <mergeCell ref="A333:Q333"/>
    <mergeCell ref="P310:P316"/>
    <mergeCell ref="Q310:Q316"/>
    <mergeCell ref="A311:A316"/>
    <mergeCell ref="A309:Q309"/>
    <mergeCell ref="P318:P324"/>
    <mergeCell ref="Q318:Q324"/>
    <mergeCell ref="A319:A324"/>
    <mergeCell ref="A317:Q317"/>
    <mergeCell ref="P342:P348"/>
    <mergeCell ref="Q342:Q348"/>
    <mergeCell ref="A343:A348"/>
    <mergeCell ref="A341:Q341"/>
    <mergeCell ref="P350:P356"/>
    <mergeCell ref="Q350:Q356"/>
    <mergeCell ref="A351:A356"/>
    <mergeCell ref="A349:Q349"/>
    <mergeCell ref="P326:P332"/>
    <mergeCell ref="Q326:Q332"/>
    <mergeCell ref="A327:A332"/>
    <mergeCell ref="A373:Q373"/>
    <mergeCell ref="P382:P388"/>
    <mergeCell ref="Q382:Q388"/>
    <mergeCell ref="A383:A388"/>
    <mergeCell ref="A381:Q381"/>
    <mergeCell ref="P358:P364"/>
    <mergeCell ref="Q358:Q364"/>
    <mergeCell ref="A359:A364"/>
    <mergeCell ref="A357:Q357"/>
    <mergeCell ref="P366:P372"/>
    <mergeCell ref="Q366:Q372"/>
    <mergeCell ref="A367:A372"/>
    <mergeCell ref="A365:Q365"/>
    <mergeCell ref="P390:P396"/>
    <mergeCell ref="Q390:Q396"/>
    <mergeCell ref="A391:A396"/>
    <mergeCell ref="A389:Q389"/>
    <mergeCell ref="P398:P404"/>
    <mergeCell ref="Q398:Q404"/>
    <mergeCell ref="A399:A404"/>
    <mergeCell ref="A397:Q397"/>
    <mergeCell ref="P374:P380"/>
    <mergeCell ref="Q374:Q380"/>
    <mergeCell ref="A375:A380"/>
    <mergeCell ref="A421:Q421"/>
    <mergeCell ref="P430:P436"/>
    <mergeCell ref="Q430:Q436"/>
    <mergeCell ref="A431:A436"/>
    <mergeCell ref="A429:Q429"/>
    <mergeCell ref="P406:P412"/>
    <mergeCell ref="Q406:Q412"/>
    <mergeCell ref="A407:A412"/>
    <mergeCell ref="A405:Q405"/>
    <mergeCell ref="P414:P420"/>
    <mergeCell ref="Q414:Q420"/>
    <mergeCell ref="A415:A420"/>
    <mergeCell ref="A413:Q413"/>
    <mergeCell ref="P438:P444"/>
    <mergeCell ref="Q438:Q444"/>
    <mergeCell ref="A439:A444"/>
    <mergeCell ref="A437:Q437"/>
    <mergeCell ref="P446:P452"/>
    <mergeCell ref="Q446:Q452"/>
    <mergeCell ref="A447:A452"/>
    <mergeCell ref="A445:Q445"/>
    <mergeCell ref="P422:P428"/>
    <mergeCell ref="Q422:Q428"/>
    <mergeCell ref="A423:A428"/>
  </mergeCells>
  <phoneticPr fontId="1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Menu_Ajout.Menu_ajout">
                <anchor moveWithCells="1" sizeWithCells="1">
                  <from>
                    <xdr:col>19</xdr:col>
                    <xdr:colOff>0</xdr:colOff>
                    <xdr:row>0</xdr:row>
                    <xdr:rowOff>19050</xdr:rowOff>
                  </from>
                  <to>
                    <xdr:col>21</xdr:col>
                    <xdr:colOff>19050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Menu_Prêt.Menu_prêt">
                <anchor moveWithCells="1" sizeWithCells="1">
                  <from>
                    <xdr:col>19</xdr:col>
                    <xdr:colOff>9525</xdr:colOff>
                    <xdr:row>0</xdr:row>
                    <xdr:rowOff>419100</xdr:rowOff>
                  </from>
                  <to>
                    <xdr:col>21</xdr:col>
                    <xdr:colOff>0</xdr:colOff>
                    <xdr:row>0</xdr:row>
                    <xdr:rowOff>752475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Button 7">
              <controlPr defaultSize="0" print="0" autoFill="0" autoPict="0" macro="[0]!Menu_recherche_s.Menu_recherche_s">
                <anchor moveWithCells="1" sizeWithCells="1">
                  <from>
                    <xdr:col>19</xdr:col>
                    <xdr:colOff>0</xdr:colOff>
                    <xdr:row>0</xdr:row>
                    <xdr:rowOff>828675</xdr:rowOff>
                  </from>
                  <to>
                    <xdr:col>20</xdr:col>
                    <xdr:colOff>752475</xdr:colOff>
                    <xdr:row>0</xdr:row>
                    <xdr:rowOff>1152525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7" name="Button 8">
              <controlPr defaultSize="0" print="0" autoFill="0" autoPict="0" macro="[0]!Menu_reset.Menu_reset">
                <anchor moveWithCells="1" sizeWithCells="1">
                  <from>
                    <xdr:col>17</xdr:col>
                    <xdr:colOff>466725</xdr:colOff>
                    <xdr:row>0</xdr:row>
                    <xdr:rowOff>790575</xdr:rowOff>
                  </from>
                  <to>
                    <xdr:col>18</xdr:col>
                    <xdr:colOff>523875</xdr:colOff>
                    <xdr:row>0</xdr:row>
                    <xdr:rowOff>1171575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7E341B-0D09-4B48-B6A8-E1D6827C5F6F}">
          <x14:formula1>
            <xm:f>Data!$A$2:$A$10</xm:f>
          </x14:formula1>
          <xm:sqref>C10381:H10381 C10374:H10374 C10367:H10367 C10360:H10360 C10353:H10353 C10346:H10346 C10339:H10339 C10332:H10332 C6174:H6174 C40:H40 C63:H63 C78:H78 C3:H3 C18:H18 C33:H33 C48:H48 C56:H56 C71:H71 C86:H86 C94:H94 C102:H102 C110:H110 C118:H118 C126:H126 C134:H134 C142:H142 C150:H150 C158:H158 C166:H166 C174:H174 C182:H182 C190:H190 C198:H198 C206:H206 C214:H214 C222:H222 C230:H230 C238:H238 C246:H246 C254:H254 C262:H262 C270:H270 C278:H278 C286:H286 C294:H294 C302:H302 C310:H310 C318:H318 C326:H326 C334:H334 C342:H342 C350:H350 C358:H358 C366:H366 C374:H374 C382:H382 C390:H390 C398:H398 C406:H406 C414:H414 C422:H422 C430:H430 C438:H438 C446:H446 C11:H11 C26:H26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67060-91F6-475B-95AD-F1A78092C5CC}">
  <sheetPr codeName="Feuil4">
    <tabColor theme="4" tint="0.59999389629810485"/>
  </sheetPr>
  <dimension ref="A1"/>
  <sheetViews>
    <sheetView workbookViewId="0">
      <selection activeCell="E27" sqref="E27"/>
    </sheetView>
  </sheetViews>
  <sheetFormatPr baseColWidth="10" defaultRowHeight="15" x14ac:dyDescent="0.25"/>
  <sheetData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EDCE23A-881D-4338-AB6F-4830B33CEEBB}">
          <x14:formula1>
            <xm:f>Data!$A$2:$A$10</xm:f>
          </x14:formula1>
          <xm:sqref>C1:H1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4830E-7BDE-4F82-833C-A60786ADC655}">
  <sheetPr codeName="Feuil5">
    <tabColor theme="7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74E55-AE7E-4C91-8E42-E81F833E1143}">
  <sheetPr codeName="Feuil12">
    <tabColor theme="9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32FF-2709-4EA7-AD8F-D50640CEA2CE}">
  <sheetPr codeName="Feuil1"/>
  <dimension ref="A2:Q29"/>
  <sheetViews>
    <sheetView zoomScaleNormal="100" workbookViewId="0">
      <selection activeCell="F26" sqref="F26"/>
    </sheetView>
  </sheetViews>
  <sheetFormatPr baseColWidth="10" defaultRowHeight="15" x14ac:dyDescent="0.25"/>
  <cols>
    <col min="1" max="1" width="12.85546875" customWidth="1"/>
    <col min="2" max="2" width="15.7109375" customWidth="1"/>
    <col min="9" max="9" width="0.85546875" customWidth="1"/>
  </cols>
  <sheetData>
    <row r="2" spans="1:17" x14ac:dyDescent="0.25">
      <c r="A2" s="3" t="s">
        <v>18</v>
      </c>
    </row>
    <row r="3" spans="1:17" x14ac:dyDescent="0.25">
      <c r="A3" s="3" t="s">
        <v>23</v>
      </c>
      <c r="C3" s="35" t="s">
        <v>27</v>
      </c>
      <c r="D3" s="36">
        <v>52</v>
      </c>
    </row>
    <row r="4" spans="1:17" x14ac:dyDescent="0.25">
      <c r="A4" s="3" t="s">
        <v>19</v>
      </c>
      <c r="F4" t="s">
        <v>28</v>
      </c>
    </row>
    <row r="5" spans="1:17" x14ac:dyDescent="0.25">
      <c r="A5" s="3" t="s">
        <v>22</v>
      </c>
    </row>
    <row r="6" spans="1:17" x14ac:dyDescent="0.25">
      <c r="A6" s="3" t="s">
        <v>20</v>
      </c>
      <c r="F6" t="s">
        <v>29</v>
      </c>
    </row>
    <row r="7" spans="1:17" x14ac:dyDescent="0.25">
      <c r="A7" s="3" t="s">
        <v>24</v>
      </c>
    </row>
    <row r="8" spans="1:17" x14ac:dyDescent="0.25">
      <c r="A8" s="3" t="s">
        <v>21</v>
      </c>
    </row>
    <row r="9" spans="1:17" x14ac:dyDescent="0.25">
      <c r="A9" s="3" t="s">
        <v>25</v>
      </c>
    </row>
    <row r="10" spans="1:17" x14ac:dyDescent="0.25">
      <c r="A10" s="3" t="s">
        <v>26</v>
      </c>
    </row>
    <row r="11" spans="1:17" ht="15.75" thickBot="1" x14ac:dyDescent="0.3"/>
    <row r="12" spans="1:17" ht="15.75" thickBot="1" x14ac:dyDescent="0.3">
      <c r="A12" s="4"/>
      <c r="B12" s="5"/>
      <c r="C12" s="39" t="s">
        <v>18</v>
      </c>
      <c r="D12" s="39" t="str">
        <f>C12</f>
        <v>Matin</v>
      </c>
      <c r="E12" s="39" t="str">
        <f>C12</f>
        <v>Matin</v>
      </c>
      <c r="F12" s="39" t="str">
        <f>C12</f>
        <v>Matin</v>
      </c>
      <c r="G12" s="39" t="str">
        <f>C12</f>
        <v>Matin</v>
      </c>
      <c r="H12" s="39" t="s">
        <v>18</v>
      </c>
      <c r="I12" s="6"/>
      <c r="J12" s="7"/>
      <c r="K12" s="8"/>
      <c r="L12" s="8"/>
      <c r="M12" s="8"/>
      <c r="N12" s="8"/>
      <c r="O12" s="8"/>
      <c r="P12" s="65">
        <f>J13+K14-L15-M16-N17-O18</f>
        <v>38.14</v>
      </c>
      <c r="Q12" s="68">
        <v>1</v>
      </c>
    </row>
    <row r="13" spans="1:17" x14ac:dyDescent="0.25">
      <c r="A13" s="71"/>
      <c r="B13" s="30" t="s">
        <v>2</v>
      </c>
      <c r="C13" s="40" cm="1">
        <f t="array" ref="C13">_xlfn.IFS(OR(C12="Matin",C12="Aprèm",C12="Nuit"),7.36,C12="Journée",7.08,C12="",0)</f>
        <v>7.36</v>
      </c>
      <c r="D13" s="40" cm="1">
        <f t="array" ref="D13">_xlfn.IFS(OR(D12="Matin",D12="Aprèm",D12="Nuit"),7.36,D12="Journée",7.08,D12="",0)</f>
        <v>7.36</v>
      </c>
      <c r="E13" s="40" cm="1">
        <f t="array" ref="E13">_xlfn.IFS(OR(E12="Matin",E12="Aprèm",E12="Nuit"),7.36,E12="Journée",7.08,E12="",0)</f>
        <v>7.36</v>
      </c>
      <c r="F13" s="40" cm="1">
        <f t="array" ref="F13">_xlfn.IFS(OR(F12="Matin",F12="Aprèm",F12="Nuit"),7.36,F12="Journée",7.08,F12="",0)</f>
        <v>7.36</v>
      </c>
      <c r="G13" s="40" cm="1">
        <f t="array" ref="G13">_xlfn.IFS(OR(G12="Matin",G12="Aprèm",G12="Nuit"),6.2,G12="Journée",7.08)</f>
        <v>6.2</v>
      </c>
      <c r="H13" s="41">
        <f>IF(H12="Matin",5,0)</f>
        <v>5</v>
      </c>
      <c r="I13" s="6"/>
      <c r="J13" s="14">
        <f>C13+D13+E13+F13+G13+H13</f>
        <v>40.64</v>
      </c>
      <c r="K13" s="9"/>
      <c r="L13" s="9"/>
      <c r="M13" s="9"/>
      <c r="N13" s="9"/>
      <c r="O13" s="9"/>
      <c r="P13" s="66"/>
      <c r="Q13" s="69"/>
    </row>
    <row r="14" spans="1:17" x14ac:dyDescent="0.25">
      <c r="A14" s="71"/>
      <c r="B14" s="31" t="s">
        <v>16</v>
      </c>
      <c r="C14" s="42"/>
      <c r="D14" s="43"/>
      <c r="E14" s="42"/>
      <c r="F14" s="43"/>
      <c r="G14" s="42"/>
      <c r="H14" s="42"/>
      <c r="I14" s="6"/>
      <c r="J14" s="10"/>
      <c r="K14" s="15">
        <f>C14+D14+E14+F14+G14</f>
        <v>0</v>
      </c>
      <c r="L14" s="9"/>
      <c r="M14" s="9"/>
      <c r="N14" s="9"/>
      <c r="O14" s="9"/>
      <c r="P14" s="66"/>
      <c r="Q14" s="69"/>
    </row>
    <row r="15" spans="1:17" x14ac:dyDescent="0.25">
      <c r="A15" s="71"/>
      <c r="B15" s="32" t="s">
        <v>17</v>
      </c>
      <c r="C15" s="44" cm="1">
        <f t="array" ref="C15">_xlfn.IFS(OR(C12="Matin",C12="Aprèm",C12="Nuit"),0.5,OR(C12="Journée",C12=""),0)</f>
        <v>0.5</v>
      </c>
      <c r="D15" s="44" cm="1">
        <f t="array" ref="D15">_xlfn.IFS(OR(D12="Matin",D12="Aprèm",D12="Nuit"),0.5,OR(D12="Journée",D12=""),0)</f>
        <v>0.5</v>
      </c>
      <c r="E15" s="44" cm="1">
        <f t="array" ref="E15">_xlfn.IFS(OR(E12="Matin",E12="Aprèm",E12="Nuit"),0.5,OR(E12="Journée",E12=""),0)</f>
        <v>0.5</v>
      </c>
      <c r="F15" s="44" cm="1">
        <f t="array" ref="F15">_xlfn.IFS(OR(F12="Matin",F12="Aprèm",F12="Nuit"),0.5,OR(F12="Journée",F12=""),0)</f>
        <v>0.5</v>
      </c>
      <c r="G15" s="44" cm="1">
        <f t="array" ref="G15">_xlfn.IFS(OR(G12="Matin",G12="Aprèm",G12="Nuit"),0.5,OR(G12="Journée",G12=""),0)</f>
        <v>0.5</v>
      </c>
      <c r="H15" s="44">
        <v>0</v>
      </c>
      <c r="I15" s="6"/>
      <c r="J15" s="10"/>
      <c r="K15" s="9"/>
      <c r="L15" s="14">
        <f>C15+D15+E15+F15+G15+H15</f>
        <v>2.5</v>
      </c>
      <c r="M15" s="9"/>
      <c r="N15" s="9"/>
      <c r="O15" s="9"/>
      <c r="P15" s="66"/>
      <c r="Q15" s="69"/>
    </row>
    <row r="16" spans="1:17" x14ac:dyDescent="0.25">
      <c r="A16" s="71"/>
      <c r="B16" s="31" t="s">
        <v>15</v>
      </c>
      <c r="C16" s="42"/>
      <c r="D16" s="43"/>
      <c r="E16" s="42"/>
      <c r="F16" s="43"/>
      <c r="G16" s="42"/>
      <c r="H16" s="42"/>
      <c r="I16" s="6"/>
      <c r="J16" s="10"/>
      <c r="K16" s="9"/>
      <c r="L16" s="9"/>
      <c r="M16" s="15">
        <f>C16+D16+E16+F16+G16+H16</f>
        <v>0</v>
      </c>
      <c r="N16" s="9"/>
      <c r="O16" s="9"/>
      <c r="P16" s="66"/>
      <c r="Q16" s="69"/>
    </row>
    <row r="17" spans="1:17" x14ac:dyDescent="0.25">
      <c r="A17" s="71"/>
      <c r="B17" s="32" t="s">
        <v>4</v>
      </c>
      <c r="C17" s="44"/>
      <c r="D17" s="45"/>
      <c r="E17" s="44"/>
      <c r="F17" s="45"/>
      <c r="G17" s="44"/>
      <c r="H17" s="44"/>
      <c r="I17" s="6"/>
      <c r="J17" s="10"/>
      <c r="K17" s="9"/>
      <c r="L17" s="9"/>
      <c r="M17" s="9"/>
      <c r="N17" s="14">
        <f>C17+D17+E17+F17+G17+H17</f>
        <v>0</v>
      </c>
      <c r="O17" s="9"/>
      <c r="P17" s="66"/>
      <c r="Q17" s="69"/>
    </row>
    <row r="18" spans="1:17" ht="15.75" thickBot="1" x14ac:dyDescent="0.3">
      <c r="A18" s="71"/>
      <c r="B18" s="31" t="s">
        <v>5</v>
      </c>
      <c r="C18" s="46"/>
      <c r="D18" s="47"/>
      <c r="E18" s="46"/>
      <c r="F18" s="47"/>
      <c r="G18" s="46"/>
      <c r="H18" s="46"/>
      <c r="I18" s="6"/>
      <c r="J18" s="11"/>
      <c r="K18" s="12"/>
      <c r="L18" s="12"/>
      <c r="M18" s="12"/>
      <c r="N18" s="12"/>
      <c r="O18" s="13">
        <f>C18+D18+E18+F18+G18+H18</f>
        <v>0</v>
      </c>
      <c r="P18" s="67"/>
      <c r="Q18" s="70"/>
    </row>
    <row r="19" spans="1:17" ht="15.75" thickBot="1" x14ac:dyDescent="0.3"/>
    <row r="20" spans="1:17" ht="15.75" thickBot="1" x14ac:dyDescent="0.3">
      <c r="A20" s="74" t="s">
        <v>31</v>
      </c>
      <c r="B20" s="75"/>
      <c r="C20" s="75"/>
      <c r="D20" s="75"/>
      <c r="E20" s="75"/>
      <c r="F20" s="75"/>
      <c r="G20" s="75"/>
      <c r="H20" s="75"/>
      <c r="I20" s="52"/>
      <c r="J20" s="28"/>
      <c r="K20" s="50"/>
      <c r="L20" s="28"/>
      <c r="M20" s="50"/>
      <c r="N20" s="28"/>
      <c r="O20" s="50"/>
      <c r="P20" s="51"/>
      <c r="Q20" s="49"/>
    </row>
    <row r="21" spans="1:17" ht="14.25" customHeight="1" thickBot="1" x14ac:dyDescent="0.3"/>
    <row r="22" spans="1:17" s="48" customFormat="1" ht="15.75" thickBot="1" x14ac:dyDescent="0.3">
      <c r="A22" s="74" t="s">
        <v>32</v>
      </c>
      <c r="B22" s="75"/>
      <c r="C22" s="75"/>
      <c r="D22" s="75"/>
      <c r="E22" s="75"/>
      <c r="F22" s="75"/>
      <c r="G22" s="75"/>
      <c r="H22" s="75"/>
      <c r="I22" s="52"/>
      <c r="J22" s="28"/>
      <c r="K22" s="50"/>
      <c r="L22" s="28"/>
      <c r="M22" s="50"/>
      <c r="N22" s="28"/>
      <c r="O22" s="50"/>
      <c r="P22" s="51"/>
      <c r="Q22" s="49"/>
    </row>
    <row r="23" spans="1:17" ht="15.75" thickBot="1" x14ac:dyDescent="0.3"/>
    <row r="24" spans="1:17" s="48" customFormat="1" ht="15.75" thickBot="1" x14ac:dyDescent="0.3">
      <c r="A24" s="74" t="s">
        <v>33</v>
      </c>
      <c r="B24" s="75"/>
      <c r="C24" s="75"/>
      <c r="D24" s="75"/>
      <c r="E24" s="75"/>
      <c r="F24" s="75"/>
      <c r="G24" s="75"/>
      <c r="H24" s="75"/>
      <c r="I24" s="52"/>
      <c r="J24" s="28"/>
      <c r="K24" s="50"/>
      <c r="L24" s="28"/>
      <c r="M24" s="50"/>
      <c r="N24" s="28"/>
      <c r="O24" s="50"/>
      <c r="P24" s="51"/>
      <c r="Q24" s="49"/>
    </row>
    <row r="29" spans="1:17" x14ac:dyDescent="0.25">
      <c r="B29" t="s">
        <v>30</v>
      </c>
    </row>
  </sheetData>
  <mergeCells count="6">
    <mergeCell ref="A22:H22"/>
    <mergeCell ref="A24:H24"/>
    <mergeCell ref="Q12:Q18"/>
    <mergeCell ref="P12:P18"/>
    <mergeCell ref="A13:A18"/>
    <mergeCell ref="A20:H20"/>
  </mergeCells>
  <dataValidations count="1">
    <dataValidation type="list" allowBlank="1" showInputMessage="1" showErrorMessage="1" sqref="C12:H12" xr:uid="{2B9BA9E9-E3C4-433C-B4B9-0F001B9CA3AE}">
      <formula1>$A$2:$A$10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IMPREGNATION</vt:lpstr>
      <vt:lpstr>LASER</vt:lpstr>
      <vt:lpstr>EXCITATION</vt:lpstr>
      <vt:lpstr>BOBINAGE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GUILLEBAUD Axel</dc:creator>
  <cp:lastModifiedBy>GUILLEBAUD Axel</cp:lastModifiedBy>
  <dcterms:created xsi:type="dcterms:W3CDTF">2022-05-20T09:19:00Z</dcterms:created>
  <dcterms:modified xsi:type="dcterms:W3CDTF">2022-06-08T09:43:32Z</dcterms:modified>
</cp:coreProperties>
</file>