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amen-my.sharepoint.com/personal/sebastien_lotte_damen_com/Documents/Perso/Formation/Office/"/>
    </mc:Choice>
  </mc:AlternateContent>
  <xr:revisionPtr revIDLastSave="129" documentId="8_{A6D286BB-683C-42A7-B201-6E8B3E10F404}" xr6:coauthVersionLast="47" xr6:coauthVersionMax="47" xr10:uidLastSave="{0FBB33DA-6D36-4E06-912E-BAE64405CFEB}"/>
  <bookViews>
    <workbookView xWindow="-120" yWindow="-120" windowWidth="29040" windowHeight="15840" xr2:uid="{19DE0758-4976-4153-AF87-B21697627769}"/>
  </bookViews>
  <sheets>
    <sheet name="Feuil1" sheetId="1" r:id="rId1"/>
  </sheets>
  <definedNames>
    <definedName name="_xlnm.Print_Area" localSheetId="0">Feuil1!$B$1:$BJ$43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A12" i="1" l="1"/>
  <c r="CH12" i="1" s="1"/>
  <c r="BX30" i="1" l="1"/>
  <c r="BX12" i="1"/>
  <c r="BX15" i="1"/>
  <c r="BX18" i="1"/>
  <c r="BX21" i="1"/>
  <c r="BX24" i="1"/>
  <c r="BX27" i="1"/>
  <c r="BX33" i="1"/>
  <c r="BX36" i="1"/>
  <c r="BX38" i="1"/>
  <c r="CA21" i="1" l="1"/>
  <c r="BY15" i="1" l="1"/>
  <c r="BY18" i="1"/>
  <c r="BY21" i="1"/>
  <c r="BY24" i="1"/>
  <c r="BY27" i="1"/>
  <c r="BY30" i="1"/>
  <c r="BY33" i="1"/>
  <c r="BY12" i="1"/>
  <c r="CA42" i="1"/>
  <c r="CB42" i="1" s="1"/>
  <c r="CA40" i="1"/>
  <c r="CB40" i="1" s="1"/>
  <c r="CA38" i="1"/>
  <c r="CB38" i="1" s="1"/>
  <c r="BW40" i="1"/>
  <c r="BN21" i="1"/>
  <c r="BO21" i="1" s="1"/>
  <c r="BN18" i="1"/>
  <c r="BO18" i="1" s="1"/>
  <c r="BN15" i="1"/>
  <c r="BO15" i="1" s="1"/>
  <c r="BN12" i="1"/>
  <c r="BO12" i="1" s="1"/>
  <c r="BW42" i="1"/>
  <c r="CH40" i="1" l="1"/>
  <c r="BN24" i="1"/>
  <c r="CO12" i="1" s="1"/>
  <c r="CH38" i="1"/>
  <c r="CO13" i="1" l="1"/>
  <c r="CO10" i="1" s="1"/>
</calcChain>
</file>

<file path=xl/sharedStrings.xml><?xml version="1.0" encoding="utf-8"?>
<sst xmlns="http://schemas.openxmlformats.org/spreadsheetml/2006/main" count="53" uniqueCount="47">
  <si>
    <t>DATE DE REVISION 16/11/2021</t>
  </si>
  <si>
    <r>
      <rPr>
        <b/>
        <sz val="20"/>
        <color theme="1"/>
        <rFont val="Arial"/>
        <family val="2"/>
      </rPr>
      <t>PERMIS DE TRAVAIL</t>
    </r>
    <r>
      <rPr>
        <b/>
        <sz val="16"/>
        <color theme="1"/>
        <rFont val="Arial"/>
        <family val="2"/>
      </rPr>
      <t xml:space="preserve">
</t>
    </r>
    <r>
      <rPr>
        <b/>
        <i/>
        <sz val="14"/>
        <color theme="1"/>
        <rFont val="Arial"/>
        <family val="2"/>
      </rPr>
      <t>PERMIT TO WORK</t>
    </r>
  </si>
  <si>
    <t>N˚ Permis</t>
  </si>
  <si>
    <t>Révision</t>
  </si>
  <si>
    <t>Permit n°</t>
  </si>
  <si>
    <t>Revision</t>
  </si>
  <si>
    <t>Société :</t>
  </si>
  <si>
    <t>Company:</t>
  </si>
  <si>
    <t>Navire:</t>
  </si>
  <si>
    <t>Vessel:</t>
  </si>
  <si>
    <t>Localisation du travail :</t>
  </si>
  <si>
    <t>Work location:</t>
  </si>
  <si>
    <t>Description du travail :</t>
  </si>
  <si>
    <t>Work description:</t>
  </si>
  <si>
    <t>0.10</t>
  </si>
  <si>
    <t>0.11</t>
  </si>
  <si>
    <t>0.12</t>
  </si>
  <si>
    <t>0.13</t>
  </si>
  <si>
    <t>1.10</t>
  </si>
  <si>
    <t>1.11</t>
  </si>
  <si>
    <t>1.12</t>
  </si>
  <si>
    <t>1.13</t>
  </si>
  <si>
    <t>Total mesures</t>
  </si>
  <si>
    <t>Minimum mesures</t>
  </si>
  <si>
    <t>Description</t>
  </si>
  <si>
    <t>Contrôle</t>
  </si>
  <si>
    <t>1.01</t>
  </si>
  <si>
    <t>1.02</t>
  </si>
  <si>
    <t>1.03</t>
  </si>
  <si>
    <t>1.04</t>
  </si>
  <si>
    <t>1.05</t>
  </si>
  <si>
    <t>1.06</t>
  </si>
  <si>
    <t>1.07</t>
  </si>
  <si>
    <t>1.08</t>
  </si>
  <si>
    <t>1.09</t>
  </si>
  <si>
    <t>Test</t>
  </si>
  <si>
    <t>Option 1</t>
  </si>
  <si>
    <t>Option 2</t>
  </si>
  <si>
    <t>Option 3</t>
  </si>
  <si>
    <t>Option 4</t>
  </si>
  <si>
    <t>Option 5</t>
  </si>
  <si>
    <t>Option 6</t>
  </si>
  <si>
    <t>Option 7</t>
  </si>
  <si>
    <t>Option 8</t>
  </si>
  <si>
    <t>Option 9</t>
  </si>
  <si>
    <t>Option 10</t>
  </si>
  <si>
    <t>Liste de options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</si>
</sst>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6"/>
      <color theme="0" tint="-0.499984740745262"/>
      <name val="Arial"/>
      <family val="2"/>
    </font>
    <font>
      <sz val="10"/>
      <color theme="0" tint="-0.499984740745262"/>
      <name val="Arial"/>
      <family val="2"/>
    </font>
    <font>
      <b/>
      <sz val="16"/>
      <color theme="1"/>
      <name val="Arial"/>
      <family val="2"/>
    </font>
    <font>
      <b/>
      <sz val="20"/>
      <color theme="1"/>
      <name val="Arial"/>
      <family val="2"/>
    </font>
    <font>
      <b/>
      <i/>
      <sz val="14"/>
      <color theme="1"/>
      <name val="Arial"/>
      <family val="2"/>
    </font>
    <font>
      <i/>
      <sz val="10"/>
      <color theme="1"/>
      <name val="Arial"/>
      <family val="2"/>
    </font>
    <font>
      <b/>
      <sz val="11"/>
      <color theme="1"/>
      <name val="Arial"/>
      <family val="2"/>
    </font>
    <font>
      <b/>
      <sz val="10"/>
      <name val="Arial"/>
      <family val="2"/>
    </font>
    <font>
      <sz val="12"/>
      <color theme="1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sz val="16"/>
      <color theme="1"/>
      <name val="Arial"/>
      <family val="2"/>
    </font>
    <font>
      <sz val="8"/>
      <color rgb="FF000000"/>
      <name val="Segoe UI"/>
      <family val="2"/>
    </font>
    <font>
      <b/>
      <sz val="11"/>
      <color rgb="FF0066CC"/>
      <name val="Arial"/>
      <family val="2"/>
    </font>
    <font>
      <i/>
      <sz val="11"/>
      <color rgb="FF0066CC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i/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DFFD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theme="0" tint="-0.499984740745262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0" xfId="0" applyFill="1"/>
    <xf numFmtId="0" fontId="0" fillId="2" borderId="8" xfId="0" applyFill="1" applyBorder="1"/>
    <xf numFmtId="0" fontId="7" fillId="2" borderId="0" xfId="0" applyFont="1" applyFill="1"/>
    <xf numFmtId="0" fontId="0" fillId="2" borderId="9" xfId="0" applyFill="1" applyBorder="1"/>
    <xf numFmtId="0" fontId="0" fillId="3" borderId="10" xfId="0" applyFill="1" applyBorder="1"/>
    <xf numFmtId="0" fontId="7" fillId="2" borderId="0" xfId="0" applyFont="1" applyFill="1" applyAlignment="1">
      <alignment vertical="top"/>
    </xf>
    <xf numFmtId="0" fontId="0" fillId="0" borderId="10" xfId="0" applyBorder="1"/>
    <xf numFmtId="0" fontId="0" fillId="0" borderId="8" xfId="0" applyBorder="1"/>
    <xf numFmtId="0" fontId="0" fillId="0" borderId="12" xfId="0" applyBorder="1"/>
    <xf numFmtId="0" fontId="0" fillId="0" borderId="11" xfId="0" applyBorder="1"/>
    <xf numFmtId="0" fontId="1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49" fontId="0" fillId="0" borderId="0" xfId="0" applyNumberFormat="1"/>
    <xf numFmtId="0" fontId="9" fillId="0" borderId="0" xfId="0" applyFont="1"/>
    <xf numFmtId="0" fontId="0" fillId="0" borderId="0" xfId="0" applyAlignment="1">
      <alignment horizontal="right"/>
    </xf>
    <xf numFmtId="49" fontId="0" fillId="0" borderId="0" xfId="0" applyNumberFormat="1" applyAlignment="1">
      <alignment horizontal="right" indent="1"/>
    </xf>
    <xf numFmtId="0" fontId="11" fillId="2" borderId="5" xfId="0" applyFont="1" applyFill="1" applyBorder="1"/>
    <xf numFmtId="0" fontId="1" fillId="0" borderId="11" xfId="0" applyFont="1" applyBorder="1"/>
    <xf numFmtId="0" fontId="0" fillId="0" borderId="0" xfId="0" applyProtection="1">
      <protection locked="0"/>
    </xf>
    <xf numFmtId="0" fontId="0" fillId="0" borderId="10" xfId="0" applyBorder="1" applyProtection="1">
      <protection locked="0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1" xfId="0" applyFont="1" applyBorder="1" applyAlignment="1">
      <alignment horizontal="center" vertical="top"/>
    </xf>
    <xf numFmtId="0" fontId="7" fillId="0" borderId="2" xfId="0" applyFont="1" applyBorder="1" applyAlignment="1">
      <alignment horizontal="center" vertical="top"/>
    </xf>
    <xf numFmtId="0" fontId="7" fillId="0" borderId="3" xfId="0" applyFont="1" applyBorder="1" applyAlignment="1">
      <alignment horizontal="center" vertical="top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1" fillId="2" borderId="0" xfId="0" applyFont="1" applyFill="1" applyAlignment="1">
      <alignment horizontal="left" vertical="top" wrapText="1"/>
    </xf>
    <xf numFmtId="0" fontId="1" fillId="2" borderId="0" xfId="0" applyFont="1" applyFill="1" applyAlignment="1">
      <alignment horizontal="left" vertical="top"/>
    </xf>
    <xf numFmtId="0" fontId="8" fillId="2" borderId="5" xfId="0" applyFont="1" applyFill="1" applyBorder="1" applyAlignment="1">
      <alignment horizontal="left" vertical="center" wrapText="1"/>
    </xf>
    <xf numFmtId="0" fontId="8" fillId="2" borderId="6" xfId="0" applyFont="1" applyFill="1" applyBorder="1" applyAlignment="1">
      <alignment horizontal="left" vertical="center" wrapText="1"/>
    </xf>
    <xf numFmtId="0" fontId="8" fillId="2" borderId="0" xfId="0" applyFont="1" applyFill="1" applyAlignment="1">
      <alignment horizontal="left" vertical="center" wrapText="1"/>
    </xf>
    <xf numFmtId="0" fontId="8" fillId="2" borderId="8" xfId="0" applyFont="1" applyFill="1" applyBorder="1" applyAlignment="1">
      <alignment horizontal="left" vertical="center" wrapText="1"/>
    </xf>
    <xf numFmtId="0" fontId="10" fillId="4" borderId="13" xfId="0" applyFont="1" applyFill="1" applyBorder="1" applyAlignment="1" applyProtection="1">
      <alignment horizontal="left" vertical="center" wrapText="1"/>
      <protection locked="0"/>
    </xf>
    <xf numFmtId="0" fontId="10" fillId="4" borderId="0" xfId="0" applyFont="1" applyFill="1" applyBorder="1" applyAlignment="1" applyProtection="1">
      <alignment horizontal="left" vertical="center" wrapText="1"/>
      <protection locked="0"/>
    </xf>
    <xf numFmtId="0" fontId="10" fillId="4" borderId="11" xfId="0" applyFont="1" applyFill="1" applyBorder="1" applyAlignment="1" applyProtection="1">
      <alignment horizontal="left" vertical="center" wrapText="1"/>
      <protection locked="0"/>
    </xf>
    <xf numFmtId="0" fontId="10" fillId="4" borderId="0" xfId="0" applyFont="1" applyFill="1" applyAlignment="1" applyProtection="1">
      <alignment horizontal="left" vertical="top" wrapText="1"/>
      <protection locked="0"/>
    </xf>
    <xf numFmtId="0" fontId="13" fillId="4" borderId="0" xfId="0" applyFont="1" applyFill="1" applyAlignment="1" applyProtection="1">
      <alignment horizontal="left" vertical="center" wrapText="1"/>
      <protection locked="0"/>
    </xf>
  </cellXfs>
  <cellStyles count="1">
    <cellStyle name="Normal" xfId="0" builtinId="0"/>
  </cellStyles>
  <dxfs count="20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/>
        <right/>
        <top/>
        <bottom style="thin">
          <color rgb="FFFF0000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FF0000"/>
      </font>
    </dxf>
    <dxf>
      <border>
        <top style="thin">
          <color rgb="FFFF0000"/>
        </top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BW$12" lockText="1" noThreeD="1"/>
</file>

<file path=xl/ctrlProps/ctrlProp2.xml><?xml version="1.0" encoding="utf-8"?>
<formControlPr xmlns="http://schemas.microsoft.com/office/spreadsheetml/2009/9/main" objectType="CheckBox" checked="Checked" fmlaLink="$BW$15" lockText="1" noThreeD="1"/>
</file>

<file path=xl/ctrlProps/ctrlProp3.xml><?xml version="1.0" encoding="utf-8"?>
<formControlPr xmlns="http://schemas.microsoft.com/office/spreadsheetml/2009/9/main" objectType="CheckBox" checked="Checked" fmlaLink="$BW$18" lockText="1" noThreeD="1"/>
</file>

<file path=xl/ctrlProps/ctrlProp4.xml><?xml version="1.0" encoding="utf-8"?>
<formControlPr xmlns="http://schemas.microsoft.com/office/spreadsheetml/2009/9/main" objectType="CheckBox" checked="Checked" fmlaLink="$BW$21" lockText="1" noThreeD="1"/>
</file>

<file path=xl/ctrlProps/ctrlProp5.xml><?xml version="1.0" encoding="utf-8"?>
<formControlPr xmlns="http://schemas.microsoft.com/office/spreadsheetml/2009/9/main" objectType="CheckBox" checked="Checked" fmlaLink="$BW$24" lockText="1" noThreeD="1"/>
</file>

<file path=xl/ctrlProps/ctrlProp6.xml><?xml version="1.0" encoding="utf-8"?>
<formControlPr xmlns="http://schemas.microsoft.com/office/spreadsheetml/2009/9/main" objectType="CheckBox" checked="Checked" fmlaLink="$BW$27" lockText="1" noThreeD="1"/>
</file>

<file path=xl/ctrlProps/ctrlProp7.xml><?xml version="1.0" encoding="utf-8"?>
<formControlPr xmlns="http://schemas.microsoft.com/office/spreadsheetml/2009/9/main" objectType="CheckBox" checked="Checked" fmlaLink="$BW$30" lockText="1" noThreeD="1"/>
</file>

<file path=xl/ctrlProps/ctrlProp8.xml><?xml version="1.0" encoding="utf-8"?>
<formControlPr xmlns="http://schemas.microsoft.com/office/spreadsheetml/2009/9/main" objectType="CheckBox" checked="Checked" fmlaLink="$BW$33" lockText="1" noThreeD="1"/>
</file>

<file path=xl/ctrlProps/ctrlProp9.xml><?xml version="1.0" encoding="utf-8"?>
<formControlPr xmlns="http://schemas.microsoft.com/office/spreadsheetml/2009/9/main" objectType="CheckBox" fmlaLink="$BW$36" lockText="1" noThreeD="1"/>
</file>

<file path=xl/ctrlProps/ctrlProp10.xml><?xml version="1.0" encoding="utf-8"?>
<formControlPr xmlns="http://schemas.microsoft.com/office/spreadsheetml/2009/9/main" objectType="CheckBox" checked="Checked" fmlaLink="$BW$38" lockText="1" noThreeD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CheckBox" checked="Checked" fmlaLink="$BZ$1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161925</xdr:colOff>
          <xdr:row>10</xdr:row>
          <xdr:rowOff>28575</xdr:rowOff>
        </xdr:from>
        <xdr:to>
          <xdr:col>26</xdr:col>
          <xdr:colOff>0</xdr:colOff>
          <xdr:row>12</xdr:row>
          <xdr:rowOff>9525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161925</xdr:colOff>
          <xdr:row>13</xdr:row>
          <xdr:rowOff>28575</xdr:rowOff>
        </xdr:from>
        <xdr:to>
          <xdr:col>25</xdr:col>
          <xdr:colOff>171450</xdr:colOff>
          <xdr:row>15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161925</xdr:colOff>
          <xdr:row>16</xdr:row>
          <xdr:rowOff>28575</xdr:rowOff>
        </xdr:from>
        <xdr:to>
          <xdr:col>25</xdr:col>
          <xdr:colOff>171450</xdr:colOff>
          <xdr:row>18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161925</xdr:colOff>
          <xdr:row>19</xdr:row>
          <xdr:rowOff>28575</xdr:rowOff>
        </xdr:from>
        <xdr:to>
          <xdr:col>25</xdr:col>
          <xdr:colOff>171450</xdr:colOff>
          <xdr:row>21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161925</xdr:colOff>
          <xdr:row>22</xdr:row>
          <xdr:rowOff>28575</xdr:rowOff>
        </xdr:from>
        <xdr:to>
          <xdr:col>25</xdr:col>
          <xdr:colOff>171450</xdr:colOff>
          <xdr:row>24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161925</xdr:colOff>
          <xdr:row>25</xdr:row>
          <xdr:rowOff>28575</xdr:rowOff>
        </xdr:from>
        <xdr:to>
          <xdr:col>25</xdr:col>
          <xdr:colOff>171450</xdr:colOff>
          <xdr:row>27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161925</xdr:colOff>
          <xdr:row>28</xdr:row>
          <xdr:rowOff>28575</xdr:rowOff>
        </xdr:from>
        <xdr:to>
          <xdr:col>25</xdr:col>
          <xdr:colOff>171450</xdr:colOff>
          <xdr:row>30</xdr:row>
          <xdr:rowOff>9525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161925</xdr:colOff>
          <xdr:row>31</xdr:row>
          <xdr:rowOff>28575</xdr:rowOff>
        </xdr:from>
        <xdr:to>
          <xdr:col>25</xdr:col>
          <xdr:colOff>171450</xdr:colOff>
          <xdr:row>33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161925</xdr:colOff>
          <xdr:row>34</xdr:row>
          <xdr:rowOff>28575</xdr:rowOff>
        </xdr:from>
        <xdr:to>
          <xdr:col>25</xdr:col>
          <xdr:colOff>171450</xdr:colOff>
          <xdr:row>36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161925</xdr:colOff>
          <xdr:row>36</xdr:row>
          <xdr:rowOff>161925</xdr:rowOff>
        </xdr:from>
        <xdr:to>
          <xdr:col>25</xdr:col>
          <xdr:colOff>171450</xdr:colOff>
          <xdr:row>38</xdr:row>
          <xdr:rowOff>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123825</xdr:colOff>
          <xdr:row>2</xdr:row>
          <xdr:rowOff>38100</xdr:rowOff>
        </xdr:from>
        <xdr:to>
          <xdr:col>50</xdr:col>
          <xdr:colOff>9525</xdr:colOff>
          <xdr:row>4</xdr:row>
          <xdr:rowOff>123825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66CC"/>
                  </a:solidFill>
                  <a:latin typeface="Arial"/>
                  <a:cs typeface="Arial"/>
                </a:rPr>
                <a:t>Valider permis</a:t>
              </a:r>
            </a:p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66CC"/>
                  </a:solidFill>
                  <a:latin typeface="Arial"/>
                  <a:cs typeface="Arial"/>
                </a:rPr>
                <a:t>Validate permit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</xdr:colOff>
          <xdr:row>2</xdr:row>
          <xdr:rowOff>38100</xdr:rowOff>
        </xdr:from>
        <xdr:to>
          <xdr:col>24</xdr:col>
          <xdr:colOff>114300</xdr:colOff>
          <xdr:row>4</xdr:row>
          <xdr:rowOff>123825</xdr:rowOff>
        </xdr:to>
        <xdr:sp macro="" textlink="">
          <xdr:nvSpPr>
            <xdr:cNvPr id="1100" name="Butto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Vider formulaire</a:t>
              </a:r>
              <a:endParaRPr lang="fr-FR" sz="1100" b="0" i="0" u="none" strike="noStrike" baseline="0">
                <a:solidFill>
                  <a:srgbClr val="FF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Clear form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6</xdr:row>
          <xdr:rowOff>133350</xdr:rowOff>
        </xdr:from>
        <xdr:to>
          <xdr:col>15</xdr:col>
          <xdr:colOff>190500</xdr:colOff>
          <xdr:row>8</xdr:row>
          <xdr:rowOff>28575</xdr:rowOff>
        </xdr:to>
        <xdr:sp macro="" textlink="">
          <xdr:nvSpPr>
            <xdr:cNvPr id="1129" name="Check Box 105" descr="Cocher si DAMEN / Tick if DAMEN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7A21C-0B42-43AB-9A6D-AB2DF6F4B7C5}">
  <sheetPr codeName="Feuil1">
    <pageSetUpPr fitToPage="1"/>
  </sheetPr>
  <dimension ref="A1:CZ43"/>
  <sheetViews>
    <sheetView tabSelected="1" view="pageBreakPreview" topLeftCell="B1" zoomScale="115" zoomScaleNormal="100" zoomScaleSheetLayoutView="115" workbookViewId="0">
      <pane ySplit="6" topLeftCell="A7" activePane="bottomLeft" state="frozen"/>
      <selection activeCell="B1" sqref="B1"/>
      <selection pane="bottomLeft" activeCell="CU25" sqref="CU25"/>
    </sheetView>
  </sheetViews>
  <sheetFormatPr baseColWidth="10" defaultColWidth="2.7109375" defaultRowHeight="14.45" customHeight="1" x14ac:dyDescent="0.2"/>
  <cols>
    <col min="1" max="1" width="6" hidden="1" customWidth="1"/>
    <col min="5" max="5" width="4.140625" customWidth="1"/>
    <col min="8" max="9" width="4.140625" customWidth="1"/>
    <col min="10" max="10" width="2.7109375" customWidth="1"/>
    <col min="16" max="16" width="3.140625" customWidth="1"/>
    <col min="17" max="17" width="0.5703125" customWidth="1"/>
    <col min="63" max="64" width="4.140625" hidden="1" customWidth="1"/>
    <col min="65" max="65" width="5.140625" hidden="1" customWidth="1"/>
    <col min="66" max="66" width="7.140625" hidden="1" customWidth="1"/>
    <col min="67" max="73" width="2.7109375" hidden="1" customWidth="1"/>
    <col min="74" max="74" width="5.42578125" hidden="1" customWidth="1"/>
    <col min="75" max="75" width="7.140625" hidden="1" customWidth="1"/>
    <col min="76" max="76" width="2.7109375" hidden="1" customWidth="1"/>
    <col min="77" max="77" width="7.28515625" hidden="1" customWidth="1"/>
    <col min="78" max="78" width="10.7109375" hidden="1" customWidth="1"/>
    <col min="79" max="79" width="7.140625" hidden="1" customWidth="1"/>
    <col min="80" max="85" width="2.7109375" hidden="1" customWidth="1"/>
    <col min="86" max="86" width="7.140625" hidden="1" customWidth="1"/>
    <col min="87" max="91" width="2.7109375" hidden="1" customWidth="1"/>
    <col min="92" max="92" width="3" hidden="1" customWidth="1"/>
    <col min="93" max="93" width="7.140625" hidden="1" customWidth="1"/>
    <col min="94" max="96" width="2.7109375" customWidth="1"/>
    <col min="97" max="97" width="2.42578125" customWidth="1"/>
    <col min="98" max="98" width="2.7109375" customWidth="1"/>
    <col min="99" max="99" width="7.140625" customWidth="1"/>
    <col min="100" max="101" width="2.7109375" customWidth="1"/>
    <col min="102" max="102" width="5" customWidth="1"/>
    <col min="103" max="104" width="2.7109375" customWidth="1"/>
  </cols>
  <sheetData>
    <row r="1" spans="2:104" ht="11.25" customHeight="1" x14ac:dyDescent="0.2"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33" t="s">
        <v>0</v>
      </c>
      <c r="BA1" s="33"/>
      <c r="BB1" s="33"/>
      <c r="BC1" s="33"/>
      <c r="BD1" s="33"/>
      <c r="BE1" s="33"/>
      <c r="BF1" s="33"/>
      <c r="BG1" s="33"/>
      <c r="BH1" s="33"/>
      <c r="BI1" s="33"/>
      <c r="BJ1" s="33"/>
    </row>
    <row r="2" spans="2:104" ht="14.45" customHeight="1" x14ac:dyDescent="0.2">
      <c r="P2" s="34" t="s">
        <v>1</v>
      </c>
      <c r="Q2" s="34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6" t="s">
        <v>2</v>
      </c>
      <c r="BA2" s="37"/>
      <c r="BB2" s="37"/>
      <c r="BC2" s="37"/>
      <c r="BD2" s="37"/>
      <c r="BE2" s="37"/>
      <c r="BF2" s="37" t="s">
        <v>3</v>
      </c>
      <c r="BG2" s="37"/>
      <c r="BH2" s="37"/>
      <c r="BI2" s="37"/>
      <c r="BJ2" s="38"/>
    </row>
    <row r="3" spans="2:104" ht="14.45" customHeight="1" x14ac:dyDescent="0.2"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9" t="s">
        <v>4</v>
      </c>
      <c r="BA3" s="40"/>
      <c r="BB3" s="40"/>
      <c r="BC3" s="40"/>
      <c r="BD3" s="40"/>
      <c r="BE3" s="40"/>
      <c r="BF3" s="40" t="s">
        <v>5</v>
      </c>
      <c r="BG3" s="40"/>
      <c r="BH3" s="40"/>
      <c r="BI3" s="40"/>
      <c r="BJ3" s="41"/>
    </row>
    <row r="4" spans="2:104" ht="14.45" customHeight="1" x14ac:dyDescent="0.2"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  <c r="AZ4" s="36"/>
      <c r="BA4" s="37"/>
      <c r="BB4" s="37"/>
      <c r="BC4" s="37"/>
      <c r="BD4" s="37"/>
      <c r="BE4" s="37"/>
      <c r="BF4" s="42"/>
      <c r="BG4" s="42"/>
      <c r="BH4" s="42"/>
      <c r="BI4" s="42"/>
      <c r="BJ4" s="43"/>
    </row>
    <row r="5" spans="2:104" ht="14.45" customHeight="1" x14ac:dyDescent="0.2"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6"/>
      <c r="BA5" s="37"/>
      <c r="BB5" s="37"/>
      <c r="BC5" s="37"/>
      <c r="BD5" s="37"/>
      <c r="BE5" s="37"/>
      <c r="BF5" s="42"/>
      <c r="BG5" s="42"/>
      <c r="BH5" s="42"/>
      <c r="BI5" s="42"/>
      <c r="BJ5" s="43"/>
    </row>
    <row r="6" spans="2:104" ht="14.45" customHeight="1" x14ac:dyDescent="0.2"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6"/>
      <c r="BA6" s="37"/>
      <c r="BB6" s="37"/>
      <c r="BC6" s="37"/>
      <c r="BD6" s="37"/>
      <c r="BE6" s="37"/>
      <c r="BF6" s="42"/>
      <c r="BG6" s="42"/>
      <c r="BH6" s="42"/>
      <c r="BI6" s="42"/>
      <c r="BJ6" s="43"/>
    </row>
    <row r="7" spans="2:104" ht="11.25" customHeight="1" x14ac:dyDescent="0.2">
      <c r="P7" s="3"/>
      <c r="Q7" s="22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4"/>
      <c r="BA7" s="4"/>
      <c r="BB7" s="4"/>
      <c r="BC7" s="4"/>
      <c r="BD7" s="4"/>
      <c r="BE7" s="4"/>
      <c r="BF7" s="5"/>
      <c r="BG7" s="5"/>
      <c r="BH7" s="5"/>
      <c r="BI7" s="5"/>
      <c r="BJ7" s="5"/>
    </row>
    <row r="8" spans="2:104" ht="14.25" customHeight="1" x14ac:dyDescent="0.2">
      <c r="B8" s="6"/>
      <c r="C8" s="7"/>
      <c r="D8" s="7"/>
      <c r="E8" s="7"/>
      <c r="F8" s="7"/>
      <c r="G8" s="7"/>
      <c r="H8" s="29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8"/>
      <c r="Y8" s="7"/>
      <c r="Z8" s="46" t="s">
        <v>46</v>
      </c>
      <c r="AA8" s="46"/>
      <c r="AB8" s="46"/>
      <c r="AC8" s="46"/>
      <c r="AD8" s="46"/>
      <c r="AE8" s="46"/>
      <c r="AF8" s="46"/>
      <c r="AG8" s="46"/>
      <c r="AH8" s="46"/>
      <c r="AI8" s="46"/>
      <c r="AJ8" s="46"/>
      <c r="AK8" s="46"/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46"/>
      <c r="AW8" s="46"/>
      <c r="AX8" s="46"/>
      <c r="AY8" s="46"/>
      <c r="AZ8" s="46"/>
      <c r="BA8" s="46"/>
      <c r="BB8" s="46"/>
      <c r="BC8" s="46"/>
      <c r="BD8" s="46"/>
      <c r="BE8" s="46"/>
      <c r="BF8" s="46"/>
      <c r="BG8" s="46"/>
      <c r="BH8" s="46"/>
      <c r="BI8" s="46"/>
      <c r="BJ8" s="47"/>
    </row>
    <row r="9" spans="2:104" ht="14.45" customHeight="1" x14ac:dyDescent="0.2">
      <c r="B9" s="9"/>
      <c r="C9" s="23" t="s">
        <v>6</v>
      </c>
      <c r="D9" s="10"/>
      <c r="E9" s="10"/>
      <c r="F9" s="10"/>
      <c r="G9" s="54" t="s">
        <v>35</v>
      </c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11"/>
      <c r="Y9" s="10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9"/>
    </row>
    <row r="10" spans="2:104" ht="14.45" customHeight="1" x14ac:dyDescent="0.2">
      <c r="B10" s="9"/>
      <c r="C10" s="12" t="s">
        <v>7</v>
      </c>
      <c r="D10" s="10"/>
      <c r="E10" s="10"/>
      <c r="F10" s="10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11"/>
      <c r="Y10" s="10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9"/>
      <c r="BK10" s="18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30">
        <f>SUM(CO12:CO13)</f>
        <v>2</v>
      </c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</row>
    <row r="11" spans="2:104" ht="3.75" customHeight="1" thickBot="1" x14ac:dyDescent="0.25">
      <c r="B11" s="9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1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8"/>
      <c r="BQ11" s="17"/>
    </row>
    <row r="12" spans="2:104" ht="14.45" customHeight="1" x14ac:dyDescent="0.2">
      <c r="B12" s="9"/>
      <c r="C12" s="23" t="s">
        <v>8</v>
      </c>
      <c r="D12" s="10"/>
      <c r="E12" s="10"/>
      <c r="F12" s="10"/>
      <c r="G12" s="50" t="s">
        <v>35</v>
      </c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11"/>
      <c r="Y12" s="10"/>
      <c r="Z12" s="14"/>
      <c r="AA12" s="10"/>
      <c r="AB12" s="23" t="s">
        <v>36</v>
      </c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1"/>
      <c r="BM12" s="25" t="s">
        <v>14</v>
      </c>
      <c r="BN12" s="32" t="b">
        <f>G9&lt;&gt;""</f>
        <v>1</v>
      </c>
      <c r="BO12">
        <f>COUNTIF(BN12,"VRAI")</f>
        <v>1</v>
      </c>
      <c r="BQ12" s="17"/>
      <c r="BV12" s="25" t="s">
        <v>26</v>
      </c>
      <c r="BW12" s="32" t="b">
        <v>1</v>
      </c>
      <c r="BX12">
        <f>COUNTIF(BW12,"VRAI")</f>
        <v>1</v>
      </c>
      <c r="BY12">
        <f>COUNTIF(BW12,"VRAI")</f>
        <v>1</v>
      </c>
      <c r="BZ12" s="31" t="b">
        <v>1</v>
      </c>
      <c r="CA12" s="21">
        <f>COUNTIF(BZ12,"VRAI")</f>
        <v>1</v>
      </c>
      <c r="CH12" t="str">
        <f>IF(CA12=1,"DAMEN","")</f>
        <v>DAMEN</v>
      </c>
      <c r="CN12" s="31">
        <v>0</v>
      </c>
      <c r="CO12" s="31">
        <f>IF(BN24&lt;&gt;4,0,1)</f>
        <v>1</v>
      </c>
    </row>
    <row r="13" spans="2:104" ht="14.45" customHeight="1" x14ac:dyDescent="0.2">
      <c r="B13" s="9"/>
      <c r="C13" s="12" t="s">
        <v>9</v>
      </c>
      <c r="D13" s="10"/>
      <c r="E13" s="10"/>
      <c r="F13" s="10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11"/>
      <c r="Y13" s="10"/>
      <c r="Z13" s="10"/>
      <c r="AA13" s="10"/>
      <c r="AB13" s="15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1"/>
      <c r="BM13" s="25"/>
      <c r="BQ13" s="17"/>
      <c r="BV13" s="25"/>
      <c r="CN13" s="31">
        <v>1</v>
      </c>
      <c r="CO13" s="31">
        <f>IF(CA21+CH38+CH40&lt;&gt;3,0,1)</f>
        <v>1</v>
      </c>
    </row>
    <row r="14" spans="2:104" ht="3.75" customHeight="1" thickBot="1" x14ac:dyDescent="0.25">
      <c r="B14" s="9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1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1"/>
      <c r="BM14" s="25"/>
      <c r="BQ14" s="17"/>
      <c r="BV14" s="25"/>
      <c r="CN14" s="31"/>
      <c r="CO14" s="31"/>
    </row>
    <row r="15" spans="2:104" ht="14.45" customHeight="1" x14ac:dyDescent="0.2">
      <c r="B15" s="9"/>
      <c r="C15" s="24" t="s">
        <v>10</v>
      </c>
      <c r="D15" s="7"/>
      <c r="E15" s="7"/>
      <c r="F15" s="7"/>
      <c r="G15" s="7"/>
      <c r="H15" s="7"/>
      <c r="I15" s="7"/>
      <c r="J15" s="50" t="s">
        <v>35</v>
      </c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11"/>
      <c r="Y15" s="10"/>
      <c r="Z15" s="14"/>
      <c r="AA15" s="10"/>
      <c r="AB15" s="23" t="s">
        <v>37</v>
      </c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1"/>
      <c r="BM15" s="25" t="s">
        <v>15</v>
      </c>
      <c r="BN15" s="32" t="b">
        <f>G12&lt;&gt;""</f>
        <v>1</v>
      </c>
      <c r="BO15">
        <f>COUNTIF(BN15,"VRAI")</f>
        <v>1</v>
      </c>
      <c r="BQ15" s="17"/>
      <c r="BV15" s="25" t="s">
        <v>27</v>
      </c>
      <c r="BW15" s="32" t="b">
        <v>1</v>
      </c>
      <c r="BX15">
        <f>COUNTIF(BW15,"VRAI")</f>
        <v>1</v>
      </c>
      <c r="BY15">
        <f t="shared" ref="BY15" si="0">COUNTIF(BW15,"VRAI")</f>
        <v>1</v>
      </c>
      <c r="CN15" s="31"/>
      <c r="CO15" s="31"/>
    </row>
    <row r="16" spans="2:104" ht="14.45" customHeight="1" x14ac:dyDescent="0.2">
      <c r="B16" s="9"/>
      <c r="C16" s="12" t="s">
        <v>11</v>
      </c>
      <c r="D16" s="10"/>
      <c r="E16" s="10"/>
      <c r="F16" s="10"/>
      <c r="G16" s="10"/>
      <c r="H16" s="10"/>
      <c r="I16" s="10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11"/>
      <c r="Y16" s="10"/>
      <c r="Z16" s="10"/>
      <c r="AA16" s="10"/>
      <c r="AB16" s="15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1"/>
      <c r="BM16" s="25"/>
      <c r="BQ16" s="17"/>
      <c r="BV16" s="25"/>
      <c r="CN16" s="31"/>
      <c r="CO16" s="31"/>
    </row>
    <row r="17" spans="2:93" ht="3.75" customHeight="1" x14ac:dyDescent="0.2">
      <c r="B17" s="9"/>
      <c r="C17" s="12"/>
      <c r="D17" s="10"/>
      <c r="E17" s="10"/>
      <c r="F17" s="10"/>
      <c r="G17" s="10"/>
      <c r="H17" s="10"/>
      <c r="I17" s="10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11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1"/>
      <c r="BM17" s="25"/>
      <c r="BQ17" s="17"/>
      <c r="BV17" s="25"/>
      <c r="CN17" s="31"/>
      <c r="CO17" s="31"/>
    </row>
    <row r="18" spans="2:93" ht="14.45" customHeight="1" x14ac:dyDescent="0.2">
      <c r="B18" s="9"/>
      <c r="C18" s="12"/>
      <c r="D18" s="10"/>
      <c r="E18" s="10"/>
      <c r="F18" s="10"/>
      <c r="G18" s="10"/>
      <c r="H18" s="10"/>
      <c r="I18" s="10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11"/>
      <c r="Y18" s="10"/>
      <c r="Z18" s="14"/>
      <c r="AA18" s="10"/>
      <c r="AB18" s="23" t="s">
        <v>38</v>
      </c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1"/>
      <c r="BM18" s="25" t="s">
        <v>16</v>
      </c>
      <c r="BN18" s="32" t="b">
        <f>J15&lt;&gt;""</f>
        <v>1</v>
      </c>
      <c r="BO18">
        <f>COUNTIF(BN18,"VRAI")</f>
        <v>1</v>
      </c>
      <c r="BQ18" s="17"/>
      <c r="BV18" s="25" t="s">
        <v>28</v>
      </c>
      <c r="BW18" s="32" t="b">
        <v>1</v>
      </c>
      <c r="BX18">
        <f>COUNTIF(BW18,"VRAI")</f>
        <v>1</v>
      </c>
      <c r="BY18">
        <f t="shared" ref="BY18" si="1">COUNTIF(BW18,"VRAI")</f>
        <v>1</v>
      </c>
      <c r="CN18" s="31"/>
      <c r="CO18" s="31"/>
    </row>
    <row r="19" spans="2:93" ht="14.45" customHeight="1" x14ac:dyDescent="0.2">
      <c r="B19" s="9"/>
      <c r="C19" s="12"/>
      <c r="D19" s="10"/>
      <c r="E19" s="10"/>
      <c r="F19" s="10"/>
      <c r="G19" s="10"/>
      <c r="H19" s="10"/>
      <c r="I19" s="10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11"/>
      <c r="Y19" s="10"/>
      <c r="Z19" s="10"/>
      <c r="AA19" s="10"/>
      <c r="AB19" s="15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1"/>
      <c r="BM19" s="25"/>
      <c r="BQ19" s="17"/>
      <c r="BV19" s="25"/>
      <c r="CN19" s="31"/>
      <c r="CO19" s="31"/>
    </row>
    <row r="20" spans="2:93" ht="3.75" customHeight="1" thickBot="1" x14ac:dyDescent="0.25">
      <c r="B20" s="9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1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1"/>
      <c r="BM20" s="25"/>
      <c r="BQ20" s="17"/>
      <c r="BV20" s="25"/>
      <c r="CN20" s="31"/>
      <c r="CO20" s="31"/>
    </row>
    <row r="21" spans="2:93" ht="14.45" customHeight="1" x14ac:dyDescent="0.2">
      <c r="B21" s="9"/>
      <c r="C21" s="24" t="s">
        <v>12</v>
      </c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11"/>
      <c r="Y21" s="10"/>
      <c r="Z21" s="14"/>
      <c r="AA21" s="10"/>
      <c r="AB21" s="23" t="s">
        <v>39</v>
      </c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1"/>
      <c r="BM21" s="25" t="s">
        <v>17</v>
      </c>
      <c r="BN21" s="32" t="b">
        <f>C24&lt;&gt;""</f>
        <v>1</v>
      </c>
      <c r="BO21">
        <f>COUNTIF(BN21,"VRAI")</f>
        <v>1</v>
      </c>
      <c r="BQ21" s="17"/>
      <c r="BV21" s="25" t="s">
        <v>29</v>
      </c>
      <c r="BW21" s="32" t="b">
        <v>1</v>
      </c>
      <c r="BX21">
        <f>COUNTIF(BW21,"VRAI")</f>
        <v>1</v>
      </c>
      <c r="BY21">
        <f t="shared" ref="BY21" si="2">COUNTIF(BW21,"VRAI")</f>
        <v>1</v>
      </c>
      <c r="BZ21" s="27" t="s">
        <v>25</v>
      </c>
      <c r="CA21" s="20">
        <f>IF(SUM(BX12:BX33)&lt;&gt;8,0,1)</f>
        <v>1</v>
      </c>
      <c r="CN21" s="31"/>
      <c r="CO21" s="31"/>
    </row>
    <row r="22" spans="2:93" ht="14.45" customHeight="1" x14ac:dyDescent="0.2">
      <c r="B22" s="9"/>
      <c r="C22" s="12" t="s">
        <v>13</v>
      </c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1"/>
      <c r="Y22" s="10"/>
      <c r="Z22" s="10"/>
      <c r="AA22" s="10"/>
      <c r="AB22" s="15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1"/>
      <c r="BQ22" s="17"/>
      <c r="BV22" s="25"/>
      <c r="CN22" s="31"/>
      <c r="CO22" s="31"/>
    </row>
    <row r="23" spans="2:93" ht="3.75" customHeight="1" x14ac:dyDescent="0.2">
      <c r="B23" s="9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1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1"/>
      <c r="BQ23" s="17"/>
      <c r="BV23" s="25"/>
      <c r="CN23" s="31"/>
      <c r="CO23" s="31"/>
    </row>
    <row r="24" spans="2:93" ht="14.45" customHeight="1" x14ac:dyDescent="0.2">
      <c r="B24" s="9"/>
      <c r="C24" s="53" t="s">
        <v>35</v>
      </c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11"/>
      <c r="Y24" s="10"/>
      <c r="Z24" s="14"/>
      <c r="AA24" s="10"/>
      <c r="AB24" s="23" t="s">
        <v>40</v>
      </c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1"/>
      <c r="BK24" s="26" t="s">
        <v>24</v>
      </c>
      <c r="BL24" s="26"/>
      <c r="BM24" s="26"/>
      <c r="BN24" s="26">
        <f>COUNTIF(BN12:BN21,"VRAI")</f>
        <v>4</v>
      </c>
      <c r="BQ24" s="17"/>
      <c r="BV24" s="25" t="s">
        <v>30</v>
      </c>
      <c r="BW24" s="32" t="b">
        <v>1</v>
      </c>
      <c r="BX24">
        <f>COUNTIF(BW24,"VRAI")</f>
        <v>1</v>
      </c>
      <c r="BY24">
        <f t="shared" ref="BY24" si="3">COUNTIF(BW24,"VRAI")</f>
        <v>1</v>
      </c>
      <c r="CN24" s="31"/>
      <c r="CO24" s="31"/>
    </row>
    <row r="25" spans="2:93" ht="14.45" customHeight="1" x14ac:dyDescent="0.2">
      <c r="B25" s="9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11"/>
      <c r="Y25" s="10"/>
      <c r="Z25" s="10"/>
      <c r="AA25" s="10"/>
      <c r="AB25" s="15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1"/>
      <c r="BQ25" s="17"/>
      <c r="BV25" s="25"/>
      <c r="CN25" s="31"/>
      <c r="CO25" s="31"/>
    </row>
    <row r="26" spans="2:93" ht="3.75" customHeight="1" x14ac:dyDescent="0.2">
      <c r="B26" s="9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11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1"/>
      <c r="BV26" s="25"/>
      <c r="CN26" s="31"/>
      <c r="CO26" s="31"/>
    </row>
    <row r="27" spans="2:93" ht="14.45" customHeight="1" x14ac:dyDescent="0.2">
      <c r="B27" s="9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11"/>
      <c r="Y27" s="10"/>
      <c r="Z27" s="14"/>
      <c r="AA27" s="10"/>
      <c r="AB27" s="23" t="s">
        <v>41</v>
      </c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1"/>
      <c r="BV27" s="25" t="s">
        <v>31</v>
      </c>
      <c r="BW27" s="32" t="b">
        <v>1</v>
      </c>
      <c r="BX27">
        <f>COUNTIF(BW27,"VRAI")</f>
        <v>1</v>
      </c>
      <c r="BY27">
        <f t="shared" ref="BY27" si="4">COUNTIF(BW27,"VRAI")</f>
        <v>1</v>
      </c>
      <c r="CN27" s="31"/>
      <c r="CO27" s="31"/>
    </row>
    <row r="28" spans="2:93" ht="14.45" customHeight="1" x14ac:dyDescent="0.2">
      <c r="B28" s="9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11"/>
      <c r="Y28" s="10"/>
      <c r="Z28" s="10"/>
      <c r="AA28" s="10"/>
      <c r="AB28" s="15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1"/>
      <c r="BV28" s="25"/>
      <c r="CN28" s="31"/>
      <c r="CO28" s="31"/>
    </row>
    <row r="29" spans="2:93" ht="3.75" customHeight="1" x14ac:dyDescent="0.2">
      <c r="B29" s="9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11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1"/>
      <c r="BV29" s="25"/>
      <c r="CN29" s="31"/>
      <c r="CO29" s="31"/>
    </row>
    <row r="30" spans="2:93" ht="14.45" customHeight="1" x14ac:dyDescent="0.2">
      <c r="B30" s="9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11"/>
      <c r="Y30" s="10"/>
      <c r="Z30" s="14"/>
      <c r="AA30" s="10"/>
      <c r="AB30" s="23" t="s">
        <v>42</v>
      </c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1"/>
      <c r="BV30" s="25" t="s">
        <v>32</v>
      </c>
      <c r="BW30" s="32" t="b">
        <v>1</v>
      </c>
      <c r="BX30">
        <f>COUNTIF(BW30,"VRAI")</f>
        <v>1</v>
      </c>
      <c r="BY30">
        <f t="shared" ref="BY30" si="5">COUNTIF(BW30,"VRAI")</f>
        <v>1</v>
      </c>
      <c r="CN30" s="31"/>
      <c r="CO30" s="31"/>
    </row>
    <row r="31" spans="2:93" ht="14.45" customHeight="1" x14ac:dyDescent="0.2">
      <c r="B31" s="9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11"/>
      <c r="Y31" s="10"/>
      <c r="Z31" s="10"/>
      <c r="AA31" s="10"/>
      <c r="AB31" s="15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1"/>
      <c r="BV31" s="25"/>
      <c r="CN31" s="31"/>
      <c r="CO31" s="31"/>
    </row>
    <row r="32" spans="2:93" ht="3.75" customHeight="1" x14ac:dyDescent="0.2">
      <c r="B32" s="9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11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1"/>
      <c r="BV32" s="25"/>
    </row>
    <row r="33" spans="2:104" ht="14.45" customHeight="1" x14ac:dyDescent="0.2">
      <c r="B33" s="9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11"/>
      <c r="Y33" s="10"/>
      <c r="Z33" s="14"/>
      <c r="AA33" s="10"/>
      <c r="AB33" s="23" t="s">
        <v>43</v>
      </c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1"/>
      <c r="BV33" s="25" t="s">
        <v>33</v>
      </c>
      <c r="BW33" s="32" t="b">
        <v>1</v>
      </c>
      <c r="BX33">
        <f>COUNTIF(BW33,"VRAI")</f>
        <v>1</v>
      </c>
      <c r="BY33">
        <f t="shared" ref="BY33" si="6">COUNTIF(BW33,"VRAI")</f>
        <v>1</v>
      </c>
    </row>
    <row r="34" spans="2:104" ht="14.45" customHeight="1" x14ac:dyDescent="0.2">
      <c r="B34" s="9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11"/>
      <c r="Y34" s="10"/>
      <c r="Z34" s="10"/>
      <c r="AA34" s="10"/>
      <c r="AB34" s="15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1"/>
      <c r="BV34" s="25"/>
    </row>
    <row r="35" spans="2:104" ht="3.75" customHeight="1" x14ac:dyDescent="0.2">
      <c r="B35" s="9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11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1"/>
      <c r="BV35" s="25"/>
    </row>
    <row r="36" spans="2:104" ht="14.45" customHeight="1" x14ac:dyDescent="0.2">
      <c r="B36" s="9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11"/>
      <c r="Y36" s="10"/>
      <c r="Z36" s="16"/>
      <c r="AA36" s="10"/>
      <c r="AB36" s="23" t="s">
        <v>44</v>
      </c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1"/>
      <c r="BV36" s="25" t="s">
        <v>34</v>
      </c>
      <c r="BW36" s="32" t="b">
        <v>0</v>
      </c>
      <c r="BX36">
        <f>COUNTIF(BW36,"VRAI")</f>
        <v>0</v>
      </c>
    </row>
    <row r="37" spans="2:104" ht="14.45" customHeight="1" x14ac:dyDescent="0.2">
      <c r="B37" s="9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11"/>
      <c r="Y37" s="10"/>
      <c r="Z37" s="10"/>
      <c r="AA37" s="10"/>
      <c r="AB37" s="15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1"/>
      <c r="BV37" s="25"/>
    </row>
    <row r="38" spans="2:104" ht="14.45" customHeight="1" x14ac:dyDescent="0.2">
      <c r="B38" s="9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11"/>
      <c r="Y38" s="10"/>
      <c r="Z38" s="16"/>
      <c r="AA38" s="10"/>
      <c r="AB38" s="44" t="s">
        <v>45</v>
      </c>
      <c r="AC38" s="45"/>
      <c r="AD38" s="45"/>
      <c r="AE38" s="52" t="s">
        <v>35</v>
      </c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11"/>
      <c r="BV38" s="25" t="s">
        <v>18</v>
      </c>
      <c r="BW38" s="32" t="b">
        <v>1</v>
      </c>
      <c r="BX38">
        <f>COUNTIF(BW38,"VRAI")</f>
        <v>1</v>
      </c>
      <c r="BZ38" s="28" t="s">
        <v>19</v>
      </c>
      <c r="CA38" s="32" t="b">
        <f>AE38&lt;&gt;""</f>
        <v>1</v>
      </c>
      <c r="CB38">
        <f>COUNTIF(CA38,"VRAI")</f>
        <v>1</v>
      </c>
      <c r="CG38" s="27" t="s">
        <v>25</v>
      </c>
      <c r="CH38" s="20">
        <f>IF(OR(BW38=CA38,BW38=CA40,BW38=CA42),1,0)</f>
        <v>1</v>
      </c>
    </row>
    <row r="39" spans="2:104" ht="3.75" customHeight="1" x14ac:dyDescent="0.2">
      <c r="B39" s="9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11"/>
      <c r="Y39" s="10"/>
      <c r="Z39" s="10"/>
      <c r="AA39" s="10"/>
      <c r="AB39" s="45"/>
      <c r="AC39" s="45"/>
      <c r="AD39" s="45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1"/>
      <c r="BV39" s="25"/>
      <c r="CG39" s="27"/>
    </row>
    <row r="40" spans="2:104" ht="14.25" customHeight="1" x14ac:dyDescent="0.2">
      <c r="B40" s="9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11"/>
      <c r="Y40" s="10"/>
      <c r="Z40" s="10"/>
      <c r="AA40" s="10"/>
      <c r="AB40" s="45"/>
      <c r="AC40" s="45"/>
      <c r="AD40" s="45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11"/>
      <c r="BQ40" s="26" t="s">
        <v>23</v>
      </c>
      <c r="BR40" s="26"/>
      <c r="BS40" s="26"/>
      <c r="BT40" s="26"/>
      <c r="BU40" s="26"/>
      <c r="BV40" s="26"/>
      <c r="BW40" s="26">
        <f>COUNTIF(BW12:BW33,"VRAI")</f>
        <v>8</v>
      </c>
      <c r="BZ40" s="28" t="s">
        <v>20</v>
      </c>
      <c r="CA40" s="32" t="b">
        <f>AE40&lt;&gt;""</f>
        <v>0</v>
      </c>
      <c r="CB40">
        <f>COUNTIF(CA40,"VRAI")</f>
        <v>0</v>
      </c>
      <c r="CG40" s="27" t="s">
        <v>25</v>
      </c>
      <c r="CH40" s="20">
        <f>IF(AND(SUM(CB38,CB40,CB42)&lt;&gt;0,BX38=0),0,1)</f>
        <v>1</v>
      </c>
    </row>
    <row r="41" spans="2:104" ht="3.75" customHeight="1" x14ac:dyDescent="0.2">
      <c r="B41" s="9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11"/>
      <c r="Y41" s="10"/>
      <c r="Z41" s="10"/>
      <c r="AA41" s="10"/>
      <c r="AB41" s="45"/>
      <c r="AC41" s="45"/>
      <c r="AD41" s="45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1"/>
    </row>
    <row r="42" spans="2:104" ht="14.25" customHeight="1" x14ac:dyDescent="0.2">
      <c r="B42" s="9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11"/>
      <c r="Y42" s="10"/>
      <c r="Z42" s="10"/>
      <c r="AA42" s="10"/>
      <c r="AB42" s="45"/>
      <c r="AC42" s="45"/>
      <c r="AD42" s="45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11"/>
      <c r="BQ42" t="s">
        <v>22</v>
      </c>
      <c r="BW42">
        <f>COUNTIF(BW12:BW38,"VRAI")</f>
        <v>9</v>
      </c>
      <c r="BZ42" s="28" t="s">
        <v>21</v>
      </c>
      <c r="CA42" s="32" t="b">
        <f>AE42&lt;&gt;""</f>
        <v>0</v>
      </c>
      <c r="CB42">
        <f>COUNTIF(CA42,"VRAI")</f>
        <v>0</v>
      </c>
    </row>
    <row r="43" spans="2:104" ht="14.25" customHeight="1" x14ac:dyDescent="0.2">
      <c r="B43" s="9"/>
      <c r="C43" s="12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1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1"/>
      <c r="BK43" s="18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</row>
  </sheetData>
  <mergeCells count="17">
    <mergeCell ref="AB38:AD42"/>
    <mergeCell ref="Z8:BJ10"/>
    <mergeCell ref="G12:W13"/>
    <mergeCell ref="AE42:BI42"/>
    <mergeCell ref="AE40:BI40"/>
    <mergeCell ref="J15:W19"/>
    <mergeCell ref="C24:W42"/>
    <mergeCell ref="AE38:BI38"/>
    <mergeCell ref="G9:W10"/>
    <mergeCell ref="AZ1:BJ1"/>
    <mergeCell ref="P2:AY6"/>
    <mergeCell ref="AZ2:BE2"/>
    <mergeCell ref="BF2:BJ2"/>
    <mergeCell ref="AZ3:BE3"/>
    <mergeCell ref="BF3:BJ3"/>
    <mergeCell ref="AZ4:BE6"/>
    <mergeCell ref="BF4:BJ6"/>
  </mergeCells>
  <phoneticPr fontId="12" type="noConversion"/>
  <conditionalFormatting sqref="C9:C10">
    <cfRule type="expression" dxfId="19" priority="152">
      <formula>$G$9=""</formula>
    </cfRule>
  </conditionalFormatting>
  <conditionalFormatting sqref="C12:C13">
    <cfRule type="expression" dxfId="18" priority="151">
      <formula>$G$12=""</formula>
    </cfRule>
  </conditionalFormatting>
  <conditionalFormatting sqref="C15:C16">
    <cfRule type="expression" dxfId="17" priority="150">
      <formula>$J$15=""</formula>
    </cfRule>
  </conditionalFormatting>
  <conditionalFormatting sqref="C21:C22">
    <cfRule type="expression" dxfId="16" priority="149">
      <formula>$C$24=""</formula>
    </cfRule>
  </conditionalFormatting>
  <conditionalFormatting sqref="AB38">
    <cfRule type="expression" dxfId="15" priority="147">
      <formula>$CH$38=0</formula>
    </cfRule>
    <cfRule type="expression" priority="148">
      <formula>$CH$38=0</formula>
    </cfRule>
  </conditionalFormatting>
  <conditionalFormatting sqref="AB12:AB13 AB15:AB16 AB18:AB19 AB21:AB22 AB24:AB25 AB27:AB28 AB30:AB31 AB33:AB34 AB36">
    <cfRule type="expression" dxfId="14" priority="146">
      <formula>$BY$12=0</formula>
    </cfRule>
  </conditionalFormatting>
  <conditionalFormatting sqref="Z12">
    <cfRule type="expression" dxfId="13" priority="76">
      <formula>$BX$12=0</formula>
    </cfRule>
  </conditionalFormatting>
  <conditionalFormatting sqref="Z15">
    <cfRule type="expression" dxfId="12" priority="75">
      <formula>$BX$15=0</formula>
    </cfRule>
  </conditionalFormatting>
  <conditionalFormatting sqref="Z18">
    <cfRule type="expression" dxfId="11" priority="74">
      <formula>$BX$18=0</formula>
    </cfRule>
  </conditionalFormatting>
  <conditionalFormatting sqref="Z21">
    <cfRule type="expression" dxfId="10" priority="73">
      <formula>$BX$21=0</formula>
    </cfRule>
  </conditionalFormatting>
  <conditionalFormatting sqref="Z24">
    <cfRule type="expression" dxfId="9" priority="72">
      <formula>$BX$24=0</formula>
    </cfRule>
  </conditionalFormatting>
  <conditionalFormatting sqref="Z27">
    <cfRule type="expression" dxfId="8" priority="71">
      <formula>$BX$27=0</formula>
    </cfRule>
  </conditionalFormatting>
  <conditionalFormatting sqref="Z30">
    <cfRule type="expression" dxfId="7" priority="70">
      <formula>$BX$30=0</formula>
    </cfRule>
  </conditionalFormatting>
  <conditionalFormatting sqref="Z33">
    <cfRule type="expression" dxfId="6" priority="69">
      <formula>$BX$33=0</formula>
    </cfRule>
  </conditionalFormatting>
  <conditionalFormatting sqref="AE38:BI38">
    <cfRule type="expression" dxfId="5" priority="68">
      <formula>AND($BX$38=1,AND($CB$38=0,$CB$40=0,$CB$42=0))</formula>
    </cfRule>
  </conditionalFormatting>
  <conditionalFormatting sqref="AB38:AD42">
    <cfRule type="expression" dxfId="4" priority="19">
      <formula>AND($BX$38=0,$CB$38+$CB$40+$CB$42&gt;0)</formula>
    </cfRule>
    <cfRule type="expression" dxfId="3" priority="67">
      <formula>AND($BX$38=1,AND($CB$38=0,$CB$40=0,$CB$42=0))</formula>
    </cfRule>
  </conditionalFormatting>
  <conditionalFormatting sqref="AE42:BI42">
    <cfRule type="expression" dxfId="2" priority="66">
      <formula>AND($BX$38=1,AND($CB$38=0,$CB$40=0,$CB$42=0))</formula>
    </cfRule>
  </conditionalFormatting>
  <conditionalFormatting sqref="BJ38:BJ42">
    <cfRule type="expression" dxfId="1" priority="64">
      <formula>AND($BX$38=1,AND($CB$38=0,$CB$40=0,$CB$42=0))</formula>
    </cfRule>
  </conditionalFormatting>
  <conditionalFormatting sqref="Z38">
    <cfRule type="expression" dxfId="0" priority="20">
      <formula>AND($BX$38=0,$CB$38+$CB$40+$CB$42&gt;0)</formula>
    </cfRule>
  </conditionalFormatting>
  <pageMargins left="0.23622047244094491" right="0.23622047244094491" top="0.23622047244094491" bottom="0.23622047244094491" header="0.31496062992125984" footer="0.31496062992125984"/>
  <pageSetup paperSize="8" scale="86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24</xdr:col>
                    <xdr:colOff>161925</xdr:colOff>
                    <xdr:row>10</xdr:row>
                    <xdr:rowOff>28575</xdr:rowOff>
                  </from>
                  <to>
                    <xdr:col>26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24</xdr:col>
                    <xdr:colOff>161925</xdr:colOff>
                    <xdr:row>13</xdr:row>
                    <xdr:rowOff>28575</xdr:rowOff>
                  </from>
                  <to>
                    <xdr:col>25</xdr:col>
                    <xdr:colOff>171450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24</xdr:col>
                    <xdr:colOff>161925</xdr:colOff>
                    <xdr:row>16</xdr:row>
                    <xdr:rowOff>28575</xdr:rowOff>
                  </from>
                  <to>
                    <xdr:col>25</xdr:col>
                    <xdr:colOff>171450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24</xdr:col>
                    <xdr:colOff>161925</xdr:colOff>
                    <xdr:row>19</xdr:row>
                    <xdr:rowOff>28575</xdr:rowOff>
                  </from>
                  <to>
                    <xdr:col>25</xdr:col>
                    <xdr:colOff>171450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24</xdr:col>
                    <xdr:colOff>161925</xdr:colOff>
                    <xdr:row>22</xdr:row>
                    <xdr:rowOff>28575</xdr:rowOff>
                  </from>
                  <to>
                    <xdr:col>25</xdr:col>
                    <xdr:colOff>171450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24</xdr:col>
                    <xdr:colOff>161925</xdr:colOff>
                    <xdr:row>25</xdr:row>
                    <xdr:rowOff>28575</xdr:rowOff>
                  </from>
                  <to>
                    <xdr:col>25</xdr:col>
                    <xdr:colOff>171450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24</xdr:col>
                    <xdr:colOff>161925</xdr:colOff>
                    <xdr:row>28</xdr:row>
                    <xdr:rowOff>28575</xdr:rowOff>
                  </from>
                  <to>
                    <xdr:col>25</xdr:col>
                    <xdr:colOff>171450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24</xdr:col>
                    <xdr:colOff>161925</xdr:colOff>
                    <xdr:row>31</xdr:row>
                    <xdr:rowOff>28575</xdr:rowOff>
                  </from>
                  <to>
                    <xdr:col>25</xdr:col>
                    <xdr:colOff>171450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24</xdr:col>
                    <xdr:colOff>161925</xdr:colOff>
                    <xdr:row>34</xdr:row>
                    <xdr:rowOff>28575</xdr:rowOff>
                  </from>
                  <to>
                    <xdr:col>25</xdr:col>
                    <xdr:colOff>171450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>
                <anchor moveWithCells="1">
                  <from>
                    <xdr:col>24</xdr:col>
                    <xdr:colOff>161925</xdr:colOff>
                    <xdr:row>36</xdr:row>
                    <xdr:rowOff>161925</xdr:rowOff>
                  </from>
                  <to>
                    <xdr:col>25</xdr:col>
                    <xdr:colOff>171450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14" name="Button 75">
              <controlPr defaultSize="0" print="0" autoFill="0" autoPict="0" macro="[0]!Validation">
                <anchor moveWithCells="1">
                  <from>
                    <xdr:col>41</xdr:col>
                    <xdr:colOff>123825</xdr:colOff>
                    <xdr:row>2</xdr:row>
                    <xdr:rowOff>38100</xdr:rowOff>
                  </from>
                  <to>
                    <xdr:col>50</xdr:col>
                    <xdr:colOff>9525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15" name="Button 76">
              <controlPr defaultSize="0" print="0" autoFill="0" autoPict="0" macro="[0]!ThisWorkbook.OpenUserForm2">
                <anchor moveWithCells="1">
                  <from>
                    <xdr:col>15</xdr:col>
                    <xdr:colOff>104775</xdr:colOff>
                    <xdr:row>2</xdr:row>
                    <xdr:rowOff>38100</xdr:rowOff>
                  </from>
                  <to>
                    <xdr:col>24</xdr:col>
                    <xdr:colOff>114300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6" name="Check Box 105">
              <controlPr defaultSize="0" autoFill="0" autoLine="0" autoPict="0" macro="[0]!Caseàcocher105_Cliquer" altText="Cocher si DAMEN / Tick if DAMEN">
                <anchor moveWithCells="1">
                  <from>
                    <xdr:col>5</xdr:col>
                    <xdr:colOff>152400</xdr:colOff>
                    <xdr:row>6</xdr:row>
                    <xdr:rowOff>133350</xdr:rowOff>
                  </from>
                  <to>
                    <xdr:col>15</xdr:col>
                    <xdr:colOff>190500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Lotte</dc:creator>
  <cp:lastModifiedBy>Sebastien Lotte</cp:lastModifiedBy>
  <cp:lastPrinted>2022-05-11T11:05:43Z</cp:lastPrinted>
  <dcterms:created xsi:type="dcterms:W3CDTF">2022-05-09T14:32:23Z</dcterms:created>
  <dcterms:modified xsi:type="dcterms:W3CDTF">2022-05-30T15:04:21Z</dcterms:modified>
</cp:coreProperties>
</file>