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9260" windowHeight="10530"/>
  </bookViews>
  <sheets>
    <sheet name="Feuil1" sheetId="7" r:id="rId1"/>
    <sheet name="RECHERCHE" sheetId="5" r:id="rId2"/>
    <sheet name="LISTE" sheetId="2" r:id="rId3"/>
    <sheet name="Liste Region Departement" sheetId="6" r:id="rId4"/>
  </sheets>
  <definedNames>
    <definedName name="_xlnm._FilterDatabase" localSheetId="2" hidden="1">LISTE!$A$1:$N$532</definedName>
    <definedName name="_xlnm._FilterDatabase" localSheetId="3" hidden="1">'Liste Region Departement'!$A$1:$C$107</definedName>
    <definedName name="Autres" localSheetId="2">LISTE!$L$2:$L$413</definedName>
    <definedName name="Autres" localSheetId="1">RECHERCHE!$J$6:$J$243</definedName>
    <definedName name="Blason" localSheetId="2">LISTE!$J$2:$J$413</definedName>
    <definedName name="boite">LISTE!$B$2:$B$413</definedName>
    <definedName name="Départ">LISTE!$G$2:$G$413</definedName>
    <definedName name="DEPT">'Liste Region Departement'!#REF!</definedName>
    <definedName name="DPT" localSheetId="2">LISTE!$H$2:$H$413</definedName>
    <definedName name="DPT" localSheetId="1">RECHERCHE!$D$6:$D$243</definedName>
    <definedName name="Drapeau" localSheetId="2">LISTE!$I$2:$I$413</definedName>
    <definedName name="Drapeau" localSheetId="1">RECHERCHE!$E$6:$E$243</definedName>
    <definedName name="Lieux">'Liste Region Departement'!#REF!</definedName>
    <definedName name="ligne">LISTE!$C$2:$C$413</definedName>
    <definedName name="MAT">'Liste Region Departement'!$D$2:$D$11</definedName>
    <definedName name="MATIERE">'Liste Region Departement'!$D$2:$E$11</definedName>
    <definedName name="Matière" localSheetId="2">LISTE!$K$2:$K$413</definedName>
    <definedName name="Matière" localSheetId="1">RECHERCHE!$H$6:$H$243</definedName>
    <definedName name="MONDE">'Liste Region Departement'!$B$108:$B$335</definedName>
    <definedName name="NMRDPT">'Liste Region Departement'!$A$2:$A$107</definedName>
    <definedName name="ordre">LISTE!$D$2:$D$413</definedName>
    <definedName name="Pays" localSheetId="2">LISTE!$F$2:$F$413</definedName>
    <definedName name="REGDPT">'Liste Region Departement'!$A$2:$C$335</definedName>
    <definedName name="REGION">'Liste Region Departement'!#REF!</definedName>
    <definedName name="Sites" localSheetId="2">LISTE!#REF!</definedName>
    <definedName name="Sites" localSheetId="1">RECHERCHE!$I$6:$I$243</definedName>
    <definedName name="Villes" localSheetId="2">LISTE!$E$2:$E$413</definedName>
    <definedName name="Villes" localSheetId="1">RECHERCHE!#REF!</definedName>
  </definedNames>
  <calcPr calcId="125725"/>
</workbook>
</file>

<file path=xl/calcChain.xml><?xml version="1.0" encoding="utf-8"?>
<calcChain xmlns="http://schemas.openxmlformats.org/spreadsheetml/2006/main">
  <c r="Q1" i="2"/>
  <c r="H370"/>
  <c r="F370"/>
  <c r="H333"/>
  <c r="F333"/>
  <c r="N2" a="1"/>
  <c r="M2" a="1"/>
  <c r="F2"/>
  <c r="H2"/>
  <c r="F367"/>
  <c r="H367"/>
  <c r="F287"/>
  <c r="H287"/>
  <c r="F294"/>
  <c r="H294"/>
  <c r="F259"/>
  <c r="H259"/>
  <c r="F236"/>
  <c r="H236"/>
  <c r="F335"/>
  <c r="H335"/>
  <c r="F322"/>
  <c r="H322"/>
  <c r="F178"/>
  <c r="H178"/>
  <c r="F374"/>
  <c r="H374"/>
  <c r="F411"/>
  <c r="H411"/>
  <c r="F412"/>
  <c r="H412"/>
  <c r="F413"/>
  <c r="H413"/>
  <c r="H314"/>
  <c r="H315"/>
  <c r="H389"/>
  <c r="H375"/>
  <c r="H316"/>
  <c r="H317"/>
  <c r="H318"/>
  <c r="H320"/>
  <c r="H319"/>
  <c r="H321"/>
  <c r="H390"/>
  <c r="H323"/>
  <c r="H324"/>
  <c r="H325"/>
  <c r="H328"/>
  <c r="H326"/>
  <c r="H327"/>
  <c r="H329"/>
  <c r="H330"/>
  <c r="H331"/>
  <c r="H332"/>
  <c r="H334"/>
  <c r="H336"/>
  <c r="H337"/>
  <c r="H338"/>
  <c r="H339"/>
  <c r="H340"/>
  <c r="H342"/>
  <c r="H341"/>
  <c r="H344"/>
  <c r="H343"/>
  <c r="H347"/>
  <c r="H348"/>
  <c r="H349"/>
  <c r="H350"/>
  <c r="H346"/>
  <c r="H351"/>
  <c r="H352"/>
  <c r="H353"/>
  <c r="H354"/>
  <c r="H355"/>
  <c r="H356"/>
  <c r="H357"/>
  <c r="H358"/>
  <c r="H359"/>
  <c r="H360"/>
  <c r="H345"/>
  <c r="H361"/>
  <c r="H364"/>
  <c r="H362"/>
  <c r="H363"/>
  <c r="H365"/>
  <c r="H366"/>
  <c r="H368"/>
  <c r="H369"/>
  <c r="H371"/>
  <c r="H372"/>
  <c r="H383"/>
  <c r="H382"/>
  <c r="H384"/>
  <c r="H373"/>
  <c r="H376"/>
  <c r="H377"/>
  <c r="H378"/>
  <c r="H379"/>
  <c r="H380"/>
  <c r="H381"/>
  <c r="H385"/>
  <c r="H386"/>
  <c r="H387"/>
  <c r="H388"/>
  <c r="H391"/>
  <c r="H392"/>
  <c r="H394"/>
  <c r="H393"/>
  <c r="H395"/>
  <c r="H396"/>
  <c r="H397"/>
  <c r="H398"/>
  <c r="H399"/>
  <c r="H400"/>
  <c r="H401"/>
  <c r="H402"/>
  <c r="H403"/>
  <c r="H404"/>
  <c r="H405"/>
  <c r="H407"/>
  <c r="H406"/>
  <c r="H408"/>
  <c r="H409"/>
  <c r="H410"/>
  <c r="H4"/>
  <c r="H5"/>
  <c r="H6"/>
  <c r="H7"/>
  <c r="H8"/>
  <c r="H9"/>
  <c r="H10"/>
  <c r="H11"/>
  <c r="H12"/>
  <c r="H13"/>
  <c r="H14"/>
  <c r="H15"/>
  <c r="H16"/>
  <c r="H17"/>
  <c r="H18"/>
  <c r="H20"/>
  <c r="H19"/>
  <c r="H21"/>
  <c r="H22"/>
  <c r="H23"/>
  <c r="H24"/>
  <c r="H25"/>
  <c r="H27"/>
  <c r="H26"/>
  <c r="H28"/>
  <c r="H30"/>
  <c r="H29"/>
  <c r="H31"/>
  <c r="H32"/>
  <c r="H34"/>
  <c r="H35"/>
  <c r="H33"/>
  <c r="H36"/>
  <c r="H37"/>
  <c r="H38"/>
  <c r="H39"/>
  <c r="H40"/>
  <c r="H41"/>
  <c r="H43"/>
  <c r="H42"/>
  <c r="H44"/>
  <c r="H45"/>
  <c r="H46"/>
  <c r="H52"/>
  <c r="H53"/>
  <c r="H54"/>
  <c r="H55"/>
  <c r="H47"/>
  <c r="H48"/>
  <c r="H49"/>
  <c r="H50"/>
  <c r="H51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8"/>
  <c r="H77"/>
  <c r="H79"/>
  <c r="H80"/>
  <c r="H84"/>
  <c r="H81"/>
  <c r="H82"/>
  <c r="H83"/>
  <c r="H86"/>
  <c r="H85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2"/>
  <c r="H113"/>
  <c r="H110"/>
  <c r="H111"/>
  <c r="H114"/>
  <c r="H115"/>
  <c r="H116"/>
  <c r="H117"/>
  <c r="H118"/>
  <c r="H119"/>
  <c r="H134"/>
  <c r="H120"/>
  <c r="H121"/>
  <c r="H122"/>
  <c r="H123"/>
  <c r="H124"/>
  <c r="H125"/>
  <c r="H126"/>
  <c r="H127"/>
  <c r="H129"/>
  <c r="H128"/>
  <c r="H136"/>
  <c r="H130"/>
  <c r="H131"/>
  <c r="H132"/>
  <c r="H133"/>
  <c r="H137"/>
  <c r="H138"/>
  <c r="H139"/>
  <c r="H140"/>
  <c r="H141"/>
  <c r="H142"/>
  <c r="H143"/>
  <c r="H144"/>
  <c r="H145"/>
  <c r="H146"/>
  <c r="H147"/>
  <c r="H135"/>
  <c r="H148"/>
  <c r="H149"/>
  <c r="H150"/>
  <c r="H151"/>
  <c r="H153"/>
  <c r="H154"/>
  <c r="H152"/>
  <c r="H155"/>
  <c r="H156"/>
  <c r="H157"/>
  <c r="H158"/>
  <c r="H159"/>
  <c r="H160"/>
  <c r="H161"/>
  <c r="H162"/>
  <c r="H166"/>
  <c r="H165"/>
  <c r="H164"/>
  <c r="H163"/>
  <c r="H167"/>
  <c r="H168"/>
  <c r="H169"/>
  <c r="H170"/>
  <c r="H171"/>
  <c r="H172"/>
  <c r="H173"/>
  <c r="H174"/>
  <c r="H175"/>
  <c r="H176"/>
  <c r="H177"/>
  <c r="H179"/>
  <c r="H180"/>
  <c r="H181"/>
  <c r="H182"/>
  <c r="H183"/>
  <c r="H184"/>
  <c r="H185"/>
  <c r="H186"/>
  <c r="H187"/>
  <c r="H188"/>
  <c r="H189"/>
  <c r="H190"/>
  <c r="H191"/>
  <c r="H192"/>
  <c r="H194"/>
  <c r="H193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3"/>
  <c r="H212"/>
  <c r="H214"/>
  <c r="H215"/>
  <c r="H216"/>
  <c r="H217"/>
  <c r="H218"/>
  <c r="H219"/>
  <c r="H220"/>
  <c r="H221"/>
  <c r="H222"/>
  <c r="H223"/>
  <c r="H224"/>
  <c r="H225"/>
  <c r="H226"/>
  <c r="H227"/>
  <c r="H228"/>
  <c r="H230"/>
  <c r="H229"/>
  <c r="H231"/>
  <c r="H232"/>
  <c r="H233"/>
  <c r="H234"/>
  <c r="H235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60"/>
  <c r="H261"/>
  <c r="H262"/>
  <c r="H263"/>
  <c r="H264"/>
  <c r="H265"/>
  <c r="H266"/>
  <c r="H267"/>
  <c r="H268"/>
  <c r="H273"/>
  <c r="H274"/>
  <c r="H269"/>
  <c r="H271"/>
  <c r="H270"/>
  <c r="H272"/>
  <c r="H275"/>
  <c r="H276"/>
  <c r="H277"/>
  <c r="H278"/>
  <c r="H279"/>
  <c r="H280"/>
  <c r="H297"/>
  <c r="H281"/>
  <c r="H282"/>
  <c r="H283"/>
  <c r="H284"/>
  <c r="H285"/>
  <c r="H286"/>
  <c r="H288"/>
  <c r="H289"/>
  <c r="H290"/>
  <c r="H293"/>
  <c r="H292"/>
  <c r="H295"/>
  <c r="H291"/>
  <c r="H296"/>
  <c r="H299"/>
  <c r="H301"/>
  <c r="H302"/>
  <c r="H303"/>
  <c r="H304"/>
  <c r="H298"/>
  <c r="H306"/>
  <c r="H300"/>
  <c r="H311"/>
  <c r="H305"/>
  <c r="H312"/>
  <c r="H307"/>
  <c r="H308"/>
  <c r="H310"/>
  <c r="H309"/>
  <c r="H313"/>
  <c r="F10"/>
  <c r="F11"/>
  <c r="F12"/>
  <c r="F13"/>
  <c r="F14"/>
  <c r="F15"/>
  <c r="F16"/>
  <c r="F17"/>
  <c r="F18"/>
  <c r="F20"/>
  <c r="F19"/>
  <c r="F21"/>
  <c r="F22"/>
  <c r="F23"/>
  <c r="F24"/>
  <c r="F25"/>
  <c r="F27"/>
  <c r="F26"/>
  <c r="F28"/>
  <c r="F30"/>
  <c r="F29"/>
  <c r="F31"/>
  <c r="F32"/>
  <c r="F34"/>
  <c r="F35"/>
  <c r="F33"/>
  <c r="F36"/>
  <c r="F37"/>
  <c r="F38"/>
  <c r="F39"/>
  <c r="F40"/>
  <c r="F41"/>
  <c r="F43"/>
  <c r="F42"/>
  <c r="F44"/>
  <c r="F45"/>
  <c r="F46"/>
  <c r="F52"/>
  <c r="F53"/>
  <c r="F54"/>
  <c r="F55"/>
  <c r="F47"/>
  <c r="F48"/>
  <c r="F49"/>
  <c r="F50"/>
  <c r="F51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8"/>
  <c r="F77"/>
  <c r="F79"/>
  <c r="F80"/>
  <c r="F84"/>
  <c r="F81"/>
  <c r="F82"/>
  <c r="F83"/>
  <c r="F86"/>
  <c r="F85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2"/>
  <c r="F113"/>
  <c r="F110"/>
  <c r="F111"/>
  <c r="F114"/>
  <c r="F115"/>
  <c r="F116"/>
  <c r="F117"/>
  <c r="F118"/>
  <c r="F119"/>
  <c r="F134"/>
  <c r="F120"/>
  <c r="F121"/>
  <c r="F122"/>
  <c r="F123"/>
  <c r="F124"/>
  <c r="F125"/>
  <c r="F126"/>
  <c r="F127"/>
  <c r="F129"/>
  <c r="F128"/>
  <c r="F136"/>
  <c r="F130"/>
  <c r="F131"/>
  <c r="F132"/>
  <c r="F133"/>
  <c r="F137"/>
  <c r="F138"/>
  <c r="F139"/>
  <c r="F140"/>
  <c r="F141"/>
  <c r="F142"/>
  <c r="F143"/>
  <c r="F144"/>
  <c r="F145"/>
  <c r="F146"/>
  <c r="F147"/>
  <c r="F135"/>
  <c r="F148"/>
  <c r="F149"/>
  <c r="F150"/>
  <c r="F151"/>
  <c r="F153"/>
  <c r="F154"/>
  <c r="F152"/>
  <c r="F155"/>
  <c r="F156"/>
  <c r="F157"/>
  <c r="F158"/>
  <c r="F159"/>
  <c r="F160"/>
  <c r="F161"/>
  <c r="F162"/>
  <c r="F166"/>
  <c r="F165"/>
  <c r="F164"/>
  <c r="F163"/>
  <c r="F167"/>
  <c r="F168"/>
  <c r="F169"/>
  <c r="F170"/>
  <c r="F171"/>
  <c r="F172"/>
  <c r="F173"/>
  <c r="F174"/>
  <c r="F175"/>
  <c r="F176"/>
  <c r="F177"/>
  <c r="F179"/>
  <c r="F180"/>
  <c r="F181"/>
  <c r="F182"/>
  <c r="F183"/>
  <c r="F184"/>
  <c r="F185"/>
  <c r="F186"/>
  <c r="F187"/>
  <c r="F188"/>
  <c r="F189"/>
  <c r="F190"/>
  <c r="F191"/>
  <c r="F192"/>
  <c r="F194"/>
  <c r="F193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3"/>
  <c r="F212"/>
  <c r="F214"/>
  <c r="F215"/>
  <c r="F216"/>
  <c r="F217"/>
  <c r="F218"/>
  <c r="F219"/>
  <c r="F220"/>
  <c r="F221"/>
  <c r="F222"/>
  <c r="F223"/>
  <c r="F224"/>
  <c r="F225"/>
  <c r="F226"/>
  <c r="F227"/>
  <c r="F228"/>
  <c r="F230"/>
  <c r="F229"/>
  <c r="F231"/>
  <c r="F232"/>
  <c r="F233"/>
  <c r="F234"/>
  <c r="F235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60"/>
  <c r="F261"/>
  <c r="F262"/>
  <c r="F263"/>
  <c r="F264"/>
  <c r="F265"/>
  <c r="F266"/>
  <c r="F267"/>
  <c r="F268"/>
  <c r="F273"/>
  <c r="F274"/>
  <c r="F269"/>
  <c r="F271"/>
  <c r="F270"/>
  <c r="F272"/>
  <c r="F275"/>
  <c r="F276"/>
  <c r="F277"/>
  <c r="F278"/>
  <c r="F279"/>
  <c r="F280"/>
  <c r="F297"/>
  <c r="F281"/>
  <c r="F282"/>
  <c r="F283"/>
  <c r="F284"/>
  <c r="F285"/>
  <c r="F286"/>
  <c r="F288"/>
  <c r="F289"/>
  <c r="F290"/>
  <c r="F293"/>
  <c r="F292"/>
  <c r="F295"/>
  <c r="F291"/>
  <c r="F296"/>
  <c r="F299"/>
  <c r="F301"/>
  <c r="F302"/>
  <c r="F303"/>
  <c r="F304"/>
  <c r="F298"/>
  <c r="F306"/>
  <c r="F300"/>
  <c r="F311"/>
  <c r="F305"/>
  <c r="F312"/>
  <c r="F307"/>
  <c r="F308"/>
  <c r="F310"/>
  <c r="F309"/>
  <c r="F313"/>
  <c r="F314"/>
  <c r="F315"/>
  <c r="F389"/>
  <c r="F375"/>
  <c r="F316"/>
  <c r="F317"/>
  <c r="F318"/>
  <c r="F320"/>
  <c r="F319"/>
  <c r="F321"/>
  <c r="F390"/>
  <c r="F323"/>
  <c r="F324"/>
  <c r="F325"/>
  <c r="F328"/>
  <c r="F326"/>
  <c r="F327"/>
  <c r="F329"/>
  <c r="F330"/>
  <c r="F331"/>
  <c r="F332"/>
  <c r="F334"/>
  <c r="F336"/>
  <c r="F337"/>
  <c r="F338"/>
  <c r="F339"/>
  <c r="F340"/>
  <c r="F342"/>
  <c r="F341"/>
  <c r="F344"/>
  <c r="F343"/>
  <c r="F347"/>
  <c r="F348"/>
  <c r="F349"/>
  <c r="F350"/>
  <c r="F346"/>
  <c r="F351"/>
  <c r="F352"/>
  <c r="F353"/>
  <c r="F354"/>
  <c r="F355"/>
  <c r="F356"/>
  <c r="F357"/>
  <c r="F358"/>
  <c r="F359"/>
  <c r="F360"/>
  <c r="F345"/>
  <c r="F361"/>
  <c r="F364"/>
  <c r="F362"/>
  <c r="F363"/>
  <c r="F365"/>
  <c r="F366"/>
  <c r="F368"/>
  <c r="F369"/>
  <c r="F371"/>
  <c r="F372"/>
  <c r="F383"/>
  <c r="F382"/>
  <c r="F384"/>
  <c r="F373"/>
  <c r="F376"/>
  <c r="F377"/>
  <c r="F378"/>
  <c r="F379"/>
  <c r="F380"/>
  <c r="F381"/>
  <c r="F385"/>
  <c r="F386"/>
  <c r="F387"/>
  <c r="F388"/>
  <c r="F391"/>
  <c r="F392"/>
  <c r="F394"/>
  <c r="F393"/>
  <c r="F395"/>
  <c r="F396"/>
  <c r="F397"/>
  <c r="F398"/>
  <c r="F399"/>
  <c r="F400"/>
  <c r="F401"/>
  <c r="F402"/>
  <c r="F403"/>
  <c r="F404"/>
  <c r="F405"/>
  <c r="F407"/>
  <c r="F406"/>
  <c r="F408"/>
  <c r="F409"/>
  <c r="F410"/>
  <c r="F4"/>
  <c r="F5"/>
  <c r="F6"/>
  <c r="F7"/>
  <c r="F8"/>
  <c r="F9"/>
  <c r="H3"/>
  <c r="F3"/>
  <c r="O2" a="1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A87" i="5"/>
  <c r="B87"/>
  <c r="C87"/>
  <c r="D87"/>
  <c r="E87"/>
  <c r="F87"/>
  <c r="G87"/>
  <c r="H87"/>
  <c r="I87"/>
  <c r="J87"/>
  <c r="K87"/>
  <c r="A86"/>
  <c r="B86"/>
  <c r="C86"/>
  <c r="D86"/>
  <c r="E86"/>
  <c r="F86"/>
  <c r="G86"/>
  <c r="H86"/>
  <c r="I86"/>
  <c r="J86"/>
  <c r="K86"/>
  <c r="A85"/>
  <c r="B85"/>
  <c r="C85"/>
  <c r="D85"/>
  <c r="E85"/>
  <c r="F85"/>
  <c r="G85"/>
  <c r="H85"/>
  <c r="I85"/>
  <c r="J85"/>
  <c r="K85"/>
  <c r="A84"/>
  <c r="B84"/>
  <c r="C84"/>
  <c r="D84"/>
  <c r="E84"/>
  <c r="F84"/>
  <c r="G84"/>
  <c r="H84"/>
  <c r="I84"/>
  <c r="J84"/>
  <c r="K84"/>
  <c r="A83"/>
  <c r="B83"/>
  <c r="C83"/>
  <c r="D83"/>
  <c r="E83"/>
  <c r="F83"/>
  <c r="G83"/>
  <c r="H83"/>
  <c r="I83"/>
  <c r="J83"/>
  <c r="K83"/>
  <c r="A82"/>
  <c r="B82"/>
  <c r="C82"/>
  <c r="D82"/>
  <c r="E82"/>
  <c r="F82"/>
  <c r="G82"/>
  <c r="H82"/>
  <c r="I82"/>
  <c r="J82"/>
  <c r="K82"/>
  <c r="A81"/>
  <c r="B81"/>
  <c r="C81"/>
  <c r="D81"/>
  <c r="E81"/>
  <c r="F81"/>
  <c r="G81"/>
  <c r="H81"/>
  <c r="I81"/>
  <c r="J81"/>
  <c r="K81"/>
  <c r="A80"/>
  <c r="B80"/>
  <c r="C80"/>
  <c r="D80"/>
  <c r="E80"/>
  <c r="F80"/>
  <c r="G80"/>
  <c r="H80"/>
  <c r="I80"/>
  <c r="J80"/>
  <c r="K80"/>
  <c r="A79"/>
  <c r="B79"/>
  <c r="C79"/>
  <c r="D79"/>
  <c r="E79"/>
  <c r="F79"/>
  <c r="G79"/>
  <c r="H79"/>
  <c r="I79"/>
  <c r="J79"/>
  <c r="K79"/>
  <c r="A78"/>
  <c r="B78"/>
  <c r="C78"/>
  <c r="D78"/>
  <c r="E78"/>
  <c r="F78"/>
  <c r="G78"/>
  <c r="H78"/>
  <c r="I78"/>
  <c r="J78"/>
  <c r="K78"/>
  <c r="A77"/>
  <c r="B77"/>
  <c r="C77"/>
  <c r="D77"/>
  <c r="E77"/>
  <c r="F77"/>
  <c r="G77"/>
  <c r="H77"/>
  <c r="I77"/>
  <c r="J77"/>
  <c r="K77"/>
  <c r="A76"/>
  <c r="B76"/>
  <c r="C76"/>
  <c r="D76"/>
  <c r="E76"/>
  <c r="F76"/>
  <c r="G76"/>
  <c r="H76"/>
  <c r="I76"/>
  <c r="J76"/>
  <c r="K76"/>
  <c r="A75"/>
  <c r="B75"/>
  <c r="C75"/>
  <c r="D75"/>
  <c r="E75"/>
  <c r="F75"/>
  <c r="G75"/>
  <c r="H75"/>
  <c r="I75"/>
  <c r="J75"/>
  <c r="K75"/>
  <c r="A74"/>
  <c r="B74"/>
  <c r="C74"/>
  <c r="D74"/>
  <c r="E74"/>
  <c r="F74"/>
  <c r="G74"/>
  <c r="H74"/>
  <c r="I74"/>
  <c r="J74"/>
  <c r="K74"/>
  <c r="A73"/>
  <c r="B73"/>
  <c r="C73"/>
  <c r="D73"/>
  <c r="E73"/>
  <c r="F73"/>
  <c r="G73"/>
  <c r="H73"/>
  <c r="I73"/>
  <c r="J73"/>
  <c r="K73"/>
  <c r="A72"/>
  <c r="B72"/>
  <c r="C72"/>
  <c r="D72"/>
  <c r="E72"/>
  <c r="F72"/>
  <c r="G72"/>
  <c r="H72"/>
  <c r="I72"/>
  <c r="J72"/>
  <c r="K72"/>
  <c r="A71"/>
  <c r="B71"/>
  <c r="C71"/>
  <c r="D71"/>
  <c r="E71"/>
  <c r="F71"/>
  <c r="G71"/>
  <c r="H71"/>
  <c r="I71"/>
  <c r="J71"/>
  <c r="K71"/>
  <c r="A70"/>
  <c r="B70"/>
  <c r="C70"/>
  <c r="D70"/>
  <c r="E70"/>
  <c r="F70"/>
  <c r="G70"/>
  <c r="H70"/>
  <c r="I70"/>
  <c r="J70"/>
  <c r="K70"/>
  <c r="A69"/>
  <c r="B69"/>
  <c r="C69"/>
  <c r="D69"/>
  <c r="E69"/>
  <c r="F69"/>
  <c r="G69"/>
  <c r="H69"/>
  <c r="I69"/>
  <c r="J69"/>
  <c r="K69"/>
  <c r="A68"/>
  <c r="K68"/>
  <c r="J68"/>
  <c r="I68"/>
  <c r="H68"/>
  <c r="G68"/>
  <c r="F68"/>
  <c r="E68"/>
  <c r="D68"/>
  <c r="C68"/>
  <c r="B68"/>
  <c r="A67"/>
  <c r="K67"/>
  <c r="J67"/>
  <c r="I67"/>
  <c r="H67"/>
  <c r="G67"/>
  <c r="F67"/>
  <c r="E67"/>
  <c r="D67"/>
  <c r="C67"/>
  <c r="B67"/>
  <c r="A66"/>
  <c r="K66"/>
  <c r="J66"/>
  <c r="I66"/>
  <c r="H66"/>
  <c r="G66"/>
  <c r="F66"/>
  <c r="E66"/>
  <c r="D66"/>
  <c r="C66"/>
  <c r="B66"/>
  <c r="A65"/>
  <c r="K65"/>
  <c r="J65"/>
  <c r="I65"/>
  <c r="H65"/>
  <c r="G65"/>
  <c r="F65"/>
  <c r="E65"/>
  <c r="D65"/>
  <c r="C65"/>
  <c r="B65"/>
  <c r="D64"/>
  <c r="K64"/>
  <c r="J64"/>
  <c r="I64"/>
  <c r="H64"/>
  <c r="G64"/>
  <c r="F64"/>
  <c r="E64"/>
  <c r="A64"/>
  <c r="B64"/>
  <c r="C64"/>
  <c r="A63"/>
  <c r="B63"/>
  <c r="C63"/>
  <c r="D63"/>
  <c r="E63"/>
  <c r="F63"/>
  <c r="G63"/>
  <c r="H63"/>
  <c r="I63"/>
  <c r="J63"/>
  <c r="K63"/>
  <c r="A62"/>
  <c r="B62"/>
  <c r="C62"/>
  <c r="D62"/>
  <c r="E62"/>
  <c r="F62"/>
  <c r="G62"/>
  <c r="H62"/>
  <c r="I62"/>
  <c r="J62"/>
  <c r="K62"/>
  <c r="A61"/>
  <c r="B61"/>
  <c r="C61"/>
  <c r="D61"/>
  <c r="E61"/>
  <c r="F61"/>
  <c r="G61"/>
  <c r="H61"/>
  <c r="I61"/>
  <c r="J61"/>
  <c r="K61"/>
  <c r="A60"/>
  <c r="B60"/>
  <c r="C60"/>
  <c r="D60"/>
  <c r="E60"/>
  <c r="F60"/>
  <c r="G60"/>
  <c r="H60"/>
  <c r="I60"/>
  <c r="J60"/>
  <c r="K60"/>
  <c r="A59"/>
  <c r="K59"/>
  <c r="J59"/>
  <c r="I59"/>
  <c r="H59"/>
  <c r="G59"/>
  <c r="F59"/>
  <c r="E59"/>
  <c r="D59"/>
  <c r="C59"/>
  <c r="B59"/>
  <c r="A58"/>
  <c r="K58"/>
  <c r="J58"/>
  <c r="I58"/>
  <c r="H58"/>
  <c r="G58"/>
  <c r="F58"/>
  <c r="E58"/>
  <c r="D58"/>
  <c r="C58"/>
  <c r="B58"/>
  <c r="A57"/>
  <c r="K57"/>
  <c r="J57"/>
  <c r="I57"/>
  <c r="H57"/>
  <c r="G57"/>
  <c r="F57"/>
  <c r="E57"/>
  <c r="D57"/>
  <c r="C57"/>
  <c r="B57"/>
  <c r="A56"/>
  <c r="K56"/>
  <c r="J56"/>
  <c r="I56"/>
  <c r="H56"/>
  <c r="G56"/>
  <c r="F56"/>
  <c r="E56"/>
  <c r="D56"/>
  <c r="C56"/>
  <c r="B56"/>
  <c r="N2" i="2"/>
  <c r="C17" i="5"/>
  <c r="N3" i="2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M2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500"/>
  <c r="M499"/>
  <c r="M498"/>
  <c r="M497"/>
  <c r="M496"/>
  <c r="M495"/>
  <c r="M494"/>
  <c r="M493"/>
  <c r="M492"/>
  <c r="M491"/>
  <c r="M490"/>
  <c r="M489"/>
  <c r="M488"/>
  <c r="M487"/>
  <c r="M486"/>
  <c r="M485"/>
  <c r="M484"/>
  <c r="M483"/>
  <c r="M482"/>
  <c r="M481"/>
  <c r="M480"/>
  <c r="M479"/>
  <c r="M478"/>
  <c r="M477"/>
  <c r="M476"/>
  <c r="M475"/>
  <c r="M474"/>
  <c r="M473"/>
  <c r="M472"/>
  <c r="M471"/>
  <c r="M470"/>
  <c r="M469"/>
  <c r="M468"/>
  <c r="M467"/>
  <c r="M466"/>
  <c r="M465"/>
  <c r="M464"/>
  <c r="M463"/>
  <c r="M462"/>
  <c r="M461"/>
  <c r="M460"/>
  <c r="M459"/>
  <c r="M458"/>
  <c r="M457"/>
  <c r="M456"/>
  <c r="M455"/>
  <c r="M454"/>
  <c r="M453"/>
  <c r="M452"/>
  <c r="M451"/>
  <c r="M450"/>
  <c r="M449"/>
  <c r="M448"/>
  <c r="M447"/>
  <c r="M446"/>
  <c r="M445"/>
  <c r="M444"/>
  <c r="M443"/>
  <c r="M442"/>
  <c r="M441"/>
  <c r="M440"/>
  <c r="M439"/>
  <c r="M438"/>
  <c r="M437"/>
  <c r="M436"/>
  <c r="M435"/>
  <c r="M434"/>
  <c r="M433"/>
  <c r="M432"/>
  <c r="M431"/>
  <c r="M430"/>
  <c r="M429"/>
  <c r="M428"/>
  <c r="M427"/>
  <c r="M426"/>
  <c r="M425"/>
  <c r="M424"/>
  <c r="M423"/>
  <c r="M422"/>
  <c r="M421"/>
  <c r="M420"/>
  <c r="M419"/>
  <c r="M418"/>
  <c r="M417"/>
  <c r="M416"/>
  <c r="M415"/>
  <c r="M414"/>
  <c r="M413"/>
  <c r="M412"/>
  <c r="M411"/>
  <c r="M410"/>
  <c r="M409"/>
  <c r="M408"/>
  <c r="M407"/>
  <c r="M406"/>
  <c r="M405"/>
  <c r="M404"/>
  <c r="M403"/>
  <c r="M402"/>
  <c r="M401"/>
  <c r="M400"/>
  <c r="M399"/>
  <c r="M398"/>
  <c r="M397"/>
  <c r="M396"/>
  <c r="M395"/>
  <c r="M394"/>
  <c r="M393"/>
  <c r="M392"/>
  <c r="M391"/>
  <c r="M390"/>
  <c r="M389"/>
  <c r="M388"/>
  <c r="M387"/>
  <c r="M386"/>
  <c r="M385"/>
  <c r="M384"/>
  <c r="M383"/>
  <c r="M382"/>
  <c r="M381"/>
  <c r="M380"/>
  <c r="M379"/>
  <c r="M378"/>
  <c r="M377"/>
  <c r="M376"/>
  <c r="M375"/>
  <c r="M374"/>
  <c r="M373"/>
  <c r="M372"/>
  <c r="M371"/>
  <c r="M370"/>
  <c r="M369"/>
  <c r="M368"/>
  <c r="M367"/>
  <c r="M366"/>
  <c r="M365"/>
  <c r="M364"/>
  <c r="M363"/>
  <c r="M362"/>
  <c r="M361"/>
  <c r="M360"/>
  <c r="M359"/>
  <c r="M358"/>
  <c r="M357"/>
  <c r="M356"/>
  <c r="M355"/>
  <c r="M354"/>
  <c r="M353"/>
  <c r="M352"/>
  <c r="M351"/>
  <c r="M350"/>
  <c r="M349"/>
  <c r="M348"/>
  <c r="M347"/>
  <c r="M346"/>
  <c r="M345"/>
  <c r="M344"/>
  <c r="M343"/>
  <c r="M342"/>
  <c r="M341"/>
  <c r="M340"/>
  <c r="M339"/>
  <c r="M338"/>
  <c r="M337"/>
  <c r="M336"/>
  <c r="M335"/>
  <c r="M334"/>
  <c r="M333"/>
  <c r="M332"/>
  <c r="M331"/>
  <c r="M330"/>
  <c r="M329"/>
  <c r="M328"/>
  <c r="M327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C13" i="5"/>
  <c r="A13"/>
  <c r="D13"/>
  <c r="K13"/>
  <c r="J13"/>
  <c r="I13"/>
  <c r="H13"/>
  <c r="G13"/>
  <c r="F13"/>
  <c r="E13"/>
  <c r="B13"/>
  <c r="C12"/>
  <c r="A12"/>
  <c r="D12"/>
  <c r="K12"/>
  <c r="J12"/>
  <c r="I12"/>
  <c r="H12"/>
  <c r="G12"/>
  <c r="F12"/>
  <c r="E12"/>
  <c r="B12"/>
  <c r="C11"/>
  <c r="A11"/>
  <c r="D11"/>
  <c r="K11"/>
  <c r="J11"/>
  <c r="I11"/>
  <c r="H11"/>
  <c r="G11"/>
  <c r="F11"/>
  <c r="E11"/>
  <c r="B11"/>
  <c r="C10"/>
  <c r="A10"/>
  <c r="K10"/>
  <c r="J10"/>
  <c r="I10"/>
  <c r="H10"/>
  <c r="G10"/>
  <c r="F10"/>
  <c r="E10"/>
  <c r="D10"/>
  <c r="B10"/>
  <c r="C9"/>
  <c r="A9"/>
  <c r="F9"/>
  <c r="D9"/>
  <c r="K9"/>
  <c r="J9"/>
  <c r="I9"/>
  <c r="H9"/>
  <c r="G9"/>
  <c r="E9"/>
  <c r="B9"/>
  <c r="C8"/>
  <c r="A8"/>
  <c r="F8"/>
  <c r="D8"/>
  <c r="K8"/>
  <c r="J8"/>
  <c r="I8"/>
  <c r="H8"/>
  <c r="G8"/>
  <c r="E8"/>
  <c r="B8"/>
  <c r="C7"/>
  <c r="A7"/>
  <c r="F7"/>
  <c r="D7"/>
  <c r="K7"/>
  <c r="J7"/>
  <c r="I7"/>
  <c r="H7"/>
  <c r="G7"/>
  <c r="E7"/>
  <c r="B7"/>
  <c r="C6"/>
  <c r="B6"/>
  <c r="F6"/>
  <c r="K6"/>
  <c r="D6"/>
  <c r="E6"/>
  <c r="G6"/>
  <c r="H6"/>
  <c r="I6"/>
  <c r="J6"/>
  <c r="A6"/>
  <c r="A41"/>
  <c r="C41"/>
  <c r="B41"/>
  <c r="A40"/>
  <c r="C40"/>
  <c r="B40"/>
  <c r="A39"/>
  <c r="C39"/>
  <c r="B39"/>
  <c r="A38"/>
  <c r="C38"/>
  <c r="B38"/>
  <c r="A37"/>
  <c r="C37"/>
  <c r="B37"/>
  <c r="A35"/>
  <c r="C35"/>
  <c r="B35"/>
  <c r="C34"/>
  <c r="B34"/>
  <c r="A34"/>
  <c r="C33"/>
  <c r="B33"/>
  <c r="A33"/>
  <c r="E41"/>
  <c r="C32"/>
  <c r="D41"/>
  <c r="F41"/>
  <c r="G41"/>
  <c r="H41"/>
  <c r="I41"/>
  <c r="J41"/>
  <c r="K41"/>
  <c r="B32"/>
  <c r="A32"/>
  <c r="E40"/>
  <c r="C31"/>
  <c r="D40"/>
  <c r="F40"/>
  <c r="G40"/>
  <c r="H40"/>
  <c r="I40"/>
  <c r="J40"/>
  <c r="K40"/>
  <c r="B31"/>
  <c r="A31"/>
  <c r="E39"/>
  <c r="C30"/>
  <c r="A30"/>
  <c r="B30"/>
  <c r="F39"/>
  <c r="G39"/>
  <c r="H39"/>
  <c r="I39"/>
  <c r="J39"/>
  <c r="K39"/>
  <c r="D39"/>
  <c r="E38"/>
  <c r="C29"/>
  <c r="A29"/>
  <c r="B29"/>
  <c r="F38"/>
  <c r="G38"/>
  <c r="H38"/>
  <c r="I38"/>
  <c r="J38"/>
  <c r="K38"/>
  <c r="D38"/>
  <c r="E37"/>
  <c r="C28"/>
  <c r="A28"/>
  <c r="B28"/>
  <c r="F37"/>
  <c r="G37"/>
  <c r="H37"/>
  <c r="I37"/>
  <c r="J37"/>
  <c r="K37"/>
  <c r="D37"/>
  <c r="E36"/>
  <c r="C27"/>
  <c r="A27"/>
  <c r="B27"/>
  <c r="F36"/>
  <c r="G36"/>
  <c r="H36"/>
  <c r="I36"/>
  <c r="J36"/>
  <c r="K36"/>
  <c r="D36"/>
  <c r="E35"/>
  <c r="C26"/>
  <c r="A26"/>
  <c r="B26"/>
  <c r="F35"/>
  <c r="G35"/>
  <c r="H35"/>
  <c r="I35"/>
  <c r="J35"/>
  <c r="K35"/>
  <c r="D35"/>
  <c r="E34"/>
  <c r="C25"/>
  <c r="A25"/>
  <c r="B25"/>
  <c r="F34"/>
  <c r="G34"/>
  <c r="H34"/>
  <c r="I34"/>
  <c r="J34"/>
  <c r="K34"/>
  <c r="D34"/>
  <c r="E33"/>
  <c r="C24"/>
  <c r="A24"/>
  <c r="B24"/>
  <c r="F33"/>
  <c r="G33"/>
  <c r="H33"/>
  <c r="I33"/>
  <c r="J33"/>
  <c r="K33"/>
  <c r="D33"/>
  <c r="E32"/>
  <c r="C23"/>
  <c r="A23"/>
  <c r="B23"/>
  <c r="F32"/>
  <c r="G32"/>
  <c r="H32"/>
  <c r="I32"/>
  <c r="J32"/>
  <c r="K32"/>
  <c r="D32"/>
  <c r="E31"/>
  <c r="C22"/>
  <c r="A22"/>
  <c r="B22"/>
  <c r="F31"/>
  <c r="G31"/>
  <c r="H31"/>
  <c r="I31"/>
  <c r="J31"/>
  <c r="K31"/>
  <c r="D31"/>
  <c r="E30"/>
  <c r="C21"/>
  <c r="A21"/>
  <c r="B21"/>
  <c r="F30"/>
  <c r="G30"/>
  <c r="H30"/>
  <c r="I30"/>
  <c r="J30"/>
  <c r="K30"/>
  <c r="D30"/>
  <c r="E29"/>
  <c r="C20"/>
  <c r="A20"/>
  <c r="B20"/>
  <c r="F29"/>
  <c r="G29"/>
  <c r="H29"/>
  <c r="I29"/>
  <c r="J29"/>
  <c r="K29"/>
  <c r="D29"/>
  <c r="E28"/>
  <c r="C19"/>
  <c r="A19"/>
  <c r="B19"/>
  <c r="F28"/>
  <c r="G28"/>
  <c r="H28"/>
  <c r="I28"/>
  <c r="J28"/>
  <c r="K28"/>
  <c r="D28"/>
  <c r="E27"/>
  <c r="C18"/>
  <c r="A18"/>
  <c r="B18"/>
  <c r="F27"/>
  <c r="G27"/>
  <c r="H27"/>
  <c r="I27"/>
  <c r="J27"/>
  <c r="K27"/>
  <c r="D27"/>
  <c r="E26"/>
  <c r="F26"/>
  <c r="G26"/>
  <c r="H26"/>
  <c r="I26"/>
  <c r="J26"/>
  <c r="K26"/>
  <c r="D26"/>
  <c r="E25"/>
  <c r="D25"/>
  <c r="F25"/>
  <c r="G25"/>
  <c r="H25"/>
  <c r="I25"/>
  <c r="J25"/>
  <c r="K25"/>
  <c r="E24"/>
  <c r="D24"/>
  <c r="F24"/>
  <c r="G24"/>
  <c r="H24"/>
  <c r="I24"/>
  <c r="J24"/>
  <c r="K24"/>
  <c r="E23"/>
  <c r="D23"/>
  <c r="F23"/>
  <c r="G23"/>
  <c r="H23"/>
  <c r="I23"/>
  <c r="J23"/>
  <c r="K23"/>
  <c r="E22"/>
  <c r="D22"/>
  <c r="F22"/>
  <c r="G22"/>
  <c r="H22"/>
  <c r="I22"/>
  <c r="J22"/>
  <c r="K22"/>
  <c r="E21"/>
  <c r="D21"/>
  <c r="F21"/>
  <c r="G21"/>
  <c r="H21"/>
  <c r="I21"/>
  <c r="J21"/>
  <c r="K21"/>
  <c r="E20"/>
  <c r="D20"/>
  <c r="F20"/>
  <c r="G20"/>
  <c r="H20"/>
  <c r="I20"/>
  <c r="J20"/>
  <c r="K20"/>
  <c r="E19"/>
  <c r="D19"/>
  <c r="F19"/>
  <c r="G19"/>
  <c r="H19"/>
  <c r="I19"/>
  <c r="J19"/>
  <c r="K19"/>
  <c r="E18"/>
  <c r="D18"/>
  <c r="F18"/>
  <c r="G18"/>
  <c r="H18"/>
  <c r="I18"/>
  <c r="J18"/>
  <c r="K18"/>
  <c r="E17"/>
  <c r="F17"/>
  <c r="D17"/>
  <c r="K17"/>
  <c r="J17"/>
  <c r="I17"/>
  <c r="H17"/>
  <c r="G17"/>
  <c r="O257" i="2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2"/>
  <c r="O3"/>
  <c r="O4"/>
  <c r="O5"/>
  <c r="O6"/>
  <c r="O7"/>
  <c r="O8"/>
  <c r="O9"/>
  <c r="O10"/>
  <c r="O11"/>
  <c r="O12"/>
  <c r="A55" i="5"/>
  <c r="K55"/>
  <c r="J55"/>
  <c r="I55"/>
  <c r="H55"/>
  <c r="G55"/>
  <c r="F55"/>
  <c r="E55"/>
  <c r="D55"/>
  <c r="C55"/>
  <c r="B55"/>
  <c r="A54"/>
  <c r="K54"/>
  <c r="J54"/>
  <c r="I54"/>
  <c r="H54"/>
  <c r="G54"/>
  <c r="F54"/>
  <c r="E54"/>
  <c r="D54"/>
  <c r="C54"/>
  <c r="B54"/>
  <c r="A53"/>
  <c r="K53"/>
  <c r="J53"/>
  <c r="I53"/>
  <c r="H53"/>
  <c r="G53"/>
  <c r="F53"/>
  <c r="E53"/>
  <c r="D53"/>
  <c r="C53"/>
  <c r="B53"/>
  <c r="A52"/>
  <c r="K52"/>
  <c r="J52"/>
  <c r="I52"/>
  <c r="H52"/>
  <c r="G52"/>
  <c r="F52"/>
  <c r="E52"/>
  <c r="D52"/>
  <c r="C52"/>
  <c r="B52"/>
  <c r="A51"/>
  <c r="K51"/>
  <c r="J51"/>
  <c r="I51"/>
  <c r="H51"/>
  <c r="G51"/>
  <c r="F51"/>
  <c r="E51"/>
  <c r="D51"/>
  <c r="C51"/>
  <c r="B51"/>
  <c r="A50"/>
  <c r="K50"/>
  <c r="J50"/>
  <c r="I50"/>
  <c r="H50"/>
  <c r="G50"/>
  <c r="F50"/>
  <c r="E50"/>
  <c r="D50"/>
  <c r="C50"/>
  <c r="B50"/>
  <c r="A49"/>
  <c r="K49"/>
  <c r="J49"/>
  <c r="I49"/>
  <c r="H49"/>
  <c r="G49"/>
  <c r="F49"/>
  <c r="E49"/>
  <c r="D49"/>
  <c r="C49"/>
  <c r="B49"/>
  <c r="A48"/>
  <c r="K48"/>
  <c r="J48"/>
  <c r="I48"/>
  <c r="H48"/>
  <c r="G48"/>
  <c r="F48"/>
  <c r="E48"/>
  <c r="D48"/>
  <c r="C48"/>
  <c r="B48"/>
  <c r="A47"/>
  <c r="K47"/>
  <c r="J47"/>
  <c r="I47"/>
  <c r="H47"/>
  <c r="G47"/>
  <c r="F47"/>
  <c r="E47"/>
  <c r="D47"/>
  <c r="C47"/>
  <c r="B47"/>
  <c r="A46"/>
  <c r="K46"/>
  <c r="J46"/>
  <c r="I46"/>
  <c r="H46"/>
  <c r="G46"/>
  <c r="F46"/>
  <c r="E46"/>
  <c r="D46"/>
  <c r="C46"/>
  <c r="B46"/>
  <c r="K45"/>
  <c r="A45"/>
  <c r="B45"/>
  <c r="C45"/>
  <c r="A36"/>
  <c r="B36"/>
  <c r="C36"/>
  <c r="D45"/>
  <c r="E45"/>
  <c r="F45"/>
  <c r="G45"/>
  <c r="H45"/>
  <c r="I45"/>
  <c r="J45"/>
  <c r="A17"/>
  <c r="B17"/>
</calcChain>
</file>

<file path=xl/sharedStrings.xml><?xml version="1.0" encoding="utf-8"?>
<sst xmlns="http://schemas.openxmlformats.org/spreadsheetml/2006/main" count="2410" uniqueCount="1196">
  <si>
    <t>Turquie</t>
  </si>
  <si>
    <t>Auvergne</t>
  </si>
  <si>
    <t>Pays Basque</t>
  </si>
  <si>
    <t>Landes</t>
  </si>
  <si>
    <t>Languedoc</t>
  </si>
  <si>
    <t>Normandie</t>
  </si>
  <si>
    <t>Bourgogne</t>
  </si>
  <si>
    <t>Bretagne</t>
  </si>
  <si>
    <t>Fleurs</t>
  </si>
  <si>
    <t>Camargue</t>
  </si>
  <si>
    <t>Champagne</t>
  </si>
  <si>
    <t>Suisse</t>
  </si>
  <si>
    <t>Tunisie</t>
  </si>
  <si>
    <t>France</t>
  </si>
  <si>
    <t>Espagne</t>
  </si>
  <si>
    <t>Blason</t>
  </si>
  <si>
    <t>Cloisonné</t>
  </si>
  <si>
    <t>Canada</t>
  </si>
  <si>
    <t>Cathédrale</t>
  </si>
  <si>
    <t>Colisée</t>
  </si>
  <si>
    <t>Costa Rica</t>
  </si>
  <si>
    <t>Tortues</t>
  </si>
  <si>
    <t>Danseurs</t>
  </si>
  <si>
    <t>Templo de Santa Luzia</t>
  </si>
  <si>
    <t>Bateau pêche</t>
  </si>
  <si>
    <t>Filets pêche</t>
  </si>
  <si>
    <t>Dauphins</t>
  </si>
  <si>
    <t>Plage</t>
  </si>
  <si>
    <t>Coq</t>
  </si>
  <si>
    <t>Drapeau</t>
  </si>
  <si>
    <t>Drakkars</t>
  </si>
  <si>
    <t>Phare</t>
  </si>
  <si>
    <t>Crique</t>
  </si>
  <si>
    <t>Bateau</t>
  </si>
  <si>
    <t>Le petit train jaune</t>
  </si>
  <si>
    <t>Bateau - Phare</t>
  </si>
  <si>
    <t>Tahiti - Bora-Bora - Moorea</t>
  </si>
  <si>
    <t>Basilique</t>
  </si>
  <si>
    <t>Planche à voile</t>
  </si>
  <si>
    <t>Pont</t>
  </si>
  <si>
    <t>Paysage</t>
  </si>
  <si>
    <t>Lorraine</t>
  </si>
  <si>
    <t>Bord de mer</t>
  </si>
  <si>
    <t>Place</t>
  </si>
  <si>
    <t>Eglise</t>
  </si>
  <si>
    <t>Moulin mas taureau</t>
  </si>
  <si>
    <t>Château</t>
  </si>
  <si>
    <t>Ibiscus</t>
  </si>
  <si>
    <t>Barachois</t>
  </si>
  <si>
    <t>la citadelle</t>
  </si>
  <si>
    <t>Palmier plage</t>
  </si>
  <si>
    <t>Australie</t>
  </si>
  <si>
    <t>Dodo</t>
  </si>
  <si>
    <t xml:space="preserve"> </t>
  </si>
  <si>
    <t>Carte</t>
  </si>
  <si>
    <t>Port</t>
  </si>
  <si>
    <t>Cigale</t>
  </si>
  <si>
    <t>Seychelles</t>
  </si>
  <si>
    <t>La citadelle</t>
  </si>
  <si>
    <t>Char à voile</t>
  </si>
  <si>
    <t>Mont</t>
  </si>
  <si>
    <t>Place Stanislas</t>
  </si>
  <si>
    <t>Sacré Cœur</t>
  </si>
  <si>
    <t>Irlande</t>
  </si>
  <si>
    <t>Bois de Palissandre</t>
  </si>
  <si>
    <t>Nosy Be</t>
  </si>
  <si>
    <t>Tour Eiffel</t>
  </si>
  <si>
    <t>Disneyland</t>
  </si>
  <si>
    <t>Impératrice</t>
  </si>
  <si>
    <t>Description</t>
  </si>
  <si>
    <t>Dénomination</t>
  </si>
  <si>
    <t>Village</t>
  </si>
  <si>
    <t>Dune</t>
  </si>
  <si>
    <t>Marmotte</t>
  </si>
  <si>
    <t>Futuroscope</t>
  </si>
  <si>
    <t>Corrida</t>
  </si>
  <si>
    <t>Paysage - Guignol</t>
  </si>
  <si>
    <t>Bateau de pêche</t>
  </si>
  <si>
    <t xml:space="preserve">Bonnet de ski </t>
  </si>
  <si>
    <t>Bachi</t>
  </si>
  <si>
    <t>Paysage avec Bretons</t>
  </si>
  <si>
    <t>Enfants en luge</t>
  </si>
  <si>
    <t>Voilier</t>
  </si>
  <si>
    <t>Inde</t>
  </si>
  <si>
    <t>Eléphant</t>
  </si>
  <si>
    <t>Paysage de neige</t>
  </si>
  <si>
    <t>Falaises</t>
  </si>
  <si>
    <t>Afrique du Sud</t>
  </si>
  <si>
    <t>Kruger Park</t>
  </si>
  <si>
    <t>Palais</t>
  </si>
  <si>
    <t>Italie</t>
  </si>
  <si>
    <t>Station de ski</t>
  </si>
  <si>
    <t>Egypte</t>
  </si>
  <si>
    <t>Toutankhamon</t>
  </si>
  <si>
    <t>Israël</t>
  </si>
  <si>
    <t>Chili</t>
  </si>
  <si>
    <t>Remparts</t>
  </si>
  <si>
    <t>E et soleil</t>
  </si>
  <si>
    <t>Monuments + couleur</t>
  </si>
  <si>
    <t>La giralda</t>
  </si>
  <si>
    <t>Littoral</t>
  </si>
  <si>
    <t>Carte avec paysage</t>
  </si>
  <si>
    <t>Parlement</t>
  </si>
  <si>
    <t>Maison</t>
  </si>
  <si>
    <t>Viet-Nam</t>
  </si>
  <si>
    <t>Lascaux II</t>
  </si>
  <si>
    <t>Grèce</t>
  </si>
  <si>
    <t>Appolon</t>
  </si>
  <si>
    <t>Tête égyptienne</t>
  </si>
  <si>
    <t>Ile</t>
  </si>
  <si>
    <t>Station ski</t>
  </si>
  <si>
    <t>Belgique</t>
  </si>
  <si>
    <t>Agen</t>
  </si>
  <si>
    <t>Aix en Provence</t>
  </si>
  <si>
    <t>Albi</t>
  </si>
  <si>
    <t>Arromanches</t>
  </si>
  <si>
    <t>Bayeux</t>
  </si>
  <si>
    <t>Cabourg</t>
  </si>
  <si>
    <t>Caen</t>
  </si>
  <si>
    <t>Deauville</t>
  </si>
  <si>
    <t>Honfleur</t>
  </si>
  <si>
    <t>Lisieux</t>
  </si>
  <si>
    <t>Trouville</t>
  </si>
  <si>
    <t>Angers</t>
  </si>
  <si>
    <t>Annecy</t>
  </si>
  <si>
    <t>Avallon</t>
  </si>
  <si>
    <t>Pont sur Yonne</t>
  </si>
  <si>
    <t>Doullens</t>
  </si>
  <si>
    <t>Le Crotoy</t>
  </si>
  <si>
    <t>Quend Plage</t>
  </si>
  <si>
    <t>Banyuls</t>
  </si>
  <si>
    <t>Canet Plage</t>
  </si>
  <si>
    <t>Castellnou</t>
  </si>
  <si>
    <t>Collioure</t>
  </si>
  <si>
    <t>Perpignan</t>
  </si>
  <si>
    <t>Port Vendres</t>
  </si>
  <si>
    <t>Thuir</t>
  </si>
  <si>
    <t>Gourdon</t>
  </si>
  <si>
    <t>Gordes</t>
  </si>
  <si>
    <t>Mont Ventoux</t>
  </si>
  <si>
    <t>Beaune</t>
  </si>
  <si>
    <t>Belle Ile  en Mer</t>
  </si>
  <si>
    <t>Carnac</t>
  </si>
  <si>
    <t>Hennebont</t>
  </si>
  <si>
    <t>Lorient</t>
  </si>
  <si>
    <t>Port Louis</t>
  </si>
  <si>
    <t>Quiberon</t>
  </si>
  <si>
    <t>Ste Anne d'Auray</t>
  </si>
  <si>
    <t>Vannes</t>
  </si>
  <si>
    <t>Bergerac</t>
  </si>
  <si>
    <t>Issigeac</t>
  </si>
  <si>
    <t>Besse</t>
  </si>
  <si>
    <t>Beziers</t>
  </si>
  <si>
    <t>Cap d'Adge</t>
  </si>
  <si>
    <t>Montpellier</t>
  </si>
  <si>
    <t>Orange</t>
  </si>
  <si>
    <t>Binic</t>
  </si>
  <si>
    <t>Dinan</t>
  </si>
  <si>
    <t>Dinard</t>
  </si>
  <si>
    <t xml:space="preserve">Ile de Bréhat  </t>
  </si>
  <si>
    <t>Pont Aven</t>
  </si>
  <si>
    <t>Bordeaux</t>
  </si>
  <si>
    <t>Dune de Pyla</t>
  </si>
  <si>
    <t>Bretignolles sur Mer</t>
  </si>
  <si>
    <t>Ile de Noirmoutier</t>
  </si>
  <si>
    <t>Ile d'Yeu</t>
  </si>
  <si>
    <t>Jard sur Mer</t>
  </si>
  <si>
    <t>La Tranche sur mer</t>
  </si>
  <si>
    <t>Les Sables d'Olonne</t>
  </si>
  <si>
    <t>Luçon</t>
  </si>
  <si>
    <t>Puy du Fou</t>
  </si>
  <si>
    <t>Vendée</t>
  </si>
  <si>
    <t>Briançon</t>
  </si>
  <si>
    <t>Claviere</t>
  </si>
  <si>
    <t>Galibier</t>
  </si>
  <si>
    <t>Monetier les Bains</t>
  </si>
  <si>
    <t>Vallouise</t>
  </si>
  <si>
    <t>Valmeinier</t>
  </si>
  <si>
    <t>Brignoles</t>
  </si>
  <si>
    <t>Fréjus</t>
  </si>
  <si>
    <t>Toulon</t>
  </si>
  <si>
    <t>Marseille</t>
  </si>
  <si>
    <t>Cancale</t>
  </si>
  <si>
    <t>Rennes</t>
  </si>
  <si>
    <t>Quimper</t>
  </si>
  <si>
    <t>Carcassonne</t>
  </si>
  <si>
    <t>Charente</t>
  </si>
  <si>
    <t>Fouras</t>
  </si>
  <si>
    <t>La Rochelle</t>
  </si>
  <si>
    <t>Rochefort</t>
  </si>
  <si>
    <t>Chatellerault</t>
  </si>
  <si>
    <t>Poitiers</t>
  </si>
  <si>
    <t>Etretat</t>
  </si>
  <si>
    <t>Le Havre</t>
  </si>
  <si>
    <t>Rouen</t>
  </si>
  <si>
    <t>Corse</t>
  </si>
  <si>
    <t>Dax</t>
  </si>
  <si>
    <t>Mont de Marsan</t>
  </si>
  <si>
    <t>Gramat en Quercy</t>
  </si>
  <si>
    <t>Guadeloupe</t>
  </si>
  <si>
    <t>Martinique</t>
  </si>
  <si>
    <t>La Ciotat</t>
  </si>
  <si>
    <t>La Plagne</t>
  </si>
  <si>
    <t>Les Menuires</t>
  </si>
  <si>
    <t>Le Mans</t>
  </si>
  <si>
    <t>Pau</t>
  </si>
  <si>
    <t>Lot</t>
  </si>
  <si>
    <t>Rocamadour</t>
  </si>
  <si>
    <t>Lourdes</t>
  </si>
  <si>
    <t>Lyon</t>
  </si>
  <si>
    <t>Meaux</t>
  </si>
  <si>
    <t>Pont de Normandie</t>
  </si>
  <si>
    <t>Provins</t>
  </si>
  <si>
    <t xml:space="preserve">Mazamet </t>
  </si>
  <si>
    <t>Mayotte</t>
  </si>
  <si>
    <t>Montauban</t>
  </si>
  <si>
    <t>Nancy</t>
  </si>
  <si>
    <t>Nimes</t>
  </si>
  <si>
    <t>Obernai</t>
  </si>
  <si>
    <t>Soufflenheim</t>
  </si>
  <si>
    <t>Strasbourg</t>
  </si>
  <si>
    <t>Paris</t>
  </si>
  <si>
    <t>Reims</t>
  </si>
  <si>
    <t>Toulouse</t>
  </si>
  <si>
    <t>Vallauris</t>
  </si>
  <si>
    <t>Trun</t>
  </si>
  <si>
    <t xml:space="preserve">Barcelona </t>
  </si>
  <si>
    <t xml:space="preserve">Cordoba </t>
  </si>
  <si>
    <t xml:space="preserve">Malaga </t>
  </si>
  <si>
    <t xml:space="preserve">Morella </t>
  </si>
  <si>
    <t xml:space="preserve">Sevilla </t>
  </si>
  <si>
    <t>Cancun</t>
  </si>
  <si>
    <t>Florida</t>
  </si>
  <si>
    <t xml:space="preserve">Jersey </t>
  </si>
  <si>
    <t xml:space="preserve">Leeds Castle </t>
  </si>
  <si>
    <t>Madeira</t>
  </si>
  <si>
    <t>Wales</t>
  </si>
  <si>
    <t>Thailande</t>
  </si>
  <si>
    <t>Cherbourg</t>
  </si>
  <si>
    <t>Statue Napoléon</t>
  </si>
  <si>
    <t>Brest</t>
  </si>
  <si>
    <t>Danseuses</t>
  </si>
  <si>
    <t>New-York</t>
  </si>
  <si>
    <t>Statue Liberté</t>
  </si>
  <si>
    <t>Villedieu les poëles</t>
  </si>
  <si>
    <t>Atelier du cuivre</t>
  </si>
  <si>
    <t>Manche</t>
  </si>
  <si>
    <t>DPT</t>
  </si>
  <si>
    <t>Tarn</t>
  </si>
  <si>
    <t>Haute Savoie</t>
  </si>
  <si>
    <t>Calvados</t>
  </si>
  <si>
    <t>Yonne</t>
  </si>
  <si>
    <t>Vaucluse</t>
  </si>
  <si>
    <t>Somme</t>
  </si>
  <si>
    <t>Morbihan</t>
  </si>
  <si>
    <t>Dordogne</t>
  </si>
  <si>
    <t>Hérault</t>
  </si>
  <si>
    <t>Gironde</t>
  </si>
  <si>
    <t>Finistère</t>
  </si>
  <si>
    <t>Var</t>
  </si>
  <si>
    <t>Aude</t>
  </si>
  <si>
    <t>Gard</t>
  </si>
  <si>
    <t>Loiret</t>
  </si>
  <si>
    <t>Marne</t>
  </si>
  <si>
    <t>Oise</t>
  </si>
  <si>
    <t>Orne</t>
  </si>
  <si>
    <t>Rhône</t>
  </si>
  <si>
    <t>Sarthe</t>
  </si>
  <si>
    <t>Savoie</t>
  </si>
  <si>
    <t>Vienne</t>
  </si>
  <si>
    <t>La Réunion</t>
  </si>
  <si>
    <t>Corfou</t>
  </si>
  <si>
    <t>Carte de l'ile</t>
  </si>
  <si>
    <t>Eglise sur mont</t>
  </si>
  <si>
    <t>Jonques - Fleurs</t>
  </si>
  <si>
    <t>Phare - Ane</t>
  </si>
  <si>
    <t>Oie - Pruneau</t>
  </si>
  <si>
    <t>Plage - Falaise</t>
  </si>
  <si>
    <t>Colibri - fleur</t>
  </si>
  <si>
    <t>Arcade - Couleur</t>
  </si>
  <si>
    <t>Viaduc</t>
  </si>
  <si>
    <t>Casino - Plage</t>
  </si>
  <si>
    <t>Château - sorciére</t>
  </si>
  <si>
    <t>Couleur</t>
  </si>
  <si>
    <t>Femme - Cueillette</t>
  </si>
  <si>
    <t>Alignement Menhir</t>
  </si>
  <si>
    <t>Ecole Gendarmerie</t>
  </si>
  <si>
    <t>Case</t>
  </si>
  <si>
    <t>Les Cevennes</t>
  </si>
  <si>
    <t>Village - Charrette</t>
  </si>
  <si>
    <t>Espadrilles</t>
  </si>
  <si>
    <t>Cuve</t>
  </si>
  <si>
    <t>Moulin Rouge</t>
  </si>
  <si>
    <t>Feuille érable</t>
  </si>
  <si>
    <t>Fort Lalatte</t>
  </si>
  <si>
    <t>Cuivre</t>
  </si>
  <si>
    <t>Chameau</t>
  </si>
  <si>
    <t>Bigoudène</t>
  </si>
  <si>
    <t>Bois</t>
  </si>
  <si>
    <t>Argile</t>
  </si>
  <si>
    <t>Fleur (blanc)</t>
  </si>
  <si>
    <t>USA</t>
  </si>
  <si>
    <t>Ecume mer</t>
  </si>
  <si>
    <t>Corne</t>
  </si>
  <si>
    <t>Corne d'antilope</t>
  </si>
  <si>
    <t>Pierre</t>
  </si>
  <si>
    <t>Plastic</t>
  </si>
  <si>
    <t>Matière</t>
  </si>
  <si>
    <t>Emaillé</t>
  </si>
  <si>
    <t>L'Escala</t>
  </si>
  <si>
    <t>Costa Brava</t>
  </si>
  <si>
    <t>Métal</t>
  </si>
  <si>
    <t>Train de l'Armistice</t>
  </si>
  <si>
    <t>Saint-Jacques de Compostelle</t>
  </si>
  <si>
    <t>Camino de Santiago</t>
  </si>
  <si>
    <t>Gruissan</t>
  </si>
  <si>
    <t>Monastère bénédictin</t>
  </si>
  <si>
    <t>Cheverny</t>
  </si>
  <si>
    <t>Jougne</t>
  </si>
  <si>
    <t>Doubs</t>
  </si>
  <si>
    <t>Trapani</t>
  </si>
  <si>
    <t>Nantes</t>
  </si>
  <si>
    <t>Citadelle</t>
  </si>
  <si>
    <t>Le Lavandou</t>
  </si>
  <si>
    <t>Aréne</t>
  </si>
  <si>
    <t>Bormes les Mimosas</t>
  </si>
  <si>
    <t>Duomo di Siena</t>
  </si>
  <si>
    <t>Dubai</t>
  </si>
  <si>
    <t>Faverges</t>
  </si>
  <si>
    <t>Sarzeau</t>
  </si>
  <si>
    <t>Château fort</t>
  </si>
  <si>
    <t>La Toussuire</t>
  </si>
  <si>
    <t>Port du Crouesty</t>
  </si>
  <si>
    <t>L'Isle sur la Sorgue</t>
  </si>
  <si>
    <t>Bonifacio</t>
  </si>
  <si>
    <t>Balazuc</t>
  </si>
  <si>
    <t>Belgium</t>
  </si>
  <si>
    <t>Lille</t>
  </si>
  <si>
    <t>Nord</t>
  </si>
  <si>
    <t>Menhir</t>
  </si>
  <si>
    <t>Riquewihr</t>
  </si>
  <si>
    <t>Haut Koenigsbourg</t>
  </si>
  <si>
    <t>Tête taureau</t>
  </si>
  <si>
    <t>Espagna</t>
  </si>
  <si>
    <t>Cavalaire</t>
  </si>
  <si>
    <t>leicester</t>
  </si>
  <si>
    <t>Harlch Castle</t>
  </si>
  <si>
    <t>Jonque</t>
  </si>
  <si>
    <t>Entrée vieille ville</t>
  </si>
  <si>
    <t>VILLE</t>
  </si>
  <si>
    <t>Pays/Région</t>
  </si>
  <si>
    <t>Département</t>
  </si>
  <si>
    <t>REGION</t>
  </si>
  <si>
    <t>DEPARTEMENT</t>
  </si>
  <si>
    <t>Allier</t>
  </si>
  <si>
    <t>Cantal</t>
  </si>
  <si>
    <t>2A</t>
  </si>
  <si>
    <t>2B</t>
  </si>
  <si>
    <t>Cher</t>
  </si>
  <si>
    <t>Indre</t>
  </si>
  <si>
    <t>Ardennes</t>
  </si>
  <si>
    <t>Aube</t>
  </si>
  <si>
    <t>Jura</t>
  </si>
  <si>
    <t>Territoire de Belfort</t>
  </si>
  <si>
    <t>Yvelines</t>
  </si>
  <si>
    <t>Essonne</t>
  </si>
  <si>
    <t>Lozére</t>
  </si>
  <si>
    <t>Corréze</t>
  </si>
  <si>
    <t>Creuse</t>
  </si>
  <si>
    <t>Meuse</t>
  </si>
  <si>
    <t>Moselle</t>
  </si>
  <si>
    <t>Vosges</t>
  </si>
  <si>
    <t>Ariège</t>
  </si>
  <si>
    <t>Aveyron</t>
  </si>
  <si>
    <t>Gers</t>
  </si>
  <si>
    <t>Mayenne</t>
  </si>
  <si>
    <t>Aisne</t>
  </si>
  <si>
    <t>Ain</t>
  </si>
  <si>
    <t>Ardèche</t>
  </si>
  <si>
    <t>Drôme</t>
  </si>
  <si>
    <t>Isère</t>
  </si>
  <si>
    <t>Loire</t>
  </si>
  <si>
    <t>Guyane</t>
  </si>
  <si>
    <t>NMR</t>
  </si>
  <si>
    <t>Madagascar</t>
  </si>
  <si>
    <t>Portugal</t>
  </si>
  <si>
    <t>Emirats Arabes Unis</t>
  </si>
  <si>
    <t>Monaco</t>
  </si>
  <si>
    <t>Slovénie</t>
  </si>
  <si>
    <t>Mexique</t>
  </si>
  <si>
    <t>Soissons</t>
  </si>
  <si>
    <t>Autriche</t>
  </si>
  <si>
    <t>Argentine</t>
  </si>
  <si>
    <t>Porte</t>
  </si>
  <si>
    <t>Drap.</t>
  </si>
  <si>
    <t>Blas.</t>
  </si>
  <si>
    <t>Mat.</t>
  </si>
  <si>
    <t>Eure</t>
  </si>
  <si>
    <t>Nièvre</t>
  </si>
  <si>
    <t>10-Ile-de -France</t>
  </si>
  <si>
    <t>11-Languedoc-Roussillon</t>
  </si>
  <si>
    <t>12-Limousin</t>
  </si>
  <si>
    <t>13-Lorraine</t>
  </si>
  <si>
    <t>14-Midi-Pyrénées</t>
  </si>
  <si>
    <t>15-Nord-Pas-de-Calais</t>
  </si>
  <si>
    <t>16-Normandie</t>
  </si>
  <si>
    <t>21-Rhône-Alpes</t>
  </si>
  <si>
    <t>22-D.O.M / T.O.M</t>
  </si>
  <si>
    <t>01-Alsace</t>
  </si>
  <si>
    <t>02-Aquitaine</t>
  </si>
  <si>
    <t>03-Auvergne</t>
  </si>
  <si>
    <t>04-Bourgogne</t>
  </si>
  <si>
    <t>05-Bretagne</t>
  </si>
  <si>
    <t>06-Centre</t>
  </si>
  <si>
    <t>07-Champagne-Ardennes</t>
  </si>
  <si>
    <t>08-Corse</t>
  </si>
  <si>
    <t>09-Franche-Comté</t>
  </si>
  <si>
    <t>Vénézuéla</t>
  </si>
  <si>
    <t>Forêt de Brocéliande</t>
  </si>
  <si>
    <t>Brugges-Brussels-Antwerpen Gent</t>
  </si>
  <si>
    <t>CLO</t>
  </si>
  <si>
    <t>CUI</t>
  </si>
  <si>
    <t>BOI</t>
  </si>
  <si>
    <t>ECU</t>
  </si>
  <si>
    <t>COR</t>
  </si>
  <si>
    <t>PLA</t>
  </si>
  <si>
    <t>PIE</t>
  </si>
  <si>
    <t>ARG</t>
  </si>
  <si>
    <t>MET</t>
  </si>
  <si>
    <t>Château +char</t>
  </si>
  <si>
    <t>Cloître</t>
  </si>
  <si>
    <t>Place - église</t>
  </si>
  <si>
    <t>Maison + cigogne + alsacienne</t>
  </si>
  <si>
    <t>Ville +blason + couple</t>
  </si>
  <si>
    <t>Nid de cigognes</t>
  </si>
  <si>
    <t>Rouge - 3 Oies + blason</t>
  </si>
  <si>
    <t>Grottes fresques chevaux</t>
  </si>
  <si>
    <t>Mimizan Plage</t>
  </si>
  <si>
    <t>Vignoble + ruine</t>
  </si>
  <si>
    <t>Paysage landais</t>
  </si>
  <si>
    <t>Berger + maison</t>
  </si>
  <si>
    <t>Village cotier</t>
  </si>
  <si>
    <t>Pont + cuillette pruneaux</t>
  </si>
  <si>
    <t>Porte du château</t>
  </si>
  <si>
    <t>Ajouré - Place + cathédrale</t>
  </si>
  <si>
    <t xml:space="preserve">Village + Eglise + </t>
  </si>
  <si>
    <t>Couple de Bretons</t>
  </si>
  <si>
    <t>Maison collombage + clocher</t>
  </si>
  <si>
    <t>Plage avec tente</t>
  </si>
  <si>
    <t>Pont de Recouvrance  tour</t>
  </si>
  <si>
    <t>Phare + mouette + bateau</t>
  </si>
  <si>
    <t>Port + mouette</t>
  </si>
  <si>
    <t>Port + 2 bateaux</t>
  </si>
  <si>
    <t>Couple de Bretons + fleurs</t>
  </si>
  <si>
    <t>Rouge - Danseur</t>
  </si>
  <si>
    <t>Ajouré - Remparts</t>
  </si>
  <si>
    <t>Ajouré - Cathédrale</t>
  </si>
  <si>
    <t>Bouteille + 2 Hotte</t>
  </si>
  <si>
    <t>Fort + village cotier</t>
  </si>
  <si>
    <t>Carte jaune + palmier</t>
  </si>
  <si>
    <t>Carte + 6  Blason</t>
  </si>
  <si>
    <t>Bleu - Tour Eiffel + blason</t>
  </si>
  <si>
    <t>Mickey</t>
  </si>
  <si>
    <t>Tour + bateau</t>
  </si>
  <si>
    <t>2 Bateaux</t>
  </si>
  <si>
    <t>Port + 2 bataux</t>
  </si>
  <si>
    <t>Mont + vol oiseaux</t>
  </si>
  <si>
    <t>Bateau pêche + tête pêcheur</t>
  </si>
  <si>
    <t>Vie courante + 3 personnes</t>
  </si>
  <si>
    <t>Bleu - Grotte + Bernadette</t>
  </si>
  <si>
    <t>Grotte + Bernadette</t>
  </si>
  <si>
    <t>Pont + vieille ville</t>
  </si>
  <si>
    <t>Place + Beffroi</t>
  </si>
  <si>
    <t>Vert -Fleur</t>
  </si>
  <si>
    <t>Port + bateau</t>
  </si>
  <si>
    <t>Maison chaume + charrette</t>
  </si>
  <si>
    <t>Maison + couple</t>
  </si>
  <si>
    <t>La plage</t>
  </si>
  <si>
    <t>Berger sur échasses</t>
  </si>
  <si>
    <t>20-P.A.C.A</t>
  </si>
  <si>
    <t>17-Pays-de-Loire</t>
  </si>
  <si>
    <t>18-Picardie</t>
  </si>
  <si>
    <t>19-Poitou-Charentes</t>
  </si>
  <si>
    <t>England</t>
  </si>
  <si>
    <t>Croix + Tête de cheval</t>
  </si>
  <si>
    <t>Village + blason</t>
  </si>
  <si>
    <t>Station - Montagne en blason</t>
  </si>
  <si>
    <t>Eglise + blason</t>
  </si>
  <si>
    <t>Canal</t>
  </si>
  <si>
    <t>Charentes</t>
  </si>
  <si>
    <t>Port + blason</t>
  </si>
  <si>
    <t>Eglise + rue piétonne</t>
  </si>
  <si>
    <t>Moulin en blason</t>
  </si>
  <si>
    <t>Port + buste homme</t>
  </si>
  <si>
    <t>Entrée + tour</t>
  </si>
  <si>
    <t>C.F.B.S + train</t>
  </si>
  <si>
    <t>Vert - Voilier</t>
  </si>
  <si>
    <t>Abbeville</t>
  </si>
  <si>
    <t>Euskalherria</t>
  </si>
  <si>
    <t>Pays basque espagnol</t>
  </si>
  <si>
    <t>Statue Liberté + drapeau</t>
  </si>
  <si>
    <t>Marlin + dodo</t>
  </si>
  <si>
    <t>Mauritius</t>
  </si>
  <si>
    <t>Vert - Chameau - Dune</t>
  </si>
  <si>
    <t>Bleu - Chameau - Dune</t>
  </si>
  <si>
    <t>Rouge - Chameau - Dune</t>
  </si>
  <si>
    <t>Girona</t>
  </si>
  <si>
    <t>Port de plaisance</t>
  </si>
  <si>
    <t>Moulin + blason</t>
  </si>
  <si>
    <t>Rouge</t>
  </si>
  <si>
    <t>Saint-Malo</t>
  </si>
  <si>
    <t>Saint-Cere</t>
  </si>
  <si>
    <t>Saint-Jean de Monts</t>
  </si>
  <si>
    <t>Saint-Aygulf</t>
  </si>
  <si>
    <t>Saint-Paul de Vence</t>
  </si>
  <si>
    <t>Mont Saint-Odile</t>
  </si>
  <si>
    <t>Saint-Emilion</t>
  </si>
  <si>
    <t>Auray (Saint-Goustan)</t>
  </si>
  <si>
    <t>Perigord</t>
  </si>
  <si>
    <t>Cap Frehel</t>
  </si>
  <si>
    <t>Kerian</t>
  </si>
  <si>
    <t>La Trinite sur mer</t>
  </si>
  <si>
    <t>Orleans</t>
  </si>
  <si>
    <t>Usse</t>
  </si>
  <si>
    <t>Amelie Les Bains</t>
  </si>
  <si>
    <t>Ceret</t>
  </si>
  <si>
    <t>Sete</t>
  </si>
  <si>
    <t>Fecamp</t>
  </si>
  <si>
    <t>Vendee</t>
  </si>
  <si>
    <t>Compiegne</t>
  </si>
  <si>
    <t>Parc Asterix</t>
  </si>
  <si>
    <t>Saint-Valery/Somme</t>
  </si>
  <si>
    <t>Ile d'Oleron</t>
  </si>
  <si>
    <t>Bollene</t>
  </si>
  <si>
    <t>Collobrieres</t>
  </si>
  <si>
    <t>Montgenevre</t>
  </si>
  <si>
    <t>Megeve</t>
  </si>
  <si>
    <t>Ile de La Reunion</t>
  </si>
  <si>
    <t>Montreal</t>
  </si>
  <si>
    <t>Saint Pere de Rodes</t>
  </si>
  <si>
    <t>Tenerife</t>
  </si>
  <si>
    <t>Grece</t>
  </si>
  <si>
    <t xml:space="preserve">Pompei Scavi </t>
  </si>
  <si>
    <t>Place village</t>
  </si>
  <si>
    <t>Breizh</t>
  </si>
  <si>
    <t>Triskel</t>
  </si>
  <si>
    <t>Pays Basque (le)</t>
  </si>
  <si>
    <t>Quiberon (Bretagne)</t>
  </si>
  <si>
    <t>Entrée port - 2 phares</t>
  </si>
  <si>
    <t>Menhirs</t>
  </si>
  <si>
    <t>D'Artagnan</t>
  </si>
  <si>
    <t>Canigou (le)</t>
  </si>
  <si>
    <t>Vendee (la)</t>
  </si>
  <si>
    <t>Saint-Valery/Somme (C.F.B.S)</t>
  </si>
  <si>
    <t>Mont + baie</t>
  </si>
  <si>
    <t>Ile de Ré</t>
  </si>
  <si>
    <t>Marais poitevin (le)</t>
  </si>
  <si>
    <t>Rochefort sur mer</t>
  </si>
  <si>
    <t>Argeles sur Mer</t>
  </si>
  <si>
    <t>Maison + Alsacienne + 2 oies</t>
  </si>
  <si>
    <t>FRA</t>
  </si>
  <si>
    <t>Lyon (Gnafron &amp; Guignol)</t>
  </si>
  <si>
    <t>ZAF</t>
  </si>
  <si>
    <t>AUS</t>
  </si>
  <si>
    <t>AUT</t>
  </si>
  <si>
    <t>BEL</t>
  </si>
  <si>
    <t>CAN</t>
  </si>
  <si>
    <t>CHL</t>
  </si>
  <si>
    <t>CRI</t>
  </si>
  <si>
    <t>Afghanistan</t>
  </si>
  <si>
    <t>Albanie</t>
  </si>
  <si>
    <t>Algérie</t>
  </si>
  <si>
    <t>Allemagne</t>
  </si>
  <si>
    <t>Andorre</t>
  </si>
  <si>
    <t>Angola</t>
  </si>
  <si>
    <t>Anguilla</t>
  </si>
  <si>
    <t>Arménie</t>
  </si>
  <si>
    <t>Aruba</t>
  </si>
  <si>
    <t>Azerbaïdjan</t>
  </si>
  <si>
    <t>Bahamas</t>
  </si>
  <si>
    <t>Bahreïn</t>
  </si>
  <si>
    <t>Bangladesh</t>
  </si>
  <si>
    <t>Barbade</t>
  </si>
  <si>
    <t>Belize</t>
  </si>
  <si>
    <t>Bénin</t>
  </si>
  <si>
    <t>Bermudes</t>
  </si>
  <si>
    <t>Bhoutan</t>
  </si>
  <si>
    <t>MMR</t>
  </si>
  <si>
    <t>Botswana</t>
  </si>
  <si>
    <t>Brésil</t>
  </si>
  <si>
    <t>Bulgarie</t>
  </si>
  <si>
    <t>Burkina Faso</t>
  </si>
  <si>
    <t>Burundi</t>
  </si>
  <si>
    <t>Cambodge</t>
  </si>
  <si>
    <t>Cameroun</t>
  </si>
  <si>
    <t>Chine</t>
  </si>
  <si>
    <t>Chypre</t>
  </si>
  <si>
    <t>Colombie</t>
  </si>
  <si>
    <t>Comores</t>
  </si>
  <si>
    <t>Congo</t>
  </si>
  <si>
    <t>Côte d'Ivoire</t>
  </si>
  <si>
    <t>Croatie</t>
  </si>
  <si>
    <t>Cuba</t>
  </si>
  <si>
    <t>Curaçao</t>
  </si>
  <si>
    <t>CUW</t>
  </si>
  <si>
    <t>Danemark</t>
  </si>
  <si>
    <t>Djibouti</t>
  </si>
  <si>
    <t>Dominique</t>
  </si>
  <si>
    <t>DMA</t>
  </si>
  <si>
    <t>El Salvador</t>
  </si>
  <si>
    <t>Équateur</t>
  </si>
  <si>
    <t>Érythrée</t>
  </si>
  <si>
    <t>Estonie</t>
  </si>
  <si>
    <t>FSM</t>
  </si>
  <si>
    <t>Éthiopie</t>
  </si>
  <si>
    <t>Fidji</t>
  </si>
  <si>
    <t>Finlande</t>
  </si>
  <si>
    <t>Gabon</t>
  </si>
  <si>
    <t>Gambie</t>
  </si>
  <si>
    <t>Géorgie</t>
  </si>
  <si>
    <t>Ghana</t>
  </si>
  <si>
    <t>Gibraltar</t>
  </si>
  <si>
    <t>Grenade</t>
  </si>
  <si>
    <t>Groenland</t>
  </si>
  <si>
    <t>Guam</t>
  </si>
  <si>
    <t>Guatemala</t>
  </si>
  <si>
    <t>Guernesey</t>
  </si>
  <si>
    <t>Guinée</t>
  </si>
  <si>
    <t>Guyana</t>
  </si>
  <si>
    <t>GUY</t>
  </si>
  <si>
    <t>Haïti</t>
  </si>
  <si>
    <t>Honduras</t>
  </si>
  <si>
    <t>Hongrie</t>
  </si>
  <si>
    <t>IMN</t>
  </si>
  <si>
    <t>CYM</t>
  </si>
  <si>
    <t>COK</t>
  </si>
  <si>
    <t>FRO</t>
  </si>
  <si>
    <t>FLK</t>
  </si>
  <si>
    <t>MHL</t>
  </si>
  <si>
    <t>SLB</t>
  </si>
  <si>
    <t>TCA</t>
  </si>
  <si>
    <t>VIR</t>
  </si>
  <si>
    <t>VGB</t>
  </si>
  <si>
    <t>Indonésie</t>
  </si>
  <si>
    <t>Islande</t>
  </si>
  <si>
    <t>Jamaïque</t>
  </si>
  <si>
    <t>Japon</t>
  </si>
  <si>
    <t>Jordanie</t>
  </si>
  <si>
    <t>Kazakhstan</t>
  </si>
  <si>
    <t>Kenya</t>
  </si>
  <si>
    <t>Kirghizistan</t>
  </si>
  <si>
    <t>KGZ</t>
  </si>
  <si>
    <t>Kiribati</t>
  </si>
  <si>
    <t>Koweït</t>
  </si>
  <si>
    <t>Lesotho</t>
  </si>
  <si>
    <t>Lettonie</t>
  </si>
  <si>
    <t>LVA</t>
  </si>
  <si>
    <t>Liban</t>
  </si>
  <si>
    <t>Libye</t>
  </si>
  <si>
    <t>Liechtenstein</t>
  </si>
  <si>
    <t>Lituanie</t>
  </si>
  <si>
    <t>Luxembourg</t>
  </si>
  <si>
    <t>Malaisie</t>
  </si>
  <si>
    <t>Malawi</t>
  </si>
  <si>
    <t>Maldives</t>
  </si>
  <si>
    <t>Mali</t>
  </si>
  <si>
    <t>Malte</t>
  </si>
  <si>
    <t>MNP</t>
  </si>
  <si>
    <t>Maroc</t>
  </si>
  <si>
    <t>Maurice</t>
  </si>
  <si>
    <t>Mauritanie</t>
  </si>
  <si>
    <t>Mongolie</t>
  </si>
  <si>
    <t>MNE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</si>
  <si>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</si>
  <si>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</si>
  <si>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</si>
  <si>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</si>
  <si>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</si>
  <si>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</si>
  <si>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</si>
  <si>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</si>
  <si>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NGA</t>
  </si>
  <si>
    <t>Norvège</t>
  </si>
  <si>
    <t>Oman</t>
  </si>
  <si>
    <t>Ouganda</t>
  </si>
  <si>
    <t>Ouzbékistan</t>
  </si>
  <si>
    <t>Pakistan</t>
  </si>
  <si>
    <t>Palaos</t>
  </si>
  <si>
    <t>PLW</t>
  </si>
  <si>
    <t>Paraguay</t>
  </si>
  <si>
    <t>Pérou</t>
  </si>
  <si>
    <t>Philippines</t>
  </si>
  <si>
    <t>Pitcairn</t>
  </si>
  <si>
    <t>Pologne</t>
  </si>
  <si>
    <t>Porto Rico</t>
  </si>
  <si>
    <t>PRI</t>
  </si>
  <si>
    <t>Qatar</t>
  </si>
  <si>
    <t>DOM</t>
  </si>
  <si>
    <t>Roumanie</t>
  </si>
  <si>
    <t>RUS</t>
  </si>
  <si>
    <t>Rwanda</t>
  </si>
  <si>
    <t>BLM</t>
  </si>
  <si>
    <t>KNA</t>
  </si>
  <si>
    <t>MAF</t>
  </si>
  <si>
    <t>VCT</t>
  </si>
  <si>
    <t>SHN</t>
  </si>
  <si>
    <t>SLV</t>
  </si>
  <si>
    <t>Samoa</t>
  </si>
  <si>
    <t>ASM</t>
  </si>
  <si>
    <t>Sénégal</t>
  </si>
  <si>
    <t>SRB</t>
  </si>
  <si>
    <t>Sierra Leone</t>
  </si>
  <si>
    <t>Singapour</t>
  </si>
  <si>
    <t>Slovaquie</t>
  </si>
  <si>
    <t>Somalie</t>
  </si>
  <si>
    <t>Soudan</t>
  </si>
  <si>
    <t>Sri Lanka</t>
  </si>
  <si>
    <t>Suède</t>
  </si>
  <si>
    <t>Suriname</t>
  </si>
  <si>
    <t>SUR</t>
  </si>
  <si>
    <t>Swaziland</t>
  </si>
  <si>
    <t>Tadjikistan</t>
  </si>
  <si>
    <t>Tchad</t>
  </si>
  <si>
    <t>TLS</t>
  </si>
  <si>
    <t>Togo</t>
  </si>
  <si>
    <t>Tonga</t>
  </si>
  <si>
    <t>Turkménistan</t>
  </si>
  <si>
    <t>Ukraine</t>
  </si>
  <si>
    <t>Uruguay</t>
  </si>
  <si>
    <t>Vanuatu</t>
  </si>
  <si>
    <t>Yémen</t>
  </si>
  <si>
    <t>Zambie</t>
  </si>
  <si>
    <t>Zimbabwe</t>
  </si>
  <si>
    <t>AFG</t>
  </si>
  <si>
    <t>ALB</t>
  </si>
  <si>
    <t>DZA</t>
  </si>
  <si>
    <t>AND</t>
  </si>
  <si>
    <t>AGO</t>
  </si>
  <si>
    <t>AIA</t>
  </si>
  <si>
    <t>ATG</t>
  </si>
  <si>
    <t>SAU</t>
  </si>
  <si>
    <t>ARM</t>
  </si>
  <si>
    <t>ABW</t>
  </si>
  <si>
    <t>AZE</t>
  </si>
  <si>
    <t>BHS</t>
  </si>
  <si>
    <t>BHR</t>
  </si>
  <si>
    <t>BGD</t>
  </si>
  <si>
    <t>BRB</t>
  </si>
  <si>
    <t>BLZ</t>
  </si>
  <si>
    <t>BEN</t>
  </si>
  <si>
    <t>BMU</t>
  </si>
  <si>
    <t>BTN</t>
  </si>
  <si>
    <t>BLR</t>
  </si>
  <si>
    <t>BOL</t>
  </si>
  <si>
    <t>BIH</t>
  </si>
  <si>
    <t>BWA</t>
  </si>
  <si>
    <t>BRA</t>
  </si>
  <si>
    <t>BRN</t>
  </si>
  <si>
    <t>BGR</t>
  </si>
  <si>
    <t>Arabie saoudite</t>
  </si>
  <si>
    <t>Guinée équatoriale</t>
  </si>
  <si>
    <t>Libéria</t>
  </si>
  <si>
    <t>Panama</t>
  </si>
  <si>
    <t>DEU</t>
  </si>
  <si>
    <t>Bélarus</t>
  </si>
  <si>
    <t>BFA</t>
  </si>
  <si>
    <t>BDI</t>
  </si>
  <si>
    <t>KHM</t>
  </si>
  <si>
    <t>CMR</t>
  </si>
  <si>
    <t>CPV</t>
  </si>
  <si>
    <t>CHN</t>
  </si>
  <si>
    <t>CYP</t>
  </si>
  <si>
    <t>COL</t>
  </si>
  <si>
    <t>COM</t>
  </si>
  <si>
    <t>COG</t>
  </si>
  <si>
    <t>CIV</t>
  </si>
  <si>
    <t>HRV</t>
  </si>
  <si>
    <t>CUB</t>
  </si>
  <si>
    <t>DNK</t>
  </si>
  <si>
    <t>DJI</t>
  </si>
  <si>
    <t>EGY</t>
  </si>
  <si>
    <t>ARE</t>
  </si>
  <si>
    <t>ERI</t>
  </si>
  <si>
    <t>ESP</t>
  </si>
  <si>
    <t>EST</t>
  </si>
  <si>
    <t>PSE</t>
  </si>
  <si>
    <t>ETH</t>
  </si>
  <si>
    <t>FJI</t>
  </si>
  <si>
    <t>FIN</t>
  </si>
  <si>
    <t>GAB</t>
  </si>
  <si>
    <t>GMB</t>
  </si>
  <si>
    <t>GEO</t>
  </si>
  <si>
    <t>GHA</t>
  </si>
  <si>
    <t>GIB</t>
  </si>
  <si>
    <t>GRC</t>
  </si>
  <si>
    <t>GRL</t>
  </si>
  <si>
    <t>GRD</t>
  </si>
  <si>
    <t>GUM</t>
  </si>
  <si>
    <t>GTM</t>
  </si>
  <si>
    <t>GGY</t>
  </si>
  <si>
    <t>GIN</t>
  </si>
  <si>
    <t>GNB</t>
  </si>
  <si>
    <t>GNQ</t>
  </si>
  <si>
    <t>HTI</t>
  </si>
  <si>
    <t>HND</t>
  </si>
  <si>
    <t>HUN</t>
  </si>
  <si>
    <t>NFK</t>
  </si>
  <si>
    <t>ALA</t>
  </si>
  <si>
    <t>SJM</t>
  </si>
  <si>
    <t>IND</t>
  </si>
  <si>
    <t>IDN</t>
  </si>
  <si>
    <t>IRN</t>
  </si>
  <si>
    <t>Iraq</t>
  </si>
  <si>
    <t>IRQ</t>
  </si>
  <si>
    <t>IRL</t>
  </si>
  <si>
    <t>ISL</t>
  </si>
  <si>
    <t>ISR</t>
  </si>
  <si>
    <t>ITA</t>
  </si>
  <si>
    <t>JAM</t>
  </si>
  <si>
    <t>JPN</t>
  </si>
  <si>
    <t>JOR</t>
  </si>
  <si>
    <t>KAZ</t>
  </si>
  <si>
    <t>KEN</t>
  </si>
  <si>
    <t>KIR</t>
  </si>
  <si>
    <t>KWT</t>
  </si>
  <si>
    <t>JEY</t>
  </si>
  <si>
    <t>LSO</t>
  </si>
  <si>
    <t>LBN</t>
  </si>
  <si>
    <t>LBR</t>
  </si>
  <si>
    <t>LBY</t>
  </si>
  <si>
    <t>LIE</t>
  </si>
  <si>
    <t>LTU</t>
  </si>
  <si>
    <t>LUX</t>
  </si>
  <si>
    <t>MDG</t>
  </si>
  <si>
    <t>MYS</t>
  </si>
  <si>
    <t>MWI</t>
  </si>
  <si>
    <t>MDV</t>
  </si>
  <si>
    <t>MLI</t>
  </si>
  <si>
    <t>MLT</t>
  </si>
  <si>
    <t>MAR</t>
  </si>
  <si>
    <t>MUS</t>
  </si>
  <si>
    <t>MRT</t>
  </si>
  <si>
    <t>MEX</t>
  </si>
  <si>
    <t>MCO</t>
  </si>
  <si>
    <t>MNG</t>
  </si>
  <si>
    <t>MSR</t>
  </si>
  <si>
    <t>MOZ</t>
  </si>
  <si>
    <t>NAM</t>
  </si>
  <si>
    <t>NRU</t>
  </si>
  <si>
    <t>NPL</t>
  </si>
  <si>
    <t>NIC</t>
  </si>
  <si>
    <t>NER</t>
  </si>
  <si>
    <t>Nigéria</t>
  </si>
  <si>
    <t>Nioué</t>
  </si>
  <si>
    <t>NIU</t>
  </si>
  <si>
    <t>NOR</t>
  </si>
  <si>
    <t>NCL</t>
  </si>
  <si>
    <t>NZL</t>
  </si>
  <si>
    <t>OMN</t>
  </si>
  <si>
    <t>UGA</t>
  </si>
  <si>
    <t>UZB</t>
  </si>
  <si>
    <t>PAK</t>
  </si>
  <si>
    <t>PAN</t>
  </si>
  <si>
    <t>PNG</t>
  </si>
  <si>
    <t>PRY</t>
  </si>
  <si>
    <t>NLD</t>
  </si>
  <si>
    <t>PER</t>
  </si>
  <si>
    <t>PHL</t>
  </si>
  <si>
    <t>PCN</t>
  </si>
  <si>
    <t>POL</t>
  </si>
  <si>
    <t>PRT</t>
  </si>
  <si>
    <t>QAT</t>
  </si>
  <si>
    <t>SYR</t>
  </si>
  <si>
    <t>CAF</t>
  </si>
  <si>
    <t>KOR</t>
  </si>
  <si>
    <t>COD</t>
  </si>
  <si>
    <t>LAO</t>
  </si>
  <si>
    <t>MDA</t>
  </si>
  <si>
    <t>PRK</t>
  </si>
  <si>
    <t>CZE</t>
  </si>
  <si>
    <t>TZA</t>
  </si>
  <si>
    <t>ROU</t>
  </si>
  <si>
    <t>GBR</t>
  </si>
  <si>
    <t>RWA</t>
  </si>
  <si>
    <t>Sahara occidental</t>
  </si>
  <si>
    <t>ESH</t>
  </si>
  <si>
    <t>LCA</t>
  </si>
  <si>
    <t>SXM</t>
  </si>
  <si>
    <t>SMR</t>
  </si>
  <si>
    <t>VAT</t>
  </si>
  <si>
    <t>WSM</t>
  </si>
  <si>
    <t>SEN</t>
  </si>
  <si>
    <t>SYC</t>
  </si>
  <si>
    <t>SLE</t>
  </si>
  <si>
    <t>SGP</t>
  </si>
  <si>
    <t>SVK</t>
  </si>
  <si>
    <t>SVN</t>
  </si>
  <si>
    <t>SOM</t>
  </si>
  <si>
    <t>SDN</t>
  </si>
  <si>
    <t>LKA</t>
  </si>
  <si>
    <t>SWE</t>
  </si>
  <si>
    <t>CHE</t>
  </si>
  <si>
    <t>SWZ</t>
  </si>
  <si>
    <t>TJK</t>
  </si>
  <si>
    <t>TCD</t>
  </si>
  <si>
    <t>THA</t>
  </si>
  <si>
    <t>TGO</t>
  </si>
  <si>
    <t>Tokélaou</t>
  </si>
  <si>
    <t>TKL</t>
  </si>
  <si>
    <t>TON</t>
  </si>
  <si>
    <t>TTO</t>
  </si>
  <si>
    <t>TUN</t>
  </si>
  <si>
    <t>TKM</t>
  </si>
  <si>
    <t>TUR</t>
  </si>
  <si>
    <t>UKR</t>
  </si>
  <si>
    <t>URY</t>
  </si>
  <si>
    <t>VUT</t>
  </si>
  <si>
    <t>VEN</t>
  </si>
  <si>
    <t>VNM</t>
  </si>
  <si>
    <t>YEM</t>
  </si>
  <si>
    <t>ZMB</t>
  </si>
  <si>
    <t>ZWE</t>
  </si>
  <si>
    <t>Alsace</t>
  </si>
  <si>
    <t>Molsheim (le Metzig)</t>
  </si>
  <si>
    <t>Dax (A.C.Q.S)</t>
  </si>
  <si>
    <t>Paris (le Sacré Cœur)</t>
  </si>
  <si>
    <t>Paris (Tour Eiffel)</t>
  </si>
  <si>
    <t>Paris (la Tour Eiffel)</t>
  </si>
  <si>
    <t>Corse (Corsica)</t>
  </si>
  <si>
    <t>Colmar (les Façades Typiques)</t>
  </si>
  <si>
    <t>Strasbourg (la Petite France)</t>
  </si>
  <si>
    <t>Bordeaux (le Pont)</t>
  </si>
  <si>
    <t>Mimizan Plage (les Landes)</t>
  </si>
  <si>
    <t>Mont de Marsan (la Landaise)</t>
  </si>
  <si>
    <t>Beaune (les Hospices)</t>
  </si>
  <si>
    <t>Ile de Sein (le Phare Ar-Men)</t>
  </si>
  <si>
    <t>Saint-Malo (Grand Aquarium)</t>
  </si>
  <si>
    <t>Chambord (le Château)</t>
  </si>
  <si>
    <t>Chartres (la Cathédrale)</t>
  </si>
  <si>
    <t>Reims (la Cathédrale)</t>
  </si>
  <si>
    <t>Calvi (la Citadelle)</t>
  </si>
  <si>
    <t>Le Boulou (la Sardane)</t>
  </si>
  <si>
    <t>Pique nique</t>
  </si>
  <si>
    <t>Carcassonne (Cité Médiévale)</t>
  </si>
  <si>
    <t>Carcassonne (les Remparts)</t>
  </si>
  <si>
    <t>Nimes (le Pont du Gard)</t>
  </si>
  <si>
    <t>Saint-Jean Pla de Corts (Catalunya)</t>
  </si>
  <si>
    <t>Saint-Jean Pla de Corts (la Cargolade)</t>
  </si>
  <si>
    <t>Nancy (la Place Stanislas)</t>
  </si>
  <si>
    <t>Viaduc + Train jaune</t>
  </si>
  <si>
    <t>Padirac (Gouffre de)</t>
  </si>
  <si>
    <t>Toulouse (le Capitole)</t>
  </si>
  <si>
    <t>Le Touquet (Paris - Plage)</t>
  </si>
  <si>
    <t>Lille(Flandres)</t>
  </si>
  <si>
    <t>Lille (le Beffroi)</t>
  </si>
  <si>
    <t>.</t>
  </si>
  <si>
    <t>Serbie</t>
  </si>
  <si>
    <t>Micronésie</t>
  </si>
  <si>
    <t>Iran</t>
  </si>
  <si>
    <t>Bolivie</t>
  </si>
  <si>
    <t>Angleterre</t>
  </si>
  <si>
    <t>Pays de Galles</t>
  </si>
  <si>
    <t>Ecosse</t>
  </si>
  <si>
    <t>Baie</t>
  </si>
  <si>
    <t>Bayeux (Tapisserie de)</t>
  </si>
  <si>
    <t>Houlgate (Normandie)</t>
  </si>
  <si>
    <t>La Tranche sur mer (Floralies)</t>
  </si>
  <si>
    <t>Bateau + moulin</t>
  </si>
  <si>
    <t>Puy du Fou (Vikings)</t>
  </si>
  <si>
    <t>Compiegne (Armistice)</t>
  </si>
  <si>
    <t>Ile de Ré (Phare des Baleines)</t>
  </si>
  <si>
    <t>La Rochelle (Fort Boyard)</t>
  </si>
  <si>
    <t>La Rochelle (les Deux Tours)</t>
  </si>
  <si>
    <t>Antibes (Marineland)</t>
  </si>
  <si>
    <t>Avignon (le Palais des Papes)</t>
  </si>
  <si>
    <t>Camargue (la Croix de)</t>
  </si>
  <si>
    <t>Marseille (Château d'If)</t>
  </si>
  <si>
    <t>Nice (Provence)</t>
  </si>
  <si>
    <t>Orange (l'Arc de Triomphe)</t>
  </si>
  <si>
    <t>Risoul 1850 (Haute-Alpes)</t>
  </si>
  <si>
    <t>Roussillon (Pays Catalan)</t>
  </si>
  <si>
    <t>Annecy (le Palais d'Isle)</t>
  </si>
  <si>
    <t>Chamonix (Mont Blanc)</t>
  </si>
  <si>
    <t>Danse</t>
  </si>
  <si>
    <t>La Reunion</t>
  </si>
  <si>
    <t>Cilaos (la Réunion)</t>
  </si>
  <si>
    <t>Hell Bourg (Ile de la Réunion)</t>
  </si>
  <si>
    <t>Saint-Denis (la Réunion)</t>
  </si>
  <si>
    <t>Nouvelle Calédonie</t>
  </si>
  <si>
    <t>Noumea (Nouvelle Calédonie)</t>
  </si>
  <si>
    <t>Iles en blason</t>
  </si>
  <si>
    <t>Pont - Drapeau</t>
  </si>
  <si>
    <t>London</t>
  </si>
  <si>
    <t>Chateau d'Ussé + fleur de lys</t>
  </si>
  <si>
    <t>Tête + marché aux pruneaux</t>
  </si>
  <si>
    <t>Pays Basque (Euskadi)</t>
  </si>
  <si>
    <t>Plage + bateau</t>
  </si>
  <si>
    <t>Mont Saint-Michel (le)</t>
  </si>
  <si>
    <t>Angers (la Mine Bleue)</t>
  </si>
  <si>
    <t>Ane + charrette</t>
  </si>
  <si>
    <t>Orque</t>
  </si>
  <si>
    <t>Lautaret (Col du)</t>
  </si>
  <si>
    <t>Luge</t>
  </si>
  <si>
    <t>Ardéche (Pont d'Arc)</t>
  </si>
  <si>
    <t>Pont en pierre</t>
  </si>
  <si>
    <t>Chalet</t>
  </si>
  <si>
    <t>Pont + Chalet</t>
  </si>
  <si>
    <t>Grand blason</t>
  </si>
  <si>
    <t>L'Eperon (Ile de la Réunion)</t>
  </si>
  <si>
    <t>Palmier + paille en queue</t>
  </si>
  <si>
    <t>Reunion</t>
  </si>
  <si>
    <t>Girafe en blason</t>
  </si>
  <si>
    <t>Londres (Tower Bridge)</t>
  </si>
  <si>
    <t>Longleat House (Jay Bonne Cause)</t>
  </si>
  <si>
    <t>Pingouin + Phare</t>
  </si>
  <si>
    <t>Australie (Kangoroo)</t>
  </si>
  <si>
    <t>Kangourou en blason</t>
  </si>
  <si>
    <t>Ushuaïa (Fin del mundo Argentina Guillon)</t>
  </si>
  <si>
    <t>Bte</t>
  </si>
  <si>
    <t>Lgn</t>
  </si>
  <si>
    <t>Ord</t>
  </si>
  <si>
    <t>Bruges (le Beffroi)</t>
  </si>
  <si>
    <t>Brugge Halletoren</t>
  </si>
  <si>
    <t>Bruxelles (Manneken Pis)</t>
  </si>
  <si>
    <t>Argenté strié</t>
  </si>
  <si>
    <t>Egypt</t>
  </si>
  <si>
    <t>Rouge + Chameau + Pyramide</t>
  </si>
  <si>
    <t>Barcelona (La Pédréra Sagrada Familia)</t>
  </si>
  <si>
    <t>La Rembla Gaudi Park Guell</t>
  </si>
  <si>
    <t>Cathédrale en blason</t>
  </si>
  <si>
    <t>Barcelonea</t>
  </si>
  <si>
    <t>Barcelone (F.C.B)</t>
  </si>
  <si>
    <t>Catalunya (RDO de)</t>
  </si>
  <si>
    <t>Le Perthuis (Catalunya)</t>
  </si>
  <si>
    <t>Le Perthus La Jonchera</t>
  </si>
  <si>
    <t>Drapeau en blason</t>
  </si>
  <si>
    <t>Nuria (Mare de Deu)</t>
  </si>
  <si>
    <t>Personnage</t>
  </si>
  <si>
    <t>Sevilla (la Torre Del Oro)</t>
  </si>
  <si>
    <t>Fortification</t>
  </si>
  <si>
    <t>Ile Maurice (Marlin Dodo)</t>
  </si>
  <si>
    <t>Pisa (Torre Pendente)</t>
  </si>
  <si>
    <t>Tour + Fleur</t>
  </si>
  <si>
    <t>Ruines + Fleur</t>
  </si>
  <si>
    <t>Monte-Carlo (Casino)</t>
  </si>
  <si>
    <t>Monaco (Monte-Carlo)</t>
  </si>
  <si>
    <t>New Zealand</t>
  </si>
  <si>
    <t>Minho  (Portugal)</t>
  </si>
  <si>
    <t>Recordaçao (de Portugal)</t>
  </si>
  <si>
    <t>Portugal (Recordaçao de)</t>
  </si>
  <si>
    <t>Seia (Portugal)</t>
  </si>
  <si>
    <t>Viana do Castelo (Portugal)</t>
  </si>
  <si>
    <t>La Digue Island (Seychelles)</t>
  </si>
  <si>
    <t>Plage + oiseau en blason</t>
  </si>
  <si>
    <t>Mahe (Seychelles)</t>
  </si>
  <si>
    <t>Praslin &amp; Curieuse (Seychelles)</t>
  </si>
  <si>
    <t>Ile en blason</t>
  </si>
  <si>
    <t>Suisse Switzerland Suizza Schweiz</t>
  </si>
  <si>
    <t>Bleu + Tête Elephant</t>
  </si>
  <si>
    <t>Yo (Vénézuéla)</t>
  </si>
  <si>
    <t>Relief</t>
  </si>
  <si>
    <t>Perroquet en blason</t>
  </si>
  <si>
    <t>Argenté Ajouré relief</t>
  </si>
  <si>
    <t>Odr</t>
  </si>
  <si>
    <t>Drap</t>
  </si>
  <si>
    <t>Blas</t>
  </si>
  <si>
    <t>Corté</t>
  </si>
  <si>
    <t>Samoas USA</t>
  </si>
  <si>
    <t>Vatican</t>
  </si>
  <si>
    <t>Russie</t>
  </si>
  <si>
    <t>Alpes de Haute Provence</t>
  </si>
  <si>
    <t>Hautes Alpes</t>
  </si>
  <si>
    <t>Alpes Maritimes</t>
  </si>
  <si>
    <t>Bouches du Rhône</t>
  </si>
  <si>
    <t>Charente Maritime</t>
  </si>
  <si>
    <t>Côte d'Or</t>
  </si>
  <si>
    <t>Côtes d'Amor</t>
  </si>
  <si>
    <t>Eure et Loire</t>
  </si>
  <si>
    <t>Haute Garonne</t>
  </si>
  <si>
    <t>Ille et Vilaine</t>
  </si>
  <si>
    <t>Indre et Loire</t>
  </si>
  <si>
    <t>Loir et Cher</t>
  </si>
  <si>
    <t>Haute Loire</t>
  </si>
  <si>
    <t>Loire Atlantique</t>
  </si>
  <si>
    <t>Lot et Garonne</t>
  </si>
  <si>
    <t>Maine et Loire</t>
  </si>
  <si>
    <t>Haute Marne</t>
  </si>
  <si>
    <t>Meurthe et Moselle</t>
  </si>
  <si>
    <t>Pas de Calais</t>
  </si>
  <si>
    <t>Puy de Dôme</t>
  </si>
  <si>
    <t>Pyrénées Atlantiques</t>
  </si>
  <si>
    <t>Hautes Pyrénées</t>
  </si>
  <si>
    <t>Pyrénées Orientales</t>
  </si>
  <si>
    <t>Bas Rhin</t>
  </si>
  <si>
    <t>Haut Rhin</t>
  </si>
  <si>
    <t>Haute Saône</t>
  </si>
  <si>
    <t>Saône et Loire</t>
  </si>
  <si>
    <t>Seine Maritime</t>
  </si>
  <si>
    <t>Seine et Marne</t>
  </si>
  <si>
    <t>Deux Sèvres</t>
  </si>
  <si>
    <t>Tarn et Garone</t>
  </si>
  <si>
    <t>Haute Vienne</t>
  </si>
  <si>
    <t>Hauts de Seine</t>
  </si>
  <si>
    <t>Seine St Denis</t>
  </si>
  <si>
    <t>Val de Marne</t>
  </si>
  <si>
    <t>Val d'Oise</t>
  </si>
  <si>
    <t>Gouadeloupe</t>
  </si>
  <si>
    <t>St Pierre et Miquelon</t>
  </si>
  <si>
    <t>Terres Australes/Antarctiques</t>
  </si>
  <si>
    <t>Wallis et Futuna</t>
  </si>
  <si>
    <t>Polynésie Française</t>
  </si>
  <si>
    <t>Corse du Sud</t>
  </si>
  <si>
    <t>Haute Corse</t>
  </si>
  <si>
    <t>Antigua et Barbuda</t>
  </si>
  <si>
    <t>Bosnie Herzégovine</t>
  </si>
  <si>
    <t>Cap Vert</t>
  </si>
  <si>
    <t>Etats Unis</t>
  </si>
  <si>
    <t>Guinée Bissau</t>
  </si>
  <si>
    <t>Nelle Calédonie</t>
  </si>
  <si>
    <t>Nelle Zélande</t>
  </si>
  <si>
    <t>Pays Bas</t>
  </si>
  <si>
    <t>Royaume Uni</t>
  </si>
  <si>
    <t>St Barthélemy</t>
  </si>
  <si>
    <t>Ste Hélène</t>
  </si>
  <si>
    <t>Ste Lucie</t>
  </si>
  <si>
    <t>St Kitts et Nevis</t>
  </si>
  <si>
    <t>St Marino</t>
  </si>
  <si>
    <t>St Martin (française)</t>
  </si>
  <si>
    <t>St Martin (Néerlandaise)</t>
  </si>
  <si>
    <t>St Vincent et les Grenadines</t>
  </si>
  <si>
    <t>Trinité et Tobago</t>
  </si>
  <si>
    <t>Viet Nam</t>
  </si>
  <si>
    <t>Timor</t>
  </si>
  <si>
    <t>Tanzanie</t>
  </si>
  <si>
    <t>Centrafricaine</t>
  </si>
  <si>
    <t>Corée du Nord</t>
  </si>
  <si>
    <t>Corée du Sud</t>
  </si>
  <si>
    <t>Moldova</t>
  </si>
  <si>
    <t>Laos</t>
  </si>
  <si>
    <t>Tchècoslvaquie</t>
  </si>
  <si>
    <t>Syrie</t>
  </si>
  <si>
    <t>Papouasie</t>
  </si>
  <si>
    <t>Monténégro</t>
  </si>
  <si>
    <t>Jersey</t>
  </si>
  <si>
    <t>Ile de Man</t>
  </si>
  <si>
    <t>Ile Norfolk</t>
  </si>
  <si>
    <t>Iles Caïmanes</t>
  </si>
  <si>
    <t>Iles Cook</t>
  </si>
  <si>
    <t>Iles d' Aland</t>
  </si>
  <si>
    <t>Iles Falkland (Malvinas)</t>
  </si>
  <si>
    <t>Iles Féroé</t>
  </si>
  <si>
    <t>Iles Mariannes</t>
  </si>
  <si>
    <t>Iles Marshall</t>
  </si>
  <si>
    <t>Iles Salomon</t>
  </si>
  <si>
    <t>Iles Svalbard et Jan Mayen</t>
  </si>
  <si>
    <t>Iles Turques et Caïques</t>
  </si>
  <si>
    <t>Iles Vierges GRB</t>
  </si>
  <si>
    <t>Iles Vierges USA</t>
  </si>
  <si>
    <t>Palestine</t>
  </si>
  <si>
    <t>Brunéi</t>
  </si>
  <si>
    <t>Saint Tropez</t>
  </si>
  <si>
    <r>
      <t xml:space="preserve">Saint Tropez (I Love </t>
    </r>
    <r>
      <rPr>
        <b/>
        <sz val="10"/>
        <rFont val="Webdings"/>
        <family val="1"/>
        <charset val="2"/>
      </rPr>
      <t>Y</t>
    </r>
    <r>
      <rPr>
        <b/>
        <sz val="10"/>
        <rFont val="Times New Roman"/>
        <family val="1"/>
      </rPr>
      <t>)</t>
    </r>
  </si>
  <si>
    <t>Saint Tropez (le Clocher)</t>
  </si>
  <si>
    <t>Serre Chevalier</t>
  </si>
  <si>
    <t>PAYS</t>
  </si>
  <si>
    <t>Ville</t>
  </si>
  <si>
    <t>Région</t>
  </si>
  <si>
    <t>CDE</t>
  </si>
  <si>
    <t>Déprtement/Pays</t>
  </si>
  <si>
    <t>Z</t>
  </si>
  <si>
    <t>Cyprius</t>
  </si>
  <si>
    <t>Carte - The island of Vénus</t>
  </si>
  <si>
    <t>San Francisco</t>
  </si>
  <si>
    <t>Alcatraz - Golden Gate Bridge</t>
  </si>
  <si>
    <t>Porte-drapeau + joueur biniou</t>
  </si>
  <si>
    <t>Champignon, fromage, chataigne</t>
  </si>
  <si>
    <t>Chemin Fer Baie Somme blason</t>
  </si>
  <si>
    <t>carte + paille en queue</t>
  </si>
  <si>
    <t>F.C.B: Football Club Barcelone</t>
  </si>
  <si>
    <t>Nashville</t>
  </si>
  <si>
    <t>Fleur</t>
  </si>
  <si>
    <t>Gnafron &amp; Guignol</t>
  </si>
  <si>
    <t>Saintes (L'arc romain)</t>
  </si>
  <si>
    <t>Menton (La basilique St Michel)</t>
  </si>
  <si>
    <t>Grenoble (La fontaine des trois ordres)</t>
  </si>
  <si>
    <t>Lyon (Notre Dame de Fourvière)</t>
  </si>
  <si>
    <t>Dominique (république de)</t>
  </si>
  <si>
    <t>York (the sambles)</t>
  </si>
  <si>
    <t>Vieille rue</t>
  </si>
  <si>
    <t>Port + bateau + ville</t>
  </si>
  <si>
    <t>Ireland</t>
  </si>
  <si>
    <t>Tréfle vert</t>
  </si>
  <si>
    <t>AUV</t>
  </si>
  <si>
    <t>reim</t>
  </si>
  <si>
    <t>Voila, en cliquant sur ce bouton, j'aimerai avoir le USERFORM qui s'ouvre et que les différents boutons fassent ce qui est mentionné dessus.</t>
  </si>
  <si>
    <t>A savoir, que les enregistrments vont dans la feuille LISTE et si possible se classer par ordre alphabétique.</t>
  </si>
</sst>
</file>

<file path=xl/styles.xml><?xml version="1.0" encoding="utf-8"?>
<styleSheet xmlns="http://schemas.openxmlformats.org/spreadsheetml/2006/main">
  <numFmts count="2">
    <numFmt numFmtId="175" formatCode="00"/>
    <numFmt numFmtId="176" formatCode="000"/>
  </numFmts>
  <fonts count="14">
    <font>
      <sz val="10"/>
      <name val="Times New Roman"/>
    </font>
    <font>
      <b/>
      <sz val="10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b/>
      <sz val="10"/>
      <name val="Webdings"/>
      <family val="1"/>
      <charset val="2"/>
    </font>
    <font>
      <sz val="20"/>
      <name val="Times New Roman"/>
      <family val="1"/>
    </font>
    <font>
      <i/>
      <sz val="14"/>
      <name val="Times New Roman"/>
      <family val="1"/>
    </font>
    <font>
      <b/>
      <sz val="16"/>
      <name val="Times New Roman"/>
      <family val="1"/>
    </font>
    <font>
      <sz val="8"/>
      <name val="Times New Roman"/>
      <family val="1"/>
    </font>
    <font>
      <sz val="16"/>
      <name val="Times New Roman"/>
      <family val="1"/>
    </font>
    <font>
      <sz val="8"/>
      <color rgb="FF000000"/>
      <name val="Verdana"/>
      <family val="2"/>
    </font>
    <font>
      <b/>
      <sz val="14"/>
      <color rgb="FFFF0000"/>
      <name val="Times New Roman"/>
      <family val="1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1" fontId="2" fillId="0" borderId="0" xfId="0" applyNumberFormat="1" applyFont="1" applyFill="1" applyAlignment="1">
      <alignment horizontal="left"/>
    </xf>
    <xf numFmtId="0" fontId="1" fillId="0" borderId="0" xfId="0" applyFont="1" applyFill="1" applyAlignment="1">
      <alignment horizontal="center"/>
    </xf>
    <xf numFmtId="175" fontId="2" fillId="0" borderId="0" xfId="0" applyNumberFormat="1" applyFont="1" applyAlignment="1">
      <alignment horizontal="center"/>
    </xf>
    <xf numFmtId="175" fontId="0" fillId="0" borderId="1" xfId="0" applyNumberFormat="1" applyBorder="1" applyAlignment="1">
      <alignment horizontal="center"/>
    </xf>
    <xf numFmtId="175" fontId="2" fillId="0" borderId="1" xfId="0" applyNumberFormat="1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5" fillId="0" borderId="1" xfId="0" applyFont="1" applyFill="1" applyBorder="1" applyAlignment="1">
      <alignment horizontal="center" vertical="center"/>
    </xf>
    <xf numFmtId="176" fontId="5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1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/>
    </xf>
    <xf numFmtId="0" fontId="2" fillId="16" borderId="1" xfId="0" applyFont="1" applyFill="1" applyBorder="1" applyAlignment="1">
      <alignment horizontal="center"/>
    </xf>
    <xf numFmtId="0" fontId="12" fillId="0" borderId="1" xfId="0" applyFont="1" applyFill="1" applyBorder="1" applyAlignment="1"/>
    <xf numFmtId="0" fontId="12" fillId="0" borderId="1" xfId="0" applyFon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left"/>
    </xf>
    <xf numFmtId="0" fontId="12" fillId="0" borderId="0" xfId="0" applyFont="1" applyFill="1" applyBorder="1" applyAlignment="1"/>
    <xf numFmtId="0" fontId="12" fillId="0" borderId="0" xfId="0" applyFont="1" applyFill="1" applyBorder="1" applyAlignment="1">
      <alignment horizontal="center"/>
    </xf>
    <xf numFmtId="1" fontId="1" fillId="0" borderId="0" xfId="0" applyNumberFormat="1" applyFont="1" applyFill="1" applyAlignment="1">
      <alignment horizontal="left"/>
    </xf>
    <xf numFmtId="1" fontId="1" fillId="0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76" fontId="5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4" borderId="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176" fontId="5" fillId="0" borderId="3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1" fontId="3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0" fillId="0" borderId="0" xfId="0" applyFill="1" applyBorder="1"/>
    <xf numFmtId="0" fontId="5" fillId="0" borderId="6" xfId="0" applyFont="1" applyFill="1" applyBorder="1" applyAlignment="1">
      <alignment horizontal="center" vertical="center"/>
    </xf>
    <xf numFmtId="176" fontId="5" fillId="0" borderId="6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76" fontId="5" fillId="0" borderId="7" xfId="0" applyNumberFormat="1" applyFont="1" applyFill="1" applyBorder="1" applyAlignment="1">
      <alignment horizontal="center" vertical="center"/>
    </xf>
    <xf numFmtId="0" fontId="7" fillId="0" borderId="0" xfId="0" applyFont="1"/>
    <xf numFmtId="0" fontId="5" fillId="0" borderId="7" xfId="0" applyFont="1" applyFill="1" applyBorder="1"/>
    <xf numFmtId="0" fontId="0" fillId="0" borderId="7" xfId="0" applyFill="1" applyBorder="1"/>
    <xf numFmtId="0" fontId="8" fillId="0" borderId="7" xfId="0" applyFont="1" applyFill="1" applyBorder="1" applyAlignment="1">
      <alignment horizontal="center"/>
    </xf>
    <xf numFmtId="0" fontId="8" fillId="0" borderId="8" xfId="0" applyFont="1" applyFill="1" applyBorder="1" applyAlignment="1">
      <alignment horizontal="center"/>
    </xf>
    <xf numFmtId="0" fontId="0" fillId="0" borderId="0" xfId="0" applyBorder="1"/>
    <xf numFmtId="0" fontId="13" fillId="18" borderId="1" xfId="0" applyFont="1" applyFill="1" applyBorder="1" applyAlignment="1">
      <alignment horizontal="center"/>
    </xf>
    <xf numFmtId="0" fontId="9" fillId="14" borderId="1" xfId="0" applyFont="1" applyFill="1" applyBorder="1" applyAlignment="1">
      <alignment horizontal="center"/>
    </xf>
    <xf numFmtId="0" fontId="4" fillId="1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" fontId="3" fillId="14" borderId="1" xfId="0" applyNumberFormat="1" applyFont="1" applyFill="1" applyBorder="1" applyAlignment="1">
      <alignment horizontal="center"/>
    </xf>
    <xf numFmtId="1" fontId="3" fillId="3" borderId="4" xfId="0" applyNumberFormat="1" applyFont="1" applyFill="1" applyBorder="1" applyAlignment="1">
      <alignment horizontal="center"/>
    </xf>
    <xf numFmtId="0" fontId="1" fillId="19" borderId="1" xfId="0" applyFont="1" applyFill="1" applyBorder="1"/>
    <xf numFmtId="1" fontId="1" fillId="19" borderId="1" xfId="0" applyNumberFormat="1" applyFont="1" applyFill="1" applyBorder="1" applyAlignment="1">
      <alignment horizontal="left"/>
    </xf>
    <xf numFmtId="175" fontId="1" fillId="19" borderId="1" xfId="0" applyNumberFormat="1" applyFont="1" applyFill="1" applyBorder="1" applyAlignment="1">
      <alignment horizontal="left"/>
    </xf>
    <xf numFmtId="175" fontId="12" fillId="0" borderId="1" xfId="0" applyNumberFormat="1" applyFont="1" applyFill="1" applyBorder="1" applyAlignment="1">
      <alignment horizontal="left"/>
    </xf>
    <xf numFmtId="175" fontId="1" fillId="0" borderId="1" xfId="0" applyNumberFormat="1" applyFont="1" applyFill="1" applyBorder="1" applyAlignment="1">
      <alignment horizontal="left"/>
    </xf>
    <xf numFmtId="0" fontId="10" fillId="0" borderId="1" xfId="0" applyFont="1" applyFill="1" applyBorder="1" applyAlignment="1">
      <alignment horizontal="center"/>
    </xf>
    <xf numFmtId="0" fontId="10" fillId="0" borderId="2" xfId="0" applyFont="1" applyFill="1" applyBorder="1" applyAlignment="1"/>
    <xf numFmtId="0" fontId="10" fillId="0" borderId="0" xfId="0" applyFont="1" applyFill="1" applyAlignment="1">
      <alignment horizontal="center"/>
    </xf>
    <xf numFmtId="176" fontId="10" fillId="0" borderId="1" xfId="0" applyNumberFormat="1" applyFont="1" applyFill="1" applyBorder="1" applyAlignment="1">
      <alignment horizontal="center"/>
    </xf>
    <xf numFmtId="176" fontId="10" fillId="0" borderId="0" xfId="0" applyNumberFormat="1" applyFont="1" applyFill="1" applyAlignment="1">
      <alignment horizontal="center"/>
    </xf>
    <xf numFmtId="0" fontId="11" fillId="0" borderId="0" xfId="0" applyFont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9524</xdr:rowOff>
    </xdr:from>
    <xdr:to>
      <xdr:col>7</xdr:col>
      <xdr:colOff>647700</xdr:colOff>
      <xdr:row>9</xdr:row>
      <xdr:rowOff>114299</xdr:rowOff>
    </xdr:to>
    <xdr:sp macro="[0]!Zonedetexte2_QuandClic" textlink="">
      <xdr:nvSpPr>
        <xdr:cNvPr id="2" name="Plaque 1"/>
        <xdr:cNvSpPr/>
      </xdr:nvSpPr>
      <xdr:spPr>
        <a:xfrm>
          <a:off x="3429000" y="495299"/>
          <a:ext cx="2019300" cy="1076325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514350</xdr:colOff>
      <xdr:row>9</xdr:row>
      <xdr:rowOff>9525</xdr:rowOff>
    </xdr:from>
    <xdr:to>
      <xdr:col>4</xdr:col>
      <xdr:colOff>533400</xdr:colOff>
      <xdr:row>14</xdr:row>
      <xdr:rowOff>85725</xdr:rowOff>
    </xdr:to>
    <xdr:cxnSp macro="">
      <xdr:nvCxnSpPr>
        <xdr:cNvPr id="4" name="Connecteur droit avec flèche 3"/>
        <xdr:cNvCxnSpPr/>
      </xdr:nvCxnSpPr>
      <xdr:spPr>
        <a:xfrm flipV="1">
          <a:off x="1885950" y="1466850"/>
          <a:ext cx="1390650" cy="88582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</xdr:colOff>
      <xdr:row>0</xdr:row>
      <xdr:rowOff>133350</xdr:rowOff>
    </xdr:from>
    <xdr:to>
      <xdr:col>3</xdr:col>
      <xdr:colOff>1076326</xdr:colOff>
      <xdr:row>3</xdr:row>
      <xdr:rowOff>104775</xdr:rowOff>
    </xdr:to>
    <xdr:sp macro="" textlink="">
      <xdr:nvSpPr>
        <xdr:cNvPr id="2" name="ZoneTexte 1"/>
        <xdr:cNvSpPr txBox="1"/>
      </xdr:nvSpPr>
      <xdr:spPr>
        <a:xfrm>
          <a:off x="57149" y="133350"/>
          <a:ext cx="1943102" cy="7810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Taper les critères de </a:t>
          </a:r>
          <a:r>
            <a:rPr lang="fr-FR" sz="1400" b="1" baseline="0"/>
            <a:t>recherche suivant le nom :</a:t>
          </a:r>
          <a:endParaRPr lang="fr-FR" sz="1400" b="1"/>
        </a:p>
      </xdr:txBody>
    </xdr:sp>
    <xdr:clientData/>
  </xdr:twoCellAnchor>
  <xdr:twoCellAnchor>
    <xdr:from>
      <xdr:col>3</xdr:col>
      <xdr:colOff>1123950</xdr:colOff>
      <xdr:row>2</xdr:row>
      <xdr:rowOff>0</xdr:rowOff>
    </xdr:from>
    <xdr:to>
      <xdr:col>3</xdr:col>
      <xdr:colOff>2381250</xdr:colOff>
      <xdr:row>3</xdr:row>
      <xdr:rowOff>0</xdr:rowOff>
    </xdr:to>
    <xdr:sp macro="" textlink="">
      <xdr:nvSpPr>
        <xdr:cNvPr id="8" name="Flèche droite 7"/>
        <xdr:cNvSpPr/>
      </xdr:nvSpPr>
      <xdr:spPr>
        <a:xfrm>
          <a:off x="2047875" y="333375"/>
          <a:ext cx="1257300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6:A18"/>
  <sheetViews>
    <sheetView tabSelected="1" workbookViewId="0">
      <selection activeCell="G29" sqref="G29"/>
    </sheetView>
  </sheetViews>
  <sheetFormatPr baseColWidth="10" defaultRowHeight="12.75"/>
  <sheetData>
    <row r="16" spans="1:1" ht="20.25">
      <c r="A16" s="90" t="s">
        <v>1194</v>
      </c>
    </row>
    <row r="18" spans="1:1" ht="20.25">
      <c r="A18" s="90" t="s">
        <v>1195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K87"/>
  <sheetViews>
    <sheetView showZeros="0" workbookViewId="0">
      <pane ySplit="5" topLeftCell="A6" activePane="bottomLeft" state="frozen"/>
      <selection pane="bottomLeft" activeCell="K4" sqref="K4"/>
    </sheetView>
  </sheetViews>
  <sheetFormatPr baseColWidth="10" defaultRowHeight="15.75"/>
  <cols>
    <col min="1" max="1" width="5.1640625" style="20" bestFit="1" customWidth="1"/>
    <col min="2" max="3" width="5.5" bestFit="1" customWidth="1"/>
    <col min="4" max="4" width="42.83203125" bestFit="1" customWidth="1"/>
    <col min="5" max="5" width="27.6640625" bestFit="1" customWidth="1"/>
    <col min="6" max="6" width="27.6640625" customWidth="1"/>
    <col min="7" max="7" width="7" bestFit="1" customWidth="1"/>
    <col min="8" max="8" width="5.6640625" bestFit="1" customWidth="1"/>
    <col min="9" max="9" width="6.1640625" bestFit="1" customWidth="1"/>
    <col min="10" max="10" width="6.6640625" bestFit="1" customWidth="1"/>
    <col min="11" max="11" width="40.83203125" bestFit="1" customWidth="1"/>
  </cols>
  <sheetData>
    <row r="1" spans="1:11" ht="18.75">
      <c r="F1" s="74" t="s">
        <v>353</v>
      </c>
    </row>
    <row r="2" spans="1:11" ht="26.25">
      <c r="A2" s="66"/>
      <c r="B2" s="66"/>
      <c r="C2" s="66"/>
      <c r="E2" s="75" t="s">
        <v>349</v>
      </c>
      <c r="F2" s="73" t="s">
        <v>1164</v>
      </c>
      <c r="K2" s="76" t="s">
        <v>352</v>
      </c>
    </row>
    <row r="3" spans="1:11" ht="18.75">
      <c r="D3" s="71"/>
      <c r="E3" s="72" t="s">
        <v>1193</v>
      </c>
      <c r="F3" s="72" t="s">
        <v>817</v>
      </c>
      <c r="K3" s="72" t="s">
        <v>1192</v>
      </c>
    </row>
    <row r="4" spans="1:11" s="61" customFormat="1" ht="18.75">
      <c r="A4" s="67"/>
      <c r="B4" s="68"/>
      <c r="C4" s="68"/>
      <c r="D4" s="69"/>
      <c r="E4" s="70"/>
      <c r="F4" s="70"/>
      <c r="G4" s="68"/>
      <c r="H4" s="68"/>
      <c r="I4" s="68"/>
      <c r="J4" s="68"/>
      <c r="K4" s="68"/>
    </row>
    <row r="5" spans="1:11" s="20" customFormat="1">
      <c r="A5" s="57" t="s">
        <v>1018</v>
      </c>
      <c r="B5" s="57" t="s">
        <v>1019</v>
      </c>
      <c r="C5" s="57" t="s">
        <v>1063</v>
      </c>
      <c r="D5" s="77" t="s">
        <v>1165</v>
      </c>
      <c r="E5" s="79" t="s">
        <v>1166</v>
      </c>
      <c r="F5" s="78" t="s">
        <v>1168</v>
      </c>
      <c r="G5" s="58" t="s">
        <v>247</v>
      </c>
      <c r="H5" s="59" t="s">
        <v>1064</v>
      </c>
      <c r="I5" s="57" t="s">
        <v>1065</v>
      </c>
      <c r="J5" s="60" t="s">
        <v>396</v>
      </c>
      <c r="K5" s="57" t="s">
        <v>69</v>
      </c>
    </row>
    <row r="6" spans="1:11" ht="15.75" customHeight="1">
      <c r="A6" s="32">
        <f>IF(ISERROR(LISTE!$M2),"",IF(LISTE!$M2="","",INDEX([0]!boite,LISTE!$M2)))</f>
        <v>2</v>
      </c>
      <c r="B6" s="33">
        <f>IF(ISERROR(LISTE!$M2),"",IF(LISTE!$M2="","",INDEX([0]!ligne,LISTE!$M2)))</f>
        <v>2</v>
      </c>
      <c r="C6" s="34">
        <f>IF(ISERROR(LISTE!$M2),"",IF(LISTE!$M2="","",INDEX([0]!ordre,LISTE!$M2)))</f>
        <v>4</v>
      </c>
      <c r="D6" s="14" t="str">
        <f>IF(ISERROR(LISTE!$M2),"",IF(LISTE!$M2="","",INDEX(LISTE!Villes,LISTE!$M2)))</f>
        <v>Reims</v>
      </c>
      <c r="E6" s="14" t="str">
        <f>IF(ISERROR(LISTE!$M2),"",IF(LISTE!$M2="","",INDEX(LISTE!Pays,LISTE!$M2)))</f>
        <v>07-Champagne-Ardennes</v>
      </c>
      <c r="F6" s="14" t="str">
        <f>IF(ISERROR(LISTE!$M2),"",IF(LISTE!$M2="","",INDEX([0]!Départ,LISTE!$M2)))</f>
        <v>Marne</v>
      </c>
      <c r="G6" s="15">
        <f>IF(ISERROR(LISTE!$M2),"",IF(LISTE!$M2="","",INDEX(LISTE!DPT,LISTE!$M2)))</f>
        <v>51</v>
      </c>
      <c r="H6" s="14">
        <f>IF(ISERROR(LISTE!$M2),"",IF(LISTE!$M2="","",INDEX(LISTE!Drapeau,LISTE!$M2)))</f>
        <v>0</v>
      </c>
      <c r="I6" s="14">
        <f>IF(ISERROR(LISTE!$M2),"",IF(LISTE!$M2="","",INDEX(LISTE!Blason,LISTE!$M2)))</f>
        <v>1</v>
      </c>
      <c r="J6" s="14">
        <f>IF(ISERROR(LISTE!$M2),"",IF(LISTE!$M2="","",INDEX(LISTE!Matière,LISTE!$M2)))</f>
        <v>0</v>
      </c>
      <c r="K6" s="14" t="str">
        <f>IF(ISERROR(LISTE!$M2),"",IF(LISTE!$M2="","",INDEX(LISTE!Autres,LISTE!$M2)))</f>
        <v>Blason</v>
      </c>
    </row>
    <row r="7" spans="1:11">
      <c r="A7" s="32">
        <f>IF(ISERROR(LISTE!$M3),"",IF(LISTE!$M3="","",INDEX([0]!boite,LISTE!$M3)))</f>
        <v>2</v>
      </c>
      <c r="B7" s="33">
        <f>IF(ISERROR(LISTE!$M3),"",IF(LISTE!$M3="","",INDEX([0]!ligne,LISTE!$M3)))</f>
        <v>2</v>
      </c>
      <c r="C7" s="34">
        <f>IF(ISERROR(LISTE!$M3),"",IF(LISTE!$M3="","",INDEX([0]!ordre,LISTE!$M3)))</f>
        <v>5</v>
      </c>
      <c r="D7" s="14" t="str">
        <f>IF(ISERROR(LISTE!$M3),"",IF(LISTE!$M3="","",INDEX(LISTE!Villes,LISTE!$M3)))</f>
        <v>Reims (la Cathédrale)</v>
      </c>
      <c r="E7" s="14" t="str">
        <f>IF(ISERROR(LISTE!$M3),"",IF(LISTE!$M3="","",INDEX(LISTE!Pays,LISTE!$M3)))</f>
        <v>07-Champagne-Ardennes</v>
      </c>
      <c r="F7" s="14" t="str">
        <f>IF(ISERROR(LISTE!$M3),"",IF(LISTE!$M3="","",INDEX([0]!Départ,LISTE!$M3)))</f>
        <v>Marne</v>
      </c>
      <c r="G7" s="15">
        <f>IF(ISERROR(LISTE!$M3),"",IF(LISTE!$M3="","",INDEX(LISTE!DPT,LISTE!$M3)))</f>
        <v>51</v>
      </c>
      <c r="H7" s="14">
        <f>IF(ISERROR(LISTE!$M3),"",IF(LISTE!$M3="","",INDEX(LISTE!Drapeau,LISTE!$M3)))</f>
        <v>0</v>
      </c>
      <c r="I7" s="14">
        <f>IF(ISERROR(LISTE!$M3),"",IF(LISTE!$M3="","",INDEX(LISTE!Blason,LISTE!$M3)))</f>
        <v>0</v>
      </c>
      <c r="J7" s="14">
        <f>IF(ISERROR(LISTE!$M3),"",IF(LISTE!$M3="","",INDEX(LISTE!Matière,LISTE!$M3)))</f>
        <v>0</v>
      </c>
      <c r="K7" s="14">
        <f>IF(ISERROR(LISTE!$M3),"",IF(LISTE!$M3="","",INDEX(LISTE!Autres,LISTE!$M3)))</f>
        <v>0</v>
      </c>
    </row>
    <row r="8" spans="1:11">
      <c r="A8" s="32" t="str">
        <f>IF(ISERROR(LISTE!$M4),"",IF(LISTE!$M4="","",INDEX([0]!boite,LISTE!$M4)))</f>
        <v/>
      </c>
      <c r="B8" s="33" t="str">
        <f>IF(ISERROR(LISTE!$M4),"",IF(LISTE!$M4="","",INDEX([0]!ligne,LISTE!$M4)))</f>
        <v/>
      </c>
      <c r="C8" s="34" t="str">
        <f>IF(ISERROR(LISTE!$M4),"",IF(LISTE!$M4="","",INDEX([0]!ordre,LISTE!$M4)))</f>
        <v/>
      </c>
      <c r="D8" s="14" t="str">
        <f>IF(ISERROR(LISTE!$M4),"",IF(LISTE!$M4="","",INDEX(LISTE!Villes,LISTE!$M4)))</f>
        <v/>
      </c>
      <c r="E8" s="14" t="str">
        <f>IF(ISERROR(LISTE!$M4),"",IF(LISTE!$M4="","",INDEX(LISTE!Pays,LISTE!$M4)))</f>
        <v/>
      </c>
      <c r="F8" s="14" t="str">
        <f>IF(ISERROR(LISTE!$M4),"",IF(LISTE!$M4="","",INDEX([0]!Départ,LISTE!$M4)))</f>
        <v/>
      </c>
      <c r="G8" s="15" t="str">
        <f>IF(ISERROR(LISTE!$M4),"",IF(LISTE!$M4="","",INDEX(LISTE!DPT,LISTE!$M4)))</f>
        <v/>
      </c>
      <c r="H8" s="14" t="str">
        <f>IF(ISERROR(LISTE!$M4),"",IF(LISTE!$M4="","",INDEX(LISTE!Drapeau,LISTE!$M4)))</f>
        <v/>
      </c>
      <c r="I8" s="14" t="str">
        <f>IF(ISERROR(LISTE!$M4),"",IF(LISTE!$M4="","",INDEX(LISTE!Blason,LISTE!$M4)))</f>
        <v/>
      </c>
      <c r="J8" s="14" t="str">
        <f>IF(ISERROR(LISTE!$M4),"",IF(LISTE!$M4="","",INDEX(LISTE!Matière,LISTE!$M4)))</f>
        <v/>
      </c>
      <c r="K8" s="14" t="str">
        <f>IF(ISERROR(LISTE!$M4),"",IF(LISTE!$M4="","",INDEX(LISTE!Autres,LISTE!$M4)))</f>
        <v/>
      </c>
    </row>
    <row r="9" spans="1:11">
      <c r="A9" s="32" t="str">
        <f>IF(ISERROR(LISTE!$M5),"",IF(LISTE!$M5="","",INDEX([0]!boite,LISTE!$M5)))</f>
        <v/>
      </c>
      <c r="B9" s="33" t="str">
        <f>IF(ISERROR(LISTE!$M5),"",IF(LISTE!$M5="","",INDEX([0]!ligne,LISTE!$M5)))</f>
        <v/>
      </c>
      <c r="C9" s="34" t="str">
        <f>IF(ISERROR(LISTE!$M5),"",IF(LISTE!$M5="","",INDEX([0]!ordre,LISTE!$M5)))</f>
        <v/>
      </c>
      <c r="D9" s="14" t="str">
        <f>IF(ISERROR(LISTE!$M5),"",IF(LISTE!$M5="","",INDEX(LISTE!Villes,LISTE!$M5)))</f>
        <v/>
      </c>
      <c r="E9" s="14" t="str">
        <f>IF(ISERROR(LISTE!$M5),"",IF(LISTE!$M5="","",INDEX(LISTE!Pays,LISTE!$M5)))</f>
        <v/>
      </c>
      <c r="F9" s="14" t="str">
        <f>IF(ISERROR(LISTE!$M5),"",IF(LISTE!$M5="","",INDEX([0]!Départ,LISTE!$M5)))</f>
        <v/>
      </c>
      <c r="G9" s="15" t="str">
        <f>IF(ISERROR(LISTE!$M5),"",IF(LISTE!$M5="","",INDEX(LISTE!DPT,LISTE!$M5)))</f>
        <v/>
      </c>
      <c r="H9" s="14" t="str">
        <f>IF(ISERROR(LISTE!$M5),"",IF(LISTE!$M5="","",INDEX(LISTE!Drapeau,LISTE!$M5)))</f>
        <v/>
      </c>
      <c r="I9" s="14" t="str">
        <f>IF(ISERROR(LISTE!$M5),"",IF(LISTE!$M5="","",INDEX(LISTE!Blason,LISTE!$M5)))</f>
        <v/>
      </c>
      <c r="J9" s="14" t="str">
        <f>IF(ISERROR(LISTE!$M5),"",IF(LISTE!$M5="","",INDEX(LISTE!Matière,LISTE!$M5)))</f>
        <v/>
      </c>
      <c r="K9" s="14" t="str">
        <f>IF(ISERROR(LISTE!$M5),"",IF(LISTE!$M5="","",INDEX(LISTE!Autres,LISTE!$M5)))</f>
        <v/>
      </c>
    </row>
    <row r="10" spans="1:11">
      <c r="A10" s="32" t="str">
        <f>IF(ISERROR(LISTE!$M6),"",IF(LISTE!$M6="","",INDEX([0]!boite,LISTE!$M6)))</f>
        <v/>
      </c>
      <c r="B10" s="33" t="str">
        <f>IF(ISERROR(LISTE!$M6),"",IF(LISTE!$M6="","",INDEX([0]!ligne,LISTE!$M6)))</f>
        <v/>
      </c>
      <c r="C10" s="34" t="str">
        <f>IF(ISERROR(LISTE!$M6),"",IF(LISTE!$M6="","",INDEX([0]!ordre,LISTE!$M6)))</f>
        <v/>
      </c>
      <c r="D10" s="14" t="str">
        <f>IF(ISERROR(LISTE!$M6),"",IF(LISTE!$M6="","",INDEX(LISTE!Villes,LISTE!$M6)))</f>
        <v/>
      </c>
      <c r="E10" s="14" t="str">
        <f>IF(ISERROR(LISTE!$M6),"",IF(LISTE!$M6="","",INDEX(LISTE!Pays,LISTE!$M6)))</f>
        <v/>
      </c>
      <c r="F10" s="14" t="str">
        <f>IF(ISERROR(LISTE!$M6),"",IF(LISTE!$M6="","",INDEX([0]!Départ,LISTE!$M6)))</f>
        <v/>
      </c>
      <c r="G10" s="15" t="str">
        <f>IF(ISERROR(LISTE!$M6),"",IF(LISTE!$M6="","",INDEX(LISTE!DPT,LISTE!$M6)))</f>
        <v/>
      </c>
      <c r="H10" s="14" t="str">
        <f>IF(ISERROR(LISTE!$M6),"",IF(LISTE!$M6="","",INDEX(LISTE!Drapeau,LISTE!$M6)))</f>
        <v/>
      </c>
      <c r="I10" s="14" t="str">
        <f>IF(ISERROR(LISTE!$M6),"",IF(LISTE!$M6="","",INDEX(LISTE!Blason,LISTE!$M6)))</f>
        <v/>
      </c>
      <c r="J10" s="14" t="str">
        <f>IF(ISERROR(LISTE!$M6),"",IF(LISTE!$M6="","",INDEX(LISTE!Matière,LISTE!$M6)))</f>
        <v/>
      </c>
      <c r="K10" s="14" t="str">
        <f>IF(ISERROR(LISTE!$M6),"",IF(LISTE!$M6="","",INDEX(LISTE!Autres,LISTE!$M6)))</f>
        <v/>
      </c>
    </row>
    <row r="11" spans="1:11">
      <c r="A11" s="32" t="str">
        <f>IF(ISERROR(LISTE!$M7),"",IF(LISTE!$M7="","",INDEX([0]!boite,LISTE!$M7)))</f>
        <v/>
      </c>
      <c r="B11" s="33" t="str">
        <f>IF(ISERROR(LISTE!$M7),"",IF(LISTE!$M7="","",INDEX([0]!ligne,LISTE!$M7)))</f>
        <v/>
      </c>
      <c r="C11" s="34" t="str">
        <f>IF(ISERROR(LISTE!$M7),"",IF(LISTE!$M7="","",INDEX([0]!ordre,LISTE!$M7)))</f>
        <v/>
      </c>
      <c r="D11" s="14" t="str">
        <f>IF(ISERROR(LISTE!$M7),"",IF(LISTE!$M7="","",INDEX(LISTE!Villes,LISTE!$M7)))</f>
        <v/>
      </c>
      <c r="E11" s="14" t="str">
        <f>IF(ISERROR(LISTE!$M7),"",IF(LISTE!$M7="","",INDEX(LISTE!Pays,LISTE!$M7)))</f>
        <v/>
      </c>
      <c r="F11" s="14" t="str">
        <f>IF(ISERROR(LISTE!$M7),"",IF(LISTE!$M7="","",INDEX([0]!Départ,LISTE!$M7)))</f>
        <v/>
      </c>
      <c r="G11" s="15" t="str">
        <f>IF(ISERROR(LISTE!$M7),"",IF(LISTE!$M7="","",INDEX(LISTE!DPT,LISTE!$M7)))</f>
        <v/>
      </c>
      <c r="H11" s="14" t="str">
        <f>IF(ISERROR(LISTE!$M7),"",IF(LISTE!$M7="","",INDEX(LISTE!Drapeau,LISTE!$M7)))</f>
        <v/>
      </c>
      <c r="I11" s="14" t="str">
        <f>IF(ISERROR(LISTE!$M7),"",IF(LISTE!$M7="","",INDEX(LISTE!Blason,LISTE!$M7)))</f>
        <v/>
      </c>
      <c r="J11" s="14" t="str">
        <f>IF(ISERROR(LISTE!$M7),"",IF(LISTE!$M7="","",INDEX(LISTE!Matière,LISTE!$M7)))</f>
        <v/>
      </c>
      <c r="K11" s="14" t="str">
        <f>IF(ISERROR(LISTE!$M7),"",IF(LISTE!$M7="","",INDEX(LISTE!Autres,LISTE!$M7)))</f>
        <v/>
      </c>
    </row>
    <row r="12" spans="1:11">
      <c r="A12" s="32" t="str">
        <f>IF(ISERROR(LISTE!$M8),"",IF(LISTE!$M8="","",INDEX([0]!boite,LISTE!$M8)))</f>
        <v/>
      </c>
      <c r="B12" s="33" t="str">
        <f>IF(ISERROR(LISTE!$M8),"",IF(LISTE!$M8="","",INDEX([0]!ligne,LISTE!$M8)))</f>
        <v/>
      </c>
      <c r="C12" s="34" t="str">
        <f>IF(ISERROR(LISTE!$M8),"",IF(LISTE!$M8="","",INDEX([0]!ordre,LISTE!$M8)))</f>
        <v/>
      </c>
      <c r="D12" s="14" t="str">
        <f>IF(ISERROR(LISTE!$M8),"",IF(LISTE!$M8="","",INDEX(LISTE!Villes,LISTE!$M8)))</f>
        <v/>
      </c>
      <c r="E12" s="14" t="str">
        <f>IF(ISERROR(LISTE!$M8),"",IF(LISTE!$M8="","",INDEX(LISTE!Pays,LISTE!$M8)))</f>
        <v/>
      </c>
      <c r="F12" s="14" t="str">
        <f>IF(ISERROR(LISTE!$M8),"",IF(LISTE!$M8="","",INDEX([0]!Départ,LISTE!$M8)))</f>
        <v/>
      </c>
      <c r="G12" s="15" t="str">
        <f>IF(ISERROR(LISTE!$M8),"",IF(LISTE!$M8="","",INDEX(LISTE!DPT,LISTE!$M8)))</f>
        <v/>
      </c>
      <c r="H12" s="14" t="str">
        <f>IF(ISERROR(LISTE!$M8),"",IF(LISTE!$M8="","",INDEX(LISTE!Drapeau,LISTE!$M8)))</f>
        <v/>
      </c>
      <c r="I12" s="14" t="str">
        <f>IF(ISERROR(LISTE!$M8),"",IF(LISTE!$M8="","",INDEX(LISTE!Blason,LISTE!$M8)))</f>
        <v/>
      </c>
      <c r="J12" s="14" t="str">
        <f>IF(ISERROR(LISTE!$M8),"",IF(LISTE!$M8="","",INDEX(LISTE!Matière,LISTE!$M8)))</f>
        <v/>
      </c>
      <c r="K12" s="14" t="str">
        <f>IF(ISERROR(LISTE!$M8),"",IF(LISTE!$M8="","",INDEX(LISTE!Autres,LISTE!$M8)))</f>
        <v/>
      </c>
    </row>
    <row r="13" spans="1:11">
      <c r="A13" s="32" t="str">
        <f>IF(ISERROR(LISTE!$M9),"",IF(LISTE!$M9="","",INDEX([0]!boite,LISTE!$M9)))</f>
        <v/>
      </c>
      <c r="B13" s="33" t="str">
        <f>IF(ISERROR(LISTE!$M9),"",IF(LISTE!$M9="","",INDEX([0]!ligne,LISTE!$M9)))</f>
        <v/>
      </c>
      <c r="C13" s="34" t="str">
        <f>IF(ISERROR(LISTE!$M9),"",IF(LISTE!$M9="","",INDEX([0]!ordre,LISTE!$M9)))</f>
        <v/>
      </c>
      <c r="D13" s="14" t="str">
        <f>IF(ISERROR(LISTE!$M9),"",IF(LISTE!$M9="","",INDEX(LISTE!Villes,LISTE!$M9)))</f>
        <v/>
      </c>
      <c r="E13" s="14" t="str">
        <f>IF(ISERROR(LISTE!$M9),"",IF(LISTE!$M9="","",INDEX(LISTE!Pays,LISTE!$M9)))</f>
        <v/>
      </c>
      <c r="F13" s="14" t="str">
        <f>IF(ISERROR(LISTE!$M9),"",IF(LISTE!$M9="","",INDEX([0]!Départ,LISTE!$M9)))</f>
        <v/>
      </c>
      <c r="G13" s="15" t="str">
        <f>IF(ISERROR(LISTE!$M9),"",IF(LISTE!$M9="","",INDEX(LISTE!DPT,LISTE!$M9)))</f>
        <v/>
      </c>
      <c r="H13" s="14" t="str">
        <f>IF(ISERROR(LISTE!$M9),"",IF(LISTE!$M9="","",INDEX(LISTE!Drapeau,LISTE!$M9)))</f>
        <v/>
      </c>
      <c r="I13" s="14" t="str">
        <f>IF(ISERROR(LISTE!$M9),"",IF(LISTE!$M9="","",INDEX(LISTE!Blason,LISTE!$M9)))</f>
        <v/>
      </c>
      <c r="J13" s="14" t="str">
        <f>IF(ISERROR(LISTE!$M9),"",IF(LISTE!$M9="","",INDEX(LISTE!Matière,LISTE!$M9)))</f>
        <v/>
      </c>
      <c r="K13" s="14" t="str">
        <f>IF(ISERROR(LISTE!$M9),"",IF(LISTE!$M9="","",INDEX(LISTE!Autres,LISTE!$M9)))</f>
        <v/>
      </c>
    </row>
    <row r="14" spans="1:11" s="51" customFormat="1">
      <c r="A14" s="49"/>
      <c r="B14" s="49"/>
      <c r="C14" s="49"/>
      <c r="D14" s="49"/>
      <c r="E14" s="49"/>
      <c r="F14" s="49"/>
      <c r="G14" s="50"/>
      <c r="H14" s="49"/>
      <c r="I14" s="49"/>
      <c r="J14" s="49"/>
      <c r="K14" s="49"/>
    </row>
    <row r="15" spans="1:11" s="51" customFormat="1">
      <c r="A15" s="49"/>
      <c r="B15" s="49"/>
      <c r="C15" s="49"/>
      <c r="D15" s="49"/>
      <c r="E15" s="49"/>
      <c r="F15" s="49"/>
      <c r="G15" s="50"/>
      <c r="H15" s="49"/>
      <c r="I15" s="49"/>
      <c r="J15" s="49"/>
      <c r="K15" s="49"/>
    </row>
    <row r="16" spans="1:11" s="20" customFormat="1">
      <c r="A16" s="17" t="s">
        <v>1018</v>
      </c>
      <c r="B16" s="17" t="s">
        <v>1019</v>
      </c>
      <c r="C16" s="17" t="s">
        <v>1063</v>
      </c>
      <c r="D16" s="17"/>
      <c r="E16" s="18"/>
      <c r="F16" s="78" t="s">
        <v>1168</v>
      </c>
      <c r="G16" s="18" t="s">
        <v>1167</v>
      </c>
      <c r="H16" s="44" t="s">
        <v>1064</v>
      </c>
      <c r="I16" s="17" t="s">
        <v>1065</v>
      </c>
      <c r="J16" s="19" t="s">
        <v>396</v>
      </c>
      <c r="K16" s="17" t="s">
        <v>69</v>
      </c>
    </row>
    <row r="17" spans="1:11" ht="16.5" customHeight="1">
      <c r="A17" s="32">
        <f>IF(ISERROR(LISTE!$N2),"",IF(LISTE!$N2="","",INDEX([0]!boite,LISTE!$N2)))</f>
        <v>5</v>
      </c>
      <c r="B17" s="33">
        <f>IF(ISERROR(LISTE!$N2),"",IF(LISTE!$N2="","",INDEX([0]!ligne,LISTE!$N2)))</f>
        <v>5</v>
      </c>
      <c r="C17" s="34">
        <f>IF(ISERROR(LISTE!$N2),"",IF(LISTE!$N2="","",INDEX([0]!ordre,LISTE!$N2)))</f>
        <v>5</v>
      </c>
      <c r="D17" s="14" t="str">
        <f>IF(ISERROR(LISTE!$N2),"",IF(LISTE!$N2="","",INDEX(LISTE!Villes,LISTE!$N2)))</f>
        <v>Italie</v>
      </c>
      <c r="E17" s="14" t="str">
        <f>IF(ISERROR(LISTE!$N2),"",IF(LISTE!$N2="","",INDEX(LISTE!Pays,LISTE!$N2)))</f>
        <v>Italie</v>
      </c>
      <c r="F17" s="14" t="str">
        <f>IF(ISERROR(LISTE!$N2),"",IF(LISTE!$N2="","",INDEX([0]!Départ,LISTE!$N2)))</f>
        <v>Italie</v>
      </c>
      <c r="G17" s="15" t="str">
        <f>IF(ISERROR(LISTE!$N2),"",IF(LISTE!$N2="","",INDEX(LISTE!DPT,LISTE!$N2)))</f>
        <v>ITA</v>
      </c>
      <c r="H17" s="14">
        <f>IF(ISERROR(LISTE!$N2),"",IF(LISTE!$N2="","",INDEX(LISTE!Drapeau,LISTE!$N2)))</f>
        <v>0</v>
      </c>
      <c r="I17" s="14">
        <f>IF(ISERROR(LISTE!$N2),"",IF(LISTE!$N2="","",INDEX(LISTE!Blason,LISTE!$N2)))</f>
        <v>1</v>
      </c>
      <c r="J17" s="14">
        <f>IF(ISERROR(LISTE!$N2),"",IF(LISTE!$N2="","",INDEX(LISTE!Matière,LISTE!$N2)))</f>
        <v>0</v>
      </c>
      <c r="K17" s="14" t="str">
        <f>IF(ISERROR(LISTE!$N2),"",IF(LISTE!$N2="","",INDEX(LISTE!Autres,LISTE!$N2)))</f>
        <v>Blason</v>
      </c>
    </row>
    <row r="18" spans="1:11" ht="16.5" customHeight="1">
      <c r="A18" s="32" t="str">
        <f>IF(ISERROR(LISTE!$N12),"",IF(LISTE!$N12="","",INDEX([0]!boite,LISTE!$N12)))</f>
        <v/>
      </c>
      <c r="B18" s="33" t="str">
        <f>IF(ISERROR(LISTE!$N12),"",IF(LISTE!$N12="","",INDEX([0]!ligne,LISTE!$N12)))</f>
        <v/>
      </c>
      <c r="C18" s="34" t="str">
        <f>IF(ISERROR(LISTE!$N12),"",IF(LISTE!$N12="","",INDEX([0]!ordre,LISTE!$N12)))</f>
        <v/>
      </c>
      <c r="D18" s="14" t="str">
        <f>IF(ISERROR(LISTE!$N3),"",IF(LISTE!$N3="","",INDEX(LISTE!Villes,LISTE!$N3)))</f>
        <v>Pisa (Torre Pendente)</v>
      </c>
      <c r="E18" s="14" t="str">
        <f>IF(ISERROR(LISTE!$N3),"",IF(LISTE!$N3="","",INDEX(LISTE!Pays,LISTE!$N3)))</f>
        <v>Italie</v>
      </c>
      <c r="F18" s="14" t="str">
        <f>IF(ISERROR(LISTE!$N3),"",IF(LISTE!$N3="","",INDEX([0]!Départ,LISTE!$N3)))</f>
        <v>Italie</v>
      </c>
      <c r="G18" s="15" t="str">
        <f>IF(ISERROR(LISTE!$N3),"",IF(LISTE!$N3="","",INDEX(LISTE!DPT,LISTE!$N3)))</f>
        <v>ITA</v>
      </c>
      <c r="H18" s="14">
        <f>IF(ISERROR(LISTE!$N3),"",IF(LISTE!$N3="","",INDEX(LISTE!Drapeau,LISTE!$N3)))</f>
        <v>0</v>
      </c>
      <c r="I18" s="14">
        <f>IF(ISERROR(LISTE!$N3),"",IF(LISTE!$N3="","",INDEX(LISTE!Blason,LISTE!$N3)))</f>
        <v>0</v>
      </c>
      <c r="J18" s="14">
        <f>IF(ISERROR(LISTE!$N3),"",IF(LISTE!$N3="","",INDEX(LISTE!Matière,LISTE!$N3)))</f>
        <v>0</v>
      </c>
      <c r="K18" s="14" t="str">
        <f>IF(ISERROR(LISTE!$N3),"",IF(LISTE!$N3="","",INDEX(LISTE!Autres,LISTE!$N3)))</f>
        <v>Tour + Fleur</v>
      </c>
    </row>
    <row r="19" spans="1:11" ht="16.5" customHeight="1">
      <c r="A19" s="32" t="str">
        <f>IF(ISERROR(LISTE!$N13),"",IF(LISTE!$N13="","",INDEX([0]!boite,LISTE!$N13)))</f>
        <v/>
      </c>
      <c r="B19" s="33" t="str">
        <f>IF(ISERROR(LISTE!$N13),"",IF(LISTE!$N13="","",INDEX([0]!ligne,LISTE!$N13)))</f>
        <v/>
      </c>
      <c r="C19" s="34" t="str">
        <f>IF(ISERROR(LISTE!$N13),"",IF(LISTE!$N13="","",INDEX([0]!ordre,LISTE!$N13)))</f>
        <v/>
      </c>
      <c r="D19" s="14" t="str">
        <f>IF(ISERROR(LISTE!$N4),"",IF(LISTE!$N4="","",INDEX(LISTE!Villes,LISTE!$N4)))</f>
        <v xml:space="preserve">Pompei Scavi </v>
      </c>
      <c r="E19" s="14" t="str">
        <f>IF(ISERROR(LISTE!$N4),"",IF(LISTE!$N4="","",INDEX(LISTE!Pays,LISTE!$N4)))</f>
        <v>Italie</v>
      </c>
      <c r="F19" s="14" t="str">
        <f>IF(ISERROR(LISTE!$N4),"",IF(LISTE!$N4="","",INDEX([0]!Départ,LISTE!$N4)))</f>
        <v>Italie</v>
      </c>
      <c r="G19" s="15" t="str">
        <f>IF(ISERROR(LISTE!$N4),"",IF(LISTE!$N4="","",INDEX(LISTE!DPT,LISTE!$N4)))</f>
        <v>ITA</v>
      </c>
      <c r="H19" s="14">
        <f>IF(ISERROR(LISTE!$N4),"",IF(LISTE!$N4="","",INDEX(LISTE!Drapeau,LISTE!$N4)))</f>
        <v>0</v>
      </c>
      <c r="I19" s="14">
        <f>IF(ISERROR(LISTE!$N4),"",IF(LISTE!$N4="","",INDEX(LISTE!Blason,LISTE!$N4)))</f>
        <v>0</v>
      </c>
      <c r="J19" s="14">
        <f>IF(ISERROR(LISTE!$N4),"",IF(LISTE!$N4="","",INDEX(LISTE!Matière,LISTE!$N4)))</f>
        <v>0</v>
      </c>
      <c r="K19" s="14" t="str">
        <f>IF(ISERROR(LISTE!$N4),"",IF(LISTE!$N4="","",INDEX(LISTE!Autres,LISTE!$N4)))</f>
        <v>Ruines + Fleur</v>
      </c>
    </row>
    <row r="20" spans="1:11" ht="16.5" customHeight="1">
      <c r="A20" s="32" t="str">
        <f>IF(ISERROR(LISTE!$N14),"",IF(LISTE!$N14="","",INDEX([0]!boite,LISTE!$N14)))</f>
        <v/>
      </c>
      <c r="B20" s="33" t="str">
        <f>IF(ISERROR(LISTE!$N14),"",IF(LISTE!$N14="","",INDEX([0]!ligne,LISTE!$N14)))</f>
        <v/>
      </c>
      <c r="C20" s="34" t="str">
        <f>IF(ISERROR(LISTE!$N14),"",IF(LISTE!$N14="","",INDEX([0]!ordre,LISTE!$N14)))</f>
        <v/>
      </c>
      <c r="D20" s="14" t="str">
        <f>IF(ISERROR(LISTE!$N5),"",IF(LISTE!$N5="","",INDEX(LISTE!Villes,LISTE!$N5)))</f>
        <v/>
      </c>
      <c r="E20" s="14" t="str">
        <f>IF(ISERROR(LISTE!$N5),"",IF(LISTE!$N5="","",INDEX(LISTE!Pays,LISTE!$N5)))</f>
        <v/>
      </c>
      <c r="F20" s="14" t="str">
        <f>IF(ISERROR(LISTE!$N5),"",IF(LISTE!$N5="","",INDEX([0]!Départ,LISTE!$N5)))</f>
        <v/>
      </c>
      <c r="G20" s="15" t="str">
        <f>IF(ISERROR(LISTE!$N5),"",IF(LISTE!$N5="","",INDEX(LISTE!DPT,LISTE!$N5)))</f>
        <v/>
      </c>
      <c r="H20" s="14" t="str">
        <f>IF(ISERROR(LISTE!$N5),"",IF(LISTE!$N5="","",INDEX(LISTE!Drapeau,LISTE!$N5)))</f>
        <v/>
      </c>
      <c r="I20" s="14" t="str">
        <f>IF(ISERROR(LISTE!$N5),"",IF(LISTE!$N5="","",INDEX(LISTE!Blason,LISTE!$N5)))</f>
        <v/>
      </c>
      <c r="J20" s="14" t="str">
        <f>IF(ISERROR(LISTE!$N5),"",IF(LISTE!$N5="","",INDEX(LISTE!Matière,LISTE!$N5)))</f>
        <v/>
      </c>
      <c r="K20" s="14" t="str">
        <f>IF(ISERROR(LISTE!$N5),"",IF(LISTE!$N5="","",INDEX(LISTE!Autres,LISTE!$N5)))</f>
        <v/>
      </c>
    </row>
    <row r="21" spans="1:11" ht="16.5" customHeight="1">
      <c r="A21" s="32" t="str">
        <f>IF(ISERROR(LISTE!$N15),"",IF(LISTE!$N15="","",INDEX([0]!boite,LISTE!$N15)))</f>
        <v/>
      </c>
      <c r="B21" s="33" t="str">
        <f>IF(ISERROR(LISTE!$N15),"",IF(LISTE!$N15="","",INDEX([0]!ligne,LISTE!$N15)))</f>
        <v/>
      </c>
      <c r="C21" s="34" t="str">
        <f>IF(ISERROR(LISTE!$N15),"",IF(LISTE!$N15="","",INDEX([0]!ordre,LISTE!$N15)))</f>
        <v/>
      </c>
      <c r="D21" s="14" t="str">
        <f>IF(ISERROR(LISTE!$N6),"",IF(LISTE!$N6="","",INDEX(LISTE!Villes,LISTE!$N6)))</f>
        <v/>
      </c>
      <c r="E21" s="14" t="str">
        <f>IF(ISERROR(LISTE!$N6),"",IF(LISTE!$N6="","",INDEX(LISTE!Pays,LISTE!$N6)))</f>
        <v/>
      </c>
      <c r="F21" s="14" t="str">
        <f>IF(ISERROR(LISTE!$N6),"",IF(LISTE!$N6="","",INDEX([0]!Départ,LISTE!$N6)))</f>
        <v/>
      </c>
      <c r="G21" s="15" t="str">
        <f>IF(ISERROR(LISTE!$N6),"",IF(LISTE!$N6="","",INDEX(LISTE!DPT,LISTE!$N6)))</f>
        <v/>
      </c>
      <c r="H21" s="14" t="str">
        <f>IF(ISERROR(LISTE!$N6),"",IF(LISTE!$N6="","",INDEX(LISTE!Drapeau,LISTE!$N6)))</f>
        <v/>
      </c>
      <c r="I21" s="14" t="str">
        <f>IF(ISERROR(LISTE!$N6),"",IF(LISTE!$N6="","",INDEX(LISTE!Blason,LISTE!$N6)))</f>
        <v/>
      </c>
      <c r="J21" s="14" t="str">
        <f>IF(ISERROR(LISTE!$N6),"",IF(LISTE!$N6="","",INDEX(LISTE!Matière,LISTE!$N6)))</f>
        <v/>
      </c>
      <c r="K21" s="14" t="str">
        <f>IF(ISERROR(LISTE!$N6),"",IF(LISTE!$N6="","",INDEX(LISTE!Autres,LISTE!$N6)))</f>
        <v/>
      </c>
    </row>
    <row r="22" spans="1:11" ht="16.5" customHeight="1">
      <c r="A22" s="32" t="str">
        <f>IF(ISERROR(LISTE!$N16),"",IF(LISTE!$N16="","",INDEX([0]!boite,LISTE!$N16)))</f>
        <v/>
      </c>
      <c r="B22" s="33" t="str">
        <f>IF(ISERROR(LISTE!$N16),"",IF(LISTE!$N16="","",INDEX([0]!ligne,LISTE!$N16)))</f>
        <v/>
      </c>
      <c r="C22" s="34" t="str">
        <f>IF(ISERROR(LISTE!$N16),"",IF(LISTE!$N16="","",INDEX([0]!ordre,LISTE!$N16)))</f>
        <v/>
      </c>
      <c r="D22" s="14" t="str">
        <f>IF(ISERROR(LISTE!$N7),"",IF(LISTE!$N7="","",INDEX(LISTE!Villes,LISTE!$N7)))</f>
        <v/>
      </c>
      <c r="E22" s="14" t="str">
        <f>IF(ISERROR(LISTE!$N7),"",IF(LISTE!$N7="","",INDEX(LISTE!Pays,LISTE!$N7)))</f>
        <v/>
      </c>
      <c r="F22" s="14" t="str">
        <f>IF(ISERROR(LISTE!$N7),"",IF(LISTE!$N7="","",INDEX([0]!Départ,LISTE!$N7)))</f>
        <v/>
      </c>
      <c r="G22" s="15" t="str">
        <f>IF(ISERROR(LISTE!$N7),"",IF(LISTE!$N7="","",INDEX(LISTE!DPT,LISTE!$N7)))</f>
        <v/>
      </c>
      <c r="H22" s="14" t="str">
        <f>IF(ISERROR(LISTE!$N7),"",IF(LISTE!$N7="","",INDEX(LISTE!Drapeau,LISTE!$N7)))</f>
        <v/>
      </c>
      <c r="I22" s="14" t="str">
        <f>IF(ISERROR(LISTE!$N7),"",IF(LISTE!$N7="","",INDEX(LISTE!Blason,LISTE!$N7)))</f>
        <v/>
      </c>
      <c r="J22" s="14" t="str">
        <f>IF(ISERROR(LISTE!$N7),"",IF(LISTE!$N7="","",INDEX(LISTE!Matière,LISTE!$N7)))</f>
        <v/>
      </c>
      <c r="K22" s="14" t="str">
        <f>IF(ISERROR(LISTE!$N7),"",IF(LISTE!$N7="","",INDEX(LISTE!Autres,LISTE!$N7)))</f>
        <v/>
      </c>
    </row>
    <row r="23" spans="1:11" ht="16.5" customHeight="1">
      <c r="A23" s="32" t="str">
        <f>IF(ISERROR(LISTE!$N17),"",IF(LISTE!$N17="","",INDEX([0]!boite,LISTE!$N17)))</f>
        <v/>
      </c>
      <c r="B23" s="33" t="str">
        <f>IF(ISERROR(LISTE!$N17),"",IF(LISTE!$N17="","",INDEX([0]!ligne,LISTE!$N17)))</f>
        <v/>
      </c>
      <c r="C23" s="34" t="str">
        <f>IF(ISERROR(LISTE!$N17),"",IF(LISTE!$N17="","",INDEX([0]!ordre,LISTE!$N17)))</f>
        <v/>
      </c>
      <c r="D23" s="14" t="str">
        <f>IF(ISERROR(LISTE!$N8),"",IF(LISTE!$N8="","",INDEX(LISTE!Villes,LISTE!$N8)))</f>
        <v/>
      </c>
      <c r="E23" s="14" t="str">
        <f>IF(ISERROR(LISTE!$N8),"",IF(LISTE!$N8="","",INDEX(LISTE!Pays,LISTE!$N8)))</f>
        <v/>
      </c>
      <c r="F23" s="14" t="str">
        <f>IF(ISERROR(LISTE!$N8),"",IF(LISTE!$N8="","",INDEX([0]!Départ,LISTE!$N8)))</f>
        <v/>
      </c>
      <c r="G23" s="15" t="str">
        <f>IF(ISERROR(LISTE!$N8),"",IF(LISTE!$N8="","",INDEX(LISTE!DPT,LISTE!$N8)))</f>
        <v/>
      </c>
      <c r="H23" s="14" t="str">
        <f>IF(ISERROR(LISTE!$N8),"",IF(LISTE!$N8="","",INDEX(LISTE!Drapeau,LISTE!$N8)))</f>
        <v/>
      </c>
      <c r="I23" s="14" t="str">
        <f>IF(ISERROR(LISTE!$N8),"",IF(LISTE!$N8="","",INDEX(LISTE!Blason,LISTE!$N8)))</f>
        <v/>
      </c>
      <c r="J23" s="14" t="str">
        <f>IF(ISERROR(LISTE!$N8),"",IF(LISTE!$N8="","",INDEX(LISTE!Matière,LISTE!$N8)))</f>
        <v/>
      </c>
      <c r="K23" s="14" t="str">
        <f>IF(ISERROR(LISTE!$N8),"",IF(LISTE!$N8="","",INDEX(LISTE!Autres,LISTE!$N8)))</f>
        <v/>
      </c>
    </row>
    <row r="24" spans="1:11" ht="16.5" customHeight="1">
      <c r="A24" s="32" t="str">
        <f>IF(ISERROR(LISTE!$N18),"",IF(LISTE!$N18="","",INDEX([0]!boite,LISTE!$N18)))</f>
        <v/>
      </c>
      <c r="B24" s="33" t="str">
        <f>IF(ISERROR(LISTE!$N18),"",IF(LISTE!$N18="","",INDEX([0]!ligne,LISTE!$N18)))</f>
        <v/>
      </c>
      <c r="C24" s="34" t="str">
        <f>IF(ISERROR(LISTE!$N18),"",IF(LISTE!$N18="","",INDEX([0]!ordre,LISTE!$N18)))</f>
        <v/>
      </c>
      <c r="D24" s="14" t="str">
        <f>IF(ISERROR(LISTE!$N9),"",IF(LISTE!$N9="","",INDEX(LISTE!Villes,LISTE!$N9)))</f>
        <v/>
      </c>
      <c r="E24" s="14" t="str">
        <f>IF(ISERROR(LISTE!$N9),"",IF(LISTE!$N9="","",INDEX(LISTE!Pays,LISTE!$N9)))</f>
        <v/>
      </c>
      <c r="F24" s="14" t="str">
        <f>IF(ISERROR(LISTE!$N9),"",IF(LISTE!$N9="","",INDEX([0]!Départ,LISTE!$N9)))</f>
        <v/>
      </c>
      <c r="G24" s="15" t="str">
        <f>IF(ISERROR(LISTE!$N9),"",IF(LISTE!$N9="","",INDEX(LISTE!DPT,LISTE!$N9)))</f>
        <v/>
      </c>
      <c r="H24" s="14" t="str">
        <f>IF(ISERROR(LISTE!$N9),"",IF(LISTE!$N9="","",INDEX(LISTE!Drapeau,LISTE!$N9)))</f>
        <v/>
      </c>
      <c r="I24" s="14" t="str">
        <f>IF(ISERROR(LISTE!$N9),"",IF(LISTE!$N9="","",INDEX(LISTE!Blason,LISTE!$N9)))</f>
        <v/>
      </c>
      <c r="J24" s="14" t="str">
        <f>IF(ISERROR(LISTE!$N9),"",IF(LISTE!$N9="","",INDEX(LISTE!Matière,LISTE!$N9)))</f>
        <v/>
      </c>
      <c r="K24" s="14" t="str">
        <f>IF(ISERROR(LISTE!$N9),"",IF(LISTE!$N9="","",INDEX(LISTE!Autres,LISTE!$N9)))</f>
        <v/>
      </c>
    </row>
    <row r="25" spans="1:11">
      <c r="A25" s="32" t="str">
        <f>IF(ISERROR(LISTE!$N19),"",IF(LISTE!$N19="","",INDEX([0]!boite,LISTE!$N19)))</f>
        <v/>
      </c>
      <c r="B25" s="33" t="str">
        <f>IF(ISERROR(LISTE!$N19),"",IF(LISTE!$N19="","",INDEX([0]!ligne,LISTE!$N19)))</f>
        <v/>
      </c>
      <c r="C25" s="34" t="str">
        <f>IF(ISERROR(LISTE!$N19),"",IF(LISTE!$N19="","",INDEX([0]!ordre,LISTE!$N19)))</f>
        <v/>
      </c>
      <c r="D25" s="14" t="str">
        <f>IF(ISERROR(LISTE!$N10),"",IF(LISTE!$N10="","",INDEX(LISTE!Villes,LISTE!$N10)))</f>
        <v/>
      </c>
      <c r="E25" s="14" t="str">
        <f>IF(ISERROR(LISTE!$N10),"",IF(LISTE!$N10="","",INDEX(LISTE!Pays,LISTE!$N10)))</f>
        <v/>
      </c>
      <c r="F25" s="14" t="str">
        <f>IF(ISERROR(LISTE!$N10),"",IF(LISTE!$N10="","",INDEX([0]!Départ,LISTE!$N10)))</f>
        <v/>
      </c>
      <c r="G25" s="15" t="str">
        <f>IF(ISERROR(LISTE!$N10),"",IF(LISTE!$N10="","",INDEX(LISTE!DPT,LISTE!$N10)))</f>
        <v/>
      </c>
      <c r="H25" s="14" t="str">
        <f>IF(ISERROR(LISTE!$N10),"",IF(LISTE!$N10="","",INDEX(LISTE!Drapeau,LISTE!$N10)))</f>
        <v/>
      </c>
      <c r="I25" s="14" t="str">
        <f>IF(ISERROR(LISTE!$N10),"",IF(LISTE!$N10="","",INDEX(LISTE!Blason,LISTE!$N10)))</f>
        <v/>
      </c>
      <c r="J25" s="14" t="str">
        <f>IF(ISERROR(LISTE!$N10),"",IF(LISTE!$N10="","",INDEX(LISTE!Matière,LISTE!$N10)))</f>
        <v/>
      </c>
      <c r="K25" s="14" t="str">
        <f>IF(ISERROR(LISTE!$N10),"",IF(LISTE!$N10="","",INDEX(LISTE!Autres,LISTE!$N10)))</f>
        <v/>
      </c>
    </row>
    <row r="26" spans="1:11">
      <c r="A26" s="32" t="str">
        <f>IF(ISERROR(LISTE!$N20),"",IF(LISTE!$N20="","",INDEX([0]!boite,LISTE!$N20)))</f>
        <v/>
      </c>
      <c r="B26" s="33" t="str">
        <f>IF(ISERROR(LISTE!$N20),"",IF(LISTE!$N20="","",INDEX([0]!ligne,LISTE!$N20)))</f>
        <v/>
      </c>
      <c r="C26" s="34" t="str">
        <f>IF(ISERROR(LISTE!$N20),"",IF(LISTE!$N20="","",INDEX([0]!ordre,LISTE!$N20)))</f>
        <v/>
      </c>
      <c r="D26" s="14" t="str">
        <f>IF(ISERROR(LISTE!$N11),"",IF(LISTE!$N11="","",INDEX(LISTE!Villes,LISTE!$N11)))</f>
        <v/>
      </c>
      <c r="E26" s="14" t="str">
        <f>IF(ISERROR(LISTE!$N11),"",IF(LISTE!$N11="","",INDEX(LISTE!Pays,LISTE!$N11)))</f>
        <v/>
      </c>
      <c r="F26" s="14" t="str">
        <f>IF(ISERROR(LISTE!$N11),"",IF(LISTE!$N11="","",INDEX([0]!Départ,LISTE!$N11)))</f>
        <v/>
      </c>
      <c r="G26" s="15" t="str">
        <f>IF(ISERROR(LISTE!$N11),"",IF(LISTE!$N11="","",INDEX(LISTE!DPT,LISTE!$N11)))</f>
        <v/>
      </c>
      <c r="H26" s="14" t="str">
        <f>IF(ISERROR(LISTE!$N11),"",IF(LISTE!$N11="","",INDEX(LISTE!Drapeau,LISTE!$N11)))</f>
        <v/>
      </c>
      <c r="I26" s="14" t="str">
        <f>IF(ISERROR(LISTE!$N11),"",IF(LISTE!$N11="","",INDEX(LISTE!Blason,LISTE!$N11)))</f>
        <v/>
      </c>
      <c r="J26" s="14" t="str">
        <f>IF(ISERROR(LISTE!$N11),"",IF(LISTE!$N11="","",INDEX(LISTE!Matière,LISTE!$N11)))</f>
        <v/>
      </c>
      <c r="K26" s="14" t="str">
        <f>IF(ISERROR(LISTE!$N11),"",IF(LISTE!$N11="","",INDEX(LISTE!Autres,LISTE!$N11)))</f>
        <v/>
      </c>
    </row>
    <row r="27" spans="1:11">
      <c r="A27" s="32" t="str">
        <f>IF(ISERROR(LISTE!$N21),"",IF(LISTE!$N21="","",INDEX([0]!boite,LISTE!$N21)))</f>
        <v/>
      </c>
      <c r="B27" s="33" t="str">
        <f>IF(ISERROR(LISTE!$N21),"",IF(LISTE!$N21="","",INDEX([0]!ligne,LISTE!$N21)))</f>
        <v/>
      </c>
      <c r="C27" s="34" t="str">
        <f>IF(ISERROR(LISTE!$N21),"",IF(LISTE!$N21="","",INDEX([0]!ordre,LISTE!$N21)))</f>
        <v/>
      </c>
      <c r="D27" s="14" t="str">
        <f>IF(ISERROR(LISTE!$N12),"",IF(LISTE!$N12="","",INDEX(LISTE!Villes,LISTE!$N12)))</f>
        <v/>
      </c>
      <c r="E27" s="14" t="str">
        <f>IF(ISERROR(LISTE!$N12),"",IF(LISTE!$N12="","",INDEX(LISTE!Pays,LISTE!$N12)))</f>
        <v/>
      </c>
      <c r="F27" s="14" t="str">
        <f>IF(ISERROR(LISTE!$N12),"",IF(LISTE!$N12="","",INDEX([0]!Départ,LISTE!$N12)))</f>
        <v/>
      </c>
      <c r="G27" s="15" t="str">
        <f>IF(ISERROR(LISTE!$N12),"",IF(LISTE!$N12="","",INDEX(LISTE!DPT,LISTE!$N12)))</f>
        <v/>
      </c>
      <c r="H27" s="14" t="str">
        <f>IF(ISERROR(LISTE!$N12),"",IF(LISTE!$N12="","",INDEX(LISTE!Drapeau,LISTE!$N12)))</f>
        <v/>
      </c>
      <c r="I27" s="14" t="str">
        <f>IF(ISERROR(LISTE!$N12),"",IF(LISTE!$N12="","",INDEX(LISTE!Blason,LISTE!$N12)))</f>
        <v/>
      </c>
      <c r="J27" s="14" t="str">
        <f>IF(ISERROR(LISTE!$N12),"",IF(LISTE!$N12="","",INDEX(LISTE!Matière,LISTE!$N12)))</f>
        <v/>
      </c>
      <c r="K27" s="14" t="str">
        <f>IF(ISERROR(LISTE!$N12),"",IF(LISTE!$N12="","",INDEX(LISTE!Autres,LISTE!$N12)))</f>
        <v/>
      </c>
    </row>
    <row r="28" spans="1:11">
      <c r="A28" s="32" t="str">
        <f>IF(ISERROR(LISTE!$N22),"",IF(LISTE!$N22="","",INDEX([0]!boite,LISTE!$N22)))</f>
        <v/>
      </c>
      <c r="B28" s="33" t="str">
        <f>IF(ISERROR(LISTE!$N22),"",IF(LISTE!$N22="","",INDEX([0]!ligne,LISTE!$N22)))</f>
        <v/>
      </c>
      <c r="C28" s="34" t="str">
        <f>IF(ISERROR(LISTE!$N22),"",IF(LISTE!$N22="","",INDEX([0]!ordre,LISTE!$N22)))</f>
        <v/>
      </c>
      <c r="D28" s="14" t="str">
        <f>IF(ISERROR(LISTE!$N13),"",IF(LISTE!$N13="","",INDEX(LISTE!Villes,LISTE!$N13)))</f>
        <v/>
      </c>
      <c r="E28" s="14" t="str">
        <f>IF(ISERROR(LISTE!$N13),"",IF(LISTE!$N13="","",INDEX(LISTE!Pays,LISTE!$N13)))</f>
        <v/>
      </c>
      <c r="F28" s="14" t="str">
        <f>IF(ISERROR(LISTE!$N13),"",IF(LISTE!$N13="","",INDEX([0]!Départ,LISTE!$N13)))</f>
        <v/>
      </c>
      <c r="G28" s="15" t="str">
        <f>IF(ISERROR(LISTE!$N13),"",IF(LISTE!$N13="","",INDEX(LISTE!DPT,LISTE!$N13)))</f>
        <v/>
      </c>
      <c r="H28" s="14" t="str">
        <f>IF(ISERROR(LISTE!$N13),"",IF(LISTE!$N13="","",INDEX(LISTE!Drapeau,LISTE!$N13)))</f>
        <v/>
      </c>
      <c r="I28" s="14" t="str">
        <f>IF(ISERROR(LISTE!$N13),"",IF(LISTE!$N13="","",INDEX(LISTE!Blason,LISTE!$N13)))</f>
        <v/>
      </c>
      <c r="J28" s="14" t="str">
        <f>IF(ISERROR(LISTE!$N13),"",IF(LISTE!$N13="","",INDEX(LISTE!Matière,LISTE!$N13)))</f>
        <v/>
      </c>
      <c r="K28" s="14" t="str">
        <f>IF(ISERROR(LISTE!$N13),"",IF(LISTE!$N13="","",INDEX(LISTE!Autres,LISTE!$N13)))</f>
        <v/>
      </c>
    </row>
    <row r="29" spans="1:11">
      <c r="A29" s="32" t="str">
        <f>IF(ISERROR(LISTE!$N23),"",IF(LISTE!$N23="","",INDEX([0]!boite,LISTE!$N23)))</f>
        <v/>
      </c>
      <c r="B29" s="33" t="str">
        <f>IF(ISERROR(LISTE!$N23),"",IF(LISTE!$N23="","",INDEX([0]!ligne,LISTE!$N23)))</f>
        <v/>
      </c>
      <c r="C29" s="34" t="str">
        <f>IF(ISERROR(LISTE!$N23),"",IF(LISTE!$N23="","",INDEX([0]!ordre,LISTE!$N23)))</f>
        <v/>
      </c>
      <c r="D29" s="14" t="str">
        <f>IF(ISERROR(LISTE!$N14),"",IF(LISTE!$N14="","",INDEX(LISTE!Villes,LISTE!$N14)))</f>
        <v/>
      </c>
      <c r="E29" s="14" t="str">
        <f>IF(ISERROR(LISTE!$N14),"",IF(LISTE!$N14="","",INDEX(LISTE!Pays,LISTE!$N14)))</f>
        <v/>
      </c>
      <c r="F29" s="14" t="str">
        <f>IF(ISERROR(LISTE!$N14),"",IF(LISTE!$N14="","",INDEX([0]!Départ,LISTE!$N14)))</f>
        <v/>
      </c>
      <c r="G29" s="15" t="str">
        <f>IF(ISERROR(LISTE!$N14),"",IF(LISTE!$N14="","",INDEX(LISTE!DPT,LISTE!$N14)))</f>
        <v/>
      </c>
      <c r="H29" s="14" t="str">
        <f>IF(ISERROR(LISTE!$N14),"",IF(LISTE!$N14="","",INDEX(LISTE!Drapeau,LISTE!$N14)))</f>
        <v/>
      </c>
      <c r="I29" s="14" t="str">
        <f>IF(ISERROR(LISTE!$N14),"",IF(LISTE!$N14="","",INDEX(LISTE!Blason,LISTE!$N14)))</f>
        <v/>
      </c>
      <c r="J29" s="14" t="str">
        <f>IF(ISERROR(LISTE!$N14),"",IF(LISTE!$N14="","",INDEX(LISTE!Matière,LISTE!$N14)))</f>
        <v/>
      </c>
      <c r="K29" s="14" t="str">
        <f>IF(ISERROR(LISTE!$N14),"",IF(LISTE!$N14="","",INDEX(LISTE!Autres,LISTE!$N14)))</f>
        <v/>
      </c>
    </row>
    <row r="30" spans="1:11">
      <c r="A30" s="32" t="str">
        <f>IF(ISERROR(LISTE!$N24),"",IF(LISTE!$N24="","",INDEX([0]!boite,LISTE!$N24)))</f>
        <v/>
      </c>
      <c r="B30" s="33" t="str">
        <f>IF(ISERROR(LISTE!$N24),"",IF(LISTE!$N24="","",INDEX([0]!ligne,LISTE!$N24)))</f>
        <v/>
      </c>
      <c r="C30" s="34" t="str">
        <f>IF(ISERROR(LISTE!$N24),"",IF(LISTE!$N24="","",INDEX([0]!ordre,LISTE!$N24)))</f>
        <v/>
      </c>
      <c r="D30" s="14" t="str">
        <f>IF(ISERROR(LISTE!$N15),"",IF(LISTE!$N15="","",INDEX(LISTE!Villes,LISTE!$N15)))</f>
        <v/>
      </c>
      <c r="E30" s="14" t="str">
        <f>IF(ISERROR(LISTE!$N15),"",IF(LISTE!$N15="","",INDEX(LISTE!Pays,LISTE!$N15)))</f>
        <v/>
      </c>
      <c r="F30" s="14" t="str">
        <f>IF(ISERROR(LISTE!$N15),"",IF(LISTE!$N15="","",INDEX([0]!Départ,LISTE!$N15)))</f>
        <v/>
      </c>
      <c r="G30" s="15" t="str">
        <f>IF(ISERROR(LISTE!$N15),"",IF(LISTE!$N15="","",INDEX(LISTE!DPT,LISTE!$N15)))</f>
        <v/>
      </c>
      <c r="H30" s="14" t="str">
        <f>IF(ISERROR(LISTE!$N15),"",IF(LISTE!$N15="","",INDEX(LISTE!Drapeau,LISTE!$N15)))</f>
        <v/>
      </c>
      <c r="I30" s="14" t="str">
        <f>IF(ISERROR(LISTE!$N15),"",IF(LISTE!$N15="","",INDEX(LISTE!Blason,LISTE!$N15)))</f>
        <v/>
      </c>
      <c r="J30" s="14" t="str">
        <f>IF(ISERROR(LISTE!$N15),"",IF(LISTE!$N15="","",INDEX(LISTE!Matière,LISTE!$N15)))</f>
        <v/>
      </c>
      <c r="K30" s="14" t="str">
        <f>IF(ISERROR(LISTE!$N15),"",IF(LISTE!$N15="","",INDEX(LISTE!Autres,LISTE!$N15)))</f>
        <v/>
      </c>
    </row>
    <row r="31" spans="1:11">
      <c r="A31" s="32" t="str">
        <f>IF(ISERROR(LISTE!$N25),"",IF(LISTE!$N25="","",INDEX([0]!boite,LISTE!$N25)))</f>
        <v/>
      </c>
      <c r="B31" s="33" t="str">
        <f>IF(ISERROR(LISTE!$N25),"",IF(LISTE!$N25="","",INDEX([0]!ligne,LISTE!$N25)))</f>
        <v/>
      </c>
      <c r="C31" s="34" t="str">
        <f>IF(ISERROR(LISTE!$N25),"",IF(LISTE!$N25="","",INDEX([0]!ordre,LISTE!$N25)))</f>
        <v/>
      </c>
      <c r="D31" s="14" t="str">
        <f>IF(ISERROR(LISTE!$N16),"",IF(LISTE!$N16="","",INDEX(LISTE!Villes,LISTE!$N16)))</f>
        <v/>
      </c>
      <c r="E31" s="14" t="str">
        <f>IF(ISERROR(LISTE!$N16),"",IF(LISTE!$N16="","",INDEX(LISTE!Pays,LISTE!$N16)))</f>
        <v/>
      </c>
      <c r="F31" s="14" t="str">
        <f>IF(ISERROR(LISTE!$N16),"",IF(LISTE!$N16="","",INDEX([0]!Départ,LISTE!$N16)))</f>
        <v/>
      </c>
      <c r="G31" s="15" t="str">
        <f>IF(ISERROR(LISTE!$N16),"",IF(LISTE!$N16="","",INDEX(LISTE!DPT,LISTE!$N16)))</f>
        <v/>
      </c>
      <c r="H31" s="14" t="str">
        <f>IF(ISERROR(LISTE!$N16),"",IF(LISTE!$N16="","",INDEX(LISTE!Drapeau,LISTE!$N16)))</f>
        <v/>
      </c>
      <c r="I31" s="14" t="str">
        <f>IF(ISERROR(LISTE!$N16),"",IF(LISTE!$N16="","",INDEX(LISTE!Blason,LISTE!$N16)))</f>
        <v/>
      </c>
      <c r="J31" s="14" t="str">
        <f>IF(ISERROR(LISTE!$N16),"",IF(LISTE!$N16="","",INDEX(LISTE!Matière,LISTE!$N16)))</f>
        <v/>
      </c>
      <c r="K31" s="14" t="str">
        <f>IF(ISERROR(LISTE!$N16),"",IF(LISTE!$N16="","",INDEX(LISTE!Autres,LISTE!$N16)))</f>
        <v/>
      </c>
    </row>
    <row r="32" spans="1:11">
      <c r="A32" s="32" t="str">
        <f>IF(ISERROR(LISTE!$N26),"",IF(LISTE!$N26="","",INDEX([0]!boite,LISTE!$N26)))</f>
        <v/>
      </c>
      <c r="B32" s="33" t="str">
        <f>IF(ISERROR(LISTE!$N26),"",IF(LISTE!$N26="","",INDEX([0]!ligne,LISTE!$N26)))</f>
        <v/>
      </c>
      <c r="C32" s="34" t="str">
        <f>IF(ISERROR(LISTE!$N26),"",IF(LISTE!$N26="","",INDEX([0]!ordre,LISTE!$N26)))</f>
        <v/>
      </c>
      <c r="D32" s="14" t="str">
        <f>IF(ISERROR(LISTE!$N17),"",IF(LISTE!$N17="","",INDEX(LISTE!Villes,LISTE!$N17)))</f>
        <v/>
      </c>
      <c r="E32" s="14" t="str">
        <f>IF(ISERROR(LISTE!$N17),"",IF(LISTE!$N17="","",INDEX(LISTE!Pays,LISTE!$N17)))</f>
        <v/>
      </c>
      <c r="F32" s="14" t="str">
        <f>IF(ISERROR(LISTE!$N17),"",IF(LISTE!$N17="","",INDEX([0]!Départ,LISTE!$N17)))</f>
        <v/>
      </c>
      <c r="G32" s="15" t="str">
        <f>IF(ISERROR(LISTE!$N17),"",IF(LISTE!$N17="","",INDEX(LISTE!DPT,LISTE!$N17)))</f>
        <v/>
      </c>
      <c r="H32" s="14" t="str">
        <f>IF(ISERROR(LISTE!$N17),"",IF(LISTE!$N17="","",INDEX(LISTE!Drapeau,LISTE!$N17)))</f>
        <v/>
      </c>
      <c r="I32" s="14" t="str">
        <f>IF(ISERROR(LISTE!$N17),"",IF(LISTE!$N17="","",INDEX(LISTE!Blason,LISTE!$N17)))</f>
        <v/>
      </c>
      <c r="J32" s="14" t="str">
        <f>IF(ISERROR(LISTE!$N17),"",IF(LISTE!$N17="","",INDEX(LISTE!Matière,LISTE!$N17)))</f>
        <v/>
      </c>
      <c r="K32" s="14" t="str">
        <f>IF(ISERROR(LISTE!$N17),"",IF(LISTE!$N17="","",INDEX(LISTE!Autres,LISTE!$N17)))</f>
        <v/>
      </c>
    </row>
    <row r="33" spans="1:11">
      <c r="A33" s="32" t="str">
        <f>IF(ISERROR(LISTE!$N27),"",IF(LISTE!$N27="","",INDEX([0]!boite,LISTE!$N27)))</f>
        <v/>
      </c>
      <c r="B33" s="33" t="str">
        <f>IF(ISERROR(LISTE!$N27),"",IF(LISTE!$N27="","",INDEX([0]!ligne,LISTE!$N27)))</f>
        <v/>
      </c>
      <c r="C33" s="34" t="str">
        <f>IF(ISERROR(LISTE!$N27),"",IF(LISTE!$N27="","",INDEX([0]!ordre,LISTE!$N27)))</f>
        <v/>
      </c>
      <c r="D33" s="14" t="str">
        <f>IF(ISERROR(LISTE!$N18),"",IF(LISTE!$N18="","",INDEX(LISTE!Villes,LISTE!$N18)))</f>
        <v/>
      </c>
      <c r="E33" s="14" t="str">
        <f>IF(ISERROR(LISTE!$N18),"",IF(LISTE!$N18="","",INDEX(LISTE!Pays,LISTE!$N18)))</f>
        <v/>
      </c>
      <c r="F33" s="14" t="str">
        <f>IF(ISERROR(LISTE!$N18),"",IF(LISTE!$N18="","",INDEX([0]!Départ,LISTE!$N18)))</f>
        <v/>
      </c>
      <c r="G33" s="15" t="str">
        <f>IF(ISERROR(LISTE!$N18),"",IF(LISTE!$N18="","",INDEX(LISTE!DPT,LISTE!$N18)))</f>
        <v/>
      </c>
      <c r="H33" s="14" t="str">
        <f>IF(ISERROR(LISTE!$N18),"",IF(LISTE!$N18="","",INDEX(LISTE!Drapeau,LISTE!$N18)))</f>
        <v/>
      </c>
      <c r="I33" s="14" t="str">
        <f>IF(ISERROR(LISTE!$N18),"",IF(LISTE!$N18="","",INDEX(LISTE!Blason,LISTE!$N18)))</f>
        <v/>
      </c>
      <c r="J33" s="14" t="str">
        <f>IF(ISERROR(LISTE!$N18),"",IF(LISTE!$N18="","",INDEX(LISTE!Matière,LISTE!$N18)))</f>
        <v/>
      </c>
      <c r="K33" s="14" t="str">
        <f>IF(ISERROR(LISTE!$N18),"",IF(LISTE!$N18="","",INDEX(LISTE!Autres,LISTE!$N18)))</f>
        <v/>
      </c>
    </row>
    <row r="34" spans="1:11">
      <c r="A34" s="32" t="str">
        <f>IF(ISERROR(LISTE!$N28),"",IF(LISTE!$N28="","",INDEX([0]!boite,LISTE!$N28)))</f>
        <v/>
      </c>
      <c r="B34" s="33" t="str">
        <f>IF(ISERROR(LISTE!$N28),"",IF(LISTE!$N28="","",INDEX([0]!ligne,LISTE!$N28)))</f>
        <v/>
      </c>
      <c r="C34" s="34" t="str">
        <f>IF(ISERROR(LISTE!$N28),"",IF(LISTE!$N28="","",INDEX([0]!ordre,LISTE!$N28)))</f>
        <v/>
      </c>
      <c r="D34" s="14" t="str">
        <f>IF(ISERROR(LISTE!$N19),"",IF(LISTE!$N19="","",INDEX(LISTE!Villes,LISTE!$N19)))</f>
        <v/>
      </c>
      <c r="E34" s="14" t="str">
        <f>IF(ISERROR(LISTE!$N19),"",IF(LISTE!$N19="","",INDEX(LISTE!Pays,LISTE!$N19)))</f>
        <v/>
      </c>
      <c r="F34" s="14" t="str">
        <f>IF(ISERROR(LISTE!$N19),"",IF(LISTE!$N19="","",INDEX([0]!Départ,LISTE!$N19)))</f>
        <v/>
      </c>
      <c r="G34" s="15" t="str">
        <f>IF(ISERROR(LISTE!$N19),"",IF(LISTE!$N19="","",INDEX(LISTE!DPT,LISTE!$N19)))</f>
        <v/>
      </c>
      <c r="H34" s="14" t="str">
        <f>IF(ISERROR(LISTE!$N19),"",IF(LISTE!$N19="","",INDEX(LISTE!Drapeau,LISTE!$N19)))</f>
        <v/>
      </c>
      <c r="I34" s="14" t="str">
        <f>IF(ISERROR(LISTE!$N19),"",IF(LISTE!$N19="","",INDEX(LISTE!Blason,LISTE!$N19)))</f>
        <v/>
      </c>
      <c r="J34" s="14" t="str">
        <f>IF(ISERROR(LISTE!$N19),"",IF(LISTE!$N19="","",INDEX(LISTE!Matière,LISTE!$N19)))</f>
        <v/>
      </c>
      <c r="K34" s="14" t="str">
        <f>IF(ISERROR(LISTE!$N19),"",IF(LISTE!$N19="","",INDEX(LISTE!Autres,LISTE!$N19)))</f>
        <v/>
      </c>
    </row>
    <row r="35" spans="1:11">
      <c r="A35" s="32" t="str">
        <f>IF(ISERROR(LISTE!$N29),"",IF(LISTE!$N29="","",INDEX([0]!boite,LISTE!$N29)))</f>
        <v/>
      </c>
      <c r="B35" s="33" t="str">
        <f>IF(ISERROR(LISTE!$N29),"",IF(LISTE!$N29="","",INDEX([0]!ligne,LISTE!$N29)))</f>
        <v/>
      </c>
      <c r="C35" s="34" t="str">
        <f>IF(ISERROR(LISTE!$N29),"",IF(LISTE!$N29="","",INDEX([0]!ordre,LISTE!$N29)))</f>
        <v/>
      </c>
      <c r="D35" s="14" t="str">
        <f>IF(ISERROR(LISTE!$N20),"",IF(LISTE!$N20="","",INDEX(LISTE!Villes,LISTE!$N20)))</f>
        <v/>
      </c>
      <c r="E35" s="14" t="str">
        <f>IF(ISERROR(LISTE!$N20),"",IF(LISTE!$N20="","",INDEX(LISTE!Pays,LISTE!$N20)))</f>
        <v/>
      </c>
      <c r="F35" s="14" t="str">
        <f>IF(ISERROR(LISTE!$N20),"",IF(LISTE!$N20="","",INDEX([0]!Départ,LISTE!$N20)))</f>
        <v/>
      </c>
      <c r="G35" s="15" t="str">
        <f>IF(ISERROR(LISTE!$N20),"",IF(LISTE!$N20="","",INDEX(LISTE!DPT,LISTE!$N20)))</f>
        <v/>
      </c>
      <c r="H35" s="14" t="str">
        <f>IF(ISERROR(LISTE!$N20),"",IF(LISTE!$N20="","",INDEX(LISTE!Drapeau,LISTE!$N20)))</f>
        <v/>
      </c>
      <c r="I35" s="14" t="str">
        <f>IF(ISERROR(LISTE!$N20),"",IF(LISTE!$N20="","",INDEX(LISTE!Blason,LISTE!$N20)))</f>
        <v/>
      </c>
      <c r="J35" s="14" t="str">
        <f>IF(ISERROR(LISTE!$N20),"",IF(LISTE!$N20="","",INDEX(LISTE!Matière,LISTE!$N20)))</f>
        <v/>
      </c>
      <c r="K35" s="14" t="str">
        <f>IF(ISERROR(LISTE!$N20),"",IF(LISTE!$N20="","",INDEX(LISTE!Autres,LISTE!$N20)))</f>
        <v/>
      </c>
    </row>
    <row r="36" spans="1:11">
      <c r="A36" s="32">
        <f>IF(ISERROR(LISTE!$O2),"",IF(LISTE!$O2="","",INDEX([0]!boite,LISTE!$O2)))</f>
        <v>1</v>
      </c>
      <c r="B36" s="33">
        <f>IF(ISERROR(LISTE!$O2),"",IF(LISTE!$O2="","",INDEX([0]!ligne,LISTE!$O2)))</f>
        <v>5</v>
      </c>
      <c r="C36" s="34">
        <f>IF(ISERROR(LISTE!$O2),"",IF(LISTE!$O2="","",INDEX([0]!ordre,LISTE!$O2)))</f>
        <v>1</v>
      </c>
      <c r="D36" s="14" t="str">
        <f>IF(ISERROR(LISTE!$N21),"",IF(LISTE!$N21="","",INDEX(LISTE!Villes,LISTE!$N21)))</f>
        <v/>
      </c>
      <c r="E36" s="14" t="str">
        <f>IF(ISERROR(LISTE!$N21),"",IF(LISTE!$N21="","",INDEX(LISTE!Pays,LISTE!$N21)))</f>
        <v/>
      </c>
      <c r="F36" s="14" t="str">
        <f>IF(ISERROR(LISTE!$N21),"",IF(LISTE!$N21="","",INDEX([0]!Départ,LISTE!$N21)))</f>
        <v/>
      </c>
      <c r="G36" s="15" t="str">
        <f>IF(ISERROR(LISTE!$N21),"",IF(LISTE!$N21="","",INDEX(LISTE!DPT,LISTE!$N21)))</f>
        <v/>
      </c>
      <c r="H36" s="14" t="str">
        <f>IF(ISERROR(LISTE!$N21),"",IF(LISTE!$N21="","",INDEX(LISTE!Drapeau,LISTE!$N21)))</f>
        <v/>
      </c>
      <c r="I36" s="14" t="str">
        <f>IF(ISERROR(LISTE!$N21),"",IF(LISTE!$N21="","",INDEX(LISTE!Blason,LISTE!$N21)))</f>
        <v/>
      </c>
      <c r="J36" s="14" t="str">
        <f>IF(ISERROR(LISTE!$N21),"",IF(LISTE!$N21="","",INDEX(LISTE!Matière,LISTE!$N21)))</f>
        <v/>
      </c>
      <c r="K36" s="14" t="str">
        <f>IF(ISERROR(LISTE!$N21),"",IF(LISTE!$N21="","",INDEX(LISTE!Autres,LISTE!$N21)))</f>
        <v/>
      </c>
    </row>
    <row r="37" spans="1:11">
      <c r="A37" s="32" t="str">
        <f>IF(ISERROR(LISTE!$N31),"",IF(LISTE!$N31="","",INDEX([0]!boite,LISTE!$N31)))</f>
        <v/>
      </c>
      <c r="B37" s="33" t="str">
        <f>IF(ISERROR(LISTE!$N31),"",IF(LISTE!$N31="","",INDEX([0]!ligne,LISTE!$N31)))</f>
        <v/>
      </c>
      <c r="C37" s="34" t="str">
        <f>IF(ISERROR(LISTE!$N31),"",IF(LISTE!$N31="","",INDEX([0]!ordre,LISTE!$N31)))</f>
        <v/>
      </c>
      <c r="D37" s="14" t="str">
        <f>IF(ISERROR(LISTE!$N22),"",IF(LISTE!$N22="","",INDEX(LISTE!Villes,LISTE!$N22)))</f>
        <v/>
      </c>
      <c r="E37" s="14" t="str">
        <f>IF(ISERROR(LISTE!$N22),"",IF(LISTE!$N22="","",INDEX(LISTE!Pays,LISTE!$N22)))</f>
        <v/>
      </c>
      <c r="F37" s="14" t="str">
        <f>IF(ISERROR(LISTE!$N22),"",IF(LISTE!$N22="","",INDEX([0]!Départ,LISTE!$N22)))</f>
        <v/>
      </c>
      <c r="G37" s="15" t="str">
        <f>IF(ISERROR(LISTE!$N22),"",IF(LISTE!$N22="","",INDEX(LISTE!DPT,LISTE!$N22)))</f>
        <v/>
      </c>
      <c r="H37" s="14" t="str">
        <f>IF(ISERROR(LISTE!$N22),"",IF(LISTE!$N22="","",INDEX(LISTE!Drapeau,LISTE!$N22)))</f>
        <v/>
      </c>
      <c r="I37" s="14" t="str">
        <f>IF(ISERROR(LISTE!$N22),"",IF(LISTE!$N22="","",INDEX(LISTE!Blason,LISTE!$N22)))</f>
        <v/>
      </c>
      <c r="J37" s="14" t="str">
        <f>IF(ISERROR(LISTE!$N22),"",IF(LISTE!$N22="","",INDEX(LISTE!Matière,LISTE!$N22)))</f>
        <v/>
      </c>
      <c r="K37" s="14" t="str">
        <f>IF(ISERROR(LISTE!$N22),"",IF(LISTE!$N22="","",INDEX(LISTE!Autres,LISTE!$N22)))</f>
        <v/>
      </c>
    </row>
    <row r="38" spans="1:11">
      <c r="A38" s="32" t="str">
        <f>IF(ISERROR(LISTE!$N32),"",IF(LISTE!$N32="","",INDEX([0]!boite,LISTE!$N32)))</f>
        <v/>
      </c>
      <c r="B38" s="33" t="str">
        <f>IF(ISERROR(LISTE!$N32),"",IF(LISTE!$N32="","",INDEX([0]!ligne,LISTE!$N32)))</f>
        <v/>
      </c>
      <c r="C38" s="34" t="str">
        <f>IF(ISERROR(LISTE!$N32),"",IF(LISTE!$N32="","",INDEX([0]!ordre,LISTE!$N32)))</f>
        <v/>
      </c>
      <c r="D38" s="14" t="str">
        <f>IF(ISERROR(LISTE!$N23),"",IF(LISTE!$N23="","",INDEX(LISTE!Villes,LISTE!$N23)))</f>
        <v/>
      </c>
      <c r="E38" s="14" t="str">
        <f>IF(ISERROR(LISTE!$N23),"",IF(LISTE!$N23="","",INDEX(LISTE!Pays,LISTE!$N23)))</f>
        <v/>
      </c>
      <c r="F38" s="14" t="str">
        <f>IF(ISERROR(LISTE!$N23),"",IF(LISTE!$N23="","",INDEX([0]!Départ,LISTE!$N23)))</f>
        <v/>
      </c>
      <c r="G38" s="15" t="str">
        <f>IF(ISERROR(LISTE!$N23),"",IF(LISTE!$N23="","",INDEX(LISTE!DPT,LISTE!$N23)))</f>
        <v/>
      </c>
      <c r="H38" s="14" t="str">
        <f>IF(ISERROR(LISTE!$N23),"",IF(LISTE!$N23="","",INDEX(LISTE!Drapeau,LISTE!$N23)))</f>
        <v/>
      </c>
      <c r="I38" s="14" t="str">
        <f>IF(ISERROR(LISTE!$N23),"",IF(LISTE!$N23="","",INDEX(LISTE!Blason,LISTE!$N23)))</f>
        <v/>
      </c>
      <c r="J38" s="14" t="str">
        <f>IF(ISERROR(LISTE!$N23),"",IF(LISTE!$N23="","",INDEX(LISTE!Matière,LISTE!$N23)))</f>
        <v/>
      </c>
      <c r="K38" s="14" t="str">
        <f>IF(ISERROR(LISTE!$N23),"",IF(LISTE!$N23="","",INDEX(LISTE!Autres,LISTE!$N23)))</f>
        <v/>
      </c>
    </row>
    <row r="39" spans="1:11">
      <c r="A39" s="32" t="str">
        <f>IF(ISERROR(LISTE!$N33),"",IF(LISTE!$N33="","",INDEX([0]!boite,LISTE!$N33)))</f>
        <v/>
      </c>
      <c r="B39" s="33" t="str">
        <f>IF(ISERROR(LISTE!$N33),"",IF(LISTE!$N33="","",INDEX([0]!ligne,LISTE!$N33)))</f>
        <v/>
      </c>
      <c r="C39" s="34" t="str">
        <f>IF(ISERROR(LISTE!$N33),"",IF(LISTE!$N33="","",INDEX([0]!ordre,LISTE!$N33)))</f>
        <v/>
      </c>
      <c r="D39" s="14" t="str">
        <f>IF(ISERROR(LISTE!$N24),"",IF(LISTE!$N24="","",INDEX(LISTE!Villes,LISTE!$N24)))</f>
        <v/>
      </c>
      <c r="E39" s="14" t="str">
        <f>IF(ISERROR(LISTE!$N24),"",IF(LISTE!$N24="","",INDEX(LISTE!Pays,LISTE!$N24)))</f>
        <v/>
      </c>
      <c r="F39" s="14" t="str">
        <f>IF(ISERROR(LISTE!$N24),"",IF(LISTE!$N24="","",INDEX([0]!Départ,LISTE!$N24)))</f>
        <v/>
      </c>
      <c r="G39" s="15" t="str">
        <f>IF(ISERROR(LISTE!$N24),"",IF(LISTE!$N24="","",INDEX(LISTE!DPT,LISTE!$N24)))</f>
        <v/>
      </c>
      <c r="H39" s="14" t="str">
        <f>IF(ISERROR(LISTE!$N24),"",IF(LISTE!$N24="","",INDEX(LISTE!Drapeau,LISTE!$N24)))</f>
        <v/>
      </c>
      <c r="I39" s="14" t="str">
        <f>IF(ISERROR(LISTE!$N24),"",IF(LISTE!$N24="","",INDEX(LISTE!Blason,LISTE!$N24)))</f>
        <v/>
      </c>
      <c r="J39" s="14" t="str">
        <f>IF(ISERROR(LISTE!$N24),"",IF(LISTE!$N24="","",INDEX(LISTE!Matière,LISTE!$N24)))</f>
        <v/>
      </c>
      <c r="K39" s="14" t="str">
        <f>IF(ISERROR(LISTE!$N24),"",IF(LISTE!$N24="","",INDEX(LISTE!Autres,LISTE!$N24)))</f>
        <v/>
      </c>
    </row>
    <row r="40" spans="1:11">
      <c r="A40" s="32" t="str">
        <f>IF(ISERROR(LISTE!$N34),"",IF(LISTE!$N34="","",INDEX([0]!boite,LISTE!$N34)))</f>
        <v/>
      </c>
      <c r="B40" s="33" t="str">
        <f>IF(ISERROR(LISTE!$N34),"",IF(LISTE!$N34="","",INDEX([0]!ligne,LISTE!$N34)))</f>
        <v/>
      </c>
      <c r="C40" s="34" t="str">
        <f>IF(ISERROR(LISTE!$N34),"",IF(LISTE!$N34="","",INDEX([0]!ordre,LISTE!$N34)))</f>
        <v/>
      </c>
      <c r="D40" s="14" t="str">
        <f>IF(ISERROR(LISTE!$N25),"",IF(LISTE!$N25="","",INDEX(LISTE!Villes,LISTE!$N25)))</f>
        <v/>
      </c>
      <c r="E40" s="14" t="str">
        <f>IF(ISERROR(LISTE!$N25),"",IF(LISTE!$N25="","",INDEX(LISTE!Pays,LISTE!$N25)))</f>
        <v/>
      </c>
      <c r="F40" s="14" t="str">
        <f>IF(ISERROR(LISTE!$N25),"",IF(LISTE!$N25="","",INDEX([0]!Départ,LISTE!$N25)))</f>
        <v/>
      </c>
      <c r="G40" s="15" t="str">
        <f>IF(ISERROR(LISTE!$N25),"",IF(LISTE!$N25="","",INDEX(LISTE!DPT,LISTE!$N25)))</f>
        <v/>
      </c>
      <c r="H40" s="14" t="str">
        <f>IF(ISERROR(LISTE!$N25),"",IF(LISTE!$N25="","",INDEX(LISTE!Drapeau,LISTE!$N25)))</f>
        <v/>
      </c>
      <c r="I40" s="14" t="str">
        <f>IF(ISERROR(LISTE!$N25),"",IF(LISTE!$N25="","",INDEX(LISTE!Blason,LISTE!$N25)))</f>
        <v/>
      </c>
      <c r="J40" s="14" t="str">
        <f>IF(ISERROR(LISTE!$N25),"",IF(LISTE!$N25="","",INDEX(LISTE!Matière,LISTE!$N25)))</f>
        <v/>
      </c>
      <c r="K40" s="14" t="str">
        <f>IF(ISERROR(LISTE!$N25),"",IF(LISTE!$N25="","",INDEX(LISTE!Autres,LISTE!$N25)))</f>
        <v/>
      </c>
    </row>
    <row r="41" spans="1:11">
      <c r="A41" s="52" t="str">
        <f>IF(ISERROR(LISTE!$N35),"",IF(LISTE!$N35="","",INDEX([0]!boite,LISTE!$N35)))</f>
        <v/>
      </c>
      <c r="B41" s="53" t="str">
        <f>IF(ISERROR(LISTE!$N35),"",IF(LISTE!$N35="","",INDEX([0]!ligne,LISTE!$N35)))</f>
        <v/>
      </c>
      <c r="C41" s="54" t="str">
        <f>IF(ISERROR(LISTE!$N35),"",IF(LISTE!$N35="","",INDEX([0]!ordre,LISTE!$N35)))</f>
        <v/>
      </c>
      <c r="D41" s="55" t="str">
        <f>IF(ISERROR(LISTE!$N26),"",IF(LISTE!$N26="","",INDEX(LISTE!Villes,LISTE!$N26)))</f>
        <v/>
      </c>
      <c r="E41" s="55" t="str">
        <f>IF(ISERROR(LISTE!$N26),"",IF(LISTE!$N26="","",INDEX(LISTE!Pays,LISTE!$N26)))</f>
        <v/>
      </c>
      <c r="F41" s="55" t="str">
        <f>IF(ISERROR(LISTE!$N26),"",IF(LISTE!$N26="","",INDEX([0]!Départ,LISTE!$N26)))</f>
        <v/>
      </c>
      <c r="G41" s="56" t="str">
        <f>IF(ISERROR(LISTE!$N26),"",IF(LISTE!$N26="","",INDEX(LISTE!DPT,LISTE!$N26)))</f>
        <v/>
      </c>
      <c r="H41" s="55" t="str">
        <f>IF(ISERROR(LISTE!$N26),"",IF(LISTE!$N26="","",INDEX(LISTE!Drapeau,LISTE!$N26)))</f>
        <v/>
      </c>
      <c r="I41" s="55" t="str">
        <f>IF(ISERROR(LISTE!$N26),"",IF(LISTE!$N26="","",INDEX(LISTE!Blason,LISTE!$N26)))</f>
        <v/>
      </c>
      <c r="J41" s="55" t="str">
        <f>IF(ISERROR(LISTE!$N26),"",IF(LISTE!$N26="","",INDEX(LISTE!Matière,LISTE!$N26)))</f>
        <v/>
      </c>
      <c r="K41" s="55" t="str">
        <f>IF(ISERROR(LISTE!$N26),"",IF(LISTE!$N26="","",INDEX(LISTE!Autres,LISTE!$N26)))</f>
        <v/>
      </c>
    </row>
    <row r="42" spans="1:11" s="61" customFormat="1">
      <c r="A42" s="62"/>
      <c r="B42" s="62"/>
      <c r="C42" s="62"/>
      <c r="D42" s="62"/>
      <c r="E42" s="62"/>
      <c r="F42" s="62"/>
      <c r="G42" s="63"/>
      <c r="H42" s="62"/>
      <c r="I42" s="62"/>
      <c r="J42" s="62"/>
      <c r="K42" s="62"/>
    </row>
    <row r="43" spans="1:11" s="61" customFormat="1">
      <c r="A43" s="64"/>
      <c r="B43" s="64"/>
      <c r="C43" s="64"/>
      <c r="D43" s="64"/>
      <c r="E43" s="64"/>
      <c r="F43" s="64"/>
      <c r="G43" s="65"/>
      <c r="H43" s="64"/>
      <c r="I43" s="64"/>
      <c r="J43" s="64"/>
      <c r="K43" s="64"/>
    </row>
    <row r="44" spans="1:11" s="20" customFormat="1">
      <c r="A44" s="57" t="s">
        <v>1018</v>
      </c>
      <c r="B44" s="57" t="s">
        <v>1019</v>
      </c>
      <c r="C44" s="57" t="s">
        <v>1063</v>
      </c>
      <c r="D44" s="57"/>
      <c r="E44" s="79" t="s">
        <v>1166</v>
      </c>
      <c r="F44" s="58"/>
      <c r="G44" s="58" t="s">
        <v>247</v>
      </c>
      <c r="H44" s="59" t="s">
        <v>1064</v>
      </c>
      <c r="I44" s="57" t="s">
        <v>1065</v>
      </c>
      <c r="J44" s="60" t="s">
        <v>396</v>
      </c>
      <c r="K44" s="57" t="s">
        <v>69</v>
      </c>
    </row>
    <row r="45" spans="1:11" ht="15.75" customHeight="1">
      <c r="A45" s="32">
        <f>IF(ISERROR(LISTE!$O2),"",IF(LISTE!$O2="","",INDEX([0]!boite,LISTE!$O2)))</f>
        <v>1</v>
      </c>
      <c r="B45" s="33">
        <f>IF(ISERROR(LISTE!$O2),"",IF(LISTE!$O2="","",INDEX([0]!ligne,LISTE!$O2)))</f>
        <v>5</v>
      </c>
      <c r="C45" s="34">
        <f>IF(ISERROR(LISTE!$O2),"",IF(LISTE!$O2="","",INDEX([0]!ordre,LISTE!$O2)))</f>
        <v>1</v>
      </c>
      <c r="D45" s="14" t="str">
        <f>IF(ISERROR(LISTE!$O2),"",IF(LISTE!$O2="","",INDEX(LISTE!Villes,LISTE!$O2)))</f>
        <v>Auvergne</v>
      </c>
      <c r="E45" s="14" t="str">
        <f>IF(ISERROR(LISTE!$O2),"",IF(LISTE!$O2="","",INDEX(LISTE!Pays,LISTE!$O2)))</f>
        <v>03-Auvergne</v>
      </c>
      <c r="F45" s="14" t="str">
        <f>IF(ISERROR(LISTE!$O2),"",IF(LISTE!$O2="","",INDEX([0]!Départ,LISTE!$O2)))</f>
        <v>Puy de Dôme</v>
      </c>
      <c r="G45" s="15">
        <f>IF(ISERROR(LISTE!$O2),"",IF(LISTE!$O2="","",INDEX(LISTE!DPT,LISTE!$O2)))</f>
        <v>63</v>
      </c>
      <c r="H45" s="14">
        <f>IF(ISERROR(LISTE!$O2),"",IF(LISTE!$O2="","",INDEX(LISTE!Drapeau,LISTE!$O2)))</f>
        <v>0</v>
      </c>
      <c r="I45" s="14">
        <f>IF(ISERROR(LISTE!$O2),"",IF(LISTE!$O2="","",INDEX(LISTE!Blason,LISTE!$O2)))</f>
        <v>1</v>
      </c>
      <c r="J45" s="14">
        <f>IF(ISERROR(LISTE!$O2),"",IF(LISTE!$O2="","",INDEX(LISTE!Matière,LISTE!$O2)))</f>
        <v>0</v>
      </c>
      <c r="K45" s="14" t="str">
        <f>IF(ISERROR(LISTE!$O2),"",IF(LISTE!$O2="","",INDEX(LISTE!Autres,LISTE!$O2)))</f>
        <v>Blason</v>
      </c>
    </row>
    <row r="46" spans="1:11">
      <c r="A46" s="32">
        <f>IF(ISERROR(LISTE!$O3),"",IF(LISTE!$O3="","",INDEX([0]!boite,LISTE!$O3)))</f>
        <v>1</v>
      </c>
      <c r="B46" s="33">
        <f>IF(ISERROR(LISTE!$O3),"",IF(LISTE!$O3="","",INDEX([0]!ligne,LISTE!$O3)))</f>
        <v>5</v>
      </c>
      <c r="C46" s="34">
        <f>IF(ISERROR(LISTE!$O3),"",IF(LISTE!$O3="","",INDEX([0]!ordre,LISTE!$O3)))</f>
        <v>2</v>
      </c>
      <c r="D46" s="14" t="str">
        <f>IF(ISERROR(LISTE!$O3),"",IF(LISTE!$O3="","",INDEX(LISTE!Villes,LISTE!$O3)))</f>
        <v>Besse</v>
      </c>
      <c r="E46" s="14" t="str">
        <f>IF(ISERROR(LISTE!$O3),"",IF(LISTE!$O3="","",INDEX(LISTE!Pays,LISTE!$O3)))</f>
        <v>03-Auvergne</v>
      </c>
      <c r="F46" s="14" t="str">
        <f>IF(ISERROR(LISTE!$O3),"",IF(LISTE!$O3="","",INDEX([0]!Départ,LISTE!$O3)))</f>
        <v>Puy de Dôme</v>
      </c>
      <c r="G46" s="15">
        <f>IF(ISERROR(LISTE!$O3),"",IF(LISTE!$O3="","",INDEX(LISTE!DPT,LISTE!$O3)))</f>
        <v>63</v>
      </c>
      <c r="H46" s="14">
        <f>IF(ISERROR(LISTE!$O3),"",IF(LISTE!$O3="","",INDEX(LISTE!Drapeau,LISTE!$O3)))</f>
        <v>0</v>
      </c>
      <c r="I46" s="14">
        <f>IF(ISERROR(LISTE!$O3),"",IF(LISTE!$O3="","",INDEX(LISTE!Blason,LISTE!$O3)))</f>
        <v>1</v>
      </c>
      <c r="J46" s="14">
        <f>IF(ISERROR(LISTE!$O3),"",IF(LISTE!$O3="","",INDEX(LISTE!Matière,LISTE!$O3)))</f>
        <v>0</v>
      </c>
      <c r="K46" s="14" t="str">
        <f>IF(ISERROR(LISTE!$O3),"",IF(LISTE!$O3="","",INDEX(LISTE!Autres,LISTE!$O3)))</f>
        <v>Blason</v>
      </c>
    </row>
    <row r="47" spans="1:11">
      <c r="A47" s="32">
        <f>IF(ISERROR(LISTE!$O4),"",IF(LISTE!$O4="","",INDEX([0]!boite,LISTE!$O4)))</f>
        <v>1</v>
      </c>
      <c r="B47" s="33">
        <f>IF(ISERROR(LISTE!$O4),"",IF(LISTE!$O4="","",INDEX([0]!ligne,LISTE!$O4)))</f>
        <v>5</v>
      </c>
      <c r="C47" s="34">
        <f>IF(ISERROR(LISTE!$O4),"",IF(LISTE!$O4="","",INDEX([0]!ordre,LISTE!$O4)))</f>
        <v>3</v>
      </c>
      <c r="D47" s="14" t="str">
        <f>IF(ISERROR(LISTE!$O4),"",IF(LISTE!$O4="","",INDEX(LISTE!Villes,LISTE!$O4)))</f>
        <v>Claviere</v>
      </c>
      <c r="E47" s="14" t="str">
        <f>IF(ISERROR(LISTE!$O4),"",IF(LISTE!$O4="","",INDEX(LISTE!Pays,LISTE!$O4)))</f>
        <v>03-Auvergne</v>
      </c>
      <c r="F47" s="14" t="str">
        <f>IF(ISERROR(LISTE!$O4),"",IF(LISTE!$O4="","",INDEX([0]!Départ,LISTE!$O4)))</f>
        <v>Cantal</v>
      </c>
      <c r="G47" s="15">
        <f>IF(ISERROR(LISTE!$O4),"",IF(LISTE!$O4="","",INDEX(LISTE!DPT,LISTE!$O4)))</f>
        <v>15</v>
      </c>
      <c r="H47" s="14">
        <f>IF(ISERROR(LISTE!$O4),"",IF(LISTE!$O4="","",INDEX(LISTE!Drapeau,LISTE!$O4)))</f>
        <v>0</v>
      </c>
      <c r="I47" s="14">
        <f>IF(ISERROR(LISTE!$O4),"",IF(LISTE!$O4="","",INDEX(LISTE!Blason,LISTE!$O4)))</f>
        <v>0</v>
      </c>
      <c r="J47" s="14">
        <f>IF(ISERROR(LISTE!$O4),"",IF(LISTE!$O4="","",INDEX(LISTE!Matière,LISTE!$O4)))</f>
        <v>0</v>
      </c>
      <c r="K47" s="14" t="str">
        <f>IF(ISERROR(LISTE!$O4),"",IF(LISTE!$O4="","",INDEX(LISTE!Autres,LISTE!$O4)))</f>
        <v>Station - Montagne en blason</v>
      </c>
    </row>
    <row r="48" spans="1:11">
      <c r="A48" s="32">
        <f>IF(ISERROR(LISTE!$O5),"",IF(LISTE!$O5="","",INDEX([0]!boite,LISTE!$O5)))</f>
        <v>0</v>
      </c>
      <c r="B48" s="33">
        <f>IF(ISERROR(LISTE!$O5),"",IF(LISTE!$O5="","",INDEX([0]!ligne,LISTE!$O5)))</f>
        <v>0</v>
      </c>
      <c r="C48" s="34">
        <f>IF(ISERROR(LISTE!$O5),"",IF(LISTE!$O5="","",INDEX([0]!ordre,LISTE!$O5)))</f>
        <v>0</v>
      </c>
      <c r="D48" s="14">
        <f>IF(ISERROR(LISTE!$O5),"",IF(LISTE!$O5="","",INDEX(LISTE!Villes,LISTE!$O5)))</f>
        <v>0</v>
      </c>
      <c r="E48" s="14" t="e">
        <f>IF(ISERROR(LISTE!$O5),"",IF(LISTE!$O5="","",INDEX(LISTE!Pays,LISTE!$O5)))</f>
        <v>#N/A</v>
      </c>
      <c r="F48" s="14">
        <f>IF(ISERROR(LISTE!$O5),"",IF(LISTE!$O5="","",INDEX([0]!Départ,LISTE!$O5)))</f>
        <v>0</v>
      </c>
      <c r="G48" s="15" t="e">
        <f>IF(ISERROR(LISTE!$O5),"",IF(LISTE!$O5="","",INDEX(LISTE!DPT,LISTE!$O5)))</f>
        <v>#N/A</v>
      </c>
      <c r="H48" s="14">
        <f>IF(ISERROR(LISTE!$O5),"",IF(LISTE!$O5="","",INDEX(LISTE!Drapeau,LISTE!$O5)))</f>
        <v>0</v>
      </c>
      <c r="I48" s="14">
        <f>IF(ISERROR(LISTE!$O5),"",IF(LISTE!$O5="","",INDEX(LISTE!Blason,LISTE!$O5)))</f>
        <v>0</v>
      </c>
      <c r="J48" s="14">
        <f>IF(ISERROR(LISTE!$O5),"",IF(LISTE!$O5="","",INDEX(LISTE!Matière,LISTE!$O5)))</f>
        <v>0</v>
      </c>
      <c r="K48" s="14">
        <f>IF(ISERROR(LISTE!$O5),"",IF(LISTE!$O5="","",INDEX(LISTE!Autres,LISTE!$O5)))</f>
        <v>0</v>
      </c>
    </row>
    <row r="49" spans="1:11">
      <c r="A49" s="32">
        <f>IF(ISERROR(LISTE!$O6),"",IF(LISTE!$O6="","",INDEX([0]!boite,LISTE!$O6)))</f>
        <v>0</v>
      </c>
      <c r="B49" s="33">
        <f>IF(ISERROR(LISTE!$O6),"",IF(LISTE!$O6="","",INDEX([0]!ligne,LISTE!$O6)))</f>
        <v>0</v>
      </c>
      <c r="C49" s="34">
        <f>IF(ISERROR(LISTE!$O6),"",IF(LISTE!$O6="","",INDEX([0]!ordre,LISTE!$O6)))</f>
        <v>0</v>
      </c>
      <c r="D49" s="14">
        <f>IF(ISERROR(LISTE!$O6),"",IF(LISTE!$O6="","",INDEX(LISTE!Villes,LISTE!$O6)))</f>
        <v>0</v>
      </c>
      <c r="E49" s="14" t="e">
        <f>IF(ISERROR(LISTE!$O6),"",IF(LISTE!$O6="","",INDEX(LISTE!Pays,LISTE!$O6)))</f>
        <v>#N/A</v>
      </c>
      <c r="F49" s="14">
        <f>IF(ISERROR(LISTE!$O6),"",IF(LISTE!$O6="","",INDEX([0]!Départ,LISTE!$O6)))</f>
        <v>0</v>
      </c>
      <c r="G49" s="15" t="e">
        <f>IF(ISERROR(LISTE!$O6),"",IF(LISTE!$O6="","",INDEX(LISTE!DPT,LISTE!$O6)))</f>
        <v>#N/A</v>
      </c>
      <c r="H49" s="14">
        <f>IF(ISERROR(LISTE!$O6),"",IF(LISTE!$O6="","",INDEX(LISTE!Drapeau,LISTE!$O6)))</f>
        <v>0</v>
      </c>
      <c r="I49" s="14">
        <f>IF(ISERROR(LISTE!$O6),"",IF(LISTE!$O6="","",INDEX(LISTE!Blason,LISTE!$O6)))</f>
        <v>0</v>
      </c>
      <c r="J49" s="14">
        <f>IF(ISERROR(LISTE!$O6),"",IF(LISTE!$O6="","",INDEX(LISTE!Matière,LISTE!$O6)))</f>
        <v>0</v>
      </c>
      <c r="K49" s="14">
        <f>IF(ISERROR(LISTE!$O6),"",IF(LISTE!$O6="","",INDEX(LISTE!Autres,LISTE!$O6)))</f>
        <v>0</v>
      </c>
    </row>
    <row r="50" spans="1:11">
      <c r="A50" s="32">
        <f>IF(ISERROR(LISTE!$O7),"",IF(LISTE!$O7="","",INDEX([0]!boite,LISTE!$O7)))</f>
        <v>0</v>
      </c>
      <c r="B50" s="33">
        <f>IF(ISERROR(LISTE!$O7),"",IF(LISTE!$O7="","",INDEX([0]!ligne,LISTE!$O7)))</f>
        <v>0</v>
      </c>
      <c r="C50" s="34">
        <f>IF(ISERROR(LISTE!$O7),"",IF(LISTE!$O7="","",INDEX([0]!ordre,LISTE!$O7)))</f>
        <v>0</v>
      </c>
      <c r="D50" s="14">
        <f>IF(ISERROR(LISTE!$O7),"",IF(LISTE!$O7="","",INDEX(LISTE!Villes,LISTE!$O7)))</f>
        <v>0</v>
      </c>
      <c r="E50" s="14" t="e">
        <f>IF(ISERROR(LISTE!$O7),"",IF(LISTE!$O7="","",INDEX(LISTE!Pays,LISTE!$O7)))</f>
        <v>#N/A</v>
      </c>
      <c r="F50" s="14">
        <f>IF(ISERROR(LISTE!$O7),"",IF(LISTE!$O7="","",INDEX([0]!Départ,LISTE!$O7)))</f>
        <v>0</v>
      </c>
      <c r="G50" s="15" t="e">
        <f>IF(ISERROR(LISTE!$O7),"",IF(LISTE!$O7="","",INDEX(LISTE!DPT,LISTE!$O7)))</f>
        <v>#N/A</v>
      </c>
      <c r="H50" s="14">
        <f>IF(ISERROR(LISTE!$O7),"",IF(LISTE!$O7="","",INDEX(LISTE!Drapeau,LISTE!$O7)))</f>
        <v>0</v>
      </c>
      <c r="I50" s="14">
        <f>IF(ISERROR(LISTE!$O7),"",IF(LISTE!$O7="","",INDEX(LISTE!Blason,LISTE!$O7)))</f>
        <v>0</v>
      </c>
      <c r="J50" s="14">
        <f>IF(ISERROR(LISTE!$O7),"",IF(LISTE!$O7="","",INDEX(LISTE!Matière,LISTE!$O7)))</f>
        <v>0</v>
      </c>
      <c r="K50" s="14">
        <f>IF(ISERROR(LISTE!$O7),"",IF(LISTE!$O7="","",INDEX(LISTE!Autres,LISTE!$O7)))</f>
        <v>0</v>
      </c>
    </row>
    <row r="51" spans="1:11">
      <c r="A51" s="32" t="str">
        <f>IF(ISERROR(LISTE!$O8),"",IF(LISTE!$O8="","",INDEX([0]!boite,LISTE!$O8)))</f>
        <v/>
      </c>
      <c r="B51" s="33" t="str">
        <f>IF(ISERROR(LISTE!$O8),"",IF(LISTE!$O8="","",INDEX([0]!ligne,LISTE!$O8)))</f>
        <v/>
      </c>
      <c r="C51" s="34" t="str">
        <f>IF(ISERROR(LISTE!$O8),"",IF(LISTE!$O8="","",INDEX([0]!ordre,LISTE!$O8)))</f>
        <v/>
      </c>
      <c r="D51" s="14" t="str">
        <f>IF(ISERROR(LISTE!$O8),"",IF(LISTE!$O8="","",INDEX(LISTE!Villes,LISTE!$O8)))</f>
        <v/>
      </c>
      <c r="E51" s="14" t="str">
        <f>IF(ISERROR(LISTE!$O8),"",IF(LISTE!$O8="","",INDEX(LISTE!Pays,LISTE!$O8)))</f>
        <v/>
      </c>
      <c r="F51" s="14" t="str">
        <f>IF(ISERROR(LISTE!$O8),"",IF(LISTE!$O8="","",INDEX([0]!Départ,LISTE!$O8)))</f>
        <v/>
      </c>
      <c r="G51" s="15" t="str">
        <f>IF(ISERROR(LISTE!$O8),"",IF(LISTE!$O8="","",INDEX(LISTE!DPT,LISTE!$O8)))</f>
        <v/>
      </c>
      <c r="H51" s="14" t="str">
        <f>IF(ISERROR(LISTE!$O8),"",IF(LISTE!$O8="","",INDEX(LISTE!Drapeau,LISTE!$O8)))</f>
        <v/>
      </c>
      <c r="I51" s="14" t="str">
        <f>IF(ISERROR(LISTE!$O8),"",IF(LISTE!$O8="","",INDEX(LISTE!Blason,LISTE!$O8)))</f>
        <v/>
      </c>
      <c r="J51" s="14" t="str">
        <f>IF(ISERROR(LISTE!$O8),"",IF(LISTE!$O8="","",INDEX(LISTE!Matière,LISTE!$O8)))</f>
        <v/>
      </c>
      <c r="K51" s="14" t="str">
        <f>IF(ISERROR(LISTE!$O8),"",IF(LISTE!$O8="","",INDEX(LISTE!Autres,LISTE!$O8)))</f>
        <v/>
      </c>
    </row>
    <row r="52" spans="1:11">
      <c r="A52" s="32" t="str">
        <f>IF(ISERROR(LISTE!$O9),"",IF(LISTE!$O9="","",INDEX([0]!boite,LISTE!$O9)))</f>
        <v/>
      </c>
      <c r="B52" s="33" t="str">
        <f>IF(ISERROR(LISTE!$O9),"",IF(LISTE!$O9="","",INDEX([0]!ligne,LISTE!$O9)))</f>
        <v/>
      </c>
      <c r="C52" s="34" t="str">
        <f>IF(ISERROR(LISTE!$O9),"",IF(LISTE!$O9="","",INDEX([0]!ordre,LISTE!$O9)))</f>
        <v/>
      </c>
      <c r="D52" s="14" t="str">
        <f>IF(ISERROR(LISTE!$O9),"",IF(LISTE!$O9="","",INDEX(LISTE!Villes,LISTE!$O9)))</f>
        <v/>
      </c>
      <c r="E52" s="14" t="str">
        <f>IF(ISERROR(LISTE!$O9),"",IF(LISTE!$O9="","",INDEX(LISTE!Pays,LISTE!$O9)))</f>
        <v/>
      </c>
      <c r="F52" s="14" t="str">
        <f>IF(ISERROR(LISTE!$O9),"",IF(LISTE!$O9="","",INDEX([0]!Départ,LISTE!$O9)))</f>
        <v/>
      </c>
      <c r="G52" s="15" t="str">
        <f>IF(ISERROR(LISTE!$O9),"",IF(LISTE!$O9="","",INDEX(LISTE!DPT,LISTE!$O9)))</f>
        <v/>
      </c>
      <c r="H52" s="14" t="str">
        <f>IF(ISERROR(LISTE!$O9),"",IF(LISTE!$O9="","",INDEX(LISTE!Drapeau,LISTE!$O9)))</f>
        <v/>
      </c>
      <c r="I52" s="14" t="str">
        <f>IF(ISERROR(LISTE!$O9),"",IF(LISTE!$O9="","",INDEX(LISTE!Blason,LISTE!$O9)))</f>
        <v/>
      </c>
      <c r="J52" s="14" t="str">
        <f>IF(ISERROR(LISTE!$O9),"",IF(LISTE!$O9="","",INDEX(LISTE!Matière,LISTE!$O9)))</f>
        <v/>
      </c>
      <c r="K52" s="14" t="str">
        <f>IF(ISERROR(LISTE!$O9),"",IF(LISTE!$O9="","",INDEX(LISTE!Autres,LISTE!$O9)))</f>
        <v/>
      </c>
    </row>
    <row r="53" spans="1:11">
      <c r="A53" s="32" t="str">
        <f>IF(ISERROR(LISTE!$O10),"",IF(LISTE!$O10="","",INDEX([0]!boite,LISTE!$O10)))</f>
        <v/>
      </c>
      <c r="B53" s="33" t="str">
        <f>IF(ISERROR(LISTE!$O10),"",IF(LISTE!$O10="","",INDEX([0]!ligne,LISTE!$O10)))</f>
        <v/>
      </c>
      <c r="C53" s="34" t="str">
        <f>IF(ISERROR(LISTE!$O10),"",IF(LISTE!$O10="","",INDEX([0]!ordre,LISTE!$O10)))</f>
        <v/>
      </c>
      <c r="D53" s="14" t="str">
        <f>IF(ISERROR(LISTE!$O10),"",IF(LISTE!$O10="","",INDEX(LISTE!Villes,LISTE!$O10)))</f>
        <v/>
      </c>
      <c r="E53" s="14" t="str">
        <f>IF(ISERROR(LISTE!$O10),"",IF(LISTE!$O10="","",INDEX(LISTE!Pays,LISTE!$O10)))</f>
        <v/>
      </c>
      <c r="F53" s="14" t="str">
        <f>IF(ISERROR(LISTE!$O10),"",IF(LISTE!$O10="","",INDEX([0]!Départ,LISTE!$O10)))</f>
        <v/>
      </c>
      <c r="G53" s="15" t="str">
        <f>IF(ISERROR(LISTE!$O10),"",IF(LISTE!$O10="","",INDEX(LISTE!DPT,LISTE!$O10)))</f>
        <v/>
      </c>
      <c r="H53" s="14" t="str">
        <f>IF(ISERROR(LISTE!$O10),"",IF(LISTE!$O10="","",INDEX(LISTE!Drapeau,LISTE!$O10)))</f>
        <v/>
      </c>
      <c r="I53" s="14" t="str">
        <f>IF(ISERROR(LISTE!$O10),"",IF(LISTE!$O10="","",INDEX(LISTE!Blason,LISTE!$O10)))</f>
        <v/>
      </c>
      <c r="J53" s="14" t="str">
        <f>IF(ISERROR(LISTE!$O10),"",IF(LISTE!$O10="","",INDEX(LISTE!Matière,LISTE!$O10)))</f>
        <v/>
      </c>
      <c r="K53" s="14" t="str">
        <f>IF(ISERROR(LISTE!$O10),"",IF(LISTE!$O10="","",INDEX(LISTE!Autres,LISTE!$O10)))</f>
        <v/>
      </c>
    </row>
    <row r="54" spans="1:11">
      <c r="A54" s="32" t="str">
        <f>IF(ISERROR(LISTE!$O11),"",IF(LISTE!$O11="","",INDEX([0]!boite,LISTE!$O11)))</f>
        <v/>
      </c>
      <c r="B54" s="33" t="str">
        <f>IF(ISERROR(LISTE!$O11),"",IF(LISTE!$O11="","",INDEX([0]!ligne,LISTE!$O11)))</f>
        <v/>
      </c>
      <c r="C54" s="34" t="str">
        <f>IF(ISERROR(LISTE!$O11),"",IF(LISTE!$O11="","",INDEX([0]!ordre,LISTE!$O11)))</f>
        <v/>
      </c>
      <c r="D54" s="14" t="str">
        <f>IF(ISERROR(LISTE!$O11),"",IF(LISTE!$O11="","",INDEX(LISTE!Villes,LISTE!$O11)))</f>
        <v/>
      </c>
      <c r="E54" s="14" t="str">
        <f>IF(ISERROR(LISTE!$O11),"",IF(LISTE!$O11="","",INDEX(LISTE!Pays,LISTE!$O11)))</f>
        <v/>
      </c>
      <c r="F54" s="14" t="str">
        <f>IF(ISERROR(LISTE!$O11),"",IF(LISTE!$O11="","",INDEX([0]!Départ,LISTE!$O11)))</f>
        <v/>
      </c>
      <c r="G54" s="15" t="str">
        <f>IF(ISERROR(LISTE!$O11),"",IF(LISTE!$O11="","",INDEX(LISTE!DPT,LISTE!$O11)))</f>
        <v/>
      </c>
      <c r="H54" s="14" t="str">
        <f>IF(ISERROR(LISTE!$O11),"",IF(LISTE!$O11="","",INDEX(LISTE!Drapeau,LISTE!$O11)))</f>
        <v/>
      </c>
      <c r="I54" s="14" t="str">
        <f>IF(ISERROR(LISTE!$O11),"",IF(LISTE!$O11="","",INDEX(LISTE!Blason,LISTE!$O11)))</f>
        <v/>
      </c>
      <c r="J54" s="14" t="str">
        <f>IF(ISERROR(LISTE!$O11),"",IF(LISTE!$O11="","",INDEX(LISTE!Matière,LISTE!$O11)))</f>
        <v/>
      </c>
      <c r="K54" s="14" t="str">
        <f>IF(ISERROR(LISTE!$O11),"",IF(LISTE!$O11="","",INDEX(LISTE!Autres,LISTE!$O11)))</f>
        <v/>
      </c>
    </row>
    <row r="55" spans="1:11">
      <c r="A55" s="32" t="str">
        <f>IF(ISERROR(LISTE!$O12),"",IF(LISTE!$O12="","",INDEX([0]!boite,LISTE!$O12)))</f>
        <v/>
      </c>
      <c r="B55" s="33" t="str">
        <f>IF(ISERROR(LISTE!$O12),"",IF(LISTE!$O12="","",INDEX([0]!ligne,LISTE!$O12)))</f>
        <v/>
      </c>
      <c r="C55" s="34" t="str">
        <f>IF(ISERROR(LISTE!$O12),"",IF(LISTE!$O12="","",INDEX([0]!ordre,LISTE!$O12)))</f>
        <v/>
      </c>
      <c r="D55" s="14" t="str">
        <f>IF(ISERROR(LISTE!$O12),"",IF(LISTE!$O12="","",INDEX(LISTE!Villes,LISTE!$O12)))</f>
        <v/>
      </c>
      <c r="E55" s="14" t="str">
        <f>IF(ISERROR(LISTE!$O12),"",IF(LISTE!$O12="","",INDEX(LISTE!Pays,LISTE!$O12)))</f>
        <v/>
      </c>
      <c r="F55" s="14" t="str">
        <f>IF(ISERROR(LISTE!$O12),"",IF(LISTE!$O12="","",INDEX([0]!Départ,LISTE!$O12)))</f>
        <v/>
      </c>
      <c r="G55" s="15" t="str">
        <f>IF(ISERROR(LISTE!$O12),"",IF(LISTE!$O12="","",INDEX(LISTE!DPT,LISTE!$O12)))</f>
        <v/>
      </c>
      <c r="H55" s="14" t="str">
        <f>IF(ISERROR(LISTE!$O12),"",IF(LISTE!$O12="","",INDEX(LISTE!Drapeau,LISTE!$O12)))</f>
        <v/>
      </c>
      <c r="I55" s="14" t="str">
        <f>IF(ISERROR(LISTE!$O12),"",IF(LISTE!$O12="","",INDEX(LISTE!Blason,LISTE!$O12)))</f>
        <v/>
      </c>
      <c r="J55" s="14" t="str">
        <f>IF(ISERROR(LISTE!$O12),"",IF(LISTE!$O12="","",INDEX(LISTE!Matière,LISTE!$O12)))</f>
        <v/>
      </c>
      <c r="K55" s="14" t="str">
        <f>IF(ISERROR(LISTE!$O12),"",IF(LISTE!$O12="","",INDEX(LISTE!Autres,LISTE!$O12)))</f>
        <v/>
      </c>
    </row>
    <row r="56" spans="1:11">
      <c r="A56" s="32" t="str">
        <f>IF(ISERROR(LISTE!$O13),"",IF(LISTE!$O13="","",INDEX([0]!boite,LISTE!$O13)))</f>
        <v/>
      </c>
      <c r="B56" s="33" t="str">
        <f>IF(ISERROR(LISTE!$O13),"",IF(LISTE!$O13="","",INDEX([0]!ligne,LISTE!$O13)))</f>
        <v/>
      </c>
      <c r="C56" s="34" t="str">
        <f>IF(ISERROR(LISTE!$O13),"",IF(LISTE!$O13="","",INDEX([0]!ordre,LISTE!$O13)))</f>
        <v/>
      </c>
      <c r="D56" s="14" t="str">
        <f>IF(ISERROR(LISTE!$O13),"",IF(LISTE!$O13="","",INDEX(LISTE!Villes,LISTE!$O13)))</f>
        <v/>
      </c>
      <c r="E56" s="14" t="str">
        <f>IF(ISERROR(LISTE!$O13),"",IF(LISTE!$O13="","",INDEX(LISTE!Pays,LISTE!$O13)))</f>
        <v/>
      </c>
      <c r="F56" s="14" t="str">
        <f>IF(ISERROR(LISTE!$O13),"",IF(LISTE!$O13="","",INDEX([0]!Départ,LISTE!$O13)))</f>
        <v/>
      </c>
      <c r="G56" s="15" t="str">
        <f>IF(ISERROR(LISTE!$O13),"",IF(LISTE!$O13="","",INDEX(LISTE!DPT,LISTE!$O13)))</f>
        <v/>
      </c>
      <c r="H56" s="14" t="str">
        <f>IF(ISERROR(LISTE!$O13),"",IF(LISTE!$O13="","",INDEX(LISTE!Drapeau,LISTE!$O13)))</f>
        <v/>
      </c>
      <c r="I56" s="14" t="str">
        <f>IF(ISERROR(LISTE!$O13),"",IF(LISTE!$O13="","",INDEX(LISTE!Blason,LISTE!$O13)))</f>
        <v/>
      </c>
      <c r="J56" s="14" t="str">
        <f>IF(ISERROR(LISTE!$O13),"",IF(LISTE!$O13="","",INDEX(LISTE!Matière,LISTE!$O13)))</f>
        <v/>
      </c>
      <c r="K56" s="14" t="str">
        <f>IF(ISERROR(LISTE!$O13),"",IF(LISTE!$O13="","",INDEX(LISTE!Autres,LISTE!$O13)))</f>
        <v/>
      </c>
    </row>
    <row r="57" spans="1:11">
      <c r="A57" s="32" t="str">
        <f>IF(ISERROR(LISTE!$O14),"",IF(LISTE!$O14="","",INDEX([0]!boite,LISTE!$O14)))</f>
        <v/>
      </c>
      <c r="B57" s="33" t="str">
        <f>IF(ISERROR(LISTE!$O14),"",IF(LISTE!$O14="","",INDEX([0]!ligne,LISTE!$O14)))</f>
        <v/>
      </c>
      <c r="C57" s="34" t="str">
        <f>IF(ISERROR(LISTE!$O14),"",IF(LISTE!$O14="","",INDEX([0]!ordre,LISTE!$O14)))</f>
        <v/>
      </c>
      <c r="D57" s="14" t="str">
        <f>IF(ISERROR(LISTE!$O14),"",IF(LISTE!$O14="","",INDEX(LISTE!Villes,LISTE!$O14)))</f>
        <v/>
      </c>
      <c r="E57" s="14" t="str">
        <f>IF(ISERROR(LISTE!$O14),"",IF(LISTE!$O14="","",INDEX(LISTE!Pays,LISTE!$O14)))</f>
        <v/>
      </c>
      <c r="F57" s="14" t="str">
        <f>IF(ISERROR(LISTE!$O14),"",IF(LISTE!$O14="","",INDEX([0]!Départ,LISTE!$O14)))</f>
        <v/>
      </c>
      <c r="G57" s="15" t="str">
        <f>IF(ISERROR(LISTE!$O14),"",IF(LISTE!$O14="","",INDEX(LISTE!DPT,LISTE!$O14)))</f>
        <v/>
      </c>
      <c r="H57" s="14" t="str">
        <f>IF(ISERROR(LISTE!$O14),"",IF(LISTE!$O14="","",INDEX(LISTE!Drapeau,LISTE!$O14)))</f>
        <v/>
      </c>
      <c r="I57" s="14" t="str">
        <f>IF(ISERROR(LISTE!$O14),"",IF(LISTE!$O14="","",INDEX(LISTE!Blason,LISTE!$O14)))</f>
        <v/>
      </c>
      <c r="J57" s="14" t="str">
        <f>IF(ISERROR(LISTE!$O14),"",IF(LISTE!$O14="","",INDEX(LISTE!Matière,LISTE!$O14)))</f>
        <v/>
      </c>
      <c r="K57" s="14" t="str">
        <f>IF(ISERROR(LISTE!$O14),"",IF(LISTE!$O14="","",INDEX(LISTE!Autres,LISTE!$O14)))</f>
        <v/>
      </c>
    </row>
    <row r="58" spans="1:11">
      <c r="A58" s="32" t="str">
        <f>IF(ISERROR(LISTE!$O15),"",IF(LISTE!$O15="","",INDEX([0]!boite,LISTE!$O15)))</f>
        <v/>
      </c>
      <c r="B58" s="33" t="str">
        <f>IF(ISERROR(LISTE!$O15),"",IF(LISTE!$O15="","",INDEX([0]!ligne,LISTE!$O15)))</f>
        <v/>
      </c>
      <c r="C58" s="34" t="str">
        <f>IF(ISERROR(LISTE!$O15),"",IF(LISTE!$O15="","",INDEX([0]!ordre,LISTE!$O15)))</f>
        <v/>
      </c>
      <c r="D58" s="14" t="str">
        <f>IF(ISERROR(LISTE!$O15),"",IF(LISTE!$O15="","",INDEX(LISTE!Villes,LISTE!$O15)))</f>
        <v/>
      </c>
      <c r="E58" s="14" t="str">
        <f>IF(ISERROR(LISTE!$O15),"",IF(LISTE!$O15="","",INDEX(LISTE!Pays,LISTE!$O15)))</f>
        <v/>
      </c>
      <c r="F58" s="14" t="str">
        <f>IF(ISERROR(LISTE!$O15),"",IF(LISTE!$O15="","",INDEX([0]!Départ,LISTE!$O15)))</f>
        <v/>
      </c>
      <c r="G58" s="15" t="str">
        <f>IF(ISERROR(LISTE!$O15),"",IF(LISTE!$O15="","",INDEX(LISTE!DPT,LISTE!$O15)))</f>
        <v/>
      </c>
      <c r="H58" s="14" t="str">
        <f>IF(ISERROR(LISTE!$O15),"",IF(LISTE!$O15="","",INDEX(LISTE!Drapeau,LISTE!$O15)))</f>
        <v/>
      </c>
      <c r="I58" s="14" t="str">
        <f>IF(ISERROR(LISTE!$O15),"",IF(LISTE!$O15="","",INDEX(LISTE!Blason,LISTE!$O15)))</f>
        <v/>
      </c>
      <c r="J58" s="14" t="str">
        <f>IF(ISERROR(LISTE!$O15),"",IF(LISTE!$O15="","",INDEX(LISTE!Matière,LISTE!$O15)))</f>
        <v/>
      </c>
      <c r="K58" s="14" t="str">
        <f>IF(ISERROR(LISTE!$O15),"",IF(LISTE!$O15="","",INDEX(LISTE!Autres,LISTE!$O15)))</f>
        <v/>
      </c>
    </row>
    <row r="59" spans="1:11">
      <c r="A59" s="32" t="str">
        <f>IF(ISERROR(LISTE!$O16),"",IF(LISTE!$O16="","",INDEX([0]!boite,LISTE!$O16)))</f>
        <v/>
      </c>
      <c r="B59" s="33" t="str">
        <f>IF(ISERROR(LISTE!$O16),"",IF(LISTE!$O16="","",INDEX([0]!ligne,LISTE!$O16)))</f>
        <v/>
      </c>
      <c r="C59" s="34" t="str">
        <f>IF(ISERROR(LISTE!$O16),"",IF(LISTE!$O16="","",INDEX([0]!ordre,LISTE!$O16)))</f>
        <v/>
      </c>
      <c r="D59" s="14" t="str">
        <f>IF(ISERROR(LISTE!$O16),"",IF(LISTE!$O16="","",INDEX(LISTE!Villes,LISTE!$O16)))</f>
        <v/>
      </c>
      <c r="E59" s="14" t="str">
        <f>IF(ISERROR(LISTE!$O16),"",IF(LISTE!$O16="","",INDEX(LISTE!Pays,LISTE!$O16)))</f>
        <v/>
      </c>
      <c r="F59" s="14" t="str">
        <f>IF(ISERROR(LISTE!$O16),"",IF(LISTE!$O16="","",INDEX([0]!Départ,LISTE!$O16)))</f>
        <v/>
      </c>
      <c r="G59" s="15" t="str">
        <f>IF(ISERROR(LISTE!$O16),"",IF(LISTE!$O16="","",INDEX(LISTE!DPT,LISTE!$O16)))</f>
        <v/>
      </c>
      <c r="H59" s="14" t="str">
        <f>IF(ISERROR(LISTE!$O16),"",IF(LISTE!$O16="","",INDEX(LISTE!Drapeau,LISTE!$O16)))</f>
        <v/>
      </c>
      <c r="I59" s="14" t="str">
        <f>IF(ISERROR(LISTE!$O16),"",IF(LISTE!$O16="","",INDEX(LISTE!Blason,LISTE!$O16)))</f>
        <v/>
      </c>
      <c r="J59" s="14" t="str">
        <f>IF(ISERROR(LISTE!$O16),"",IF(LISTE!$O16="","",INDEX(LISTE!Matière,LISTE!$O16)))</f>
        <v/>
      </c>
      <c r="K59" s="14" t="str">
        <f>IF(ISERROR(LISTE!$O16),"",IF(LISTE!$O16="","",INDEX(LISTE!Autres,LISTE!$O16)))</f>
        <v/>
      </c>
    </row>
    <row r="60" spans="1:11">
      <c r="A60" s="32" t="str">
        <f>IF(ISERROR(LISTE!$O17),"",IF(LISTE!$O17="","",INDEX([0]!boite,LISTE!$O17)))</f>
        <v/>
      </c>
      <c r="B60" s="33" t="str">
        <f>IF(ISERROR(LISTE!$O17),"",IF(LISTE!$O17="","",INDEX([0]!ligne,LISTE!$O17)))</f>
        <v/>
      </c>
      <c r="C60" s="34" t="str">
        <f>IF(ISERROR(LISTE!$O17),"",IF(LISTE!$O17="","",INDEX([0]!ordre,LISTE!$O17)))</f>
        <v/>
      </c>
      <c r="D60" s="14" t="str">
        <f>IF(ISERROR(LISTE!$O17),"",IF(LISTE!$O17="","",INDEX(LISTE!Villes,LISTE!$O17)))</f>
        <v/>
      </c>
      <c r="E60" s="14" t="str">
        <f>IF(ISERROR(LISTE!$O17),"",IF(LISTE!$O17="","",INDEX(LISTE!Pays,LISTE!$O17)))</f>
        <v/>
      </c>
      <c r="F60" s="14" t="str">
        <f>IF(ISERROR(LISTE!$O17),"",IF(LISTE!$O17="","",INDEX([0]!Départ,LISTE!$O17)))</f>
        <v/>
      </c>
      <c r="G60" s="15" t="str">
        <f>IF(ISERROR(LISTE!$O17),"",IF(LISTE!$O17="","",INDEX(LISTE!DPT,LISTE!$O17)))</f>
        <v/>
      </c>
      <c r="H60" s="14" t="str">
        <f>IF(ISERROR(LISTE!$O17),"",IF(LISTE!$O17="","",INDEX(LISTE!Drapeau,LISTE!$O17)))</f>
        <v/>
      </c>
      <c r="I60" s="14" t="str">
        <f>IF(ISERROR(LISTE!$O17),"",IF(LISTE!$O17="","",INDEX(LISTE!Blason,LISTE!$O17)))</f>
        <v/>
      </c>
      <c r="J60" s="14" t="str">
        <f>IF(ISERROR(LISTE!$O17),"",IF(LISTE!$O17="","",INDEX(LISTE!Matière,LISTE!$O17)))</f>
        <v/>
      </c>
      <c r="K60" s="14" t="str">
        <f>IF(ISERROR(LISTE!$O17),"",IF(LISTE!$O17="","",INDEX(LISTE!Autres,LISTE!$O17)))</f>
        <v/>
      </c>
    </row>
    <row r="61" spans="1:11">
      <c r="A61" s="32" t="str">
        <f>IF(ISERROR(LISTE!$O18),"",IF(LISTE!$O18="","",INDEX([0]!boite,LISTE!$O18)))</f>
        <v/>
      </c>
      <c r="B61" s="33" t="str">
        <f>IF(ISERROR(LISTE!$O18),"",IF(LISTE!$O18="","",INDEX([0]!ligne,LISTE!$O18)))</f>
        <v/>
      </c>
      <c r="C61" s="34" t="str">
        <f>IF(ISERROR(LISTE!$O18),"",IF(LISTE!$O18="","",INDEX([0]!ordre,LISTE!$O18)))</f>
        <v/>
      </c>
      <c r="D61" s="14" t="str">
        <f>IF(ISERROR(LISTE!$O18),"",IF(LISTE!$O18="","",INDEX(LISTE!Villes,LISTE!$O18)))</f>
        <v/>
      </c>
      <c r="E61" s="14" t="str">
        <f>IF(ISERROR(LISTE!$O18),"",IF(LISTE!$O18="","",INDEX(LISTE!Pays,LISTE!$O18)))</f>
        <v/>
      </c>
      <c r="F61" s="14" t="str">
        <f>IF(ISERROR(LISTE!$O18),"",IF(LISTE!$O18="","",INDEX([0]!Départ,LISTE!$O18)))</f>
        <v/>
      </c>
      <c r="G61" s="15" t="str">
        <f>IF(ISERROR(LISTE!$O18),"",IF(LISTE!$O18="","",INDEX(LISTE!DPT,LISTE!$O18)))</f>
        <v/>
      </c>
      <c r="H61" s="14" t="str">
        <f>IF(ISERROR(LISTE!$O18),"",IF(LISTE!$O18="","",INDEX(LISTE!Drapeau,LISTE!$O18)))</f>
        <v/>
      </c>
      <c r="I61" s="14" t="str">
        <f>IF(ISERROR(LISTE!$O18),"",IF(LISTE!$O18="","",INDEX(LISTE!Blason,LISTE!$O18)))</f>
        <v/>
      </c>
      <c r="J61" s="14" t="str">
        <f>IF(ISERROR(LISTE!$O18),"",IF(LISTE!$O18="","",INDEX(LISTE!Matière,LISTE!$O18)))</f>
        <v/>
      </c>
      <c r="K61" s="14" t="str">
        <f>IF(ISERROR(LISTE!$O18),"",IF(LISTE!$O18="","",INDEX(LISTE!Autres,LISTE!$O18)))</f>
        <v/>
      </c>
    </row>
    <row r="62" spans="1:11">
      <c r="A62" s="32" t="str">
        <f>IF(ISERROR(LISTE!$O19),"",IF(LISTE!$O19="","",INDEX([0]!boite,LISTE!$O19)))</f>
        <v/>
      </c>
      <c r="B62" s="33" t="str">
        <f>IF(ISERROR(LISTE!$O19),"",IF(LISTE!$O19="","",INDEX([0]!ligne,LISTE!$O19)))</f>
        <v/>
      </c>
      <c r="C62" s="34" t="str">
        <f>IF(ISERROR(LISTE!$O19),"",IF(LISTE!$O19="","",INDEX([0]!ordre,LISTE!$O19)))</f>
        <v/>
      </c>
      <c r="D62" s="14" t="str">
        <f>IF(ISERROR(LISTE!$O19),"",IF(LISTE!$O19="","",INDEX(LISTE!Villes,LISTE!$O19)))</f>
        <v/>
      </c>
      <c r="E62" s="14" t="str">
        <f>IF(ISERROR(LISTE!$O19),"",IF(LISTE!$O19="","",INDEX(LISTE!Pays,LISTE!$O19)))</f>
        <v/>
      </c>
      <c r="F62" s="14" t="str">
        <f>IF(ISERROR(LISTE!$O19),"",IF(LISTE!$O19="","",INDEX([0]!Départ,LISTE!$O19)))</f>
        <v/>
      </c>
      <c r="G62" s="15" t="str">
        <f>IF(ISERROR(LISTE!$O19),"",IF(LISTE!$O19="","",INDEX(LISTE!DPT,LISTE!$O19)))</f>
        <v/>
      </c>
      <c r="H62" s="14" t="str">
        <f>IF(ISERROR(LISTE!$O19),"",IF(LISTE!$O19="","",INDEX(LISTE!Drapeau,LISTE!$O19)))</f>
        <v/>
      </c>
      <c r="I62" s="14" t="str">
        <f>IF(ISERROR(LISTE!$O19),"",IF(LISTE!$O19="","",INDEX(LISTE!Blason,LISTE!$O19)))</f>
        <v/>
      </c>
      <c r="J62" s="14" t="str">
        <f>IF(ISERROR(LISTE!$O19),"",IF(LISTE!$O19="","",INDEX(LISTE!Matière,LISTE!$O19)))</f>
        <v/>
      </c>
      <c r="K62" s="14" t="str">
        <f>IF(ISERROR(LISTE!$O19),"",IF(LISTE!$O19="","",INDEX(LISTE!Autres,LISTE!$O19)))</f>
        <v/>
      </c>
    </row>
    <row r="63" spans="1:11">
      <c r="A63" s="32" t="str">
        <f>IF(ISERROR(LISTE!$O20),"",IF(LISTE!$O20="","",INDEX([0]!boite,LISTE!$O20)))</f>
        <v/>
      </c>
      <c r="B63" s="33" t="str">
        <f>IF(ISERROR(LISTE!$O20),"",IF(LISTE!$O20="","",INDEX([0]!ligne,LISTE!$O20)))</f>
        <v/>
      </c>
      <c r="C63" s="34" t="str">
        <f>IF(ISERROR(LISTE!$O20),"",IF(LISTE!$O20="","",INDEX([0]!ordre,LISTE!$O20)))</f>
        <v/>
      </c>
      <c r="D63" s="14" t="str">
        <f>IF(ISERROR(LISTE!$O20),"",IF(LISTE!$O20="","",INDEX(LISTE!Villes,LISTE!$O20)))</f>
        <v/>
      </c>
      <c r="E63" s="14" t="str">
        <f>IF(ISERROR(LISTE!$O20),"",IF(LISTE!$O20="","",INDEX(LISTE!Pays,LISTE!$O20)))</f>
        <v/>
      </c>
      <c r="F63" s="14" t="str">
        <f>IF(ISERROR(LISTE!$O20),"",IF(LISTE!$O20="","",INDEX([0]!Départ,LISTE!$O20)))</f>
        <v/>
      </c>
      <c r="G63" s="15" t="str">
        <f>IF(ISERROR(LISTE!$O20),"",IF(LISTE!$O20="","",INDEX(LISTE!DPT,LISTE!$O20)))</f>
        <v/>
      </c>
      <c r="H63" s="14" t="str">
        <f>IF(ISERROR(LISTE!$O20),"",IF(LISTE!$O20="","",INDEX(LISTE!Drapeau,LISTE!$O20)))</f>
        <v/>
      </c>
      <c r="I63" s="14" t="str">
        <f>IF(ISERROR(LISTE!$O20),"",IF(LISTE!$O20="","",INDEX(LISTE!Blason,LISTE!$O20)))</f>
        <v/>
      </c>
      <c r="J63" s="14" t="str">
        <f>IF(ISERROR(LISTE!$O20),"",IF(LISTE!$O20="","",INDEX(LISTE!Matière,LISTE!$O20)))</f>
        <v/>
      </c>
      <c r="K63" s="14" t="str">
        <f>IF(ISERROR(LISTE!$O20),"",IF(LISTE!$O20="","",INDEX(LISTE!Autres,LISTE!$O20)))</f>
        <v/>
      </c>
    </row>
    <row r="64" spans="1:11">
      <c r="A64" s="32" t="str">
        <f>IF(ISERROR(LISTE!$O21),"",IF(LISTE!$O21="","",INDEX([0]!boite,LISTE!$O21)))</f>
        <v/>
      </c>
      <c r="B64" s="33" t="str">
        <f>IF(ISERROR(LISTE!$O21),"",IF(LISTE!$O21="","",INDEX([0]!ligne,LISTE!$O21)))</f>
        <v/>
      </c>
      <c r="C64" s="34" t="str">
        <f>IF(ISERROR(LISTE!$O21),"",IF(LISTE!$O21="","",INDEX([0]!ordre,LISTE!$O21)))</f>
        <v/>
      </c>
      <c r="D64" s="14" t="str">
        <f>IF(ISERROR(LISTE!$O21),"",IF(LISTE!$O21="","",INDEX(LISTE!Villes,LISTE!$O21)))</f>
        <v/>
      </c>
      <c r="E64" s="14" t="str">
        <f>IF(ISERROR(LISTE!$O21),"",IF(LISTE!$O21="","",INDEX(LISTE!Pays,LISTE!$O21)))</f>
        <v/>
      </c>
      <c r="F64" s="14" t="str">
        <f>IF(ISERROR(LISTE!$O21),"",IF(LISTE!$O21="","",INDEX([0]!Départ,LISTE!$O21)))</f>
        <v/>
      </c>
      <c r="G64" s="15" t="str">
        <f>IF(ISERROR(LISTE!$O21),"",IF(LISTE!$O21="","",INDEX(LISTE!DPT,LISTE!$O21)))</f>
        <v/>
      </c>
      <c r="H64" s="14" t="str">
        <f>IF(ISERROR(LISTE!$O21),"",IF(LISTE!$O21="","",INDEX(LISTE!Drapeau,LISTE!$O21)))</f>
        <v/>
      </c>
      <c r="I64" s="14" t="str">
        <f>IF(ISERROR(LISTE!$O21),"",IF(LISTE!$O21="","",INDEX(LISTE!Blason,LISTE!$O21)))</f>
        <v/>
      </c>
      <c r="J64" s="14" t="str">
        <f>IF(ISERROR(LISTE!$O21),"",IF(LISTE!$O21="","",INDEX(LISTE!Matière,LISTE!$O21)))</f>
        <v/>
      </c>
      <c r="K64" s="14" t="str">
        <f>IF(ISERROR(LISTE!$O21),"",IF(LISTE!$O21="","",INDEX(LISTE!Autres,LISTE!$O21)))</f>
        <v/>
      </c>
    </row>
    <row r="65" spans="1:11">
      <c r="A65" s="32" t="str">
        <f>IF(ISERROR(LISTE!$O22),"",IF(LISTE!$O22="","",INDEX([0]!boite,LISTE!$O22)))</f>
        <v/>
      </c>
      <c r="B65" s="33" t="str">
        <f>IF(ISERROR(LISTE!$O22),"",IF(LISTE!$O22="","",INDEX([0]!ligne,LISTE!$O22)))</f>
        <v/>
      </c>
      <c r="C65" s="34" t="str">
        <f>IF(ISERROR(LISTE!$O22),"",IF(LISTE!$O22="","",INDEX([0]!ordre,LISTE!$O22)))</f>
        <v/>
      </c>
      <c r="D65" s="14" t="str">
        <f>IF(ISERROR(LISTE!$O22),"",IF(LISTE!$O22="","",INDEX(LISTE!Villes,LISTE!$O22)))</f>
        <v/>
      </c>
      <c r="E65" s="14" t="str">
        <f>IF(ISERROR(LISTE!$O22),"",IF(LISTE!$O22="","",INDEX(LISTE!Pays,LISTE!$O22)))</f>
        <v/>
      </c>
      <c r="F65" s="14" t="str">
        <f>IF(ISERROR(LISTE!$O22),"",IF(LISTE!$O22="","",INDEX([0]!Départ,LISTE!$O22)))</f>
        <v/>
      </c>
      <c r="G65" s="15" t="str">
        <f>IF(ISERROR(LISTE!$O22),"",IF(LISTE!$O22="","",INDEX(LISTE!DPT,LISTE!$O22)))</f>
        <v/>
      </c>
      <c r="H65" s="14" t="str">
        <f>IF(ISERROR(LISTE!$O22),"",IF(LISTE!$O22="","",INDEX(LISTE!Drapeau,LISTE!$O22)))</f>
        <v/>
      </c>
      <c r="I65" s="14" t="str">
        <f>IF(ISERROR(LISTE!$O22),"",IF(LISTE!$O22="","",INDEX(LISTE!Blason,LISTE!$O22)))</f>
        <v/>
      </c>
      <c r="J65" s="14" t="str">
        <f>IF(ISERROR(LISTE!$O22),"",IF(LISTE!$O22="","",INDEX(LISTE!Matière,LISTE!$O22)))</f>
        <v/>
      </c>
      <c r="K65" s="14" t="str">
        <f>IF(ISERROR(LISTE!$O22),"",IF(LISTE!$O22="","",INDEX(LISTE!Autres,LISTE!$O22)))</f>
        <v/>
      </c>
    </row>
    <row r="66" spans="1:11">
      <c r="A66" s="32" t="str">
        <f>IF(ISERROR(LISTE!$O23),"",IF(LISTE!$O23="","",INDEX([0]!boite,LISTE!$O23)))</f>
        <v/>
      </c>
      <c r="B66" s="33" t="str">
        <f>IF(ISERROR(LISTE!$O23),"",IF(LISTE!$O23="","",INDEX([0]!ligne,LISTE!$O23)))</f>
        <v/>
      </c>
      <c r="C66" s="34" t="str">
        <f>IF(ISERROR(LISTE!$O23),"",IF(LISTE!$O23="","",INDEX([0]!ordre,LISTE!$O23)))</f>
        <v/>
      </c>
      <c r="D66" s="14" t="str">
        <f>IF(ISERROR(LISTE!$O23),"",IF(LISTE!$O23="","",INDEX(LISTE!Villes,LISTE!$O23)))</f>
        <v/>
      </c>
      <c r="E66" s="14" t="str">
        <f>IF(ISERROR(LISTE!$O23),"",IF(LISTE!$O23="","",INDEX(LISTE!Pays,LISTE!$O23)))</f>
        <v/>
      </c>
      <c r="F66" s="14" t="str">
        <f>IF(ISERROR(LISTE!$O23),"",IF(LISTE!$O23="","",INDEX([0]!Départ,LISTE!$O23)))</f>
        <v/>
      </c>
      <c r="G66" s="15" t="str">
        <f>IF(ISERROR(LISTE!$O23),"",IF(LISTE!$O23="","",INDEX(LISTE!DPT,LISTE!$O23)))</f>
        <v/>
      </c>
      <c r="H66" s="14" t="str">
        <f>IF(ISERROR(LISTE!$O23),"",IF(LISTE!$O23="","",INDEX(LISTE!Drapeau,LISTE!$O23)))</f>
        <v/>
      </c>
      <c r="I66" s="14" t="str">
        <f>IF(ISERROR(LISTE!$O23),"",IF(LISTE!$O23="","",INDEX(LISTE!Blason,LISTE!$O23)))</f>
        <v/>
      </c>
      <c r="J66" s="14" t="str">
        <f>IF(ISERROR(LISTE!$O23),"",IF(LISTE!$O23="","",INDEX(LISTE!Matière,LISTE!$O23)))</f>
        <v/>
      </c>
      <c r="K66" s="14" t="str">
        <f>IF(ISERROR(LISTE!$O23),"",IF(LISTE!$O23="","",INDEX(LISTE!Autres,LISTE!$O23)))</f>
        <v/>
      </c>
    </row>
    <row r="67" spans="1:11">
      <c r="A67" s="32" t="str">
        <f>IF(ISERROR(LISTE!$O24),"",IF(LISTE!$O24="","",INDEX([0]!boite,LISTE!$O24)))</f>
        <v/>
      </c>
      <c r="B67" s="33" t="str">
        <f>IF(ISERROR(LISTE!$O24),"",IF(LISTE!$O24="","",INDEX([0]!ligne,LISTE!$O24)))</f>
        <v/>
      </c>
      <c r="C67" s="34" t="str">
        <f>IF(ISERROR(LISTE!$O24),"",IF(LISTE!$O24="","",INDEX([0]!ordre,LISTE!$O24)))</f>
        <v/>
      </c>
      <c r="D67" s="14" t="str">
        <f>IF(ISERROR(LISTE!$O24),"",IF(LISTE!$O24="","",INDEX(LISTE!Villes,LISTE!$O24)))</f>
        <v/>
      </c>
      <c r="E67" s="14" t="str">
        <f>IF(ISERROR(LISTE!$O24),"",IF(LISTE!$O24="","",INDEX(LISTE!Pays,LISTE!$O24)))</f>
        <v/>
      </c>
      <c r="F67" s="14" t="str">
        <f>IF(ISERROR(LISTE!$O24),"",IF(LISTE!$O24="","",INDEX([0]!Départ,LISTE!$O24)))</f>
        <v/>
      </c>
      <c r="G67" s="15" t="str">
        <f>IF(ISERROR(LISTE!$O24),"",IF(LISTE!$O24="","",INDEX(LISTE!DPT,LISTE!$O24)))</f>
        <v/>
      </c>
      <c r="H67" s="14" t="str">
        <f>IF(ISERROR(LISTE!$O24),"",IF(LISTE!$O24="","",INDEX(LISTE!Drapeau,LISTE!$O24)))</f>
        <v/>
      </c>
      <c r="I67" s="14" t="str">
        <f>IF(ISERROR(LISTE!$O24),"",IF(LISTE!$O24="","",INDEX(LISTE!Blason,LISTE!$O24)))</f>
        <v/>
      </c>
      <c r="J67" s="14" t="str">
        <f>IF(ISERROR(LISTE!$O24),"",IF(LISTE!$O24="","",INDEX(LISTE!Matière,LISTE!$O24)))</f>
        <v/>
      </c>
      <c r="K67" s="14" t="str">
        <f>IF(ISERROR(LISTE!$O24),"",IF(LISTE!$O24="","",INDEX(LISTE!Autres,LISTE!$O24)))</f>
        <v/>
      </c>
    </row>
    <row r="68" spans="1:11">
      <c r="A68" s="32" t="str">
        <f>IF(ISERROR(LISTE!$O25),"",IF(LISTE!$O25="","",INDEX([0]!boite,LISTE!$O25)))</f>
        <v/>
      </c>
      <c r="B68" s="33" t="str">
        <f>IF(ISERROR(LISTE!$O25),"",IF(LISTE!$O25="","",INDEX([0]!ligne,LISTE!$O25)))</f>
        <v/>
      </c>
      <c r="C68" s="34" t="str">
        <f>IF(ISERROR(LISTE!$O25),"",IF(LISTE!$O25="","",INDEX([0]!ordre,LISTE!$O25)))</f>
        <v/>
      </c>
      <c r="D68" s="14" t="str">
        <f>IF(ISERROR(LISTE!$O25),"",IF(LISTE!$O25="","",INDEX(LISTE!Villes,LISTE!$O25)))</f>
        <v/>
      </c>
      <c r="E68" s="14" t="str">
        <f>IF(ISERROR(LISTE!$O25),"",IF(LISTE!$O25="","",INDEX(LISTE!Pays,LISTE!$O25)))</f>
        <v/>
      </c>
      <c r="F68" s="14" t="str">
        <f>IF(ISERROR(LISTE!$O25),"",IF(LISTE!$O25="","",INDEX([0]!Départ,LISTE!$O25)))</f>
        <v/>
      </c>
      <c r="G68" s="15" t="str">
        <f>IF(ISERROR(LISTE!$O25),"",IF(LISTE!$O25="","",INDEX(LISTE!DPT,LISTE!$O25)))</f>
        <v/>
      </c>
      <c r="H68" s="14" t="str">
        <f>IF(ISERROR(LISTE!$O25),"",IF(LISTE!$O25="","",INDEX(LISTE!Drapeau,LISTE!$O25)))</f>
        <v/>
      </c>
      <c r="I68" s="14" t="str">
        <f>IF(ISERROR(LISTE!$O25),"",IF(LISTE!$O25="","",INDEX(LISTE!Blason,LISTE!$O25)))</f>
        <v/>
      </c>
      <c r="J68" s="14" t="str">
        <f>IF(ISERROR(LISTE!$O25),"",IF(LISTE!$O25="","",INDEX(LISTE!Matière,LISTE!$O25)))</f>
        <v/>
      </c>
      <c r="K68" s="14" t="str">
        <f>IF(ISERROR(LISTE!$O25),"",IF(LISTE!$O25="","",INDEX(LISTE!Autres,LISTE!$O25)))</f>
        <v/>
      </c>
    </row>
    <row r="69" spans="1:11">
      <c r="A69" s="32" t="str">
        <f>IF(ISERROR(LISTE!$O26),"",IF(LISTE!$O26="","",INDEX([0]!boite,LISTE!$O26)))</f>
        <v/>
      </c>
      <c r="B69" s="33" t="str">
        <f>IF(ISERROR(LISTE!$O26),"",IF(LISTE!$O26="","",INDEX([0]!ligne,LISTE!$O26)))</f>
        <v/>
      </c>
      <c r="C69" s="34" t="str">
        <f>IF(ISERROR(LISTE!$O26),"",IF(LISTE!$O26="","",INDEX([0]!ordre,LISTE!$O26)))</f>
        <v/>
      </c>
      <c r="D69" s="14" t="str">
        <f>IF(ISERROR(LISTE!$O26),"",IF(LISTE!$O26="","",INDEX(LISTE!Villes,LISTE!$O26)))</f>
        <v/>
      </c>
      <c r="E69" s="14" t="str">
        <f>IF(ISERROR(LISTE!$O26),"",IF(LISTE!$O26="","",INDEX(LISTE!Pays,LISTE!$O26)))</f>
        <v/>
      </c>
      <c r="F69" s="14" t="str">
        <f>IF(ISERROR(LISTE!$O26),"",IF(LISTE!$O26="","",INDEX([0]!Départ,LISTE!$O26)))</f>
        <v/>
      </c>
      <c r="G69" s="15" t="str">
        <f>IF(ISERROR(LISTE!$O26),"",IF(LISTE!$O26="","",INDEX(LISTE!DPT,LISTE!$O26)))</f>
        <v/>
      </c>
      <c r="H69" s="14" t="str">
        <f>IF(ISERROR(LISTE!$O26),"",IF(LISTE!$O26="","",INDEX(LISTE!Drapeau,LISTE!$O26)))</f>
        <v/>
      </c>
      <c r="I69" s="14" t="str">
        <f>IF(ISERROR(LISTE!$O26),"",IF(LISTE!$O26="","",INDEX(LISTE!Blason,LISTE!$O26)))</f>
        <v/>
      </c>
      <c r="J69" s="14" t="str">
        <f>IF(ISERROR(LISTE!$O26),"",IF(LISTE!$O26="","",INDEX(LISTE!Matière,LISTE!$O26)))</f>
        <v/>
      </c>
      <c r="K69" s="14" t="str">
        <f>IF(ISERROR(LISTE!$O26),"",IF(LISTE!$O26="","",INDEX(LISTE!Autres,LISTE!$O26)))</f>
        <v/>
      </c>
    </row>
    <row r="70" spans="1:11">
      <c r="A70" s="32" t="str">
        <f>IF(ISERROR(LISTE!$O27),"",IF(LISTE!$O27="","",INDEX([0]!boite,LISTE!$O27)))</f>
        <v/>
      </c>
      <c r="B70" s="33" t="str">
        <f>IF(ISERROR(LISTE!$O27),"",IF(LISTE!$O27="","",INDEX([0]!ligne,LISTE!$O27)))</f>
        <v/>
      </c>
      <c r="C70" s="34" t="str">
        <f>IF(ISERROR(LISTE!$O27),"",IF(LISTE!$O27="","",INDEX([0]!ordre,LISTE!$O27)))</f>
        <v/>
      </c>
      <c r="D70" s="14" t="str">
        <f>IF(ISERROR(LISTE!$O27),"",IF(LISTE!$O27="","",INDEX(LISTE!Villes,LISTE!$O27)))</f>
        <v/>
      </c>
      <c r="E70" s="14" t="str">
        <f>IF(ISERROR(LISTE!$O27),"",IF(LISTE!$O27="","",INDEX(LISTE!Pays,LISTE!$O27)))</f>
        <v/>
      </c>
      <c r="F70" s="14" t="str">
        <f>IF(ISERROR(LISTE!$O27),"",IF(LISTE!$O27="","",INDEX([0]!Départ,LISTE!$O27)))</f>
        <v/>
      </c>
      <c r="G70" s="15" t="str">
        <f>IF(ISERROR(LISTE!$O27),"",IF(LISTE!$O27="","",INDEX(LISTE!DPT,LISTE!$O27)))</f>
        <v/>
      </c>
      <c r="H70" s="14" t="str">
        <f>IF(ISERROR(LISTE!$O27),"",IF(LISTE!$O27="","",INDEX(LISTE!Drapeau,LISTE!$O27)))</f>
        <v/>
      </c>
      <c r="I70" s="14" t="str">
        <f>IF(ISERROR(LISTE!$O27),"",IF(LISTE!$O27="","",INDEX(LISTE!Blason,LISTE!$O27)))</f>
        <v/>
      </c>
      <c r="J70" s="14" t="str">
        <f>IF(ISERROR(LISTE!$O27),"",IF(LISTE!$O27="","",INDEX(LISTE!Matière,LISTE!$O27)))</f>
        <v/>
      </c>
      <c r="K70" s="14" t="str">
        <f>IF(ISERROR(LISTE!$O27),"",IF(LISTE!$O27="","",INDEX(LISTE!Autres,LISTE!$O27)))</f>
        <v/>
      </c>
    </row>
    <row r="71" spans="1:11">
      <c r="A71" s="32" t="str">
        <f>IF(ISERROR(LISTE!$O28),"",IF(LISTE!$O28="","",INDEX([0]!boite,LISTE!$O28)))</f>
        <v/>
      </c>
      <c r="B71" s="33" t="str">
        <f>IF(ISERROR(LISTE!$O28),"",IF(LISTE!$O28="","",INDEX([0]!ligne,LISTE!$O28)))</f>
        <v/>
      </c>
      <c r="C71" s="34" t="str">
        <f>IF(ISERROR(LISTE!$O28),"",IF(LISTE!$O28="","",INDEX([0]!ordre,LISTE!$O28)))</f>
        <v/>
      </c>
      <c r="D71" s="14" t="str">
        <f>IF(ISERROR(LISTE!$O28),"",IF(LISTE!$O28="","",INDEX(LISTE!Villes,LISTE!$O28)))</f>
        <v/>
      </c>
      <c r="E71" s="14" t="str">
        <f>IF(ISERROR(LISTE!$O28),"",IF(LISTE!$O28="","",INDEX(LISTE!Pays,LISTE!$O28)))</f>
        <v/>
      </c>
      <c r="F71" s="14" t="str">
        <f>IF(ISERROR(LISTE!$O28),"",IF(LISTE!$O28="","",INDEX([0]!Départ,LISTE!$O28)))</f>
        <v/>
      </c>
      <c r="G71" s="15" t="str">
        <f>IF(ISERROR(LISTE!$O28),"",IF(LISTE!$O28="","",INDEX(LISTE!DPT,LISTE!$O28)))</f>
        <v/>
      </c>
      <c r="H71" s="14" t="str">
        <f>IF(ISERROR(LISTE!$O28),"",IF(LISTE!$O28="","",INDEX(LISTE!Drapeau,LISTE!$O28)))</f>
        <v/>
      </c>
      <c r="I71" s="14" t="str">
        <f>IF(ISERROR(LISTE!$O28),"",IF(LISTE!$O28="","",INDEX(LISTE!Blason,LISTE!$O28)))</f>
        <v/>
      </c>
      <c r="J71" s="14" t="str">
        <f>IF(ISERROR(LISTE!$O28),"",IF(LISTE!$O28="","",INDEX(LISTE!Matière,LISTE!$O28)))</f>
        <v/>
      </c>
      <c r="K71" s="14" t="str">
        <f>IF(ISERROR(LISTE!$O28),"",IF(LISTE!$O28="","",INDEX(LISTE!Autres,LISTE!$O28)))</f>
        <v/>
      </c>
    </row>
    <row r="72" spans="1:11">
      <c r="A72" s="32" t="str">
        <f>IF(ISERROR(LISTE!$O29),"",IF(LISTE!$O29="","",INDEX([0]!boite,LISTE!$O29)))</f>
        <v/>
      </c>
      <c r="B72" s="33" t="str">
        <f>IF(ISERROR(LISTE!$O29),"",IF(LISTE!$O29="","",INDEX([0]!ligne,LISTE!$O29)))</f>
        <v/>
      </c>
      <c r="C72" s="34" t="str">
        <f>IF(ISERROR(LISTE!$O29),"",IF(LISTE!$O29="","",INDEX([0]!ordre,LISTE!$O29)))</f>
        <v/>
      </c>
      <c r="D72" s="14" t="str">
        <f>IF(ISERROR(LISTE!$O29),"",IF(LISTE!$O29="","",INDEX(LISTE!Villes,LISTE!$O29)))</f>
        <v/>
      </c>
      <c r="E72" s="14" t="str">
        <f>IF(ISERROR(LISTE!$O29),"",IF(LISTE!$O29="","",INDEX(LISTE!Pays,LISTE!$O29)))</f>
        <v/>
      </c>
      <c r="F72" s="14" t="str">
        <f>IF(ISERROR(LISTE!$O29),"",IF(LISTE!$O29="","",INDEX([0]!Départ,LISTE!$O29)))</f>
        <v/>
      </c>
      <c r="G72" s="15" t="str">
        <f>IF(ISERROR(LISTE!$O29),"",IF(LISTE!$O29="","",INDEX(LISTE!DPT,LISTE!$O29)))</f>
        <v/>
      </c>
      <c r="H72" s="14" t="str">
        <f>IF(ISERROR(LISTE!$O29),"",IF(LISTE!$O29="","",INDEX(LISTE!Drapeau,LISTE!$O29)))</f>
        <v/>
      </c>
      <c r="I72" s="14" t="str">
        <f>IF(ISERROR(LISTE!$O29),"",IF(LISTE!$O29="","",INDEX(LISTE!Blason,LISTE!$O29)))</f>
        <v/>
      </c>
      <c r="J72" s="14" t="str">
        <f>IF(ISERROR(LISTE!$O29),"",IF(LISTE!$O29="","",INDEX(LISTE!Matière,LISTE!$O29)))</f>
        <v/>
      </c>
      <c r="K72" s="14" t="str">
        <f>IF(ISERROR(LISTE!$O29),"",IF(LISTE!$O29="","",INDEX(LISTE!Autres,LISTE!$O29)))</f>
        <v/>
      </c>
    </row>
    <row r="73" spans="1:11">
      <c r="A73" s="32" t="str">
        <f>IF(ISERROR(LISTE!$O30),"",IF(LISTE!$O30="","",INDEX([0]!boite,LISTE!$O30)))</f>
        <v/>
      </c>
      <c r="B73" s="33" t="str">
        <f>IF(ISERROR(LISTE!$O30),"",IF(LISTE!$O30="","",INDEX([0]!ligne,LISTE!$O30)))</f>
        <v/>
      </c>
      <c r="C73" s="34" t="str">
        <f>IF(ISERROR(LISTE!$O30),"",IF(LISTE!$O30="","",INDEX([0]!ordre,LISTE!$O30)))</f>
        <v/>
      </c>
      <c r="D73" s="14" t="str">
        <f>IF(ISERROR(LISTE!$O30),"",IF(LISTE!$O30="","",INDEX(LISTE!Villes,LISTE!$O30)))</f>
        <v/>
      </c>
      <c r="E73" s="14" t="str">
        <f>IF(ISERROR(LISTE!$O30),"",IF(LISTE!$O30="","",INDEX(LISTE!Pays,LISTE!$O30)))</f>
        <v/>
      </c>
      <c r="F73" s="14" t="str">
        <f>IF(ISERROR(LISTE!$O30),"",IF(LISTE!$O30="","",INDEX([0]!Départ,LISTE!$O30)))</f>
        <v/>
      </c>
      <c r="G73" s="15" t="str">
        <f>IF(ISERROR(LISTE!$O30),"",IF(LISTE!$O30="","",INDEX(LISTE!DPT,LISTE!$O30)))</f>
        <v/>
      </c>
      <c r="H73" s="14" t="str">
        <f>IF(ISERROR(LISTE!$O30),"",IF(LISTE!$O30="","",INDEX(LISTE!Drapeau,LISTE!$O30)))</f>
        <v/>
      </c>
      <c r="I73" s="14" t="str">
        <f>IF(ISERROR(LISTE!$O30),"",IF(LISTE!$O30="","",INDEX(LISTE!Blason,LISTE!$O30)))</f>
        <v/>
      </c>
      <c r="J73" s="14" t="str">
        <f>IF(ISERROR(LISTE!$O30),"",IF(LISTE!$O30="","",INDEX(LISTE!Matière,LISTE!$O30)))</f>
        <v/>
      </c>
      <c r="K73" s="14" t="str">
        <f>IF(ISERROR(LISTE!$O30),"",IF(LISTE!$O30="","",INDEX(LISTE!Autres,LISTE!$O30)))</f>
        <v/>
      </c>
    </row>
    <row r="74" spans="1:11">
      <c r="A74" s="32" t="str">
        <f>IF(ISERROR(LISTE!$O31),"",IF(LISTE!$O31="","",INDEX([0]!boite,LISTE!$O31)))</f>
        <v/>
      </c>
      <c r="B74" s="33" t="str">
        <f>IF(ISERROR(LISTE!$O31),"",IF(LISTE!$O31="","",INDEX([0]!ligne,LISTE!$O31)))</f>
        <v/>
      </c>
      <c r="C74" s="34" t="str">
        <f>IF(ISERROR(LISTE!$O31),"",IF(LISTE!$O31="","",INDEX([0]!ordre,LISTE!$O31)))</f>
        <v/>
      </c>
      <c r="D74" s="14" t="str">
        <f>IF(ISERROR(LISTE!$O31),"",IF(LISTE!$O31="","",INDEX(LISTE!Villes,LISTE!$O31)))</f>
        <v/>
      </c>
      <c r="E74" s="14" t="str">
        <f>IF(ISERROR(LISTE!$O31),"",IF(LISTE!$O31="","",INDEX(LISTE!Pays,LISTE!$O31)))</f>
        <v/>
      </c>
      <c r="F74" s="14" t="str">
        <f>IF(ISERROR(LISTE!$O31),"",IF(LISTE!$O31="","",INDEX([0]!Départ,LISTE!$O31)))</f>
        <v/>
      </c>
      <c r="G74" s="15" t="str">
        <f>IF(ISERROR(LISTE!$O31),"",IF(LISTE!$O31="","",INDEX(LISTE!DPT,LISTE!$O31)))</f>
        <v/>
      </c>
      <c r="H74" s="14" t="str">
        <f>IF(ISERROR(LISTE!$O31),"",IF(LISTE!$O31="","",INDEX(LISTE!Drapeau,LISTE!$O31)))</f>
        <v/>
      </c>
      <c r="I74" s="14" t="str">
        <f>IF(ISERROR(LISTE!$O31),"",IF(LISTE!$O31="","",INDEX(LISTE!Blason,LISTE!$O31)))</f>
        <v/>
      </c>
      <c r="J74" s="14" t="str">
        <f>IF(ISERROR(LISTE!$O31),"",IF(LISTE!$O31="","",INDEX(LISTE!Matière,LISTE!$O31)))</f>
        <v/>
      </c>
      <c r="K74" s="14" t="str">
        <f>IF(ISERROR(LISTE!$O31),"",IF(LISTE!$O31="","",INDEX(LISTE!Autres,LISTE!$O31)))</f>
        <v/>
      </c>
    </row>
    <row r="75" spans="1:11">
      <c r="A75" s="32" t="str">
        <f>IF(ISERROR(LISTE!$O32),"",IF(LISTE!$O32="","",INDEX([0]!boite,LISTE!$O32)))</f>
        <v/>
      </c>
      <c r="B75" s="33" t="str">
        <f>IF(ISERROR(LISTE!$O32),"",IF(LISTE!$O32="","",INDEX([0]!ligne,LISTE!$O32)))</f>
        <v/>
      </c>
      <c r="C75" s="34" t="str">
        <f>IF(ISERROR(LISTE!$O32),"",IF(LISTE!$O32="","",INDEX([0]!ordre,LISTE!$O32)))</f>
        <v/>
      </c>
      <c r="D75" s="14" t="str">
        <f>IF(ISERROR(LISTE!$O32),"",IF(LISTE!$O32="","",INDEX(LISTE!Villes,LISTE!$O32)))</f>
        <v/>
      </c>
      <c r="E75" s="14" t="str">
        <f>IF(ISERROR(LISTE!$O32),"",IF(LISTE!$O32="","",INDEX(LISTE!Pays,LISTE!$O32)))</f>
        <v/>
      </c>
      <c r="F75" s="14" t="str">
        <f>IF(ISERROR(LISTE!$O32),"",IF(LISTE!$O32="","",INDEX([0]!Départ,LISTE!$O32)))</f>
        <v/>
      </c>
      <c r="G75" s="15" t="str">
        <f>IF(ISERROR(LISTE!$O32),"",IF(LISTE!$O32="","",INDEX(LISTE!DPT,LISTE!$O32)))</f>
        <v/>
      </c>
      <c r="H75" s="14" t="str">
        <f>IF(ISERROR(LISTE!$O32),"",IF(LISTE!$O32="","",INDEX(LISTE!Drapeau,LISTE!$O32)))</f>
        <v/>
      </c>
      <c r="I75" s="14" t="str">
        <f>IF(ISERROR(LISTE!$O32),"",IF(LISTE!$O32="","",INDEX(LISTE!Blason,LISTE!$O32)))</f>
        <v/>
      </c>
      <c r="J75" s="14" t="str">
        <f>IF(ISERROR(LISTE!$O32),"",IF(LISTE!$O32="","",INDEX(LISTE!Matière,LISTE!$O32)))</f>
        <v/>
      </c>
      <c r="K75" s="14" t="str">
        <f>IF(ISERROR(LISTE!$O32),"",IF(LISTE!$O32="","",INDEX(LISTE!Autres,LISTE!$O32)))</f>
        <v/>
      </c>
    </row>
    <row r="76" spans="1:11">
      <c r="A76" s="32" t="str">
        <f>IF(ISERROR(LISTE!$O33),"",IF(LISTE!$O33="","",INDEX([0]!boite,LISTE!$O33)))</f>
        <v/>
      </c>
      <c r="B76" s="33" t="str">
        <f>IF(ISERROR(LISTE!$O33),"",IF(LISTE!$O33="","",INDEX([0]!ligne,LISTE!$O33)))</f>
        <v/>
      </c>
      <c r="C76" s="34" t="str">
        <f>IF(ISERROR(LISTE!$O33),"",IF(LISTE!$O33="","",INDEX([0]!ordre,LISTE!$O33)))</f>
        <v/>
      </c>
      <c r="D76" s="14" t="str">
        <f>IF(ISERROR(LISTE!$O33),"",IF(LISTE!$O33="","",INDEX(LISTE!Villes,LISTE!$O33)))</f>
        <v/>
      </c>
      <c r="E76" s="14" t="str">
        <f>IF(ISERROR(LISTE!$O33),"",IF(LISTE!$O33="","",INDEX(LISTE!Pays,LISTE!$O33)))</f>
        <v/>
      </c>
      <c r="F76" s="14" t="str">
        <f>IF(ISERROR(LISTE!$O33),"",IF(LISTE!$O33="","",INDEX([0]!Départ,LISTE!$O33)))</f>
        <v/>
      </c>
      <c r="G76" s="15" t="str">
        <f>IF(ISERROR(LISTE!$O33),"",IF(LISTE!$O33="","",INDEX(LISTE!DPT,LISTE!$O33)))</f>
        <v/>
      </c>
      <c r="H76" s="14" t="str">
        <f>IF(ISERROR(LISTE!$O33),"",IF(LISTE!$O33="","",INDEX(LISTE!Drapeau,LISTE!$O33)))</f>
        <v/>
      </c>
      <c r="I76" s="14" t="str">
        <f>IF(ISERROR(LISTE!$O33),"",IF(LISTE!$O33="","",INDEX(LISTE!Blason,LISTE!$O33)))</f>
        <v/>
      </c>
      <c r="J76" s="14" t="str">
        <f>IF(ISERROR(LISTE!$O33),"",IF(LISTE!$O33="","",INDEX(LISTE!Matière,LISTE!$O33)))</f>
        <v/>
      </c>
      <c r="K76" s="14" t="str">
        <f>IF(ISERROR(LISTE!$O33),"",IF(LISTE!$O33="","",INDEX(LISTE!Autres,LISTE!$O33)))</f>
        <v/>
      </c>
    </row>
    <row r="77" spans="1:11">
      <c r="A77" s="32" t="str">
        <f>IF(ISERROR(LISTE!$O34),"",IF(LISTE!$O34="","",INDEX([0]!boite,LISTE!$O34)))</f>
        <v/>
      </c>
      <c r="B77" s="33" t="str">
        <f>IF(ISERROR(LISTE!$O34),"",IF(LISTE!$O34="","",INDEX([0]!ligne,LISTE!$O34)))</f>
        <v/>
      </c>
      <c r="C77" s="34" t="str">
        <f>IF(ISERROR(LISTE!$O34),"",IF(LISTE!$O34="","",INDEX([0]!ordre,LISTE!$O34)))</f>
        <v/>
      </c>
      <c r="D77" s="14" t="str">
        <f>IF(ISERROR(LISTE!$O34),"",IF(LISTE!$O34="","",INDEX(LISTE!Villes,LISTE!$O34)))</f>
        <v/>
      </c>
      <c r="E77" s="14" t="str">
        <f>IF(ISERROR(LISTE!$O34),"",IF(LISTE!$O34="","",INDEX(LISTE!Pays,LISTE!$O34)))</f>
        <v/>
      </c>
      <c r="F77" s="14" t="str">
        <f>IF(ISERROR(LISTE!$O34),"",IF(LISTE!$O34="","",INDEX([0]!Départ,LISTE!$O34)))</f>
        <v/>
      </c>
      <c r="G77" s="15" t="str">
        <f>IF(ISERROR(LISTE!$O34),"",IF(LISTE!$O34="","",INDEX(LISTE!DPT,LISTE!$O34)))</f>
        <v/>
      </c>
      <c r="H77" s="14" t="str">
        <f>IF(ISERROR(LISTE!$O34),"",IF(LISTE!$O34="","",INDEX(LISTE!Drapeau,LISTE!$O34)))</f>
        <v/>
      </c>
      <c r="I77" s="14" t="str">
        <f>IF(ISERROR(LISTE!$O34),"",IF(LISTE!$O34="","",INDEX(LISTE!Blason,LISTE!$O34)))</f>
        <v/>
      </c>
      <c r="J77" s="14" t="str">
        <f>IF(ISERROR(LISTE!$O34),"",IF(LISTE!$O34="","",INDEX(LISTE!Matière,LISTE!$O34)))</f>
        <v/>
      </c>
      <c r="K77" s="14" t="str">
        <f>IF(ISERROR(LISTE!$O34),"",IF(LISTE!$O34="","",INDEX(LISTE!Autres,LISTE!$O34)))</f>
        <v/>
      </c>
    </row>
    <row r="78" spans="1:11">
      <c r="A78" s="32" t="str">
        <f>IF(ISERROR(LISTE!$O35),"",IF(LISTE!$O35="","",INDEX([0]!boite,LISTE!$O35)))</f>
        <v/>
      </c>
      <c r="B78" s="33" t="str">
        <f>IF(ISERROR(LISTE!$O35),"",IF(LISTE!$O35="","",INDEX([0]!ligne,LISTE!$O35)))</f>
        <v/>
      </c>
      <c r="C78" s="34" t="str">
        <f>IF(ISERROR(LISTE!$O35),"",IF(LISTE!$O35="","",INDEX([0]!ordre,LISTE!$O35)))</f>
        <v/>
      </c>
      <c r="D78" s="14" t="str">
        <f>IF(ISERROR(LISTE!$O35),"",IF(LISTE!$O35="","",INDEX(LISTE!Villes,LISTE!$O35)))</f>
        <v/>
      </c>
      <c r="E78" s="14" t="str">
        <f>IF(ISERROR(LISTE!$O35),"",IF(LISTE!$O35="","",INDEX(LISTE!Pays,LISTE!$O35)))</f>
        <v/>
      </c>
      <c r="F78" s="14" t="str">
        <f>IF(ISERROR(LISTE!$O35),"",IF(LISTE!$O35="","",INDEX([0]!Départ,LISTE!$O35)))</f>
        <v/>
      </c>
      <c r="G78" s="15" t="str">
        <f>IF(ISERROR(LISTE!$O35),"",IF(LISTE!$O35="","",INDEX(LISTE!DPT,LISTE!$O35)))</f>
        <v/>
      </c>
      <c r="H78" s="14" t="str">
        <f>IF(ISERROR(LISTE!$O35),"",IF(LISTE!$O35="","",INDEX(LISTE!Drapeau,LISTE!$O35)))</f>
        <v/>
      </c>
      <c r="I78" s="14" t="str">
        <f>IF(ISERROR(LISTE!$O35),"",IF(LISTE!$O35="","",INDEX(LISTE!Blason,LISTE!$O35)))</f>
        <v/>
      </c>
      <c r="J78" s="14" t="str">
        <f>IF(ISERROR(LISTE!$O35),"",IF(LISTE!$O35="","",INDEX(LISTE!Matière,LISTE!$O35)))</f>
        <v/>
      </c>
      <c r="K78" s="14" t="str">
        <f>IF(ISERROR(LISTE!$O35),"",IF(LISTE!$O35="","",INDEX(LISTE!Autres,LISTE!$O35)))</f>
        <v/>
      </c>
    </row>
    <row r="79" spans="1:11">
      <c r="A79" s="32" t="str">
        <f>IF(ISERROR(LISTE!$O36),"",IF(LISTE!$O36="","",INDEX([0]!boite,LISTE!$O36)))</f>
        <v/>
      </c>
      <c r="B79" s="33" t="str">
        <f>IF(ISERROR(LISTE!$O36),"",IF(LISTE!$O36="","",INDEX([0]!ligne,LISTE!$O36)))</f>
        <v/>
      </c>
      <c r="C79" s="34" t="str">
        <f>IF(ISERROR(LISTE!$O36),"",IF(LISTE!$O36="","",INDEX([0]!ordre,LISTE!$O36)))</f>
        <v/>
      </c>
      <c r="D79" s="14" t="str">
        <f>IF(ISERROR(LISTE!$O36),"",IF(LISTE!$O36="","",INDEX(LISTE!Villes,LISTE!$O36)))</f>
        <v/>
      </c>
      <c r="E79" s="14" t="str">
        <f>IF(ISERROR(LISTE!$O36),"",IF(LISTE!$O36="","",INDEX(LISTE!Pays,LISTE!$O36)))</f>
        <v/>
      </c>
      <c r="F79" s="14" t="str">
        <f>IF(ISERROR(LISTE!$O36),"",IF(LISTE!$O36="","",INDEX([0]!Départ,LISTE!$O36)))</f>
        <v/>
      </c>
      <c r="G79" s="15" t="str">
        <f>IF(ISERROR(LISTE!$O36),"",IF(LISTE!$O36="","",INDEX(LISTE!DPT,LISTE!$O36)))</f>
        <v/>
      </c>
      <c r="H79" s="14" t="str">
        <f>IF(ISERROR(LISTE!$O36),"",IF(LISTE!$O36="","",INDEX(LISTE!Drapeau,LISTE!$O36)))</f>
        <v/>
      </c>
      <c r="I79" s="14" t="str">
        <f>IF(ISERROR(LISTE!$O36),"",IF(LISTE!$O36="","",INDEX(LISTE!Blason,LISTE!$O36)))</f>
        <v/>
      </c>
      <c r="J79" s="14" t="str">
        <f>IF(ISERROR(LISTE!$O36),"",IF(LISTE!$O36="","",INDEX(LISTE!Matière,LISTE!$O36)))</f>
        <v/>
      </c>
      <c r="K79" s="14" t="str">
        <f>IF(ISERROR(LISTE!$O36),"",IF(LISTE!$O36="","",INDEX(LISTE!Autres,LISTE!$O36)))</f>
        <v/>
      </c>
    </row>
    <row r="80" spans="1:11">
      <c r="A80" s="32" t="str">
        <f>IF(ISERROR(LISTE!$O37),"",IF(LISTE!$O37="","",INDEX([0]!boite,LISTE!$O37)))</f>
        <v/>
      </c>
      <c r="B80" s="33" t="str">
        <f>IF(ISERROR(LISTE!$O37),"",IF(LISTE!$O37="","",INDEX([0]!ligne,LISTE!$O37)))</f>
        <v/>
      </c>
      <c r="C80" s="34" t="str">
        <f>IF(ISERROR(LISTE!$O37),"",IF(LISTE!$O37="","",INDEX([0]!ordre,LISTE!$O37)))</f>
        <v/>
      </c>
      <c r="D80" s="14" t="str">
        <f>IF(ISERROR(LISTE!$O37),"",IF(LISTE!$O37="","",INDEX(LISTE!Villes,LISTE!$O37)))</f>
        <v/>
      </c>
      <c r="E80" s="14" t="str">
        <f>IF(ISERROR(LISTE!$O37),"",IF(LISTE!$O37="","",INDEX(LISTE!Pays,LISTE!$O37)))</f>
        <v/>
      </c>
      <c r="F80" s="14" t="str">
        <f>IF(ISERROR(LISTE!$O37),"",IF(LISTE!$O37="","",INDEX([0]!Départ,LISTE!$O37)))</f>
        <v/>
      </c>
      <c r="G80" s="15" t="str">
        <f>IF(ISERROR(LISTE!$O37),"",IF(LISTE!$O37="","",INDEX(LISTE!DPT,LISTE!$O37)))</f>
        <v/>
      </c>
      <c r="H80" s="14" t="str">
        <f>IF(ISERROR(LISTE!$O37),"",IF(LISTE!$O37="","",INDEX(LISTE!Drapeau,LISTE!$O37)))</f>
        <v/>
      </c>
      <c r="I80" s="14" t="str">
        <f>IF(ISERROR(LISTE!$O37),"",IF(LISTE!$O37="","",INDEX(LISTE!Blason,LISTE!$O37)))</f>
        <v/>
      </c>
      <c r="J80" s="14" t="str">
        <f>IF(ISERROR(LISTE!$O37),"",IF(LISTE!$O37="","",INDEX(LISTE!Matière,LISTE!$O37)))</f>
        <v/>
      </c>
      <c r="K80" s="14" t="str">
        <f>IF(ISERROR(LISTE!$O37),"",IF(LISTE!$O37="","",INDEX(LISTE!Autres,LISTE!$O37)))</f>
        <v/>
      </c>
    </row>
    <row r="81" spans="1:11">
      <c r="A81" s="32" t="str">
        <f>IF(ISERROR(LISTE!$O38),"",IF(LISTE!$O38="","",INDEX([0]!boite,LISTE!$O38)))</f>
        <v/>
      </c>
      <c r="B81" s="33" t="str">
        <f>IF(ISERROR(LISTE!$O38),"",IF(LISTE!$O38="","",INDEX([0]!ligne,LISTE!$O38)))</f>
        <v/>
      </c>
      <c r="C81" s="34" t="str">
        <f>IF(ISERROR(LISTE!$O38),"",IF(LISTE!$O38="","",INDEX([0]!ordre,LISTE!$O38)))</f>
        <v/>
      </c>
      <c r="D81" s="14" t="str">
        <f>IF(ISERROR(LISTE!$O38),"",IF(LISTE!$O38="","",INDEX(LISTE!Villes,LISTE!$O38)))</f>
        <v/>
      </c>
      <c r="E81" s="14" t="str">
        <f>IF(ISERROR(LISTE!$O38),"",IF(LISTE!$O38="","",INDEX(LISTE!Pays,LISTE!$O38)))</f>
        <v/>
      </c>
      <c r="F81" s="14" t="str">
        <f>IF(ISERROR(LISTE!$O38),"",IF(LISTE!$O38="","",INDEX([0]!Départ,LISTE!$O38)))</f>
        <v/>
      </c>
      <c r="G81" s="15" t="str">
        <f>IF(ISERROR(LISTE!$O38),"",IF(LISTE!$O38="","",INDEX(LISTE!DPT,LISTE!$O38)))</f>
        <v/>
      </c>
      <c r="H81" s="14" t="str">
        <f>IF(ISERROR(LISTE!$O38),"",IF(LISTE!$O38="","",INDEX(LISTE!Drapeau,LISTE!$O38)))</f>
        <v/>
      </c>
      <c r="I81" s="14" t="str">
        <f>IF(ISERROR(LISTE!$O38),"",IF(LISTE!$O38="","",INDEX(LISTE!Blason,LISTE!$O38)))</f>
        <v/>
      </c>
      <c r="J81" s="14" t="str">
        <f>IF(ISERROR(LISTE!$O38),"",IF(LISTE!$O38="","",INDEX(LISTE!Matière,LISTE!$O38)))</f>
        <v/>
      </c>
      <c r="K81" s="14" t="str">
        <f>IF(ISERROR(LISTE!$O38),"",IF(LISTE!$O38="","",INDEX(LISTE!Autres,LISTE!$O38)))</f>
        <v/>
      </c>
    </row>
    <row r="82" spans="1:11">
      <c r="A82" s="32" t="str">
        <f>IF(ISERROR(LISTE!$O39),"",IF(LISTE!$O39="","",INDEX([0]!boite,LISTE!$O39)))</f>
        <v/>
      </c>
      <c r="B82" s="33" t="str">
        <f>IF(ISERROR(LISTE!$O39),"",IF(LISTE!$O39="","",INDEX([0]!ligne,LISTE!$O39)))</f>
        <v/>
      </c>
      <c r="C82" s="34" t="str">
        <f>IF(ISERROR(LISTE!$O39),"",IF(LISTE!$O39="","",INDEX([0]!ordre,LISTE!$O39)))</f>
        <v/>
      </c>
      <c r="D82" s="14" t="str">
        <f>IF(ISERROR(LISTE!$O39),"",IF(LISTE!$O39="","",INDEX(LISTE!Villes,LISTE!$O39)))</f>
        <v/>
      </c>
      <c r="E82" s="14" t="str">
        <f>IF(ISERROR(LISTE!$O39),"",IF(LISTE!$O39="","",INDEX(LISTE!Pays,LISTE!$O39)))</f>
        <v/>
      </c>
      <c r="F82" s="14" t="str">
        <f>IF(ISERROR(LISTE!$O39),"",IF(LISTE!$O39="","",INDEX([0]!Départ,LISTE!$O39)))</f>
        <v/>
      </c>
      <c r="G82" s="15" t="str">
        <f>IF(ISERROR(LISTE!$O39),"",IF(LISTE!$O39="","",INDEX(LISTE!DPT,LISTE!$O39)))</f>
        <v/>
      </c>
      <c r="H82" s="14" t="str">
        <f>IF(ISERROR(LISTE!$O39),"",IF(LISTE!$O39="","",INDEX(LISTE!Drapeau,LISTE!$O39)))</f>
        <v/>
      </c>
      <c r="I82" s="14" t="str">
        <f>IF(ISERROR(LISTE!$O39),"",IF(LISTE!$O39="","",INDEX(LISTE!Blason,LISTE!$O39)))</f>
        <v/>
      </c>
      <c r="J82" s="14" t="str">
        <f>IF(ISERROR(LISTE!$O39),"",IF(LISTE!$O39="","",INDEX(LISTE!Matière,LISTE!$O39)))</f>
        <v/>
      </c>
      <c r="K82" s="14" t="str">
        <f>IF(ISERROR(LISTE!$O39),"",IF(LISTE!$O39="","",INDEX(LISTE!Autres,LISTE!$O39)))</f>
        <v/>
      </c>
    </row>
    <row r="83" spans="1:11">
      <c r="A83" s="32" t="str">
        <f>IF(ISERROR(LISTE!$O40),"",IF(LISTE!$O40="","",INDEX([0]!boite,LISTE!$O40)))</f>
        <v/>
      </c>
      <c r="B83" s="33" t="str">
        <f>IF(ISERROR(LISTE!$O40),"",IF(LISTE!$O40="","",INDEX([0]!ligne,LISTE!$O40)))</f>
        <v/>
      </c>
      <c r="C83" s="34" t="str">
        <f>IF(ISERROR(LISTE!$O40),"",IF(LISTE!$O40="","",INDEX([0]!ordre,LISTE!$O40)))</f>
        <v/>
      </c>
      <c r="D83" s="14" t="str">
        <f>IF(ISERROR(LISTE!$O40),"",IF(LISTE!$O40="","",INDEX(LISTE!Villes,LISTE!$O40)))</f>
        <v/>
      </c>
      <c r="E83" s="14" t="str">
        <f>IF(ISERROR(LISTE!$O40),"",IF(LISTE!$O40="","",INDEX(LISTE!Pays,LISTE!$O40)))</f>
        <v/>
      </c>
      <c r="F83" s="14" t="str">
        <f>IF(ISERROR(LISTE!$O40),"",IF(LISTE!$O40="","",INDEX([0]!Départ,LISTE!$O40)))</f>
        <v/>
      </c>
      <c r="G83" s="15" t="str">
        <f>IF(ISERROR(LISTE!$O40),"",IF(LISTE!$O40="","",INDEX(LISTE!DPT,LISTE!$O40)))</f>
        <v/>
      </c>
      <c r="H83" s="14" t="str">
        <f>IF(ISERROR(LISTE!$O40),"",IF(LISTE!$O40="","",INDEX(LISTE!Drapeau,LISTE!$O40)))</f>
        <v/>
      </c>
      <c r="I83" s="14" t="str">
        <f>IF(ISERROR(LISTE!$O40),"",IF(LISTE!$O40="","",INDEX(LISTE!Blason,LISTE!$O40)))</f>
        <v/>
      </c>
      <c r="J83" s="14" t="str">
        <f>IF(ISERROR(LISTE!$O40),"",IF(LISTE!$O40="","",INDEX(LISTE!Matière,LISTE!$O40)))</f>
        <v/>
      </c>
      <c r="K83" s="14" t="str">
        <f>IF(ISERROR(LISTE!$O40),"",IF(LISTE!$O40="","",INDEX(LISTE!Autres,LISTE!$O40)))</f>
        <v/>
      </c>
    </row>
    <row r="84" spans="1:11">
      <c r="A84" s="32" t="str">
        <f>IF(ISERROR(LISTE!$O41),"",IF(LISTE!$O41="","",INDEX([0]!boite,LISTE!$O41)))</f>
        <v/>
      </c>
      <c r="B84" s="33" t="str">
        <f>IF(ISERROR(LISTE!$O41),"",IF(LISTE!$O41="","",INDEX([0]!ligne,LISTE!$O41)))</f>
        <v/>
      </c>
      <c r="C84" s="34" t="str">
        <f>IF(ISERROR(LISTE!$O41),"",IF(LISTE!$O41="","",INDEX([0]!ordre,LISTE!$O41)))</f>
        <v/>
      </c>
      <c r="D84" s="14" t="str">
        <f>IF(ISERROR(LISTE!$O41),"",IF(LISTE!$O41="","",INDEX(LISTE!Villes,LISTE!$O41)))</f>
        <v/>
      </c>
      <c r="E84" s="14" t="str">
        <f>IF(ISERROR(LISTE!$O41),"",IF(LISTE!$O41="","",INDEX(LISTE!Pays,LISTE!$O41)))</f>
        <v/>
      </c>
      <c r="F84" s="14" t="str">
        <f>IF(ISERROR(LISTE!$O41),"",IF(LISTE!$O41="","",INDEX([0]!Départ,LISTE!$O41)))</f>
        <v/>
      </c>
      <c r="G84" s="15" t="str">
        <f>IF(ISERROR(LISTE!$O41),"",IF(LISTE!$O41="","",INDEX(LISTE!DPT,LISTE!$O41)))</f>
        <v/>
      </c>
      <c r="H84" s="14" t="str">
        <f>IF(ISERROR(LISTE!$O41),"",IF(LISTE!$O41="","",INDEX(LISTE!Drapeau,LISTE!$O41)))</f>
        <v/>
      </c>
      <c r="I84" s="14" t="str">
        <f>IF(ISERROR(LISTE!$O41),"",IF(LISTE!$O41="","",INDEX(LISTE!Blason,LISTE!$O41)))</f>
        <v/>
      </c>
      <c r="J84" s="14" t="str">
        <f>IF(ISERROR(LISTE!$O41),"",IF(LISTE!$O41="","",INDEX(LISTE!Matière,LISTE!$O41)))</f>
        <v/>
      </c>
      <c r="K84" s="14" t="str">
        <f>IF(ISERROR(LISTE!$O41),"",IF(LISTE!$O41="","",INDEX(LISTE!Autres,LISTE!$O41)))</f>
        <v/>
      </c>
    </row>
    <row r="85" spans="1:11">
      <c r="A85" s="32" t="str">
        <f>IF(ISERROR(LISTE!$O42),"",IF(LISTE!$O42="","",INDEX([0]!boite,LISTE!$O42)))</f>
        <v/>
      </c>
      <c r="B85" s="33" t="str">
        <f>IF(ISERROR(LISTE!$O42),"",IF(LISTE!$O42="","",INDEX([0]!ligne,LISTE!$O42)))</f>
        <v/>
      </c>
      <c r="C85" s="34" t="str">
        <f>IF(ISERROR(LISTE!$O42),"",IF(LISTE!$O42="","",INDEX([0]!ordre,LISTE!$O42)))</f>
        <v/>
      </c>
      <c r="D85" s="14" t="str">
        <f>IF(ISERROR(LISTE!$O42),"",IF(LISTE!$O42="","",INDEX(LISTE!Villes,LISTE!$O42)))</f>
        <v/>
      </c>
      <c r="E85" s="14" t="str">
        <f>IF(ISERROR(LISTE!$O42),"",IF(LISTE!$O42="","",INDEX(LISTE!Pays,LISTE!$O42)))</f>
        <v/>
      </c>
      <c r="F85" s="14" t="str">
        <f>IF(ISERROR(LISTE!$O42),"",IF(LISTE!$O42="","",INDEX([0]!Départ,LISTE!$O42)))</f>
        <v/>
      </c>
      <c r="G85" s="15" t="str">
        <f>IF(ISERROR(LISTE!$O42),"",IF(LISTE!$O42="","",INDEX(LISTE!DPT,LISTE!$O42)))</f>
        <v/>
      </c>
      <c r="H85" s="14" t="str">
        <f>IF(ISERROR(LISTE!$O42),"",IF(LISTE!$O42="","",INDEX(LISTE!Drapeau,LISTE!$O42)))</f>
        <v/>
      </c>
      <c r="I85" s="14" t="str">
        <f>IF(ISERROR(LISTE!$O42),"",IF(LISTE!$O42="","",INDEX(LISTE!Blason,LISTE!$O42)))</f>
        <v/>
      </c>
      <c r="J85" s="14" t="str">
        <f>IF(ISERROR(LISTE!$O42),"",IF(LISTE!$O42="","",INDEX(LISTE!Matière,LISTE!$O42)))</f>
        <v/>
      </c>
      <c r="K85" s="14" t="str">
        <f>IF(ISERROR(LISTE!$O42),"",IF(LISTE!$O42="","",INDEX(LISTE!Autres,LISTE!$O42)))</f>
        <v/>
      </c>
    </row>
    <row r="86" spans="1:11">
      <c r="A86" s="32" t="str">
        <f>IF(ISERROR(LISTE!$O43),"",IF(LISTE!$O43="","",INDEX([0]!boite,LISTE!$O43)))</f>
        <v/>
      </c>
      <c r="B86" s="33" t="str">
        <f>IF(ISERROR(LISTE!$O43),"",IF(LISTE!$O43="","",INDEX([0]!ligne,LISTE!$O43)))</f>
        <v/>
      </c>
      <c r="C86" s="34" t="str">
        <f>IF(ISERROR(LISTE!$O43),"",IF(LISTE!$O43="","",INDEX([0]!ordre,LISTE!$O43)))</f>
        <v/>
      </c>
      <c r="D86" s="14" t="str">
        <f>IF(ISERROR(LISTE!$O43),"",IF(LISTE!$O43="","",INDEX(LISTE!Villes,LISTE!$O43)))</f>
        <v/>
      </c>
      <c r="E86" s="14" t="str">
        <f>IF(ISERROR(LISTE!$O43),"",IF(LISTE!$O43="","",INDEX(LISTE!Pays,LISTE!$O43)))</f>
        <v/>
      </c>
      <c r="F86" s="14" t="str">
        <f>IF(ISERROR(LISTE!$O43),"",IF(LISTE!$O43="","",INDEX([0]!Départ,LISTE!$O43)))</f>
        <v/>
      </c>
      <c r="G86" s="15" t="str">
        <f>IF(ISERROR(LISTE!$O43),"",IF(LISTE!$O43="","",INDEX(LISTE!DPT,LISTE!$O43)))</f>
        <v/>
      </c>
      <c r="H86" s="14" t="str">
        <f>IF(ISERROR(LISTE!$O43),"",IF(LISTE!$O43="","",INDEX(LISTE!Drapeau,LISTE!$O43)))</f>
        <v/>
      </c>
      <c r="I86" s="14" t="str">
        <f>IF(ISERROR(LISTE!$O43),"",IF(LISTE!$O43="","",INDEX(LISTE!Blason,LISTE!$O43)))</f>
        <v/>
      </c>
      <c r="J86" s="14" t="str">
        <f>IF(ISERROR(LISTE!$O43),"",IF(LISTE!$O43="","",INDEX(LISTE!Matière,LISTE!$O43)))</f>
        <v/>
      </c>
      <c r="K86" s="14" t="str">
        <f>IF(ISERROR(LISTE!$O43),"",IF(LISTE!$O43="","",INDEX(LISTE!Autres,LISTE!$O43)))</f>
        <v/>
      </c>
    </row>
    <row r="87" spans="1:11">
      <c r="A87" s="32" t="str">
        <f>IF(ISERROR(LISTE!$O44),"",IF(LISTE!$O44="","",INDEX([0]!boite,LISTE!$O44)))</f>
        <v/>
      </c>
      <c r="B87" s="33" t="str">
        <f>IF(ISERROR(LISTE!$O44),"",IF(LISTE!$O44="","",INDEX([0]!ligne,LISTE!$O44)))</f>
        <v/>
      </c>
      <c r="C87" s="34" t="str">
        <f>IF(ISERROR(LISTE!$O44),"",IF(LISTE!$O44="","",INDEX([0]!ordre,LISTE!$O44)))</f>
        <v/>
      </c>
      <c r="D87" s="14" t="str">
        <f>IF(ISERROR(LISTE!$O44),"",IF(LISTE!$O44="","",INDEX(LISTE!Villes,LISTE!$O44)))</f>
        <v/>
      </c>
      <c r="E87" s="14" t="str">
        <f>IF(ISERROR(LISTE!$O44),"",IF(LISTE!$O44="","",INDEX(LISTE!Pays,LISTE!$O44)))</f>
        <v/>
      </c>
      <c r="F87" s="14" t="str">
        <f>IF(ISERROR(LISTE!$O44),"",IF(LISTE!$O44="","",INDEX([0]!Départ,LISTE!$O44)))</f>
        <v/>
      </c>
      <c r="G87" s="15" t="str">
        <f>IF(ISERROR(LISTE!$O44),"",IF(LISTE!$O44="","",INDEX(LISTE!DPT,LISTE!$O44)))</f>
        <v/>
      </c>
      <c r="H87" s="14" t="str">
        <f>IF(ISERROR(LISTE!$O44),"",IF(LISTE!$O44="","",INDEX(LISTE!Drapeau,LISTE!$O44)))</f>
        <v/>
      </c>
      <c r="I87" s="14" t="str">
        <f>IF(ISERROR(LISTE!$O44),"",IF(LISTE!$O44="","",INDEX(LISTE!Blason,LISTE!$O44)))</f>
        <v/>
      </c>
      <c r="J87" s="14" t="str">
        <f>IF(ISERROR(LISTE!$O44),"",IF(LISTE!$O44="","",INDEX(LISTE!Matière,LISTE!$O44)))</f>
        <v/>
      </c>
      <c r="K87" s="14" t="str">
        <f>IF(ISERROR(LISTE!$O44),"",IF(LISTE!$O44="","",INDEX(LISTE!Autres,LISTE!$O44)))</f>
        <v/>
      </c>
    </row>
  </sheetData>
  <pageMargins left="0.7" right="0.7" top="0.75" bottom="0.75" header="0.3" footer="0.3"/>
  <pageSetup paperSize="9" orientation="landscape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500"/>
  <sheetViews>
    <sheetView workbookViewId="0">
      <pane ySplit="1" topLeftCell="A398" activePane="bottomLeft" state="frozen"/>
      <selection pane="bottomLeft" activeCell="E411" sqref="E411"/>
    </sheetView>
  </sheetViews>
  <sheetFormatPr baseColWidth="10" defaultRowHeight="12.75"/>
  <cols>
    <col min="1" max="1" width="4.6640625" style="5" customWidth="1"/>
    <col min="2" max="4" width="3.83203125" style="5" customWidth="1"/>
    <col min="5" max="5" width="41" style="6" bestFit="1" customWidth="1"/>
    <col min="6" max="6" width="24.83203125" style="42" bestFit="1" customWidth="1"/>
    <col min="7" max="7" width="20.83203125" style="7" bestFit="1" customWidth="1"/>
    <col min="8" max="8" width="5.33203125" style="89" bestFit="1" customWidth="1"/>
    <col min="9" max="11" width="4.83203125" style="87" customWidth="1"/>
    <col min="12" max="12" width="30.83203125" style="5" bestFit="1" customWidth="1"/>
    <col min="13" max="14" width="12.1640625" style="5" customWidth="1"/>
    <col min="15" max="15" width="11.83203125" style="5" customWidth="1"/>
    <col min="16" max="16" width="2.83203125" style="5" customWidth="1"/>
    <col min="17" max="17" width="4.83203125" style="5" customWidth="1"/>
    <col min="18" max="16384" width="12" style="5"/>
  </cols>
  <sheetData>
    <row r="1" spans="1:17">
      <c r="A1" s="2"/>
      <c r="B1" s="85" t="s">
        <v>1018</v>
      </c>
      <c r="C1" s="85" t="s">
        <v>1019</v>
      </c>
      <c r="D1" s="85" t="s">
        <v>1020</v>
      </c>
      <c r="E1" s="2" t="s">
        <v>70</v>
      </c>
      <c r="F1" s="43" t="s">
        <v>350</v>
      </c>
      <c r="G1" s="43" t="s">
        <v>351</v>
      </c>
      <c r="H1" s="88" t="s">
        <v>247</v>
      </c>
      <c r="I1" s="85" t="s">
        <v>394</v>
      </c>
      <c r="J1" s="85" t="s">
        <v>395</v>
      </c>
      <c r="K1" s="86" t="s">
        <v>396</v>
      </c>
      <c r="L1" s="2" t="s">
        <v>69</v>
      </c>
      <c r="Q1" s="5" t="e">
        <f>VLOOKUP(#REF!,'Liste Region Departement'!H1:I106,2,0)</f>
        <v>#REF!</v>
      </c>
    </row>
    <row r="2" spans="1:17" ht="12.75" customHeight="1">
      <c r="A2" s="2">
        <v>1</v>
      </c>
      <c r="B2" s="45">
        <v>1</v>
      </c>
      <c r="C2" s="47">
        <v>1</v>
      </c>
      <c r="D2" s="23">
        <v>1</v>
      </c>
      <c r="E2" s="1" t="s">
        <v>13</v>
      </c>
      <c r="F2" s="84">
        <f>VLOOKUP(G2,[0]!REGDPT,3,0)</f>
        <v>1</v>
      </c>
      <c r="G2" s="80" t="s">
        <v>13</v>
      </c>
      <c r="H2" s="88" t="str">
        <f t="shared" ref="H2:H65" si="0">VLOOKUP(G2,REGDPT,2,0)</f>
        <v>FRA</v>
      </c>
      <c r="I2" s="85">
        <v>1</v>
      </c>
      <c r="J2" s="85"/>
      <c r="K2" s="85"/>
      <c r="L2" s="4" t="s">
        <v>29</v>
      </c>
      <c r="M2" s="5">
        <f t="array" ref="M2:M500">SMALL(IF(ISERR(SEARCH(RECHERCHE!E3,Villes)),"",ROW(Villes)-1),ROW(Villes)-1)</f>
        <v>96</v>
      </c>
      <c r="N2" s="5">
        <f t="array" ref="N2:N500">SMALL(IF(ISERR(SEARCH(RECHERCHE!F3,Départ)),"",ROW(Départ)-1),ROW(Départ)-1)</f>
        <v>376</v>
      </c>
      <c r="O2" s="5">
        <f t="array" ref="O2:O500">SMALL(IF(ISERR(SEARCH(RECHERCHE!K3,Pays)),"",ROW(Pays)-1),ROW(Pays)-1)</f>
        <v>37</v>
      </c>
    </row>
    <row r="3" spans="1:17" ht="12.75" customHeight="1">
      <c r="A3" s="2">
        <v>1</v>
      </c>
      <c r="B3" s="45">
        <v>1</v>
      </c>
      <c r="C3" s="47">
        <v>1</v>
      </c>
      <c r="D3" s="23">
        <v>2</v>
      </c>
      <c r="E3" s="1" t="s">
        <v>922</v>
      </c>
      <c r="F3" s="3" t="str">
        <f>VLOOKUP(G3,[0]!REGDPT,3,0)</f>
        <v>01-Alsace</v>
      </c>
      <c r="G3" s="80" t="s">
        <v>1093</v>
      </c>
      <c r="H3" s="88">
        <f t="shared" si="0"/>
        <v>67</v>
      </c>
      <c r="I3" s="85"/>
      <c r="J3" s="85"/>
      <c r="K3" s="85"/>
      <c r="L3" s="4" t="s">
        <v>559</v>
      </c>
      <c r="M3" s="5">
        <v>97</v>
      </c>
      <c r="N3" s="5">
        <v>377</v>
      </c>
      <c r="O3" s="5">
        <v>38</v>
      </c>
    </row>
    <row r="4" spans="1:17" ht="12.75" customHeight="1">
      <c r="A4" s="2">
        <v>1</v>
      </c>
      <c r="B4" s="45">
        <v>1</v>
      </c>
      <c r="C4" s="47">
        <v>1</v>
      </c>
      <c r="D4" s="23">
        <v>3</v>
      </c>
      <c r="E4" s="1" t="s">
        <v>929</v>
      </c>
      <c r="F4" s="3" t="str">
        <f>VLOOKUP(G4,[0]!REGDPT,3,0)</f>
        <v>01-Alsace</v>
      </c>
      <c r="G4" s="80" t="s">
        <v>1094</v>
      </c>
      <c r="H4" s="88">
        <f t="shared" si="0"/>
        <v>68</v>
      </c>
      <c r="I4" s="85"/>
      <c r="J4" s="85"/>
      <c r="K4" s="85"/>
      <c r="L4" s="4"/>
      <c r="M4" s="5" t="e">
        <v>#NUM!</v>
      </c>
      <c r="N4" s="5">
        <v>378</v>
      </c>
      <c r="O4" s="5">
        <v>39</v>
      </c>
    </row>
    <row r="5" spans="1:17" ht="12.75" customHeight="1">
      <c r="A5" s="2">
        <v>1</v>
      </c>
      <c r="B5" s="45">
        <v>1</v>
      </c>
      <c r="C5" s="47">
        <v>1</v>
      </c>
      <c r="D5" s="23">
        <v>4</v>
      </c>
      <c r="E5" s="1" t="s">
        <v>341</v>
      </c>
      <c r="F5" s="3" t="str">
        <f>VLOOKUP(G5,[0]!REGDPT,3,0)</f>
        <v>01-Alsace</v>
      </c>
      <c r="G5" s="80" t="s">
        <v>1093</v>
      </c>
      <c r="H5" s="88">
        <f t="shared" si="0"/>
        <v>67</v>
      </c>
      <c r="I5" s="85"/>
      <c r="J5" s="85"/>
      <c r="K5" s="85"/>
      <c r="L5" s="4" t="s">
        <v>429</v>
      </c>
      <c r="M5" s="5" t="e">
        <v>#NUM!</v>
      </c>
      <c r="N5" s="5" t="e">
        <v>#NUM!</v>
      </c>
      <c r="O5" s="5">
        <v>410</v>
      </c>
    </row>
    <row r="6" spans="1:17" ht="12.75" customHeight="1">
      <c r="A6" s="2">
        <v>1</v>
      </c>
      <c r="B6" s="45">
        <v>1</v>
      </c>
      <c r="C6" s="47">
        <v>1</v>
      </c>
      <c r="D6" s="23">
        <v>5</v>
      </c>
      <c r="E6" s="1" t="s">
        <v>923</v>
      </c>
      <c r="F6" s="3" t="str">
        <f>VLOOKUP(G6,[0]!REGDPT,3,0)</f>
        <v>01-Alsace</v>
      </c>
      <c r="G6" s="80" t="s">
        <v>1093</v>
      </c>
      <c r="H6" s="88">
        <f t="shared" si="0"/>
        <v>67</v>
      </c>
      <c r="I6" s="85"/>
      <c r="J6" s="85"/>
      <c r="K6" s="85"/>
      <c r="L6" s="4"/>
      <c r="M6" s="5" t="e">
        <v>#NUM!</v>
      </c>
      <c r="N6" s="5" t="e">
        <v>#NUM!</v>
      </c>
      <c r="O6" s="5">
        <v>411</v>
      </c>
    </row>
    <row r="7" spans="1:17" ht="12.75" customHeight="1">
      <c r="A7" s="2">
        <v>1</v>
      </c>
      <c r="B7" s="45">
        <v>1</v>
      </c>
      <c r="C7" s="47">
        <v>1</v>
      </c>
      <c r="D7" s="23">
        <v>6</v>
      </c>
      <c r="E7" s="1" t="s">
        <v>515</v>
      </c>
      <c r="F7" s="3" t="str">
        <f>VLOOKUP(G7,[0]!REGDPT,3,0)</f>
        <v>01-Alsace</v>
      </c>
      <c r="G7" s="80" t="s">
        <v>1093</v>
      </c>
      <c r="H7" s="88">
        <f t="shared" si="0"/>
        <v>67</v>
      </c>
      <c r="I7" s="85"/>
      <c r="J7" s="85"/>
      <c r="K7" s="85"/>
      <c r="L7" s="4" t="s">
        <v>430</v>
      </c>
      <c r="M7" s="5" t="e">
        <v>#NUM!</v>
      </c>
      <c r="N7" s="5" t="e">
        <v>#NUM!</v>
      </c>
      <c r="O7" s="5">
        <v>412</v>
      </c>
    </row>
    <row r="8" spans="1:17" ht="12.75" customHeight="1">
      <c r="A8" s="2">
        <v>1</v>
      </c>
      <c r="B8" s="45">
        <v>1</v>
      </c>
      <c r="C8" s="47">
        <v>1</v>
      </c>
      <c r="D8" s="23">
        <v>7</v>
      </c>
      <c r="E8" s="1" t="s">
        <v>218</v>
      </c>
      <c r="F8" s="3" t="str">
        <f>VLOOKUP(G8,[0]!REGDPT,3,0)</f>
        <v>01-Alsace</v>
      </c>
      <c r="G8" s="80" t="s">
        <v>1093</v>
      </c>
      <c r="H8" s="88">
        <f t="shared" si="0"/>
        <v>67</v>
      </c>
      <c r="I8" s="85"/>
      <c r="J8" s="85"/>
      <c r="K8" s="85" t="s">
        <v>420</v>
      </c>
      <c r="L8" s="4" t="s">
        <v>433</v>
      </c>
      <c r="M8" s="5" t="e">
        <v>#NUM!</v>
      </c>
      <c r="N8" s="5" t="e">
        <v>#NUM!</v>
      </c>
      <c r="O8" s="5" t="e">
        <v>#NUM!</v>
      </c>
    </row>
    <row r="9" spans="1:17" ht="12.75" customHeight="1">
      <c r="A9" s="2">
        <v>1</v>
      </c>
      <c r="B9" s="45">
        <v>1</v>
      </c>
      <c r="C9" s="47">
        <v>1</v>
      </c>
      <c r="D9" s="23">
        <v>8</v>
      </c>
      <c r="E9" s="1" t="s">
        <v>218</v>
      </c>
      <c r="F9" s="3" t="str">
        <f>VLOOKUP(G9,[0]!REGDPT,3,0)</f>
        <v>01-Alsace</v>
      </c>
      <c r="G9" s="80" t="s">
        <v>1093</v>
      </c>
      <c r="H9" s="88">
        <f t="shared" si="0"/>
        <v>67</v>
      </c>
      <c r="I9" s="85"/>
      <c r="J9" s="85"/>
      <c r="K9" s="85"/>
      <c r="L9" s="4" t="s">
        <v>431</v>
      </c>
      <c r="M9" s="5" t="e">
        <v>#NUM!</v>
      </c>
      <c r="N9" s="5" t="e">
        <v>#NUM!</v>
      </c>
      <c r="O9" s="5" t="e">
        <v>#NUM!</v>
      </c>
    </row>
    <row r="10" spans="1:17" ht="13.5" customHeight="1">
      <c r="A10" s="2">
        <v>1</v>
      </c>
      <c r="B10" s="45">
        <v>1</v>
      </c>
      <c r="C10" s="47">
        <v>1</v>
      </c>
      <c r="D10" s="23">
        <v>9</v>
      </c>
      <c r="E10" s="1" t="s">
        <v>218</v>
      </c>
      <c r="F10" s="3" t="str">
        <f>VLOOKUP(G10,[0]!REGDPT,3,0)</f>
        <v>01-Alsace</v>
      </c>
      <c r="G10" s="80" t="s">
        <v>1093</v>
      </c>
      <c r="H10" s="88">
        <f t="shared" si="0"/>
        <v>67</v>
      </c>
      <c r="I10" s="85"/>
      <c r="J10" s="85"/>
      <c r="K10" s="85"/>
      <c r="L10" s="4" t="s">
        <v>432</v>
      </c>
      <c r="M10" s="5" t="e">
        <v>#NUM!</v>
      </c>
      <c r="N10" s="5" t="e">
        <v>#NUM!</v>
      </c>
      <c r="O10" s="5" t="e">
        <v>#NUM!</v>
      </c>
    </row>
    <row r="11" spans="1:17" ht="12.75" customHeight="1">
      <c r="A11" s="2">
        <v>1</v>
      </c>
      <c r="B11" s="45">
        <v>1</v>
      </c>
      <c r="C11" s="48">
        <v>2</v>
      </c>
      <c r="D11" s="24">
        <v>1</v>
      </c>
      <c r="E11" s="1" t="s">
        <v>340</v>
      </c>
      <c r="F11" s="3" t="str">
        <f>VLOOKUP(G11,[0]!REGDPT,3,0)</f>
        <v>01-Alsace</v>
      </c>
      <c r="G11" s="80" t="s">
        <v>1093</v>
      </c>
      <c r="H11" s="88">
        <f t="shared" si="0"/>
        <v>67</v>
      </c>
      <c r="I11" s="85"/>
      <c r="J11" s="85"/>
      <c r="K11" s="85"/>
      <c r="L11" s="4" t="s">
        <v>393</v>
      </c>
      <c r="M11" s="5" t="e">
        <v>#NUM!</v>
      </c>
      <c r="N11" s="5" t="e">
        <v>#NUM!</v>
      </c>
      <c r="O11" s="5" t="e">
        <v>#NUM!</v>
      </c>
    </row>
    <row r="12" spans="1:17" ht="12.75" customHeight="1">
      <c r="A12" s="2">
        <v>1</v>
      </c>
      <c r="B12" s="45">
        <v>1</v>
      </c>
      <c r="C12" s="48">
        <v>2</v>
      </c>
      <c r="D12" s="24">
        <v>2</v>
      </c>
      <c r="E12" s="1" t="s">
        <v>219</v>
      </c>
      <c r="F12" s="3" t="str">
        <f>VLOOKUP(G12,[0]!REGDPT,3,0)</f>
        <v>01-Alsace</v>
      </c>
      <c r="G12" s="80" t="s">
        <v>1093</v>
      </c>
      <c r="H12" s="88">
        <f t="shared" si="0"/>
        <v>67</v>
      </c>
      <c r="I12" s="85"/>
      <c r="J12" s="85"/>
      <c r="K12" s="85"/>
      <c r="L12" s="4" t="s">
        <v>434</v>
      </c>
      <c r="M12" s="5" t="e">
        <v>#NUM!</v>
      </c>
      <c r="N12" s="5" t="e">
        <v>#NUM!</v>
      </c>
      <c r="O12" s="5" t="e">
        <v>#NUM!</v>
      </c>
    </row>
    <row r="13" spans="1:17" ht="12.75" customHeight="1">
      <c r="A13" s="2">
        <v>1</v>
      </c>
      <c r="B13" s="45">
        <v>1</v>
      </c>
      <c r="C13" s="48">
        <v>2</v>
      </c>
      <c r="D13" s="24">
        <v>3</v>
      </c>
      <c r="E13" s="1" t="s">
        <v>220</v>
      </c>
      <c r="F13" s="3" t="str">
        <f>VLOOKUP(G13,[0]!REGDPT,3,0)</f>
        <v>01-Alsace</v>
      </c>
      <c r="G13" s="80" t="s">
        <v>1093</v>
      </c>
      <c r="H13" s="88">
        <f t="shared" si="0"/>
        <v>67</v>
      </c>
      <c r="I13" s="85"/>
      <c r="J13" s="85"/>
      <c r="K13" s="85"/>
      <c r="L13" s="4" t="s">
        <v>18</v>
      </c>
      <c r="M13" s="5" t="e">
        <v>#NUM!</v>
      </c>
      <c r="N13" s="5" t="e">
        <v>#NUM!</v>
      </c>
      <c r="O13" s="5" t="e">
        <v>#NUM!</v>
      </c>
    </row>
    <row r="14" spans="1:17" ht="12.75" customHeight="1">
      <c r="A14" s="2">
        <v>1</v>
      </c>
      <c r="B14" s="45">
        <v>1</v>
      </c>
      <c r="C14" s="48">
        <v>2</v>
      </c>
      <c r="D14" s="24">
        <v>4</v>
      </c>
      <c r="E14" s="1" t="s">
        <v>930</v>
      </c>
      <c r="F14" s="3" t="str">
        <f>VLOOKUP(G14,[0]!REGDPT,3,0)</f>
        <v>01-Alsace</v>
      </c>
      <c r="G14" s="80" t="s">
        <v>1093</v>
      </c>
      <c r="H14" s="88">
        <f t="shared" si="0"/>
        <v>67</v>
      </c>
      <c r="I14" s="85"/>
      <c r="J14" s="85"/>
      <c r="K14" s="85"/>
      <c r="L14" s="4"/>
      <c r="M14" s="5" t="e">
        <v>#NUM!</v>
      </c>
      <c r="N14" s="5" t="e">
        <v>#NUM!</v>
      </c>
      <c r="O14" s="5" t="e">
        <v>#NUM!</v>
      </c>
    </row>
    <row r="15" spans="1:17" ht="12.75" customHeight="1">
      <c r="A15" s="2">
        <v>1</v>
      </c>
      <c r="B15" s="45">
        <v>1</v>
      </c>
      <c r="C15" s="48">
        <v>2</v>
      </c>
      <c r="D15" s="24">
        <v>5</v>
      </c>
      <c r="E15" s="1" t="s">
        <v>112</v>
      </c>
      <c r="F15" s="3" t="str">
        <f>VLOOKUP(G15,[0]!REGDPT,3,0)</f>
        <v>02-Aquitaine</v>
      </c>
      <c r="G15" s="80" t="s">
        <v>1084</v>
      </c>
      <c r="H15" s="88">
        <f t="shared" si="0"/>
        <v>47</v>
      </c>
      <c r="I15" s="85"/>
      <c r="J15" s="85"/>
      <c r="K15" s="85"/>
      <c r="L15" s="4" t="s">
        <v>442</v>
      </c>
      <c r="M15" s="5" t="e">
        <v>#NUM!</v>
      </c>
      <c r="N15" s="5" t="e">
        <v>#NUM!</v>
      </c>
      <c r="O15" s="5" t="e">
        <v>#NUM!</v>
      </c>
    </row>
    <row r="16" spans="1:17" ht="12.75" customHeight="1">
      <c r="A16" s="2">
        <v>1</v>
      </c>
      <c r="B16" s="45">
        <v>1</v>
      </c>
      <c r="C16" s="48">
        <v>2</v>
      </c>
      <c r="D16" s="24">
        <v>6</v>
      </c>
      <c r="E16" s="1" t="s">
        <v>149</v>
      </c>
      <c r="F16" s="3" t="str">
        <f>VLOOKUP(G16,[0]!REGDPT,3,0)</f>
        <v>02-Aquitaine</v>
      </c>
      <c r="G16" s="80" t="s">
        <v>255</v>
      </c>
      <c r="H16" s="88">
        <f t="shared" si="0"/>
        <v>24</v>
      </c>
      <c r="I16" s="85"/>
      <c r="J16" s="85"/>
      <c r="K16" s="85"/>
      <c r="L16" s="4" t="s">
        <v>550</v>
      </c>
      <c r="M16" s="5" t="e">
        <v>#NUM!</v>
      </c>
      <c r="N16" s="5" t="e">
        <v>#NUM!</v>
      </c>
      <c r="O16" s="5" t="e">
        <v>#NUM!</v>
      </c>
    </row>
    <row r="17" spans="1:15" ht="12.75" customHeight="1">
      <c r="A17" s="2">
        <v>1</v>
      </c>
      <c r="B17" s="45">
        <v>1</v>
      </c>
      <c r="C17" s="48">
        <v>2</v>
      </c>
      <c r="D17" s="24">
        <v>7</v>
      </c>
      <c r="E17" s="1" t="s">
        <v>161</v>
      </c>
      <c r="F17" s="3" t="str">
        <f>VLOOKUP(G17,[0]!REGDPT,3,0)</f>
        <v>02-Aquitaine</v>
      </c>
      <c r="G17" s="80" t="s">
        <v>257</v>
      </c>
      <c r="H17" s="88">
        <f t="shared" si="0"/>
        <v>33</v>
      </c>
      <c r="I17" s="85"/>
      <c r="J17" s="85"/>
      <c r="K17" s="85"/>
      <c r="L17" s="4" t="s">
        <v>39</v>
      </c>
      <c r="M17" s="5" t="e">
        <v>#NUM!</v>
      </c>
      <c r="N17" s="5" t="e">
        <v>#NUM!</v>
      </c>
      <c r="O17" s="5" t="e">
        <v>#NUM!</v>
      </c>
    </row>
    <row r="18" spans="1:15" ht="12.75" customHeight="1">
      <c r="A18" s="2">
        <v>1</v>
      </c>
      <c r="B18" s="45">
        <v>1</v>
      </c>
      <c r="C18" s="48">
        <v>2</v>
      </c>
      <c r="D18" s="24">
        <v>8</v>
      </c>
      <c r="E18" s="1" t="s">
        <v>931</v>
      </c>
      <c r="F18" s="3" t="str">
        <f>VLOOKUP(G18,[0]!REGDPT,3,0)</f>
        <v>02-Aquitaine</v>
      </c>
      <c r="G18" s="80" t="s">
        <v>257</v>
      </c>
      <c r="H18" s="88">
        <f t="shared" si="0"/>
        <v>33</v>
      </c>
      <c r="I18" s="85"/>
      <c r="J18" s="85"/>
      <c r="K18" s="85"/>
      <c r="L18" s="4" t="s">
        <v>39</v>
      </c>
      <c r="M18" s="5" t="e">
        <v>#NUM!</v>
      </c>
      <c r="N18" s="5" t="e">
        <v>#NUM!</v>
      </c>
      <c r="O18" s="5" t="e">
        <v>#NUM!</v>
      </c>
    </row>
    <row r="19" spans="1:15" ht="13.5" customHeight="1">
      <c r="A19" s="2">
        <v>1</v>
      </c>
      <c r="B19" s="45">
        <v>1</v>
      </c>
      <c r="C19" s="48">
        <v>2</v>
      </c>
      <c r="D19" s="24">
        <v>9</v>
      </c>
      <c r="E19" s="1" t="s">
        <v>196</v>
      </c>
      <c r="F19" s="3" t="str">
        <f>VLOOKUP(G19,[0]!REGDPT,3,0)</f>
        <v>02-Aquitaine</v>
      </c>
      <c r="G19" s="80" t="s">
        <v>3</v>
      </c>
      <c r="H19" s="88">
        <f t="shared" si="0"/>
        <v>40</v>
      </c>
      <c r="I19" s="85"/>
      <c r="J19" s="85"/>
      <c r="K19" s="85"/>
      <c r="L19" s="4" t="s">
        <v>439</v>
      </c>
      <c r="M19" s="5" t="e">
        <v>#NUM!</v>
      </c>
      <c r="N19" s="5" t="e">
        <v>#NUM!</v>
      </c>
      <c r="O19" s="5" t="e">
        <v>#NUM!</v>
      </c>
    </row>
    <row r="20" spans="1:15" ht="12.75" customHeight="1">
      <c r="A20" s="2">
        <v>1</v>
      </c>
      <c r="B20" s="45">
        <v>1</v>
      </c>
      <c r="C20" s="25">
        <v>3</v>
      </c>
      <c r="D20" s="25">
        <v>1</v>
      </c>
      <c r="E20" s="1" t="s">
        <v>924</v>
      </c>
      <c r="F20" s="3" t="str">
        <f>VLOOKUP(G20,[0]!REGDPT,3,0)</f>
        <v>02-Aquitaine</v>
      </c>
      <c r="G20" s="80" t="s">
        <v>3</v>
      </c>
      <c r="H20" s="88">
        <f t="shared" si="0"/>
        <v>40</v>
      </c>
      <c r="I20" s="85"/>
      <c r="J20" s="85">
        <v>1</v>
      </c>
      <c r="K20" s="85"/>
      <c r="L20" s="4" t="s">
        <v>15</v>
      </c>
      <c r="M20" s="5" t="e">
        <v>#NUM!</v>
      </c>
      <c r="N20" s="5" t="e">
        <v>#NUM!</v>
      </c>
      <c r="O20" s="5" t="e">
        <v>#NUM!</v>
      </c>
    </row>
    <row r="21" spans="1:15" ht="12.75" customHeight="1">
      <c r="A21" s="2">
        <v>1</v>
      </c>
      <c r="B21" s="45">
        <v>1</v>
      </c>
      <c r="C21" s="25">
        <v>3</v>
      </c>
      <c r="D21" s="25">
        <v>2</v>
      </c>
      <c r="E21" s="1" t="s">
        <v>162</v>
      </c>
      <c r="F21" s="3" t="str">
        <f>VLOOKUP(G21,[0]!REGDPT,3,0)</f>
        <v>02-Aquitaine</v>
      </c>
      <c r="G21" s="80" t="s">
        <v>257</v>
      </c>
      <c r="H21" s="88">
        <f t="shared" si="0"/>
        <v>33</v>
      </c>
      <c r="I21" s="85"/>
      <c r="J21" s="85"/>
      <c r="K21" s="85"/>
      <c r="L21" s="4" t="s">
        <v>72</v>
      </c>
      <c r="M21" s="5" t="e">
        <v>#NUM!</v>
      </c>
      <c r="N21" s="5" t="e">
        <v>#NUM!</v>
      </c>
      <c r="O21" s="5" t="e">
        <v>#NUM!</v>
      </c>
    </row>
    <row r="22" spans="1:15" ht="12.75" customHeight="1">
      <c r="A22" s="2">
        <v>1</v>
      </c>
      <c r="B22" s="45">
        <v>1</v>
      </c>
      <c r="C22" s="25">
        <v>3</v>
      </c>
      <c r="D22" s="25">
        <v>3</v>
      </c>
      <c r="E22" s="1" t="s">
        <v>198</v>
      </c>
      <c r="F22" s="3" t="str">
        <f>VLOOKUP(G22,[0]!REGDPT,3,0)</f>
        <v>02-Aquitaine</v>
      </c>
      <c r="G22" s="80" t="s">
        <v>1084</v>
      </c>
      <c r="H22" s="88">
        <f t="shared" si="0"/>
        <v>47</v>
      </c>
      <c r="I22" s="85"/>
      <c r="J22" s="85"/>
      <c r="K22" s="85"/>
      <c r="L22" s="4" t="s">
        <v>444</v>
      </c>
      <c r="M22" s="5" t="e">
        <v>#NUM!</v>
      </c>
      <c r="N22" s="5" t="e">
        <v>#NUM!</v>
      </c>
      <c r="O22" s="5" t="e">
        <v>#NUM!</v>
      </c>
    </row>
    <row r="23" spans="1:15" ht="12.75" customHeight="1">
      <c r="A23" s="2">
        <v>1</v>
      </c>
      <c r="B23" s="45">
        <v>1</v>
      </c>
      <c r="C23" s="25">
        <v>3</v>
      </c>
      <c r="D23" s="25">
        <v>4</v>
      </c>
      <c r="E23" s="1" t="s">
        <v>150</v>
      </c>
      <c r="F23" s="3" t="str">
        <f>VLOOKUP(G23,[0]!REGDPT,3,0)</f>
        <v>02-Aquitaine</v>
      </c>
      <c r="G23" s="80" t="s">
        <v>255</v>
      </c>
      <c r="H23" s="88">
        <f t="shared" si="0"/>
        <v>24</v>
      </c>
      <c r="I23" s="85"/>
      <c r="J23" s="85"/>
      <c r="K23" s="85"/>
      <c r="L23" s="4" t="s">
        <v>46</v>
      </c>
      <c r="M23" s="5" t="e">
        <v>#NUM!</v>
      </c>
      <c r="N23" s="5" t="e">
        <v>#NUM!</v>
      </c>
      <c r="O23" s="5" t="e">
        <v>#NUM!</v>
      </c>
    </row>
    <row r="24" spans="1:15" ht="12.75" customHeight="1">
      <c r="A24" s="2">
        <v>1</v>
      </c>
      <c r="B24" s="45">
        <v>1</v>
      </c>
      <c r="C24" s="25">
        <v>3</v>
      </c>
      <c r="D24" s="25">
        <v>5</v>
      </c>
      <c r="E24" s="1" t="s">
        <v>3</v>
      </c>
      <c r="F24" s="3" t="str">
        <f>VLOOKUP(G24,[0]!REGDPT,3,0)</f>
        <v>02-Aquitaine</v>
      </c>
      <c r="G24" s="80" t="s">
        <v>3</v>
      </c>
      <c r="H24" s="88">
        <f t="shared" si="0"/>
        <v>40</v>
      </c>
      <c r="I24" s="85"/>
      <c r="J24" s="85">
        <v>1</v>
      </c>
      <c r="K24" s="85"/>
      <c r="L24" s="4" t="s">
        <v>15</v>
      </c>
      <c r="M24" s="5" t="e">
        <v>#NUM!</v>
      </c>
      <c r="N24" s="5" t="e">
        <v>#NUM!</v>
      </c>
      <c r="O24" s="5" t="e">
        <v>#NUM!</v>
      </c>
    </row>
    <row r="25" spans="1:15" ht="12.75" customHeight="1">
      <c r="A25" s="2">
        <v>1</v>
      </c>
      <c r="B25" s="45">
        <v>1</v>
      </c>
      <c r="C25" s="25">
        <v>3</v>
      </c>
      <c r="D25" s="25">
        <v>6</v>
      </c>
      <c r="E25" s="1" t="s">
        <v>105</v>
      </c>
      <c r="F25" s="3" t="str">
        <f>VLOOKUP(G25,[0]!REGDPT,3,0)</f>
        <v>02-Aquitaine</v>
      </c>
      <c r="G25" s="80" t="s">
        <v>255</v>
      </c>
      <c r="H25" s="88">
        <f t="shared" si="0"/>
        <v>24</v>
      </c>
      <c r="I25" s="85"/>
      <c r="J25" s="85"/>
      <c r="K25" s="85"/>
      <c r="L25" s="4" t="s">
        <v>436</v>
      </c>
      <c r="M25" s="5" t="e">
        <v>#NUM!</v>
      </c>
      <c r="N25" s="5" t="e">
        <v>#NUM!</v>
      </c>
      <c r="O25" s="5" t="e">
        <v>#NUM!</v>
      </c>
    </row>
    <row r="26" spans="1:15" ht="12.75" customHeight="1">
      <c r="A26" s="2">
        <v>1</v>
      </c>
      <c r="B26" s="45">
        <v>1</v>
      </c>
      <c r="C26" s="25">
        <v>3</v>
      </c>
      <c r="D26" s="25">
        <v>7</v>
      </c>
      <c r="E26" s="1" t="s">
        <v>437</v>
      </c>
      <c r="F26" s="3" t="str">
        <f>VLOOKUP(G26,[0]!REGDPT,3,0)</f>
        <v>02-Aquitaine</v>
      </c>
      <c r="G26" s="80" t="s">
        <v>3</v>
      </c>
      <c r="H26" s="88">
        <f t="shared" si="0"/>
        <v>40</v>
      </c>
      <c r="I26" s="85"/>
      <c r="J26" s="85"/>
      <c r="K26" s="85"/>
      <c r="L26" s="4" t="s">
        <v>478</v>
      </c>
      <c r="M26" s="5" t="e">
        <v>#NUM!</v>
      </c>
      <c r="N26" s="5" t="e">
        <v>#NUM!</v>
      </c>
      <c r="O26" s="5" t="e">
        <v>#NUM!</v>
      </c>
    </row>
    <row r="27" spans="1:15" ht="12.75" customHeight="1">
      <c r="A27" s="2">
        <v>1</v>
      </c>
      <c r="B27" s="45">
        <v>1</v>
      </c>
      <c r="C27" s="25">
        <v>3</v>
      </c>
      <c r="D27" s="25">
        <v>8</v>
      </c>
      <c r="E27" s="1" t="s">
        <v>932</v>
      </c>
      <c r="F27" s="3" t="str">
        <f>VLOOKUP(G27,[0]!REGDPT,3,0)</f>
        <v>02-Aquitaine</v>
      </c>
      <c r="G27" s="80" t="s">
        <v>3</v>
      </c>
      <c r="H27" s="88">
        <f t="shared" si="0"/>
        <v>40</v>
      </c>
      <c r="I27" s="85"/>
      <c r="J27" s="85"/>
      <c r="K27" s="85"/>
      <c r="L27" s="4" t="s">
        <v>440</v>
      </c>
      <c r="M27" s="5" t="e">
        <v>#NUM!</v>
      </c>
      <c r="N27" s="5" t="e">
        <v>#NUM!</v>
      </c>
      <c r="O27" s="5" t="e">
        <v>#NUM!</v>
      </c>
    </row>
    <row r="28" spans="1:15" ht="13.5" customHeight="1">
      <c r="A28" s="2">
        <v>1</v>
      </c>
      <c r="B28" s="45">
        <v>1</v>
      </c>
      <c r="C28" s="25">
        <v>3</v>
      </c>
      <c r="D28" s="25">
        <v>9</v>
      </c>
      <c r="E28" s="1" t="s">
        <v>197</v>
      </c>
      <c r="F28" s="3" t="str">
        <f>VLOOKUP(G28,[0]!REGDPT,3,0)</f>
        <v>02-Aquitaine</v>
      </c>
      <c r="G28" s="80" t="s">
        <v>3</v>
      </c>
      <c r="H28" s="88">
        <f t="shared" si="0"/>
        <v>40</v>
      </c>
      <c r="I28" s="85"/>
      <c r="J28" s="85">
        <v>1</v>
      </c>
      <c r="K28" s="85"/>
      <c r="L28" s="4" t="s">
        <v>15</v>
      </c>
      <c r="M28" s="5" t="e">
        <v>#NUM!</v>
      </c>
      <c r="N28" s="5" t="e">
        <v>#NUM!</v>
      </c>
      <c r="O28" s="5" t="e">
        <v>#NUM!</v>
      </c>
    </row>
    <row r="29" spans="1:15" ht="12.75" customHeight="1">
      <c r="A29" s="2">
        <v>1</v>
      </c>
      <c r="B29" s="45">
        <v>1</v>
      </c>
      <c r="C29" s="26">
        <v>4</v>
      </c>
      <c r="D29" s="26">
        <v>1</v>
      </c>
      <c r="E29" s="1" t="s">
        <v>197</v>
      </c>
      <c r="F29" s="3" t="str">
        <f>VLOOKUP(G29,[0]!REGDPT,3,0)</f>
        <v>02-Aquitaine</v>
      </c>
      <c r="G29" s="80" t="s">
        <v>3</v>
      </c>
      <c r="H29" s="88">
        <f t="shared" si="0"/>
        <v>40</v>
      </c>
      <c r="I29" s="85"/>
      <c r="J29" s="85"/>
      <c r="K29" s="85"/>
      <c r="L29" s="4" t="s">
        <v>441</v>
      </c>
      <c r="M29" s="5" t="e">
        <v>#NUM!</v>
      </c>
      <c r="N29" s="5" t="e">
        <v>#NUM!</v>
      </c>
      <c r="O29" s="5" t="e">
        <v>#NUM!</v>
      </c>
    </row>
    <row r="30" spans="1:15" ht="12.75" customHeight="1">
      <c r="A30" s="2">
        <v>1</v>
      </c>
      <c r="B30" s="45">
        <v>1</v>
      </c>
      <c r="C30" s="26">
        <v>4</v>
      </c>
      <c r="D30" s="26">
        <v>2</v>
      </c>
      <c r="E30" s="1" t="s">
        <v>933</v>
      </c>
      <c r="F30" s="3" t="str">
        <f>VLOOKUP(G30,[0]!REGDPT,3,0)</f>
        <v>02-Aquitaine</v>
      </c>
      <c r="G30" s="80" t="s">
        <v>3</v>
      </c>
      <c r="H30" s="88">
        <f t="shared" si="0"/>
        <v>40</v>
      </c>
      <c r="I30" s="85"/>
      <c r="J30" s="85"/>
      <c r="K30" s="85"/>
      <c r="L30" s="4"/>
      <c r="M30" s="5" t="e">
        <v>#NUM!</v>
      </c>
      <c r="N30" s="5" t="e">
        <v>#NUM!</v>
      </c>
      <c r="O30" s="5" t="e">
        <v>#NUM!</v>
      </c>
    </row>
    <row r="31" spans="1:15" ht="12.75" customHeight="1">
      <c r="A31" s="2">
        <v>1</v>
      </c>
      <c r="B31" s="45">
        <v>1</v>
      </c>
      <c r="C31" s="26">
        <v>4</v>
      </c>
      <c r="D31" s="26">
        <v>3</v>
      </c>
      <c r="E31" s="1" t="s">
        <v>205</v>
      </c>
      <c r="F31" s="3" t="str">
        <f>VLOOKUP(G31,[0]!REGDPT,3,0)</f>
        <v>02-Aquitaine</v>
      </c>
      <c r="G31" s="80" t="s">
        <v>1090</v>
      </c>
      <c r="H31" s="88">
        <f t="shared" si="0"/>
        <v>64</v>
      </c>
      <c r="I31" s="85"/>
      <c r="J31" s="85"/>
      <c r="K31" s="85"/>
      <c r="L31" s="4" t="s">
        <v>443</v>
      </c>
      <c r="M31" s="5" t="e">
        <v>#NUM!</v>
      </c>
      <c r="N31" s="5" t="e">
        <v>#NUM!</v>
      </c>
      <c r="O31" s="5" t="e">
        <v>#NUM!</v>
      </c>
    </row>
    <row r="32" spans="1:15" ht="12.75" customHeight="1">
      <c r="A32" s="2">
        <v>1</v>
      </c>
      <c r="B32" s="45">
        <v>1</v>
      </c>
      <c r="C32" s="26">
        <v>4</v>
      </c>
      <c r="D32" s="26">
        <v>4</v>
      </c>
      <c r="E32" s="1" t="s">
        <v>2</v>
      </c>
      <c r="F32" s="3" t="str">
        <f>VLOOKUP(G32,[0]!REGDPT,3,0)</f>
        <v>02-Aquitaine</v>
      </c>
      <c r="G32" s="80" t="s">
        <v>1090</v>
      </c>
      <c r="H32" s="88">
        <f t="shared" si="0"/>
        <v>64</v>
      </c>
      <c r="I32" s="85"/>
      <c r="J32" s="85">
        <v>1</v>
      </c>
      <c r="K32" s="85"/>
      <c r="L32" s="4" t="s">
        <v>15</v>
      </c>
      <c r="M32" s="5" t="e">
        <v>#NUM!</v>
      </c>
      <c r="N32" s="5" t="e">
        <v>#NUM!</v>
      </c>
      <c r="O32" s="5" t="e">
        <v>#NUM!</v>
      </c>
    </row>
    <row r="33" spans="1:15" ht="12.75" customHeight="1">
      <c r="A33" s="2">
        <v>1</v>
      </c>
      <c r="B33" s="45">
        <v>1</v>
      </c>
      <c r="C33" s="26">
        <v>4</v>
      </c>
      <c r="D33" s="26">
        <v>5</v>
      </c>
      <c r="E33" s="1" t="s">
        <v>2</v>
      </c>
      <c r="F33" s="3" t="str">
        <f>VLOOKUP(G33,[0]!REGDPT,3,0)</f>
        <v>02-Aquitaine</v>
      </c>
      <c r="G33" s="80" t="s">
        <v>1090</v>
      </c>
      <c r="H33" s="88">
        <f t="shared" si="0"/>
        <v>64</v>
      </c>
      <c r="I33" s="85"/>
      <c r="J33" s="85"/>
      <c r="K33" s="85"/>
      <c r="L33" s="4" t="s">
        <v>22</v>
      </c>
      <c r="M33" s="5" t="e">
        <v>#NUM!</v>
      </c>
      <c r="N33" s="5" t="e">
        <v>#NUM!</v>
      </c>
      <c r="O33" s="5" t="e">
        <v>#NUM!</v>
      </c>
    </row>
    <row r="34" spans="1:15" ht="12.75" customHeight="1">
      <c r="A34" s="2">
        <v>1</v>
      </c>
      <c r="B34" s="45">
        <v>1</v>
      </c>
      <c r="C34" s="26">
        <v>4</v>
      </c>
      <c r="D34" s="26">
        <v>6</v>
      </c>
      <c r="E34" s="1" t="s">
        <v>995</v>
      </c>
      <c r="F34" s="3" t="str">
        <f>VLOOKUP(G34,[0]!REGDPT,3,0)</f>
        <v>02-Aquitaine</v>
      </c>
      <c r="G34" s="80" t="s">
        <v>1090</v>
      </c>
      <c r="H34" s="88">
        <f t="shared" si="0"/>
        <v>64</v>
      </c>
      <c r="I34" s="85"/>
      <c r="J34" s="85"/>
      <c r="K34" s="85" t="s">
        <v>420</v>
      </c>
      <c r="L34" s="4" t="s">
        <v>509</v>
      </c>
      <c r="M34" s="5" t="e">
        <v>#NUM!</v>
      </c>
      <c r="N34" s="5" t="e">
        <v>#NUM!</v>
      </c>
      <c r="O34" s="5" t="e">
        <v>#NUM!</v>
      </c>
    </row>
    <row r="35" spans="1:15" ht="12.75" customHeight="1">
      <c r="A35" s="2">
        <v>1</v>
      </c>
      <c r="B35" s="45">
        <v>1</v>
      </c>
      <c r="C35" s="26">
        <v>4</v>
      </c>
      <c r="D35" s="26">
        <v>7</v>
      </c>
      <c r="E35" s="1" t="s">
        <v>546</v>
      </c>
      <c r="F35" s="3" t="str">
        <f>VLOOKUP(G35,[0]!REGDPT,3,0)</f>
        <v>02-Aquitaine</v>
      </c>
      <c r="G35" s="80" t="s">
        <v>1090</v>
      </c>
      <c r="H35" s="88">
        <f t="shared" si="0"/>
        <v>64</v>
      </c>
      <c r="I35" s="85"/>
      <c r="J35" s="85"/>
      <c r="K35" s="85"/>
      <c r="L35" s="4" t="s">
        <v>290</v>
      </c>
      <c r="M35" s="5" t="e">
        <v>#NUM!</v>
      </c>
      <c r="N35" s="5" t="e">
        <v>#NUM!</v>
      </c>
      <c r="O35" s="5" t="e">
        <v>#NUM!</v>
      </c>
    </row>
    <row r="36" spans="1:15" ht="12.75" customHeight="1">
      <c r="A36" s="2">
        <v>1</v>
      </c>
      <c r="B36" s="45">
        <v>1</v>
      </c>
      <c r="C36" s="26">
        <v>4</v>
      </c>
      <c r="D36" s="26">
        <v>8</v>
      </c>
      <c r="E36" s="1" t="s">
        <v>518</v>
      </c>
      <c r="F36" s="3" t="str">
        <f>VLOOKUP(G36,[0]!REGDPT,3,0)</f>
        <v>02-Aquitaine</v>
      </c>
      <c r="G36" s="80" t="s">
        <v>255</v>
      </c>
      <c r="H36" s="88">
        <f t="shared" si="0"/>
        <v>24</v>
      </c>
      <c r="I36" s="85"/>
      <c r="J36" s="85">
        <v>1</v>
      </c>
      <c r="K36" s="85" t="s">
        <v>420</v>
      </c>
      <c r="L36" s="4" t="s">
        <v>435</v>
      </c>
      <c r="M36" s="5" t="e">
        <v>#NUM!</v>
      </c>
      <c r="N36" s="5" t="e">
        <v>#NUM!</v>
      </c>
      <c r="O36" s="5" t="e">
        <v>#NUM!</v>
      </c>
    </row>
    <row r="37" spans="1:15" ht="13.5" customHeight="1">
      <c r="A37" s="2">
        <v>1</v>
      </c>
      <c r="B37" s="45">
        <v>1</v>
      </c>
      <c r="C37" s="26">
        <v>4</v>
      </c>
      <c r="D37" s="26">
        <v>9</v>
      </c>
      <c r="E37" s="1" t="s">
        <v>516</v>
      </c>
      <c r="F37" s="3" t="str">
        <f>VLOOKUP(G37,[0]!REGDPT,3,0)</f>
        <v>02-Aquitaine</v>
      </c>
      <c r="G37" s="80" t="s">
        <v>257</v>
      </c>
      <c r="H37" s="88">
        <f t="shared" si="0"/>
        <v>33</v>
      </c>
      <c r="I37" s="85"/>
      <c r="J37" s="85"/>
      <c r="K37" s="85"/>
      <c r="L37" s="4" t="s">
        <v>438</v>
      </c>
      <c r="M37" s="5" t="e">
        <v>#NUM!</v>
      </c>
      <c r="N37" s="5" t="e">
        <v>#NUM!</v>
      </c>
      <c r="O37" s="5" t="e">
        <v>#NUM!</v>
      </c>
    </row>
    <row r="38" spans="1:15" ht="12.75" customHeight="1">
      <c r="A38" s="2">
        <v>1</v>
      </c>
      <c r="B38" s="45">
        <v>1</v>
      </c>
      <c r="C38" s="27">
        <v>5</v>
      </c>
      <c r="D38" s="27">
        <v>1</v>
      </c>
      <c r="E38" s="1" t="s">
        <v>1</v>
      </c>
      <c r="F38" s="3" t="str">
        <f>VLOOKUP(G38,[0]!REGDPT,3,0)</f>
        <v>03-Auvergne</v>
      </c>
      <c r="G38" s="80" t="s">
        <v>1089</v>
      </c>
      <c r="H38" s="88">
        <f t="shared" si="0"/>
        <v>63</v>
      </c>
      <c r="I38" s="85"/>
      <c r="J38" s="85">
        <v>1</v>
      </c>
      <c r="K38" s="85"/>
      <c r="L38" s="4" t="s">
        <v>15</v>
      </c>
      <c r="M38" s="5" t="e">
        <v>#NUM!</v>
      </c>
      <c r="N38" s="5" t="e">
        <v>#NUM!</v>
      </c>
      <c r="O38" s="5" t="e">
        <v>#NUM!</v>
      </c>
    </row>
    <row r="39" spans="1:15" ht="12.75" customHeight="1">
      <c r="A39" s="2">
        <v>1</v>
      </c>
      <c r="B39" s="45">
        <v>1</v>
      </c>
      <c r="C39" s="27">
        <v>5</v>
      </c>
      <c r="D39" s="27">
        <v>2</v>
      </c>
      <c r="E39" s="1" t="s">
        <v>151</v>
      </c>
      <c r="F39" s="3" t="str">
        <f>VLOOKUP(G39,[0]!REGDPT,3,0)</f>
        <v>03-Auvergne</v>
      </c>
      <c r="G39" s="80" t="s">
        <v>1089</v>
      </c>
      <c r="H39" s="88">
        <f t="shared" si="0"/>
        <v>63</v>
      </c>
      <c r="I39" s="85"/>
      <c r="J39" s="85">
        <v>1</v>
      </c>
      <c r="K39" s="85"/>
      <c r="L39" s="4" t="s">
        <v>15</v>
      </c>
      <c r="M39" s="5" t="e">
        <v>#NUM!</v>
      </c>
      <c r="N39" s="5" t="e">
        <v>#NUM!</v>
      </c>
      <c r="O39" s="5" t="e">
        <v>#NUM!</v>
      </c>
    </row>
    <row r="40" spans="1:15" ht="12.75" customHeight="1">
      <c r="A40" s="2">
        <v>1</v>
      </c>
      <c r="B40" s="45">
        <v>1</v>
      </c>
      <c r="C40" s="27">
        <v>5</v>
      </c>
      <c r="D40" s="27">
        <v>3</v>
      </c>
      <c r="E40" s="1" t="s">
        <v>173</v>
      </c>
      <c r="F40" s="3" t="str">
        <f>VLOOKUP(G40,[0]!REGDPT,3,0)</f>
        <v>03-Auvergne</v>
      </c>
      <c r="G40" s="80" t="s">
        <v>355</v>
      </c>
      <c r="H40" s="88">
        <f t="shared" si="0"/>
        <v>15</v>
      </c>
      <c r="I40" s="85"/>
      <c r="J40" s="85"/>
      <c r="K40" s="85"/>
      <c r="L40" s="4" t="s">
        <v>486</v>
      </c>
      <c r="M40" s="5" t="e">
        <v>#NUM!</v>
      </c>
      <c r="N40" s="5" t="e">
        <v>#NUM!</v>
      </c>
      <c r="O40" s="5" t="e">
        <v>#NUM!</v>
      </c>
    </row>
    <row r="41" spans="1:15" ht="12.75" customHeight="1">
      <c r="A41" s="2">
        <v>1</v>
      </c>
      <c r="B41" s="45">
        <v>1</v>
      </c>
      <c r="C41" s="27">
        <v>5</v>
      </c>
      <c r="D41" s="27">
        <v>4</v>
      </c>
      <c r="E41" s="1" t="s">
        <v>125</v>
      </c>
      <c r="F41" s="3" t="str">
        <f>VLOOKUP(G41,[0]!REGDPT,3,0)</f>
        <v>04-Bourgogne</v>
      </c>
      <c r="G41" s="80" t="s">
        <v>251</v>
      </c>
      <c r="H41" s="88">
        <f t="shared" si="0"/>
        <v>89</v>
      </c>
      <c r="I41" s="85"/>
      <c r="J41" s="85"/>
      <c r="K41" s="85"/>
      <c r="L41" s="4" t="s">
        <v>71</v>
      </c>
      <c r="M41" s="5" t="e">
        <v>#NUM!</v>
      </c>
      <c r="N41" s="5" t="e">
        <v>#NUM!</v>
      </c>
      <c r="O41" s="5" t="e">
        <v>#NUM!</v>
      </c>
    </row>
    <row r="42" spans="1:15" ht="12.75" customHeight="1">
      <c r="A42" s="2">
        <v>1</v>
      </c>
      <c r="B42" s="45">
        <v>1</v>
      </c>
      <c r="C42" s="27">
        <v>5</v>
      </c>
      <c r="D42" s="27">
        <v>5</v>
      </c>
      <c r="E42" s="1" t="s">
        <v>140</v>
      </c>
      <c r="F42" s="3" t="str">
        <f>VLOOKUP(G42,[0]!REGDPT,3,0)</f>
        <v>04-Bourgogne</v>
      </c>
      <c r="G42" s="80" t="s">
        <v>1075</v>
      </c>
      <c r="H42" s="88">
        <f t="shared" si="0"/>
        <v>21</v>
      </c>
      <c r="I42" s="85"/>
      <c r="J42" s="85"/>
      <c r="K42" s="85"/>
      <c r="L42" s="4" t="s">
        <v>543</v>
      </c>
      <c r="M42" s="5" t="e">
        <v>#NUM!</v>
      </c>
      <c r="N42" s="5" t="e">
        <v>#NUM!</v>
      </c>
      <c r="O42" s="5" t="e">
        <v>#NUM!</v>
      </c>
    </row>
    <row r="43" spans="1:15" ht="12.75" customHeight="1">
      <c r="A43" s="2">
        <v>1</v>
      </c>
      <c r="B43" s="45">
        <v>1</v>
      </c>
      <c r="C43" s="27">
        <v>5</v>
      </c>
      <c r="D43" s="27">
        <v>6</v>
      </c>
      <c r="E43" s="1" t="s">
        <v>934</v>
      </c>
      <c r="F43" s="3" t="str">
        <f>VLOOKUP(G43,[0]!REGDPT,3,0)</f>
        <v>04-Bourgogne</v>
      </c>
      <c r="G43" s="80" t="s">
        <v>1075</v>
      </c>
      <c r="H43" s="88">
        <f t="shared" si="0"/>
        <v>21</v>
      </c>
      <c r="I43" s="85"/>
      <c r="J43" s="85"/>
      <c r="K43" s="85"/>
      <c r="L43" s="4"/>
      <c r="M43" s="5" t="e">
        <v>#NUM!</v>
      </c>
      <c r="N43" s="5" t="e">
        <v>#NUM!</v>
      </c>
      <c r="O43" s="5" t="e">
        <v>#NUM!</v>
      </c>
    </row>
    <row r="44" spans="1:15" ht="12.75" customHeight="1">
      <c r="A44" s="2">
        <v>1</v>
      </c>
      <c r="B44" s="45">
        <v>1</v>
      </c>
      <c r="C44" s="27">
        <v>5</v>
      </c>
      <c r="D44" s="27">
        <v>7</v>
      </c>
      <c r="E44" s="1" t="s">
        <v>6</v>
      </c>
      <c r="F44" s="3" t="str">
        <f>VLOOKUP(G44,[0]!REGDPT,3,0)</f>
        <v>04-Bourgogne</v>
      </c>
      <c r="G44" s="80" t="s">
        <v>1075</v>
      </c>
      <c r="H44" s="88">
        <f t="shared" si="0"/>
        <v>21</v>
      </c>
      <c r="I44" s="85"/>
      <c r="J44" s="85">
        <v>1</v>
      </c>
      <c r="K44" s="85" t="s">
        <v>428</v>
      </c>
      <c r="L44" s="4" t="s">
        <v>15</v>
      </c>
      <c r="M44" s="5" t="e">
        <v>#NUM!</v>
      </c>
      <c r="N44" s="5" t="e">
        <v>#NUM!</v>
      </c>
      <c r="O44" s="5" t="e">
        <v>#NUM!</v>
      </c>
    </row>
    <row r="45" spans="1:15" ht="12.75" customHeight="1">
      <c r="A45" s="2">
        <v>1</v>
      </c>
      <c r="B45" s="45">
        <v>1</v>
      </c>
      <c r="C45" s="27">
        <v>5</v>
      </c>
      <c r="D45" s="27">
        <v>8</v>
      </c>
      <c r="E45" s="1" t="s">
        <v>6</v>
      </c>
      <c r="F45" s="3" t="str">
        <f>VLOOKUP(G45,[0]!REGDPT,3,0)</f>
        <v>04-Bourgogne</v>
      </c>
      <c r="G45" s="80" t="s">
        <v>1075</v>
      </c>
      <c r="H45" s="88">
        <f t="shared" si="0"/>
        <v>21</v>
      </c>
      <c r="I45" s="85"/>
      <c r="J45" s="85">
        <v>1</v>
      </c>
      <c r="K45" s="85"/>
      <c r="L45" s="4" t="s">
        <v>15</v>
      </c>
      <c r="M45" s="5" t="e">
        <v>#NUM!</v>
      </c>
      <c r="N45" s="5" t="e">
        <v>#NUM!</v>
      </c>
      <c r="O45" s="5" t="e">
        <v>#NUM!</v>
      </c>
    </row>
    <row r="46" spans="1:15" ht="13.5" customHeight="1">
      <c r="A46" s="2">
        <v>1</v>
      </c>
      <c r="B46" s="45">
        <v>1</v>
      </c>
      <c r="C46" s="27">
        <v>5</v>
      </c>
      <c r="D46" s="27">
        <v>9</v>
      </c>
      <c r="E46" s="1" t="s">
        <v>126</v>
      </c>
      <c r="F46" s="3" t="str">
        <f>VLOOKUP(G46,[0]!REGDPT,3,0)</f>
        <v>04-Bourgogne</v>
      </c>
      <c r="G46" s="80" t="s">
        <v>251</v>
      </c>
      <c r="H46" s="88">
        <f t="shared" si="0"/>
        <v>89</v>
      </c>
      <c r="I46" s="85"/>
      <c r="J46" s="85"/>
      <c r="K46" s="85"/>
      <c r="L46" s="4" t="s">
        <v>445</v>
      </c>
      <c r="M46" s="5" t="e">
        <v>#NUM!</v>
      </c>
      <c r="N46" s="5" t="e">
        <v>#NUM!</v>
      </c>
      <c r="O46" s="5" t="e">
        <v>#NUM!</v>
      </c>
    </row>
    <row r="47" spans="1:15" ht="13.5" customHeight="1">
      <c r="A47" s="2">
        <v>1</v>
      </c>
      <c r="B47" s="45">
        <v>1</v>
      </c>
      <c r="C47" s="27">
        <v>5</v>
      </c>
      <c r="D47" s="27">
        <v>10</v>
      </c>
      <c r="E47" s="1" t="s">
        <v>517</v>
      </c>
      <c r="F47" s="3" t="str">
        <f>VLOOKUP(G47,[0]!REGDPT,3,0)</f>
        <v>05-Bretagne</v>
      </c>
      <c r="G47" s="80" t="s">
        <v>254</v>
      </c>
      <c r="H47" s="88">
        <f t="shared" si="0"/>
        <v>56</v>
      </c>
      <c r="I47" s="85"/>
      <c r="J47" s="85"/>
      <c r="K47" s="85"/>
      <c r="L47" s="4" t="s">
        <v>452</v>
      </c>
      <c r="M47" s="5" t="e">
        <v>#NUM!</v>
      </c>
      <c r="N47" s="5" t="e">
        <v>#NUM!</v>
      </c>
      <c r="O47" s="5" t="e">
        <v>#NUM!</v>
      </c>
    </row>
    <row r="48" spans="1:15" ht="12.75" customHeight="1">
      <c r="A48" s="2">
        <v>1</v>
      </c>
      <c r="B48" s="45">
        <v>1</v>
      </c>
      <c r="C48" s="28">
        <v>6</v>
      </c>
      <c r="D48" s="28">
        <v>1</v>
      </c>
      <c r="E48" s="1" t="s">
        <v>141</v>
      </c>
      <c r="F48" s="3" t="str">
        <f>VLOOKUP(G48,[0]!REGDPT,3,0)</f>
        <v>05-Bretagne</v>
      </c>
      <c r="G48" s="80" t="s">
        <v>254</v>
      </c>
      <c r="H48" s="88">
        <f t="shared" si="0"/>
        <v>56</v>
      </c>
      <c r="I48" s="85"/>
      <c r="J48" s="85"/>
      <c r="K48" s="85"/>
      <c r="L48" s="4" t="s">
        <v>55</v>
      </c>
      <c r="M48" s="5" t="e">
        <v>#NUM!</v>
      </c>
      <c r="N48" s="5" t="e">
        <v>#NUM!</v>
      </c>
      <c r="O48" s="5" t="e">
        <v>#NUM!</v>
      </c>
    </row>
    <row r="49" spans="1:15" ht="12.75" customHeight="1">
      <c r="A49" s="2">
        <v>1</v>
      </c>
      <c r="B49" s="45">
        <v>1</v>
      </c>
      <c r="C49" s="28">
        <v>6</v>
      </c>
      <c r="D49" s="28">
        <v>2</v>
      </c>
      <c r="E49" s="1" t="s">
        <v>141</v>
      </c>
      <c r="F49" s="3" t="str">
        <f>VLOOKUP(G49,[0]!REGDPT,3,0)</f>
        <v>05-Bretagne</v>
      </c>
      <c r="G49" s="80" t="s">
        <v>254</v>
      </c>
      <c r="H49" s="88">
        <f t="shared" si="0"/>
        <v>56</v>
      </c>
      <c r="I49" s="85"/>
      <c r="J49" s="85"/>
      <c r="K49" s="85"/>
      <c r="L49" s="4" t="s">
        <v>548</v>
      </c>
      <c r="M49" s="5" t="e">
        <v>#NUM!</v>
      </c>
      <c r="N49" s="5" t="e">
        <v>#NUM!</v>
      </c>
      <c r="O49" s="5" t="e">
        <v>#NUM!</v>
      </c>
    </row>
    <row r="50" spans="1:15" ht="12.75" customHeight="1">
      <c r="A50" s="2">
        <v>1</v>
      </c>
      <c r="B50" s="45">
        <v>1</v>
      </c>
      <c r="C50" s="28">
        <v>6</v>
      </c>
      <c r="D50" s="28">
        <v>3</v>
      </c>
      <c r="E50" s="1" t="s">
        <v>156</v>
      </c>
      <c r="F50" s="3" t="str">
        <f>VLOOKUP(G50,[0]!REGDPT,3,0)</f>
        <v>05-Bretagne</v>
      </c>
      <c r="G50" s="80" t="s">
        <v>1076</v>
      </c>
      <c r="H50" s="88">
        <f t="shared" si="0"/>
        <v>22</v>
      </c>
      <c r="I50" s="85"/>
      <c r="J50" s="85"/>
      <c r="K50" s="85"/>
      <c r="L50" s="4" t="s">
        <v>446</v>
      </c>
      <c r="M50" s="5" t="e">
        <v>#NUM!</v>
      </c>
      <c r="N50" s="5" t="e">
        <v>#NUM!</v>
      </c>
      <c r="O50" s="5" t="e">
        <v>#NUM!</v>
      </c>
    </row>
    <row r="51" spans="1:15" ht="12.75" customHeight="1">
      <c r="A51" s="2">
        <v>1</v>
      </c>
      <c r="B51" s="45">
        <v>1</v>
      </c>
      <c r="C51" s="28">
        <v>6</v>
      </c>
      <c r="D51" s="28">
        <v>4</v>
      </c>
      <c r="E51" s="1" t="s">
        <v>240</v>
      </c>
      <c r="F51" s="3" t="str">
        <f>VLOOKUP(G51,[0]!REGDPT,3,0)</f>
        <v>05-Bretagne</v>
      </c>
      <c r="G51" s="80" t="s">
        <v>258</v>
      </c>
      <c r="H51" s="88">
        <f t="shared" si="0"/>
        <v>29</v>
      </c>
      <c r="I51" s="85"/>
      <c r="J51" s="85"/>
      <c r="K51" s="85"/>
      <c r="L51" s="4" t="s">
        <v>449</v>
      </c>
      <c r="M51" s="5" t="e">
        <v>#NUM!</v>
      </c>
      <c r="N51" s="5" t="e">
        <v>#NUM!</v>
      </c>
      <c r="O51" s="5" t="e">
        <v>#NUM!</v>
      </c>
    </row>
    <row r="52" spans="1:15" ht="12.75" customHeight="1">
      <c r="A52" s="2">
        <v>1</v>
      </c>
      <c r="B52" s="45">
        <v>1</v>
      </c>
      <c r="C52" s="28">
        <v>6</v>
      </c>
      <c r="D52" s="28">
        <v>5</v>
      </c>
      <c r="E52" s="1" t="s">
        <v>7</v>
      </c>
      <c r="F52" s="3" t="str">
        <f>VLOOKUP(G52,[0]!REGDPT,3,0)</f>
        <v>05-Bretagne</v>
      </c>
      <c r="G52" s="80" t="s">
        <v>254</v>
      </c>
      <c r="H52" s="88">
        <f t="shared" si="0"/>
        <v>56</v>
      </c>
      <c r="I52" s="85"/>
      <c r="J52" s="85"/>
      <c r="K52" s="85"/>
      <c r="L52" s="4" t="s">
        <v>544</v>
      </c>
      <c r="M52" s="5" t="e">
        <v>#NUM!</v>
      </c>
      <c r="N52" s="5" t="e">
        <v>#NUM!</v>
      </c>
      <c r="O52" s="5" t="e">
        <v>#NUM!</v>
      </c>
    </row>
    <row r="53" spans="1:15" ht="12.75" customHeight="1">
      <c r="A53" s="2">
        <v>1</v>
      </c>
      <c r="B53" s="45">
        <v>1</v>
      </c>
      <c r="C53" s="28">
        <v>6</v>
      </c>
      <c r="D53" s="28">
        <v>6</v>
      </c>
      <c r="E53" s="1" t="s">
        <v>7</v>
      </c>
      <c r="F53" s="3" t="str">
        <f>VLOOKUP(G53,[0]!REGDPT,3,0)</f>
        <v>05-Bretagne</v>
      </c>
      <c r="G53" s="80" t="s">
        <v>254</v>
      </c>
      <c r="H53" s="88">
        <f t="shared" si="0"/>
        <v>56</v>
      </c>
      <c r="I53" s="85"/>
      <c r="J53" s="85"/>
      <c r="K53" s="85"/>
      <c r="L53" s="4" t="s">
        <v>545</v>
      </c>
      <c r="M53" s="5" t="e">
        <v>#NUM!</v>
      </c>
      <c r="N53" s="5" t="e">
        <v>#NUM!</v>
      </c>
      <c r="O53" s="5" t="e">
        <v>#NUM!</v>
      </c>
    </row>
    <row r="54" spans="1:15" ht="12.75" customHeight="1">
      <c r="A54" s="2">
        <v>1</v>
      </c>
      <c r="B54" s="45">
        <v>1</v>
      </c>
      <c r="C54" s="28">
        <v>6</v>
      </c>
      <c r="D54" s="28">
        <v>7</v>
      </c>
      <c r="E54" s="1" t="s">
        <v>7</v>
      </c>
      <c r="F54" s="3" t="str">
        <f>VLOOKUP(G54,[0]!REGDPT,3,0)</f>
        <v>05-Bretagne</v>
      </c>
      <c r="G54" s="80" t="s">
        <v>254</v>
      </c>
      <c r="H54" s="88">
        <f t="shared" si="0"/>
        <v>56</v>
      </c>
      <c r="I54" s="85"/>
      <c r="J54" s="85"/>
      <c r="K54" s="85"/>
      <c r="L54" s="4" t="s">
        <v>80</v>
      </c>
      <c r="M54" s="5" t="e">
        <v>#NUM!</v>
      </c>
      <c r="N54" s="5" t="e">
        <v>#NUM!</v>
      </c>
      <c r="O54" s="5" t="e">
        <v>#NUM!</v>
      </c>
    </row>
    <row r="55" spans="1:15" ht="12.75" customHeight="1">
      <c r="A55" s="2">
        <v>1</v>
      </c>
      <c r="B55" s="45">
        <v>1</v>
      </c>
      <c r="C55" s="28">
        <v>6</v>
      </c>
      <c r="D55" s="28">
        <v>8</v>
      </c>
      <c r="E55" s="1" t="s">
        <v>7</v>
      </c>
      <c r="F55" s="3" t="str">
        <f>VLOOKUP(G55,[0]!REGDPT,3,0)</f>
        <v>05-Bretagne</v>
      </c>
      <c r="G55" s="80" t="s">
        <v>254</v>
      </c>
      <c r="H55" s="88">
        <f t="shared" si="0"/>
        <v>56</v>
      </c>
      <c r="I55" s="85"/>
      <c r="J55" s="85"/>
      <c r="K55" s="85" t="s">
        <v>420</v>
      </c>
      <c r="L55" s="4" t="s">
        <v>454</v>
      </c>
      <c r="M55" s="5" t="e">
        <v>#NUM!</v>
      </c>
      <c r="N55" s="5" t="e">
        <v>#NUM!</v>
      </c>
      <c r="O55" s="5" t="e">
        <v>#NUM!</v>
      </c>
    </row>
    <row r="56" spans="1:15" ht="12.75" customHeight="1">
      <c r="A56" s="2">
        <v>1</v>
      </c>
      <c r="B56" s="45">
        <v>1</v>
      </c>
      <c r="C56" s="28">
        <v>6</v>
      </c>
      <c r="D56" s="28">
        <v>9</v>
      </c>
      <c r="E56" s="1" t="s">
        <v>182</v>
      </c>
      <c r="F56" s="3" t="str">
        <f>VLOOKUP(G56,[0]!REGDPT,3,0)</f>
        <v>05-Bretagne</v>
      </c>
      <c r="G56" s="80" t="s">
        <v>1079</v>
      </c>
      <c r="H56" s="88">
        <f t="shared" si="0"/>
        <v>35</v>
      </c>
      <c r="I56" s="85"/>
      <c r="J56" s="85"/>
      <c r="K56" s="85"/>
      <c r="L56" s="4" t="s">
        <v>82</v>
      </c>
      <c r="M56" s="5" t="e">
        <v>#NUM!</v>
      </c>
      <c r="N56" s="5" t="e">
        <v>#NUM!</v>
      </c>
      <c r="O56" s="5" t="e">
        <v>#NUM!</v>
      </c>
    </row>
    <row r="57" spans="1:15" ht="13.5" customHeight="1">
      <c r="A57" s="2">
        <v>1</v>
      </c>
      <c r="B57" s="45">
        <v>1</v>
      </c>
      <c r="C57" s="28">
        <v>6</v>
      </c>
      <c r="D57" s="28">
        <v>10</v>
      </c>
      <c r="E57" s="1" t="s">
        <v>182</v>
      </c>
      <c r="F57" s="3" t="str">
        <f>VLOOKUP(G57,[0]!REGDPT,3,0)</f>
        <v>05-Bretagne</v>
      </c>
      <c r="G57" s="80" t="s">
        <v>1079</v>
      </c>
      <c r="H57" s="88">
        <f t="shared" si="0"/>
        <v>35</v>
      </c>
      <c r="I57" s="85"/>
      <c r="J57" s="85"/>
      <c r="K57" s="85"/>
      <c r="L57" s="4" t="s">
        <v>451</v>
      </c>
      <c r="M57" s="5" t="e">
        <v>#NUM!</v>
      </c>
      <c r="N57" s="5" t="e">
        <v>#NUM!</v>
      </c>
      <c r="O57" s="5" t="e">
        <v>#NUM!</v>
      </c>
    </row>
    <row r="58" spans="1:15" ht="12.75" customHeight="1">
      <c r="A58" s="2">
        <v>1</v>
      </c>
      <c r="B58" s="45">
        <v>1</v>
      </c>
      <c r="C58" s="21">
        <v>7</v>
      </c>
      <c r="D58" s="21">
        <v>1</v>
      </c>
      <c r="E58" s="1" t="s">
        <v>519</v>
      </c>
      <c r="F58" s="3" t="str">
        <f>VLOOKUP(G58,[0]!REGDPT,3,0)</f>
        <v>05-Bretagne</v>
      </c>
      <c r="G58" s="80" t="s">
        <v>258</v>
      </c>
      <c r="H58" s="88">
        <f t="shared" si="0"/>
        <v>29</v>
      </c>
      <c r="I58" s="85"/>
      <c r="J58" s="85"/>
      <c r="K58" s="85"/>
      <c r="L58" s="4" t="s">
        <v>450</v>
      </c>
      <c r="M58" s="5" t="e">
        <v>#NUM!</v>
      </c>
      <c r="N58" s="5" t="e">
        <v>#NUM!</v>
      </c>
      <c r="O58" s="5" t="e">
        <v>#NUM!</v>
      </c>
    </row>
    <row r="59" spans="1:15" ht="12.75" customHeight="1">
      <c r="A59" s="2">
        <v>1</v>
      </c>
      <c r="B59" s="45">
        <v>1</v>
      </c>
      <c r="C59" s="21">
        <v>7</v>
      </c>
      <c r="D59" s="21">
        <v>2</v>
      </c>
      <c r="E59" s="1" t="s">
        <v>142</v>
      </c>
      <c r="F59" s="3" t="str">
        <f>VLOOKUP(G59,[0]!REGDPT,3,0)</f>
        <v>05-Bretagne</v>
      </c>
      <c r="G59" s="80" t="s">
        <v>254</v>
      </c>
      <c r="H59" s="88">
        <f t="shared" si="0"/>
        <v>56</v>
      </c>
      <c r="I59" s="85"/>
      <c r="J59" s="85"/>
      <c r="K59" s="85"/>
      <c r="L59" s="4" t="s">
        <v>339</v>
      </c>
      <c r="M59" s="5" t="e">
        <v>#NUM!</v>
      </c>
      <c r="N59" s="5" t="e">
        <v>#NUM!</v>
      </c>
      <c r="O59" s="5" t="e">
        <v>#NUM!</v>
      </c>
    </row>
    <row r="60" spans="1:15" ht="12.75" customHeight="1">
      <c r="A60" s="2">
        <v>1</v>
      </c>
      <c r="B60" s="45">
        <v>1</v>
      </c>
      <c r="C60" s="21">
        <v>7</v>
      </c>
      <c r="D60" s="21">
        <v>3</v>
      </c>
      <c r="E60" s="1" t="s">
        <v>142</v>
      </c>
      <c r="F60" s="3" t="str">
        <f>VLOOKUP(G60,[0]!REGDPT,3,0)</f>
        <v>05-Bretagne</v>
      </c>
      <c r="G60" s="80" t="s">
        <v>254</v>
      </c>
      <c r="H60" s="88">
        <f t="shared" si="0"/>
        <v>56</v>
      </c>
      <c r="I60" s="85"/>
      <c r="J60" s="85"/>
      <c r="K60" s="85" t="s">
        <v>422</v>
      </c>
      <c r="L60" s="4" t="s">
        <v>549</v>
      </c>
      <c r="M60" s="5" t="e">
        <v>#NUM!</v>
      </c>
      <c r="N60" s="5" t="e">
        <v>#NUM!</v>
      </c>
      <c r="O60" s="5" t="e">
        <v>#NUM!</v>
      </c>
    </row>
    <row r="61" spans="1:15" ht="12.75" customHeight="1">
      <c r="A61" s="2">
        <v>1</v>
      </c>
      <c r="B61" s="45">
        <v>1</v>
      </c>
      <c r="C61" s="21">
        <v>7</v>
      </c>
      <c r="D61" s="21">
        <v>4</v>
      </c>
      <c r="E61" s="1" t="s">
        <v>142</v>
      </c>
      <c r="F61" s="3" t="str">
        <f>VLOOKUP(G61,[0]!REGDPT,3,0)</f>
        <v>05-Bretagne</v>
      </c>
      <c r="G61" s="80" t="s">
        <v>254</v>
      </c>
      <c r="H61" s="88">
        <f t="shared" si="0"/>
        <v>56</v>
      </c>
      <c r="I61" s="85"/>
      <c r="J61" s="85"/>
      <c r="K61" s="85"/>
      <c r="L61" s="4" t="s">
        <v>285</v>
      </c>
      <c r="M61" s="5" t="e">
        <v>#NUM!</v>
      </c>
      <c r="N61" s="5" t="e">
        <v>#NUM!</v>
      </c>
      <c r="O61" s="5" t="e">
        <v>#NUM!</v>
      </c>
    </row>
    <row r="62" spans="1:15" ht="12.75" customHeight="1">
      <c r="A62" s="2">
        <v>1</v>
      </c>
      <c r="B62" s="45">
        <v>1</v>
      </c>
      <c r="C62" s="21">
        <v>7</v>
      </c>
      <c r="D62" s="21">
        <v>5</v>
      </c>
      <c r="E62" s="1" t="s">
        <v>157</v>
      </c>
      <c r="F62" s="3" t="str">
        <f>VLOOKUP(G62,[0]!REGDPT,3,0)</f>
        <v>05-Bretagne</v>
      </c>
      <c r="G62" s="80" t="s">
        <v>1076</v>
      </c>
      <c r="H62" s="88">
        <f t="shared" si="0"/>
        <v>22</v>
      </c>
      <c r="I62" s="85"/>
      <c r="J62" s="85"/>
      <c r="K62" s="85"/>
      <c r="L62" s="4" t="s">
        <v>447</v>
      </c>
      <c r="M62" s="5" t="e">
        <v>#NUM!</v>
      </c>
      <c r="N62" s="5" t="e">
        <v>#NUM!</v>
      </c>
      <c r="O62" s="5" t="e">
        <v>#NUM!</v>
      </c>
    </row>
    <row r="63" spans="1:15" ht="12.75" customHeight="1">
      <c r="A63" s="2">
        <v>1</v>
      </c>
      <c r="B63" s="45">
        <v>1</v>
      </c>
      <c r="C63" s="21">
        <v>7</v>
      </c>
      <c r="D63" s="21">
        <v>6</v>
      </c>
      <c r="E63" s="1" t="s">
        <v>158</v>
      </c>
      <c r="F63" s="3" t="str">
        <f>VLOOKUP(G63,[0]!REGDPT,3,0)</f>
        <v>05-Bretagne</v>
      </c>
      <c r="G63" s="80" t="s">
        <v>1076</v>
      </c>
      <c r="H63" s="88">
        <f t="shared" si="0"/>
        <v>22</v>
      </c>
      <c r="I63" s="85"/>
      <c r="J63" s="85"/>
      <c r="K63" s="85"/>
      <c r="L63" s="4" t="s">
        <v>35</v>
      </c>
      <c r="M63" s="5" t="e">
        <v>#NUM!</v>
      </c>
      <c r="N63" s="5" t="e">
        <v>#NUM!</v>
      </c>
      <c r="O63" s="5" t="e">
        <v>#NUM!</v>
      </c>
    </row>
    <row r="64" spans="1:15" ht="12.75" customHeight="1">
      <c r="A64" s="2">
        <v>1</v>
      </c>
      <c r="B64" s="45">
        <v>1</v>
      </c>
      <c r="C64" s="21">
        <v>7</v>
      </c>
      <c r="D64" s="21">
        <v>7</v>
      </c>
      <c r="E64" s="1" t="s">
        <v>158</v>
      </c>
      <c r="F64" s="3" t="str">
        <f>VLOOKUP(G64,[0]!REGDPT,3,0)</f>
        <v>05-Bretagne</v>
      </c>
      <c r="G64" s="80" t="s">
        <v>1076</v>
      </c>
      <c r="H64" s="88">
        <f t="shared" si="0"/>
        <v>22</v>
      </c>
      <c r="I64" s="85"/>
      <c r="J64" s="85"/>
      <c r="K64" s="85"/>
      <c r="L64" s="4" t="s">
        <v>448</v>
      </c>
      <c r="M64" s="5" t="e">
        <v>#NUM!</v>
      </c>
      <c r="N64" s="5" t="e">
        <v>#NUM!</v>
      </c>
      <c r="O64" s="5" t="e">
        <v>#NUM!</v>
      </c>
    </row>
    <row r="65" spans="1:15" ht="12.75" customHeight="1">
      <c r="A65" s="2">
        <v>1</v>
      </c>
      <c r="B65" s="45">
        <v>1</v>
      </c>
      <c r="C65" s="21">
        <v>7</v>
      </c>
      <c r="D65" s="21">
        <v>8</v>
      </c>
      <c r="E65" s="1" t="s">
        <v>294</v>
      </c>
      <c r="F65" s="3" t="str">
        <f>VLOOKUP(G65,[0]!REGDPT,3,0)</f>
        <v>05-Bretagne</v>
      </c>
      <c r="G65" s="80" t="s">
        <v>1076</v>
      </c>
      <c r="H65" s="88">
        <f t="shared" si="0"/>
        <v>22</v>
      </c>
      <c r="I65" s="85"/>
      <c r="J65" s="85">
        <v>1</v>
      </c>
      <c r="K65" s="85" t="s">
        <v>428</v>
      </c>
      <c r="L65" s="4" t="s">
        <v>15</v>
      </c>
      <c r="M65" s="5" t="e">
        <v>#NUM!</v>
      </c>
      <c r="N65" s="5" t="e">
        <v>#NUM!</v>
      </c>
      <c r="O65" s="5" t="e">
        <v>#NUM!</v>
      </c>
    </row>
    <row r="66" spans="1:15" ht="13.5" customHeight="1">
      <c r="A66" s="2">
        <v>1</v>
      </c>
      <c r="B66" s="45">
        <v>1</v>
      </c>
      <c r="C66" s="21">
        <v>7</v>
      </c>
      <c r="D66" s="21">
        <v>9</v>
      </c>
      <c r="E66" s="1" t="s">
        <v>143</v>
      </c>
      <c r="F66" s="3" t="str">
        <f>VLOOKUP(G66,[0]!REGDPT,3,0)</f>
        <v>05-Bretagne</v>
      </c>
      <c r="G66" s="80" t="s">
        <v>254</v>
      </c>
      <c r="H66" s="88">
        <f t="shared" ref="H66:H129" si="1">VLOOKUP(G66,REGDPT,2,0)</f>
        <v>56</v>
      </c>
      <c r="I66" s="85"/>
      <c r="J66" s="85"/>
      <c r="K66" s="85"/>
      <c r="L66" s="4" t="s">
        <v>453</v>
      </c>
      <c r="M66" s="5" t="e">
        <v>#NUM!</v>
      </c>
      <c r="N66" s="5" t="e">
        <v>#NUM!</v>
      </c>
      <c r="O66" s="5" t="e">
        <v>#NUM!</v>
      </c>
    </row>
    <row r="67" spans="1:15" ht="12.75" customHeight="1">
      <c r="A67" s="2">
        <v>1</v>
      </c>
      <c r="B67" s="45">
        <v>1</v>
      </c>
      <c r="C67" s="29">
        <v>8</v>
      </c>
      <c r="D67" s="29">
        <v>1</v>
      </c>
      <c r="E67" s="1" t="s">
        <v>159</v>
      </c>
      <c r="F67" s="3" t="str">
        <f>VLOOKUP(G67,[0]!REGDPT,3,0)</f>
        <v>05-Bretagne</v>
      </c>
      <c r="G67" s="80" t="s">
        <v>1076</v>
      </c>
      <c r="H67" s="88">
        <f t="shared" si="1"/>
        <v>22</v>
      </c>
      <c r="I67" s="85"/>
      <c r="J67" s="85"/>
      <c r="K67" s="85"/>
      <c r="L67" s="4" t="s">
        <v>40</v>
      </c>
      <c r="M67" s="5" t="e">
        <v>#NUM!</v>
      </c>
      <c r="N67" s="5" t="e">
        <v>#NUM!</v>
      </c>
      <c r="O67" s="5" t="e">
        <v>#NUM!</v>
      </c>
    </row>
    <row r="68" spans="1:15" ht="12.75" customHeight="1">
      <c r="A68" s="2">
        <v>1</v>
      </c>
      <c r="B68" s="45">
        <v>1</v>
      </c>
      <c r="C68" s="29">
        <v>8</v>
      </c>
      <c r="D68" s="29">
        <v>2</v>
      </c>
      <c r="E68" s="1" t="s">
        <v>935</v>
      </c>
      <c r="F68" s="3" t="str">
        <f>VLOOKUP(G68,[0]!REGDPT,3,0)</f>
        <v>05-Bretagne</v>
      </c>
      <c r="G68" s="80" t="s">
        <v>258</v>
      </c>
      <c r="H68" s="88">
        <f t="shared" si="1"/>
        <v>29</v>
      </c>
      <c r="I68" s="85"/>
      <c r="J68" s="85"/>
      <c r="K68" s="85"/>
      <c r="L68" s="4"/>
      <c r="M68" s="5" t="e">
        <v>#NUM!</v>
      </c>
      <c r="N68" s="5" t="e">
        <v>#NUM!</v>
      </c>
      <c r="O68" s="5" t="e">
        <v>#NUM!</v>
      </c>
    </row>
    <row r="69" spans="1:15" ht="12.75" customHeight="1">
      <c r="A69" s="2">
        <v>1</v>
      </c>
      <c r="B69" s="45">
        <v>1</v>
      </c>
      <c r="C69" s="29">
        <v>8</v>
      </c>
      <c r="D69" s="29">
        <v>3</v>
      </c>
      <c r="E69" s="1" t="s">
        <v>520</v>
      </c>
      <c r="F69" s="3" t="str">
        <f>VLOOKUP(G69,[0]!REGDPT,3,0)</f>
        <v>05-Bretagne</v>
      </c>
      <c r="G69" s="80" t="s">
        <v>1079</v>
      </c>
      <c r="H69" s="88">
        <f t="shared" si="1"/>
        <v>35</v>
      </c>
      <c r="I69" s="85"/>
      <c r="J69" s="85"/>
      <c r="K69" s="85"/>
      <c r="L69" s="4" t="s">
        <v>418</v>
      </c>
      <c r="M69" s="5" t="e">
        <v>#NUM!</v>
      </c>
      <c r="N69" s="5" t="e">
        <v>#NUM!</v>
      </c>
      <c r="O69" s="5" t="e">
        <v>#NUM!</v>
      </c>
    </row>
    <row r="70" spans="1:15" ht="12.75" customHeight="1">
      <c r="A70" s="2">
        <v>1</v>
      </c>
      <c r="B70" s="45">
        <v>1</v>
      </c>
      <c r="C70" s="29">
        <v>8</v>
      </c>
      <c r="D70" s="29">
        <v>4</v>
      </c>
      <c r="E70" s="1" t="s">
        <v>521</v>
      </c>
      <c r="F70" s="3" t="str">
        <f>VLOOKUP(G70,[0]!REGDPT,3,0)</f>
        <v>05-Bretagne</v>
      </c>
      <c r="G70" s="80" t="s">
        <v>254</v>
      </c>
      <c r="H70" s="88">
        <f t="shared" si="1"/>
        <v>56</v>
      </c>
      <c r="I70" s="85"/>
      <c r="J70" s="85"/>
      <c r="K70" s="85"/>
      <c r="L70" s="4" t="s">
        <v>82</v>
      </c>
      <c r="M70" s="5" t="e">
        <v>#NUM!</v>
      </c>
      <c r="N70" s="5" t="e">
        <v>#NUM!</v>
      </c>
      <c r="O70" s="5" t="e">
        <v>#NUM!</v>
      </c>
    </row>
    <row r="71" spans="1:15" ht="12.75" customHeight="1">
      <c r="A71" s="2">
        <v>1</v>
      </c>
      <c r="B71" s="45">
        <v>1</v>
      </c>
      <c r="C71" s="29">
        <v>8</v>
      </c>
      <c r="D71" s="29">
        <v>5</v>
      </c>
      <c r="E71" s="1" t="s">
        <v>144</v>
      </c>
      <c r="F71" s="3" t="str">
        <f>VLOOKUP(G71,[0]!REGDPT,3,0)</f>
        <v>05-Bretagne</v>
      </c>
      <c r="G71" s="80" t="s">
        <v>254</v>
      </c>
      <c r="H71" s="88">
        <f t="shared" si="1"/>
        <v>56</v>
      </c>
      <c r="I71" s="85"/>
      <c r="J71" s="85">
        <v>1</v>
      </c>
      <c r="K71" s="85"/>
      <c r="L71" s="4" t="s">
        <v>15</v>
      </c>
      <c r="M71" s="5" t="e">
        <v>#NUM!</v>
      </c>
      <c r="N71" s="5" t="e">
        <v>#NUM!</v>
      </c>
      <c r="O71" s="5" t="e">
        <v>#NUM!</v>
      </c>
    </row>
    <row r="72" spans="1:15" ht="12.75" customHeight="1">
      <c r="A72" s="2">
        <v>1</v>
      </c>
      <c r="B72" s="45">
        <v>1</v>
      </c>
      <c r="C72" s="29">
        <v>8</v>
      </c>
      <c r="D72" s="29">
        <v>6</v>
      </c>
      <c r="E72" s="1" t="s">
        <v>144</v>
      </c>
      <c r="F72" s="3" t="str">
        <f>VLOOKUP(G72,[0]!REGDPT,3,0)</f>
        <v>05-Bretagne</v>
      </c>
      <c r="G72" s="80" t="s">
        <v>254</v>
      </c>
      <c r="H72" s="88">
        <f t="shared" si="1"/>
        <v>56</v>
      </c>
      <c r="I72" s="85"/>
      <c r="J72" s="85"/>
      <c r="K72" s="85"/>
      <c r="L72" s="4" t="s">
        <v>446</v>
      </c>
      <c r="M72" s="5" t="e">
        <v>#NUM!</v>
      </c>
      <c r="N72" s="5" t="e">
        <v>#NUM!</v>
      </c>
      <c r="O72" s="5" t="e">
        <v>#NUM!</v>
      </c>
    </row>
    <row r="73" spans="1:15" ht="12.75" customHeight="1">
      <c r="A73" s="2">
        <v>1</v>
      </c>
      <c r="B73" s="45">
        <v>1</v>
      </c>
      <c r="C73" s="29">
        <v>8</v>
      </c>
      <c r="D73" s="29">
        <v>7</v>
      </c>
      <c r="E73" s="1" t="s">
        <v>160</v>
      </c>
      <c r="F73" s="3" t="str">
        <f>VLOOKUP(G73,[0]!REGDPT,3,0)</f>
        <v>05-Bretagne</v>
      </c>
      <c r="G73" s="80" t="s">
        <v>1076</v>
      </c>
      <c r="H73" s="88">
        <f t="shared" si="1"/>
        <v>22</v>
      </c>
      <c r="I73" s="85"/>
      <c r="J73" s="85"/>
      <c r="K73" s="85"/>
      <c r="L73" s="4" t="s">
        <v>22</v>
      </c>
      <c r="M73" s="5" t="e">
        <v>#NUM!</v>
      </c>
      <c r="N73" s="5" t="e">
        <v>#NUM!</v>
      </c>
      <c r="O73" s="5" t="e">
        <v>#NUM!</v>
      </c>
    </row>
    <row r="74" spans="1:15" ht="12.75" customHeight="1">
      <c r="A74" s="2">
        <v>1</v>
      </c>
      <c r="B74" s="45">
        <v>1</v>
      </c>
      <c r="C74" s="29">
        <v>8</v>
      </c>
      <c r="D74" s="29">
        <v>8</v>
      </c>
      <c r="E74" s="1" t="s">
        <v>160</v>
      </c>
      <c r="F74" s="3" t="str">
        <f>VLOOKUP(G74,[0]!REGDPT,3,0)</f>
        <v>05-Bretagne</v>
      </c>
      <c r="G74" s="80" t="s">
        <v>1076</v>
      </c>
      <c r="H74" s="88">
        <f t="shared" si="1"/>
        <v>22</v>
      </c>
      <c r="I74" s="85"/>
      <c r="J74" s="85"/>
      <c r="K74" s="85" t="s">
        <v>420</v>
      </c>
      <c r="L74" s="4" t="s">
        <v>297</v>
      </c>
      <c r="M74" s="5" t="e">
        <v>#NUM!</v>
      </c>
      <c r="N74" s="5" t="e">
        <v>#NUM!</v>
      </c>
      <c r="O74" s="5" t="e">
        <v>#NUM!</v>
      </c>
    </row>
    <row r="75" spans="1:15" ht="13.5" customHeight="1">
      <c r="A75" s="2">
        <v>1</v>
      </c>
      <c r="B75" s="45">
        <v>1</v>
      </c>
      <c r="C75" s="29">
        <v>8</v>
      </c>
      <c r="D75" s="29">
        <v>9</v>
      </c>
      <c r="E75" s="1" t="s">
        <v>332</v>
      </c>
      <c r="F75" s="3" t="str">
        <f>VLOOKUP(G75,[0]!REGDPT,3,0)</f>
        <v>05-Bretagne</v>
      </c>
      <c r="G75" s="80" t="s">
        <v>254</v>
      </c>
      <c r="H75" s="88">
        <f t="shared" si="1"/>
        <v>56</v>
      </c>
      <c r="I75" s="85"/>
      <c r="J75" s="85"/>
      <c r="K75" s="85"/>
      <c r="L75" s="4" t="s">
        <v>55</v>
      </c>
      <c r="M75" s="5" t="e">
        <v>#NUM!</v>
      </c>
      <c r="N75" s="5" t="e">
        <v>#NUM!</v>
      </c>
      <c r="O75" s="5" t="e">
        <v>#NUM!</v>
      </c>
    </row>
    <row r="76" spans="1:15" ht="12.75" customHeight="1">
      <c r="A76" s="2">
        <v>1</v>
      </c>
      <c r="B76" s="45">
        <v>1</v>
      </c>
      <c r="C76" s="30">
        <v>9</v>
      </c>
      <c r="D76" s="30">
        <v>1</v>
      </c>
      <c r="E76" s="1" t="s">
        <v>145</v>
      </c>
      <c r="F76" s="3" t="str">
        <f>VLOOKUP(G76,[0]!REGDPT,3,0)</f>
        <v>05-Bretagne</v>
      </c>
      <c r="G76" s="80" t="s">
        <v>254</v>
      </c>
      <c r="H76" s="88">
        <f t="shared" si="1"/>
        <v>56</v>
      </c>
      <c r="I76" s="85"/>
      <c r="J76" s="85" t="s">
        <v>53</v>
      </c>
      <c r="K76" s="85"/>
      <c r="L76" s="4" t="s">
        <v>1174</v>
      </c>
      <c r="M76" s="5" t="e">
        <v>#NUM!</v>
      </c>
      <c r="N76" s="5" t="e">
        <v>#NUM!</v>
      </c>
      <c r="O76" s="5" t="e">
        <v>#NUM!</v>
      </c>
    </row>
    <row r="77" spans="1:15" ht="12.75" customHeight="1">
      <c r="A77" s="2">
        <v>1</v>
      </c>
      <c r="B77" s="45">
        <v>1</v>
      </c>
      <c r="C77" s="30">
        <v>9</v>
      </c>
      <c r="D77" s="30">
        <v>2</v>
      </c>
      <c r="E77" s="1" t="s">
        <v>146</v>
      </c>
      <c r="F77" s="3" t="str">
        <f>VLOOKUP(G77,[0]!REGDPT,3,0)</f>
        <v>05-Bretagne</v>
      </c>
      <c r="G77" s="80" t="s">
        <v>254</v>
      </c>
      <c r="H77" s="88">
        <f t="shared" si="1"/>
        <v>56</v>
      </c>
      <c r="I77" s="85"/>
      <c r="J77" s="85"/>
      <c r="K77" s="85"/>
      <c r="L77" s="4" t="s">
        <v>55</v>
      </c>
      <c r="M77" s="5" t="e">
        <v>#NUM!</v>
      </c>
      <c r="N77" s="5" t="e">
        <v>#NUM!</v>
      </c>
      <c r="O77" s="5" t="e">
        <v>#NUM!</v>
      </c>
    </row>
    <row r="78" spans="1:15" ht="12.75" customHeight="1">
      <c r="A78" s="2">
        <v>1</v>
      </c>
      <c r="B78" s="45">
        <v>1</v>
      </c>
      <c r="C78" s="30">
        <v>9</v>
      </c>
      <c r="D78" s="30">
        <v>3</v>
      </c>
      <c r="E78" s="1" t="s">
        <v>547</v>
      </c>
      <c r="F78" s="3" t="str">
        <f>VLOOKUP(G78,[0]!REGDPT,3,0)</f>
        <v>05-Bretagne</v>
      </c>
      <c r="G78" s="80" t="s">
        <v>254</v>
      </c>
      <c r="H78" s="88">
        <f t="shared" si="1"/>
        <v>56</v>
      </c>
      <c r="I78" s="85"/>
      <c r="J78" s="85">
        <v>1</v>
      </c>
      <c r="K78" s="85"/>
      <c r="L78" s="4" t="s">
        <v>15</v>
      </c>
      <c r="M78" s="5" t="e">
        <v>#NUM!</v>
      </c>
      <c r="N78" s="5" t="e">
        <v>#NUM!</v>
      </c>
      <c r="O78" s="5" t="e">
        <v>#NUM!</v>
      </c>
    </row>
    <row r="79" spans="1:15" ht="12.75" customHeight="1">
      <c r="A79" s="2">
        <v>1</v>
      </c>
      <c r="B79" s="45">
        <v>1</v>
      </c>
      <c r="C79" s="30">
        <v>9</v>
      </c>
      <c r="D79" s="30">
        <v>4</v>
      </c>
      <c r="E79" s="1" t="s">
        <v>184</v>
      </c>
      <c r="F79" s="3" t="str">
        <f>VLOOKUP(G79,[0]!REGDPT,3,0)</f>
        <v>05-Bretagne</v>
      </c>
      <c r="G79" s="80" t="s">
        <v>258</v>
      </c>
      <c r="H79" s="88">
        <f t="shared" si="1"/>
        <v>29</v>
      </c>
      <c r="I79" s="85"/>
      <c r="J79" s="85"/>
      <c r="K79" s="85"/>
      <c r="L79" s="4" t="s">
        <v>22</v>
      </c>
      <c r="M79" s="5" t="e">
        <v>#NUM!</v>
      </c>
      <c r="N79" s="5" t="e">
        <v>#NUM!</v>
      </c>
      <c r="O79" s="5" t="e">
        <v>#NUM!</v>
      </c>
    </row>
    <row r="80" spans="1:15" ht="12.75" customHeight="1">
      <c r="A80" s="2">
        <v>1</v>
      </c>
      <c r="B80" s="45">
        <v>1</v>
      </c>
      <c r="C80" s="30">
        <v>9</v>
      </c>
      <c r="D80" s="30">
        <v>5</v>
      </c>
      <c r="E80" s="1" t="s">
        <v>183</v>
      </c>
      <c r="F80" s="3" t="str">
        <f>VLOOKUP(G80,[0]!REGDPT,3,0)</f>
        <v>05-Bretagne</v>
      </c>
      <c r="G80" s="80" t="s">
        <v>1079</v>
      </c>
      <c r="H80" s="88">
        <f t="shared" si="1"/>
        <v>35</v>
      </c>
      <c r="I80" s="85"/>
      <c r="J80" s="85"/>
      <c r="K80" s="85"/>
      <c r="L80" s="4" t="s">
        <v>102</v>
      </c>
      <c r="M80" s="5" t="e">
        <v>#NUM!</v>
      </c>
      <c r="N80" s="5" t="e">
        <v>#NUM!</v>
      </c>
      <c r="O80" s="5" t="e">
        <v>#NUM!</v>
      </c>
    </row>
    <row r="81" spans="1:15" ht="12.75" customHeight="1">
      <c r="A81" s="2">
        <v>1</v>
      </c>
      <c r="B81" s="45">
        <v>1</v>
      </c>
      <c r="C81" s="30">
        <v>9</v>
      </c>
      <c r="D81" s="30">
        <v>6</v>
      </c>
      <c r="E81" s="1" t="s">
        <v>510</v>
      </c>
      <c r="F81" s="3" t="str">
        <f>VLOOKUP(G81,[0]!REGDPT,3,0)</f>
        <v>05-Bretagne</v>
      </c>
      <c r="G81" s="80" t="s">
        <v>1079</v>
      </c>
      <c r="H81" s="88">
        <f t="shared" si="1"/>
        <v>35</v>
      </c>
      <c r="I81" s="85">
        <v>1</v>
      </c>
      <c r="J81" s="85"/>
      <c r="K81" s="85"/>
      <c r="L81" s="4" t="s">
        <v>29</v>
      </c>
      <c r="M81" s="5" t="e">
        <v>#NUM!</v>
      </c>
      <c r="N81" s="5" t="e">
        <v>#NUM!</v>
      </c>
      <c r="O81" s="5" t="e">
        <v>#NUM!</v>
      </c>
    </row>
    <row r="82" spans="1:15" ht="12.75" customHeight="1">
      <c r="A82" s="2">
        <v>1</v>
      </c>
      <c r="B82" s="45">
        <v>1</v>
      </c>
      <c r="C82" s="30">
        <v>9</v>
      </c>
      <c r="D82" s="30">
        <v>7</v>
      </c>
      <c r="E82" s="1" t="s">
        <v>510</v>
      </c>
      <c r="F82" s="3" t="str">
        <f>VLOOKUP(G82,[0]!REGDPT,3,0)</f>
        <v>05-Bretagne</v>
      </c>
      <c r="G82" s="80" t="s">
        <v>1079</v>
      </c>
      <c r="H82" s="88">
        <f t="shared" si="1"/>
        <v>35</v>
      </c>
      <c r="I82" s="85"/>
      <c r="J82" s="85"/>
      <c r="K82" s="85"/>
      <c r="L82" s="4" t="s">
        <v>58</v>
      </c>
      <c r="M82" s="5" t="e">
        <v>#NUM!</v>
      </c>
      <c r="N82" s="5" t="e">
        <v>#NUM!</v>
      </c>
      <c r="O82" s="5" t="e">
        <v>#NUM!</v>
      </c>
    </row>
    <row r="83" spans="1:15" ht="12.75" customHeight="1">
      <c r="A83" s="2">
        <v>1</v>
      </c>
      <c r="B83" s="45">
        <v>1</v>
      </c>
      <c r="C83" s="30">
        <v>9</v>
      </c>
      <c r="D83" s="30">
        <v>8</v>
      </c>
      <c r="E83" s="1" t="s">
        <v>510</v>
      </c>
      <c r="F83" s="3" t="str">
        <f>VLOOKUP(G83,[0]!REGDPT,3,0)</f>
        <v>05-Bretagne</v>
      </c>
      <c r="G83" s="80" t="s">
        <v>1079</v>
      </c>
      <c r="H83" s="88">
        <f t="shared" si="1"/>
        <v>35</v>
      </c>
      <c r="I83" s="85"/>
      <c r="J83" s="85"/>
      <c r="K83" s="85"/>
      <c r="L83" s="4" t="s">
        <v>55</v>
      </c>
      <c r="M83" s="5" t="e">
        <v>#NUM!</v>
      </c>
      <c r="N83" s="5" t="e">
        <v>#NUM!</v>
      </c>
      <c r="O83" s="5" t="e">
        <v>#NUM!</v>
      </c>
    </row>
    <row r="84" spans="1:15" ht="13.5" customHeight="1">
      <c r="A84" s="2">
        <v>1</v>
      </c>
      <c r="B84" s="45">
        <v>1</v>
      </c>
      <c r="C84" s="30">
        <v>9</v>
      </c>
      <c r="D84" s="30">
        <v>9</v>
      </c>
      <c r="E84" s="1" t="s">
        <v>936</v>
      </c>
      <c r="F84" s="3" t="str">
        <f>VLOOKUP(G84,[0]!REGDPT,3,0)</f>
        <v>05-Bretagne</v>
      </c>
      <c r="G84" s="80" t="s">
        <v>1079</v>
      </c>
      <c r="H84" s="88">
        <f t="shared" si="1"/>
        <v>35</v>
      </c>
      <c r="I84" s="85"/>
      <c r="J84" s="85"/>
      <c r="K84" s="85"/>
      <c r="L84" s="4"/>
      <c r="M84" s="5" t="e">
        <v>#NUM!</v>
      </c>
      <c r="N84" s="5" t="e">
        <v>#NUM!</v>
      </c>
      <c r="O84" s="5" t="e">
        <v>#NUM!</v>
      </c>
    </row>
    <row r="85" spans="1:15" ht="12.75" customHeight="1">
      <c r="A85" s="2">
        <v>1</v>
      </c>
      <c r="B85" s="46">
        <v>2</v>
      </c>
      <c r="C85" s="23">
        <v>1</v>
      </c>
      <c r="D85" s="23">
        <v>1</v>
      </c>
      <c r="E85" s="1" t="s">
        <v>329</v>
      </c>
      <c r="F85" s="3" t="str">
        <f>VLOOKUP(G85,[0]!REGDPT,3,0)</f>
        <v>05-Bretagne</v>
      </c>
      <c r="G85" s="80" t="s">
        <v>254</v>
      </c>
      <c r="H85" s="88">
        <f t="shared" si="1"/>
        <v>56</v>
      </c>
      <c r="I85" s="85"/>
      <c r="J85" s="85"/>
      <c r="K85" s="85"/>
      <c r="L85" s="4" t="s">
        <v>330</v>
      </c>
      <c r="M85" s="5" t="e">
        <v>#NUM!</v>
      </c>
      <c r="N85" s="5" t="e">
        <v>#NUM!</v>
      </c>
      <c r="O85" s="5" t="e">
        <v>#NUM!</v>
      </c>
    </row>
    <row r="86" spans="1:15" ht="12.75" customHeight="1">
      <c r="A86" s="2">
        <v>1</v>
      </c>
      <c r="B86" s="46">
        <v>2</v>
      </c>
      <c r="C86" s="23">
        <v>1</v>
      </c>
      <c r="D86" s="23">
        <v>2</v>
      </c>
      <c r="E86" s="1" t="s">
        <v>147</v>
      </c>
      <c r="F86" s="3" t="str">
        <f>VLOOKUP(G86,[0]!REGDPT,3,0)</f>
        <v>05-Bretagne</v>
      </c>
      <c r="G86" s="80" t="s">
        <v>254</v>
      </c>
      <c r="H86" s="88">
        <f t="shared" si="1"/>
        <v>56</v>
      </c>
      <c r="I86" s="85"/>
      <c r="J86" s="85"/>
      <c r="K86" s="85"/>
      <c r="L86" s="4" t="s">
        <v>456</v>
      </c>
      <c r="M86" s="5" t="e">
        <v>#NUM!</v>
      </c>
      <c r="N86" s="5" t="e">
        <v>#NUM!</v>
      </c>
      <c r="O86" s="5" t="e">
        <v>#NUM!</v>
      </c>
    </row>
    <row r="87" spans="1:15" ht="12.75" customHeight="1">
      <c r="A87" s="2">
        <v>1</v>
      </c>
      <c r="B87" s="46">
        <v>2</v>
      </c>
      <c r="C87" s="23">
        <v>1</v>
      </c>
      <c r="D87" s="23">
        <v>3</v>
      </c>
      <c r="E87" s="1" t="s">
        <v>148</v>
      </c>
      <c r="F87" s="3" t="str">
        <f>VLOOKUP(G87,[0]!REGDPT,3,0)</f>
        <v>05-Bretagne</v>
      </c>
      <c r="G87" s="80" t="s">
        <v>254</v>
      </c>
      <c r="H87" s="88">
        <f t="shared" si="1"/>
        <v>56</v>
      </c>
      <c r="I87" s="85"/>
      <c r="J87" s="85">
        <v>1</v>
      </c>
      <c r="K87" s="85"/>
      <c r="L87" s="4" t="s">
        <v>15</v>
      </c>
      <c r="M87" s="5" t="e">
        <v>#NUM!</v>
      </c>
      <c r="N87" s="5" t="e">
        <v>#NUM!</v>
      </c>
      <c r="O87" s="5" t="e">
        <v>#NUM!</v>
      </c>
    </row>
    <row r="88" spans="1:15" ht="12.75" customHeight="1">
      <c r="A88" s="2">
        <v>1</v>
      </c>
      <c r="B88" s="46">
        <v>2</v>
      </c>
      <c r="C88" s="23">
        <v>1</v>
      </c>
      <c r="D88" s="23">
        <v>4</v>
      </c>
      <c r="E88" s="1" t="s">
        <v>148</v>
      </c>
      <c r="F88" s="3" t="str">
        <f>VLOOKUP(G88,[0]!REGDPT,3,0)</f>
        <v>05-Bretagne</v>
      </c>
      <c r="G88" s="80" t="s">
        <v>254</v>
      </c>
      <c r="H88" s="88">
        <f t="shared" si="1"/>
        <v>56</v>
      </c>
      <c r="I88" s="85"/>
      <c r="J88" s="85"/>
      <c r="K88" s="85"/>
      <c r="L88" s="4" t="s">
        <v>455</v>
      </c>
      <c r="M88" s="5" t="e">
        <v>#NUM!</v>
      </c>
      <c r="N88" s="5" t="e">
        <v>#NUM!</v>
      </c>
      <c r="O88" s="5" t="e">
        <v>#NUM!</v>
      </c>
    </row>
    <row r="89" spans="1:15" ht="12.75" customHeight="1">
      <c r="A89" s="2">
        <v>1</v>
      </c>
      <c r="B89" s="46">
        <v>2</v>
      </c>
      <c r="C89" s="23">
        <v>1</v>
      </c>
      <c r="D89" s="23">
        <v>5</v>
      </c>
      <c r="E89" s="1" t="s">
        <v>148</v>
      </c>
      <c r="F89" s="3" t="str">
        <f>VLOOKUP(G89,[0]!REGDPT,3,0)</f>
        <v>05-Bretagne</v>
      </c>
      <c r="G89" s="80" t="s">
        <v>254</v>
      </c>
      <c r="H89" s="88">
        <f t="shared" si="1"/>
        <v>56</v>
      </c>
      <c r="I89" s="85"/>
      <c r="J89" s="85"/>
      <c r="K89" s="85"/>
      <c r="L89" s="4" t="s">
        <v>994</v>
      </c>
      <c r="M89" s="5" t="e">
        <v>#NUM!</v>
      </c>
      <c r="N89" s="5" t="e">
        <v>#NUM!</v>
      </c>
      <c r="O89" s="5" t="e">
        <v>#NUM!</v>
      </c>
    </row>
    <row r="90" spans="1:15" ht="12.75" customHeight="1">
      <c r="A90" s="2">
        <v>1</v>
      </c>
      <c r="B90" s="46">
        <v>2</v>
      </c>
      <c r="C90" s="23">
        <v>1</v>
      </c>
      <c r="D90" s="23">
        <v>6</v>
      </c>
      <c r="E90" s="1" t="s">
        <v>937</v>
      </c>
      <c r="F90" s="3" t="str">
        <f>VLOOKUP(G90,[0]!REGDPT,3,0)</f>
        <v>06-Centre</v>
      </c>
      <c r="G90" s="80" t="s">
        <v>1081</v>
      </c>
      <c r="H90" s="88">
        <f t="shared" si="1"/>
        <v>41</v>
      </c>
      <c r="I90" s="85"/>
      <c r="J90" s="85"/>
      <c r="K90" s="85"/>
      <c r="L90" s="4"/>
      <c r="M90" s="5" t="e">
        <v>#NUM!</v>
      </c>
      <c r="N90" s="5" t="e">
        <v>#NUM!</v>
      </c>
      <c r="O90" s="5" t="e">
        <v>#NUM!</v>
      </c>
    </row>
    <row r="91" spans="1:15" ht="12.75" customHeight="1">
      <c r="A91" s="2">
        <v>1</v>
      </c>
      <c r="B91" s="46">
        <v>2</v>
      </c>
      <c r="C91" s="23">
        <v>1</v>
      </c>
      <c r="D91" s="23">
        <v>7</v>
      </c>
      <c r="E91" s="1" t="s">
        <v>938</v>
      </c>
      <c r="F91" s="3" t="str">
        <f>VLOOKUP(G91,[0]!REGDPT,3,0)</f>
        <v>06-Centre</v>
      </c>
      <c r="G91" s="80" t="s">
        <v>1077</v>
      </c>
      <c r="H91" s="88">
        <f t="shared" si="1"/>
        <v>28</v>
      </c>
      <c r="I91" s="85"/>
      <c r="J91" s="85"/>
      <c r="K91" s="85"/>
      <c r="L91" s="4"/>
      <c r="M91" s="5" t="e">
        <v>#NUM!</v>
      </c>
      <c r="N91" s="5" t="e">
        <v>#NUM!</v>
      </c>
      <c r="O91" s="5" t="e">
        <v>#NUM!</v>
      </c>
    </row>
    <row r="92" spans="1:15" ht="12.75" customHeight="1">
      <c r="A92" s="2">
        <v>1</v>
      </c>
      <c r="B92" s="46">
        <v>2</v>
      </c>
      <c r="C92" s="23">
        <v>1</v>
      </c>
      <c r="D92" s="23">
        <v>8</v>
      </c>
      <c r="E92" s="1" t="s">
        <v>317</v>
      </c>
      <c r="F92" s="3" t="str">
        <f>VLOOKUP(G92,[0]!REGDPT,3,0)</f>
        <v>06-Centre</v>
      </c>
      <c r="G92" s="80" t="s">
        <v>1081</v>
      </c>
      <c r="H92" s="88">
        <f t="shared" si="1"/>
        <v>41</v>
      </c>
      <c r="I92" s="85"/>
      <c r="J92" s="85"/>
      <c r="K92" s="85"/>
      <c r="L92" s="4" t="s">
        <v>46</v>
      </c>
      <c r="M92" s="5" t="e">
        <v>#NUM!</v>
      </c>
      <c r="N92" s="5" t="e">
        <v>#NUM!</v>
      </c>
      <c r="O92" s="5" t="e">
        <v>#NUM!</v>
      </c>
    </row>
    <row r="93" spans="1:15" ht="13.5" customHeight="1">
      <c r="A93" s="2">
        <v>1</v>
      </c>
      <c r="B93" s="46">
        <v>2</v>
      </c>
      <c r="C93" s="23">
        <v>1</v>
      </c>
      <c r="D93" s="23">
        <v>9</v>
      </c>
      <c r="E93" s="1" t="s">
        <v>522</v>
      </c>
      <c r="F93" s="3" t="str">
        <f>VLOOKUP(G93,[0]!REGDPT,3,0)</f>
        <v>06-Centre</v>
      </c>
      <c r="G93" s="80" t="s">
        <v>262</v>
      </c>
      <c r="H93" s="88">
        <f t="shared" si="1"/>
        <v>45</v>
      </c>
      <c r="I93" s="85"/>
      <c r="J93" s="85"/>
      <c r="K93" s="85"/>
      <c r="L93" s="4" t="s">
        <v>18</v>
      </c>
      <c r="M93" s="5" t="e">
        <v>#NUM!</v>
      </c>
      <c r="N93" s="5" t="e">
        <v>#NUM!</v>
      </c>
      <c r="O93" s="5" t="e">
        <v>#NUM!</v>
      </c>
    </row>
    <row r="94" spans="1:15" ht="12.75" customHeight="1">
      <c r="A94" s="2">
        <v>1</v>
      </c>
      <c r="B94" s="31">
        <v>2</v>
      </c>
      <c r="C94" s="24">
        <v>2</v>
      </c>
      <c r="D94" s="24">
        <v>1</v>
      </c>
      <c r="E94" s="1" t="s">
        <v>523</v>
      </c>
      <c r="F94" s="3" t="str">
        <f>VLOOKUP(G94,[0]!REGDPT,3,0)</f>
        <v>06-Centre</v>
      </c>
      <c r="G94" s="80" t="s">
        <v>1080</v>
      </c>
      <c r="H94" s="88">
        <f t="shared" si="1"/>
        <v>37</v>
      </c>
      <c r="I94" s="85"/>
      <c r="J94" s="85"/>
      <c r="K94" s="85" t="s">
        <v>428</v>
      </c>
      <c r="L94" s="4" t="s">
        <v>993</v>
      </c>
      <c r="M94" s="5" t="e">
        <v>#NUM!</v>
      </c>
      <c r="N94" s="5" t="e">
        <v>#NUM!</v>
      </c>
      <c r="O94" s="5" t="e">
        <v>#NUM!</v>
      </c>
    </row>
    <row r="95" spans="1:15" ht="12.75" customHeight="1">
      <c r="A95" s="2">
        <v>1</v>
      </c>
      <c r="B95" s="31">
        <v>2</v>
      </c>
      <c r="C95" s="24">
        <v>2</v>
      </c>
      <c r="D95" s="24">
        <v>2</v>
      </c>
      <c r="E95" s="1" t="s">
        <v>10</v>
      </c>
      <c r="F95" s="3" t="str">
        <f>VLOOKUP(G95,[0]!REGDPT,3,0)</f>
        <v>07-Champagne-Ardennes</v>
      </c>
      <c r="G95" s="80" t="s">
        <v>263</v>
      </c>
      <c r="H95" s="88">
        <f t="shared" si="1"/>
        <v>51</v>
      </c>
      <c r="I95" s="85"/>
      <c r="J95" s="85">
        <v>1</v>
      </c>
      <c r="K95" s="85"/>
      <c r="L95" s="4" t="s">
        <v>15</v>
      </c>
      <c r="M95" s="5" t="e">
        <v>#NUM!</v>
      </c>
      <c r="N95" s="5" t="e">
        <v>#NUM!</v>
      </c>
      <c r="O95" s="5" t="e">
        <v>#NUM!</v>
      </c>
    </row>
    <row r="96" spans="1:15" ht="12.75" customHeight="1">
      <c r="A96" s="2">
        <v>1</v>
      </c>
      <c r="B96" s="31">
        <v>2</v>
      </c>
      <c r="C96" s="24">
        <v>2</v>
      </c>
      <c r="D96" s="24">
        <v>3</v>
      </c>
      <c r="E96" s="1" t="s">
        <v>10</v>
      </c>
      <c r="F96" s="3" t="str">
        <f>VLOOKUP(G96,[0]!REGDPT,3,0)</f>
        <v>07-Champagne-Ardennes</v>
      </c>
      <c r="G96" s="80" t="s">
        <v>263</v>
      </c>
      <c r="H96" s="88">
        <f t="shared" si="1"/>
        <v>51</v>
      </c>
      <c r="I96" s="85"/>
      <c r="J96" s="85"/>
      <c r="K96" s="85"/>
      <c r="L96" s="4" t="s">
        <v>457</v>
      </c>
      <c r="M96" s="5" t="e">
        <v>#NUM!</v>
      </c>
      <c r="N96" s="5" t="e">
        <v>#NUM!</v>
      </c>
      <c r="O96" s="5" t="e">
        <v>#NUM!</v>
      </c>
    </row>
    <row r="97" spans="1:15" ht="12.75" customHeight="1">
      <c r="A97" s="2">
        <v>1</v>
      </c>
      <c r="B97" s="31">
        <v>2</v>
      </c>
      <c r="C97" s="24">
        <v>2</v>
      </c>
      <c r="D97" s="24">
        <v>4</v>
      </c>
      <c r="E97" s="1" t="s">
        <v>222</v>
      </c>
      <c r="F97" s="3" t="str">
        <f>VLOOKUP(G97,[0]!REGDPT,3,0)</f>
        <v>07-Champagne-Ardennes</v>
      </c>
      <c r="G97" s="80" t="s">
        <v>263</v>
      </c>
      <c r="H97" s="88">
        <f t="shared" si="1"/>
        <v>51</v>
      </c>
      <c r="I97" s="85"/>
      <c r="J97" s="85">
        <v>1</v>
      </c>
      <c r="K97" s="85"/>
      <c r="L97" s="4" t="s">
        <v>15</v>
      </c>
      <c r="M97" s="5" t="e">
        <v>#NUM!</v>
      </c>
      <c r="N97" s="5" t="e">
        <v>#NUM!</v>
      </c>
      <c r="O97" s="5" t="e">
        <v>#NUM!</v>
      </c>
    </row>
    <row r="98" spans="1:15" ht="12.75" customHeight="1">
      <c r="A98" s="2">
        <v>1</v>
      </c>
      <c r="B98" s="31">
        <v>2</v>
      </c>
      <c r="C98" s="24">
        <v>2</v>
      </c>
      <c r="D98" s="24">
        <v>5</v>
      </c>
      <c r="E98" s="1" t="s">
        <v>939</v>
      </c>
      <c r="F98" s="3" t="str">
        <f>VLOOKUP(G98,[0]!REGDPT,3,0)</f>
        <v>07-Champagne-Ardennes</v>
      </c>
      <c r="G98" s="80" t="s">
        <v>263</v>
      </c>
      <c r="H98" s="88">
        <f t="shared" si="1"/>
        <v>51</v>
      </c>
      <c r="I98" s="85"/>
      <c r="J98" s="85"/>
      <c r="K98" s="85"/>
      <c r="L98" s="4"/>
      <c r="M98" s="5" t="e">
        <v>#NUM!</v>
      </c>
      <c r="N98" s="5" t="e">
        <v>#NUM!</v>
      </c>
      <c r="O98" s="5" t="e">
        <v>#NUM!</v>
      </c>
    </row>
    <row r="99" spans="1:15" ht="12.75" customHeight="1">
      <c r="A99" s="2">
        <v>1</v>
      </c>
      <c r="B99" s="31">
        <v>2</v>
      </c>
      <c r="C99" s="24">
        <v>2</v>
      </c>
      <c r="D99" s="24">
        <v>6</v>
      </c>
      <c r="E99" s="1" t="s">
        <v>334</v>
      </c>
      <c r="F99" s="3" t="str">
        <f>VLOOKUP(G99,[0]!REGDPT,3,0)</f>
        <v>08-Corse</v>
      </c>
      <c r="G99" s="80" t="s">
        <v>1111</v>
      </c>
      <c r="H99" s="88" t="str">
        <f t="shared" si="1"/>
        <v>2A</v>
      </c>
      <c r="I99" s="85"/>
      <c r="J99" s="85"/>
      <c r="K99" s="85"/>
      <c r="L99" s="4" t="s">
        <v>458</v>
      </c>
      <c r="M99" s="5" t="e">
        <v>#NUM!</v>
      </c>
      <c r="N99" s="5" t="e">
        <v>#NUM!</v>
      </c>
      <c r="O99" s="5" t="e">
        <v>#NUM!</v>
      </c>
    </row>
    <row r="100" spans="1:15" ht="12.75" customHeight="1">
      <c r="A100" s="2">
        <v>1</v>
      </c>
      <c r="B100" s="31">
        <v>2</v>
      </c>
      <c r="C100" s="24">
        <v>2</v>
      </c>
      <c r="D100" s="24">
        <v>7</v>
      </c>
      <c r="E100" s="1" t="s">
        <v>940</v>
      </c>
      <c r="F100" s="3" t="str">
        <f>VLOOKUP(G100,[0]!REGDPT,3,0)</f>
        <v>08-Corse</v>
      </c>
      <c r="G100" s="80" t="s">
        <v>1112</v>
      </c>
      <c r="H100" s="88" t="str">
        <f t="shared" si="1"/>
        <v>2B</v>
      </c>
      <c r="I100" s="85"/>
      <c r="J100" s="85"/>
      <c r="K100" s="85"/>
      <c r="L100" s="4"/>
      <c r="M100" s="5" t="e">
        <v>#NUM!</v>
      </c>
      <c r="N100" s="5" t="e">
        <v>#NUM!</v>
      </c>
      <c r="O100" s="5" t="e">
        <v>#NUM!</v>
      </c>
    </row>
    <row r="101" spans="1:15" ht="12.75" customHeight="1">
      <c r="A101" s="2">
        <v>1</v>
      </c>
      <c r="B101" s="31">
        <v>2</v>
      </c>
      <c r="C101" s="24">
        <v>2</v>
      </c>
      <c r="D101" s="24">
        <v>8</v>
      </c>
      <c r="E101" s="1" t="s">
        <v>195</v>
      </c>
      <c r="F101" s="3" t="str">
        <f>VLOOKUP(G101,[0]!REGDPT,3,0)</f>
        <v>08-Corse</v>
      </c>
      <c r="G101" s="80" t="s">
        <v>1111</v>
      </c>
      <c r="H101" s="88" t="str">
        <f t="shared" si="1"/>
        <v>2A</v>
      </c>
      <c r="I101" s="85"/>
      <c r="J101" s="85"/>
      <c r="K101" s="85"/>
      <c r="L101" s="4" t="s">
        <v>460</v>
      </c>
      <c r="M101" s="5" t="e">
        <v>#NUM!</v>
      </c>
      <c r="N101" s="5" t="e">
        <v>#NUM!</v>
      </c>
      <c r="O101" s="5" t="e">
        <v>#NUM!</v>
      </c>
    </row>
    <row r="102" spans="1:15" ht="12.75" customHeight="1">
      <c r="A102" s="2">
        <v>1</v>
      </c>
      <c r="B102" s="31">
        <v>2</v>
      </c>
      <c r="C102" s="24">
        <v>2</v>
      </c>
      <c r="D102" s="24">
        <v>9</v>
      </c>
      <c r="E102" s="1" t="s">
        <v>928</v>
      </c>
      <c r="F102" s="3" t="str">
        <f>VLOOKUP(G102,[0]!REGDPT,3,0)</f>
        <v>08-Corse</v>
      </c>
      <c r="G102" s="80" t="s">
        <v>1111</v>
      </c>
      <c r="H102" s="88" t="str">
        <f t="shared" si="1"/>
        <v>2A</v>
      </c>
      <c r="I102" s="85"/>
      <c r="J102" s="85"/>
      <c r="K102" s="85"/>
      <c r="L102" s="4" t="s">
        <v>459</v>
      </c>
      <c r="M102" s="5" t="e">
        <v>#NUM!</v>
      </c>
      <c r="N102" s="5" t="e">
        <v>#NUM!</v>
      </c>
      <c r="O102" s="5" t="e">
        <v>#NUM!</v>
      </c>
    </row>
    <row r="103" spans="1:15" ht="13.5" customHeight="1">
      <c r="A103" s="2">
        <v>1</v>
      </c>
      <c r="B103" s="31">
        <v>2</v>
      </c>
      <c r="C103" s="24">
        <v>2</v>
      </c>
      <c r="D103" s="24">
        <v>10</v>
      </c>
      <c r="E103" s="1" t="s">
        <v>1066</v>
      </c>
      <c r="F103" s="3" t="str">
        <f>VLOOKUP(G103,[0]!REGDPT,3,0)</f>
        <v>08-Corse</v>
      </c>
      <c r="G103" s="80" t="s">
        <v>1112</v>
      </c>
      <c r="H103" s="88" t="str">
        <f t="shared" si="1"/>
        <v>2B</v>
      </c>
      <c r="I103" s="85"/>
      <c r="J103" s="85">
        <v>1</v>
      </c>
      <c r="K103" s="85"/>
      <c r="L103" s="4" t="s">
        <v>15</v>
      </c>
      <c r="M103" s="5" t="e">
        <v>#NUM!</v>
      </c>
      <c r="N103" s="5" t="e">
        <v>#NUM!</v>
      </c>
      <c r="O103" s="5" t="e">
        <v>#NUM!</v>
      </c>
    </row>
    <row r="104" spans="1:15" ht="12.75" customHeight="1">
      <c r="A104" s="2">
        <v>1</v>
      </c>
      <c r="B104" s="46">
        <v>2</v>
      </c>
      <c r="C104" s="25">
        <v>3</v>
      </c>
      <c r="D104" s="25">
        <v>1</v>
      </c>
      <c r="E104" s="1" t="s">
        <v>318</v>
      </c>
      <c r="F104" s="3" t="str">
        <f>VLOOKUP(G104,[0]!REGDPT,3,0)</f>
        <v>09-Franche-Comté</v>
      </c>
      <c r="G104" s="80" t="s">
        <v>319</v>
      </c>
      <c r="H104" s="88">
        <f t="shared" si="1"/>
        <v>25</v>
      </c>
      <c r="I104" s="85"/>
      <c r="J104" s="85">
        <v>1</v>
      </c>
      <c r="K104" s="85"/>
      <c r="L104" s="4" t="s">
        <v>15</v>
      </c>
      <c r="M104" s="5" t="e">
        <v>#NUM!</v>
      </c>
      <c r="N104" s="5" t="e">
        <v>#NUM!</v>
      </c>
      <c r="O104" s="5" t="e">
        <v>#NUM!</v>
      </c>
    </row>
    <row r="105" spans="1:15" ht="12.75" customHeight="1">
      <c r="A105" s="2">
        <v>1</v>
      </c>
      <c r="B105" s="46">
        <v>2</v>
      </c>
      <c r="C105" s="25">
        <v>3</v>
      </c>
      <c r="D105" s="25">
        <v>2</v>
      </c>
      <c r="E105" s="1" t="s">
        <v>67</v>
      </c>
      <c r="F105" s="3" t="str">
        <f>VLOOKUP(G105,[0]!REGDPT,3,0)</f>
        <v>10-Ile-de -France</v>
      </c>
      <c r="G105" s="80" t="s">
        <v>1098</v>
      </c>
      <c r="H105" s="88">
        <f t="shared" si="1"/>
        <v>77</v>
      </c>
      <c r="I105" s="85"/>
      <c r="J105" s="85"/>
      <c r="K105" s="85"/>
      <c r="L105" s="4" t="s">
        <v>462</v>
      </c>
      <c r="M105" s="5" t="e">
        <v>#NUM!</v>
      </c>
      <c r="N105" s="5" t="e">
        <v>#NUM!</v>
      </c>
      <c r="O105" s="5" t="e">
        <v>#NUM!</v>
      </c>
    </row>
    <row r="106" spans="1:15" ht="12.75" customHeight="1">
      <c r="A106" s="2">
        <v>1</v>
      </c>
      <c r="B106" s="46">
        <v>2</v>
      </c>
      <c r="C106" s="25">
        <v>3</v>
      </c>
      <c r="D106" s="25">
        <v>3</v>
      </c>
      <c r="E106" s="1" t="s">
        <v>210</v>
      </c>
      <c r="F106" s="3" t="str">
        <f>VLOOKUP(G106,[0]!REGDPT,3,0)</f>
        <v>10-Ile-de -France</v>
      </c>
      <c r="G106" s="80" t="s">
        <v>1098</v>
      </c>
      <c r="H106" s="88">
        <f t="shared" si="1"/>
        <v>77</v>
      </c>
      <c r="I106" s="85"/>
      <c r="J106" s="85"/>
      <c r="K106" s="85"/>
      <c r="L106" s="4" t="s">
        <v>18</v>
      </c>
      <c r="M106" s="5" t="e">
        <v>#NUM!</v>
      </c>
      <c r="N106" s="5" t="e">
        <v>#NUM!</v>
      </c>
      <c r="O106" s="5" t="e">
        <v>#NUM!</v>
      </c>
    </row>
    <row r="107" spans="1:15" ht="12.75" customHeight="1">
      <c r="A107" s="2">
        <v>1</v>
      </c>
      <c r="B107" s="46">
        <v>2</v>
      </c>
      <c r="C107" s="25">
        <v>3</v>
      </c>
      <c r="D107" s="25">
        <v>4</v>
      </c>
      <c r="E107" s="1" t="s">
        <v>221</v>
      </c>
      <c r="F107" s="3" t="str">
        <f>VLOOKUP(G107,[0]!REGDPT,3,0)</f>
        <v>10-Ile-de -France</v>
      </c>
      <c r="G107" s="80" t="s">
        <v>221</v>
      </c>
      <c r="H107" s="88">
        <f t="shared" si="1"/>
        <v>75</v>
      </c>
      <c r="I107" s="85"/>
      <c r="J107" s="85">
        <v>1</v>
      </c>
      <c r="K107" s="85"/>
      <c r="L107" s="4" t="s">
        <v>15</v>
      </c>
      <c r="M107" s="5" t="e">
        <v>#NUM!</v>
      </c>
      <c r="N107" s="5" t="e">
        <v>#NUM!</v>
      </c>
      <c r="O107" s="5" t="e">
        <v>#NUM!</v>
      </c>
    </row>
    <row r="108" spans="1:15" ht="12.75" customHeight="1">
      <c r="A108" s="2">
        <v>1</v>
      </c>
      <c r="B108" s="46">
        <v>2</v>
      </c>
      <c r="C108" s="25">
        <v>3</v>
      </c>
      <c r="D108" s="25">
        <v>5</v>
      </c>
      <c r="E108" s="1" t="s">
        <v>221</v>
      </c>
      <c r="F108" s="3" t="str">
        <f>VLOOKUP(G108,[0]!REGDPT,3,0)</f>
        <v>10-Ile-de -France</v>
      </c>
      <c r="G108" s="80" t="s">
        <v>221</v>
      </c>
      <c r="H108" s="88">
        <f t="shared" si="1"/>
        <v>75</v>
      </c>
      <c r="I108" s="85"/>
      <c r="J108" s="85"/>
      <c r="K108" s="85"/>
      <c r="L108" s="4" t="s">
        <v>292</v>
      </c>
      <c r="M108" s="5" t="e">
        <v>#NUM!</v>
      </c>
      <c r="N108" s="5" t="e">
        <v>#NUM!</v>
      </c>
      <c r="O108" s="5" t="e">
        <v>#NUM!</v>
      </c>
    </row>
    <row r="109" spans="1:15" ht="12.75" customHeight="1">
      <c r="A109" s="2">
        <v>1</v>
      </c>
      <c r="B109" s="46">
        <v>2</v>
      </c>
      <c r="C109" s="25">
        <v>3</v>
      </c>
      <c r="D109" s="25">
        <v>6</v>
      </c>
      <c r="E109" s="1" t="s">
        <v>221</v>
      </c>
      <c r="F109" s="3" t="str">
        <f>VLOOKUP(G109,[0]!REGDPT,3,0)</f>
        <v>10-Ile-de -France</v>
      </c>
      <c r="G109" s="80" t="s">
        <v>221</v>
      </c>
      <c r="H109" s="88">
        <f t="shared" si="1"/>
        <v>75</v>
      </c>
      <c r="I109" s="85"/>
      <c r="J109" s="85"/>
      <c r="K109" s="85"/>
      <c r="L109" s="4" t="s">
        <v>62</v>
      </c>
      <c r="M109" s="5" t="e">
        <v>#NUM!</v>
      </c>
      <c r="N109" s="5" t="e">
        <v>#NUM!</v>
      </c>
      <c r="O109" s="5" t="e">
        <v>#NUM!</v>
      </c>
    </row>
    <row r="110" spans="1:15" ht="12.75" customHeight="1">
      <c r="A110" s="2">
        <v>1</v>
      </c>
      <c r="B110" s="46">
        <v>2</v>
      </c>
      <c r="C110" s="25">
        <v>3</v>
      </c>
      <c r="D110" s="25">
        <v>7</v>
      </c>
      <c r="E110" s="1" t="s">
        <v>221</v>
      </c>
      <c r="F110" s="3" t="str">
        <f>VLOOKUP(G110,[0]!REGDPT,3,0)</f>
        <v>10-Ile-de -France</v>
      </c>
      <c r="G110" s="80" t="s">
        <v>221</v>
      </c>
      <c r="H110" s="88">
        <f t="shared" si="1"/>
        <v>75</v>
      </c>
      <c r="I110" s="85"/>
      <c r="J110" s="85"/>
      <c r="K110" s="85"/>
      <c r="L110" s="4" t="s">
        <v>66</v>
      </c>
      <c r="M110" s="5" t="e">
        <v>#NUM!</v>
      </c>
      <c r="N110" s="5" t="e">
        <v>#NUM!</v>
      </c>
      <c r="O110" s="5" t="e">
        <v>#NUM!</v>
      </c>
    </row>
    <row r="111" spans="1:15" ht="12.75" customHeight="1">
      <c r="A111" s="2">
        <v>1</v>
      </c>
      <c r="B111" s="46">
        <v>2</v>
      </c>
      <c r="C111" s="25">
        <v>3</v>
      </c>
      <c r="D111" s="25">
        <v>8</v>
      </c>
      <c r="E111" s="1" t="s">
        <v>927</v>
      </c>
      <c r="F111" s="3" t="str">
        <f>VLOOKUP(G111,[0]!REGDPT,3,0)</f>
        <v>10-Ile-de -France</v>
      </c>
      <c r="G111" s="80" t="s">
        <v>221</v>
      </c>
      <c r="H111" s="88">
        <f t="shared" si="1"/>
        <v>75</v>
      </c>
      <c r="I111" s="85"/>
      <c r="J111" s="85"/>
      <c r="K111" s="85"/>
      <c r="L111" s="4"/>
      <c r="M111" s="5" t="e">
        <v>#NUM!</v>
      </c>
      <c r="N111" s="5" t="e">
        <v>#NUM!</v>
      </c>
      <c r="O111" s="5" t="e">
        <v>#NUM!</v>
      </c>
    </row>
    <row r="112" spans="1:15" ht="13.5" customHeight="1">
      <c r="A112" s="2">
        <v>1</v>
      </c>
      <c r="B112" s="46">
        <v>2</v>
      </c>
      <c r="C112" s="25">
        <v>3</v>
      </c>
      <c r="D112" s="25">
        <v>9</v>
      </c>
      <c r="E112" s="1" t="s">
        <v>925</v>
      </c>
      <c r="F112" s="3" t="str">
        <f>VLOOKUP(G112,[0]!REGDPT,3,0)</f>
        <v>10-Ile-de -France</v>
      </c>
      <c r="G112" s="80" t="s">
        <v>221</v>
      </c>
      <c r="H112" s="88">
        <f t="shared" si="1"/>
        <v>75</v>
      </c>
      <c r="I112" s="85"/>
      <c r="J112" s="85"/>
      <c r="K112" s="85"/>
      <c r="L112" s="4"/>
      <c r="M112" s="5" t="e">
        <v>#NUM!</v>
      </c>
      <c r="N112" s="5" t="e">
        <v>#NUM!</v>
      </c>
      <c r="O112" s="5" t="e">
        <v>#NUM!</v>
      </c>
    </row>
    <row r="113" spans="1:15" ht="12.75" customHeight="1">
      <c r="A113" s="2">
        <v>1</v>
      </c>
      <c r="B113" s="46">
        <v>2</v>
      </c>
      <c r="C113" s="26">
        <v>4</v>
      </c>
      <c r="D113" s="26">
        <v>1</v>
      </c>
      <c r="E113" s="1" t="s">
        <v>926</v>
      </c>
      <c r="F113" s="3" t="str">
        <f>VLOOKUP(G113,[0]!REGDPT,3,0)</f>
        <v>10-Ile-de -France</v>
      </c>
      <c r="G113" s="80" t="s">
        <v>221</v>
      </c>
      <c r="H113" s="88">
        <f t="shared" si="1"/>
        <v>75</v>
      </c>
      <c r="I113" s="85"/>
      <c r="J113" s="85"/>
      <c r="K113" s="85" t="s">
        <v>420</v>
      </c>
      <c r="L113" s="4" t="s">
        <v>461</v>
      </c>
      <c r="M113" s="5" t="e">
        <v>#NUM!</v>
      </c>
      <c r="N113" s="5" t="e">
        <v>#NUM!</v>
      </c>
      <c r="O113" s="5" t="e">
        <v>#NUM!</v>
      </c>
    </row>
    <row r="114" spans="1:15" ht="12.75" customHeight="1">
      <c r="A114" s="2">
        <v>1</v>
      </c>
      <c r="B114" s="46">
        <v>2</v>
      </c>
      <c r="C114" s="26">
        <v>4</v>
      </c>
      <c r="D114" s="26">
        <v>2</v>
      </c>
      <c r="E114" s="1" t="s">
        <v>212</v>
      </c>
      <c r="F114" s="3" t="str">
        <f>VLOOKUP(G114,[0]!REGDPT,3,0)</f>
        <v>10-Ile-de -France</v>
      </c>
      <c r="G114" s="80" t="s">
        <v>1098</v>
      </c>
      <c r="H114" s="88">
        <f t="shared" si="1"/>
        <v>77</v>
      </c>
      <c r="I114" s="85"/>
      <c r="J114" s="85"/>
      <c r="K114" s="85"/>
      <c r="L114" s="4" t="s">
        <v>96</v>
      </c>
      <c r="M114" s="5" t="e">
        <v>#NUM!</v>
      </c>
      <c r="N114" s="5" t="e">
        <v>#NUM!</v>
      </c>
      <c r="O114" s="5" t="e">
        <v>#NUM!</v>
      </c>
    </row>
    <row r="115" spans="1:15" ht="12.75" customHeight="1">
      <c r="A115" s="2">
        <v>1</v>
      </c>
      <c r="B115" s="46">
        <v>2</v>
      </c>
      <c r="C115" s="26">
        <v>4</v>
      </c>
      <c r="D115" s="26">
        <v>3</v>
      </c>
      <c r="E115" s="1" t="s">
        <v>524</v>
      </c>
      <c r="F115" s="3" t="str">
        <f>VLOOKUP(G115,[0]!REGDPT,3,0)</f>
        <v>11-Languedoc-Roussillon</v>
      </c>
      <c r="G115" s="80" t="s">
        <v>1092</v>
      </c>
      <c r="H115" s="88">
        <f t="shared" si="1"/>
        <v>66</v>
      </c>
      <c r="I115" s="85"/>
      <c r="J115" s="85"/>
      <c r="K115" s="85"/>
      <c r="L115" s="4" t="s">
        <v>22</v>
      </c>
      <c r="M115" s="5" t="e">
        <v>#NUM!</v>
      </c>
      <c r="N115" s="5" t="e">
        <v>#NUM!</v>
      </c>
      <c r="O115" s="5" t="e">
        <v>#NUM!</v>
      </c>
    </row>
    <row r="116" spans="1:15" ht="12.75" customHeight="1">
      <c r="A116" s="2">
        <v>1</v>
      </c>
      <c r="B116" s="46">
        <v>2</v>
      </c>
      <c r="C116" s="26">
        <v>4</v>
      </c>
      <c r="D116" s="26">
        <v>4</v>
      </c>
      <c r="E116" s="1" t="s">
        <v>558</v>
      </c>
      <c r="F116" s="3" t="str">
        <f>VLOOKUP(G116,[0]!REGDPT,3,0)</f>
        <v>11-Languedoc-Roussillon</v>
      </c>
      <c r="G116" s="80" t="s">
        <v>1092</v>
      </c>
      <c r="H116" s="88">
        <f t="shared" si="1"/>
        <v>66</v>
      </c>
      <c r="I116" s="85"/>
      <c r="J116" s="85">
        <v>1</v>
      </c>
      <c r="K116" s="85"/>
      <c r="L116" s="4" t="s">
        <v>15</v>
      </c>
      <c r="M116" s="5" t="e">
        <v>#NUM!</v>
      </c>
      <c r="N116" s="5" t="e">
        <v>#NUM!</v>
      </c>
      <c r="O116" s="5" t="e">
        <v>#NUM!</v>
      </c>
    </row>
    <row r="117" spans="1:15" ht="12.75" customHeight="1">
      <c r="A117" s="2">
        <v>1</v>
      </c>
      <c r="B117" s="46">
        <v>2</v>
      </c>
      <c r="C117" s="26">
        <v>4</v>
      </c>
      <c r="D117" s="26">
        <v>5</v>
      </c>
      <c r="E117" s="1" t="s">
        <v>130</v>
      </c>
      <c r="F117" s="3" t="str">
        <f>VLOOKUP(G117,[0]!REGDPT,3,0)</f>
        <v>11-Languedoc-Roussillon</v>
      </c>
      <c r="G117" s="80" t="s">
        <v>1092</v>
      </c>
      <c r="H117" s="88">
        <f t="shared" si="1"/>
        <v>66</v>
      </c>
      <c r="I117" s="85"/>
      <c r="J117" s="85"/>
      <c r="K117" s="85"/>
      <c r="L117" s="4" t="s">
        <v>32</v>
      </c>
      <c r="M117" s="5" t="e">
        <v>#NUM!</v>
      </c>
      <c r="N117" s="5" t="e">
        <v>#NUM!</v>
      </c>
      <c r="O117" s="5" t="e">
        <v>#NUM!</v>
      </c>
    </row>
    <row r="118" spans="1:15" ht="12.75" customHeight="1">
      <c r="A118" s="2">
        <v>1</v>
      </c>
      <c r="B118" s="46">
        <v>2</v>
      </c>
      <c r="C118" s="26">
        <v>4</v>
      </c>
      <c r="D118" s="26">
        <v>6</v>
      </c>
      <c r="E118" s="1" t="s">
        <v>152</v>
      </c>
      <c r="F118" s="3" t="str">
        <f>VLOOKUP(G118,[0]!REGDPT,3,0)</f>
        <v>11-Languedoc-Roussillon</v>
      </c>
      <c r="G118" s="80" t="s">
        <v>256</v>
      </c>
      <c r="H118" s="88">
        <f t="shared" si="1"/>
        <v>34</v>
      </c>
      <c r="I118" s="85"/>
      <c r="J118" s="85">
        <v>1</v>
      </c>
      <c r="K118" s="85"/>
      <c r="L118" s="4" t="s">
        <v>15</v>
      </c>
      <c r="M118" s="5" t="e">
        <v>#NUM!</v>
      </c>
      <c r="N118" s="5" t="e">
        <v>#NUM!</v>
      </c>
      <c r="O118" s="5" t="e">
        <v>#NUM!</v>
      </c>
    </row>
    <row r="119" spans="1:15" ht="12.75" customHeight="1">
      <c r="A119" s="2">
        <v>1</v>
      </c>
      <c r="B119" s="46">
        <v>2</v>
      </c>
      <c r="C119" s="26">
        <v>4</v>
      </c>
      <c r="D119" s="26">
        <v>7</v>
      </c>
      <c r="E119" s="1" t="s">
        <v>152</v>
      </c>
      <c r="F119" s="3" t="str">
        <f>VLOOKUP(G119,[0]!REGDPT,3,0)</f>
        <v>11-Languedoc-Roussillon</v>
      </c>
      <c r="G119" s="80" t="s">
        <v>256</v>
      </c>
      <c r="H119" s="88">
        <f t="shared" si="1"/>
        <v>34</v>
      </c>
      <c r="I119" s="85"/>
      <c r="J119" s="85"/>
      <c r="K119" s="85"/>
      <c r="L119" s="4" t="s">
        <v>280</v>
      </c>
      <c r="M119" s="5" t="e">
        <v>#NUM!</v>
      </c>
      <c r="N119" s="5" t="e">
        <v>#NUM!</v>
      </c>
      <c r="O119" s="5" t="e">
        <v>#NUM!</v>
      </c>
    </row>
    <row r="120" spans="1:15" ht="12.75" customHeight="1">
      <c r="A120" s="2">
        <v>1</v>
      </c>
      <c r="B120" s="46">
        <v>2</v>
      </c>
      <c r="C120" s="26">
        <v>4</v>
      </c>
      <c r="D120" s="26">
        <v>8</v>
      </c>
      <c r="E120" s="1" t="s">
        <v>131</v>
      </c>
      <c r="F120" s="3" t="str">
        <f>VLOOKUP(G120,[0]!REGDPT,3,0)</f>
        <v>11-Languedoc-Roussillon</v>
      </c>
      <c r="G120" s="80" t="s">
        <v>1092</v>
      </c>
      <c r="H120" s="88">
        <f t="shared" si="1"/>
        <v>66</v>
      </c>
      <c r="I120" s="85"/>
      <c r="J120" s="85"/>
      <c r="K120" s="85"/>
      <c r="L120" s="4" t="s">
        <v>26</v>
      </c>
      <c r="M120" s="5" t="e">
        <v>#NUM!</v>
      </c>
      <c r="N120" s="5" t="e">
        <v>#NUM!</v>
      </c>
      <c r="O120" s="5" t="e">
        <v>#NUM!</v>
      </c>
    </row>
    <row r="121" spans="1:15" ht="13.5" customHeight="1">
      <c r="A121" s="2">
        <v>1</v>
      </c>
      <c r="B121" s="46">
        <v>2</v>
      </c>
      <c r="C121" s="26">
        <v>4</v>
      </c>
      <c r="D121" s="26">
        <v>9</v>
      </c>
      <c r="E121" s="1" t="s">
        <v>131</v>
      </c>
      <c r="F121" s="3" t="str">
        <f>VLOOKUP(G121,[0]!REGDPT,3,0)</f>
        <v>11-Languedoc-Roussillon</v>
      </c>
      <c r="G121" s="80" t="s">
        <v>1092</v>
      </c>
      <c r="H121" s="88">
        <f t="shared" si="1"/>
        <v>66</v>
      </c>
      <c r="I121" s="85"/>
      <c r="J121" s="85"/>
      <c r="K121" s="85"/>
      <c r="L121" s="4" t="s">
        <v>25</v>
      </c>
      <c r="M121" s="5" t="e">
        <v>#NUM!</v>
      </c>
      <c r="N121" s="5" t="e">
        <v>#NUM!</v>
      </c>
      <c r="O121" s="5" t="e">
        <v>#NUM!</v>
      </c>
    </row>
    <row r="122" spans="1:15" ht="12.75" customHeight="1">
      <c r="A122" s="2">
        <v>1</v>
      </c>
      <c r="B122" s="46">
        <v>2</v>
      </c>
      <c r="C122" s="27">
        <v>5</v>
      </c>
      <c r="D122" s="27">
        <v>1</v>
      </c>
      <c r="E122" s="1" t="s">
        <v>131</v>
      </c>
      <c r="F122" s="3" t="str">
        <f>VLOOKUP(G122,[0]!REGDPT,3,0)</f>
        <v>11-Languedoc-Roussillon</v>
      </c>
      <c r="G122" s="80" t="s">
        <v>1092</v>
      </c>
      <c r="H122" s="88">
        <f t="shared" si="1"/>
        <v>66</v>
      </c>
      <c r="I122" s="85"/>
      <c r="J122" s="85"/>
      <c r="K122" s="85"/>
      <c r="L122" s="4" t="s">
        <v>27</v>
      </c>
      <c r="M122" s="5" t="e">
        <v>#NUM!</v>
      </c>
      <c r="N122" s="5" t="e">
        <v>#NUM!</v>
      </c>
      <c r="O122" s="5" t="e">
        <v>#NUM!</v>
      </c>
    </row>
    <row r="123" spans="1:15" ht="12.75" customHeight="1">
      <c r="A123" s="2">
        <v>1</v>
      </c>
      <c r="B123" s="46">
        <v>2</v>
      </c>
      <c r="C123" s="27">
        <v>5</v>
      </c>
      <c r="D123" s="27">
        <v>2</v>
      </c>
      <c r="E123" s="1" t="s">
        <v>551</v>
      </c>
      <c r="F123" s="3" t="str">
        <f>VLOOKUP(G123,[0]!REGDPT,3,0)</f>
        <v>11-Languedoc-Roussillon</v>
      </c>
      <c r="G123" s="80" t="s">
        <v>1092</v>
      </c>
      <c r="H123" s="88">
        <f t="shared" si="1"/>
        <v>66</v>
      </c>
      <c r="I123" s="85"/>
      <c r="J123" s="85"/>
      <c r="K123" s="85"/>
      <c r="L123" s="4" t="s">
        <v>466</v>
      </c>
      <c r="M123" s="5" t="e">
        <v>#NUM!</v>
      </c>
      <c r="N123" s="5" t="e">
        <v>#NUM!</v>
      </c>
      <c r="O123" s="5" t="e">
        <v>#NUM!</v>
      </c>
    </row>
    <row r="124" spans="1:15" ht="12.75" customHeight="1">
      <c r="A124" s="2">
        <v>1</v>
      </c>
      <c r="B124" s="46">
        <v>2</v>
      </c>
      <c r="C124" s="27">
        <v>5</v>
      </c>
      <c r="D124" s="27">
        <v>3</v>
      </c>
      <c r="E124" s="1" t="s">
        <v>153</v>
      </c>
      <c r="F124" s="3" t="str">
        <f>VLOOKUP(G124,[0]!REGDPT,3,0)</f>
        <v>11-Languedoc-Roussillon</v>
      </c>
      <c r="G124" s="80" t="s">
        <v>256</v>
      </c>
      <c r="H124" s="88">
        <f t="shared" si="1"/>
        <v>34</v>
      </c>
      <c r="I124" s="85"/>
      <c r="J124" s="85"/>
      <c r="K124" s="85"/>
      <c r="L124" s="4" t="s">
        <v>38</v>
      </c>
      <c r="M124" s="5" t="e">
        <v>#NUM!</v>
      </c>
      <c r="N124" s="5" t="e">
        <v>#NUM!</v>
      </c>
      <c r="O124" s="5" t="e">
        <v>#NUM!</v>
      </c>
    </row>
    <row r="125" spans="1:15" ht="12.75" customHeight="1">
      <c r="A125" s="2">
        <v>1</v>
      </c>
      <c r="B125" s="46">
        <v>2</v>
      </c>
      <c r="C125" s="27">
        <v>5</v>
      </c>
      <c r="D125" s="27">
        <v>4</v>
      </c>
      <c r="E125" s="1" t="s">
        <v>185</v>
      </c>
      <c r="F125" s="3" t="str">
        <f>VLOOKUP(G125,[0]!REGDPT,3,0)</f>
        <v>11-Languedoc-Roussillon</v>
      </c>
      <c r="G125" s="80" t="s">
        <v>260</v>
      </c>
      <c r="H125" s="88">
        <f t="shared" si="1"/>
        <v>11</v>
      </c>
      <c r="I125" s="85"/>
      <c r="J125" s="85">
        <v>1</v>
      </c>
      <c r="K125" s="85"/>
      <c r="L125" s="4" t="s">
        <v>15</v>
      </c>
      <c r="M125" s="5" t="e">
        <v>#NUM!</v>
      </c>
      <c r="N125" s="5" t="e">
        <v>#NUM!</v>
      </c>
      <c r="O125" s="5" t="e">
        <v>#NUM!</v>
      </c>
    </row>
    <row r="126" spans="1:15" ht="12.75" customHeight="1">
      <c r="A126" s="2">
        <v>1</v>
      </c>
      <c r="B126" s="46">
        <v>2</v>
      </c>
      <c r="C126" s="27">
        <v>5</v>
      </c>
      <c r="D126" s="27">
        <v>5</v>
      </c>
      <c r="E126" s="1" t="s">
        <v>943</v>
      </c>
      <c r="F126" s="3" t="str">
        <f>VLOOKUP(G126,[0]!REGDPT,3,0)</f>
        <v>11-Languedoc-Roussillon</v>
      </c>
      <c r="G126" s="80" t="s">
        <v>260</v>
      </c>
      <c r="H126" s="88">
        <f t="shared" si="1"/>
        <v>11</v>
      </c>
      <c r="I126" s="85"/>
      <c r="J126" s="85"/>
      <c r="K126" s="85"/>
      <c r="L126" s="4"/>
      <c r="M126" s="5" t="e">
        <v>#NUM!</v>
      </c>
      <c r="N126" s="5" t="e">
        <v>#NUM!</v>
      </c>
      <c r="O126" s="5" t="e">
        <v>#NUM!</v>
      </c>
    </row>
    <row r="127" spans="1:15" ht="12.75" customHeight="1">
      <c r="A127" s="2">
        <v>1</v>
      </c>
      <c r="B127" s="46">
        <v>2</v>
      </c>
      <c r="C127" s="27">
        <v>5</v>
      </c>
      <c r="D127" s="27">
        <v>6</v>
      </c>
      <c r="E127" s="1" t="s">
        <v>944</v>
      </c>
      <c r="F127" s="3" t="str">
        <f>VLOOKUP(G127,[0]!REGDPT,3,0)</f>
        <v>11-Languedoc-Roussillon</v>
      </c>
      <c r="G127" s="80" t="s">
        <v>260</v>
      </c>
      <c r="H127" s="88">
        <f t="shared" si="1"/>
        <v>11</v>
      </c>
      <c r="I127" s="85"/>
      <c r="J127" s="85"/>
      <c r="K127" s="85"/>
      <c r="L127" s="4"/>
      <c r="M127" s="5" t="e">
        <v>#NUM!</v>
      </c>
      <c r="N127" s="5" t="e">
        <v>#NUM!</v>
      </c>
      <c r="O127" s="5" t="e">
        <v>#NUM!</v>
      </c>
    </row>
    <row r="128" spans="1:15" ht="12.75" customHeight="1">
      <c r="A128" s="2">
        <v>1</v>
      </c>
      <c r="B128" s="46">
        <v>2</v>
      </c>
      <c r="C128" s="27">
        <v>5</v>
      </c>
      <c r="D128" s="27">
        <v>7</v>
      </c>
      <c r="E128" s="1" t="s">
        <v>132</v>
      </c>
      <c r="F128" s="3" t="str">
        <f>VLOOKUP(G128,[0]!REGDPT,3,0)</f>
        <v>11-Languedoc-Roussillon</v>
      </c>
      <c r="G128" s="80" t="s">
        <v>260</v>
      </c>
      <c r="H128" s="88">
        <f t="shared" si="1"/>
        <v>11</v>
      </c>
      <c r="I128" s="85"/>
      <c r="J128" s="85">
        <v>1</v>
      </c>
      <c r="K128" s="85"/>
      <c r="L128" s="4" t="s">
        <v>15</v>
      </c>
      <c r="M128" s="5" t="e">
        <v>#NUM!</v>
      </c>
      <c r="N128" s="5" t="e">
        <v>#NUM!</v>
      </c>
      <c r="O128" s="5" t="e">
        <v>#NUM!</v>
      </c>
    </row>
    <row r="129" spans="1:15" ht="12.75" customHeight="1">
      <c r="A129" s="2">
        <v>1</v>
      </c>
      <c r="B129" s="46">
        <v>2</v>
      </c>
      <c r="C129" s="27">
        <v>5</v>
      </c>
      <c r="D129" s="27">
        <v>8</v>
      </c>
      <c r="E129" s="1" t="s">
        <v>525</v>
      </c>
      <c r="F129" s="3" t="str">
        <f>VLOOKUP(G129,[0]!REGDPT,3,0)</f>
        <v>11-Languedoc-Roussillon</v>
      </c>
      <c r="G129" s="80" t="s">
        <v>1092</v>
      </c>
      <c r="H129" s="88">
        <f t="shared" si="1"/>
        <v>66</v>
      </c>
      <c r="I129" s="85"/>
      <c r="J129" s="85"/>
      <c r="K129" s="85"/>
      <c r="L129" s="4" t="s">
        <v>280</v>
      </c>
      <c r="M129" s="5" t="e">
        <v>#NUM!</v>
      </c>
      <c r="N129" s="5" t="e">
        <v>#NUM!</v>
      </c>
      <c r="O129" s="5" t="e">
        <v>#NUM!</v>
      </c>
    </row>
    <row r="130" spans="1:15" ht="13.5" customHeight="1">
      <c r="A130" s="2">
        <v>1</v>
      </c>
      <c r="B130" s="46">
        <v>2</v>
      </c>
      <c r="C130" s="27">
        <v>5</v>
      </c>
      <c r="D130" s="27">
        <v>9</v>
      </c>
      <c r="E130" s="1" t="s">
        <v>133</v>
      </c>
      <c r="F130" s="3" t="str">
        <f>VLOOKUP(G130,[0]!REGDPT,3,0)</f>
        <v>11-Languedoc-Roussillon</v>
      </c>
      <c r="G130" s="80" t="s">
        <v>1092</v>
      </c>
      <c r="H130" s="88">
        <f t="shared" ref="H130:H193" si="2">VLOOKUP(G130,REGDPT,2,0)</f>
        <v>66</v>
      </c>
      <c r="I130" s="85"/>
      <c r="J130" s="85"/>
      <c r="K130" s="85"/>
      <c r="L130" s="4" t="s">
        <v>464</v>
      </c>
      <c r="M130" s="5" t="e">
        <v>#NUM!</v>
      </c>
      <c r="N130" s="5" t="e">
        <v>#NUM!</v>
      </c>
      <c r="O130" s="5" t="e">
        <v>#NUM!</v>
      </c>
    </row>
    <row r="131" spans="1:15" ht="12.75" customHeight="1">
      <c r="A131" s="2">
        <v>1</v>
      </c>
      <c r="B131" s="46">
        <v>2</v>
      </c>
      <c r="C131" s="28">
        <v>6</v>
      </c>
      <c r="D131" s="28">
        <v>1</v>
      </c>
      <c r="E131" s="1" t="s">
        <v>133</v>
      </c>
      <c r="F131" s="3" t="str">
        <f>VLOOKUP(G131,[0]!REGDPT,3,0)</f>
        <v>11-Languedoc-Roussillon</v>
      </c>
      <c r="G131" s="80" t="s">
        <v>1092</v>
      </c>
      <c r="H131" s="88">
        <f t="shared" si="2"/>
        <v>66</v>
      </c>
      <c r="I131" s="85"/>
      <c r="J131" s="85"/>
      <c r="K131" s="85"/>
      <c r="L131" s="4" t="s">
        <v>465</v>
      </c>
      <c r="M131" s="5" t="e">
        <v>#NUM!</v>
      </c>
      <c r="N131" s="5" t="e">
        <v>#NUM!</v>
      </c>
      <c r="O131" s="5" t="e">
        <v>#NUM!</v>
      </c>
    </row>
    <row r="132" spans="1:15" ht="12.75" customHeight="1">
      <c r="A132" s="2">
        <v>1</v>
      </c>
      <c r="B132" s="46">
        <v>2</v>
      </c>
      <c r="C132" s="28">
        <v>6</v>
      </c>
      <c r="D132" s="28">
        <v>2</v>
      </c>
      <c r="E132" s="1" t="s">
        <v>315</v>
      </c>
      <c r="F132" s="3" t="str">
        <f>VLOOKUP(G132,[0]!REGDPT,3,0)</f>
        <v>11-Languedoc-Roussillon</v>
      </c>
      <c r="G132" s="80" t="s">
        <v>1092</v>
      </c>
      <c r="H132" s="88">
        <f t="shared" si="2"/>
        <v>66</v>
      </c>
      <c r="I132" s="85"/>
      <c r="J132" s="85"/>
      <c r="K132" s="85"/>
      <c r="L132" s="4" t="s">
        <v>463</v>
      </c>
      <c r="M132" s="5" t="e">
        <v>#NUM!</v>
      </c>
      <c r="N132" s="5" t="e">
        <v>#NUM!</v>
      </c>
      <c r="O132" s="5" t="e">
        <v>#NUM!</v>
      </c>
    </row>
    <row r="133" spans="1:15" ht="12.75" customHeight="1">
      <c r="A133" s="2">
        <v>1</v>
      </c>
      <c r="B133" s="46">
        <v>2</v>
      </c>
      <c r="C133" s="28">
        <v>6</v>
      </c>
      <c r="D133" s="28">
        <v>3</v>
      </c>
      <c r="E133" s="1" t="s">
        <v>4</v>
      </c>
      <c r="F133" s="3" t="str">
        <f>VLOOKUP(G133,[0]!REGDPT,3,0)</f>
        <v>11-Languedoc-Roussillon</v>
      </c>
      <c r="G133" s="80" t="s">
        <v>1092</v>
      </c>
      <c r="H133" s="88">
        <f t="shared" si="2"/>
        <v>66</v>
      </c>
      <c r="I133" s="85"/>
      <c r="J133" s="85">
        <v>1</v>
      </c>
      <c r="K133" s="85"/>
      <c r="L133" s="4" t="s">
        <v>15</v>
      </c>
      <c r="M133" s="5" t="e">
        <v>#NUM!</v>
      </c>
      <c r="N133" s="5" t="e">
        <v>#NUM!</v>
      </c>
      <c r="O133" s="5" t="e">
        <v>#NUM!</v>
      </c>
    </row>
    <row r="134" spans="1:15" ht="12.75" customHeight="1">
      <c r="A134" s="2">
        <v>1</v>
      </c>
      <c r="B134" s="46">
        <v>2</v>
      </c>
      <c r="C134" s="28">
        <v>6</v>
      </c>
      <c r="D134" s="28">
        <v>4</v>
      </c>
      <c r="E134" s="1" t="s">
        <v>941</v>
      </c>
      <c r="F134" s="3" t="str">
        <f>VLOOKUP(G134,[0]!REGDPT,3,0)</f>
        <v>11-Languedoc-Roussillon</v>
      </c>
      <c r="G134" s="80" t="s">
        <v>1092</v>
      </c>
      <c r="H134" s="88">
        <f t="shared" si="2"/>
        <v>66</v>
      </c>
      <c r="I134" s="85"/>
      <c r="J134" s="85"/>
      <c r="K134" s="85"/>
      <c r="L134" s="4" t="s">
        <v>22</v>
      </c>
      <c r="M134" s="5" t="e">
        <v>#NUM!</v>
      </c>
      <c r="N134" s="5" t="e">
        <v>#NUM!</v>
      </c>
      <c r="O134" s="5" t="e">
        <v>#NUM!</v>
      </c>
    </row>
    <row r="135" spans="1:15" ht="12.75" customHeight="1">
      <c r="A135" s="2">
        <v>1</v>
      </c>
      <c r="B135" s="46">
        <v>2</v>
      </c>
      <c r="C135" s="28">
        <v>6</v>
      </c>
      <c r="D135" s="28">
        <v>5</v>
      </c>
      <c r="E135" s="1" t="s">
        <v>34</v>
      </c>
      <c r="F135" s="3" t="str">
        <f>VLOOKUP(G135,[0]!REGDPT,3,0)</f>
        <v>11-Languedoc-Roussillon</v>
      </c>
      <c r="G135" s="80" t="s">
        <v>1092</v>
      </c>
      <c r="H135" s="88">
        <f t="shared" si="2"/>
        <v>66</v>
      </c>
      <c r="I135" s="85"/>
      <c r="J135" s="85"/>
      <c r="K135" s="85"/>
      <c r="L135" s="4" t="s">
        <v>949</v>
      </c>
      <c r="M135" s="5" t="e">
        <v>#NUM!</v>
      </c>
      <c r="N135" s="5" t="e">
        <v>#NUM!</v>
      </c>
      <c r="O135" s="5" t="e">
        <v>#NUM!</v>
      </c>
    </row>
    <row r="136" spans="1:15" ht="12.75" customHeight="1">
      <c r="A136" s="2">
        <v>1</v>
      </c>
      <c r="B136" s="46">
        <v>2</v>
      </c>
      <c r="C136" s="28">
        <v>6</v>
      </c>
      <c r="D136" s="28">
        <v>6</v>
      </c>
      <c r="E136" s="1" t="s">
        <v>288</v>
      </c>
      <c r="F136" s="3" t="str">
        <f>VLOOKUP(G136,[0]!REGDPT,3,0)</f>
        <v>11-Languedoc-Roussillon</v>
      </c>
      <c r="G136" s="80" t="s">
        <v>260</v>
      </c>
      <c r="H136" s="88">
        <f t="shared" si="2"/>
        <v>11</v>
      </c>
      <c r="I136" s="85"/>
      <c r="J136" s="85"/>
      <c r="K136" s="85"/>
      <c r="L136" s="4" t="s">
        <v>1175</v>
      </c>
      <c r="M136" s="5" t="e">
        <v>#NUM!</v>
      </c>
      <c r="N136" s="5" t="e">
        <v>#NUM!</v>
      </c>
      <c r="O136" s="5" t="e">
        <v>#NUM!</v>
      </c>
    </row>
    <row r="137" spans="1:15" ht="12.75" customHeight="1">
      <c r="A137" s="2">
        <v>1</v>
      </c>
      <c r="B137" s="46">
        <v>2</v>
      </c>
      <c r="C137" s="28">
        <v>6</v>
      </c>
      <c r="D137" s="28">
        <v>7</v>
      </c>
      <c r="E137" s="1" t="s">
        <v>154</v>
      </c>
      <c r="F137" s="3" t="str">
        <f>VLOOKUP(G137,[0]!REGDPT,3,0)</f>
        <v>11-Languedoc-Roussillon</v>
      </c>
      <c r="G137" s="80" t="s">
        <v>256</v>
      </c>
      <c r="H137" s="88">
        <f t="shared" si="2"/>
        <v>34</v>
      </c>
      <c r="I137" s="85"/>
      <c r="J137" s="85">
        <v>1</v>
      </c>
      <c r="K137" s="85"/>
      <c r="L137" s="4" t="s">
        <v>15</v>
      </c>
      <c r="M137" s="5" t="e">
        <v>#NUM!</v>
      </c>
      <c r="N137" s="5" t="e">
        <v>#NUM!</v>
      </c>
      <c r="O137" s="5" t="e">
        <v>#NUM!</v>
      </c>
    </row>
    <row r="138" spans="1:15" ht="12.75" customHeight="1">
      <c r="A138" s="2">
        <v>1</v>
      </c>
      <c r="B138" s="46">
        <v>2</v>
      </c>
      <c r="C138" s="28">
        <v>6</v>
      </c>
      <c r="D138" s="28">
        <v>8</v>
      </c>
      <c r="E138" s="1" t="s">
        <v>154</v>
      </c>
      <c r="F138" s="3" t="str">
        <f>VLOOKUP(G138,[0]!REGDPT,3,0)</f>
        <v>11-Languedoc-Roussillon</v>
      </c>
      <c r="G138" s="80" t="s">
        <v>256</v>
      </c>
      <c r="H138" s="88">
        <f t="shared" si="2"/>
        <v>34</v>
      </c>
      <c r="I138" s="85"/>
      <c r="J138" s="85"/>
      <c r="K138" s="85"/>
      <c r="L138" s="4" t="s">
        <v>37</v>
      </c>
      <c r="M138" s="5" t="e">
        <v>#NUM!</v>
      </c>
      <c r="N138" s="5" t="e">
        <v>#NUM!</v>
      </c>
      <c r="O138" s="5" t="e">
        <v>#NUM!</v>
      </c>
    </row>
    <row r="139" spans="1:15" ht="13.5" customHeight="1">
      <c r="A139" s="2">
        <v>1</v>
      </c>
      <c r="B139" s="46">
        <v>2</v>
      </c>
      <c r="C139" s="28">
        <v>6</v>
      </c>
      <c r="D139" s="28">
        <v>9</v>
      </c>
      <c r="E139" s="1" t="s">
        <v>217</v>
      </c>
      <c r="F139" s="3" t="str">
        <f>VLOOKUP(G139,[0]!REGDPT,3,0)</f>
        <v>11-Languedoc-Roussillon</v>
      </c>
      <c r="G139" s="80" t="s">
        <v>261</v>
      </c>
      <c r="H139" s="88">
        <f t="shared" si="2"/>
        <v>30</v>
      </c>
      <c r="I139" s="85"/>
      <c r="J139" s="85">
        <v>1</v>
      </c>
      <c r="K139" s="85"/>
      <c r="L139" s="4" t="s">
        <v>15</v>
      </c>
      <c r="M139" s="5" t="e">
        <v>#NUM!</v>
      </c>
      <c r="N139" s="5" t="e">
        <v>#NUM!</v>
      </c>
      <c r="O139" s="5" t="e">
        <v>#NUM!</v>
      </c>
    </row>
    <row r="140" spans="1:15" ht="12.75" customHeight="1">
      <c r="A140" s="2">
        <v>1</v>
      </c>
      <c r="B140" s="46">
        <v>2</v>
      </c>
      <c r="C140" s="21">
        <v>7</v>
      </c>
      <c r="D140" s="21">
        <v>1</v>
      </c>
      <c r="E140" s="1" t="s">
        <v>217</v>
      </c>
      <c r="F140" s="3" t="str">
        <f>VLOOKUP(G140,[0]!REGDPT,3,0)</f>
        <v>11-Languedoc-Roussillon</v>
      </c>
      <c r="G140" s="80" t="s">
        <v>261</v>
      </c>
      <c r="H140" s="88">
        <f t="shared" si="2"/>
        <v>30</v>
      </c>
      <c r="I140" s="85"/>
      <c r="J140" s="85"/>
      <c r="K140" s="85"/>
      <c r="L140" s="4" t="s">
        <v>324</v>
      </c>
      <c r="M140" s="5" t="e">
        <v>#NUM!</v>
      </c>
      <c r="N140" s="5" t="e">
        <v>#NUM!</v>
      </c>
      <c r="O140" s="5" t="e">
        <v>#NUM!</v>
      </c>
    </row>
    <row r="141" spans="1:15" ht="12.75" customHeight="1">
      <c r="A141" s="2">
        <v>1</v>
      </c>
      <c r="B141" s="46">
        <v>2</v>
      </c>
      <c r="C141" s="21">
        <v>7</v>
      </c>
      <c r="D141" s="21">
        <v>2</v>
      </c>
      <c r="E141" s="1" t="s">
        <v>945</v>
      </c>
      <c r="F141" s="3" t="str">
        <f>VLOOKUP(G141,[0]!REGDPT,3,0)</f>
        <v>11-Languedoc-Roussillon</v>
      </c>
      <c r="G141" s="80" t="s">
        <v>261</v>
      </c>
      <c r="H141" s="88">
        <f t="shared" si="2"/>
        <v>30</v>
      </c>
      <c r="I141" s="85"/>
      <c r="J141" s="85"/>
      <c r="K141" s="85"/>
      <c r="L141" s="4"/>
      <c r="M141" s="5" t="e">
        <v>#NUM!</v>
      </c>
      <c r="N141" s="5" t="e">
        <v>#NUM!</v>
      </c>
      <c r="O141" s="5" t="e">
        <v>#NUM!</v>
      </c>
    </row>
    <row r="142" spans="1:15" ht="12.75" customHeight="1">
      <c r="A142" s="2">
        <v>1</v>
      </c>
      <c r="B142" s="46">
        <v>2</v>
      </c>
      <c r="C142" s="21">
        <v>7</v>
      </c>
      <c r="D142" s="21">
        <v>3</v>
      </c>
      <c r="E142" s="1" t="s">
        <v>134</v>
      </c>
      <c r="F142" s="3" t="str">
        <f>VLOOKUP(G142,[0]!REGDPT,3,0)</f>
        <v>11-Languedoc-Roussillon</v>
      </c>
      <c r="G142" s="80" t="s">
        <v>1092</v>
      </c>
      <c r="H142" s="88">
        <f t="shared" si="2"/>
        <v>66</v>
      </c>
      <c r="I142" s="85"/>
      <c r="J142" s="85"/>
      <c r="K142" s="85"/>
      <c r="L142" s="4" t="s">
        <v>96</v>
      </c>
      <c r="M142" s="5" t="e">
        <v>#NUM!</v>
      </c>
      <c r="N142" s="5" t="e">
        <v>#NUM!</v>
      </c>
      <c r="O142" s="5" t="e">
        <v>#NUM!</v>
      </c>
    </row>
    <row r="143" spans="1:15" ht="12.75" customHeight="1">
      <c r="A143" s="2">
        <v>1</v>
      </c>
      <c r="B143" s="46">
        <v>2</v>
      </c>
      <c r="C143" s="21">
        <v>7</v>
      </c>
      <c r="D143" s="21">
        <v>4</v>
      </c>
      <c r="E143" s="1" t="s">
        <v>135</v>
      </c>
      <c r="F143" s="3" t="str">
        <f>VLOOKUP(G143,[0]!REGDPT,3,0)</f>
        <v>11-Languedoc-Roussillon</v>
      </c>
      <c r="G143" s="80" t="s">
        <v>1092</v>
      </c>
      <c r="H143" s="88">
        <f t="shared" si="2"/>
        <v>66</v>
      </c>
      <c r="I143" s="85"/>
      <c r="J143" s="85"/>
      <c r="K143" s="85"/>
      <c r="L143" s="4" t="s">
        <v>467</v>
      </c>
      <c r="M143" s="5" t="e">
        <v>#NUM!</v>
      </c>
      <c r="N143" s="5" t="e">
        <v>#NUM!</v>
      </c>
      <c r="O143" s="5" t="e">
        <v>#NUM!</v>
      </c>
    </row>
    <row r="144" spans="1:15" ht="12.75" customHeight="1">
      <c r="A144" s="2">
        <v>1</v>
      </c>
      <c r="B144" s="46">
        <v>2</v>
      </c>
      <c r="C144" s="21">
        <v>7</v>
      </c>
      <c r="D144" s="21">
        <v>5</v>
      </c>
      <c r="E144" s="1" t="s">
        <v>946</v>
      </c>
      <c r="F144" s="3" t="str">
        <f>VLOOKUP(G144,[0]!REGDPT,3,0)</f>
        <v>11-Languedoc-Roussillon</v>
      </c>
      <c r="G144" s="80" t="s">
        <v>1092</v>
      </c>
      <c r="H144" s="88">
        <f t="shared" si="2"/>
        <v>66</v>
      </c>
      <c r="I144" s="85"/>
      <c r="J144" s="85"/>
      <c r="K144" s="85"/>
      <c r="L144" s="4" t="s">
        <v>22</v>
      </c>
      <c r="M144" s="5" t="e">
        <v>#NUM!</v>
      </c>
      <c r="N144" s="5" t="e">
        <v>#NUM!</v>
      </c>
      <c r="O144" s="5" t="e">
        <v>#NUM!</v>
      </c>
    </row>
    <row r="145" spans="1:15" ht="12.75" customHeight="1">
      <c r="A145" s="2">
        <v>1</v>
      </c>
      <c r="B145" s="46">
        <v>2</v>
      </c>
      <c r="C145" s="21">
        <v>7</v>
      </c>
      <c r="D145" s="21">
        <v>6</v>
      </c>
      <c r="E145" s="1" t="s">
        <v>947</v>
      </c>
      <c r="F145" s="3" t="str">
        <f>VLOOKUP(G145,[0]!REGDPT,3,0)</f>
        <v>11-Languedoc-Roussillon</v>
      </c>
      <c r="G145" s="80" t="s">
        <v>1092</v>
      </c>
      <c r="H145" s="88">
        <f t="shared" si="2"/>
        <v>66</v>
      </c>
      <c r="I145" s="85"/>
      <c r="J145" s="85"/>
      <c r="K145" s="85"/>
      <c r="L145" s="4" t="s">
        <v>942</v>
      </c>
      <c r="M145" s="5" t="e">
        <v>#NUM!</v>
      </c>
      <c r="N145" s="5" t="e">
        <v>#NUM!</v>
      </c>
      <c r="O145" s="5" t="e">
        <v>#NUM!</v>
      </c>
    </row>
    <row r="146" spans="1:15" ht="12.75" customHeight="1">
      <c r="A146" s="2">
        <v>1</v>
      </c>
      <c r="B146" s="46">
        <v>2</v>
      </c>
      <c r="C146" s="21">
        <v>7</v>
      </c>
      <c r="D146" s="21">
        <v>7</v>
      </c>
      <c r="E146" s="1" t="s">
        <v>526</v>
      </c>
      <c r="F146" s="3" t="str">
        <f>VLOOKUP(G146,[0]!REGDPT,3,0)</f>
        <v>11-Languedoc-Roussillon</v>
      </c>
      <c r="G146" s="80" t="s">
        <v>1092</v>
      </c>
      <c r="H146" s="88">
        <f t="shared" si="2"/>
        <v>66</v>
      </c>
      <c r="I146" s="85"/>
      <c r="J146" s="85"/>
      <c r="K146" s="85"/>
      <c r="L146" s="4" t="s">
        <v>33</v>
      </c>
      <c r="M146" s="5" t="e">
        <v>#NUM!</v>
      </c>
      <c r="N146" s="5" t="e">
        <v>#NUM!</v>
      </c>
      <c r="O146" s="5" t="e">
        <v>#NUM!</v>
      </c>
    </row>
    <row r="147" spans="1:15" ht="12.75" customHeight="1">
      <c r="A147" s="2">
        <v>1</v>
      </c>
      <c r="B147" s="46">
        <v>2</v>
      </c>
      <c r="C147" s="21">
        <v>7</v>
      </c>
      <c r="D147" s="21">
        <v>8</v>
      </c>
      <c r="E147" s="1" t="s">
        <v>136</v>
      </c>
      <c r="F147" s="3" t="str">
        <f>VLOOKUP(G147,[0]!REGDPT,3,0)</f>
        <v>11-Languedoc-Roussillon</v>
      </c>
      <c r="G147" s="80" t="s">
        <v>256</v>
      </c>
      <c r="H147" s="88">
        <f t="shared" si="2"/>
        <v>34</v>
      </c>
      <c r="I147" s="85"/>
      <c r="J147" s="85"/>
      <c r="K147" s="85"/>
      <c r="L147" s="4" t="s">
        <v>291</v>
      </c>
      <c r="M147" s="5" t="e">
        <v>#NUM!</v>
      </c>
      <c r="N147" s="5" t="e">
        <v>#NUM!</v>
      </c>
      <c r="O147" s="5" t="e">
        <v>#NUM!</v>
      </c>
    </row>
    <row r="148" spans="1:15" ht="13.5" customHeight="1">
      <c r="A148" s="2">
        <v>1</v>
      </c>
      <c r="B148" s="46">
        <v>2</v>
      </c>
      <c r="C148" s="21">
        <v>7</v>
      </c>
      <c r="D148" s="21">
        <v>9</v>
      </c>
      <c r="E148" s="1" t="s">
        <v>41</v>
      </c>
      <c r="F148" s="3" t="str">
        <f>VLOOKUP(G148,[0]!REGDPT,3,0)</f>
        <v>13-Lorraine</v>
      </c>
      <c r="G148" s="80" t="s">
        <v>1087</v>
      </c>
      <c r="H148" s="88">
        <f t="shared" si="2"/>
        <v>54</v>
      </c>
      <c r="I148" s="85"/>
      <c r="J148" s="85"/>
      <c r="K148" s="85"/>
      <c r="L148" s="4" t="s">
        <v>468</v>
      </c>
      <c r="M148" s="5" t="e">
        <v>#NUM!</v>
      </c>
      <c r="N148" s="5" t="e">
        <v>#NUM!</v>
      </c>
      <c r="O148" s="5" t="e">
        <v>#NUM!</v>
      </c>
    </row>
    <row r="149" spans="1:15" ht="12.75" customHeight="1">
      <c r="A149" s="2">
        <v>1</v>
      </c>
      <c r="B149" s="46">
        <v>2</v>
      </c>
      <c r="C149" s="29">
        <v>8</v>
      </c>
      <c r="D149" s="29">
        <v>1</v>
      </c>
      <c r="E149" s="1" t="s">
        <v>216</v>
      </c>
      <c r="F149" s="3" t="str">
        <f>VLOOKUP(G149,[0]!REGDPT,3,0)</f>
        <v>13-Lorraine</v>
      </c>
      <c r="G149" s="80" t="s">
        <v>1087</v>
      </c>
      <c r="H149" s="88">
        <f t="shared" si="2"/>
        <v>54</v>
      </c>
      <c r="I149" s="85"/>
      <c r="J149" s="85"/>
      <c r="K149" s="85"/>
      <c r="L149" s="4" t="s">
        <v>61</v>
      </c>
      <c r="M149" s="5" t="e">
        <v>#NUM!</v>
      </c>
      <c r="N149" s="5" t="e">
        <v>#NUM!</v>
      </c>
      <c r="O149" s="5" t="e">
        <v>#NUM!</v>
      </c>
    </row>
    <row r="150" spans="1:15" ht="12.75" customHeight="1">
      <c r="A150" s="2">
        <v>1</v>
      </c>
      <c r="B150" s="46">
        <v>2</v>
      </c>
      <c r="C150" s="29">
        <v>8</v>
      </c>
      <c r="D150" s="29">
        <v>2</v>
      </c>
      <c r="E150" s="1" t="s">
        <v>948</v>
      </c>
      <c r="F150" s="3" t="str">
        <f>VLOOKUP(G150,[0]!REGDPT,3,0)</f>
        <v>13-Lorraine</v>
      </c>
      <c r="G150" s="80" t="s">
        <v>1087</v>
      </c>
      <c r="H150" s="88">
        <f t="shared" si="2"/>
        <v>54</v>
      </c>
      <c r="I150" s="85"/>
      <c r="J150" s="85"/>
      <c r="K150" s="85"/>
      <c r="L150" s="4"/>
      <c r="M150" s="5" t="e">
        <v>#NUM!</v>
      </c>
      <c r="N150" s="5" t="e">
        <v>#NUM!</v>
      </c>
      <c r="O150" s="5" t="e">
        <v>#NUM!</v>
      </c>
    </row>
    <row r="151" spans="1:15" ht="12.75" customHeight="1">
      <c r="A151" s="2">
        <v>1</v>
      </c>
      <c r="B151" s="46">
        <v>2</v>
      </c>
      <c r="C151" s="29">
        <v>8</v>
      </c>
      <c r="D151" s="29">
        <v>3</v>
      </c>
      <c r="E151" s="1" t="s">
        <v>114</v>
      </c>
      <c r="F151" s="3" t="str">
        <f>VLOOKUP(G151,[0]!REGDPT,3,0)</f>
        <v>14-Midi-Pyrénées</v>
      </c>
      <c r="G151" s="80" t="s">
        <v>248</v>
      </c>
      <c r="H151" s="88">
        <f t="shared" si="2"/>
        <v>81</v>
      </c>
      <c r="I151" s="85"/>
      <c r="J151" s="85"/>
      <c r="K151" s="85"/>
      <c r="L151" s="4" t="s">
        <v>471</v>
      </c>
      <c r="M151" s="5" t="e">
        <v>#NUM!</v>
      </c>
      <c r="N151" s="5" t="e">
        <v>#NUM!</v>
      </c>
      <c r="O151" s="5" t="e">
        <v>#NUM!</v>
      </c>
    </row>
    <row r="152" spans="1:15" ht="12.75" customHeight="1">
      <c r="A152" s="2">
        <v>1</v>
      </c>
      <c r="B152" s="46">
        <v>2</v>
      </c>
      <c r="C152" s="29">
        <v>8</v>
      </c>
      <c r="D152" s="29">
        <v>4</v>
      </c>
      <c r="E152" s="1" t="s">
        <v>206</v>
      </c>
      <c r="F152" s="3" t="str">
        <f>VLOOKUP(G152,[0]!REGDPT,3,0)</f>
        <v>14-Midi-Pyrénées</v>
      </c>
      <c r="G152" s="80" t="s">
        <v>1091</v>
      </c>
      <c r="H152" s="88">
        <f t="shared" si="2"/>
        <v>65</v>
      </c>
      <c r="I152" s="85"/>
      <c r="J152" s="85"/>
      <c r="K152" s="85"/>
      <c r="L152" s="4" t="s">
        <v>276</v>
      </c>
      <c r="M152" s="5" t="e">
        <v>#NUM!</v>
      </c>
      <c r="N152" s="5" t="e">
        <v>#NUM!</v>
      </c>
      <c r="O152" s="5" t="e">
        <v>#NUM!</v>
      </c>
    </row>
    <row r="153" spans="1:15" ht="12.75" customHeight="1">
      <c r="A153" s="2">
        <v>1</v>
      </c>
      <c r="B153" s="46">
        <v>2</v>
      </c>
      <c r="C153" s="29">
        <v>8</v>
      </c>
      <c r="D153" s="29">
        <v>5</v>
      </c>
      <c r="E153" s="1" t="s">
        <v>208</v>
      </c>
      <c r="F153" s="3" t="str">
        <f>VLOOKUP(G153,[0]!REGDPT,3,0)</f>
        <v>14-Midi-Pyrénées</v>
      </c>
      <c r="G153" s="80" t="s">
        <v>206</v>
      </c>
      <c r="H153" s="88">
        <f t="shared" si="2"/>
        <v>46</v>
      </c>
      <c r="I153" s="85"/>
      <c r="J153" s="85"/>
      <c r="K153" s="85"/>
      <c r="L153" s="4" t="s">
        <v>469</v>
      </c>
      <c r="M153" s="5" t="e">
        <v>#NUM!</v>
      </c>
      <c r="N153" s="5" t="e">
        <v>#NUM!</v>
      </c>
      <c r="O153" s="5" t="e">
        <v>#NUM!</v>
      </c>
    </row>
    <row r="154" spans="1:15" ht="12.75" customHeight="1">
      <c r="A154" s="2">
        <v>1</v>
      </c>
      <c r="B154" s="46">
        <v>2</v>
      </c>
      <c r="C154" s="29">
        <v>8</v>
      </c>
      <c r="D154" s="29">
        <v>6</v>
      </c>
      <c r="E154" s="1" t="s">
        <v>208</v>
      </c>
      <c r="F154" s="3" t="str">
        <f>VLOOKUP(G154,[0]!REGDPT,3,0)</f>
        <v>14-Midi-Pyrénées</v>
      </c>
      <c r="G154" s="80" t="s">
        <v>1091</v>
      </c>
      <c r="H154" s="88">
        <f t="shared" si="2"/>
        <v>65</v>
      </c>
      <c r="I154" s="85"/>
      <c r="J154" s="85"/>
      <c r="K154" s="85"/>
      <c r="L154" s="4" t="s">
        <v>470</v>
      </c>
      <c r="M154" s="5" t="e">
        <v>#NUM!</v>
      </c>
      <c r="N154" s="5" t="e">
        <v>#NUM!</v>
      </c>
      <c r="O154" s="5" t="e">
        <v>#NUM!</v>
      </c>
    </row>
    <row r="155" spans="1:15" ht="12.75" customHeight="1">
      <c r="A155" s="2">
        <v>1</v>
      </c>
      <c r="B155" s="46">
        <v>2</v>
      </c>
      <c r="C155" s="29">
        <v>8</v>
      </c>
      <c r="D155" s="29">
        <v>7</v>
      </c>
      <c r="E155" s="1" t="s">
        <v>213</v>
      </c>
      <c r="F155" s="3" t="str">
        <f>VLOOKUP(G155,[0]!REGDPT,3,0)</f>
        <v>14-Midi-Pyrénées</v>
      </c>
      <c r="G155" s="80" t="s">
        <v>248</v>
      </c>
      <c r="H155" s="88">
        <f t="shared" si="2"/>
        <v>81</v>
      </c>
      <c r="I155" s="85"/>
      <c r="J155" s="85"/>
      <c r="K155" s="85"/>
      <c r="L155" s="4" t="s">
        <v>44</v>
      </c>
      <c r="M155" s="5" t="e">
        <v>#NUM!</v>
      </c>
      <c r="N155" s="5" t="e">
        <v>#NUM!</v>
      </c>
      <c r="O155" s="5" t="e">
        <v>#NUM!</v>
      </c>
    </row>
    <row r="156" spans="1:15" ht="12.75" customHeight="1">
      <c r="A156" s="2">
        <v>1</v>
      </c>
      <c r="B156" s="46">
        <v>2</v>
      </c>
      <c r="C156" s="29">
        <v>8</v>
      </c>
      <c r="D156" s="29">
        <v>8</v>
      </c>
      <c r="E156" s="1" t="s">
        <v>215</v>
      </c>
      <c r="F156" s="3" t="str">
        <f>VLOOKUP(G156,[0]!REGDPT,3,0)</f>
        <v>14-Midi-Pyrénées</v>
      </c>
      <c r="G156" s="80" t="s">
        <v>1100</v>
      </c>
      <c r="H156" s="88">
        <f t="shared" si="2"/>
        <v>82</v>
      </c>
      <c r="I156" s="85"/>
      <c r="J156" s="85"/>
      <c r="K156" s="85"/>
      <c r="L156" s="4" t="s">
        <v>39</v>
      </c>
      <c r="M156" s="5" t="e">
        <v>#NUM!</v>
      </c>
      <c r="N156" s="5" t="e">
        <v>#NUM!</v>
      </c>
      <c r="O156" s="5" t="e">
        <v>#NUM!</v>
      </c>
    </row>
    <row r="157" spans="1:15" ht="13.5" customHeight="1">
      <c r="A157" s="2">
        <v>1</v>
      </c>
      <c r="B157" s="46">
        <v>2</v>
      </c>
      <c r="C157" s="29">
        <v>8</v>
      </c>
      <c r="D157" s="29">
        <v>9</v>
      </c>
      <c r="E157" s="1" t="s">
        <v>950</v>
      </c>
      <c r="F157" s="3" t="str">
        <f>VLOOKUP(G157,[0]!REGDPT,3,0)</f>
        <v>14-Midi-Pyrénées</v>
      </c>
      <c r="G157" s="80" t="s">
        <v>206</v>
      </c>
      <c r="H157" s="88">
        <f t="shared" si="2"/>
        <v>46</v>
      </c>
      <c r="I157" s="85"/>
      <c r="J157" s="85"/>
      <c r="K157" s="85"/>
      <c r="L157" s="4"/>
      <c r="M157" s="5" t="e">
        <v>#NUM!</v>
      </c>
      <c r="N157" s="5" t="e">
        <v>#NUM!</v>
      </c>
      <c r="O157" s="5" t="e">
        <v>#NUM!</v>
      </c>
    </row>
    <row r="158" spans="1:15" ht="12.75" customHeight="1">
      <c r="A158" s="2">
        <v>1</v>
      </c>
      <c r="B158" s="46">
        <v>2</v>
      </c>
      <c r="C158" s="30">
        <v>9</v>
      </c>
      <c r="D158" s="30">
        <v>1</v>
      </c>
      <c r="E158" s="1" t="s">
        <v>207</v>
      </c>
      <c r="F158" s="3" t="str">
        <f>VLOOKUP(G158,[0]!REGDPT,3,0)</f>
        <v>14-Midi-Pyrénées</v>
      </c>
      <c r="G158" s="80" t="s">
        <v>206</v>
      </c>
      <c r="H158" s="88">
        <f t="shared" si="2"/>
        <v>46</v>
      </c>
      <c r="I158" s="85"/>
      <c r="J158" s="85">
        <v>1</v>
      </c>
      <c r="K158" s="85"/>
      <c r="L158" s="4" t="s">
        <v>15</v>
      </c>
      <c r="M158" s="5" t="e">
        <v>#NUM!</v>
      </c>
      <c r="N158" s="5" t="e">
        <v>#NUM!</v>
      </c>
      <c r="O158" s="5" t="e">
        <v>#NUM!</v>
      </c>
    </row>
    <row r="159" spans="1:15" ht="12.75" customHeight="1">
      <c r="A159" s="2">
        <v>1</v>
      </c>
      <c r="B159" s="46">
        <v>2</v>
      </c>
      <c r="C159" s="30">
        <v>9</v>
      </c>
      <c r="D159" s="30">
        <v>2</v>
      </c>
      <c r="E159" s="1" t="s">
        <v>207</v>
      </c>
      <c r="F159" s="3" t="str">
        <f>VLOOKUP(G159,[0]!REGDPT,3,0)</f>
        <v>14-Midi-Pyrénées</v>
      </c>
      <c r="G159" s="80" t="s">
        <v>206</v>
      </c>
      <c r="H159" s="88">
        <f t="shared" si="2"/>
        <v>46</v>
      </c>
      <c r="I159" s="85"/>
      <c r="J159" s="85"/>
      <c r="K159" s="85"/>
      <c r="L159" s="4" t="s">
        <v>71</v>
      </c>
      <c r="M159" s="5" t="e">
        <v>#NUM!</v>
      </c>
      <c r="N159" s="5" t="e">
        <v>#NUM!</v>
      </c>
      <c r="O159" s="5" t="e">
        <v>#NUM!</v>
      </c>
    </row>
    <row r="160" spans="1:15" ht="12.75" customHeight="1">
      <c r="A160" s="2">
        <v>1</v>
      </c>
      <c r="B160" s="46">
        <v>2</v>
      </c>
      <c r="C160" s="30">
        <v>9</v>
      </c>
      <c r="D160" s="30">
        <v>3</v>
      </c>
      <c r="E160" s="1" t="s">
        <v>511</v>
      </c>
      <c r="F160" s="3" t="str">
        <f>VLOOKUP(G160,[0]!REGDPT,3,0)</f>
        <v>14-Midi-Pyrénées</v>
      </c>
      <c r="G160" s="80" t="s">
        <v>206</v>
      </c>
      <c r="H160" s="88">
        <f t="shared" si="2"/>
        <v>46</v>
      </c>
      <c r="I160" s="85"/>
      <c r="J160" s="85"/>
      <c r="K160" s="85"/>
      <c r="L160" s="4" t="s">
        <v>43</v>
      </c>
      <c r="M160" s="5" t="e">
        <v>#NUM!</v>
      </c>
      <c r="N160" s="5" t="e">
        <v>#NUM!</v>
      </c>
      <c r="O160" s="5" t="e">
        <v>#NUM!</v>
      </c>
    </row>
    <row r="161" spans="1:15" ht="12.75" customHeight="1">
      <c r="A161" s="2">
        <v>1</v>
      </c>
      <c r="B161" s="46">
        <v>2</v>
      </c>
      <c r="C161" s="30">
        <v>9</v>
      </c>
      <c r="D161" s="30">
        <v>4</v>
      </c>
      <c r="E161" s="1" t="s">
        <v>223</v>
      </c>
      <c r="F161" s="3" t="str">
        <f>VLOOKUP(G161,[0]!REGDPT,3,0)</f>
        <v>14-Midi-Pyrénées</v>
      </c>
      <c r="G161" s="80" t="s">
        <v>1078</v>
      </c>
      <c r="H161" s="88">
        <f t="shared" si="2"/>
        <v>31</v>
      </c>
      <c r="I161" s="85"/>
      <c r="J161" s="85"/>
      <c r="K161" s="85"/>
      <c r="L161" s="4" t="s">
        <v>284</v>
      </c>
      <c r="M161" s="5" t="e">
        <v>#NUM!</v>
      </c>
      <c r="N161" s="5" t="e">
        <v>#NUM!</v>
      </c>
      <c r="O161" s="5" t="e">
        <v>#NUM!</v>
      </c>
    </row>
    <row r="162" spans="1:15" ht="12.75" customHeight="1">
      <c r="A162" s="2">
        <v>1</v>
      </c>
      <c r="B162" s="46">
        <v>2</v>
      </c>
      <c r="C162" s="30">
        <v>9</v>
      </c>
      <c r="D162" s="30">
        <v>5</v>
      </c>
      <c r="E162" s="1" t="s">
        <v>951</v>
      </c>
      <c r="F162" s="3" t="str">
        <f>VLOOKUP(G162,[0]!REGDPT,3,0)</f>
        <v>14-Midi-Pyrénées</v>
      </c>
      <c r="G162" s="80" t="s">
        <v>1078</v>
      </c>
      <c r="H162" s="88">
        <f t="shared" si="2"/>
        <v>31</v>
      </c>
      <c r="I162" s="85"/>
      <c r="J162" s="85"/>
      <c r="K162" s="85"/>
      <c r="L162" s="4"/>
      <c r="M162" s="5" t="e">
        <v>#NUM!</v>
      </c>
      <c r="N162" s="5" t="e">
        <v>#NUM!</v>
      </c>
      <c r="O162" s="5" t="e">
        <v>#NUM!</v>
      </c>
    </row>
    <row r="163" spans="1:15" ht="12.75" customHeight="1">
      <c r="A163" s="2">
        <v>1</v>
      </c>
      <c r="B163" s="46">
        <v>2</v>
      </c>
      <c r="C163" s="30">
        <v>9</v>
      </c>
      <c r="D163" s="30">
        <v>6</v>
      </c>
      <c r="E163" s="1" t="s">
        <v>952</v>
      </c>
      <c r="F163" s="3" t="str">
        <f>VLOOKUP(G163,[0]!REGDPT,3,0)</f>
        <v>15-Nord-Pas-de-Calais</v>
      </c>
      <c r="G163" s="80" t="s">
        <v>1088</v>
      </c>
      <c r="H163" s="88">
        <f t="shared" si="2"/>
        <v>62</v>
      </c>
      <c r="I163" s="85"/>
      <c r="J163" s="85"/>
      <c r="K163" s="85"/>
      <c r="L163" s="4" t="s">
        <v>996</v>
      </c>
      <c r="M163" s="5" t="e">
        <v>#NUM!</v>
      </c>
      <c r="N163" s="5" t="e">
        <v>#NUM!</v>
      </c>
      <c r="O163" s="5" t="e">
        <v>#NUM!</v>
      </c>
    </row>
    <row r="164" spans="1:15" ht="12.75" customHeight="1">
      <c r="A164" s="2">
        <v>1</v>
      </c>
      <c r="B164" s="46">
        <v>2</v>
      </c>
      <c r="C164" s="30">
        <v>9</v>
      </c>
      <c r="D164" s="30">
        <v>7</v>
      </c>
      <c r="E164" s="1" t="s">
        <v>337</v>
      </c>
      <c r="F164" s="3" t="str">
        <f>VLOOKUP(G164,[0]!REGDPT,3,0)</f>
        <v>15-Nord-Pas-de-Calais</v>
      </c>
      <c r="G164" s="80" t="s">
        <v>338</v>
      </c>
      <c r="H164" s="88">
        <f t="shared" si="2"/>
        <v>59</v>
      </c>
      <c r="I164" s="85"/>
      <c r="J164" s="85"/>
      <c r="K164" s="85"/>
      <c r="L164" s="4" t="s">
        <v>472</v>
      </c>
      <c r="M164" s="5" t="e">
        <v>#NUM!</v>
      </c>
      <c r="N164" s="5" t="e">
        <v>#NUM!</v>
      </c>
      <c r="O164" s="5" t="e">
        <v>#NUM!</v>
      </c>
    </row>
    <row r="165" spans="1:15" ht="12.75" customHeight="1">
      <c r="A165" s="2">
        <v>1</v>
      </c>
      <c r="B165" s="46">
        <v>2</v>
      </c>
      <c r="C165" s="30">
        <v>9</v>
      </c>
      <c r="D165" s="30">
        <v>8</v>
      </c>
      <c r="E165" s="1" t="s">
        <v>954</v>
      </c>
      <c r="F165" s="3" t="str">
        <f>VLOOKUP(G165,[0]!REGDPT,3,0)</f>
        <v>15-Nord-Pas-de-Calais</v>
      </c>
      <c r="G165" s="80" t="s">
        <v>338</v>
      </c>
      <c r="H165" s="88">
        <f t="shared" si="2"/>
        <v>59</v>
      </c>
      <c r="I165" s="85"/>
      <c r="J165" s="85"/>
      <c r="K165" s="85"/>
      <c r="L165" s="4"/>
      <c r="M165" s="5" t="e">
        <v>#NUM!</v>
      </c>
      <c r="N165" s="5" t="e">
        <v>#NUM!</v>
      </c>
      <c r="O165" s="5" t="e">
        <v>#NUM!</v>
      </c>
    </row>
    <row r="166" spans="1:15" ht="13.5" customHeight="1">
      <c r="A166" s="2">
        <v>1</v>
      </c>
      <c r="B166" s="46">
        <v>2</v>
      </c>
      <c r="C166" s="30">
        <v>9</v>
      </c>
      <c r="D166" s="30">
        <v>9</v>
      </c>
      <c r="E166" s="1" t="s">
        <v>953</v>
      </c>
      <c r="F166" s="3" t="str">
        <f>VLOOKUP(G166,[0]!REGDPT,3,0)</f>
        <v>15-Nord-Pas-de-Calais</v>
      </c>
      <c r="G166" s="80" t="s">
        <v>338</v>
      </c>
      <c r="H166" s="88">
        <f t="shared" si="2"/>
        <v>59</v>
      </c>
      <c r="I166" s="85"/>
      <c r="J166" s="85"/>
      <c r="K166" s="85"/>
      <c r="L166" s="4"/>
      <c r="M166" s="5" t="e">
        <v>#NUM!</v>
      </c>
      <c r="N166" s="5" t="e">
        <v>#NUM!</v>
      </c>
      <c r="O166" s="5" t="e">
        <v>#NUM!</v>
      </c>
    </row>
    <row r="167" spans="1:15">
      <c r="A167" s="2">
        <v>1</v>
      </c>
      <c r="B167" s="22">
        <v>3</v>
      </c>
      <c r="C167" s="23">
        <v>1</v>
      </c>
      <c r="D167" s="23">
        <v>1</v>
      </c>
      <c r="E167" s="1" t="s">
        <v>115</v>
      </c>
      <c r="F167" s="3" t="str">
        <f>VLOOKUP(G167,[0]!REGDPT,3,0)</f>
        <v>16-Normandie</v>
      </c>
      <c r="G167" s="80" t="s">
        <v>250</v>
      </c>
      <c r="H167" s="88">
        <f t="shared" si="2"/>
        <v>14</v>
      </c>
      <c r="I167" s="85"/>
      <c r="J167" s="85"/>
      <c r="K167" s="85"/>
      <c r="L167" s="4" t="s">
        <v>963</v>
      </c>
      <c r="M167" s="5" t="e">
        <v>#NUM!</v>
      </c>
      <c r="N167" s="5" t="e">
        <v>#NUM!</v>
      </c>
      <c r="O167" s="5" t="e">
        <v>#NUM!</v>
      </c>
    </row>
    <row r="168" spans="1:15">
      <c r="A168" s="2">
        <v>1</v>
      </c>
      <c r="B168" s="22">
        <v>3</v>
      </c>
      <c r="C168" s="23">
        <v>1</v>
      </c>
      <c r="D168" s="23">
        <v>2</v>
      </c>
      <c r="E168" s="1" t="s">
        <v>115</v>
      </c>
      <c r="F168" s="3" t="str">
        <f>VLOOKUP(G168,[0]!REGDPT,3,0)</f>
        <v>16-Normandie</v>
      </c>
      <c r="G168" s="80" t="s">
        <v>250</v>
      </c>
      <c r="H168" s="88">
        <f t="shared" si="2"/>
        <v>14</v>
      </c>
      <c r="I168" s="85"/>
      <c r="J168" s="85"/>
      <c r="K168" s="85"/>
      <c r="L168" s="4" t="s">
        <v>277</v>
      </c>
      <c r="M168" s="5" t="e">
        <v>#NUM!</v>
      </c>
      <c r="N168" s="5" t="e">
        <v>#NUM!</v>
      </c>
      <c r="O168" s="5" t="e">
        <v>#NUM!</v>
      </c>
    </row>
    <row r="169" spans="1:15">
      <c r="A169" s="2">
        <v>1</v>
      </c>
      <c r="B169" s="22">
        <v>3</v>
      </c>
      <c r="C169" s="23">
        <v>1</v>
      </c>
      <c r="D169" s="23">
        <v>3</v>
      </c>
      <c r="E169" s="1" t="s">
        <v>116</v>
      </c>
      <c r="F169" s="3" t="str">
        <f>VLOOKUP(G169,[0]!REGDPT,3,0)</f>
        <v>16-Normandie</v>
      </c>
      <c r="G169" s="80" t="s">
        <v>250</v>
      </c>
      <c r="H169" s="88">
        <f t="shared" si="2"/>
        <v>14</v>
      </c>
      <c r="I169" s="85"/>
      <c r="J169" s="85"/>
      <c r="K169" s="85"/>
      <c r="L169" s="4" t="s">
        <v>30</v>
      </c>
      <c r="M169" s="5" t="e">
        <v>#NUM!</v>
      </c>
      <c r="N169" s="5" t="e">
        <v>#NUM!</v>
      </c>
      <c r="O169" s="5" t="e">
        <v>#NUM!</v>
      </c>
    </row>
    <row r="170" spans="1:15">
      <c r="A170" s="2">
        <v>1</v>
      </c>
      <c r="B170" s="22">
        <v>3</v>
      </c>
      <c r="C170" s="23">
        <v>1</v>
      </c>
      <c r="D170" s="23">
        <v>4</v>
      </c>
      <c r="E170" s="1" t="s">
        <v>964</v>
      </c>
      <c r="F170" s="3" t="str">
        <f>VLOOKUP(G170,[0]!REGDPT,3,0)</f>
        <v>16-Normandie</v>
      </c>
      <c r="G170" s="80" t="s">
        <v>250</v>
      </c>
      <c r="H170" s="88">
        <f t="shared" si="2"/>
        <v>14</v>
      </c>
      <c r="I170" s="85"/>
      <c r="J170" s="85"/>
      <c r="K170" s="85"/>
      <c r="L170" s="4"/>
      <c r="M170" s="5" t="e">
        <v>#NUM!</v>
      </c>
      <c r="N170" s="5" t="e">
        <v>#NUM!</v>
      </c>
      <c r="O170" s="5" t="e">
        <v>#NUM!</v>
      </c>
    </row>
    <row r="171" spans="1:15">
      <c r="A171" s="2">
        <v>1</v>
      </c>
      <c r="B171" s="22">
        <v>3</v>
      </c>
      <c r="C171" s="23">
        <v>1</v>
      </c>
      <c r="D171" s="23">
        <v>5</v>
      </c>
      <c r="E171" s="1" t="s">
        <v>117</v>
      </c>
      <c r="F171" s="3" t="str">
        <f>VLOOKUP(G171,[0]!REGDPT,3,0)</f>
        <v>16-Normandie</v>
      </c>
      <c r="G171" s="80" t="s">
        <v>250</v>
      </c>
      <c r="H171" s="88">
        <f t="shared" si="2"/>
        <v>14</v>
      </c>
      <c r="I171" s="85"/>
      <c r="J171" s="85"/>
      <c r="K171" s="85"/>
      <c r="L171" s="4" t="s">
        <v>473</v>
      </c>
      <c r="M171" s="5" t="e">
        <v>#NUM!</v>
      </c>
      <c r="N171" s="5" t="e">
        <v>#NUM!</v>
      </c>
      <c r="O171" s="5" t="e">
        <v>#NUM!</v>
      </c>
    </row>
    <row r="172" spans="1:15">
      <c r="A172" s="2">
        <v>1</v>
      </c>
      <c r="B172" s="22">
        <v>3</v>
      </c>
      <c r="C172" s="23">
        <v>1</v>
      </c>
      <c r="D172" s="23">
        <v>6</v>
      </c>
      <c r="E172" s="1" t="s">
        <v>118</v>
      </c>
      <c r="F172" s="3" t="str">
        <f>VLOOKUP(G172,[0]!REGDPT,3,0)</f>
        <v>16-Normandie</v>
      </c>
      <c r="G172" s="80" t="s">
        <v>250</v>
      </c>
      <c r="H172" s="88">
        <f t="shared" si="2"/>
        <v>14</v>
      </c>
      <c r="I172" s="85"/>
      <c r="J172" s="85"/>
      <c r="K172" s="85"/>
      <c r="L172" s="4" t="s">
        <v>18</v>
      </c>
      <c r="M172" s="5" t="e">
        <v>#NUM!</v>
      </c>
      <c r="N172" s="5" t="e">
        <v>#NUM!</v>
      </c>
      <c r="O172" s="5" t="e">
        <v>#NUM!</v>
      </c>
    </row>
    <row r="173" spans="1:15">
      <c r="A173" s="2">
        <v>1</v>
      </c>
      <c r="B173" s="22">
        <v>3</v>
      </c>
      <c r="C173" s="23">
        <v>1</v>
      </c>
      <c r="D173" s="23">
        <v>7</v>
      </c>
      <c r="E173" s="1" t="s">
        <v>238</v>
      </c>
      <c r="F173" s="3" t="str">
        <f>VLOOKUP(G173,[0]!REGDPT,3,0)</f>
        <v>16-Normandie</v>
      </c>
      <c r="G173" s="80" t="s">
        <v>246</v>
      </c>
      <c r="H173" s="88">
        <f t="shared" si="2"/>
        <v>50</v>
      </c>
      <c r="I173" s="85"/>
      <c r="J173" s="85"/>
      <c r="K173" s="85"/>
      <c r="L173" s="4" t="s">
        <v>239</v>
      </c>
      <c r="M173" s="5" t="e">
        <v>#NUM!</v>
      </c>
      <c r="N173" s="5" t="e">
        <v>#NUM!</v>
      </c>
      <c r="O173" s="5" t="e">
        <v>#NUM!</v>
      </c>
    </row>
    <row r="174" spans="1:15">
      <c r="A174" s="2">
        <v>1</v>
      </c>
      <c r="B174" s="22">
        <v>3</v>
      </c>
      <c r="C174" s="23">
        <v>1</v>
      </c>
      <c r="D174" s="23">
        <v>8</v>
      </c>
      <c r="E174" s="1" t="s">
        <v>119</v>
      </c>
      <c r="F174" s="3" t="str">
        <f>VLOOKUP(G174,[0]!REGDPT,3,0)</f>
        <v>16-Normandie</v>
      </c>
      <c r="G174" s="80" t="s">
        <v>250</v>
      </c>
      <c r="H174" s="88">
        <f t="shared" si="2"/>
        <v>14</v>
      </c>
      <c r="I174" s="85"/>
      <c r="J174" s="85"/>
      <c r="K174" s="85"/>
      <c r="L174" s="4" t="s">
        <v>281</v>
      </c>
      <c r="M174" s="5" t="e">
        <v>#NUM!</v>
      </c>
      <c r="N174" s="5" t="e">
        <v>#NUM!</v>
      </c>
      <c r="O174" s="5" t="e">
        <v>#NUM!</v>
      </c>
    </row>
    <row r="175" spans="1:15">
      <c r="A175" s="2">
        <v>1</v>
      </c>
      <c r="B175" s="22">
        <v>3</v>
      </c>
      <c r="C175" s="23">
        <v>1</v>
      </c>
      <c r="D175" s="23">
        <v>9</v>
      </c>
      <c r="E175" s="1" t="s">
        <v>192</v>
      </c>
      <c r="F175" s="3" t="str">
        <f>VLOOKUP(G175,[0]!REGDPT,3,0)</f>
        <v>16-Normandie</v>
      </c>
      <c r="G175" s="80" t="s">
        <v>1097</v>
      </c>
      <c r="H175" s="88">
        <f t="shared" si="2"/>
        <v>76</v>
      </c>
      <c r="I175" s="85"/>
      <c r="J175" s="85"/>
      <c r="K175" s="85"/>
      <c r="L175" s="4" t="s">
        <v>86</v>
      </c>
      <c r="M175" s="5" t="e">
        <v>#NUM!</v>
      </c>
      <c r="N175" s="5" t="e">
        <v>#NUM!</v>
      </c>
      <c r="O175" s="5" t="e">
        <v>#NUM!</v>
      </c>
    </row>
    <row r="176" spans="1:15">
      <c r="A176" s="2">
        <v>1</v>
      </c>
      <c r="B176" s="22">
        <v>3</v>
      </c>
      <c r="C176" s="24">
        <v>2</v>
      </c>
      <c r="D176" s="24">
        <v>1</v>
      </c>
      <c r="E176" s="1" t="s">
        <v>527</v>
      </c>
      <c r="F176" s="3" t="str">
        <f>VLOOKUP(G176,[0]!REGDPT,3,0)</f>
        <v>16-Normandie</v>
      </c>
      <c r="G176" s="80" t="s">
        <v>1097</v>
      </c>
      <c r="H176" s="88">
        <f t="shared" si="2"/>
        <v>76</v>
      </c>
      <c r="I176" s="85"/>
      <c r="J176" s="85"/>
      <c r="K176" s="85"/>
      <c r="L176" s="4" t="s">
        <v>46</v>
      </c>
      <c r="M176" s="5" t="e">
        <v>#NUM!</v>
      </c>
      <c r="N176" s="5" t="e">
        <v>#NUM!</v>
      </c>
      <c r="O176" s="5" t="e">
        <v>#NUM!</v>
      </c>
    </row>
    <row r="177" spans="1:15">
      <c r="A177" s="2">
        <v>1</v>
      </c>
      <c r="B177" s="22">
        <v>3</v>
      </c>
      <c r="C177" s="24">
        <v>2</v>
      </c>
      <c r="D177" s="24">
        <v>2</v>
      </c>
      <c r="E177" s="1" t="s">
        <v>120</v>
      </c>
      <c r="F177" s="3" t="str">
        <f>VLOOKUP(G177,[0]!REGDPT,3,0)</f>
        <v>16-Normandie</v>
      </c>
      <c r="G177" s="80" t="s">
        <v>250</v>
      </c>
      <c r="H177" s="88">
        <f t="shared" si="2"/>
        <v>14</v>
      </c>
      <c r="I177" s="85"/>
      <c r="J177" s="85"/>
      <c r="K177" s="85"/>
      <c r="L177" s="4" t="s">
        <v>474</v>
      </c>
      <c r="M177" s="5" t="e">
        <v>#NUM!</v>
      </c>
      <c r="N177" s="5" t="e">
        <v>#NUM!</v>
      </c>
      <c r="O177" s="5" t="e">
        <v>#NUM!</v>
      </c>
    </row>
    <row r="178" spans="1:15">
      <c r="A178" s="2">
        <v>1</v>
      </c>
      <c r="B178" s="22">
        <v>3</v>
      </c>
      <c r="C178" s="24">
        <v>2</v>
      </c>
      <c r="D178" s="24">
        <v>3</v>
      </c>
      <c r="E178" s="1" t="s">
        <v>120</v>
      </c>
      <c r="F178" s="3" t="str">
        <f>VLOOKUP(G178,[0]!REGDPT,3,0)</f>
        <v>16-Normandie</v>
      </c>
      <c r="G178" s="81" t="s">
        <v>250</v>
      </c>
      <c r="H178" s="88">
        <f t="shared" si="2"/>
        <v>14</v>
      </c>
      <c r="I178" s="85"/>
      <c r="J178" s="85"/>
      <c r="K178" s="85"/>
      <c r="L178" s="4" t="s">
        <v>1189</v>
      </c>
      <c r="M178" s="5" t="e">
        <v>#NUM!</v>
      </c>
      <c r="N178" s="5" t="e">
        <v>#NUM!</v>
      </c>
      <c r="O178" s="5" t="e">
        <v>#NUM!</v>
      </c>
    </row>
    <row r="179" spans="1:15">
      <c r="A179" s="2">
        <v>1</v>
      </c>
      <c r="B179" s="22">
        <v>3</v>
      </c>
      <c r="C179" s="24">
        <v>2</v>
      </c>
      <c r="D179" s="24">
        <v>4</v>
      </c>
      <c r="E179" s="1" t="s">
        <v>965</v>
      </c>
      <c r="F179" s="3" t="str">
        <f>VLOOKUP(G179,[0]!REGDPT,3,0)</f>
        <v>16-Normandie</v>
      </c>
      <c r="G179" s="80" t="s">
        <v>250</v>
      </c>
      <c r="H179" s="88">
        <f t="shared" si="2"/>
        <v>14</v>
      </c>
      <c r="I179" s="85"/>
      <c r="J179" s="85"/>
      <c r="K179" s="85"/>
      <c r="L179" s="4" t="s">
        <v>77</v>
      </c>
      <c r="M179" s="5" t="e">
        <v>#NUM!</v>
      </c>
      <c r="N179" s="5" t="e">
        <v>#NUM!</v>
      </c>
      <c r="O179" s="5" t="e">
        <v>#NUM!</v>
      </c>
    </row>
    <row r="180" spans="1:15">
      <c r="A180" s="2">
        <v>1</v>
      </c>
      <c r="B180" s="22">
        <v>3</v>
      </c>
      <c r="C180" s="24">
        <v>2</v>
      </c>
      <c r="D180" s="24">
        <v>5</v>
      </c>
      <c r="E180" s="1" t="s">
        <v>193</v>
      </c>
      <c r="F180" s="3" t="str">
        <f>VLOOKUP(G180,[0]!REGDPT,3,0)</f>
        <v>16-Normandie</v>
      </c>
      <c r="G180" s="80" t="s">
        <v>1097</v>
      </c>
      <c r="H180" s="88">
        <f t="shared" si="2"/>
        <v>76</v>
      </c>
      <c r="I180" s="85"/>
      <c r="J180" s="85"/>
      <c r="K180" s="85"/>
      <c r="L180" s="4" t="s">
        <v>477</v>
      </c>
      <c r="M180" s="5" t="e">
        <v>#NUM!</v>
      </c>
      <c r="N180" s="5" t="e">
        <v>#NUM!</v>
      </c>
      <c r="O180" s="5" t="e">
        <v>#NUM!</v>
      </c>
    </row>
    <row r="181" spans="1:15">
      <c r="A181" s="2">
        <v>1</v>
      </c>
      <c r="B181" s="22">
        <v>3</v>
      </c>
      <c r="C181" s="24">
        <v>2</v>
      </c>
      <c r="D181" s="24">
        <v>6</v>
      </c>
      <c r="E181" s="1" t="s">
        <v>121</v>
      </c>
      <c r="F181" s="3" t="str">
        <f>VLOOKUP(G181,[0]!REGDPT,3,0)</f>
        <v>16-Normandie</v>
      </c>
      <c r="G181" s="80" t="s">
        <v>250</v>
      </c>
      <c r="H181" s="88">
        <f t="shared" si="2"/>
        <v>14</v>
      </c>
      <c r="I181" s="85"/>
      <c r="J181" s="85"/>
      <c r="K181" s="85"/>
      <c r="L181" s="4" t="s">
        <v>37</v>
      </c>
      <c r="M181" s="5" t="e">
        <v>#NUM!</v>
      </c>
      <c r="N181" s="5" t="e">
        <v>#NUM!</v>
      </c>
      <c r="O181" s="5" t="e">
        <v>#NUM!</v>
      </c>
    </row>
    <row r="182" spans="1:15">
      <c r="A182" s="2">
        <v>1</v>
      </c>
      <c r="B182" s="22">
        <v>3</v>
      </c>
      <c r="C182" s="24">
        <v>2</v>
      </c>
      <c r="D182" s="24">
        <v>7</v>
      </c>
      <c r="E182" s="1" t="s">
        <v>997</v>
      </c>
      <c r="F182" s="3" t="str">
        <f>VLOOKUP(G182,[0]!REGDPT,3,0)</f>
        <v>16-Normandie</v>
      </c>
      <c r="G182" s="80" t="s">
        <v>246</v>
      </c>
      <c r="H182" s="88">
        <f t="shared" si="2"/>
        <v>50</v>
      </c>
      <c r="I182" s="85"/>
      <c r="J182" s="85"/>
      <c r="K182" s="85"/>
      <c r="L182" s="4" t="s">
        <v>60</v>
      </c>
      <c r="M182" s="5" t="e">
        <v>#NUM!</v>
      </c>
      <c r="N182" s="5" t="e">
        <v>#NUM!</v>
      </c>
      <c r="O182" s="5" t="e">
        <v>#NUM!</v>
      </c>
    </row>
    <row r="183" spans="1:15">
      <c r="A183" s="2">
        <v>1</v>
      </c>
      <c r="B183" s="22">
        <v>3</v>
      </c>
      <c r="C183" s="24">
        <v>2</v>
      </c>
      <c r="D183" s="24">
        <v>8</v>
      </c>
      <c r="E183" s="1" t="s">
        <v>997</v>
      </c>
      <c r="F183" s="3" t="str">
        <f>VLOOKUP(G183,[0]!REGDPT,3,0)</f>
        <v>16-Normandie</v>
      </c>
      <c r="G183" s="80" t="s">
        <v>246</v>
      </c>
      <c r="H183" s="88">
        <f t="shared" si="2"/>
        <v>50</v>
      </c>
      <c r="I183" s="85"/>
      <c r="J183" s="85"/>
      <c r="K183" s="85"/>
      <c r="L183" s="4" t="s">
        <v>554</v>
      </c>
      <c r="M183" s="5" t="e">
        <v>#NUM!</v>
      </c>
      <c r="N183" s="5" t="e">
        <v>#NUM!</v>
      </c>
      <c r="O183" s="5" t="e">
        <v>#NUM!</v>
      </c>
    </row>
    <row r="184" spans="1:15">
      <c r="A184" s="2">
        <v>1</v>
      </c>
      <c r="B184" s="22">
        <v>3</v>
      </c>
      <c r="C184" s="24">
        <v>2</v>
      </c>
      <c r="D184" s="24">
        <v>9</v>
      </c>
      <c r="E184" s="1" t="s">
        <v>5</v>
      </c>
      <c r="F184" s="3" t="str">
        <f>VLOOKUP(G184,[0]!REGDPT,3,0)</f>
        <v>16-Normandie</v>
      </c>
      <c r="G184" s="80" t="s">
        <v>250</v>
      </c>
      <c r="H184" s="88">
        <f t="shared" si="2"/>
        <v>14</v>
      </c>
      <c r="I184" s="85"/>
      <c r="J184" s="85">
        <v>1</v>
      </c>
      <c r="K184" s="85"/>
      <c r="L184" s="4" t="s">
        <v>15</v>
      </c>
      <c r="M184" s="5" t="e">
        <v>#NUM!</v>
      </c>
      <c r="N184" s="5" t="e">
        <v>#NUM!</v>
      </c>
      <c r="O184" s="5" t="e">
        <v>#NUM!</v>
      </c>
    </row>
    <row r="185" spans="1:15">
      <c r="A185" s="2">
        <v>1</v>
      </c>
      <c r="B185" s="22">
        <v>3</v>
      </c>
      <c r="C185" s="24">
        <v>2</v>
      </c>
      <c r="D185" s="24">
        <v>10</v>
      </c>
      <c r="E185" s="1" t="s">
        <v>5</v>
      </c>
      <c r="F185" s="3" t="str">
        <f>VLOOKUP(G185,[0]!REGDPT,3,0)</f>
        <v>16-Normandie</v>
      </c>
      <c r="G185" s="80" t="s">
        <v>250</v>
      </c>
      <c r="H185" s="88">
        <f t="shared" si="2"/>
        <v>14</v>
      </c>
      <c r="I185" s="85"/>
      <c r="J185" s="85"/>
      <c r="K185" s="85"/>
      <c r="L185" s="4" t="s">
        <v>475</v>
      </c>
      <c r="M185" s="5" t="e">
        <v>#NUM!</v>
      </c>
      <c r="N185" s="5" t="e">
        <v>#NUM!</v>
      </c>
      <c r="O185" s="5" t="e">
        <v>#NUM!</v>
      </c>
    </row>
    <row r="186" spans="1:15">
      <c r="A186" s="2">
        <v>1</v>
      </c>
      <c r="B186" s="22">
        <v>3</v>
      </c>
      <c r="C186" s="25">
        <v>3</v>
      </c>
      <c r="D186" s="25">
        <v>1</v>
      </c>
      <c r="E186" s="1" t="s">
        <v>5</v>
      </c>
      <c r="F186" s="3" t="str">
        <f>VLOOKUP(G186,[0]!REGDPT,3,0)</f>
        <v>16-Normandie</v>
      </c>
      <c r="G186" s="80" t="s">
        <v>250</v>
      </c>
      <c r="H186" s="88">
        <f t="shared" si="2"/>
        <v>14</v>
      </c>
      <c r="I186" s="85"/>
      <c r="J186" s="85"/>
      <c r="K186" s="85"/>
      <c r="L186" s="4" t="s">
        <v>476</v>
      </c>
      <c r="M186" s="5" t="e">
        <v>#NUM!</v>
      </c>
      <c r="N186" s="5" t="e">
        <v>#NUM!</v>
      </c>
      <c r="O186" s="5" t="e">
        <v>#NUM!</v>
      </c>
    </row>
    <row r="187" spans="1:15">
      <c r="A187" s="2">
        <v>1</v>
      </c>
      <c r="B187" s="22">
        <v>3</v>
      </c>
      <c r="C187" s="25">
        <v>3</v>
      </c>
      <c r="D187" s="25">
        <v>2</v>
      </c>
      <c r="E187" s="1" t="s">
        <v>211</v>
      </c>
      <c r="F187" s="3" t="str">
        <f>VLOOKUP(G187,[0]!REGDPT,3,0)</f>
        <v>16-Normandie</v>
      </c>
      <c r="G187" s="80" t="s">
        <v>250</v>
      </c>
      <c r="H187" s="88">
        <f t="shared" si="2"/>
        <v>14</v>
      </c>
      <c r="I187" s="85"/>
      <c r="J187" s="85"/>
      <c r="K187" s="85"/>
      <c r="L187" s="4"/>
      <c r="M187" s="5" t="e">
        <v>#NUM!</v>
      </c>
      <c r="N187" s="5" t="e">
        <v>#NUM!</v>
      </c>
      <c r="O187" s="5" t="e">
        <v>#NUM!</v>
      </c>
    </row>
    <row r="188" spans="1:15">
      <c r="A188" s="2">
        <v>1</v>
      </c>
      <c r="B188" s="22">
        <v>3</v>
      </c>
      <c r="C188" s="25">
        <v>3</v>
      </c>
      <c r="D188" s="25">
        <v>3</v>
      </c>
      <c r="E188" s="1" t="s">
        <v>194</v>
      </c>
      <c r="F188" s="3" t="str">
        <f>VLOOKUP(G188,[0]!REGDPT,3,0)</f>
        <v>16-Normandie</v>
      </c>
      <c r="G188" s="80" t="s">
        <v>1097</v>
      </c>
      <c r="H188" s="88">
        <f t="shared" si="2"/>
        <v>76</v>
      </c>
      <c r="I188" s="85"/>
      <c r="J188" s="85"/>
      <c r="K188" s="85"/>
      <c r="L188" s="4" t="s">
        <v>348</v>
      </c>
      <c r="M188" s="5" t="e">
        <v>#NUM!</v>
      </c>
      <c r="N188" s="5" t="e">
        <v>#NUM!</v>
      </c>
      <c r="O188" s="5" t="e">
        <v>#NUM!</v>
      </c>
    </row>
    <row r="189" spans="1:15">
      <c r="A189" s="2">
        <v>1</v>
      </c>
      <c r="B189" s="22">
        <v>3</v>
      </c>
      <c r="C189" s="25">
        <v>3</v>
      </c>
      <c r="D189" s="25">
        <v>4</v>
      </c>
      <c r="E189" s="1" t="s">
        <v>122</v>
      </c>
      <c r="F189" s="3" t="str">
        <f>VLOOKUP(G189,[0]!REGDPT,3,0)</f>
        <v>16-Normandie</v>
      </c>
      <c r="G189" s="80" t="s">
        <v>250</v>
      </c>
      <c r="H189" s="88">
        <f t="shared" si="2"/>
        <v>14</v>
      </c>
      <c r="I189" s="85"/>
      <c r="J189" s="85"/>
      <c r="K189" s="85"/>
      <c r="L189" s="4" t="s">
        <v>24</v>
      </c>
      <c r="M189" s="5" t="e">
        <v>#NUM!</v>
      </c>
      <c r="N189" s="5" t="e">
        <v>#NUM!</v>
      </c>
      <c r="O189" s="5" t="e">
        <v>#NUM!</v>
      </c>
    </row>
    <row r="190" spans="1:15">
      <c r="A190" s="2">
        <v>1</v>
      </c>
      <c r="B190" s="22">
        <v>3</v>
      </c>
      <c r="C190" s="25">
        <v>3</v>
      </c>
      <c r="D190" s="25">
        <v>5</v>
      </c>
      <c r="E190" s="1" t="s">
        <v>122</v>
      </c>
      <c r="F190" s="3" t="str">
        <f>VLOOKUP(G190,[0]!REGDPT,3,0)</f>
        <v>16-Normandie</v>
      </c>
      <c r="G190" s="80" t="s">
        <v>250</v>
      </c>
      <c r="H190" s="88">
        <f t="shared" si="2"/>
        <v>14</v>
      </c>
      <c r="I190" s="85"/>
      <c r="J190" s="85"/>
      <c r="K190" s="85"/>
      <c r="L190" s="4" t="s">
        <v>42</v>
      </c>
      <c r="M190" s="5" t="e">
        <v>#NUM!</v>
      </c>
      <c r="N190" s="5" t="e">
        <v>#NUM!</v>
      </c>
      <c r="O190" s="5" t="e">
        <v>#NUM!</v>
      </c>
    </row>
    <row r="191" spans="1:15">
      <c r="A191" s="2">
        <v>1</v>
      </c>
      <c r="B191" s="22">
        <v>3</v>
      </c>
      <c r="C191" s="25">
        <v>3</v>
      </c>
      <c r="D191" s="25">
        <v>6</v>
      </c>
      <c r="E191" s="1" t="s">
        <v>225</v>
      </c>
      <c r="F191" s="3" t="str">
        <f>VLOOKUP(G191,[0]!REGDPT,3,0)</f>
        <v>16-Normandie</v>
      </c>
      <c r="G191" s="80" t="s">
        <v>265</v>
      </c>
      <c r="H191" s="88">
        <f t="shared" si="2"/>
        <v>61</v>
      </c>
      <c r="I191" s="85"/>
      <c r="J191" s="85"/>
      <c r="K191" s="85"/>
      <c r="L191" s="4" t="s">
        <v>44</v>
      </c>
      <c r="M191" s="5" t="e">
        <v>#NUM!</v>
      </c>
      <c r="N191" s="5" t="e">
        <v>#NUM!</v>
      </c>
      <c r="O191" s="5" t="e">
        <v>#NUM!</v>
      </c>
    </row>
    <row r="192" spans="1:15">
      <c r="A192" s="2">
        <v>1</v>
      </c>
      <c r="B192" s="22">
        <v>3</v>
      </c>
      <c r="C192" s="25">
        <v>3</v>
      </c>
      <c r="D192" s="25">
        <v>7</v>
      </c>
      <c r="E192" s="1" t="s">
        <v>244</v>
      </c>
      <c r="F192" s="3" t="str">
        <f>VLOOKUP(G192,[0]!REGDPT,3,0)</f>
        <v>16-Normandie</v>
      </c>
      <c r="G192" s="80" t="s">
        <v>246</v>
      </c>
      <c r="H192" s="88">
        <f t="shared" si="2"/>
        <v>50</v>
      </c>
      <c r="I192" s="85"/>
      <c r="J192" s="85"/>
      <c r="K192" s="85" t="s">
        <v>421</v>
      </c>
      <c r="L192" s="4" t="s">
        <v>245</v>
      </c>
      <c r="M192" s="5" t="e">
        <v>#NUM!</v>
      </c>
      <c r="N192" s="5" t="e">
        <v>#NUM!</v>
      </c>
      <c r="O192" s="5" t="e">
        <v>#NUM!</v>
      </c>
    </row>
    <row r="193" spans="1:15">
      <c r="A193" s="2">
        <v>1</v>
      </c>
      <c r="B193" s="22">
        <v>3</v>
      </c>
      <c r="C193" s="25">
        <v>3</v>
      </c>
      <c r="D193" s="25">
        <v>8</v>
      </c>
      <c r="E193" s="1" t="s">
        <v>123</v>
      </c>
      <c r="F193" s="3" t="str">
        <f>VLOOKUP(G193,[0]!REGDPT,3,0)</f>
        <v>17-Pays-de-Loire</v>
      </c>
      <c r="G193" s="80" t="s">
        <v>1085</v>
      </c>
      <c r="H193" s="88">
        <f t="shared" si="2"/>
        <v>49</v>
      </c>
      <c r="I193" s="85"/>
      <c r="J193" s="85"/>
      <c r="K193" s="85"/>
      <c r="L193" s="4" t="s">
        <v>96</v>
      </c>
      <c r="M193" s="5" t="e">
        <v>#NUM!</v>
      </c>
      <c r="N193" s="5" t="e">
        <v>#NUM!</v>
      </c>
      <c r="O193" s="5" t="e">
        <v>#NUM!</v>
      </c>
    </row>
    <row r="194" spans="1:15">
      <c r="A194" s="2">
        <v>1</v>
      </c>
      <c r="B194" s="22">
        <v>3</v>
      </c>
      <c r="C194" s="25">
        <v>3</v>
      </c>
      <c r="D194" s="25">
        <v>9</v>
      </c>
      <c r="E194" s="1" t="s">
        <v>998</v>
      </c>
      <c r="F194" s="3" t="str">
        <f>VLOOKUP(G194,[0]!REGDPT,3,0)</f>
        <v>17-Pays-de-Loire</v>
      </c>
      <c r="G194" s="80" t="s">
        <v>1085</v>
      </c>
      <c r="H194" s="88">
        <f t="shared" ref="H194:H257" si="3">VLOOKUP(G194,REGDPT,2,0)</f>
        <v>49</v>
      </c>
      <c r="I194" s="85"/>
      <c r="J194" s="85"/>
      <c r="K194" s="85"/>
      <c r="L194" s="4" t="s">
        <v>999</v>
      </c>
      <c r="M194" s="5" t="e">
        <v>#NUM!</v>
      </c>
      <c r="N194" s="5" t="e">
        <v>#NUM!</v>
      </c>
      <c r="O194" s="5" t="e">
        <v>#NUM!</v>
      </c>
    </row>
    <row r="195" spans="1:15">
      <c r="A195" s="2">
        <v>1</v>
      </c>
      <c r="B195" s="22">
        <v>3</v>
      </c>
      <c r="C195" s="25">
        <v>3</v>
      </c>
      <c r="D195" s="25">
        <v>10</v>
      </c>
      <c r="E195" s="1" t="s">
        <v>163</v>
      </c>
      <c r="F195" s="3" t="str">
        <f>VLOOKUP(G195,[0]!REGDPT,3,0)</f>
        <v>17-Pays-de-Loire</v>
      </c>
      <c r="G195" s="80" t="s">
        <v>171</v>
      </c>
      <c r="H195" s="88">
        <f t="shared" si="3"/>
        <v>85</v>
      </c>
      <c r="I195" s="85"/>
      <c r="J195" s="85"/>
      <c r="K195" s="85"/>
      <c r="L195" s="4" t="s">
        <v>55</v>
      </c>
      <c r="M195" s="5" t="e">
        <v>#NUM!</v>
      </c>
      <c r="N195" s="5" t="e">
        <v>#NUM!</v>
      </c>
      <c r="O195" s="5" t="e">
        <v>#NUM!</v>
      </c>
    </row>
    <row r="196" spans="1:15">
      <c r="A196" s="2">
        <v>1</v>
      </c>
      <c r="B196" s="22">
        <v>3</v>
      </c>
      <c r="C196" s="26">
        <v>4</v>
      </c>
      <c r="D196" s="26">
        <v>1</v>
      </c>
      <c r="E196" s="1" t="s">
        <v>164</v>
      </c>
      <c r="F196" s="3" t="str">
        <f>VLOOKUP(G196,[0]!REGDPT,3,0)</f>
        <v>17-Pays-de-Loire</v>
      </c>
      <c r="G196" s="80" t="s">
        <v>171</v>
      </c>
      <c r="H196" s="88">
        <f t="shared" si="3"/>
        <v>85</v>
      </c>
      <c r="I196" s="85"/>
      <c r="J196" s="85"/>
      <c r="K196" s="85"/>
      <c r="L196" s="4" t="s">
        <v>31</v>
      </c>
      <c r="M196" s="5" t="e">
        <v>#NUM!</v>
      </c>
      <c r="N196" s="5" t="e">
        <v>#NUM!</v>
      </c>
      <c r="O196" s="5" t="e">
        <v>#NUM!</v>
      </c>
    </row>
    <row r="197" spans="1:15">
      <c r="A197" s="2">
        <v>1</v>
      </c>
      <c r="B197" s="22">
        <v>3</v>
      </c>
      <c r="C197" s="26">
        <v>4</v>
      </c>
      <c r="D197" s="26">
        <v>2</v>
      </c>
      <c r="E197" s="1" t="s">
        <v>165</v>
      </c>
      <c r="F197" s="3" t="str">
        <f>VLOOKUP(G197,[0]!REGDPT,3,0)</f>
        <v>17-Pays-de-Loire</v>
      </c>
      <c r="G197" s="80" t="s">
        <v>171</v>
      </c>
      <c r="H197" s="88">
        <f t="shared" si="3"/>
        <v>85</v>
      </c>
      <c r="I197" s="85"/>
      <c r="J197" s="85"/>
      <c r="K197" s="85"/>
      <c r="L197" s="4" t="s">
        <v>54</v>
      </c>
      <c r="M197" s="5" t="e">
        <v>#NUM!</v>
      </c>
      <c r="N197" s="5" t="e">
        <v>#NUM!</v>
      </c>
      <c r="O197" s="5" t="e">
        <v>#NUM!</v>
      </c>
    </row>
    <row r="198" spans="1:15">
      <c r="A198" s="2">
        <v>1</v>
      </c>
      <c r="B198" s="22">
        <v>3</v>
      </c>
      <c r="C198" s="26">
        <v>4</v>
      </c>
      <c r="D198" s="26">
        <v>3</v>
      </c>
      <c r="E198" s="1" t="s">
        <v>166</v>
      </c>
      <c r="F198" s="3" t="str">
        <f>VLOOKUP(G198,[0]!REGDPT,3,0)</f>
        <v>17-Pays-de-Loire</v>
      </c>
      <c r="G198" s="80" t="s">
        <v>171</v>
      </c>
      <c r="H198" s="88">
        <f t="shared" si="3"/>
        <v>85</v>
      </c>
      <c r="I198" s="85"/>
      <c r="J198" s="85"/>
      <c r="K198" s="85"/>
      <c r="L198" s="4" t="s">
        <v>492</v>
      </c>
      <c r="M198" s="5" t="e">
        <v>#NUM!</v>
      </c>
      <c r="N198" s="5" t="e">
        <v>#NUM!</v>
      </c>
      <c r="O198" s="5" t="e">
        <v>#NUM!</v>
      </c>
    </row>
    <row r="199" spans="1:15">
      <c r="A199" s="2">
        <v>1</v>
      </c>
      <c r="B199" s="22">
        <v>3</v>
      </c>
      <c r="C199" s="26">
        <v>4</v>
      </c>
      <c r="D199" s="26">
        <v>4</v>
      </c>
      <c r="E199" s="1" t="s">
        <v>167</v>
      </c>
      <c r="F199" s="3" t="str">
        <f>VLOOKUP(G199,[0]!REGDPT,3,0)</f>
        <v>17-Pays-de-Loire</v>
      </c>
      <c r="G199" s="80" t="s">
        <v>171</v>
      </c>
      <c r="H199" s="88">
        <f t="shared" si="3"/>
        <v>85</v>
      </c>
      <c r="I199" s="85"/>
      <c r="J199" s="85"/>
      <c r="K199" s="85"/>
      <c r="L199" s="4" t="s">
        <v>31</v>
      </c>
      <c r="M199" s="5" t="e">
        <v>#NUM!</v>
      </c>
      <c r="N199" s="5" t="e">
        <v>#NUM!</v>
      </c>
      <c r="O199" s="5" t="e">
        <v>#NUM!</v>
      </c>
    </row>
    <row r="200" spans="1:15">
      <c r="A200" s="2">
        <v>1</v>
      </c>
      <c r="B200" s="22">
        <v>3</v>
      </c>
      <c r="C200" s="26">
        <v>4</v>
      </c>
      <c r="D200" s="26">
        <v>5</v>
      </c>
      <c r="E200" s="1" t="s">
        <v>966</v>
      </c>
      <c r="F200" s="3" t="str">
        <f>VLOOKUP(G200,[0]!REGDPT,3,0)</f>
        <v>17-Pays-de-Loire</v>
      </c>
      <c r="G200" s="80" t="s">
        <v>171</v>
      </c>
      <c r="H200" s="88">
        <f t="shared" si="3"/>
        <v>85</v>
      </c>
      <c r="I200" s="85"/>
      <c r="J200" s="85"/>
      <c r="K200" s="85"/>
      <c r="L200" s="4"/>
      <c r="M200" s="5" t="e">
        <v>#NUM!</v>
      </c>
      <c r="N200" s="5" t="e">
        <v>#NUM!</v>
      </c>
      <c r="O200" s="5" t="e">
        <v>#NUM!</v>
      </c>
    </row>
    <row r="201" spans="1:15">
      <c r="A201" s="2">
        <v>1</v>
      </c>
      <c r="B201" s="22">
        <v>3</v>
      </c>
      <c r="C201" s="26">
        <v>4</v>
      </c>
      <c r="D201" s="26">
        <v>6</v>
      </c>
      <c r="E201" s="1" t="s">
        <v>204</v>
      </c>
      <c r="F201" s="3" t="str">
        <f>VLOOKUP(G201,[0]!REGDPT,3,0)</f>
        <v>17-Pays-de-Loire</v>
      </c>
      <c r="G201" s="80" t="s">
        <v>267</v>
      </c>
      <c r="H201" s="88">
        <f t="shared" si="3"/>
        <v>72</v>
      </c>
      <c r="I201" s="85"/>
      <c r="J201" s="85"/>
      <c r="K201" s="85"/>
      <c r="L201" s="4" t="s">
        <v>18</v>
      </c>
      <c r="M201" s="5" t="e">
        <v>#NUM!</v>
      </c>
      <c r="N201" s="5" t="e">
        <v>#NUM!</v>
      </c>
      <c r="O201" s="5" t="e">
        <v>#NUM!</v>
      </c>
    </row>
    <row r="202" spans="1:15">
      <c r="A202" s="2">
        <v>1</v>
      </c>
      <c r="B202" s="22">
        <v>3</v>
      </c>
      <c r="C202" s="26">
        <v>4</v>
      </c>
      <c r="D202" s="26">
        <v>7</v>
      </c>
      <c r="E202" s="1" t="s">
        <v>168</v>
      </c>
      <c r="F202" s="3" t="str">
        <f>VLOOKUP(G202,[0]!REGDPT,3,0)</f>
        <v>17-Pays-de-Loire</v>
      </c>
      <c r="G202" s="80" t="s">
        <v>171</v>
      </c>
      <c r="H202" s="88">
        <f t="shared" si="3"/>
        <v>85</v>
      </c>
      <c r="I202" s="85"/>
      <c r="J202" s="85">
        <v>1</v>
      </c>
      <c r="K202" s="85"/>
      <c r="L202" s="4" t="s">
        <v>15</v>
      </c>
      <c r="M202" s="5" t="e">
        <v>#NUM!</v>
      </c>
      <c r="N202" s="5" t="e">
        <v>#NUM!</v>
      </c>
      <c r="O202" s="5" t="e">
        <v>#NUM!</v>
      </c>
    </row>
    <row r="203" spans="1:15">
      <c r="A203" s="2">
        <v>1</v>
      </c>
      <c r="B203" s="22">
        <v>3</v>
      </c>
      <c r="C203" s="26">
        <v>4</v>
      </c>
      <c r="D203" s="26">
        <v>8</v>
      </c>
      <c r="E203" s="1" t="s">
        <v>169</v>
      </c>
      <c r="F203" s="3" t="str">
        <f>VLOOKUP(G203,[0]!REGDPT,3,0)</f>
        <v>17-Pays-de-Loire</v>
      </c>
      <c r="G203" s="80" t="s">
        <v>171</v>
      </c>
      <c r="H203" s="88">
        <f t="shared" si="3"/>
        <v>85</v>
      </c>
      <c r="I203" s="85"/>
      <c r="J203" s="85"/>
      <c r="K203" s="85"/>
      <c r="L203" s="4" t="s">
        <v>18</v>
      </c>
      <c r="M203" s="5" t="e">
        <v>#NUM!</v>
      </c>
      <c r="N203" s="5" t="e">
        <v>#NUM!</v>
      </c>
      <c r="O203" s="5" t="e">
        <v>#NUM!</v>
      </c>
    </row>
    <row r="204" spans="1:15">
      <c r="A204" s="2">
        <v>1</v>
      </c>
      <c r="B204" s="22">
        <v>3</v>
      </c>
      <c r="C204" s="26">
        <v>4</v>
      </c>
      <c r="D204" s="26">
        <v>9</v>
      </c>
      <c r="E204" s="1" t="s">
        <v>321</v>
      </c>
      <c r="F204" s="3" t="str">
        <f>VLOOKUP(G204,[0]!REGDPT,3,0)</f>
        <v>17-Pays-de-Loire</v>
      </c>
      <c r="G204" s="80" t="s">
        <v>1083</v>
      </c>
      <c r="H204" s="88">
        <f t="shared" si="3"/>
        <v>44</v>
      </c>
      <c r="I204" s="85"/>
      <c r="J204" s="85"/>
      <c r="K204" s="85"/>
      <c r="L204" s="4" t="s">
        <v>322</v>
      </c>
      <c r="M204" s="5" t="e">
        <v>#NUM!</v>
      </c>
      <c r="N204" s="5" t="e">
        <v>#NUM!</v>
      </c>
      <c r="O204" s="5" t="e">
        <v>#NUM!</v>
      </c>
    </row>
    <row r="205" spans="1:15">
      <c r="A205" s="2">
        <v>1</v>
      </c>
      <c r="B205" s="22">
        <v>3</v>
      </c>
      <c r="C205" s="27">
        <v>5</v>
      </c>
      <c r="D205" s="27">
        <v>1</v>
      </c>
      <c r="E205" s="1" t="s">
        <v>170</v>
      </c>
      <c r="F205" s="3" t="str">
        <f>VLOOKUP(G205,[0]!REGDPT,3,0)</f>
        <v>17-Pays-de-Loire</v>
      </c>
      <c r="G205" s="80" t="s">
        <v>171</v>
      </c>
      <c r="H205" s="88">
        <f t="shared" si="3"/>
        <v>85</v>
      </c>
      <c r="I205" s="85"/>
      <c r="J205" s="85"/>
      <c r="K205" s="85"/>
      <c r="L205" s="4" t="s">
        <v>283</v>
      </c>
      <c r="M205" s="5" t="e">
        <v>#NUM!</v>
      </c>
      <c r="N205" s="5" t="e">
        <v>#NUM!</v>
      </c>
      <c r="O205" s="5" t="e">
        <v>#NUM!</v>
      </c>
    </row>
    <row r="206" spans="1:15">
      <c r="A206" s="2">
        <v>1</v>
      </c>
      <c r="B206" s="22">
        <v>3</v>
      </c>
      <c r="C206" s="27">
        <v>5</v>
      </c>
      <c r="D206" s="27">
        <v>2</v>
      </c>
      <c r="E206" s="1" t="s">
        <v>170</v>
      </c>
      <c r="F206" s="3" t="str">
        <f>VLOOKUP(G206,[0]!REGDPT,3,0)</f>
        <v>17-Pays-de-Loire</v>
      </c>
      <c r="G206" s="80" t="s">
        <v>171</v>
      </c>
      <c r="H206" s="88">
        <f t="shared" si="3"/>
        <v>85</v>
      </c>
      <c r="I206" s="85"/>
      <c r="J206" s="85"/>
      <c r="K206" s="85"/>
      <c r="L206" s="4" t="s">
        <v>46</v>
      </c>
      <c r="M206" s="5" t="e">
        <v>#NUM!</v>
      </c>
      <c r="N206" s="5" t="e">
        <v>#NUM!</v>
      </c>
      <c r="O206" s="5" t="e">
        <v>#NUM!</v>
      </c>
    </row>
    <row r="207" spans="1:15">
      <c r="A207" s="2">
        <v>1</v>
      </c>
      <c r="B207" s="22">
        <v>3</v>
      </c>
      <c r="C207" s="27">
        <v>5</v>
      </c>
      <c r="D207" s="27">
        <v>3</v>
      </c>
      <c r="E207" s="1" t="s">
        <v>968</v>
      </c>
      <c r="F207" s="3" t="str">
        <f>VLOOKUP(G207,[0]!REGDPT,3,0)</f>
        <v>17-Pays-de-Loire</v>
      </c>
      <c r="G207" s="80" t="s">
        <v>171</v>
      </c>
      <c r="H207" s="88">
        <f t="shared" si="3"/>
        <v>85</v>
      </c>
      <c r="I207" s="85"/>
      <c r="J207" s="85"/>
      <c r="K207" s="85"/>
      <c r="L207" s="4"/>
      <c r="M207" s="5" t="e">
        <v>#NUM!</v>
      </c>
      <c r="N207" s="5" t="e">
        <v>#NUM!</v>
      </c>
      <c r="O207" s="5" t="e">
        <v>#NUM!</v>
      </c>
    </row>
    <row r="208" spans="1:15">
      <c r="A208" s="2">
        <v>1</v>
      </c>
      <c r="B208" s="22">
        <v>3</v>
      </c>
      <c r="C208" s="27">
        <v>5</v>
      </c>
      <c r="D208" s="27">
        <v>4</v>
      </c>
      <c r="E208" s="1" t="s">
        <v>512</v>
      </c>
      <c r="F208" s="3" t="str">
        <f>VLOOKUP(G208,[0]!REGDPT,3,0)</f>
        <v>17-Pays-de-Loire</v>
      </c>
      <c r="G208" s="80" t="s">
        <v>171</v>
      </c>
      <c r="H208" s="88">
        <f t="shared" si="3"/>
        <v>85</v>
      </c>
      <c r="I208" s="85"/>
      <c r="J208" s="85"/>
      <c r="K208" s="85"/>
      <c r="L208" s="4" t="s">
        <v>967</v>
      </c>
      <c r="M208" s="5" t="e">
        <v>#NUM!</v>
      </c>
      <c r="N208" s="5" t="e">
        <v>#NUM!</v>
      </c>
      <c r="O208" s="5" t="e">
        <v>#NUM!</v>
      </c>
    </row>
    <row r="209" spans="1:15">
      <c r="A209" s="2">
        <v>1</v>
      </c>
      <c r="B209" s="22">
        <v>3</v>
      </c>
      <c r="C209" s="27">
        <v>5</v>
      </c>
      <c r="D209" s="27">
        <v>5</v>
      </c>
      <c r="E209" s="1" t="s">
        <v>528</v>
      </c>
      <c r="F209" s="3" t="str">
        <f>VLOOKUP(G209,[0]!REGDPT,3,0)</f>
        <v>17-Pays-de-Loire</v>
      </c>
      <c r="G209" s="80" t="s">
        <v>171</v>
      </c>
      <c r="H209" s="88">
        <f t="shared" si="3"/>
        <v>85</v>
      </c>
      <c r="I209" s="85"/>
      <c r="J209" s="85">
        <v>1</v>
      </c>
      <c r="K209" s="85"/>
      <c r="L209" s="4" t="s">
        <v>15</v>
      </c>
      <c r="M209" s="5" t="e">
        <v>#NUM!</v>
      </c>
      <c r="N209" s="5" t="e">
        <v>#NUM!</v>
      </c>
      <c r="O209" s="5" t="e">
        <v>#NUM!</v>
      </c>
    </row>
    <row r="210" spans="1:15">
      <c r="A210" s="2">
        <v>1</v>
      </c>
      <c r="B210" s="22">
        <v>3</v>
      </c>
      <c r="C210" s="27">
        <v>5</v>
      </c>
      <c r="D210" s="27">
        <v>6</v>
      </c>
      <c r="E210" s="1" t="s">
        <v>552</v>
      </c>
      <c r="F210" s="3" t="str">
        <f>VLOOKUP(G210,[0]!REGDPT,3,0)</f>
        <v>17-Pays-de-Loire</v>
      </c>
      <c r="G210" s="80" t="s">
        <v>171</v>
      </c>
      <c r="H210" s="88">
        <f t="shared" si="3"/>
        <v>85</v>
      </c>
      <c r="I210" s="85"/>
      <c r="J210" s="85"/>
      <c r="K210" s="85"/>
      <c r="L210" s="4" t="s">
        <v>508</v>
      </c>
      <c r="M210" s="5" t="e">
        <v>#NUM!</v>
      </c>
      <c r="N210" s="5" t="e">
        <v>#NUM!</v>
      </c>
      <c r="O210" s="5" t="e">
        <v>#NUM!</v>
      </c>
    </row>
    <row r="211" spans="1:15">
      <c r="A211" s="2">
        <v>1</v>
      </c>
      <c r="B211" s="22">
        <v>3</v>
      </c>
      <c r="C211" s="27">
        <v>5</v>
      </c>
      <c r="D211" s="27">
        <v>7</v>
      </c>
      <c r="E211" s="1" t="s">
        <v>497</v>
      </c>
      <c r="F211" s="3" t="str">
        <f>VLOOKUP(G211,[0]!REGDPT,3,0)</f>
        <v>18-Picardie</v>
      </c>
      <c r="G211" s="80" t="s">
        <v>253</v>
      </c>
      <c r="H211" s="88">
        <f t="shared" si="3"/>
        <v>80</v>
      </c>
      <c r="I211" s="85"/>
      <c r="J211" s="85"/>
      <c r="K211" s="85"/>
      <c r="L211" s="4" t="s">
        <v>18</v>
      </c>
      <c r="M211" s="5" t="e">
        <v>#NUM!</v>
      </c>
      <c r="N211" s="5" t="e">
        <v>#NUM!</v>
      </c>
      <c r="O211" s="5" t="e">
        <v>#NUM!</v>
      </c>
    </row>
    <row r="212" spans="1:15">
      <c r="A212" s="2">
        <v>1</v>
      </c>
      <c r="B212" s="22">
        <v>3</v>
      </c>
      <c r="C212" s="27">
        <v>5</v>
      </c>
      <c r="D212" s="27">
        <v>8</v>
      </c>
      <c r="E212" s="1" t="s">
        <v>529</v>
      </c>
      <c r="F212" s="3" t="str">
        <f>VLOOKUP(G212,[0]!REGDPT,3,0)</f>
        <v>18-Picardie</v>
      </c>
      <c r="G212" s="80" t="s">
        <v>264</v>
      </c>
      <c r="H212" s="88">
        <f t="shared" si="3"/>
        <v>60</v>
      </c>
      <c r="I212" s="85"/>
      <c r="J212" s="85"/>
      <c r="K212" s="85"/>
      <c r="L212" s="4" t="s">
        <v>46</v>
      </c>
      <c r="M212" s="5" t="e">
        <v>#NUM!</v>
      </c>
      <c r="N212" s="5" t="e">
        <v>#NUM!</v>
      </c>
      <c r="O212" s="5" t="e">
        <v>#NUM!</v>
      </c>
    </row>
    <row r="213" spans="1:15">
      <c r="A213" s="2">
        <v>1</v>
      </c>
      <c r="B213" s="22">
        <v>3</v>
      </c>
      <c r="C213" s="27">
        <v>5</v>
      </c>
      <c r="D213" s="27">
        <v>9</v>
      </c>
      <c r="E213" s="1" t="s">
        <v>969</v>
      </c>
      <c r="F213" s="3" t="str">
        <f>VLOOKUP(G213,[0]!REGDPT,3,0)</f>
        <v>18-Picardie</v>
      </c>
      <c r="G213" s="80" t="s">
        <v>264</v>
      </c>
      <c r="H213" s="88">
        <f t="shared" si="3"/>
        <v>60</v>
      </c>
      <c r="I213" s="85"/>
      <c r="J213" s="85"/>
      <c r="K213" s="85"/>
      <c r="L213" s="4" t="s">
        <v>312</v>
      </c>
      <c r="M213" s="5" t="e">
        <v>#NUM!</v>
      </c>
      <c r="N213" s="5" t="e">
        <v>#NUM!</v>
      </c>
      <c r="O213" s="5" t="e">
        <v>#NUM!</v>
      </c>
    </row>
    <row r="214" spans="1:15">
      <c r="A214" s="2">
        <v>1</v>
      </c>
      <c r="B214" s="22">
        <v>3</v>
      </c>
      <c r="C214" s="28">
        <v>6</v>
      </c>
      <c r="D214" s="28">
        <v>1</v>
      </c>
      <c r="E214" s="1" t="s">
        <v>127</v>
      </c>
      <c r="F214" s="3" t="str">
        <f>VLOOKUP(G214,[0]!REGDPT,3,0)</f>
        <v>18-Picardie</v>
      </c>
      <c r="G214" s="80" t="s">
        <v>253</v>
      </c>
      <c r="H214" s="88">
        <f t="shared" si="3"/>
        <v>80</v>
      </c>
      <c r="I214" s="85"/>
      <c r="J214" s="85"/>
      <c r="K214" s="85"/>
      <c r="L214" s="4" t="s">
        <v>44</v>
      </c>
      <c r="M214" s="5" t="e">
        <v>#NUM!</v>
      </c>
      <c r="N214" s="5" t="e">
        <v>#NUM!</v>
      </c>
      <c r="O214" s="5" t="e">
        <v>#NUM!</v>
      </c>
    </row>
    <row r="215" spans="1:15">
      <c r="A215" s="2">
        <v>1</v>
      </c>
      <c r="B215" s="22">
        <v>3</v>
      </c>
      <c r="C215" s="28">
        <v>6</v>
      </c>
      <c r="D215" s="28">
        <v>2</v>
      </c>
      <c r="E215" s="1" t="s">
        <v>128</v>
      </c>
      <c r="F215" s="3" t="str">
        <f>VLOOKUP(G215,[0]!REGDPT,3,0)</f>
        <v>18-Picardie</v>
      </c>
      <c r="G215" s="80" t="s">
        <v>253</v>
      </c>
      <c r="H215" s="88">
        <f t="shared" si="3"/>
        <v>80</v>
      </c>
      <c r="I215" s="85"/>
      <c r="J215" s="85"/>
      <c r="K215" s="85"/>
      <c r="L215" s="4" t="s">
        <v>493</v>
      </c>
      <c r="M215" s="5" t="e">
        <v>#NUM!</v>
      </c>
      <c r="N215" s="5" t="e">
        <v>#NUM!</v>
      </c>
      <c r="O215" s="5" t="e">
        <v>#NUM!</v>
      </c>
    </row>
    <row r="216" spans="1:15">
      <c r="A216" s="2">
        <v>1</v>
      </c>
      <c r="B216" s="22">
        <v>3</v>
      </c>
      <c r="C216" s="28">
        <v>6</v>
      </c>
      <c r="D216" s="28">
        <v>3</v>
      </c>
      <c r="E216" s="1" t="s">
        <v>530</v>
      </c>
      <c r="F216" s="3" t="str">
        <f>VLOOKUP(G216,[0]!REGDPT,3,0)</f>
        <v>18-Picardie</v>
      </c>
      <c r="G216" s="80" t="s">
        <v>264</v>
      </c>
      <c r="H216" s="88">
        <f t="shared" si="3"/>
        <v>60</v>
      </c>
      <c r="I216" s="85"/>
      <c r="J216" s="85"/>
      <c r="K216" s="85"/>
      <c r="L216" s="4" t="s">
        <v>494</v>
      </c>
      <c r="M216" s="5" t="e">
        <v>#NUM!</v>
      </c>
      <c r="N216" s="5" t="e">
        <v>#NUM!</v>
      </c>
      <c r="O216" s="5" t="e">
        <v>#NUM!</v>
      </c>
    </row>
    <row r="217" spans="1:15">
      <c r="A217" s="2">
        <v>1</v>
      </c>
      <c r="B217" s="22">
        <v>3</v>
      </c>
      <c r="C217" s="28">
        <v>6</v>
      </c>
      <c r="D217" s="28">
        <v>4</v>
      </c>
      <c r="E217" s="1" t="s">
        <v>129</v>
      </c>
      <c r="F217" s="3" t="str">
        <f>VLOOKUP(G217,[0]!REGDPT,3,0)</f>
        <v>18-Picardie</v>
      </c>
      <c r="G217" s="80" t="s">
        <v>253</v>
      </c>
      <c r="H217" s="88">
        <f t="shared" si="3"/>
        <v>80</v>
      </c>
      <c r="I217" s="85"/>
      <c r="J217" s="85"/>
      <c r="K217" s="85"/>
      <c r="L217" s="4" t="s">
        <v>59</v>
      </c>
      <c r="M217" s="5" t="e">
        <v>#NUM!</v>
      </c>
      <c r="N217" s="5" t="e">
        <v>#NUM!</v>
      </c>
      <c r="O217" s="5" t="e">
        <v>#NUM!</v>
      </c>
    </row>
    <row r="218" spans="1:15">
      <c r="A218" s="2">
        <v>1</v>
      </c>
      <c r="B218" s="22">
        <v>3</v>
      </c>
      <c r="C218" s="28">
        <v>6</v>
      </c>
      <c r="D218" s="28">
        <v>5</v>
      </c>
      <c r="E218" s="1" t="s">
        <v>531</v>
      </c>
      <c r="F218" s="3" t="str">
        <f>VLOOKUP(G218,[0]!REGDPT,3,0)</f>
        <v>18-Picardie</v>
      </c>
      <c r="G218" s="80" t="s">
        <v>253</v>
      </c>
      <c r="H218" s="88">
        <f t="shared" si="3"/>
        <v>80</v>
      </c>
      <c r="I218" s="85"/>
      <c r="J218" s="85">
        <v>1</v>
      </c>
      <c r="K218" s="85"/>
      <c r="L218" s="4" t="s">
        <v>15</v>
      </c>
      <c r="M218" s="5" t="e">
        <v>#NUM!</v>
      </c>
      <c r="N218" s="5" t="e">
        <v>#NUM!</v>
      </c>
      <c r="O218" s="5" t="e">
        <v>#NUM!</v>
      </c>
    </row>
    <row r="219" spans="1:15">
      <c r="A219" s="2">
        <v>1</v>
      </c>
      <c r="B219" s="22">
        <v>3</v>
      </c>
      <c r="C219" s="28">
        <v>6</v>
      </c>
      <c r="D219" s="28">
        <v>6</v>
      </c>
      <c r="E219" s="1" t="s">
        <v>531</v>
      </c>
      <c r="F219" s="3" t="str">
        <f>VLOOKUP(G219,[0]!REGDPT,3,0)</f>
        <v>18-Picardie</v>
      </c>
      <c r="G219" s="80" t="s">
        <v>253</v>
      </c>
      <c r="H219" s="88">
        <f t="shared" si="3"/>
        <v>80</v>
      </c>
      <c r="I219" s="85"/>
      <c r="J219" s="85"/>
      <c r="K219" s="85"/>
      <c r="L219" s="4" t="s">
        <v>1176</v>
      </c>
      <c r="M219" s="5" t="e">
        <v>#NUM!</v>
      </c>
      <c r="N219" s="5" t="e">
        <v>#NUM!</v>
      </c>
      <c r="O219" s="5" t="e">
        <v>#NUM!</v>
      </c>
    </row>
    <row r="220" spans="1:15">
      <c r="A220" s="2">
        <v>1</v>
      </c>
      <c r="B220" s="22">
        <v>3</v>
      </c>
      <c r="C220" s="28">
        <v>6</v>
      </c>
      <c r="D220" s="28">
        <v>7</v>
      </c>
      <c r="E220" s="1" t="s">
        <v>553</v>
      </c>
      <c r="F220" s="3" t="str">
        <f>VLOOKUP(G220,[0]!REGDPT,3,0)</f>
        <v>18-Picardie</v>
      </c>
      <c r="G220" s="80" t="s">
        <v>253</v>
      </c>
      <c r="H220" s="88">
        <f t="shared" si="3"/>
        <v>80</v>
      </c>
      <c r="I220" s="85"/>
      <c r="J220" s="85"/>
      <c r="K220" s="85"/>
      <c r="L220" s="4" t="s">
        <v>495</v>
      </c>
      <c r="M220" s="5" t="e">
        <v>#NUM!</v>
      </c>
      <c r="N220" s="5" t="e">
        <v>#NUM!</v>
      </c>
      <c r="O220" s="5" t="e">
        <v>#NUM!</v>
      </c>
    </row>
    <row r="221" spans="1:15">
      <c r="A221" s="2">
        <v>1</v>
      </c>
      <c r="B221" s="22">
        <v>3</v>
      </c>
      <c r="C221" s="28">
        <v>6</v>
      </c>
      <c r="D221" s="28">
        <v>8</v>
      </c>
      <c r="E221" s="1" t="s">
        <v>390</v>
      </c>
      <c r="F221" s="3" t="str">
        <f>VLOOKUP(G221,[0]!REGDPT,3,0)</f>
        <v>18-Picardie</v>
      </c>
      <c r="G221" s="80" t="s">
        <v>376</v>
      </c>
      <c r="H221" s="88">
        <f t="shared" si="3"/>
        <v>2</v>
      </c>
      <c r="I221" s="85"/>
      <c r="J221" s="85"/>
      <c r="K221" s="85"/>
      <c r="L221" s="4" t="s">
        <v>18</v>
      </c>
      <c r="M221" s="5" t="e">
        <v>#NUM!</v>
      </c>
      <c r="N221" s="5" t="e">
        <v>#NUM!</v>
      </c>
      <c r="O221" s="5" t="e">
        <v>#NUM!</v>
      </c>
    </row>
    <row r="222" spans="1:15">
      <c r="A222" s="2">
        <v>1</v>
      </c>
      <c r="B222" s="22">
        <v>3</v>
      </c>
      <c r="C222" s="28">
        <v>6</v>
      </c>
      <c r="D222" s="28">
        <v>9</v>
      </c>
      <c r="E222" s="1" t="s">
        <v>190</v>
      </c>
      <c r="F222" s="3" t="str">
        <f>VLOOKUP(G222,[0]!REGDPT,3,0)</f>
        <v>19-Poitou-Charentes</v>
      </c>
      <c r="G222" s="80" t="s">
        <v>269</v>
      </c>
      <c r="H222" s="88">
        <f t="shared" si="3"/>
        <v>86</v>
      </c>
      <c r="I222" s="85"/>
      <c r="J222" s="85"/>
      <c r="K222" s="85"/>
      <c r="L222" s="4" t="s">
        <v>39</v>
      </c>
      <c r="M222" s="5" t="e">
        <v>#NUM!</v>
      </c>
      <c r="N222" s="5" t="e">
        <v>#NUM!</v>
      </c>
      <c r="O222" s="5" t="e">
        <v>#NUM!</v>
      </c>
    </row>
    <row r="223" spans="1:15">
      <c r="A223" s="2">
        <v>1</v>
      </c>
      <c r="B223" s="22">
        <v>3</v>
      </c>
      <c r="C223" s="21">
        <v>7</v>
      </c>
      <c r="D223" s="21">
        <v>1</v>
      </c>
      <c r="E223" s="1" t="s">
        <v>187</v>
      </c>
      <c r="F223" s="3" t="str">
        <f>VLOOKUP(G223,[0]!REGDPT,3,0)</f>
        <v>19-Poitou-Charentes</v>
      </c>
      <c r="G223" s="80" t="s">
        <v>1074</v>
      </c>
      <c r="H223" s="88">
        <f t="shared" si="3"/>
        <v>17</v>
      </c>
      <c r="I223" s="85"/>
      <c r="J223" s="85"/>
      <c r="K223" s="85"/>
      <c r="L223" s="4" t="s">
        <v>71</v>
      </c>
      <c r="M223" s="5" t="e">
        <v>#NUM!</v>
      </c>
      <c r="N223" s="5" t="e">
        <v>#NUM!</v>
      </c>
      <c r="O223" s="5" t="e">
        <v>#NUM!</v>
      </c>
    </row>
    <row r="224" spans="1:15">
      <c r="A224" s="2">
        <v>1</v>
      </c>
      <c r="B224" s="22">
        <v>3</v>
      </c>
      <c r="C224" s="21">
        <v>7</v>
      </c>
      <c r="D224" s="21">
        <v>2</v>
      </c>
      <c r="E224" s="1" t="s">
        <v>555</v>
      </c>
      <c r="F224" s="3" t="str">
        <f>VLOOKUP(G224,[0]!REGDPT,3,0)</f>
        <v>19-Poitou-Charentes</v>
      </c>
      <c r="G224" s="80" t="s">
        <v>1074</v>
      </c>
      <c r="H224" s="88">
        <f t="shared" si="3"/>
        <v>17</v>
      </c>
      <c r="I224" s="85"/>
      <c r="J224" s="85"/>
      <c r="K224" s="85"/>
      <c r="L224" s="4" t="s">
        <v>54</v>
      </c>
      <c r="M224" s="5" t="e">
        <v>#NUM!</v>
      </c>
      <c r="N224" s="5" t="e">
        <v>#NUM!</v>
      </c>
      <c r="O224" s="5" t="e">
        <v>#NUM!</v>
      </c>
    </row>
    <row r="225" spans="1:15">
      <c r="A225" s="2">
        <v>1</v>
      </c>
      <c r="B225" s="22">
        <v>3</v>
      </c>
      <c r="C225" s="21">
        <v>7</v>
      </c>
      <c r="D225" s="21">
        <v>3</v>
      </c>
      <c r="E225" s="1" t="s">
        <v>555</v>
      </c>
      <c r="F225" s="3" t="str">
        <f>VLOOKUP(G225,[0]!REGDPT,3,0)</f>
        <v>19-Poitou-Charentes</v>
      </c>
      <c r="G225" s="80" t="s">
        <v>1074</v>
      </c>
      <c r="H225" s="88">
        <f t="shared" si="3"/>
        <v>17</v>
      </c>
      <c r="I225" s="85"/>
      <c r="J225" s="85"/>
      <c r="K225" s="85"/>
      <c r="L225" s="4" t="s">
        <v>275</v>
      </c>
      <c r="M225" s="5" t="e">
        <v>#NUM!</v>
      </c>
      <c r="N225" s="5" t="e">
        <v>#NUM!</v>
      </c>
      <c r="O225" s="5" t="e">
        <v>#NUM!</v>
      </c>
    </row>
    <row r="226" spans="1:15">
      <c r="A226" s="2">
        <v>1</v>
      </c>
      <c r="B226" s="22">
        <v>3</v>
      </c>
      <c r="C226" s="21">
        <v>7</v>
      </c>
      <c r="D226" s="21">
        <v>4</v>
      </c>
      <c r="E226" s="1" t="s">
        <v>970</v>
      </c>
      <c r="F226" s="3" t="str">
        <f>VLOOKUP(G226,[0]!REGDPT,3,0)</f>
        <v>19-Poitou-Charentes</v>
      </c>
      <c r="G226" s="80" t="s">
        <v>1074</v>
      </c>
      <c r="H226" s="88">
        <f t="shared" si="3"/>
        <v>17</v>
      </c>
      <c r="I226" s="85"/>
      <c r="J226" s="85"/>
      <c r="K226" s="85"/>
      <c r="L226" s="4"/>
      <c r="M226" s="5" t="e">
        <v>#NUM!</v>
      </c>
      <c r="N226" s="5" t="e">
        <v>#NUM!</v>
      </c>
      <c r="O226" s="5" t="e">
        <v>#NUM!</v>
      </c>
    </row>
    <row r="227" spans="1:15">
      <c r="A227" s="2">
        <v>1</v>
      </c>
      <c r="B227" s="22">
        <v>3</v>
      </c>
      <c r="C227" s="21">
        <v>7</v>
      </c>
      <c r="D227" s="21">
        <v>5</v>
      </c>
      <c r="E227" s="1" t="s">
        <v>532</v>
      </c>
      <c r="F227" s="3" t="str">
        <f>VLOOKUP(G227,[0]!REGDPT,3,0)</f>
        <v>19-Poitou-Charentes</v>
      </c>
      <c r="G227" s="80" t="s">
        <v>1074</v>
      </c>
      <c r="H227" s="88">
        <f t="shared" si="3"/>
        <v>17</v>
      </c>
      <c r="I227" s="85"/>
      <c r="J227" s="85"/>
      <c r="K227" s="85"/>
      <c r="L227" s="4" t="s">
        <v>31</v>
      </c>
      <c r="M227" s="5" t="e">
        <v>#NUM!</v>
      </c>
      <c r="N227" s="5" t="e">
        <v>#NUM!</v>
      </c>
      <c r="O227" s="5" t="e">
        <v>#NUM!</v>
      </c>
    </row>
    <row r="228" spans="1:15">
      <c r="A228" s="2">
        <v>1</v>
      </c>
      <c r="B228" s="22">
        <v>3</v>
      </c>
      <c r="C228" s="21">
        <v>7</v>
      </c>
      <c r="D228" s="21">
        <v>6</v>
      </c>
      <c r="E228" s="1" t="s">
        <v>188</v>
      </c>
      <c r="F228" s="3" t="str">
        <f>VLOOKUP(G228,[0]!REGDPT,3,0)</f>
        <v>19-Poitou-Charentes</v>
      </c>
      <c r="G228" s="80" t="s">
        <v>1074</v>
      </c>
      <c r="H228" s="88">
        <f t="shared" si="3"/>
        <v>17</v>
      </c>
      <c r="I228" s="85"/>
      <c r="J228" s="85">
        <v>1</v>
      </c>
      <c r="K228" s="85"/>
      <c r="L228" s="4" t="s">
        <v>15</v>
      </c>
      <c r="M228" s="5" t="e">
        <v>#NUM!</v>
      </c>
      <c r="N228" s="5" t="e">
        <v>#NUM!</v>
      </c>
      <c r="O228" s="5" t="e">
        <v>#NUM!</v>
      </c>
    </row>
    <row r="229" spans="1:15">
      <c r="A229" s="2">
        <v>1</v>
      </c>
      <c r="B229" s="22">
        <v>3</v>
      </c>
      <c r="C229" s="21">
        <v>7</v>
      </c>
      <c r="D229" s="21">
        <v>7</v>
      </c>
      <c r="E229" s="1" t="s">
        <v>188</v>
      </c>
      <c r="F229" s="3" t="str">
        <f>VLOOKUP(G229,[0]!REGDPT,3,0)</f>
        <v>19-Poitou-Charentes</v>
      </c>
      <c r="G229" s="80" t="s">
        <v>1074</v>
      </c>
      <c r="H229" s="88">
        <f t="shared" si="3"/>
        <v>17</v>
      </c>
      <c r="I229" s="85"/>
      <c r="J229" s="85"/>
      <c r="K229" s="85"/>
      <c r="L229" s="4" t="s">
        <v>49</v>
      </c>
      <c r="M229" s="5" t="e">
        <v>#NUM!</v>
      </c>
      <c r="N229" s="5" t="e">
        <v>#NUM!</v>
      </c>
      <c r="O229" s="5" t="e">
        <v>#NUM!</v>
      </c>
    </row>
    <row r="230" spans="1:15">
      <c r="A230" s="2">
        <v>1</v>
      </c>
      <c r="B230" s="22">
        <v>3</v>
      </c>
      <c r="C230" s="21">
        <v>7</v>
      </c>
      <c r="D230" s="21">
        <v>8</v>
      </c>
      <c r="E230" s="1" t="s">
        <v>971</v>
      </c>
      <c r="F230" s="3" t="str">
        <f>VLOOKUP(G230,[0]!REGDPT,3,0)</f>
        <v>19-Poitou-Charentes</v>
      </c>
      <c r="G230" s="80" t="s">
        <v>1074</v>
      </c>
      <c r="H230" s="88">
        <f t="shared" si="3"/>
        <v>17</v>
      </c>
      <c r="I230" s="85"/>
      <c r="J230" s="85"/>
      <c r="K230" s="85"/>
      <c r="L230" s="4"/>
      <c r="M230" s="5" t="e">
        <v>#NUM!</v>
      </c>
      <c r="N230" s="5" t="e">
        <v>#NUM!</v>
      </c>
      <c r="O230" s="5" t="e">
        <v>#NUM!</v>
      </c>
    </row>
    <row r="231" spans="1:15">
      <c r="A231" s="2">
        <v>1</v>
      </c>
      <c r="B231" s="22">
        <v>3</v>
      </c>
      <c r="C231" s="21">
        <v>7</v>
      </c>
      <c r="D231" s="21">
        <v>9</v>
      </c>
      <c r="E231" s="1" t="s">
        <v>972</v>
      </c>
      <c r="F231" s="3" t="str">
        <f>VLOOKUP(G231,[0]!REGDPT,3,0)</f>
        <v>19-Poitou-Charentes</v>
      </c>
      <c r="G231" s="80" t="s">
        <v>1074</v>
      </c>
      <c r="H231" s="88">
        <f t="shared" si="3"/>
        <v>17</v>
      </c>
      <c r="I231" s="85"/>
      <c r="J231" s="85"/>
      <c r="K231" s="85"/>
      <c r="L231" s="4"/>
      <c r="M231" s="5" t="e">
        <v>#NUM!</v>
      </c>
      <c r="N231" s="5" t="e">
        <v>#NUM!</v>
      </c>
      <c r="O231" s="5" t="e">
        <v>#NUM!</v>
      </c>
    </row>
    <row r="232" spans="1:15">
      <c r="A232" s="2">
        <v>1</v>
      </c>
      <c r="B232" s="22">
        <v>3</v>
      </c>
      <c r="C232" s="29">
        <v>8</v>
      </c>
      <c r="D232" s="29">
        <v>1</v>
      </c>
      <c r="E232" s="1" t="s">
        <v>556</v>
      </c>
      <c r="F232" s="3" t="str">
        <f>VLOOKUP(G232,[0]!REGDPT,3,0)</f>
        <v>19-Poitou-Charentes</v>
      </c>
      <c r="G232" s="80" t="s">
        <v>1099</v>
      </c>
      <c r="H232" s="88">
        <f t="shared" si="3"/>
        <v>79</v>
      </c>
      <c r="I232" s="85"/>
      <c r="J232" s="85"/>
      <c r="K232" s="85"/>
      <c r="L232" s="4" t="s">
        <v>489</v>
      </c>
      <c r="M232" s="5" t="e">
        <v>#NUM!</v>
      </c>
      <c r="N232" s="5" t="e">
        <v>#NUM!</v>
      </c>
      <c r="O232" s="5" t="e">
        <v>#NUM!</v>
      </c>
    </row>
    <row r="233" spans="1:15">
      <c r="A233" s="2">
        <v>1</v>
      </c>
      <c r="B233" s="22">
        <v>3</v>
      </c>
      <c r="C233" s="29">
        <v>8</v>
      </c>
      <c r="D233" s="29">
        <v>2</v>
      </c>
      <c r="E233" s="1" t="s">
        <v>191</v>
      </c>
      <c r="F233" s="3" t="str">
        <f>VLOOKUP(G233,[0]!REGDPT,3,0)</f>
        <v>19-Poitou-Charentes</v>
      </c>
      <c r="G233" s="80" t="s">
        <v>269</v>
      </c>
      <c r="H233" s="88">
        <f t="shared" si="3"/>
        <v>86</v>
      </c>
      <c r="I233" s="85"/>
      <c r="J233" s="85"/>
      <c r="K233" s="85"/>
      <c r="L233" s="4" t="s">
        <v>74</v>
      </c>
      <c r="M233" s="5" t="e">
        <v>#NUM!</v>
      </c>
      <c r="N233" s="5" t="e">
        <v>#NUM!</v>
      </c>
      <c r="O233" s="5" t="e">
        <v>#NUM!</v>
      </c>
    </row>
    <row r="234" spans="1:15">
      <c r="A234" s="2">
        <v>1</v>
      </c>
      <c r="B234" s="22">
        <v>3</v>
      </c>
      <c r="C234" s="29">
        <v>8</v>
      </c>
      <c r="D234" s="29">
        <v>3</v>
      </c>
      <c r="E234" s="1" t="s">
        <v>189</v>
      </c>
      <c r="F234" s="3" t="str">
        <f>VLOOKUP(G234,[0]!REGDPT,3,0)</f>
        <v>19-Poitou-Charentes</v>
      </c>
      <c r="G234" s="80" t="s">
        <v>1074</v>
      </c>
      <c r="H234" s="88">
        <f t="shared" si="3"/>
        <v>17</v>
      </c>
      <c r="I234" s="85"/>
      <c r="J234" s="85"/>
      <c r="K234" s="85" t="s">
        <v>425</v>
      </c>
      <c r="L234" s="4" t="s">
        <v>496</v>
      </c>
      <c r="M234" s="5" t="e">
        <v>#NUM!</v>
      </c>
      <c r="N234" s="5" t="e">
        <v>#NUM!</v>
      </c>
      <c r="O234" s="5" t="e">
        <v>#NUM!</v>
      </c>
    </row>
    <row r="235" spans="1:15">
      <c r="A235" s="2">
        <v>1</v>
      </c>
      <c r="B235" s="22">
        <v>3</v>
      </c>
      <c r="C235" s="29">
        <v>8</v>
      </c>
      <c r="D235" s="29">
        <v>4</v>
      </c>
      <c r="E235" s="1" t="s">
        <v>557</v>
      </c>
      <c r="F235" s="3" t="str">
        <f>VLOOKUP(G235,[0]!REGDPT,3,0)</f>
        <v>19-Poitou-Charentes</v>
      </c>
      <c r="G235" s="80" t="s">
        <v>1074</v>
      </c>
      <c r="H235" s="88">
        <f t="shared" si="3"/>
        <v>17</v>
      </c>
      <c r="I235" s="85"/>
      <c r="J235" s="85"/>
      <c r="K235" s="85"/>
      <c r="L235" s="4" t="s">
        <v>286</v>
      </c>
      <c r="M235" s="5" t="e">
        <v>#NUM!</v>
      </c>
      <c r="N235" s="5" t="e">
        <v>#NUM!</v>
      </c>
      <c r="O235" s="5" t="e">
        <v>#NUM!</v>
      </c>
    </row>
    <row r="236" spans="1:15">
      <c r="A236" s="2">
        <v>1</v>
      </c>
      <c r="B236" s="22">
        <v>3</v>
      </c>
      <c r="C236" s="29">
        <v>8</v>
      </c>
      <c r="D236" s="29">
        <v>5</v>
      </c>
      <c r="E236" s="1" t="s">
        <v>1182</v>
      </c>
      <c r="F236" s="3" t="str">
        <f>VLOOKUP(G236,[0]!REGDPT,3,0)</f>
        <v>19-Poitou-Charentes</v>
      </c>
      <c r="G236" s="81" t="s">
        <v>1074</v>
      </c>
      <c r="H236" s="88">
        <f t="shared" si="3"/>
        <v>17</v>
      </c>
      <c r="I236" s="85"/>
      <c r="J236" s="85"/>
      <c r="K236" s="85"/>
      <c r="L236" s="4"/>
      <c r="M236" s="5" t="e">
        <v>#NUM!</v>
      </c>
      <c r="N236" s="5" t="e">
        <v>#NUM!</v>
      </c>
      <c r="O236" s="5" t="e">
        <v>#NUM!</v>
      </c>
    </row>
    <row r="237" spans="1:15">
      <c r="A237" s="2">
        <v>1</v>
      </c>
      <c r="B237" s="22">
        <v>3</v>
      </c>
      <c r="C237" s="29">
        <v>8</v>
      </c>
      <c r="D237" s="29">
        <v>6</v>
      </c>
      <c r="E237" s="1" t="s">
        <v>113</v>
      </c>
      <c r="F237" s="3" t="str">
        <f>VLOOKUP(G237,[0]!REGDPT,3,0)</f>
        <v>20-P.A.C.A</v>
      </c>
      <c r="G237" s="80" t="s">
        <v>1073</v>
      </c>
      <c r="H237" s="88">
        <f t="shared" si="3"/>
        <v>13</v>
      </c>
      <c r="I237" s="85"/>
      <c r="J237" s="85">
        <v>1</v>
      </c>
      <c r="K237" s="85"/>
      <c r="L237" s="4" t="s">
        <v>15</v>
      </c>
      <c r="M237" s="5" t="e">
        <v>#NUM!</v>
      </c>
      <c r="N237" s="5" t="e">
        <v>#NUM!</v>
      </c>
      <c r="O237" s="5" t="e">
        <v>#NUM!</v>
      </c>
    </row>
    <row r="238" spans="1:15">
      <c r="A238" s="2">
        <v>1</v>
      </c>
      <c r="B238" s="22">
        <v>3</v>
      </c>
      <c r="C238" s="29">
        <v>8</v>
      </c>
      <c r="D238" s="29">
        <v>7</v>
      </c>
      <c r="E238" s="1" t="s">
        <v>973</v>
      </c>
      <c r="F238" s="3" t="str">
        <f>VLOOKUP(G238,[0]!REGDPT,3,0)</f>
        <v>20-P.A.C.A</v>
      </c>
      <c r="G238" s="80" t="s">
        <v>1072</v>
      </c>
      <c r="H238" s="88">
        <f t="shared" si="3"/>
        <v>6</v>
      </c>
      <c r="I238" s="85"/>
      <c r="J238" s="85"/>
      <c r="K238" s="85"/>
      <c r="L238" s="4" t="s">
        <v>1000</v>
      </c>
      <c r="M238" s="5" t="e">
        <v>#NUM!</v>
      </c>
      <c r="N238" s="5" t="e">
        <v>#NUM!</v>
      </c>
      <c r="O238" s="5" t="e">
        <v>#NUM!</v>
      </c>
    </row>
    <row r="239" spans="1:15">
      <c r="A239" s="2">
        <v>1</v>
      </c>
      <c r="B239" s="22">
        <v>3</v>
      </c>
      <c r="C239" s="29">
        <v>8</v>
      </c>
      <c r="D239" s="29">
        <v>8</v>
      </c>
      <c r="E239" s="1" t="s">
        <v>974</v>
      </c>
      <c r="F239" s="3" t="str">
        <f>VLOOKUP(G239,[0]!REGDPT,3,0)</f>
        <v>20-P.A.C.A</v>
      </c>
      <c r="G239" s="80" t="s">
        <v>252</v>
      </c>
      <c r="H239" s="88">
        <f t="shared" si="3"/>
        <v>84</v>
      </c>
      <c r="I239" s="85"/>
      <c r="J239" s="85">
        <v>1</v>
      </c>
      <c r="K239" s="85"/>
      <c r="L239" s="4" t="s">
        <v>15</v>
      </c>
      <c r="M239" s="5" t="e">
        <v>#NUM!</v>
      </c>
      <c r="N239" s="5" t="e">
        <v>#NUM!</v>
      </c>
      <c r="O239" s="5" t="e">
        <v>#NUM!</v>
      </c>
    </row>
    <row r="240" spans="1:15">
      <c r="A240" s="2">
        <v>1</v>
      </c>
      <c r="B240" s="22">
        <v>3</v>
      </c>
      <c r="C240" s="29">
        <v>8</v>
      </c>
      <c r="D240" s="29">
        <v>9</v>
      </c>
      <c r="E240" s="1" t="s">
        <v>533</v>
      </c>
      <c r="F240" s="3" t="str">
        <f>VLOOKUP(G240,[0]!REGDPT,3,0)</f>
        <v>20-P.A.C.A</v>
      </c>
      <c r="G240" s="80" t="s">
        <v>252</v>
      </c>
      <c r="H240" s="88">
        <f t="shared" si="3"/>
        <v>84</v>
      </c>
      <c r="I240" s="85"/>
      <c r="J240" s="85">
        <v>1</v>
      </c>
      <c r="K240" s="85"/>
      <c r="L240" s="4" t="s">
        <v>15</v>
      </c>
      <c r="M240" s="5" t="e">
        <v>#NUM!</v>
      </c>
      <c r="N240" s="5" t="e">
        <v>#NUM!</v>
      </c>
      <c r="O240" s="5" t="e">
        <v>#NUM!</v>
      </c>
    </row>
    <row r="241" spans="1:15">
      <c r="A241" s="2">
        <v>1</v>
      </c>
      <c r="B241" s="22">
        <v>3</v>
      </c>
      <c r="C241" s="29">
        <v>8</v>
      </c>
      <c r="D241" s="29">
        <v>10</v>
      </c>
      <c r="E241" s="1" t="s">
        <v>325</v>
      </c>
      <c r="F241" s="3" t="str">
        <f>VLOOKUP(G241,[0]!REGDPT,3,0)</f>
        <v>20-P.A.C.A</v>
      </c>
      <c r="G241" s="80" t="s">
        <v>259</v>
      </c>
      <c r="H241" s="88">
        <f t="shared" si="3"/>
        <v>83</v>
      </c>
      <c r="I241" s="85"/>
      <c r="J241" s="85">
        <v>1</v>
      </c>
      <c r="K241" s="85"/>
      <c r="L241" s="4" t="s">
        <v>485</v>
      </c>
      <c r="M241" s="5" t="e">
        <v>#NUM!</v>
      </c>
      <c r="N241" s="5" t="e">
        <v>#NUM!</v>
      </c>
      <c r="O241" s="5" t="e">
        <v>#NUM!</v>
      </c>
    </row>
    <row r="242" spans="1:15">
      <c r="A242" s="2">
        <v>1</v>
      </c>
      <c r="B242" s="22">
        <v>3</v>
      </c>
      <c r="C242" s="30">
        <v>9</v>
      </c>
      <c r="D242" s="30">
        <v>1</v>
      </c>
      <c r="E242" s="1" t="s">
        <v>172</v>
      </c>
      <c r="F242" s="3" t="str">
        <f>VLOOKUP(G242,[0]!REGDPT,3,0)</f>
        <v>20-P.A.C.A</v>
      </c>
      <c r="G242" s="80" t="s">
        <v>1071</v>
      </c>
      <c r="H242" s="88">
        <f t="shared" si="3"/>
        <v>5</v>
      </c>
      <c r="I242" s="85"/>
      <c r="J242" s="85">
        <v>1</v>
      </c>
      <c r="K242" s="85"/>
      <c r="L242" s="4" t="s">
        <v>15</v>
      </c>
      <c r="M242" s="5" t="e">
        <v>#NUM!</v>
      </c>
      <c r="N242" s="5" t="e">
        <v>#NUM!</v>
      </c>
      <c r="O242" s="5" t="e">
        <v>#NUM!</v>
      </c>
    </row>
    <row r="243" spans="1:15">
      <c r="A243" s="2">
        <v>1</v>
      </c>
      <c r="B243" s="22">
        <v>3</v>
      </c>
      <c r="C243" s="30">
        <v>9</v>
      </c>
      <c r="D243" s="30">
        <v>2</v>
      </c>
      <c r="E243" s="1" t="s">
        <v>178</v>
      </c>
      <c r="F243" s="3" t="str">
        <f>VLOOKUP(G243,[0]!REGDPT,3,0)</f>
        <v>20-P.A.C.A</v>
      </c>
      <c r="G243" s="80" t="s">
        <v>259</v>
      </c>
      <c r="H243" s="88">
        <f t="shared" si="3"/>
        <v>83</v>
      </c>
      <c r="I243" s="85"/>
      <c r="J243" s="85">
        <v>1</v>
      </c>
      <c r="K243" s="85"/>
      <c r="L243" s="4" t="s">
        <v>15</v>
      </c>
      <c r="M243" s="5" t="e">
        <v>#NUM!</v>
      </c>
      <c r="N243" s="5" t="e">
        <v>#NUM!</v>
      </c>
      <c r="O243" s="5" t="e">
        <v>#NUM!</v>
      </c>
    </row>
    <row r="244" spans="1:15">
      <c r="A244" s="2">
        <v>1</v>
      </c>
      <c r="B244" s="22">
        <v>3</v>
      </c>
      <c r="C244" s="30">
        <v>9</v>
      </c>
      <c r="D244" s="30">
        <v>3</v>
      </c>
      <c r="E244" s="1" t="s">
        <v>9</v>
      </c>
      <c r="F244" s="3" t="str">
        <f>VLOOKUP(G244,[0]!REGDPT,3,0)</f>
        <v>20-P.A.C.A</v>
      </c>
      <c r="G244" s="80" t="s">
        <v>1073</v>
      </c>
      <c r="H244" s="88">
        <f t="shared" si="3"/>
        <v>13</v>
      </c>
      <c r="I244" s="85"/>
      <c r="J244" s="85"/>
      <c r="K244" s="85"/>
      <c r="L244" s="4" t="s">
        <v>45</v>
      </c>
      <c r="M244" s="5" t="e">
        <v>#NUM!</v>
      </c>
      <c r="N244" s="5" t="e">
        <v>#NUM!</v>
      </c>
      <c r="O244" s="5" t="e">
        <v>#NUM!</v>
      </c>
    </row>
    <row r="245" spans="1:15">
      <c r="A245" s="2">
        <v>1</v>
      </c>
      <c r="B245" s="22">
        <v>3</v>
      </c>
      <c r="C245" s="30">
        <v>9</v>
      </c>
      <c r="D245" s="30">
        <v>4</v>
      </c>
      <c r="E245" s="1" t="s">
        <v>975</v>
      </c>
      <c r="F245" s="3" t="str">
        <f>VLOOKUP(G245,[0]!REGDPT,3,0)</f>
        <v>20-P.A.C.A</v>
      </c>
      <c r="G245" s="80" t="s">
        <v>1073</v>
      </c>
      <c r="H245" s="88">
        <f t="shared" si="3"/>
        <v>13</v>
      </c>
      <c r="I245" s="85"/>
      <c r="J245" s="85"/>
      <c r="K245" s="85"/>
      <c r="L245" s="4" t="s">
        <v>484</v>
      </c>
      <c r="M245" s="5" t="e">
        <v>#NUM!</v>
      </c>
      <c r="N245" s="5" t="e">
        <v>#NUM!</v>
      </c>
      <c r="O245" s="5" t="e">
        <v>#NUM!</v>
      </c>
    </row>
    <row r="246" spans="1:15">
      <c r="A246" s="2">
        <v>1</v>
      </c>
      <c r="B246" s="22">
        <v>3</v>
      </c>
      <c r="C246" s="30">
        <v>9</v>
      </c>
      <c r="D246" s="30">
        <v>5</v>
      </c>
      <c r="E246" s="1" t="s">
        <v>344</v>
      </c>
      <c r="F246" s="3" t="str">
        <f>VLOOKUP(G246,[0]!REGDPT,3,0)</f>
        <v>20-P.A.C.A</v>
      </c>
      <c r="G246" s="80" t="s">
        <v>259</v>
      </c>
      <c r="H246" s="88">
        <f t="shared" si="3"/>
        <v>83</v>
      </c>
      <c r="I246" s="85"/>
      <c r="J246" s="85">
        <v>1</v>
      </c>
      <c r="K246" s="85"/>
      <c r="L246" s="4" t="s">
        <v>15</v>
      </c>
      <c r="M246" s="5" t="e">
        <v>#NUM!</v>
      </c>
      <c r="N246" s="5" t="e">
        <v>#NUM!</v>
      </c>
      <c r="O246" s="5" t="e">
        <v>#NUM!</v>
      </c>
    </row>
    <row r="247" spans="1:15">
      <c r="A247" s="2">
        <v>1</v>
      </c>
      <c r="B247" s="22">
        <v>3</v>
      </c>
      <c r="C247" s="30">
        <v>9</v>
      </c>
      <c r="D247" s="30">
        <v>6</v>
      </c>
      <c r="E247" s="1" t="s">
        <v>534</v>
      </c>
      <c r="F247" s="3" t="str">
        <f>VLOOKUP(G247,[0]!REGDPT,3,0)</f>
        <v>20-P.A.C.A</v>
      </c>
      <c r="G247" s="80" t="s">
        <v>259</v>
      </c>
      <c r="H247" s="88">
        <f t="shared" si="3"/>
        <v>83</v>
      </c>
      <c r="I247" s="85"/>
      <c r="J247" s="85"/>
      <c r="K247" s="85"/>
      <c r="L247" s="4" t="s">
        <v>39</v>
      </c>
      <c r="M247" s="5" t="e">
        <v>#NUM!</v>
      </c>
      <c r="N247" s="5" t="e">
        <v>#NUM!</v>
      </c>
      <c r="O247" s="5" t="e">
        <v>#NUM!</v>
      </c>
    </row>
    <row r="248" spans="1:15">
      <c r="A248" s="2">
        <v>1</v>
      </c>
      <c r="B248" s="22">
        <v>3</v>
      </c>
      <c r="C248" s="30">
        <v>9</v>
      </c>
      <c r="D248" s="30">
        <v>7</v>
      </c>
      <c r="E248" s="1" t="s">
        <v>179</v>
      </c>
      <c r="F248" s="3" t="str">
        <f>VLOOKUP(G248,[0]!REGDPT,3,0)</f>
        <v>20-P.A.C.A</v>
      </c>
      <c r="G248" s="80" t="s">
        <v>259</v>
      </c>
      <c r="H248" s="88">
        <f t="shared" si="3"/>
        <v>83</v>
      </c>
      <c r="I248" s="85"/>
      <c r="J248" s="85">
        <v>1</v>
      </c>
      <c r="K248" s="85"/>
      <c r="L248" s="4" t="s">
        <v>487</v>
      </c>
      <c r="M248" s="5" t="e">
        <v>#NUM!</v>
      </c>
      <c r="N248" s="5" t="e">
        <v>#NUM!</v>
      </c>
      <c r="O248" s="5" t="e">
        <v>#NUM!</v>
      </c>
    </row>
    <row r="249" spans="1:15">
      <c r="A249" s="2">
        <v>1</v>
      </c>
      <c r="B249" s="22">
        <v>3</v>
      </c>
      <c r="C249" s="30">
        <v>9</v>
      </c>
      <c r="D249" s="30">
        <v>8</v>
      </c>
      <c r="E249" s="1" t="s">
        <v>179</v>
      </c>
      <c r="F249" s="3" t="str">
        <f>VLOOKUP(G249,[0]!REGDPT,3,0)</f>
        <v>20-P.A.C.A</v>
      </c>
      <c r="G249" s="80" t="s">
        <v>259</v>
      </c>
      <c r="H249" s="88">
        <f t="shared" si="3"/>
        <v>83</v>
      </c>
      <c r="I249" s="85"/>
      <c r="J249" s="85"/>
      <c r="K249" s="85"/>
      <c r="L249" s="4" t="s">
        <v>44</v>
      </c>
      <c r="M249" s="5" t="e">
        <v>#NUM!</v>
      </c>
      <c r="N249" s="5" t="e">
        <v>#NUM!</v>
      </c>
      <c r="O249" s="5" t="e">
        <v>#NUM!</v>
      </c>
    </row>
    <row r="250" spans="1:15">
      <c r="A250" s="2">
        <v>1</v>
      </c>
      <c r="B250" s="35">
        <v>4</v>
      </c>
      <c r="C250" s="23">
        <v>1</v>
      </c>
      <c r="D250" s="23">
        <v>1</v>
      </c>
      <c r="E250" s="1" t="s">
        <v>174</v>
      </c>
      <c r="F250" s="3" t="str">
        <f>VLOOKUP(G250,[0]!REGDPT,3,0)</f>
        <v>20-P.A.C.A</v>
      </c>
      <c r="G250" s="80" t="s">
        <v>252</v>
      </c>
      <c r="H250" s="88">
        <f t="shared" si="3"/>
        <v>84</v>
      </c>
      <c r="I250" s="85"/>
      <c r="J250" s="85"/>
      <c r="K250" s="85"/>
      <c r="L250" s="4" t="s">
        <v>60</v>
      </c>
      <c r="M250" s="5" t="e">
        <v>#NUM!</v>
      </c>
      <c r="N250" s="5" t="e">
        <v>#NUM!</v>
      </c>
      <c r="O250" s="5" t="e">
        <v>#NUM!</v>
      </c>
    </row>
    <row r="251" spans="1:15">
      <c r="A251" s="2">
        <v>1</v>
      </c>
      <c r="B251" s="35">
        <v>4</v>
      </c>
      <c r="C251" s="23">
        <v>1</v>
      </c>
      <c r="D251" s="23">
        <v>2</v>
      </c>
      <c r="E251" s="1" t="s">
        <v>138</v>
      </c>
      <c r="F251" s="3" t="str">
        <f>VLOOKUP(G251,[0]!REGDPT,3,0)</f>
        <v>20-P.A.C.A</v>
      </c>
      <c r="G251" s="80" t="s">
        <v>1072</v>
      </c>
      <c r="H251" s="88">
        <f t="shared" si="3"/>
        <v>6</v>
      </c>
      <c r="I251" s="85"/>
      <c r="J251" s="85"/>
      <c r="K251" s="85"/>
      <c r="L251" s="4" t="s">
        <v>40</v>
      </c>
      <c r="M251" s="5" t="e">
        <v>#NUM!</v>
      </c>
      <c r="N251" s="5" t="e">
        <v>#NUM!</v>
      </c>
      <c r="O251" s="5" t="e">
        <v>#NUM!</v>
      </c>
    </row>
    <row r="252" spans="1:15">
      <c r="A252" s="2">
        <v>1</v>
      </c>
      <c r="B252" s="35">
        <v>4</v>
      </c>
      <c r="C252" s="23">
        <v>1</v>
      </c>
      <c r="D252" s="23">
        <v>3</v>
      </c>
      <c r="E252" s="1" t="s">
        <v>137</v>
      </c>
      <c r="F252" s="3" t="str">
        <f>VLOOKUP(G252,[0]!REGDPT,3,0)</f>
        <v>20-P.A.C.A</v>
      </c>
      <c r="G252" s="80" t="s">
        <v>1073</v>
      </c>
      <c r="H252" s="88">
        <f t="shared" si="3"/>
        <v>13</v>
      </c>
      <c r="I252" s="85"/>
      <c r="J252" s="85"/>
      <c r="K252" s="85"/>
      <c r="L252" s="4" t="s">
        <v>71</v>
      </c>
      <c r="M252" s="5" t="e">
        <v>#NUM!</v>
      </c>
      <c r="N252" s="5" t="e">
        <v>#NUM!</v>
      </c>
      <c r="O252" s="5" t="e">
        <v>#NUM!</v>
      </c>
    </row>
    <row r="253" spans="1:15">
      <c r="A253" s="2">
        <v>1</v>
      </c>
      <c r="B253" s="35">
        <v>4</v>
      </c>
      <c r="C253" s="23">
        <v>1</v>
      </c>
      <c r="D253" s="23">
        <v>4</v>
      </c>
      <c r="E253" s="1" t="s">
        <v>201</v>
      </c>
      <c r="F253" s="3" t="str">
        <f>VLOOKUP(G253,[0]!REGDPT,3,0)</f>
        <v>20-P.A.C.A</v>
      </c>
      <c r="G253" s="80" t="s">
        <v>1071</v>
      </c>
      <c r="H253" s="88">
        <f t="shared" si="3"/>
        <v>5</v>
      </c>
      <c r="I253" s="85"/>
      <c r="J253" s="85"/>
      <c r="K253" s="85"/>
      <c r="L253" s="4" t="s">
        <v>55</v>
      </c>
      <c r="M253" s="5" t="e">
        <v>#NUM!</v>
      </c>
      <c r="N253" s="5" t="e">
        <v>#NUM!</v>
      </c>
      <c r="O253" s="5" t="e">
        <v>#NUM!</v>
      </c>
    </row>
    <row r="254" spans="1:15">
      <c r="A254" s="2">
        <v>1</v>
      </c>
      <c r="B254" s="35">
        <v>4</v>
      </c>
      <c r="C254" s="23">
        <v>1</v>
      </c>
      <c r="D254" s="23">
        <v>5</v>
      </c>
      <c r="E254" s="1" t="s">
        <v>1001</v>
      </c>
      <c r="F254" s="3" t="str">
        <f>VLOOKUP(G254,[0]!REGDPT,3,0)</f>
        <v>20-P.A.C.A</v>
      </c>
      <c r="G254" s="80" t="s">
        <v>259</v>
      </c>
      <c r="H254" s="88">
        <f t="shared" si="3"/>
        <v>83</v>
      </c>
      <c r="I254" s="85"/>
      <c r="J254" s="85"/>
      <c r="K254" s="85"/>
      <c r="L254" s="4" t="s">
        <v>1002</v>
      </c>
      <c r="M254" s="5" t="e">
        <v>#NUM!</v>
      </c>
      <c r="N254" s="5" t="e">
        <v>#NUM!</v>
      </c>
      <c r="O254" s="5" t="e">
        <v>#NUM!</v>
      </c>
    </row>
    <row r="255" spans="1:15">
      <c r="A255" s="2">
        <v>1</v>
      </c>
      <c r="B255" s="35">
        <v>4</v>
      </c>
      <c r="C255" s="23">
        <v>1</v>
      </c>
      <c r="D255" s="23">
        <v>6</v>
      </c>
      <c r="E255" s="1" t="s">
        <v>323</v>
      </c>
      <c r="F255" s="3" t="str">
        <f>VLOOKUP(G255,[0]!REGDPT,3,0)</f>
        <v>20-P.A.C.A</v>
      </c>
      <c r="G255" s="80" t="s">
        <v>252</v>
      </c>
      <c r="H255" s="88">
        <f t="shared" si="3"/>
        <v>84</v>
      </c>
      <c r="I255" s="85"/>
      <c r="J255" s="85">
        <v>1</v>
      </c>
      <c r="K255" s="85"/>
      <c r="L255" s="4" t="s">
        <v>15</v>
      </c>
      <c r="M255" s="5" t="e">
        <v>#NUM!</v>
      </c>
      <c r="N255" s="5" t="e">
        <v>#NUM!</v>
      </c>
      <c r="O255" s="5" t="e">
        <v>#NUM!</v>
      </c>
    </row>
    <row r="256" spans="1:15">
      <c r="A256" s="2">
        <v>1</v>
      </c>
      <c r="B256" s="35">
        <v>4</v>
      </c>
      <c r="C256" s="23">
        <v>1</v>
      </c>
      <c r="D256" s="23">
        <v>7</v>
      </c>
      <c r="E256" s="1" t="s">
        <v>333</v>
      </c>
      <c r="F256" s="3" t="str">
        <f>VLOOKUP(G256,[0]!REGDPT,3,0)</f>
        <v>20-P.A.C.A</v>
      </c>
      <c r="G256" s="80" t="s">
        <v>1073</v>
      </c>
      <c r="H256" s="88">
        <f t="shared" si="3"/>
        <v>13</v>
      </c>
      <c r="I256" s="85"/>
      <c r="J256" s="85"/>
      <c r="K256" s="85"/>
      <c r="L256" s="4" t="s">
        <v>488</v>
      </c>
      <c r="M256" s="5" t="e">
        <v>#NUM!</v>
      </c>
      <c r="N256" s="5" t="e">
        <v>#NUM!</v>
      </c>
      <c r="O256" s="5" t="e">
        <v>#NUM!</v>
      </c>
    </row>
    <row r="257" spans="1:15">
      <c r="A257" s="2">
        <v>1</v>
      </c>
      <c r="B257" s="35">
        <v>4</v>
      </c>
      <c r="C257" s="23">
        <v>1</v>
      </c>
      <c r="D257" s="23">
        <v>8</v>
      </c>
      <c r="E257" s="1" t="s">
        <v>181</v>
      </c>
      <c r="F257" s="3" t="str">
        <f>VLOOKUP(G257,[0]!REGDPT,3,0)</f>
        <v>20-P.A.C.A</v>
      </c>
      <c r="G257" s="80" t="s">
        <v>1073</v>
      </c>
      <c r="H257" s="88">
        <f t="shared" si="3"/>
        <v>13</v>
      </c>
      <c r="I257" s="85"/>
      <c r="J257" s="85">
        <v>1</v>
      </c>
      <c r="K257" s="85" t="s">
        <v>428</v>
      </c>
      <c r="L257" s="4" t="s">
        <v>15</v>
      </c>
      <c r="M257" s="5" t="e">
        <v>#NUM!</v>
      </c>
      <c r="N257" s="5" t="e">
        <v>#NUM!</v>
      </c>
      <c r="O257" s="5" t="e">
        <v>#NUM!</v>
      </c>
    </row>
    <row r="258" spans="1:15">
      <c r="A258" s="2">
        <v>1</v>
      </c>
      <c r="B258" s="35">
        <v>4</v>
      </c>
      <c r="C258" s="23">
        <v>1</v>
      </c>
      <c r="D258" s="23">
        <v>9</v>
      </c>
      <c r="E258" s="1" t="s">
        <v>976</v>
      </c>
      <c r="F258" s="3" t="str">
        <f>VLOOKUP(G258,[0]!REGDPT,3,0)</f>
        <v>20-P.A.C.A</v>
      </c>
      <c r="G258" s="80" t="s">
        <v>1071</v>
      </c>
      <c r="H258" s="88">
        <f t="shared" ref="H258:H321" si="4">VLOOKUP(G258,REGDPT,2,0)</f>
        <v>5</v>
      </c>
      <c r="I258" s="85"/>
      <c r="J258" s="85"/>
      <c r="K258" s="85"/>
      <c r="L258" s="4"/>
      <c r="M258" s="5" t="e">
        <v>#NUM!</v>
      </c>
      <c r="N258" s="5" t="e">
        <v>#NUM!</v>
      </c>
      <c r="O258" s="5" t="e">
        <v>#NUM!</v>
      </c>
    </row>
    <row r="259" spans="1:15">
      <c r="A259" s="2">
        <v>1</v>
      </c>
      <c r="B259" s="35">
        <v>4</v>
      </c>
      <c r="C259" s="23">
        <v>1</v>
      </c>
      <c r="D259" s="23">
        <v>10</v>
      </c>
      <c r="E259" s="1" t="s">
        <v>1183</v>
      </c>
      <c r="F259" s="3" t="str">
        <f>VLOOKUP(G259,[0]!REGDPT,3,0)</f>
        <v>20-P.A.C.A</v>
      </c>
      <c r="G259" s="81" t="s">
        <v>1072</v>
      </c>
      <c r="H259" s="88">
        <f t="shared" si="4"/>
        <v>6</v>
      </c>
      <c r="I259" s="85"/>
      <c r="J259" s="85"/>
      <c r="K259" s="85"/>
      <c r="L259" s="4"/>
      <c r="M259" s="5" t="e">
        <v>#NUM!</v>
      </c>
      <c r="N259" s="5" t="e">
        <v>#NUM!</v>
      </c>
      <c r="O259" s="5" t="e">
        <v>#NUM!</v>
      </c>
    </row>
    <row r="260" spans="1:15">
      <c r="A260" s="2">
        <v>1</v>
      </c>
      <c r="B260" s="35">
        <v>4</v>
      </c>
      <c r="C260" s="24">
        <v>2</v>
      </c>
      <c r="D260" s="24">
        <v>1</v>
      </c>
      <c r="E260" s="1" t="s">
        <v>175</v>
      </c>
      <c r="F260" s="3" t="str">
        <f>VLOOKUP(G260,[0]!REGDPT,3,0)</f>
        <v>20-P.A.C.A</v>
      </c>
      <c r="G260" s="80" t="s">
        <v>252</v>
      </c>
      <c r="H260" s="88">
        <f t="shared" si="4"/>
        <v>84</v>
      </c>
      <c r="I260" s="85"/>
      <c r="J260" s="85"/>
      <c r="K260" s="85"/>
      <c r="L260" s="4" t="s">
        <v>73</v>
      </c>
      <c r="M260" s="5" t="e">
        <v>#NUM!</v>
      </c>
      <c r="N260" s="5" t="e">
        <v>#NUM!</v>
      </c>
      <c r="O260" s="5" t="e">
        <v>#NUM!</v>
      </c>
    </row>
    <row r="261" spans="1:15">
      <c r="A261" s="2">
        <v>1</v>
      </c>
      <c r="B261" s="35">
        <v>4</v>
      </c>
      <c r="C261" s="24">
        <v>2</v>
      </c>
      <c r="D261" s="24">
        <v>2</v>
      </c>
      <c r="E261" s="1" t="s">
        <v>139</v>
      </c>
      <c r="F261" s="3" t="str">
        <f>VLOOKUP(G261,[0]!REGDPT,3,0)</f>
        <v>20-P.A.C.A</v>
      </c>
      <c r="G261" s="80" t="s">
        <v>1071</v>
      </c>
      <c r="H261" s="88">
        <f t="shared" si="4"/>
        <v>5</v>
      </c>
      <c r="I261" s="85"/>
      <c r="J261" s="85"/>
      <c r="K261" s="85"/>
      <c r="L261" s="4" t="s">
        <v>273</v>
      </c>
      <c r="M261" s="5" t="e">
        <v>#NUM!</v>
      </c>
      <c r="N261" s="5" t="e">
        <v>#NUM!</v>
      </c>
      <c r="O261" s="5" t="e">
        <v>#NUM!</v>
      </c>
    </row>
    <row r="262" spans="1:15">
      <c r="A262" s="2">
        <v>1</v>
      </c>
      <c r="B262" s="35">
        <v>4</v>
      </c>
      <c r="C262" s="24">
        <v>2</v>
      </c>
      <c r="D262" s="24">
        <v>3</v>
      </c>
      <c r="E262" s="1" t="s">
        <v>535</v>
      </c>
      <c r="F262" s="3" t="str">
        <f>VLOOKUP(G262,[0]!REGDPT,3,0)</f>
        <v>20-P.A.C.A</v>
      </c>
      <c r="G262" s="80" t="s">
        <v>1071</v>
      </c>
      <c r="H262" s="88">
        <f t="shared" si="4"/>
        <v>5</v>
      </c>
      <c r="I262" s="85"/>
      <c r="J262" s="85">
        <v>1</v>
      </c>
      <c r="K262" s="85"/>
      <c r="L262" s="4" t="s">
        <v>15</v>
      </c>
      <c r="M262" s="5" t="e">
        <v>#NUM!</v>
      </c>
      <c r="N262" s="5" t="e">
        <v>#NUM!</v>
      </c>
      <c r="O262" s="5" t="e">
        <v>#NUM!</v>
      </c>
    </row>
    <row r="263" spans="1:15">
      <c r="A263" s="2">
        <v>1</v>
      </c>
      <c r="B263" s="35">
        <v>4</v>
      </c>
      <c r="C263" s="24">
        <v>2</v>
      </c>
      <c r="D263" s="24">
        <v>4</v>
      </c>
      <c r="E263" s="1" t="s">
        <v>535</v>
      </c>
      <c r="F263" s="3" t="str">
        <f>VLOOKUP(G263,[0]!REGDPT,3,0)</f>
        <v>20-P.A.C.A</v>
      </c>
      <c r="G263" s="80" t="s">
        <v>1072</v>
      </c>
      <c r="H263" s="88">
        <f t="shared" si="4"/>
        <v>6</v>
      </c>
      <c r="I263" s="85"/>
      <c r="J263" s="85"/>
      <c r="K263" s="85"/>
      <c r="L263" s="4" t="s">
        <v>110</v>
      </c>
      <c r="M263" s="5" t="e">
        <v>#NUM!</v>
      </c>
      <c r="N263" s="5" t="e">
        <v>#NUM!</v>
      </c>
      <c r="O263" s="5" t="e">
        <v>#NUM!</v>
      </c>
    </row>
    <row r="264" spans="1:15">
      <c r="A264" s="2">
        <v>1</v>
      </c>
      <c r="B264" s="35">
        <v>4</v>
      </c>
      <c r="C264" s="24">
        <v>2</v>
      </c>
      <c r="D264" s="24">
        <v>5</v>
      </c>
      <c r="E264" s="1" t="s">
        <v>977</v>
      </c>
      <c r="F264" s="3" t="str">
        <f>VLOOKUP(G264,[0]!REGDPT,3,0)</f>
        <v>20-P.A.C.A</v>
      </c>
      <c r="G264" s="80" t="s">
        <v>252</v>
      </c>
      <c r="H264" s="88">
        <f t="shared" si="4"/>
        <v>84</v>
      </c>
      <c r="I264" s="85"/>
      <c r="J264" s="85"/>
      <c r="K264" s="85"/>
      <c r="L264" s="4" t="s">
        <v>56</v>
      </c>
      <c r="M264" s="5" t="e">
        <v>#NUM!</v>
      </c>
      <c r="N264" s="5" t="e">
        <v>#NUM!</v>
      </c>
      <c r="O264" s="5" t="e">
        <v>#NUM!</v>
      </c>
    </row>
    <row r="265" spans="1:15">
      <c r="A265" s="2">
        <v>1</v>
      </c>
      <c r="B265" s="35">
        <v>4</v>
      </c>
      <c r="C265" s="24">
        <v>2</v>
      </c>
      <c r="D265" s="24">
        <v>6</v>
      </c>
      <c r="E265" s="1" t="s">
        <v>155</v>
      </c>
      <c r="F265" s="3" t="str">
        <f>VLOOKUP(G265,[0]!REGDPT,3,0)</f>
        <v>20-P.A.C.A</v>
      </c>
      <c r="G265" s="80" t="s">
        <v>252</v>
      </c>
      <c r="H265" s="88">
        <f t="shared" si="4"/>
        <v>84</v>
      </c>
      <c r="I265" s="85"/>
      <c r="J265" s="85"/>
      <c r="K265" s="85"/>
      <c r="L265" s="4" t="s">
        <v>19</v>
      </c>
      <c r="M265" s="5" t="e">
        <v>#NUM!</v>
      </c>
      <c r="N265" s="5" t="e">
        <v>#NUM!</v>
      </c>
      <c r="O265" s="5" t="e">
        <v>#NUM!</v>
      </c>
    </row>
    <row r="266" spans="1:15">
      <c r="A266" s="2">
        <v>1</v>
      </c>
      <c r="B266" s="35">
        <v>4</v>
      </c>
      <c r="C266" s="24">
        <v>2</v>
      </c>
      <c r="D266" s="24">
        <v>7</v>
      </c>
      <c r="E266" s="1" t="s">
        <v>978</v>
      </c>
      <c r="F266" s="3" t="str">
        <f>VLOOKUP(G266,[0]!REGDPT,3,0)</f>
        <v>20-P.A.C.A</v>
      </c>
      <c r="G266" s="80" t="s">
        <v>1071</v>
      </c>
      <c r="H266" s="88">
        <f t="shared" si="4"/>
        <v>5</v>
      </c>
      <c r="I266" s="85"/>
      <c r="J266" s="85"/>
      <c r="K266" s="85"/>
      <c r="L266" s="4"/>
      <c r="M266" s="5" t="e">
        <v>#NUM!</v>
      </c>
      <c r="N266" s="5" t="e">
        <v>#NUM!</v>
      </c>
      <c r="O266" s="5" t="e">
        <v>#NUM!</v>
      </c>
    </row>
    <row r="267" spans="1:15">
      <c r="A267" s="2">
        <v>1</v>
      </c>
      <c r="B267" s="35">
        <v>4</v>
      </c>
      <c r="C267" s="24">
        <v>2</v>
      </c>
      <c r="D267" s="24">
        <v>8</v>
      </c>
      <c r="E267" s="1" t="s">
        <v>979</v>
      </c>
      <c r="F267" s="3" t="str">
        <f>VLOOKUP(G267,[0]!REGDPT,3,0)</f>
        <v>20-P.A.C.A</v>
      </c>
      <c r="G267" s="80" t="s">
        <v>252</v>
      </c>
      <c r="H267" s="88">
        <f t="shared" si="4"/>
        <v>84</v>
      </c>
      <c r="I267" s="85"/>
      <c r="J267" s="85"/>
      <c r="K267" s="85"/>
      <c r="L267" s="4" t="s">
        <v>110</v>
      </c>
      <c r="M267" s="5" t="e">
        <v>#NUM!</v>
      </c>
      <c r="N267" s="5" t="e">
        <v>#NUM!</v>
      </c>
      <c r="O267" s="5" t="e">
        <v>#NUM!</v>
      </c>
    </row>
    <row r="268" spans="1:15">
      <c r="A268" s="2">
        <v>1</v>
      </c>
      <c r="B268" s="35">
        <v>4</v>
      </c>
      <c r="C268" s="24">
        <v>2</v>
      </c>
      <c r="D268" s="24">
        <v>9</v>
      </c>
      <c r="E268" s="1" t="s">
        <v>980</v>
      </c>
      <c r="F268" s="3" t="str">
        <f>VLOOKUP(G268,[0]!REGDPT,3,0)</f>
        <v>20-P.A.C.A</v>
      </c>
      <c r="G268" s="80" t="s">
        <v>259</v>
      </c>
      <c r="H268" s="88">
        <f t="shared" si="4"/>
        <v>83</v>
      </c>
      <c r="I268" s="85"/>
      <c r="J268" s="85"/>
      <c r="K268" s="85"/>
      <c r="L268" s="4" t="s">
        <v>983</v>
      </c>
      <c r="M268" s="5" t="e">
        <v>#NUM!</v>
      </c>
      <c r="N268" s="5" t="e">
        <v>#NUM!</v>
      </c>
      <c r="O268" s="5" t="e">
        <v>#NUM!</v>
      </c>
    </row>
    <row r="269" spans="1:15">
      <c r="A269" s="2">
        <v>1</v>
      </c>
      <c r="B269" s="35">
        <v>4</v>
      </c>
      <c r="C269" s="25">
        <v>3</v>
      </c>
      <c r="D269" s="25">
        <v>1</v>
      </c>
      <c r="E269" s="1" t="s">
        <v>1160</v>
      </c>
      <c r="F269" s="3" t="str">
        <f>VLOOKUP(G269,[0]!REGDPT,3,0)</f>
        <v>20-P.A.C.A</v>
      </c>
      <c r="G269" s="80" t="s">
        <v>259</v>
      </c>
      <c r="H269" s="88">
        <f t="shared" si="4"/>
        <v>83</v>
      </c>
      <c r="I269" s="85"/>
      <c r="J269" s="85">
        <v>1</v>
      </c>
      <c r="K269" s="85"/>
      <c r="L269" s="4" t="s">
        <v>15</v>
      </c>
      <c r="M269" s="5" t="e">
        <v>#NUM!</v>
      </c>
      <c r="N269" s="5" t="e">
        <v>#NUM!</v>
      </c>
      <c r="O269" s="5" t="e">
        <v>#NUM!</v>
      </c>
    </row>
    <row r="270" spans="1:15">
      <c r="A270" s="2">
        <v>1</v>
      </c>
      <c r="B270" s="35">
        <v>4</v>
      </c>
      <c r="C270" s="25">
        <v>3</v>
      </c>
      <c r="D270" s="25">
        <v>2</v>
      </c>
      <c r="E270" s="1" t="s">
        <v>1160</v>
      </c>
      <c r="F270" s="3" t="str">
        <f>VLOOKUP(G270,[0]!REGDPT,3,0)</f>
        <v>20-P.A.C.A</v>
      </c>
      <c r="G270" s="80" t="s">
        <v>259</v>
      </c>
      <c r="H270" s="88">
        <f t="shared" si="4"/>
        <v>83</v>
      </c>
      <c r="I270" s="85"/>
      <c r="J270" s="85">
        <v>1</v>
      </c>
      <c r="K270" s="85"/>
      <c r="L270" s="4" t="s">
        <v>490</v>
      </c>
      <c r="M270" s="5" t="e">
        <v>#NUM!</v>
      </c>
      <c r="N270" s="5" t="e">
        <v>#NUM!</v>
      </c>
      <c r="O270" s="5" t="e">
        <v>#NUM!</v>
      </c>
    </row>
    <row r="271" spans="1:15" ht="14.25">
      <c r="A271" s="2">
        <v>1</v>
      </c>
      <c r="B271" s="35">
        <v>4</v>
      </c>
      <c r="C271" s="25">
        <v>3</v>
      </c>
      <c r="D271" s="25">
        <v>3</v>
      </c>
      <c r="E271" s="1" t="s">
        <v>1161</v>
      </c>
      <c r="F271" s="3" t="str">
        <f>VLOOKUP(G271,[0]!REGDPT,3,0)</f>
        <v>20-P.A.C.A</v>
      </c>
      <c r="G271" s="80" t="s">
        <v>259</v>
      </c>
      <c r="H271" s="88">
        <f t="shared" si="4"/>
        <v>83</v>
      </c>
      <c r="I271" s="85"/>
      <c r="J271" s="85"/>
      <c r="K271" s="85"/>
      <c r="L271" s="4"/>
      <c r="M271" s="5" t="e">
        <v>#NUM!</v>
      </c>
      <c r="N271" s="5" t="e">
        <v>#NUM!</v>
      </c>
      <c r="O271" s="5" t="e">
        <v>#NUM!</v>
      </c>
    </row>
    <row r="272" spans="1:15">
      <c r="A272" s="2">
        <v>1</v>
      </c>
      <c r="B272" s="35">
        <v>4</v>
      </c>
      <c r="C272" s="25">
        <v>3</v>
      </c>
      <c r="D272" s="25">
        <v>4</v>
      </c>
      <c r="E272" s="1" t="s">
        <v>1162</v>
      </c>
      <c r="F272" s="3" t="str">
        <f>VLOOKUP(G272,[0]!REGDPT,3,0)</f>
        <v>20-P.A.C.A</v>
      </c>
      <c r="G272" s="80" t="s">
        <v>1071</v>
      </c>
      <c r="H272" s="88">
        <f t="shared" si="4"/>
        <v>5</v>
      </c>
      <c r="I272" s="85"/>
      <c r="J272" s="85"/>
      <c r="K272" s="85"/>
      <c r="L272" s="4"/>
      <c r="M272" s="5" t="e">
        <v>#NUM!</v>
      </c>
      <c r="N272" s="5" t="e">
        <v>#NUM!</v>
      </c>
      <c r="O272" s="5" t="e">
        <v>#NUM!</v>
      </c>
    </row>
    <row r="273" spans="1:15">
      <c r="A273" s="2">
        <v>1</v>
      </c>
      <c r="B273" s="35">
        <v>4</v>
      </c>
      <c r="C273" s="25">
        <v>3</v>
      </c>
      <c r="D273" s="25">
        <v>5</v>
      </c>
      <c r="E273" s="1" t="s">
        <v>513</v>
      </c>
      <c r="F273" s="3" t="str">
        <f>VLOOKUP(G273,[0]!REGDPT,3,0)</f>
        <v>20-P.A.C.A</v>
      </c>
      <c r="G273" s="80" t="s">
        <v>1072</v>
      </c>
      <c r="H273" s="88">
        <f t="shared" si="4"/>
        <v>6</v>
      </c>
      <c r="I273" s="85"/>
      <c r="J273" s="85"/>
      <c r="K273" s="85"/>
      <c r="L273" s="4" t="s">
        <v>42</v>
      </c>
      <c r="M273" s="5" t="e">
        <v>#NUM!</v>
      </c>
      <c r="N273" s="5" t="e">
        <v>#NUM!</v>
      </c>
      <c r="O273" s="5" t="e">
        <v>#NUM!</v>
      </c>
    </row>
    <row r="274" spans="1:15">
      <c r="A274" s="2">
        <v>1</v>
      </c>
      <c r="B274" s="35">
        <v>4</v>
      </c>
      <c r="C274" s="25">
        <v>3</v>
      </c>
      <c r="D274" s="25">
        <v>6</v>
      </c>
      <c r="E274" s="1" t="s">
        <v>514</v>
      </c>
      <c r="F274" s="3" t="str">
        <f>VLOOKUP(G274,[0]!REGDPT,3,0)</f>
        <v>20-P.A.C.A</v>
      </c>
      <c r="G274" s="80" t="s">
        <v>259</v>
      </c>
      <c r="H274" s="88">
        <f t="shared" si="4"/>
        <v>83</v>
      </c>
      <c r="I274" s="85"/>
      <c r="J274" s="85"/>
      <c r="K274" s="85"/>
      <c r="L274" s="4" t="s">
        <v>71</v>
      </c>
      <c r="M274" s="5" t="e">
        <v>#NUM!</v>
      </c>
      <c r="N274" s="5" t="e">
        <v>#NUM!</v>
      </c>
      <c r="O274" s="5" t="e">
        <v>#NUM!</v>
      </c>
    </row>
    <row r="275" spans="1:15">
      <c r="A275" s="2">
        <v>1</v>
      </c>
      <c r="B275" s="35">
        <v>4</v>
      </c>
      <c r="C275" s="25">
        <v>3</v>
      </c>
      <c r="D275" s="25">
        <v>7</v>
      </c>
      <c r="E275" s="1" t="s">
        <v>1163</v>
      </c>
      <c r="F275" s="3" t="str">
        <f>VLOOKUP(G275,[0]!REGDPT,3,0)</f>
        <v>20-P.A.C.A</v>
      </c>
      <c r="G275" s="80" t="s">
        <v>1071</v>
      </c>
      <c r="H275" s="88">
        <f t="shared" si="4"/>
        <v>5</v>
      </c>
      <c r="I275" s="85"/>
      <c r="J275" s="85">
        <v>1</v>
      </c>
      <c r="K275" s="85"/>
      <c r="L275" s="4" t="s">
        <v>15</v>
      </c>
      <c r="M275" s="5" t="e">
        <v>#NUM!</v>
      </c>
      <c r="N275" s="5" t="e">
        <v>#NUM!</v>
      </c>
      <c r="O275" s="5" t="e">
        <v>#NUM!</v>
      </c>
    </row>
    <row r="276" spans="1:15">
      <c r="A276" s="2">
        <v>1</v>
      </c>
      <c r="B276" s="35">
        <v>4</v>
      </c>
      <c r="C276" s="25">
        <v>3</v>
      </c>
      <c r="D276" s="25">
        <v>8</v>
      </c>
      <c r="E276" s="1" t="s">
        <v>1163</v>
      </c>
      <c r="F276" s="3" t="str">
        <f>VLOOKUP(G276,[0]!REGDPT,3,0)</f>
        <v>20-P.A.C.A</v>
      </c>
      <c r="G276" s="80" t="s">
        <v>1071</v>
      </c>
      <c r="H276" s="88">
        <f t="shared" si="4"/>
        <v>5</v>
      </c>
      <c r="I276" s="85"/>
      <c r="J276" s="85"/>
      <c r="K276" s="85"/>
      <c r="L276" s="4" t="s">
        <v>81</v>
      </c>
      <c r="M276" s="5" t="e">
        <v>#NUM!</v>
      </c>
      <c r="N276" s="5" t="e">
        <v>#NUM!</v>
      </c>
      <c r="O276" s="5" t="e">
        <v>#NUM!</v>
      </c>
    </row>
    <row r="277" spans="1:15">
      <c r="A277" s="2">
        <v>1</v>
      </c>
      <c r="B277" s="35">
        <v>4</v>
      </c>
      <c r="C277" s="25">
        <v>3</v>
      </c>
      <c r="D277" s="25">
        <v>9</v>
      </c>
      <c r="E277" s="1" t="s">
        <v>180</v>
      </c>
      <c r="F277" s="3" t="str">
        <f>VLOOKUP(G277,[0]!REGDPT,3,0)</f>
        <v>20-P.A.C.A</v>
      </c>
      <c r="G277" s="80" t="s">
        <v>259</v>
      </c>
      <c r="H277" s="88">
        <f t="shared" si="4"/>
        <v>83</v>
      </c>
      <c r="I277" s="85"/>
      <c r="J277" s="85">
        <v>1</v>
      </c>
      <c r="K277" s="85"/>
      <c r="L277" s="4" t="s">
        <v>15</v>
      </c>
      <c r="M277" s="5" t="e">
        <v>#NUM!</v>
      </c>
      <c r="N277" s="5" t="e">
        <v>#NUM!</v>
      </c>
      <c r="O277" s="5" t="e">
        <v>#NUM!</v>
      </c>
    </row>
    <row r="278" spans="1:15">
      <c r="A278" s="2">
        <v>1</v>
      </c>
      <c r="B278" s="35">
        <v>4</v>
      </c>
      <c r="C278" s="26">
        <v>4</v>
      </c>
      <c r="D278" s="26">
        <v>1</v>
      </c>
      <c r="E278" s="1" t="s">
        <v>180</v>
      </c>
      <c r="F278" s="3" t="str">
        <f>VLOOKUP(G278,[0]!REGDPT,3,0)</f>
        <v>20-P.A.C.A</v>
      </c>
      <c r="G278" s="80" t="s">
        <v>1072</v>
      </c>
      <c r="H278" s="88">
        <f t="shared" si="4"/>
        <v>6</v>
      </c>
      <c r="I278" s="85"/>
      <c r="J278" s="85"/>
      <c r="K278" s="85"/>
      <c r="L278" s="4" t="s">
        <v>79</v>
      </c>
      <c r="M278" s="5" t="e">
        <v>#NUM!</v>
      </c>
      <c r="N278" s="5" t="e">
        <v>#NUM!</v>
      </c>
      <c r="O278" s="5" t="e">
        <v>#NUM!</v>
      </c>
    </row>
    <row r="279" spans="1:15">
      <c r="A279" s="2">
        <v>1</v>
      </c>
      <c r="B279" s="35">
        <v>4</v>
      </c>
      <c r="C279" s="26">
        <v>4</v>
      </c>
      <c r="D279" s="26">
        <v>2</v>
      </c>
      <c r="E279" s="1" t="s">
        <v>224</v>
      </c>
      <c r="F279" s="3" t="str">
        <f>VLOOKUP(G279,[0]!REGDPT,3,0)</f>
        <v>20-P.A.C.A</v>
      </c>
      <c r="G279" s="80" t="s">
        <v>1071</v>
      </c>
      <c r="H279" s="88">
        <f t="shared" si="4"/>
        <v>5</v>
      </c>
      <c r="I279" s="85"/>
      <c r="J279" s="85"/>
      <c r="K279" s="85"/>
      <c r="L279" s="4" t="s">
        <v>491</v>
      </c>
      <c r="M279" s="5" t="e">
        <v>#NUM!</v>
      </c>
      <c r="N279" s="5" t="e">
        <v>#NUM!</v>
      </c>
      <c r="O279" s="5" t="e">
        <v>#NUM!</v>
      </c>
    </row>
    <row r="280" spans="1:15">
      <c r="A280" s="2">
        <v>1</v>
      </c>
      <c r="B280" s="35">
        <v>4</v>
      </c>
      <c r="C280" s="26">
        <v>4</v>
      </c>
      <c r="D280" s="26">
        <v>3</v>
      </c>
      <c r="E280" s="1" t="s">
        <v>176</v>
      </c>
      <c r="F280" s="3" t="str">
        <f>VLOOKUP(G280,[0]!REGDPT,3,0)</f>
        <v>20-P.A.C.A</v>
      </c>
      <c r="G280" s="80" t="s">
        <v>1071</v>
      </c>
      <c r="H280" s="88">
        <f t="shared" si="4"/>
        <v>5</v>
      </c>
      <c r="I280" s="85"/>
      <c r="J280" s="85"/>
      <c r="K280" s="85"/>
      <c r="L280" s="4" t="s">
        <v>71</v>
      </c>
      <c r="M280" s="5" t="e">
        <v>#NUM!</v>
      </c>
      <c r="N280" s="5" t="e">
        <v>#NUM!</v>
      </c>
      <c r="O280" s="5" t="e">
        <v>#NUM!</v>
      </c>
    </row>
    <row r="281" spans="1:15">
      <c r="A281" s="2">
        <v>1</v>
      </c>
      <c r="B281" s="35">
        <v>4</v>
      </c>
      <c r="C281" s="26">
        <v>4</v>
      </c>
      <c r="D281" s="26">
        <v>4</v>
      </c>
      <c r="E281" s="1" t="s">
        <v>124</v>
      </c>
      <c r="F281" s="3" t="str">
        <f>VLOOKUP(G281,[0]!REGDPT,3,0)</f>
        <v>21-Rhône-Alpes</v>
      </c>
      <c r="G281" s="80" t="s">
        <v>249</v>
      </c>
      <c r="H281" s="88">
        <f t="shared" si="4"/>
        <v>74</v>
      </c>
      <c r="I281" s="85"/>
      <c r="J281" s="85">
        <v>1</v>
      </c>
      <c r="K281" s="85" t="s">
        <v>428</v>
      </c>
      <c r="L281" s="4" t="s">
        <v>15</v>
      </c>
      <c r="M281" s="5" t="e">
        <v>#NUM!</v>
      </c>
      <c r="N281" s="5" t="e">
        <v>#NUM!</v>
      </c>
      <c r="O281" s="5" t="e">
        <v>#NUM!</v>
      </c>
    </row>
    <row r="282" spans="1:15">
      <c r="A282" s="2">
        <v>1</v>
      </c>
      <c r="B282" s="35">
        <v>4</v>
      </c>
      <c r="C282" s="26">
        <v>4</v>
      </c>
      <c r="D282" s="26">
        <v>5</v>
      </c>
      <c r="E282" s="1" t="s">
        <v>981</v>
      </c>
      <c r="F282" s="3" t="str">
        <f>VLOOKUP(G282,[0]!REGDPT,3,0)</f>
        <v>21-Rhône-Alpes</v>
      </c>
      <c r="G282" s="80" t="s">
        <v>249</v>
      </c>
      <c r="H282" s="88">
        <f t="shared" si="4"/>
        <v>74</v>
      </c>
      <c r="I282" s="85"/>
      <c r="J282" s="85"/>
      <c r="K282" s="85"/>
      <c r="L282" s="4"/>
      <c r="M282" s="5" t="e">
        <v>#NUM!</v>
      </c>
      <c r="N282" s="5" t="e">
        <v>#NUM!</v>
      </c>
      <c r="O282" s="5" t="e">
        <v>#NUM!</v>
      </c>
    </row>
    <row r="283" spans="1:15">
      <c r="A283" s="2">
        <v>1</v>
      </c>
      <c r="B283" s="35">
        <v>4</v>
      </c>
      <c r="C283" s="26">
        <v>4</v>
      </c>
      <c r="D283" s="26">
        <v>6</v>
      </c>
      <c r="E283" s="1" t="s">
        <v>1003</v>
      </c>
      <c r="F283" s="3" t="str">
        <f>VLOOKUP(G283,[0]!REGDPT,3,0)</f>
        <v>21-Rhône-Alpes</v>
      </c>
      <c r="G283" s="80" t="s">
        <v>378</v>
      </c>
      <c r="H283" s="88">
        <f t="shared" si="4"/>
        <v>7</v>
      </c>
      <c r="I283" s="85"/>
      <c r="J283" s="85"/>
      <c r="K283" s="85"/>
      <c r="L283" s="4" t="s">
        <v>1004</v>
      </c>
      <c r="M283" s="5" t="e">
        <v>#NUM!</v>
      </c>
      <c r="N283" s="5" t="e">
        <v>#NUM!</v>
      </c>
      <c r="O283" s="5" t="e">
        <v>#NUM!</v>
      </c>
    </row>
    <row r="284" spans="1:15">
      <c r="A284" s="2">
        <v>1</v>
      </c>
      <c r="B284" s="35">
        <v>4</v>
      </c>
      <c r="C284" s="26">
        <v>4</v>
      </c>
      <c r="D284" s="26">
        <v>7</v>
      </c>
      <c r="E284" s="1" t="s">
        <v>335</v>
      </c>
      <c r="F284" s="3" t="str">
        <f>VLOOKUP(G284,[0]!REGDPT,3,0)</f>
        <v>21-Rhône-Alpes</v>
      </c>
      <c r="G284" s="80" t="s">
        <v>378</v>
      </c>
      <c r="H284" s="88">
        <f t="shared" si="4"/>
        <v>7</v>
      </c>
      <c r="I284" s="85"/>
      <c r="J284" s="85"/>
      <c r="K284" s="85"/>
      <c r="L284" s="4" t="s">
        <v>71</v>
      </c>
      <c r="M284" s="5" t="e">
        <v>#NUM!</v>
      </c>
      <c r="N284" s="5" t="e">
        <v>#NUM!</v>
      </c>
      <c r="O284" s="5" t="e">
        <v>#NUM!</v>
      </c>
    </row>
    <row r="285" spans="1:15">
      <c r="A285" s="2">
        <v>1</v>
      </c>
      <c r="B285" s="35">
        <v>4</v>
      </c>
      <c r="C285" s="26">
        <v>4</v>
      </c>
      <c r="D285" s="26">
        <v>8</v>
      </c>
      <c r="E285" s="1" t="s">
        <v>982</v>
      </c>
      <c r="F285" s="3" t="str">
        <f>VLOOKUP(G285,[0]!REGDPT,3,0)</f>
        <v>21-Rhône-Alpes</v>
      </c>
      <c r="G285" s="80" t="s">
        <v>249</v>
      </c>
      <c r="H285" s="88">
        <f t="shared" si="4"/>
        <v>74</v>
      </c>
      <c r="I285" s="85"/>
      <c r="J285" s="85"/>
      <c r="K285" s="85"/>
      <c r="L285" s="4" t="s">
        <v>1005</v>
      </c>
      <c r="M285" s="5" t="e">
        <v>#NUM!</v>
      </c>
      <c r="N285" s="5" t="e">
        <v>#NUM!</v>
      </c>
      <c r="O285" s="5" t="e">
        <v>#NUM!</v>
      </c>
    </row>
    <row r="286" spans="1:15">
      <c r="A286" s="2">
        <v>1</v>
      </c>
      <c r="B286" s="35">
        <v>4</v>
      </c>
      <c r="C286" s="26">
        <v>4</v>
      </c>
      <c r="D286" s="26">
        <v>9</v>
      </c>
      <c r="E286" s="1" t="s">
        <v>328</v>
      </c>
      <c r="F286" s="3" t="str">
        <f>VLOOKUP(G286,[0]!REGDPT,3,0)</f>
        <v>21-Rhône-Alpes</v>
      </c>
      <c r="G286" s="80" t="s">
        <v>249</v>
      </c>
      <c r="H286" s="88">
        <f t="shared" si="4"/>
        <v>74</v>
      </c>
      <c r="I286" s="85"/>
      <c r="J286" s="85">
        <v>1</v>
      </c>
      <c r="K286" s="85"/>
      <c r="L286" s="4" t="s">
        <v>15</v>
      </c>
      <c r="M286" s="5" t="e">
        <v>#NUM!</v>
      </c>
      <c r="N286" s="5" t="e">
        <v>#NUM!</v>
      </c>
      <c r="O286" s="5" t="e">
        <v>#NUM!</v>
      </c>
    </row>
    <row r="287" spans="1:15">
      <c r="A287" s="2">
        <v>1</v>
      </c>
      <c r="B287" s="35">
        <v>4</v>
      </c>
      <c r="C287" s="26">
        <v>4</v>
      </c>
      <c r="D287" s="26">
        <v>10</v>
      </c>
      <c r="E287" s="1" t="s">
        <v>1184</v>
      </c>
      <c r="F287" s="3" t="str">
        <f>VLOOKUP(G287,[0]!REGDPT,3,0)</f>
        <v>21-Rhône-Alpes</v>
      </c>
      <c r="G287" s="81" t="s">
        <v>380</v>
      </c>
      <c r="H287" s="88">
        <f t="shared" si="4"/>
        <v>38</v>
      </c>
      <c r="I287" s="85"/>
      <c r="J287" s="85"/>
      <c r="K287" s="85"/>
      <c r="L287" s="4"/>
      <c r="M287" s="5" t="e">
        <v>#NUM!</v>
      </c>
      <c r="N287" s="5" t="e">
        <v>#NUM!</v>
      </c>
      <c r="O287" s="5" t="e">
        <v>#NUM!</v>
      </c>
    </row>
    <row r="288" spans="1:15">
      <c r="A288" s="2">
        <v>1</v>
      </c>
      <c r="B288" s="35">
        <v>4</v>
      </c>
      <c r="C288" s="27">
        <v>5</v>
      </c>
      <c r="D288" s="27">
        <v>1</v>
      </c>
      <c r="E288" s="1" t="s">
        <v>249</v>
      </c>
      <c r="F288" s="3" t="str">
        <f>VLOOKUP(G288,[0]!REGDPT,3,0)</f>
        <v>21-Rhône-Alpes</v>
      </c>
      <c r="G288" s="80" t="s">
        <v>249</v>
      </c>
      <c r="H288" s="88">
        <f t="shared" si="4"/>
        <v>74</v>
      </c>
      <c r="I288" s="85"/>
      <c r="J288" s="85">
        <v>1</v>
      </c>
      <c r="K288" s="85"/>
      <c r="L288" s="4" t="s">
        <v>15</v>
      </c>
      <c r="M288" s="5" t="e">
        <v>#NUM!</v>
      </c>
      <c r="N288" s="5" t="e">
        <v>#NUM!</v>
      </c>
      <c r="O288" s="5" t="e">
        <v>#NUM!</v>
      </c>
    </row>
    <row r="289" spans="1:15">
      <c r="A289" s="2">
        <v>1</v>
      </c>
      <c r="B289" s="35">
        <v>4</v>
      </c>
      <c r="C289" s="27">
        <v>5</v>
      </c>
      <c r="D289" s="27">
        <v>2</v>
      </c>
      <c r="E289" s="1" t="s">
        <v>202</v>
      </c>
      <c r="F289" s="3" t="str">
        <f>VLOOKUP(G289,[0]!REGDPT,3,0)</f>
        <v>21-Rhône-Alpes</v>
      </c>
      <c r="G289" s="80" t="s">
        <v>268</v>
      </c>
      <c r="H289" s="88">
        <f t="shared" si="4"/>
        <v>73</v>
      </c>
      <c r="I289" s="85"/>
      <c r="J289" s="85"/>
      <c r="K289" s="85"/>
      <c r="L289" s="4" t="s">
        <v>78</v>
      </c>
      <c r="M289" s="5" t="e">
        <v>#NUM!</v>
      </c>
      <c r="N289" s="5" t="e">
        <v>#NUM!</v>
      </c>
      <c r="O289" s="5" t="e">
        <v>#NUM!</v>
      </c>
    </row>
    <row r="290" spans="1:15">
      <c r="A290" s="2">
        <v>1</v>
      </c>
      <c r="B290" s="35">
        <v>4</v>
      </c>
      <c r="C290" s="27">
        <v>5</v>
      </c>
      <c r="D290" s="27">
        <v>3</v>
      </c>
      <c r="E290" s="1" t="s">
        <v>331</v>
      </c>
      <c r="F290" s="3" t="str">
        <f>VLOOKUP(G290,[0]!REGDPT,3,0)</f>
        <v>21-Rhône-Alpes</v>
      </c>
      <c r="G290" s="80" t="s">
        <v>268</v>
      </c>
      <c r="H290" s="88">
        <f t="shared" si="4"/>
        <v>73</v>
      </c>
      <c r="I290" s="85"/>
      <c r="J290" s="85"/>
      <c r="K290" s="85"/>
      <c r="L290" s="4" t="s">
        <v>1006</v>
      </c>
      <c r="M290" s="5" t="e">
        <v>#NUM!</v>
      </c>
      <c r="N290" s="5" t="e">
        <v>#NUM!</v>
      </c>
      <c r="O290" s="5" t="e">
        <v>#NUM!</v>
      </c>
    </row>
    <row r="291" spans="1:15">
      <c r="A291" s="2">
        <v>1</v>
      </c>
      <c r="B291" s="35">
        <v>4</v>
      </c>
      <c r="C291" s="27">
        <v>5</v>
      </c>
      <c r="D291" s="27">
        <v>4</v>
      </c>
      <c r="E291" s="1" t="s">
        <v>203</v>
      </c>
      <c r="F291" s="3" t="str">
        <f>VLOOKUP(G291,[0]!REGDPT,3,0)</f>
        <v>21-Rhône-Alpes</v>
      </c>
      <c r="G291" s="80" t="s">
        <v>268</v>
      </c>
      <c r="H291" s="88">
        <f t="shared" si="4"/>
        <v>73</v>
      </c>
      <c r="I291" s="85"/>
      <c r="J291" s="85"/>
      <c r="K291" s="85"/>
      <c r="L291" s="4" t="s">
        <v>91</v>
      </c>
      <c r="M291" s="5" t="e">
        <v>#NUM!</v>
      </c>
      <c r="N291" s="5" t="e">
        <v>#NUM!</v>
      </c>
      <c r="O291" s="5" t="e">
        <v>#NUM!</v>
      </c>
    </row>
    <row r="292" spans="1:15">
      <c r="A292" s="2">
        <v>1</v>
      </c>
      <c r="B292" s="35">
        <v>4</v>
      </c>
      <c r="C292" s="27">
        <v>5</v>
      </c>
      <c r="D292" s="27">
        <v>5</v>
      </c>
      <c r="E292" s="1" t="s">
        <v>209</v>
      </c>
      <c r="F292" s="3" t="str">
        <f>VLOOKUP(G292,[0]!REGDPT,3,0)</f>
        <v>21-Rhône-Alpes</v>
      </c>
      <c r="G292" s="80" t="s">
        <v>266</v>
      </c>
      <c r="H292" s="88">
        <f t="shared" si="4"/>
        <v>69</v>
      </c>
      <c r="I292" s="85"/>
      <c r="J292" s="85"/>
      <c r="K292" s="85"/>
      <c r="L292" s="4" t="s">
        <v>76</v>
      </c>
      <c r="M292" s="5" t="e">
        <v>#NUM!</v>
      </c>
      <c r="N292" s="5" t="e">
        <v>#NUM!</v>
      </c>
      <c r="O292" s="5" t="e">
        <v>#NUM!</v>
      </c>
    </row>
    <row r="293" spans="1:15">
      <c r="A293" s="2">
        <v>1</v>
      </c>
      <c r="B293" s="35">
        <v>4</v>
      </c>
      <c r="C293" s="27">
        <v>5</v>
      </c>
      <c r="D293" s="27">
        <v>6</v>
      </c>
      <c r="E293" s="1" t="s">
        <v>561</v>
      </c>
      <c r="F293" s="3" t="str">
        <f>VLOOKUP(G293,[0]!REGDPT,3,0)</f>
        <v>21-Rhône-Alpes</v>
      </c>
      <c r="G293" s="80" t="s">
        <v>266</v>
      </c>
      <c r="H293" s="88">
        <f t="shared" si="4"/>
        <v>69</v>
      </c>
      <c r="I293" s="85"/>
      <c r="J293" s="85"/>
      <c r="K293" s="85"/>
      <c r="L293" s="4" t="s">
        <v>1181</v>
      </c>
      <c r="M293" s="5" t="e">
        <v>#NUM!</v>
      </c>
      <c r="N293" s="5" t="e">
        <v>#NUM!</v>
      </c>
      <c r="O293" s="5" t="e">
        <v>#NUM!</v>
      </c>
    </row>
    <row r="294" spans="1:15">
      <c r="A294" s="2">
        <v>1</v>
      </c>
      <c r="B294" s="35">
        <v>4</v>
      </c>
      <c r="C294" s="27">
        <v>5</v>
      </c>
      <c r="D294" s="27">
        <v>7</v>
      </c>
      <c r="E294" s="1" t="s">
        <v>1185</v>
      </c>
      <c r="F294" s="3" t="str">
        <f>VLOOKUP(G294,[0]!REGDPT,3,0)</f>
        <v>21-Rhône-Alpes</v>
      </c>
      <c r="G294" s="81" t="s">
        <v>266</v>
      </c>
      <c r="H294" s="88">
        <f t="shared" si="4"/>
        <v>69</v>
      </c>
      <c r="I294" s="85"/>
      <c r="J294" s="85"/>
      <c r="K294" s="85"/>
      <c r="L294" s="4"/>
      <c r="M294" s="5" t="e">
        <v>#NUM!</v>
      </c>
      <c r="N294" s="5" t="e">
        <v>#NUM!</v>
      </c>
      <c r="O294" s="5" t="e">
        <v>#NUM!</v>
      </c>
    </row>
    <row r="295" spans="1:15">
      <c r="A295" s="2">
        <v>1</v>
      </c>
      <c r="B295" s="35">
        <v>4</v>
      </c>
      <c r="C295" s="27">
        <v>5</v>
      </c>
      <c r="D295" s="27">
        <v>8</v>
      </c>
      <c r="E295" s="1" t="s">
        <v>536</v>
      </c>
      <c r="F295" s="3" t="str">
        <f>VLOOKUP(G295,[0]!REGDPT,3,0)</f>
        <v>21-Rhône-Alpes</v>
      </c>
      <c r="G295" s="80" t="s">
        <v>249</v>
      </c>
      <c r="H295" s="88">
        <f t="shared" si="4"/>
        <v>74</v>
      </c>
      <c r="I295" s="85"/>
      <c r="J295" s="85"/>
      <c r="K295" s="85"/>
      <c r="L295" s="4" t="s">
        <v>289</v>
      </c>
      <c r="M295" s="5" t="e">
        <v>#NUM!</v>
      </c>
      <c r="N295" s="5" t="e">
        <v>#NUM!</v>
      </c>
      <c r="O295" s="5" t="e">
        <v>#NUM!</v>
      </c>
    </row>
    <row r="296" spans="1:15">
      <c r="A296" s="2">
        <v>1</v>
      </c>
      <c r="B296" s="35">
        <v>4</v>
      </c>
      <c r="C296" s="27">
        <v>5</v>
      </c>
      <c r="D296" s="27">
        <v>9</v>
      </c>
      <c r="E296" s="1" t="s">
        <v>268</v>
      </c>
      <c r="F296" s="3" t="str">
        <f>VLOOKUP(G296,[0]!REGDPT,3,0)</f>
        <v>21-Rhône-Alpes</v>
      </c>
      <c r="G296" s="80" t="s">
        <v>268</v>
      </c>
      <c r="H296" s="88">
        <f t="shared" si="4"/>
        <v>73</v>
      </c>
      <c r="I296" s="85"/>
      <c r="J296" s="85">
        <v>1</v>
      </c>
      <c r="K296" s="85"/>
      <c r="L296" s="4" t="s">
        <v>15</v>
      </c>
      <c r="M296" s="5" t="e">
        <v>#NUM!</v>
      </c>
      <c r="N296" s="5" t="e">
        <v>#NUM!</v>
      </c>
      <c r="O296" s="5" t="e">
        <v>#NUM!</v>
      </c>
    </row>
    <row r="297" spans="1:15">
      <c r="A297" s="2">
        <v>1</v>
      </c>
      <c r="B297" s="35">
        <v>4</v>
      </c>
      <c r="C297" s="27">
        <v>5</v>
      </c>
      <c r="D297" s="27">
        <v>10</v>
      </c>
      <c r="E297" s="1" t="s">
        <v>177</v>
      </c>
      <c r="F297" s="3" t="str">
        <f>VLOOKUP(G297,[0]!REGDPT,3,0)</f>
        <v>21-Rhône-Alpes</v>
      </c>
      <c r="G297" s="80" t="s">
        <v>249</v>
      </c>
      <c r="H297" s="88">
        <f t="shared" si="4"/>
        <v>74</v>
      </c>
      <c r="I297" s="85"/>
      <c r="J297" s="85"/>
      <c r="K297" s="85"/>
      <c r="L297" s="4" t="s">
        <v>85</v>
      </c>
      <c r="M297" s="5" t="e">
        <v>#NUM!</v>
      </c>
      <c r="N297" s="5" t="e">
        <v>#NUM!</v>
      </c>
      <c r="O297" s="5" t="e">
        <v>#NUM!</v>
      </c>
    </row>
    <row r="298" spans="1:15">
      <c r="A298" s="2">
        <v>1</v>
      </c>
      <c r="B298" s="35">
        <v>4</v>
      </c>
      <c r="C298" s="28">
        <v>6</v>
      </c>
      <c r="D298" s="28">
        <v>1</v>
      </c>
      <c r="E298" s="1" t="s">
        <v>985</v>
      </c>
      <c r="F298" s="3" t="str">
        <f>VLOOKUP(G298,[0]!REGDPT,3,0)</f>
        <v>22-D.O.M / T.O.M</v>
      </c>
      <c r="G298" s="80" t="s">
        <v>270</v>
      </c>
      <c r="H298" s="88">
        <f t="shared" si="4"/>
        <v>974</v>
      </c>
      <c r="I298" s="85"/>
      <c r="J298" s="85"/>
      <c r="K298" s="85"/>
      <c r="L298" s="4" t="s">
        <v>287</v>
      </c>
      <c r="M298" s="5" t="e">
        <v>#NUM!</v>
      </c>
      <c r="N298" s="5" t="e">
        <v>#NUM!</v>
      </c>
      <c r="O298" s="5" t="e">
        <v>#NUM!</v>
      </c>
    </row>
    <row r="299" spans="1:15">
      <c r="A299" s="2">
        <v>1</v>
      </c>
      <c r="B299" s="35">
        <v>4</v>
      </c>
      <c r="C299" s="28">
        <v>6</v>
      </c>
      <c r="D299" s="28">
        <v>2</v>
      </c>
      <c r="E299" s="1" t="s">
        <v>199</v>
      </c>
      <c r="F299" s="3" t="str">
        <f>VLOOKUP(G299,[0]!REGDPT,3,0)</f>
        <v>22-D.O.M / T.O.M</v>
      </c>
      <c r="G299" s="80" t="s">
        <v>1106</v>
      </c>
      <c r="H299" s="88">
        <f t="shared" si="4"/>
        <v>971</v>
      </c>
      <c r="I299" s="85"/>
      <c r="J299" s="85"/>
      <c r="K299" s="85"/>
      <c r="L299" s="4" t="s">
        <v>278</v>
      </c>
      <c r="M299" s="5" t="e">
        <v>#NUM!</v>
      </c>
      <c r="N299" s="5" t="e">
        <v>#NUM!</v>
      </c>
      <c r="O299" s="5" t="e">
        <v>#NUM!</v>
      </c>
    </row>
    <row r="300" spans="1:15">
      <c r="A300" s="2">
        <v>1</v>
      </c>
      <c r="B300" s="35">
        <v>4</v>
      </c>
      <c r="C300" s="28">
        <v>6</v>
      </c>
      <c r="D300" s="28">
        <v>3</v>
      </c>
      <c r="E300" s="1" t="s">
        <v>986</v>
      </c>
      <c r="F300" s="3" t="str">
        <f>VLOOKUP(G300,[0]!REGDPT,3,0)</f>
        <v>22-D.O.M / T.O.M</v>
      </c>
      <c r="G300" s="80" t="s">
        <v>270</v>
      </c>
      <c r="H300" s="88">
        <f t="shared" si="4"/>
        <v>974</v>
      </c>
      <c r="I300" s="85"/>
      <c r="J300" s="85"/>
      <c r="K300" s="85"/>
      <c r="L300" s="4" t="s">
        <v>287</v>
      </c>
      <c r="M300" s="5" t="e">
        <v>#NUM!</v>
      </c>
      <c r="N300" s="5" t="e">
        <v>#NUM!</v>
      </c>
      <c r="O300" s="5" t="e">
        <v>#NUM!</v>
      </c>
    </row>
    <row r="301" spans="1:15">
      <c r="A301" s="2">
        <v>1</v>
      </c>
      <c r="B301" s="35">
        <v>4</v>
      </c>
      <c r="C301" s="28">
        <v>6</v>
      </c>
      <c r="D301" s="28">
        <v>4</v>
      </c>
      <c r="E301" s="1" t="s">
        <v>537</v>
      </c>
      <c r="F301" s="3" t="str">
        <f>VLOOKUP(G301,[0]!REGDPT,3,0)</f>
        <v>22-D.O.M / T.O.M</v>
      </c>
      <c r="G301" s="80" t="s">
        <v>270</v>
      </c>
      <c r="H301" s="88">
        <f t="shared" si="4"/>
        <v>974</v>
      </c>
      <c r="I301" s="85"/>
      <c r="J301" s="85">
        <v>1</v>
      </c>
      <c r="K301" s="85"/>
      <c r="L301" s="4" t="s">
        <v>15</v>
      </c>
      <c r="M301" s="5" t="e">
        <v>#NUM!</v>
      </c>
      <c r="N301" s="5" t="e">
        <v>#NUM!</v>
      </c>
      <c r="O301" s="5" t="e">
        <v>#NUM!</v>
      </c>
    </row>
    <row r="302" spans="1:15">
      <c r="A302" s="2">
        <v>1</v>
      </c>
      <c r="B302" s="35">
        <v>4</v>
      </c>
      <c r="C302" s="28">
        <v>6</v>
      </c>
      <c r="D302" s="28">
        <v>5</v>
      </c>
      <c r="E302" s="1" t="s">
        <v>537</v>
      </c>
      <c r="F302" s="3" t="str">
        <f>VLOOKUP(G302,[0]!REGDPT,3,0)</f>
        <v>22-D.O.M / T.O.M</v>
      </c>
      <c r="G302" s="80" t="s">
        <v>270</v>
      </c>
      <c r="H302" s="88">
        <f t="shared" si="4"/>
        <v>974</v>
      </c>
      <c r="I302" s="85"/>
      <c r="J302" s="85">
        <v>1</v>
      </c>
      <c r="K302" s="85"/>
      <c r="L302" s="4" t="s">
        <v>1007</v>
      </c>
      <c r="M302" s="5" t="e">
        <v>#NUM!</v>
      </c>
      <c r="N302" s="5" t="e">
        <v>#NUM!</v>
      </c>
      <c r="O302" s="5" t="e">
        <v>#NUM!</v>
      </c>
    </row>
    <row r="303" spans="1:15">
      <c r="A303" s="2">
        <v>1</v>
      </c>
      <c r="B303" s="35">
        <v>4</v>
      </c>
      <c r="C303" s="28">
        <v>6</v>
      </c>
      <c r="D303" s="28">
        <v>6</v>
      </c>
      <c r="E303" s="1" t="s">
        <v>537</v>
      </c>
      <c r="F303" s="3" t="str">
        <f>VLOOKUP(G303,[0]!REGDPT,3,0)</f>
        <v>22-D.O.M / T.O.M</v>
      </c>
      <c r="G303" s="80" t="s">
        <v>270</v>
      </c>
      <c r="H303" s="88">
        <f t="shared" si="4"/>
        <v>974</v>
      </c>
      <c r="I303" s="85"/>
      <c r="J303" s="85"/>
      <c r="K303" s="85"/>
      <c r="L303" s="4" t="s">
        <v>54</v>
      </c>
      <c r="M303" s="5" t="e">
        <v>#NUM!</v>
      </c>
      <c r="N303" s="5" t="e">
        <v>#NUM!</v>
      </c>
      <c r="O303" s="5" t="e">
        <v>#NUM!</v>
      </c>
    </row>
    <row r="304" spans="1:15">
      <c r="A304" s="2">
        <v>1</v>
      </c>
      <c r="B304" s="35">
        <v>4</v>
      </c>
      <c r="C304" s="28">
        <v>6</v>
      </c>
      <c r="D304" s="28">
        <v>7</v>
      </c>
      <c r="E304" s="1" t="s">
        <v>537</v>
      </c>
      <c r="F304" s="3" t="str">
        <f>VLOOKUP(G304,[0]!REGDPT,3,0)</f>
        <v>22-D.O.M / T.O.M</v>
      </c>
      <c r="G304" s="80" t="s">
        <v>270</v>
      </c>
      <c r="H304" s="88">
        <f t="shared" si="4"/>
        <v>974</v>
      </c>
      <c r="I304" s="85"/>
      <c r="J304" s="85"/>
      <c r="K304" s="85" t="s">
        <v>420</v>
      </c>
      <c r="L304" s="4" t="s">
        <v>1177</v>
      </c>
      <c r="M304" s="5" t="e">
        <v>#NUM!</v>
      </c>
      <c r="N304" s="5" t="e">
        <v>#NUM!</v>
      </c>
      <c r="O304" s="5" t="e">
        <v>#NUM!</v>
      </c>
    </row>
    <row r="305" spans="1:15">
      <c r="A305" s="2">
        <v>1</v>
      </c>
      <c r="B305" s="35">
        <v>4</v>
      </c>
      <c r="C305" s="28">
        <v>6</v>
      </c>
      <c r="D305" s="28">
        <v>8</v>
      </c>
      <c r="E305" s="1" t="s">
        <v>984</v>
      </c>
      <c r="F305" s="3" t="str">
        <f>VLOOKUP(G305,[0]!REGDPT,3,0)</f>
        <v>22-D.O.M / T.O.M</v>
      </c>
      <c r="G305" s="80" t="s">
        <v>270</v>
      </c>
      <c r="H305" s="88">
        <f t="shared" si="4"/>
        <v>974</v>
      </c>
      <c r="I305" s="85"/>
      <c r="J305" s="85"/>
      <c r="K305" s="85"/>
      <c r="L305" s="4" t="s">
        <v>50</v>
      </c>
      <c r="M305" s="5" t="e">
        <v>#NUM!</v>
      </c>
      <c r="N305" s="5" t="e">
        <v>#NUM!</v>
      </c>
      <c r="O305" s="5" t="e">
        <v>#NUM!</v>
      </c>
    </row>
    <row r="306" spans="1:15">
      <c r="A306" s="2">
        <v>1</v>
      </c>
      <c r="B306" s="35">
        <v>4</v>
      </c>
      <c r="C306" s="28">
        <v>6</v>
      </c>
      <c r="D306" s="28">
        <v>9</v>
      </c>
      <c r="E306" s="1" t="s">
        <v>1008</v>
      </c>
      <c r="F306" s="3" t="str">
        <f>VLOOKUP(G306,[0]!REGDPT,3,0)</f>
        <v>22-D.O.M / T.O.M</v>
      </c>
      <c r="G306" s="80" t="s">
        <v>270</v>
      </c>
      <c r="H306" s="88">
        <f t="shared" si="4"/>
        <v>974</v>
      </c>
      <c r="I306" s="85"/>
      <c r="J306" s="85"/>
      <c r="K306" s="85"/>
      <c r="L306" s="4" t="s">
        <v>1009</v>
      </c>
      <c r="M306" s="5" t="e">
        <v>#NUM!</v>
      </c>
      <c r="N306" s="5" t="e">
        <v>#NUM!</v>
      </c>
      <c r="O306" s="5" t="e">
        <v>#NUM!</v>
      </c>
    </row>
    <row r="307" spans="1:15">
      <c r="A307" s="2">
        <v>1</v>
      </c>
      <c r="B307" s="35">
        <v>4</v>
      </c>
      <c r="C307" s="21">
        <v>7</v>
      </c>
      <c r="D307" s="21">
        <v>1</v>
      </c>
      <c r="E307" s="1" t="s">
        <v>200</v>
      </c>
      <c r="F307" s="3" t="str">
        <f>VLOOKUP(G307,[0]!REGDPT,3,0)</f>
        <v>22-D.O.M / T.O.M</v>
      </c>
      <c r="G307" s="80" t="s">
        <v>200</v>
      </c>
      <c r="H307" s="88">
        <f t="shared" si="4"/>
        <v>972</v>
      </c>
      <c r="I307" s="85"/>
      <c r="J307" s="85"/>
      <c r="K307" s="85"/>
      <c r="L307" s="4" t="s">
        <v>54</v>
      </c>
      <c r="M307" s="5" t="e">
        <v>#NUM!</v>
      </c>
      <c r="N307" s="5" t="e">
        <v>#NUM!</v>
      </c>
      <c r="O307" s="5" t="e">
        <v>#NUM!</v>
      </c>
    </row>
    <row r="308" spans="1:15">
      <c r="A308" s="2">
        <v>1</v>
      </c>
      <c r="B308" s="35">
        <v>4</v>
      </c>
      <c r="C308" s="21">
        <v>7</v>
      </c>
      <c r="D308" s="21">
        <v>2</v>
      </c>
      <c r="E308" s="1" t="s">
        <v>214</v>
      </c>
      <c r="F308" s="3" t="str">
        <f>VLOOKUP(G308,[0]!REGDPT,3,0)</f>
        <v>22-D.O.M / T.O.M</v>
      </c>
      <c r="G308" s="80" t="s">
        <v>214</v>
      </c>
      <c r="H308" s="88">
        <f t="shared" si="4"/>
        <v>976</v>
      </c>
      <c r="I308" s="85"/>
      <c r="J308" s="85"/>
      <c r="K308" s="85"/>
      <c r="L308" s="4" t="s">
        <v>109</v>
      </c>
      <c r="M308" s="5" t="e">
        <v>#NUM!</v>
      </c>
      <c r="N308" s="5" t="e">
        <v>#NUM!</v>
      </c>
      <c r="O308" s="5" t="e">
        <v>#NUM!</v>
      </c>
    </row>
    <row r="309" spans="1:15">
      <c r="A309" s="2">
        <v>1</v>
      </c>
      <c r="B309" s="35">
        <v>4</v>
      </c>
      <c r="C309" s="21">
        <v>7</v>
      </c>
      <c r="D309" s="21">
        <v>3</v>
      </c>
      <c r="E309" s="1" t="s">
        <v>989</v>
      </c>
      <c r="F309" s="3" t="str">
        <f>VLOOKUP(G309,[0]!REGDPT,3,0)</f>
        <v>22-D.O.M / T.O.M</v>
      </c>
      <c r="G309" s="80" t="s">
        <v>988</v>
      </c>
      <c r="H309" s="88">
        <f t="shared" si="4"/>
        <v>988</v>
      </c>
      <c r="I309" s="85"/>
      <c r="J309" s="85"/>
      <c r="K309" s="85"/>
      <c r="L309" s="4" t="s">
        <v>109</v>
      </c>
      <c r="M309" s="5" t="e">
        <v>#NUM!</v>
      </c>
      <c r="N309" s="5" t="e">
        <v>#NUM!</v>
      </c>
      <c r="O309" s="5" t="e">
        <v>#NUM!</v>
      </c>
    </row>
    <row r="310" spans="1:15">
      <c r="A310" s="2">
        <v>1</v>
      </c>
      <c r="B310" s="35">
        <v>4</v>
      </c>
      <c r="C310" s="21">
        <v>7</v>
      </c>
      <c r="D310" s="21">
        <v>4</v>
      </c>
      <c r="E310" s="1" t="s">
        <v>988</v>
      </c>
      <c r="F310" s="3" t="str">
        <f>VLOOKUP(G310,[0]!REGDPT,3,0)</f>
        <v>22-D.O.M / T.O.M</v>
      </c>
      <c r="G310" s="80" t="s">
        <v>988</v>
      </c>
      <c r="H310" s="88">
        <f t="shared" si="4"/>
        <v>988</v>
      </c>
      <c r="I310" s="85"/>
      <c r="J310" s="85"/>
      <c r="K310" s="85"/>
      <c r="L310" s="4" t="s">
        <v>109</v>
      </c>
      <c r="M310" s="5" t="e">
        <v>#NUM!</v>
      </c>
      <c r="N310" s="5" t="e">
        <v>#NUM!</v>
      </c>
      <c r="O310" s="5" t="e">
        <v>#NUM!</v>
      </c>
    </row>
    <row r="311" spans="1:15">
      <c r="A311" s="2">
        <v>1</v>
      </c>
      <c r="B311" s="35">
        <v>4</v>
      </c>
      <c r="C311" s="21">
        <v>7</v>
      </c>
      <c r="D311" s="21">
        <v>5</v>
      </c>
      <c r="E311" s="1" t="s">
        <v>1010</v>
      </c>
      <c r="F311" s="3" t="str">
        <f>VLOOKUP(G311,[0]!REGDPT,3,0)</f>
        <v>22-D.O.M / T.O.M</v>
      </c>
      <c r="G311" s="80" t="s">
        <v>270</v>
      </c>
      <c r="H311" s="88">
        <f t="shared" si="4"/>
        <v>974</v>
      </c>
      <c r="I311" s="85"/>
      <c r="J311" s="85"/>
      <c r="K311" s="85"/>
      <c r="L311" s="4" t="s">
        <v>47</v>
      </c>
      <c r="M311" s="5" t="e">
        <v>#NUM!</v>
      </c>
      <c r="N311" s="5" t="e">
        <v>#NUM!</v>
      </c>
      <c r="O311" s="5" t="e">
        <v>#NUM!</v>
      </c>
    </row>
    <row r="312" spans="1:15">
      <c r="A312" s="2">
        <v>1</v>
      </c>
      <c r="B312" s="35">
        <v>4</v>
      </c>
      <c r="C312" s="21">
        <v>7</v>
      </c>
      <c r="D312" s="21">
        <v>6</v>
      </c>
      <c r="E312" s="1" t="s">
        <v>987</v>
      </c>
      <c r="F312" s="3" t="str">
        <f>VLOOKUP(G312,[0]!REGDPT,3,0)</f>
        <v>22-D.O.M / T.O.M</v>
      </c>
      <c r="G312" s="80" t="s">
        <v>270</v>
      </c>
      <c r="H312" s="88">
        <f t="shared" si="4"/>
        <v>974</v>
      </c>
      <c r="I312" s="85"/>
      <c r="J312" s="85"/>
      <c r="K312" s="85"/>
      <c r="L312" s="4" t="s">
        <v>48</v>
      </c>
      <c r="M312" s="5" t="e">
        <v>#NUM!</v>
      </c>
      <c r="N312" s="5" t="e">
        <v>#NUM!</v>
      </c>
      <c r="O312" s="5" t="e">
        <v>#NUM!</v>
      </c>
    </row>
    <row r="313" spans="1:15">
      <c r="A313" s="2">
        <v>1</v>
      </c>
      <c r="B313" s="35">
        <v>4</v>
      </c>
      <c r="C313" s="21">
        <v>7</v>
      </c>
      <c r="D313" s="21">
        <v>7</v>
      </c>
      <c r="E313" s="1" t="s">
        <v>36</v>
      </c>
      <c r="F313" s="3" t="str">
        <f>VLOOKUP(G313,[0]!REGDPT,3,0)</f>
        <v>22-D.O.M / T.O.M</v>
      </c>
      <c r="G313" s="80" t="s">
        <v>1110</v>
      </c>
      <c r="H313" s="88">
        <f t="shared" si="4"/>
        <v>987</v>
      </c>
      <c r="I313" s="85"/>
      <c r="J313" s="85"/>
      <c r="K313" s="85"/>
      <c r="L313" s="4" t="s">
        <v>990</v>
      </c>
      <c r="M313" s="5" t="e">
        <v>#NUM!</v>
      </c>
      <c r="N313" s="5" t="e">
        <v>#NUM!</v>
      </c>
      <c r="O313" s="5" t="e">
        <v>#NUM!</v>
      </c>
    </row>
    <row r="314" spans="1:15">
      <c r="A314" s="2">
        <v>1</v>
      </c>
      <c r="B314" s="35">
        <v>4</v>
      </c>
      <c r="C314" s="21">
        <v>7</v>
      </c>
      <c r="D314" s="21">
        <v>8</v>
      </c>
      <c r="E314" s="1" t="s">
        <v>88</v>
      </c>
      <c r="F314" s="3" t="str">
        <f>VLOOKUP(G314,[0]!REGDPT,3,0)</f>
        <v>Afrique du Sud</v>
      </c>
      <c r="G314" s="81" t="s">
        <v>87</v>
      </c>
      <c r="H314" s="88" t="str">
        <f t="shared" si="4"/>
        <v>ZAF</v>
      </c>
      <c r="I314" s="85"/>
      <c r="J314" s="85"/>
      <c r="K314" s="85" t="s">
        <v>421</v>
      </c>
      <c r="L314" s="4" t="s">
        <v>1011</v>
      </c>
      <c r="M314" s="5" t="e">
        <v>#NUM!</v>
      </c>
      <c r="N314" s="5" t="e">
        <v>#NUM!</v>
      </c>
      <c r="O314" s="5" t="e">
        <v>#NUM!</v>
      </c>
    </row>
    <row r="315" spans="1:15">
      <c r="A315" s="2">
        <v>1</v>
      </c>
      <c r="B315" s="35">
        <v>4</v>
      </c>
      <c r="C315" s="21">
        <v>7</v>
      </c>
      <c r="D315" s="21">
        <v>9</v>
      </c>
      <c r="E315" s="1" t="s">
        <v>483</v>
      </c>
      <c r="F315" s="3" t="str">
        <f>VLOOKUP(G315,[0]!REGDPT,3,0)</f>
        <v>Angleterre</v>
      </c>
      <c r="G315" s="81" t="s">
        <v>960</v>
      </c>
      <c r="H315" s="88" t="str">
        <f t="shared" si="4"/>
        <v>GBR</v>
      </c>
      <c r="I315" s="85"/>
      <c r="J315" s="85">
        <v>1</v>
      </c>
      <c r="K315" s="85"/>
      <c r="L315" s="4" t="s">
        <v>15</v>
      </c>
      <c r="M315" s="5" t="e">
        <v>#NUM!</v>
      </c>
      <c r="N315" s="5" t="e">
        <v>#NUM!</v>
      </c>
      <c r="O315" s="5" t="e">
        <v>#NUM!</v>
      </c>
    </row>
    <row r="316" spans="1:15">
      <c r="A316" s="2">
        <v>1</v>
      </c>
      <c r="B316" s="35">
        <v>4</v>
      </c>
      <c r="C316" s="29">
        <v>8</v>
      </c>
      <c r="D316" s="29">
        <v>1</v>
      </c>
      <c r="E316" s="1" t="s">
        <v>233</v>
      </c>
      <c r="F316" s="3" t="str">
        <f>VLOOKUP(G316,[0]!REGDPT,3,0)</f>
        <v>Angleterre</v>
      </c>
      <c r="G316" s="81" t="s">
        <v>960</v>
      </c>
      <c r="H316" s="88" t="str">
        <f t="shared" si="4"/>
        <v>GBR</v>
      </c>
      <c r="I316" s="85"/>
      <c r="J316" s="85"/>
      <c r="K316" s="85"/>
      <c r="L316" s="4" t="s">
        <v>109</v>
      </c>
      <c r="M316" s="5" t="e">
        <v>#NUM!</v>
      </c>
      <c r="N316" s="5" t="e">
        <v>#NUM!</v>
      </c>
      <c r="O316" s="5" t="e">
        <v>#NUM!</v>
      </c>
    </row>
    <row r="317" spans="1:15">
      <c r="A317" s="2">
        <v>1</v>
      </c>
      <c r="B317" s="35">
        <v>4</v>
      </c>
      <c r="C317" s="29">
        <v>8</v>
      </c>
      <c r="D317" s="29">
        <v>2</v>
      </c>
      <c r="E317" s="1" t="s">
        <v>234</v>
      </c>
      <c r="F317" s="3" t="str">
        <f>VLOOKUP(G317,[0]!REGDPT,3,0)</f>
        <v>Angleterre</v>
      </c>
      <c r="G317" s="81" t="s">
        <v>960</v>
      </c>
      <c r="H317" s="88" t="str">
        <f t="shared" si="4"/>
        <v>GBR</v>
      </c>
      <c r="I317" s="85"/>
      <c r="J317" s="85"/>
      <c r="K317" s="85"/>
      <c r="L317" s="4" t="s">
        <v>46</v>
      </c>
      <c r="M317" s="5" t="e">
        <v>#NUM!</v>
      </c>
      <c r="N317" s="5" t="e">
        <v>#NUM!</v>
      </c>
      <c r="O317" s="5" t="e">
        <v>#NUM!</v>
      </c>
    </row>
    <row r="318" spans="1:15">
      <c r="A318" s="2">
        <v>1</v>
      </c>
      <c r="B318" s="35">
        <v>4</v>
      </c>
      <c r="C318" s="29">
        <v>8</v>
      </c>
      <c r="D318" s="29">
        <v>3</v>
      </c>
      <c r="E318" s="1" t="s">
        <v>345</v>
      </c>
      <c r="F318" s="3" t="str">
        <f>VLOOKUP(G318,[0]!REGDPT,3,0)</f>
        <v>Angleterre</v>
      </c>
      <c r="G318" s="81" t="s">
        <v>960</v>
      </c>
      <c r="H318" s="88" t="str">
        <f t="shared" si="4"/>
        <v>GBR</v>
      </c>
      <c r="I318" s="85"/>
      <c r="J318" s="85"/>
      <c r="K318" s="85"/>
      <c r="L318" s="4" t="s">
        <v>8</v>
      </c>
      <c r="M318" s="5" t="e">
        <v>#NUM!</v>
      </c>
      <c r="N318" s="5" t="e">
        <v>#NUM!</v>
      </c>
      <c r="O318" s="5" t="e">
        <v>#NUM!</v>
      </c>
    </row>
    <row r="319" spans="1:15">
      <c r="A319" s="2">
        <v>1</v>
      </c>
      <c r="B319" s="35">
        <v>4</v>
      </c>
      <c r="C319" s="29">
        <v>8</v>
      </c>
      <c r="D319" s="29">
        <v>4</v>
      </c>
      <c r="E319" s="1" t="s">
        <v>992</v>
      </c>
      <c r="F319" s="3" t="str">
        <f>VLOOKUP(G319,[0]!REGDPT,3,0)</f>
        <v>Angleterre</v>
      </c>
      <c r="G319" s="81" t="s">
        <v>960</v>
      </c>
      <c r="H319" s="88" t="str">
        <f t="shared" si="4"/>
        <v>GBR</v>
      </c>
      <c r="I319" s="85"/>
      <c r="J319" s="85"/>
      <c r="K319" s="85"/>
      <c r="L319" s="4" t="s">
        <v>991</v>
      </c>
      <c r="M319" s="5" t="e">
        <v>#NUM!</v>
      </c>
      <c r="N319" s="5" t="e">
        <v>#NUM!</v>
      </c>
      <c r="O319" s="5" t="e">
        <v>#NUM!</v>
      </c>
    </row>
    <row r="320" spans="1:15">
      <c r="A320" s="2">
        <v>1</v>
      </c>
      <c r="B320" s="35">
        <v>4</v>
      </c>
      <c r="C320" s="29">
        <v>8</v>
      </c>
      <c r="D320" s="29">
        <v>5</v>
      </c>
      <c r="E320" s="1" t="s">
        <v>1012</v>
      </c>
      <c r="F320" s="3" t="str">
        <f>VLOOKUP(G320,[0]!REGDPT,3,0)</f>
        <v>Angleterre</v>
      </c>
      <c r="G320" s="81" t="s">
        <v>960</v>
      </c>
      <c r="H320" s="88" t="str">
        <f t="shared" si="4"/>
        <v>GBR</v>
      </c>
      <c r="I320" s="85"/>
      <c r="J320" s="85"/>
      <c r="K320" s="85"/>
      <c r="L320" s="4"/>
      <c r="M320" s="5" t="e">
        <v>#NUM!</v>
      </c>
      <c r="N320" s="5" t="e">
        <v>#NUM!</v>
      </c>
      <c r="O320" s="5" t="e">
        <v>#NUM!</v>
      </c>
    </row>
    <row r="321" spans="1:15">
      <c r="A321" s="2">
        <v>1</v>
      </c>
      <c r="B321" s="35">
        <v>4</v>
      </c>
      <c r="C321" s="29">
        <v>8</v>
      </c>
      <c r="D321" s="29">
        <v>6</v>
      </c>
      <c r="E321" s="1" t="s">
        <v>1013</v>
      </c>
      <c r="F321" s="3" t="str">
        <f>VLOOKUP(G321,[0]!REGDPT,3,0)</f>
        <v>Angleterre</v>
      </c>
      <c r="G321" s="81" t="s">
        <v>960</v>
      </c>
      <c r="H321" s="88" t="str">
        <f t="shared" si="4"/>
        <v>GBR</v>
      </c>
      <c r="I321" s="85"/>
      <c r="J321" s="85">
        <v>1</v>
      </c>
      <c r="K321" s="85"/>
      <c r="L321" s="4" t="s">
        <v>15</v>
      </c>
      <c r="M321" s="5" t="e">
        <v>#NUM!</v>
      </c>
      <c r="N321" s="5" t="e">
        <v>#NUM!</v>
      </c>
      <c r="O321" s="5" t="e">
        <v>#NUM!</v>
      </c>
    </row>
    <row r="322" spans="1:15">
      <c r="A322" s="2">
        <v>1</v>
      </c>
      <c r="B322" s="35">
        <v>4</v>
      </c>
      <c r="C322" s="29">
        <v>8</v>
      </c>
      <c r="D322" s="29">
        <v>7</v>
      </c>
      <c r="E322" s="1" t="s">
        <v>1187</v>
      </c>
      <c r="F322" s="3" t="str">
        <f>VLOOKUP(G322,[0]!REGDPT,3,0)</f>
        <v>Angleterre</v>
      </c>
      <c r="G322" s="81" t="s">
        <v>960</v>
      </c>
      <c r="H322" s="88" t="str">
        <f t="shared" ref="H322:H385" si="5">VLOOKUP(G322,REGDPT,2,0)</f>
        <v>GBR</v>
      </c>
      <c r="I322" s="85"/>
      <c r="J322" s="85"/>
      <c r="K322" s="85"/>
      <c r="L322" s="4" t="s">
        <v>1188</v>
      </c>
      <c r="M322" s="5" t="e">
        <v>#NUM!</v>
      </c>
      <c r="N322" s="5" t="e">
        <v>#NUM!</v>
      </c>
      <c r="O322" s="5" t="e">
        <v>#NUM!</v>
      </c>
    </row>
    <row r="323" spans="1:15">
      <c r="A323" s="2">
        <v>1</v>
      </c>
      <c r="B323" s="35">
        <v>4</v>
      </c>
      <c r="C323" s="29">
        <v>8</v>
      </c>
      <c r="D323" s="29">
        <v>8</v>
      </c>
      <c r="E323" s="1" t="s">
        <v>1017</v>
      </c>
      <c r="F323" s="3" t="str">
        <f>VLOOKUP(G323,[0]!REGDPT,3,0)</f>
        <v>Argentine</v>
      </c>
      <c r="G323" s="81" t="s">
        <v>392</v>
      </c>
      <c r="H323" s="88" t="str">
        <f t="shared" si="5"/>
        <v>ARG</v>
      </c>
      <c r="I323" s="85"/>
      <c r="J323" s="85"/>
      <c r="K323" s="85" t="s">
        <v>426</v>
      </c>
      <c r="L323" s="4" t="s">
        <v>1014</v>
      </c>
      <c r="M323" s="5" t="e">
        <v>#NUM!</v>
      </c>
      <c r="N323" s="5" t="e">
        <v>#NUM!</v>
      </c>
      <c r="O323" s="5" t="e">
        <v>#NUM!</v>
      </c>
    </row>
    <row r="324" spans="1:15">
      <c r="A324" s="2">
        <v>1</v>
      </c>
      <c r="B324" s="35">
        <v>4</v>
      </c>
      <c r="C324" s="29">
        <v>8</v>
      </c>
      <c r="D324" s="29">
        <v>9</v>
      </c>
      <c r="E324" s="1" t="s">
        <v>1015</v>
      </c>
      <c r="F324" s="3" t="str">
        <f>VLOOKUP(G324,[0]!REGDPT,3,0)</f>
        <v>Australie</v>
      </c>
      <c r="G324" s="81" t="s">
        <v>51</v>
      </c>
      <c r="H324" s="88" t="str">
        <f t="shared" si="5"/>
        <v>AUS</v>
      </c>
      <c r="I324" s="85"/>
      <c r="J324" s="85"/>
      <c r="K324" s="85"/>
      <c r="L324" s="4" t="s">
        <v>1016</v>
      </c>
      <c r="M324" s="5" t="e">
        <v>#NUM!</v>
      </c>
      <c r="N324" s="5" t="e">
        <v>#NUM!</v>
      </c>
      <c r="O324" s="5" t="e">
        <v>#NUM!</v>
      </c>
    </row>
    <row r="325" spans="1:15">
      <c r="A325" s="2">
        <v>1</v>
      </c>
      <c r="B325" s="35">
        <v>4</v>
      </c>
      <c r="C325" s="29">
        <v>8</v>
      </c>
      <c r="D325" s="29">
        <v>10</v>
      </c>
      <c r="E325" s="1" t="s">
        <v>391</v>
      </c>
      <c r="F325" s="3" t="str">
        <f>VLOOKUP(G325,[0]!REGDPT,3,0)</f>
        <v>Autriche</v>
      </c>
      <c r="G325" s="81" t="s">
        <v>391</v>
      </c>
      <c r="H325" s="88" t="str">
        <f t="shared" si="5"/>
        <v>AUT</v>
      </c>
      <c r="I325" s="85"/>
      <c r="J325" s="85"/>
      <c r="K325" s="85"/>
      <c r="L325" s="4" t="s">
        <v>68</v>
      </c>
      <c r="M325" s="5" t="e">
        <v>#NUM!</v>
      </c>
      <c r="N325" s="5" t="e">
        <v>#NUM!</v>
      </c>
      <c r="O325" s="5" t="e">
        <v>#NUM!</v>
      </c>
    </row>
    <row r="326" spans="1:15">
      <c r="A326" s="2">
        <v>1</v>
      </c>
      <c r="B326" s="35">
        <v>4</v>
      </c>
      <c r="C326" s="30">
        <v>9</v>
      </c>
      <c r="D326" s="30">
        <v>1</v>
      </c>
      <c r="E326" s="1" t="s">
        <v>336</v>
      </c>
      <c r="F326" s="3" t="str">
        <f>VLOOKUP(G326,[0]!REGDPT,3,0)</f>
        <v>Belgique</v>
      </c>
      <c r="G326" s="81" t="s">
        <v>111</v>
      </c>
      <c r="H326" s="88" t="str">
        <f t="shared" si="5"/>
        <v>BEL</v>
      </c>
      <c r="I326" s="85"/>
      <c r="J326" s="85">
        <v>1</v>
      </c>
      <c r="K326" s="85"/>
      <c r="L326" s="4" t="s">
        <v>15</v>
      </c>
      <c r="M326" s="5" t="e">
        <v>#NUM!</v>
      </c>
      <c r="N326" s="5" t="e">
        <v>#NUM!</v>
      </c>
      <c r="O326" s="5" t="e">
        <v>#NUM!</v>
      </c>
    </row>
    <row r="327" spans="1:15">
      <c r="A327" s="2">
        <v>1</v>
      </c>
      <c r="B327" s="35">
        <v>4</v>
      </c>
      <c r="C327" s="30">
        <v>9</v>
      </c>
      <c r="D327" s="30">
        <v>2</v>
      </c>
      <c r="E327" s="1" t="s">
        <v>1021</v>
      </c>
      <c r="F327" s="3" t="str">
        <f>VLOOKUP(G327,[0]!REGDPT,3,0)</f>
        <v>Belgique</v>
      </c>
      <c r="G327" s="81" t="s">
        <v>111</v>
      </c>
      <c r="H327" s="88" t="str">
        <f t="shared" si="5"/>
        <v>BEL</v>
      </c>
      <c r="I327" s="85"/>
      <c r="J327" s="85"/>
      <c r="K327" s="85"/>
      <c r="L327" s="4" t="s">
        <v>1022</v>
      </c>
      <c r="M327" s="5" t="e">
        <v>#NUM!</v>
      </c>
      <c r="N327" s="5" t="e">
        <v>#NUM!</v>
      </c>
      <c r="O327" s="5" t="e">
        <v>#NUM!</v>
      </c>
    </row>
    <row r="328" spans="1:15">
      <c r="A328" s="2">
        <v>1</v>
      </c>
      <c r="B328" s="35">
        <v>4</v>
      </c>
      <c r="C328" s="30">
        <v>9</v>
      </c>
      <c r="D328" s="30">
        <v>3</v>
      </c>
      <c r="E328" s="1" t="s">
        <v>419</v>
      </c>
      <c r="F328" s="3" t="str">
        <f>VLOOKUP(G328,[0]!REGDPT,3,0)</f>
        <v>Belgique</v>
      </c>
      <c r="G328" s="81" t="s">
        <v>111</v>
      </c>
      <c r="H328" s="88" t="str">
        <f t="shared" si="5"/>
        <v>BEL</v>
      </c>
      <c r="I328" s="85"/>
      <c r="J328" s="85">
        <v>1</v>
      </c>
      <c r="K328" s="85"/>
      <c r="L328" s="4" t="s">
        <v>15</v>
      </c>
      <c r="M328" s="5" t="e">
        <v>#NUM!</v>
      </c>
      <c r="N328" s="5" t="e">
        <v>#NUM!</v>
      </c>
      <c r="O328" s="5" t="e">
        <v>#NUM!</v>
      </c>
    </row>
    <row r="329" spans="1:15">
      <c r="A329" s="2">
        <v>1</v>
      </c>
      <c r="B329" s="35">
        <v>4</v>
      </c>
      <c r="C329" s="30">
        <v>9</v>
      </c>
      <c r="D329" s="30">
        <v>4</v>
      </c>
      <c r="E329" s="1" t="s">
        <v>1023</v>
      </c>
      <c r="F329" s="3" t="str">
        <f>VLOOKUP(G329,[0]!REGDPT,3,0)</f>
        <v>Belgique</v>
      </c>
      <c r="G329" s="81" t="s">
        <v>111</v>
      </c>
      <c r="H329" s="88" t="str">
        <f t="shared" si="5"/>
        <v>BEL</v>
      </c>
      <c r="I329" s="85"/>
      <c r="J329" s="85"/>
      <c r="K329" s="85"/>
      <c r="L329" s="4"/>
      <c r="M329" s="5" t="e">
        <v>#NUM!</v>
      </c>
      <c r="N329" s="5" t="e">
        <v>#NUM!</v>
      </c>
      <c r="O329" s="5" t="e">
        <v>#NUM!</v>
      </c>
    </row>
    <row r="330" spans="1:15">
      <c r="A330" s="2">
        <v>1</v>
      </c>
      <c r="B330" s="35">
        <v>4</v>
      </c>
      <c r="C330" s="30">
        <v>9</v>
      </c>
      <c r="D330" s="30">
        <v>5</v>
      </c>
      <c r="E330" s="1" t="s">
        <v>17</v>
      </c>
      <c r="F330" s="3" t="str">
        <f>VLOOKUP(G330,[0]!REGDPT,3,0)</f>
        <v>Canada</v>
      </c>
      <c r="G330" s="81" t="s">
        <v>17</v>
      </c>
      <c r="H330" s="88" t="str">
        <f t="shared" si="5"/>
        <v>CAN</v>
      </c>
      <c r="I330" s="85">
        <v>1</v>
      </c>
      <c r="J330" s="85"/>
      <c r="K330" s="85"/>
      <c r="L330" s="4" t="s">
        <v>29</v>
      </c>
      <c r="M330" s="5" t="e">
        <v>#NUM!</v>
      </c>
      <c r="N330" s="5" t="e">
        <v>#NUM!</v>
      </c>
      <c r="O330" s="5" t="e">
        <v>#NUM!</v>
      </c>
    </row>
    <row r="331" spans="1:15">
      <c r="A331" s="2">
        <v>1</v>
      </c>
      <c r="B331" s="35">
        <v>4</v>
      </c>
      <c r="C331" s="30">
        <v>9</v>
      </c>
      <c r="D331" s="30">
        <v>6</v>
      </c>
      <c r="E331" s="1" t="s">
        <v>538</v>
      </c>
      <c r="F331" s="3" t="str">
        <f>VLOOKUP(G331,[0]!REGDPT,3,0)</f>
        <v>Canada</v>
      </c>
      <c r="G331" s="81" t="s">
        <v>17</v>
      </c>
      <c r="H331" s="88" t="str">
        <f t="shared" si="5"/>
        <v>CAN</v>
      </c>
      <c r="I331" s="85"/>
      <c r="J331" s="85"/>
      <c r="K331" s="85"/>
      <c r="L331" s="4" t="s">
        <v>293</v>
      </c>
      <c r="M331" s="5" t="e">
        <v>#NUM!</v>
      </c>
      <c r="N331" s="5" t="e">
        <v>#NUM!</v>
      </c>
      <c r="O331" s="5" t="e">
        <v>#NUM!</v>
      </c>
    </row>
    <row r="332" spans="1:15">
      <c r="A332" s="2">
        <v>1</v>
      </c>
      <c r="B332" s="35">
        <v>4</v>
      </c>
      <c r="C332" s="30">
        <v>9</v>
      </c>
      <c r="D332" s="30">
        <v>7</v>
      </c>
      <c r="E332" s="1" t="s">
        <v>95</v>
      </c>
      <c r="F332" s="3" t="str">
        <f>VLOOKUP(G332,[0]!REGDPT,3,0)</f>
        <v>Chili</v>
      </c>
      <c r="G332" s="82" t="s">
        <v>95</v>
      </c>
      <c r="H332" s="88" t="str">
        <f t="shared" si="5"/>
        <v>CHL</v>
      </c>
      <c r="I332" s="85"/>
      <c r="J332" s="85"/>
      <c r="K332" s="85" t="s">
        <v>428</v>
      </c>
      <c r="L332" s="4" t="s">
        <v>1024</v>
      </c>
      <c r="M332" s="5" t="e">
        <v>#NUM!</v>
      </c>
      <c r="N332" s="5" t="e">
        <v>#NUM!</v>
      </c>
      <c r="O332" s="5" t="e">
        <v>#NUM!</v>
      </c>
    </row>
    <row r="333" spans="1:15">
      <c r="A333" s="2">
        <v>1</v>
      </c>
      <c r="B333" s="35">
        <v>4</v>
      </c>
      <c r="C333" s="30">
        <v>9</v>
      </c>
      <c r="D333" s="30">
        <v>8</v>
      </c>
      <c r="E333" s="1" t="s">
        <v>1170</v>
      </c>
      <c r="F333" s="3" t="str">
        <f>VLOOKUP(G333,[0]!REGDPT,3,0)</f>
        <v>Chypre</v>
      </c>
      <c r="G333" s="82" t="s">
        <v>596</v>
      </c>
      <c r="H333" s="88" t="str">
        <f t="shared" si="5"/>
        <v>CYP</v>
      </c>
      <c r="I333" s="85"/>
      <c r="J333" s="85"/>
      <c r="K333" s="85"/>
      <c r="L333" s="4" t="s">
        <v>1171</v>
      </c>
      <c r="M333" s="5" t="e">
        <v>#NUM!</v>
      </c>
      <c r="N333" s="5" t="e">
        <v>#NUM!</v>
      </c>
      <c r="O333" s="5" t="e">
        <v>#NUM!</v>
      </c>
    </row>
    <row r="334" spans="1:15">
      <c r="A334" s="2">
        <v>1</v>
      </c>
      <c r="B334" s="35">
        <v>4</v>
      </c>
      <c r="C334" s="30">
        <v>9</v>
      </c>
      <c r="D334" s="30">
        <v>9</v>
      </c>
      <c r="E334" s="1" t="s">
        <v>20</v>
      </c>
      <c r="F334" s="3" t="str">
        <f>VLOOKUP(G334,[0]!REGDPT,3,0)</f>
        <v>Costa Rica</v>
      </c>
      <c r="G334" s="81" t="s">
        <v>20</v>
      </c>
      <c r="H334" s="88" t="str">
        <f t="shared" si="5"/>
        <v>CRI</v>
      </c>
      <c r="I334" s="85"/>
      <c r="J334" s="85"/>
      <c r="K334" s="85"/>
      <c r="L334" s="4" t="s">
        <v>21</v>
      </c>
      <c r="M334" s="5" t="e">
        <v>#NUM!</v>
      </c>
      <c r="N334" s="5" t="e">
        <v>#NUM!</v>
      </c>
      <c r="O334" s="5" t="e">
        <v>#NUM!</v>
      </c>
    </row>
    <row r="335" spans="1:15">
      <c r="A335" s="2">
        <v>1</v>
      </c>
      <c r="B335" s="35">
        <v>4</v>
      </c>
      <c r="C335" s="30">
        <v>9</v>
      </c>
      <c r="D335" s="30">
        <v>10</v>
      </c>
      <c r="E335" s="1" t="s">
        <v>1186</v>
      </c>
      <c r="F335" s="3" t="str">
        <f>VLOOKUP(G335,[0]!REGDPT,3,0)</f>
        <v>Dominique</v>
      </c>
      <c r="G335" s="81" t="s">
        <v>607</v>
      </c>
      <c r="H335" s="88" t="str">
        <f t="shared" si="5"/>
        <v>DMA</v>
      </c>
      <c r="I335" s="85">
        <v>1</v>
      </c>
      <c r="J335" s="85">
        <v>1</v>
      </c>
      <c r="K335" s="85"/>
      <c r="L335" s="4"/>
      <c r="M335" s="5" t="e">
        <v>#NUM!</v>
      </c>
      <c r="N335" s="5" t="e">
        <v>#NUM!</v>
      </c>
      <c r="O335" s="5" t="e">
        <v>#NUM!</v>
      </c>
    </row>
    <row r="336" spans="1:15">
      <c r="A336" s="2">
        <v>1</v>
      </c>
      <c r="B336" s="36">
        <v>5</v>
      </c>
      <c r="C336" s="23">
        <v>1</v>
      </c>
      <c r="D336" s="23">
        <v>1</v>
      </c>
      <c r="E336" s="1" t="s">
        <v>1025</v>
      </c>
      <c r="F336" s="3" t="str">
        <f>VLOOKUP(G336,[0]!REGDPT,3,0)</f>
        <v>Egypte</v>
      </c>
      <c r="G336" s="81" t="s">
        <v>92</v>
      </c>
      <c r="H336" s="88" t="str">
        <f t="shared" si="5"/>
        <v>EGY</v>
      </c>
      <c r="I336" s="85"/>
      <c r="J336" s="85"/>
      <c r="K336" s="85" t="s">
        <v>420</v>
      </c>
      <c r="L336" s="4" t="s">
        <v>1026</v>
      </c>
      <c r="M336" s="5" t="e">
        <v>#NUM!</v>
      </c>
      <c r="N336" s="5" t="e">
        <v>#NUM!</v>
      </c>
      <c r="O336" s="5" t="e">
        <v>#NUM!</v>
      </c>
    </row>
    <row r="337" spans="1:15">
      <c r="A337" s="2">
        <v>1</v>
      </c>
      <c r="B337" s="36">
        <v>5</v>
      </c>
      <c r="C337" s="23">
        <v>1</v>
      </c>
      <c r="D337" s="23">
        <v>2</v>
      </c>
      <c r="E337" s="1" t="s">
        <v>1025</v>
      </c>
      <c r="F337" s="3" t="str">
        <f>VLOOKUP(G337,[0]!REGDPT,3,0)</f>
        <v>Egypte</v>
      </c>
      <c r="G337" s="81" t="s">
        <v>92</v>
      </c>
      <c r="H337" s="88" t="str">
        <f t="shared" si="5"/>
        <v>EGY</v>
      </c>
      <c r="I337" s="85"/>
      <c r="J337" s="85"/>
      <c r="K337" s="85"/>
      <c r="L337" s="4" t="s">
        <v>93</v>
      </c>
      <c r="M337" s="5" t="e">
        <v>#NUM!</v>
      </c>
      <c r="N337" s="5" t="e">
        <v>#NUM!</v>
      </c>
      <c r="O337" s="5" t="e">
        <v>#NUM!</v>
      </c>
    </row>
    <row r="338" spans="1:15">
      <c r="A338" s="2">
        <v>1</v>
      </c>
      <c r="B338" s="36">
        <v>5</v>
      </c>
      <c r="C338" s="23">
        <v>1</v>
      </c>
      <c r="D338" s="23">
        <v>3</v>
      </c>
      <c r="E338" s="1" t="s">
        <v>1025</v>
      </c>
      <c r="F338" s="3" t="str">
        <f>VLOOKUP(G338,[0]!REGDPT,3,0)</f>
        <v>Egypte</v>
      </c>
      <c r="G338" s="81" t="s">
        <v>92</v>
      </c>
      <c r="H338" s="88" t="str">
        <f t="shared" si="5"/>
        <v>EGY</v>
      </c>
      <c r="I338" s="85"/>
      <c r="J338" s="85"/>
      <c r="K338" s="85"/>
      <c r="L338" s="4" t="s">
        <v>108</v>
      </c>
      <c r="M338" s="5" t="e">
        <v>#NUM!</v>
      </c>
      <c r="N338" s="5" t="e">
        <v>#NUM!</v>
      </c>
      <c r="O338" s="5" t="e">
        <v>#NUM!</v>
      </c>
    </row>
    <row r="339" spans="1:15">
      <c r="A339" s="2">
        <v>1</v>
      </c>
      <c r="B339" s="36">
        <v>5</v>
      </c>
      <c r="C339" s="23">
        <v>1</v>
      </c>
      <c r="D339" s="23">
        <v>4</v>
      </c>
      <c r="E339" s="1" t="s">
        <v>1025</v>
      </c>
      <c r="F339" s="3" t="str">
        <f>VLOOKUP(G339,[0]!REGDPT,3,0)</f>
        <v>Egypte</v>
      </c>
      <c r="G339" s="81" t="s">
        <v>92</v>
      </c>
      <c r="H339" s="88" t="str">
        <f t="shared" si="5"/>
        <v>EGY</v>
      </c>
      <c r="I339" s="85"/>
      <c r="J339" s="85"/>
      <c r="K339" s="85"/>
      <c r="L339" s="4" t="s">
        <v>241</v>
      </c>
      <c r="M339" s="5" t="e">
        <v>#NUM!</v>
      </c>
      <c r="N339" s="5" t="e">
        <v>#NUM!</v>
      </c>
      <c r="O339" s="5" t="e">
        <v>#NUM!</v>
      </c>
    </row>
    <row r="340" spans="1:15">
      <c r="A340" s="2">
        <v>1</v>
      </c>
      <c r="B340" s="36">
        <v>5</v>
      </c>
      <c r="C340" s="23">
        <v>1</v>
      </c>
      <c r="D340" s="23">
        <v>5</v>
      </c>
      <c r="E340" s="1" t="s">
        <v>327</v>
      </c>
      <c r="F340" s="3" t="str">
        <f>VLOOKUP(G340,[0]!REGDPT,3,0)</f>
        <v>Emirats Arabes Unis</v>
      </c>
      <c r="G340" s="81" t="s">
        <v>386</v>
      </c>
      <c r="H340" s="88" t="str">
        <f t="shared" si="5"/>
        <v>ARE</v>
      </c>
      <c r="I340" s="85"/>
      <c r="J340" s="85"/>
      <c r="K340" s="85" t="s">
        <v>428</v>
      </c>
      <c r="L340" s="4" t="s">
        <v>296</v>
      </c>
      <c r="M340" s="5" t="e">
        <v>#NUM!</v>
      </c>
      <c r="N340" s="5" t="e">
        <v>#NUM!</v>
      </c>
      <c r="O340" s="5" t="e">
        <v>#NUM!</v>
      </c>
    </row>
    <row r="341" spans="1:15">
      <c r="A341" s="2">
        <v>1</v>
      </c>
      <c r="B341" s="36">
        <v>5</v>
      </c>
      <c r="C341" s="23">
        <v>1</v>
      </c>
      <c r="D341" s="23">
        <v>6</v>
      </c>
      <c r="E341" s="1" t="s">
        <v>226</v>
      </c>
      <c r="F341" s="3" t="str">
        <f>VLOOKUP(G341,[0]!REGDPT,3,0)</f>
        <v>Espagne</v>
      </c>
      <c r="G341" s="81" t="s">
        <v>14</v>
      </c>
      <c r="H341" s="88" t="str">
        <f t="shared" si="5"/>
        <v>ESP</v>
      </c>
      <c r="I341" s="85"/>
      <c r="J341" s="85">
        <v>1</v>
      </c>
      <c r="K341" s="85"/>
      <c r="L341" s="4" t="s">
        <v>15</v>
      </c>
      <c r="M341" s="5" t="e">
        <v>#NUM!</v>
      </c>
      <c r="N341" s="5" t="e">
        <v>#NUM!</v>
      </c>
      <c r="O341" s="5" t="e">
        <v>#NUM!</v>
      </c>
    </row>
    <row r="342" spans="1:15">
      <c r="A342" s="2">
        <v>1</v>
      </c>
      <c r="B342" s="36">
        <v>5</v>
      </c>
      <c r="C342" s="23">
        <v>1</v>
      </c>
      <c r="D342" s="23">
        <v>7</v>
      </c>
      <c r="E342" s="1" t="s">
        <v>1027</v>
      </c>
      <c r="F342" s="3" t="str">
        <f>VLOOKUP(G342,[0]!REGDPT,3,0)</f>
        <v>Espagne</v>
      </c>
      <c r="G342" s="81" t="s">
        <v>14</v>
      </c>
      <c r="H342" s="88" t="str">
        <f t="shared" si="5"/>
        <v>ESP</v>
      </c>
      <c r="I342" s="85"/>
      <c r="J342" s="85"/>
      <c r="K342" s="85"/>
      <c r="L342" s="4" t="s">
        <v>1028</v>
      </c>
      <c r="M342" s="5" t="e">
        <v>#NUM!</v>
      </c>
      <c r="N342" s="5" t="e">
        <v>#NUM!</v>
      </c>
      <c r="O342" s="5" t="e">
        <v>#NUM!</v>
      </c>
    </row>
    <row r="343" spans="1:15">
      <c r="A343" s="2">
        <v>1</v>
      </c>
      <c r="B343" s="36">
        <v>5</v>
      </c>
      <c r="C343" s="23">
        <v>1</v>
      </c>
      <c r="D343" s="23">
        <v>8</v>
      </c>
      <c r="E343" s="1" t="s">
        <v>1031</v>
      </c>
      <c r="F343" s="3" t="str">
        <f>VLOOKUP(G343,[0]!REGDPT,3,0)</f>
        <v>Espagne</v>
      </c>
      <c r="G343" s="81" t="s">
        <v>14</v>
      </c>
      <c r="H343" s="88" t="str">
        <f t="shared" si="5"/>
        <v>ESP</v>
      </c>
      <c r="I343" s="85"/>
      <c r="J343" s="85">
        <v>1</v>
      </c>
      <c r="K343" s="85"/>
      <c r="L343" s="4" t="s">
        <v>1178</v>
      </c>
      <c r="M343" s="8" t="e">
        <v>#NUM!</v>
      </c>
      <c r="N343" s="8" t="e">
        <v>#NUM!</v>
      </c>
      <c r="O343" s="5" t="e">
        <v>#NUM!</v>
      </c>
    </row>
    <row r="344" spans="1:15">
      <c r="A344" s="2">
        <v>1</v>
      </c>
      <c r="B344" s="36">
        <v>5</v>
      </c>
      <c r="C344" s="23">
        <v>1</v>
      </c>
      <c r="D344" s="23">
        <v>9</v>
      </c>
      <c r="E344" s="1" t="s">
        <v>1030</v>
      </c>
      <c r="F344" s="3" t="str">
        <f>VLOOKUP(G344,[0]!REGDPT,3,0)</f>
        <v>Espagne</v>
      </c>
      <c r="G344" s="81" t="s">
        <v>14</v>
      </c>
      <c r="H344" s="88" t="str">
        <f t="shared" si="5"/>
        <v>ESP</v>
      </c>
      <c r="I344" s="85"/>
      <c r="J344" s="85"/>
      <c r="K344" s="85" t="s">
        <v>428</v>
      </c>
      <c r="L344" s="4" t="s">
        <v>1029</v>
      </c>
      <c r="M344" s="5" t="e">
        <v>#NUM!</v>
      </c>
      <c r="N344" s="5" t="e">
        <v>#NUM!</v>
      </c>
      <c r="O344" s="5" t="e">
        <v>#NUM!</v>
      </c>
    </row>
    <row r="345" spans="1:15">
      <c r="A345" s="2">
        <v>1</v>
      </c>
      <c r="B345" s="36">
        <v>5</v>
      </c>
      <c r="C345" s="23">
        <v>1</v>
      </c>
      <c r="D345" s="23">
        <v>10</v>
      </c>
      <c r="E345" s="1" t="s">
        <v>314</v>
      </c>
      <c r="F345" s="3" t="str">
        <f>VLOOKUP(G345,[0]!REGDPT,3,0)</f>
        <v>Espagne</v>
      </c>
      <c r="G345" s="81" t="s">
        <v>14</v>
      </c>
      <c r="H345" s="88" t="str">
        <f t="shared" si="5"/>
        <v>ESP</v>
      </c>
      <c r="I345" s="85"/>
      <c r="J345" s="85">
        <v>1</v>
      </c>
      <c r="K345" s="85"/>
      <c r="L345" s="4" t="s">
        <v>313</v>
      </c>
      <c r="M345" s="5" t="e">
        <v>#NUM!</v>
      </c>
      <c r="N345" s="5" t="e">
        <v>#NUM!</v>
      </c>
      <c r="O345" s="5" t="e">
        <v>#NUM!</v>
      </c>
    </row>
    <row r="346" spans="1:15">
      <c r="A346" s="2">
        <v>1</v>
      </c>
      <c r="B346" s="36">
        <v>5</v>
      </c>
      <c r="C346" s="24">
        <v>2</v>
      </c>
      <c r="D346" s="24">
        <v>1</v>
      </c>
      <c r="E346" s="1" t="s">
        <v>1032</v>
      </c>
      <c r="F346" s="3" t="str">
        <f>VLOOKUP(G346,[0]!REGDPT,3,0)</f>
        <v>Espagne</v>
      </c>
      <c r="G346" s="81" t="s">
        <v>14</v>
      </c>
      <c r="H346" s="88" t="str">
        <f t="shared" si="5"/>
        <v>ESP</v>
      </c>
      <c r="I346" s="85"/>
      <c r="J346" s="85">
        <v>1</v>
      </c>
      <c r="K346" s="85"/>
      <c r="L346" s="4" t="s">
        <v>15</v>
      </c>
      <c r="M346" s="5" t="e">
        <v>#NUM!</v>
      </c>
      <c r="N346" s="5" t="e">
        <v>#NUM!</v>
      </c>
      <c r="O346" s="5" t="e">
        <v>#NUM!</v>
      </c>
    </row>
    <row r="347" spans="1:15">
      <c r="A347" s="2">
        <v>1</v>
      </c>
      <c r="B347" s="36">
        <v>5</v>
      </c>
      <c r="C347" s="24">
        <v>2</v>
      </c>
      <c r="D347" s="24">
        <v>2</v>
      </c>
      <c r="E347" s="1" t="s">
        <v>227</v>
      </c>
      <c r="F347" s="3" t="str">
        <f>VLOOKUP(G347,[0]!REGDPT,3,0)</f>
        <v>Espagne</v>
      </c>
      <c r="G347" s="81" t="s">
        <v>14</v>
      </c>
      <c r="H347" s="88" t="str">
        <f t="shared" si="5"/>
        <v>ESP</v>
      </c>
      <c r="I347" s="85"/>
      <c r="J347" s="85">
        <v>1</v>
      </c>
      <c r="K347" s="85"/>
      <c r="L347" s="4" t="s">
        <v>15</v>
      </c>
      <c r="M347" s="5" t="e">
        <v>#NUM!</v>
      </c>
      <c r="N347" s="5" t="e">
        <v>#NUM!</v>
      </c>
      <c r="O347" s="5" t="e">
        <v>#NUM!</v>
      </c>
    </row>
    <row r="348" spans="1:15">
      <c r="A348" s="2">
        <v>1</v>
      </c>
      <c r="B348" s="36">
        <v>5</v>
      </c>
      <c r="C348" s="24">
        <v>2</v>
      </c>
      <c r="D348" s="24">
        <v>3</v>
      </c>
      <c r="E348" s="1" t="s">
        <v>227</v>
      </c>
      <c r="F348" s="3" t="str">
        <f>VLOOKUP(G348,[0]!REGDPT,3,0)</f>
        <v>Espagne</v>
      </c>
      <c r="G348" s="81" t="s">
        <v>14</v>
      </c>
      <c r="H348" s="88" t="str">
        <f t="shared" si="5"/>
        <v>ESP</v>
      </c>
      <c r="I348" s="85"/>
      <c r="J348" s="85"/>
      <c r="K348" s="85"/>
      <c r="L348" s="4" t="s">
        <v>279</v>
      </c>
      <c r="M348" s="5" t="e">
        <v>#NUM!</v>
      </c>
      <c r="N348" s="5" t="e">
        <v>#NUM!</v>
      </c>
      <c r="O348" s="5" t="e">
        <v>#NUM!</v>
      </c>
    </row>
    <row r="349" spans="1:15">
      <c r="A349" s="2">
        <v>1</v>
      </c>
      <c r="B349" s="36">
        <v>5</v>
      </c>
      <c r="C349" s="24">
        <v>2</v>
      </c>
      <c r="D349" s="24">
        <v>4</v>
      </c>
      <c r="E349" s="1" t="s">
        <v>310</v>
      </c>
      <c r="F349" s="3" t="str">
        <f>VLOOKUP(G349,[0]!REGDPT,3,0)</f>
        <v>Espagne</v>
      </c>
      <c r="G349" s="81" t="s">
        <v>14</v>
      </c>
      <c r="H349" s="88" t="str">
        <f t="shared" si="5"/>
        <v>ESP</v>
      </c>
      <c r="I349" s="85"/>
      <c r="J349" s="85"/>
      <c r="K349" s="85"/>
      <c r="L349" s="4" t="s">
        <v>309</v>
      </c>
      <c r="M349" s="5" t="e">
        <v>#NUM!</v>
      </c>
      <c r="N349" s="5" t="e">
        <v>#NUM!</v>
      </c>
      <c r="O349" s="5" t="e">
        <v>#NUM!</v>
      </c>
    </row>
    <row r="350" spans="1:15">
      <c r="A350" s="2">
        <v>1</v>
      </c>
      <c r="B350" s="36">
        <v>5</v>
      </c>
      <c r="C350" s="24">
        <v>2</v>
      </c>
      <c r="D350" s="24">
        <v>5</v>
      </c>
      <c r="E350" s="1" t="s">
        <v>326</v>
      </c>
      <c r="F350" s="3" t="str">
        <f>VLOOKUP(G350,[0]!REGDPT,3,0)</f>
        <v>Espagne</v>
      </c>
      <c r="G350" s="81" t="s">
        <v>14</v>
      </c>
      <c r="H350" s="88" t="str">
        <f t="shared" si="5"/>
        <v>ESP</v>
      </c>
      <c r="I350" s="85"/>
      <c r="J350" s="85"/>
      <c r="K350" s="85"/>
      <c r="L350" s="4" t="s">
        <v>18</v>
      </c>
      <c r="M350" s="5" t="e">
        <v>#NUM!</v>
      </c>
      <c r="N350" s="5" t="e">
        <v>#NUM!</v>
      </c>
      <c r="O350" s="5" t="e">
        <v>#NUM!</v>
      </c>
    </row>
    <row r="351" spans="1:15">
      <c r="A351" s="2">
        <v>1</v>
      </c>
      <c r="B351" s="36">
        <v>5</v>
      </c>
      <c r="C351" s="24">
        <v>2</v>
      </c>
      <c r="D351" s="24">
        <v>6</v>
      </c>
      <c r="E351" s="1" t="s">
        <v>343</v>
      </c>
      <c r="F351" s="3" t="str">
        <f>VLOOKUP(G351,[0]!REGDPT,3,0)</f>
        <v>Espagne</v>
      </c>
      <c r="G351" s="81" t="s">
        <v>14</v>
      </c>
      <c r="H351" s="88" t="str">
        <f t="shared" si="5"/>
        <v>ESP</v>
      </c>
      <c r="I351" s="85"/>
      <c r="J351" s="85"/>
      <c r="K351" s="85"/>
      <c r="L351" s="4" t="s">
        <v>342</v>
      </c>
      <c r="M351" s="5" t="e">
        <v>#NUM!</v>
      </c>
      <c r="N351" s="5" t="e">
        <v>#NUM!</v>
      </c>
      <c r="O351" s="5" t="e">
        <v>#NUM!</v>
      </c>
    </row>
    <row r="352" spans="1:15">
      <c r="A352" s="2">
        <v>1</v>
      </c>
      <c r="B352" s="36">
        <v>5</v>
      </c>
      <c r="C352" s="24">
        <v>2</v>
      </c>
      <c r="D352" s="24">
        <v>7</v>
      </c>
      <c r="E352" s="1" t="s">
        <v>343</v>
      </c>
      <c r="F352" s="3" t="str">
        <f>VLOOKUP(G352,[0]!REGDPT,3,0)</f>
        <v>Espagne</v>
      </c>
      <c r="G352" s="81" t="s">
        <v>14</v>
      </c>
      <c r="H352" s="88" t="str">
        <f t="shared" si="5"/>
        <v>ESP</v>
      </c>
      <c r="I352" s="85"/>
      <c r="J352" s="85"/>
      <c r="K352" s="85"/>
      <c r="L352" s="4" t="s">
        <v>75</v>
      </c>
      <c r="M352" s="5" t="e">
        <v>#NUM!</v>
      </c>
      <c r="N352" s="5" t="e">
        <v>#NUM!</v>
      </c>
      <c r="O352" s="5" t="e">
        <v>#NUM!</v>
      </c>
    </row>
    <row r="353" spans="1:15">
      <c r="A353" s="2">
        <v>1</v>
      </c>
      <c r="B353" s="36">
        <v>5</v>
      </c>
      <c r="C353" s="24">
        <v>2</v>
      </c>
      <c r="D353" s="24">
        <v>8</v>
      </c>
      <c r="E353" s="1" t="s">
        <v>14</v>
      </c>
      <c r="F353" s="3" t="str">
        <f>VLOOKUP(G353,[0]!REGDPT,3,0)</f>
        <v>Espagne</v>
      </c>
      <c r="G353" s="81" t="s">
        <v>14</v>
      </c>
      <c r="H353" s="88" t="str">
        <f t="shared" si="5"/>
        <v>ESP</v>
      </c>
      <c r="I353" s="85"/>
      <c r="J353" s="85"/>
      <c r="K353" s="85" t="s">
        <v>428</v>
      </c>
      <c r="L353" s="4" t="s">
        <v>97</v>
      </c>
      <c r="M353" s="5" t="e">
        <v>#NUM!</v>
      </c>
      <c r="N353" s="5" t="e">
        <v>#NUM!</v>
      </c>
      <c r="O353" s="5" t="e">
        <v>#NUM!</v>
      </c>
    </row>
    <row r="354" spans="1:15">
      <c r="A354" s="2">
        <v>1</v>
      </c>
      <c r="B354" s="36">
        <v>5</v>
      </c>
      <c r="C354" s="24">
        <v>2</v>
      </c>
      <c r="D354" s="24">
        <v>9</v>
      </c>
      <c r="E354" s="1" t="s">
        <v>498</v>
      </c>
      <c r="F354" s="3" t="str">
        <f>VLOOKUP(G354,[0]!REGDPT,3,0)</f>
        <v>Espagne</v>
      </c>
      <c r="G354" s="81" t="s">
        <v>14</v>
      </c>
      <c r="H354" s="88" t="str">
        <f t="shared" si="5"/>
        <v>ESP</v>
      </c>
      <c r="I354" s="85"/>
      <c r="J354" s="85">
        <v>1</v>
      </c>
      <c r="K354" s="85"/>
      <c r="L354" s="4" t="s">
        <v>499</v>
      </c>
      <c r="M354" s="5" t="e">
        <v>#NUM!</v>
      </c>
      <c r="N354" s="5" t="e">
        <v>#NUM!</v>
      </c>
      <c r="O354" s="5" t="e">
        <v>#NUM!</v>
      </c>
    </row>
    <row r="355" spans="1:15">
      <c r="A355" s="2">
        <v>1</v>
      </c>
      <c r="B355" s="36">
        <v>5</v>
      </c>
      <c r="C355" s="25">
        <v>3</v>
      </c>
      <c r="D355" s="25">
        <v>1</v>
      </c>
      <c r="E355" s="1" t="s">
        <v>506</v>
      </c>
      <c r="F355" s="3" t="str">
        <f>VLOOKUP(G355,[0]!REGDPT,3,0)</f>
        <v>Espagne</v>
      </c>
      <c r="G355" s="81" t="s">
        <v>14</v>
      </c>
      <c r="H355" s="88" t="str">
        <f t="shared" si="5"/>
        <v>ESP</v>
      </c>
      <c r="I355" s="85"/>
      <c r="J355" s="85"/>
      <c r="K355" s="85"/>
      <c r="L355" s="4" t="s">
        <v>507</v>
      </c>
      <c r="M355" s="5" t="e">
        <v>#NUM!</v>
      </c>
      <c r="N355" s="5" t="e">
        <v>#NUM!</v>
      </c>
      <c r="O355" s="5" t="e">
        <v>#NUM!</v>
      </c>
    </row>
    <row r="356" spans="1:15">
      <c r="A356" s="2">
        <v>1</v>
      </c>
      <c r="B356" s="36">
        <v>5</v>
      </c>
      <c r="C356" s="25">
        <v>3</v>
      </c>
      <c r="D356" s="25">
        <v>2</v>
      </c>
      <c r="E356" s="1" t="s">
        <v>1033</v>
      </c>
      <c r="F356" s="3" t="str">
        <f>VLOOKUP(G356,[0]!REGDPT,3,0)</f>
        <v>Espagne</v>
      </c>
      <c r="G356" s="81" t="s">
        <v>14</v>
      </c>
      <c r="H356" s="88" t="str">
        <f t="shared" si="5"/>
        <v>ESP</v>
      </c>
      <c r="I356" s="85"/>
      <c r="J356" s="85"/>
      <c r="K356" s="85"/>
      <c r="L356" s="4" t="s">
        <v>22</v>
      </c>
      <c r="M356" s="5" t="e">
        <v>#NUM!</v>
      </c>
      <c r="N356" s="5" t="e">
        <v>#NUM!</v>
      </c>
      <c r="O356" s="5" t="e">
        <v>#NUM!</v>
      </c>
    </row>
    <row r="357" spans="1:15">
      <c r="A357" s="2">
        <v>1</v>
      </c>
      <c r="B357" s="36">
        <v>5</v>
      </c>
      <c r="C357" s="25">
        <v>3</v>
      </c>
      <c r="D357" s="25">
        <v>3</v>
      </c>
      <c r="E357" s="1" t="s">
        <v>1034</v>
      </c>
      <c r="F357" s="3" t="str">
        <f>VLOOKUP(G357,[0]!REGDPT,3,0)</f>
        <v>Espagne</v>
      </c>
      <c r="G357" s="81" t="s">
        <v>14</v>
      </c>
      <c r="H357" s="88" t="str">
        <f t="shared" si="5"/>
        <v>ESP</v>
      </c>
      <c r="I357" s="85"/>
      <c r="J357" s="85"/>
      <c r="K357" s="85"/>
      <c r="L357" s="4" t="s">
        <v>1035</v>
      </c>
      <c r="M357" s="5" t="e">
        <v>#NUM!</v>
      </c>
      <c r="N357" s="5" t="e">
        <v>#NUM!</v>
      </c>
      <c r="O357" s="5" t="e">
        <v>#NUM!</v>
      </c>
    </row>
    <row r="358" spans="1:15">
      <c r="A358" s="2">
        <v>1</v>
      </c>
      <c r="B358" s="36">
        <v>5</v>
      </c>
      <c r="C358" s="25">
        <v>3</v>
      </c>
      <c r="D358" s="25">
        <v>4</v>
      </c>
      <c r="E358" s="1" t="s">
        <v>228</v>
      </c>
      <c r="F358" s="3" t="str">
        <f>VLOOKUP(G358,[0]!REGDPT,3,0)</f>
        <v>Espagne</v>
      </c>
      <c r="G358" s="81" t="s">
        <v>14</v>
      </c>
      <c r="H358" s="88" t="str">
        <f t="shared" si="5"/>
        <v>ESP</v>
      </c>
      <c r="I358" s="85"/>
      <c r="J358" s="85"/>
      <c r="K358" s="85"/>
      <c r="L358" s="4" t="s">
        <v>324</v>
      </c>
      <c r="M358" s="5" t="e">
        <v>#NUM!</v>
      </c>
      <c r="N358" s="5" t="e">
        <v>#NUM!</v>
      </c>
      <c r="O358" s="5" t="e">
        <v>#NUM!</v>
      </c>
    </row>
    <row r="359" spans="1:15">
      <c r="A359" s="2">
        <v>1</v>
      </c>
      <c r="B359" s="36">
        <v>5</v>
      </c>
      <c r="C359" s="25">
        <v>3</v>
      </c>
      <c r="D359" s="25">
        <v>5</v>
      </c>
      <c r="E359" s="1" t="s">
        <v>229</v>
      </c>
      <c r="F359" s="3" t="str">
        <f>VLOOKUP(G359,[0]!REGDPT,3,0)</f>
        <v>Espagne</v>
      </c>
      <c r="G359" s="81" t="s">
        <v>14</v>
      </c>
      <c r="H359" s="88" t="str">
        <f t="shared" si="5"/>
        <v>ESP</v>
      </c>
      <c r="I359" s="85"/>
      <c r="J359" s="85"/>
      <c r="K359" s="85" t="s">
        <v>426</v>
      </c>
      <c r="L359" s="4" t="s">
        <v>71</v>
      </c>
      <c r="M359" s="5" t="e">
        <v>#NUM!</v>
      </c>
      <c r="N359" s="5" t="e">
        <v>#NUM!</v>
      </c>
      <c r="O359" s="5" t="e">
        <v>#NUM!</v>
      </c>
    </row>
    <row r="360" spans="1:15">
      <c r="A360" s="2">
        <v>1</v>
      </c>
      <c r="B360" s="36">
        <v>5</v>
      </c>
      <c r="C360" s="25">
        <v>3</v>
      </c>
      <c r="D360" s="25">
        <v>6</v>
      </c>
      <c r="E360" s="1" t="s">
        <v>1036</v>
      </c>
      <c r="F360" s="3" t="str">
        <f>VLOOKUP(G360,[0]!REGDPT,3,0)</f>
        <v>Espagne</v>
      </c>
      <c r="G360" s="81" t="s">
        <v>14</v>
      </c>
      <c r="H360" s="88" t="str">
        <f t="shared" si="5"/>
        <v>ESP</v>
      </c>
      <c r="I360" s="85"/>
      <c r="J360" s="85"/>
      <c r="K360" s="85"/>
      <c r="L360" s="4" t="s">
        <v>1037</v>
      </c>
      <c r="M360" s="5" t="e">
        <v>#NUM!</v>
      </c>
      <c r="N360" s="5" t="e">
        <v>#NUM!</v>
      </c>
      <c r="O360" s="5" t="e">
        <v>#NUM!</v>
      </c>
    </row>
    <row r="361" spans="1:15">
      <c r="A361" s="2">
        <v>1</v>
      </c>
      <c r="B361" s="36">
        <v>5</v>
      </c>
      <c r="C361" s="25">
        <v>3</v>
      </c>
      <c r="D361" s="25">
        <v>7</v>
      </c>
      <c r="E361" s="1" t="s">
        <v>539</v>
      </c>
      <c r="F361" s="3" t="str">
        <f>VLOOKUP(G361,[0]!REGDPT,3,0)</f>
        <v>Espagne</v>
      </c>
      <c r="G361" s="81" t="s">
        <v>14</v>
      </c>
      <c r="H361" s="88" t="str">
        <f t="shared" si="5"/>
        <v>ESP</v>
      </c>
      <c r="I361" s="85"/>
      <c r="J361" s="85"/>
      <c r="K361" s="85"/>
      <c r="L361" s="4" t="s">
        <v>316</v>
      </c>
      <c r="M361" s="5" t="e">
        <v>#NUM!</v>
      </c>
      <c r="N361" s="5" t="e">
        <v>#NUM!</v>
      </c>
      <c r="O361" s="5" t="e">
        <v>#NUM!</v>
      </c>
    </row>
    <row r="362" spans="1:15">
      <c r="A362" s="2">
        <v>1</v>
      </c>
      <c r="B362" s="36">
        <v>5</v>
      </c>
      <c r="C362" s="25">
        <v>3</v>
      </c>
      <c r="D362" s="25">
        <v>8</v>
      </c>
      <c r="E362" s="1" t="s">
        <v>230</v>
      </c>
      <c r="F362" s="3" t="str">
        <f>VLOOKUP(G362,[0]!REGDPT,3,0)</f>
        <v>Espagne</v>
      </c>
      <c r="G362" s="81" t="s">
        <v>14</v>
      </c>
      <c r="H362" s="88" t="str">
        <f t="shared" si="5"/>
        <v>ESP</v>
      </c>
      <c r="I362" s="85"/>
      <c r="J362" s="85"/>
      <c r="K362" s="85"/>
      <c r="L362" s="4" t="s">
        <v>98</v>
      </c>
      <c r="M362" s="5" t="e">
        <v>#NUM!</v>
      </c>
      <c r="N362" s="5" t="e">
        <v>#NUM!</v>
      </c>
      <c r="O362" s="5" t="e">
        <v>#NUM!</v>
      </c>
    </row>
    <row r="363" spans="1:15">
      <c r="A363" s="2">
        <v>1</v>
      </c>
      <c r="B363" s="36">
        <v>5</v>
      </c>
      <c r="C363" s="25">
        <v>3</v>
      </c>
      <c r="D363" s="25">
        <v>9</v>
      </c>
      <c r="E363" s="1" t="s">
        <v>230</v>
      </c>
      <c r="F363" s="3" t="str">
        <f>VLOOKUP(G363,[0]!REGDPT,3,0)</f>
        <v>Espagne</v>
      </c>
      <c r="G363" s="81" t="s">
        <v>14</v>
      </c>
      <c r="H363" s="88" t="str">
        <f t="shared" si="5"/>
        <v>ESP</v>
      </c>
      <c r="I363" s="85"/>
      <c r="J363" s="85"/>
      <c r="K363" s="85"/>
      <c r="L363" s="4" t="s">
        <v>99</v>
      </c>
      <c r="M363" s="5" t="e">
        <v>#NUM!</v>
      </c>
      <c r="N363" s="5" t="e">
        <v>#NUM!</v>
      </c>
      <c r="O363" s="5" t="e">
        <v>#NUM!</v>
      </c>
    </row>
    <row r="364" spans="1:15">
      <c r="A364" s="2">
        <v>1</v>
      </c>
      <c r="B364" s="36">
        <v>5</v>
      </c>
      <c r="C364" s="26">
        <v>4</v>
      </c>
      <c r="D364" s="26">
        <v>1</v>
      </c>
      <c r="E364" s="1" t="s">
        <v>1038</v>
      </c>
      <c r="F364" s="3" t="str">
        <f>VLOOKUP(G364,[0]!REGDPT,3,0)</f>
        <v>Espagne</v>
      </c>
      <c r="G364" s="81" t="s">
        <v>14</v>
      </c>
      <c r="H364" s="88" t="str">
        <f t="shared" si="5"/>
        <v>ESP</v>
      </c>
      <c r="I364" s="85"/>
      <c r="J364" s="85"/>
      <c r="K364" s="85"/>
      <c r="L364" s="4" t="s">
        <v>1039</v>
      </c>
      <c r="M364" s="5" t="e">
        <v>#NUM!</v>
      </c>
      <c r="N364" s="5" t="e">
        <v>#NUM!</v>
      </c>
      <c r="O364" s="5" t="e">
        <v>#NUM!</v>
      </c>
    </row>
    <row r="365" spans="1:15">
      <c r="A365" s="2">
        <v>1</v>
      </c>
      <c r="B365" s="36">
        <v>5</v>
      </c>
      <c r="C365" s="26">
        <v>4</v>
      </c>
      <c r="D365" s="26">
        <v>2</v>
      </c>
      <c r="E365" s="1" t="s">
        <v>540</v>
      </c>
      <c r="F365" s="3" t="str">
        <f>VLOOKUP(G365,[0]!REGDPT,3,0)</f>
        <v>Espagne</v>
      </c>
      <c r="G365" s="81" t="s">
        <v>14</v>
      </c>
      <c r="H365" s="88" t="str">
        <f t="shared" si="5"/>
        <v>ESP</v>
      </c>
      <c r="I365" s="85"/>
      <c r="J365" s="85"/>
      <c r="K365" s="85"/>
      <c r="L365" s="4" t="s">
        <v>109</v>
      </c>
      <c r="M365" s="5" t="e">
        <v>#NUM!</v>
      </c>
      <c r="N365" s="5" t="e">
        <v>#NUM!</v>
      </c>
      <c r="O365" s="5" t="e">
        <v>#NUM!</v>
      </c>
    </row>
    <row r="366" spans="1:15">
      <c r="A366" s="2">
        <v>1</v>
      </c>
      <c r="B366" s="36">
        <v>5</v>
      </c>
      <c r="C366" s="26">
        <v>4</v>
      </c>
      <c r="D366" s="26">
        <v>3</v>
      </c>
      <c r="E366" s="1" t="s">
        <v>232</v>
      </c>
      <c r="F366" s="3" t="str">
        <f>VLOOKUP(G366,[0]!REGDPT,3,0)</f>
        <v>Etats Unis</v>
      </c>
      <c r="G366" s="81" t="s">
        <v>1116</v>
      </c>
      <c r="H366" s="88" t="str">
        <f t="shared" si="5"/>
        <v>USA</v>
      </c>
      <c r="I366" s="85"/>
      <c r="J366" s="85"/>
      <c r="K366" s="85"/>
      <c r="L366" s="4" t="s">
        <v>101</v>
      </c>
      <c r="M366" s="5" t="e">
        <v>#NUM!</v>
      </c>
      <c r="N366" s="5" t="e">
        <v>#NUM!</v>
      </c>
      <c r="O366" s="5" t="e">
        <v>#NUM!</v>
      </c>
    </row>
    <row r="367" spans="1:15">
      <c r="A367" s="2">
        <v>1</v>
      </c>
      <c r="B367" s="36">
        <v>5</v>
      </c>
      <c r="C367" s="26">
        <v>4</v>
      </c>
      <c r="D367" s="26">
        <v>4</v>
      </c>
      <c r="E367" s="1" t="s">
        <v>1179</v>
      </c>
      <c r="F367" s="3" t="str">
        <f>VLOOKUP(G367,[0]!REGDPT,3,0)</f>
        <v>Etats Unis</v>
      </c>
      <c r="G367" s="81" t="s">
        <v>1116</v>
      </c>
      <c r="H367" s="88" t="str">
        <f t="shared" si="5"/>
        <v>USA</v>
      </c>
      <c r="I367" s="85"/>
      <c r="J367" s="85"/>
      <c r="K367" s="85"/>
      <c r="L367" s="4" t="s">
        <v>1180</v>
      </c>
      <c r="M367" s="5" t="e">
        <v>#NUM!</v>
      </c>
      <c r="N367" s="5" t="e">
        <v>#NUM!</v>
      </c>
      <c r="O367" s="5" t="e">
        <v>#NUM!</v>
      </c>
    </row>
    <row r="368" spans="1:15">
      <c r="A368" s="2">
        <v>1</v>
      </c>
      <c r="B368" s="36">
        <v>5</v>
      </c>
      <c r="C368" s="26">
        <v>4</v>
      </c>
      <c r="D368" s="26">
        <v>5</v>
      </c>
      <c r="E368" s="1" t="s">
        <v>242</v>
      </c>
      <c r="F368" s="3" t="str">
        <f>VLOOKUP(G368,[0]!REGDPT,3,0)</f>
        <v>Etats Unis</v>
      </c>
      <c r="G368" s="81" t="s">
        <v>1116</v>
      </c>
      <c r="H368" s="88" t="str">
        <f t="shared" si="5"/>
        <v>USA</v>
      </c>
      <c r="I368" s="85"/>
      <c r="J368" s="85"/>
      <c r="K368" s="85"/>
      <c r="L368" s="4" t="s">
        <v>243</v>
      </c>
      <c r="M368" s="5" t="e">
        <v>#NUM!</v>
      </c>
      <c r="N368" s="5" t="e">
        <v>#NUM!</v>
      </c>
      <c r="O368" s="5" t="e">
        <v>#NUM!</v>
      </c>
    </row>
    <row r="369" spans="1:15">
      <c r="A369" s="2">
        <v>1</v>
      </c>
      <c r="B369" s="36">
        <v>5</v>
      </c>
      <c r="C369" s="26">
        <v>4</v>
      </c>
      <c r="D369" s="26">
        <v>6</v>
      </c>
      <c r="E369" s="1" t="s">
        <v>242</v>
      </c>
      <c r="F369" s="3" t="str">
        <f>VLOOKUP(G369,[0]!REGDPT,3,0)</f>
        <v>Etats Unis</v>
      </c>
      <c r="G369" s="81" t="s">
        <v>1116</v>
      </c>
      <c r="H369" s="88" t="str">
        <f t="shared" si="5"/>
        <v>USA</v>
      </c>
      <c r="I369" s="85"/>
      <c r="J369" s="85"/>
      <c r="K369" s="85"/>
      <c r="L369" s="4" t="s">
        <v>500</v>
      </c>
      <c r="M369" s="5" t="e">
        <v>#NUM!</v>
      </c>
      <c r="N369" s="5" t="e">
        <v>#NUM!</v>
      </c>
      <c r="O369" s="5" t="e">
        <v>#NUM!</v>
      </c>
    </row>
    <row r="370" spans="1:15">
      <c r="A370" s="2">
        <v>1</v>
      </c>
      <c r="B370" s="36">
        <v>5</v>
      </c>
      <c r="C370" s="26">
        <v>4</v>
      </c>
      <c r="D370" s="26">
        <v>7</v>
      </c>
      <c r="E370" s="1" t="s">
        <v>1172</v>
      </c>
      <c r="F370" s="3" t="str">
        <f>VLOOKUP(G370,[0]!REGDPT,3,0)</f>
        <v>Etats Unis</v>
      </c>
      <c r="G370" s="81" t="s">
        <v>1116</v>
      </c>
      <c r="H370" s="88" t="str">
        <f t="shared" si="5"/>
        <v>USA</v>
      </c>
      <c r="I370" s="85"/>
      <c r="J370" s="85"/>
      <c r="K370" s="85"/>
      <c r="L370" s="4" t="s">
        <v>1173</v>
      </c>
      <c r="M370" s="5" t="e">
        <v>#NUM!</v>
      </c>
      <c r="N370" s="5" t="e">
        <v>#NUM!</v>
      </c>
      <c r="O370" s="5" t="e">
        <v>#NUM!</v>
      </c>
    </row>
    <row r="371" spans="1:15">
      <c r="A371" s="2">
        <v>1</v>
      </c>
      <c r="B371" s="36">
        <v>5</v>
      </c>
      <c r="C371" s="26">
        <v>4</v>
      </c>
      <c r="D371" s="26">
        <v>8</v>
      </c>
      <c r="E371" s="1" t="s">
        <v>271</v>
      </c>
      <c r="F371" s="3" t="str">
        <f>VLOOKUP(G371,[0]!REGDPT,3,0)</f>
        <v>Grèce</v>
      </c>
      <c r="G371" s="81" t="s">
        <v>106</v>
      </c>
      <c r="H371" s="88" t="str">
        <f t="shared" si="5"/>
        <v>GRC</v>
      </c>
      <c r="I371" s="85"/>
      <c r="J371" s="85"/>
      <c r="K371" s="85"/>
      <c r="L371" s="4" t="s">
        <v>272</v>
      </c>
      <c r="M371" s="5" t="e">
        <v>#NUM!</v>
      </c>
      <c r="N371" s="5" t="e">
        <v>#NUM!</v>
      </c>
      <c r="O371" s="5" t="e">
        <v>#NUM!</v>
      </c>
    </row>
    <row r="372" spans="1:15">
      <c r="A372" s="2">
        <v>1</v>
      </c>
      <c r="B372" s="36">
        <v>5</v>
      </c>
      <c r="C372" s="26">
        <v>4</v>
      </c>
      <c r="D372" s="26">
        <v>9</v>
      </c>
      <c r="E372" s="1" t="s">
        <v>541</v>
      </c>
      <c r="F372" s="3" t="str">
        <f>VLOOKUP(G372,[0]!REGDPT,3,0)</f>
        <v>Grèce</v>
      </c>
      <c r="G372" s="81" t="s">
        <v>106</v>
      </c>
      <c r="H372" s="88" t="str">
        <f t="shared" si="5"/>
        <v>GRC</v>
      </c>
      <c r="I372" s="85"/>
      <c r="J372" s="85"/>
      <c r="K372" s="85" t="s">
        <v>425</v>
      </c>
      <c r="L372" s="4" t="s">
        <v>107</v>
      </c>
      <c r="M372" s="5" t="e">
        <v>#NUM!</v>
      </c>
      <c r="N372" s="5" t="e">
        <v>#NUM!</v>
      </c>
      <c r="O372" s="5" t="e">
        <v>#NUM!</v>
      </c>
    </row>
    <row r="373" spans="1:15">
      <c r="A373" s="2">
        <v>1</v>
      </c>
      <c r="B373" s="36">
        <v>5</v>
      </c>
      <c r="C373" s="27">
        <v>5</v>
      </c>
      <c r="D373" s="27">
        <v>1</v>
      </c>
      <c r="E373" s="1" t="s">
        <v>83</v>
      </c>
      <c r="F373" s="3" t="str">
        <f>VLOOKUP(G373,[0]!REGDPT,3,0)</f>
        <v>Inde</v>
      </c>
      <c r="G373" s="81" t="s">
        <v>83</v>
      </c>
      <c r="H373" s="88" t="str">
        <f t="shared" si="5"/>
        <v>IND</v>
      </c>
      <c r="I373" s="85"/>
      <c r="J373" s="85"/>
      <c r="K373" s="85"/>
      <c r="L373" s="4" t="s">
        <v>84</v>
      </c>
      <c r="M373" s="5" t="e">
        <v>#NUM!</v>
      </c>
      <c r="N373" s="5" t="e">
        <v>#NUM!</v>
      </c>
      <c r="O373" s="5" t="e">
        <v>#NUM!</v>
      </c>
    </row>
    <row r="374" spans="1:15">
      <c r="A374" s="2">
        <v>1</v>
      </c>
      <c r="B374" s="36">
        <v>5</v>
      </c>
      <c r="C374" s="27">
        <v>5</v>
      </c>
      <c r="D374" s="27">
        <v>2</v>
      </c>
      <c r="E374" s="1" t="s">
        <v>1190</v>
      </c>
      <c r="F374" s="3" t="str">
        <f>VLOOKUP(G374,[0]!REGDPT,3,0)</f>
        <v>Irlande</v>
      </c>
      <c r="G374" s="81" t="s">
        <v>63</v>
      </c>
      <c r="H374" s="88" t="str">
        <f t="shared" si="5"/>
        <v>IRL</v>
      </c>
      <c r="I374" s="85"/>
      <c r="J374" s="85"/>
      <c r="K374" s="85"/>
      <c r="L374" s="4" t="s">
        <v>1191</v>
      </c>
      <c r="M374" s="5" t="e">
        <v>#NUM!</v>
      </c>
      <c r="N374" s="5" t="e">
        <v>#NUM!</v>
      </c>
      <c r="O374" s="5" t="e">
        <v>#NUM!</v>
      </c>
    </row>
    <row r="375" spans="1:15">
      <c r="A375" s="2">
        <v>1</v>
      </c>
      <c r="B375" s="36">
        <v>5</v>
      </c>
      <c r="C375" s="27">
        <v>5</v>
      </c>
      <c r="D375" s="27">
        <v>3</v>
      </c>
      <c r="E375" s="1" t="s">
        <v>63</v>
      </c>
      <c r="F375" s="3" t="str">
        <f>VLOOKUP(G375,[0]!REGDPT,3,0)</f>
        <v>Irlande</v>
      </c>
      <c r="G375" s="81" t="s">
        <v>63</v>
      </c>
      <c r="H375" s="88" t="str">
        <f t="shared" si="5"/>
        <v>IRL</v>
      </c>
      <c r="I375" s="85"/>
      <c r="J375" s="85"/>
      <c r="K375" s="85"/>
      <c r="L375" s="4" t="s">
        <v>54</v>
      </c>
      <c r="M375" s="5" t="e">
        <v>#NUM!</v>
      </c>
      <c r="N375" s="5" t="e">
        <v>#NUM!</v>
      </c>
      <c r="O375" s="5" t="e">
        <v>#NUM!</v>
      </c>
    </row>
    <row r="376" spans="1:15">
      <c r="A376" s="2">
        <v>1</v>
      </c>
      <c r="B376" s="36">
        <v>5</v>
      </c>
      <c r="C376" s="27">
        <v>5</v>
      </c>
      <c r="D376" s="27">
        <v>4</v>
      </c>
      <c r="E376" s="1" t="s">
        <v>94</v>
      </c>
      <c r="F376" s="3" t="str">
        <f>VLOOKUP(G376,[0]!REGDPT,3,0)</f>
        <v>Israël</v>
      </c>
      <c r="G376" s="81" t="s">
        <v>94</v>
      </c>
      <c r="H376" s="88" t="str">
        <f t="shared" si="5"/>
        <v>ISR</v>
      </c>
      <c r="I376" s="85"/>
      <c r="J376" s="85"/>
      <c r="K376" s="85" t="s">
        <v>428</v>
      </c>
      <c r="L376" s="4" t="s">
        <v>300</v>
      </c>
      <c r="M376" s="5" t="e">
        <v>#NUM!</v>
      </c>
      <c r="N376" s="5" t="e">
        <v>#NUM!</v>
      </c>
      <c r="O376" s="5" t="e">
        <v>#NUM!</v>
      </c>
    </row>
    <row r="377" spans="1:15">
      <c r="A377" s="2">
        <v>1</v>
      </c>
      <c r="B377" s="36">
        <v>5</v>
      </c>
      <c r="C377" s="27">
        <v>5</v>
      </c>
      <c r="D377" s="27">
        <v>5</v>
      </c>
      <c r="E377" s="1" t="s">
        <v>90</v>
      </c>
      <c r="F377" s="3" t="str">
        <f>VLOOKUP(G377,[0]!REGDPT,3,0)</f>
        <v>Italie</v>
      </c>
      <c r="G377" s="81" t="s">
        <v>90</v>
      </c>
      <c r="H377" s="88" t="str">
        <f t="shared" si="5"/>
        <v>ITA</v>
      </c>
      <c r="I377" s="85"/>
      <c r="J377" s="85">
        <v>1</v>
      </c>
      <c r="K377" s="85"/>
      <c r="L377" s="4" t="s">
        <v>15</v>
      </c>
      <c r="M377" s="5" t="e">
        <v>#NUM!</v>
      </c>
      <c r="N377" s="5" t="e">
        <v>#NUM!</v>
      </c>
      <c r="O377" s="5" t="e">
        <v>#NUM!</v>
      </c>
    </row>
    <row r="378" spans="1:15">
      <c r="A378" s="2">
        <v>1</v>
      </c>
      <c r="B378" s="36">
        <v>5</v>
      </c>
      <c r="C378" s="27">
        <v>5</v>
      </c>
      <c r="D378" s="27">
        <v>6</v>
      </c>
      <c r="E378" s="1" t="s">
        <v>1041</v>
      </c>
      <c r="F378" s="3" t="str">
        <f>VLOOKUP(G378,[0]!REGDPT,3,0)</f>
        <v>Italie</v>
      </c>
      <c r="G378" s="81" t="s">
        <v>90</v>
      </c>
      <c r="H378" s="88" t="str">
        <f t="shared" si="5"/>
        <v>ITA</v>
      </c>
      <c r="I378" s="85"/>
      <c r="J378" s="85"/>
      <c r="K378" s="85"/>
      <c r="L378" s="4" t="s">
        <v>1042</v>
      </c>
      <c r="M378" s="5" t="e">
        <v>#NUM!</v>
      </c>
      <c r="N378" s="5" t="e">
        <v>#NUM!</v>
      </c>
      <c r="O378" s="5" t="e">
        <v>#NUM!</v>
      </c>
    </row>
    <row r="379" spans="1:15">
      <c r="A379" s="2">
        <v>1</v>
      </c>
      <c r="B379" s="36">
        <v>5</v>
      </c>
      <c r="C379" s="27">
        <v>5</v>
      </c>
      <c r="D379" s="27">
        <v>7</v>
      </c>
      <c r="E379" s="1" t="s">
        <v>542</v>
      </c>
      <c r="F379" s="3" t="str">
        <f>VLOOKUP(G379,[0]!REGDPT,3,0)</f>
        <v>Italie</v>
      </c>
      <c r="G379" s="81" t="s">
        <v>90</v>
      </c>
      <c r="H379" s="88" t="str">
        <f t="shared" si="5"/>
        <v>ITA</v>
      </c>
      <c r="I379" s="85"/>
      <c r="J379" s="85"/>
      <c r="K379" s="85"/>
      <c r="L379" s="4" t="s">
        <v>1043</v>
      </c>
      <c r="M379" s="5" t="e">
        <v>#NUM!</v>
      </c>
      <c r="N379" s="5" t="e">
        <v>#NUM!</v>
      </c>
      <c r="O379" s="5" t="e">
        <v>#NUM!</v>
      </c>
    </row>
    <row r="380" spans="1:15">
      <c r="A380" s="2">
        <v>1</v>
      </c>
      <c r="B380" s="36">
        <v>5</v>
      </c>
      <c r="C380" s="27">
        <v>5</v>
      </c>
      <c r="D380" s="27">
        <v>8</v>
      </c>
      <c r="E380" s="1" t="s">
        <v>65</v>
      </c>
      <c r="F380" s="3" t="str">
        <f>VLOOKUP(G380,[0]!REGDPT,3,0)</f>
        <v>Madagascar</v>
      </c>
      <c r="G380" s="81" t="s">
        <v>384</v>
      </c>
      <c r="H380" s="88" t="str">
        <f t="shared" si="5"/>
        <v>MDG</v>
      </c>
      <c r="I380" s="85"/>
      <c r="J380" s="85"/>
      <c r="K380" s="85" t="s">
        <v>422</v>
      </c>
      <c r="L380" s="4" t="s">
        <v>64</v>
      </c>
      <c r="M380" s="5" t="e">
        <v>#NUM!</v>
      </c>
      <c r="N380" s="5" t="e">
        <v>#NUM!</v>
      </c>
      <c r="O380" s="5" t="e">
        <v>#NUM!</v>
      </c>
    </row>
    <row r="381" spans="1:15">
      <c r="A381" s="2">
        <v>1</v>
      </c>
      <c r="B381" s="36">
        <v>5</v>
      </c>
      <c r="C381" s="27">
        <v>5</v>
      </c>
      <c r="D381" s="27">
        <v>9</v>
      </c>
      <c r="E381" s="1" t="s">
        <v>65</v>
      </c>
      <c r="F381" s="3" t="str">
        <f>VLOOKUP(G381,[0]!REGDPT,3,0)</f>
        <v>Madagascar</v>
      </c>
      <c r="G381" s="81" t="s">
        <v>384</v>
      </c>
      <c r="H381" s="88" t="str">
        <f t="shared" si="5"/>
        <v>MDG</v>
      </c>
      <c r="I381" s="85"/>
      <c r="J381" s="85"/>
      <c r="K381" s="85" t="s">
        <v>424</v>
      </c>
      <c r="L381" s="4" t="s">
        <v>304</v>
      </c>
      <c r="M381" s="5" t="e">
        <v>#NUM!</v>
      </c>
      <c r="N381" s="5" t="e">
        <v>#NUM!</v>
      </c>
      <c r="O381" s="5" t="e">
        <v>#NUM!</v>
      </c>
    </row>
    <row r="382" spans="1:15">
      <c r="A382" s="2">
        <v>1</v>
      </c>
      <c r="B382" s="36">
        <v>5</v>
      </c>
      <c r="C382" s="27">
        <v>5</v>
      </c>
      <c r="D382" s="27">
        <v>10</v>
      </c>
      <c r="E382" s="1" t="s">
        <v>52</v>
      </c>
      <c r="F382" s="3" t="str">
        <f>VLOOKUP(G382,[0]!REGDPT,3,0)</f>
        <v>Maurice</v>
      </c>
      <c r="G382" s="81" t="s">
        <v>669</v>
      </c>
      <c r="H382" s="88" t="str">
        <f t="shared" si="5"/>
        <v>MUS</v>
      </c>
      <c r="I382" s="85"/>
      <c r="J382" s="85"/>
      <c r="K382" s="85"/>
      <c r="L382" s="4" t="s">
        <v>52</v>
      </c>
      <c r="M382" s="5" t="e">
        <v>#NUM!</v>
      </c>
      <c r="N382" s="5" t="e">
        <v>#NUM!</v>
      </c>
      <c r="O382" s="5" t="e">
        <v>#NUM!</v>
      </c>
    </row>
    <row r="383" spans="1:15">
      <c r="A383" s="2">
        <v>1</v>
      </c>
      <c r="B383" s="36">
        <v>5</v>
      </c>
      <c r="C383" s="28">
        <v>6</v>
      </c>
      <c r="D383" s="28">
        <v>1</v>
      </c>
      <c r="E383" s="1" t="s">
        <v>1040</v>
      </c>
      <c r="F383" s="3" t="str">
        <f>VLOOKUP(G383,[0]!REGDPT,3,0)</f>
        <v>Maurice</v>
      </c>
      <c r="G383" s="81" t="s">
        <v>669</v>
      </c>
      <c r="H383" s="88" t="str">
        <f t="shared" si="5"/>
        <v>MUS</v>
      </c>
      <c r="I383" s="85"/>
      <c r="J383" s="85"/>
      <c r="K383" s="85"/>
      <c r="L383" s="4" t="s">
        <v>501</v>
      </c>
      <c r="M383" s="5" t="e">
        <v>#NUM!</v>
      </c>
      <c r="N383" s="5" t="e">
        <v>#NUM!</v>
      </c>
      <c r="O383" s="5" t="e">
        <v>#NUM!</v>
      </c>
    </row>
    <row r="384" spans="1:15">
      <c r="A384" s="2">
        <v>1</v>
      </c>
      <c r="B384" s="36">
        <v>5</v>
      </c>
      <c r="C384" s="28">
        <v>6</v>
      </c>
      <c r="D384" s="28">
        <v>2</v>
      </c>
      <c r="E384" s="1" t="s">
        <v>502</v>
      </c>
      <c r="F384" s="3" t="str">
        <f>VLOOKUP(G384,[0]!REGDPT,3,0)</f>
        <v>Maurice</v>
      </c>
      <c r="G384" s="81" t="s">
        <v>669</v>
      </c>
      <c r="H384" s="88" t="str">
        <f t="shared" si="5"/>
        <v>MUS</v>
      </c>
      <c r="I384" s="85"/>
      <c r="J384" s="85">
        <v>1</v>
      </c>
      <c r="K384" s="85"/>
      <c r="L384" s="4" t="s">
        <v>15</v>
      </c>
      <c r="M384" s="5" t="e">
        <v>#NUM!</v>
      </c>
      <c r="N384" s="5" t="e">
        <v>#NUM!</v>
      </c>
      <c r="O384" s="5" t="e">
        <v>#NUM!</v>
      </c>
    </row>
    <row r="385" spans="1:15">
      <c r="A385" s="2">
        <v>1</v>
      </c>
      <c r="B385" s="36">
        <v>5</v>
      </c>
      <c r="C385" s="28">
        <v>6</v>
      </c>
      <c r="D385" s="28">
        <v>3</v>
      </c>
      <c r="E385" s="1" t="s">
        <v>231</v>
      </c>
      <c r="F385" s="3" t="str">
        <f>VLOOKUP(G385,[0]!REGDPT,3,0)</f>
        <v>Mexique</v>
      </c>
      <c r="G385" s="81" t="s">
        <v>389</v>
      </c>
      <c r="H385" s="88" t="str">
        <f t="shared" si="5"/>
        <v>MEX</v>
      </c>
      <c r="I385" s="85"/>
      <c r="J385" s="85"/>
      <c r="K385" s="85"/>
      <c r="L385" s="4" t="s">
        <v>100</v>
      </c>
      <c r="M385" s="5" t="e">
        <v>#NUM!</v>
      </c>
      <c r="N385" s="5" t="e">
        <v>#NUM!</v>
      </c>
      <c r="O385" s="5" t="e">
        <v>#NUM!</v>
      </c>
    </row>
    <row r="386" spans="1:15">
      <c r="A386" s="2">
        <v>1</v>
      </c>
      <c r="B386" s="36">
        <v>5</v>
      </c>
      <c r="C386" s="28">
        <v>6</v>
      </c>
      <c r="D386" s="28">
        <v>4</v>
      </c>
      <c r="E386" s="1" t="s">
        <v>1045</v>
      </c>
      <c r="F386" s="3" t="str">
        <f>VLOOKUP(G386,[0]!REGDPT,3,0)</f>
        <v>Monaco</v>
      </c>
      <c r="G386" s="81" t="s">
        <v>387</v>
      </c>
      <c r="H386" s="88" t="str">
        <f t="shared" ref="H386:H413" si="6">VLOOKUP(G386,REGDPT,2,0)</f>
        <v>MCO</v>
      </c>
      <c r="I386" s="85"/>
      <c r="J386" s="85">
        <v>1</v>
      </c>
      <c r="K386" s="85" t="s">
        <v>420</v>
      </c>
      <c r="L386" s="4" t="s">
        <v>89</v>
      </c>
      <c r="M386" s="5" t="e">
        <v>#NUM!</v>
      </c>
      <c r="N386" s="5" t="e">
        <v>#NUM!</v>
      </c>
      <c r="O386" s="5" t="e">
        <v>#NUM!</v>
      </c>
    </row>
    <row r="387" spans="1:15">
      <c r="A387" s="2">
        <v>1</v>
      </c>
      <c r="B387" s="36">
        <v>5</v>
      </c>
      <c r="C387" s="28">
        <v>6</v>
      </c>
      <c r="D387" s="28">
        <v>5</v>
      </c>
      <c r="E387" s="1" t="s">
        <v>1044</v>
      </c>
      <c r="F387" s="3" t="str">
        <f>VLOOKUP(G387,[0]!REGDPT,3,0)</f>
        <v>Monaco</v>
      </c>
      <c r="G387" s="81" t="s">
        <v>387</v>
      </c>
      <c r="H387" s="88" t="str">
        <f t="shared" si="6"/>
        <v>MCO</v>
      </c>
      <c r="I387" s="85"/>
      <c r="J387" s="85"/>
      <c r="K387" s="85"/>
      <c r="L387" s="4"/>
      <c r="M387" s="5" t="e">
        <v>#NUM!</v>
      </c>
      <c r="N387" s="5" t="e">
        <v>#NUM!</v>
      </c>
      <c r="O387" s="5" t="e">
        <v>#NUM!</v>
      </c>
    </row>
    <row r="388" spans="1:15">
      <c r="A388" s="2">
        <v>1</v>
      </c>
      <c r="B388" s="36">
        <v>5</v>
      </c>
      <c r="C388" s="28">
        <v>6</v>
      </c>
      <c r="D388" s="28">
        <v>6</v>
      </c>
      <c r="E388" s="1" t="s">
        <v>1046</v>
      </c>
      <c r="F388" s="3" t="str">
        <f>VLOOKUP(G388,[0]!REGDPT,3,0)</f>
        <v>Nelle Zélande</v>
      </c>
      <c r="G388" s="81" t="s">
        <v>1119</v>
      </c>
      <c r="H388" s="88" t="str">
        <f t="shared" si="6"/>
        <v>NZL</v>
      </c>
      <c r="I388" s="85"/>
      <c r="J388" s="85"/>
      <c r="K388" s="85"/>
      <c r="L388" s="4" t="s">
        <v>54</v>
      </c>
      <c r="M388" s="5" t="e">
        <v>#NUM!</v>
      </c>
      <c r="N388" s="5" t="e">
        <v>#NUM!</v>
      </c>
      <c r="O388" s="5" t="e">
        <v>#NUM!</v>
      </c>
    </row>
    <row r="389" spans="1:15">
      <c r="A389" s="2">
        <v>1</v>
      </c>
      <c r="B389" s="36">
        <v>5</v>
      </c>
      <c r="C389" s="28">
        <v>6</v>
      </c>
      <c r="D389" s="28">
        <v>7</v>
      </c>
      <c r="E389" s="1" t="s">
        <v>346</v>
      </c>
      <c r="F389" s="3" t="str">
        <f>VLOOKUP(G389,[0]!REGDPT,3,0)</f>
        <v>Pays de Galles</v>
      </c>
      <c r="G389" s="81" t="s">
        <v>961</v>
      </c>
      <c r="H389" s="88" t="str">
        <f t="shared" si="6"/>
        <v>GBR</v>
      </c>
      <c r="I389" s="85"/>
      <c r="J389" s="85"/>
      <c r="K389" s="85"/>
      <c r="L389" s="4" t="s">
        <v>46</v>
      </c>
      <c r="M389" s="5" t="e">
        <v>#NUM!</v>
      </c>
      <c r="N389" s="5" t="e">
        <v>#NUM!</v>
      </c>
      <c r="O389" s="5" t="e">
        <v>#NUM!</v>
      </c>
    </row>
    <row r="390" spans="1:15">
      <c r="A390" s="2">
        <v>1</v>
      </c>
      <c r="B390" s="36">
        <v>5</v>
      </c>
      <c r="C390" s="28">
        <v>6</v>
      </c>
      <c r="D390" s="28">
        <v>8</v>
      </c>
      <c r="E390" s="1" t="s">
        <v>236</v>
      </c>
      <c r="F390" s="3" t="str">
        <f>VLOOKUP(G390,[0]!REGDPT,3,0)</f>
        <v>Pays de Galles</v>
      </c>
      <c r="G390" s="81" t="s">
        <v>961</v>
      </c>
      <c r="H390" s="88" t="str">
        <f t="shared" si="6"/>
        <v>GBR</v>
      </c>
      <c r="I390" s="85"/>
      <c r="J390" s="85"/>
      <c r="K390" s="85"/>
      <c r="L390" s="4" t="s">
        <v>282</v>
      </c>
      <c r="M390" s="5" t="e">
        <v>#NUM!</v>
      </c>
      <c r="N390" s="5" t="e">
        <v>#NUM!</v>
      </c>
      <c r="O390" s="5" t="e">
        <v>#NUM!</v>
      </c>
    </row>
    <row r="391" spans="1:15">
      <c r="A391" s="2">
        <v>1</v>
      </c>
      <c r="B391" s="36">
        <v>5</v>
      </c>
      <c r="C391" s="28">
        <v>6</v>
      </c>
      <c r="D391" s="28">
        <v>9</v>
      </c>
      <c r="E391" s="1" t="s">
        <v>235</v>
      </c>
      <c r="F391" s="3" t="str">
        <f>VLOOKUP(G391,[0]!REGDPT,3,0)</f>
        <v>Portugal</v>
      </c>
      <c r="G391" s="81" t="s">
        <v>385</v>
      </c>
      <c r="H391" s="88" t="str">
        <f t="shared" si="6"/>
        <v>PRT</v>
      </c>
      <c r="I391" s="85"/>
      <c r="J391" s="85"/>
      <c r="K391" s="85"/>
      <c r="L391" s="4" t="s">
        <v>103</v>
      </c>
      <c r="M391" s="5" t="e">
        <v>#NUM!</v>
      </c>
      <c r="N391" s="5" t="e">
        <v>#NUM!</v>
      </c>
      <c r="O391" s="5" t="e">
        <v>#NUM!</v>
      </c>
    </row>
    <row r="392" spans="1:15">
      <c r="A392" s="2">
        <v>1</v>
      </c>
      <c r="B392" s="36">
        <v>5</v>
      </c>
      <c r="C392" s="21">
        <v>7</v>
      </c>
      <c r="D392" s="21">
        <v>1</v>
      </c>
      <c r="E392" s="1" t="s">
        <v>1047</v>
      </c>
      <c r="F392" s="3" t="str">
        <f>VLOOKUP(G392,[0]!REGDPT,3,0)</f>
        <v>Portugal</v>
      </c>
      <c r="G392" s="81" t="s">
        <v>385</v>
      </c>
      <c r="H392" s="88" t="str">
        <f t="shared" si="6"/>
        <v>PRT</v>
      </c>
      <c r="I392" s="85"/>
      <c r="J392" s="85"/>
      <c r="K392" s="85"/>
      <c r="L392" s="4" t="s">
        <v>22</v>
      </c>
      <c r="M392" s="5" t="e">
        <v>#NUM!</v>
      </c>
      <c r="N392" s="5" t="e">
        <v>#NUM!</v>
      </c>
      <c r="O392" s="5" t="e">
        <v>#NUM!</v>
      </c>
    </row>
    <row r="393" spans="1:15">
      <c r="A393" s="2">
        <v>1</v>
      </c>
      <c r="B393" s="36">
        <v>5</v>
      </c>
      <c r="C393" s="21">
        <v>7</v>
      </c>
      <c r="D393" s="21">
        <v>2</v>
      </c>
      <c r="E393" s="1" t="s">
        <v>1049</v>
      </c>
      <c r="F393" s="3" t="str">
        <f>VLOOKUP(G393,[0]!REGDPT,3,0)</f>
        <v>Portugal</v>
      </c>
      <c r="G393" s="81" t="s">
        <v>385</v>
      </c>
      <c r="H393" s="88" t="str">
        <f t="shared" si="6"/>
        <v>PRT</v>
      </c>
      <c r="I393" s="85">
        <v>1</v>
      </c>
      <c r="J393" s="85"/>
      <c r="K393" s="85"/>
      <c r="L393" s="4" t="s">
        <v>29</v>
      </c>
      <c r="M393" s="5" t="e">
        <v>#NUM!</v>
      </c>
      <c r="N393" s="5" t="e">
        <v>#NUM!</v>
      </c>
      <c r="O393" s="5" t="e">
        <v>#NUM!</v>
      </c>
    </row>
    <row r="394" spans="1:15">
      <c r="A394" s="2">
        <v>1</v>
      </c>
      <c r="B394" s="36">
        <v>5</v>
      </c>
      <c r="C394" s="21">
        <v>7</v>
      </c>
      <c r="D394" s="21">
        <v>3</v>
      </c>
      <c r="E394" s="1" t="s">
        <v>1048</v>
      </c>
      <c r="F394" s="3" t="str">
        <f>VLOOKUP(G394,[0]!REGDPT,3,0)</f>
        <v>Portugal</v>
      </c>
      <c r="G394" s="81" t="s">
        <v>385</v>
      </c>
      <c r="H394" s="88" t="str">
        <f t="shared" si="6"/>
        <v>PRT</v>
      </c>
      <c r="I394" s="85"/>
      <c r="J394" s="85"/>
      <c r="K394" s="85"/>
      <c r="L394" s="4" t="s">
        <v>28</v>
      </c>
      <c r="M394" s="5" t="e">
        <v>#NUM!</v>
      </c>
      <c r="N394" s="5" t="e">
        <v>#NUM!</v>
      </c>
      <c r="O394" s="5" t="e">
        <v>#NUM!</v>
      </c>
    </row>
    <row r="395" spans="1:15">
      <c r="A395" s="2">
        <v>1</v>
      </c>
      <c r="B395" s="36">
        <v>5</v>
      </c>
      <c r="C395" s="21">
        <v>7</v>
      </c>
      <c r="D395" s="21">
        <v>4</v>
      </c>
      <c r="E395" s="1" t="s">
        <v>1050</v>
      </c>
      <c r="F395" s="3" t="str">
        <f>VLOOKUP(G395,[0]!REGDPT,3,0)</f>
        <v>Portugal</v>
      </c>
      <c r="G395" s="81" t="s">
        <v>385</v>
      </c>
      <c r="H395" s="88" t="str">
        <f t="shared" si="6"/>
        <v>PRT</v>
      </c>
      <c r="I395" s="85"/>
      <c r="J395" s="85"/>
      <c r="K395" s="85"/>
      <c r="L395" s="4" t="s">
        <v>43</v>
      </c>
      <c r="M395" s="5" t="e">
        <v>#NUM!</v>
      </c>
      <c r="N395" s="5" t="e">
        <v>#NUM!</v>
      </c>
      <c r="O395" s="5" t="e">
        <v>#NUM!</v>
      </c>
    </row>
    <row r="396" spans="1:15">
      <c r="A396" s="2">
        <v>1</v>
      </c>
      <c r="B396" s="36">
        <v>5</v>
      </c>
      <c r="C396" s="21">
        <v>7</v>
      </c>
      <c r="D396" s="21">
        <v>5</v>
      </c>
      <c r="E396" s="1" t="s">
        <v>1051</v>
      </c>
      <c r="F396" s="3" t="str">
        <f>VLOOKUP(G396,[0]!REGDPT,3,0)</f>
        <v>Portugal</v>
      </c>
      <c r="G396" s="81" t="s">
        <v>385</v>
      </c>
      <c r="H396" s="88" t="str">
        <f t="shared" si="6"/>
        <v>PRT</v>
      </c>
      <c r="I396" s="85"/>
      <c r="J396" s="85"/>
      <c r="K396" s="85"/>
      <c r="L396" s="4" t="s">
        <v>23</v>
      </c>
      <c r="M396" s="5" t="e">
        <v>#NUM!</v>
      </c>
      <c r="N396" s="5" t="e">
        <v>#NUM!</v>
      </c>
      <c r="O396" s="5" t="e">
        <v>#NUM!</v>
      </c>
    </row>
    <row r="397" spans="1:15">
      <c r="A397" s="2">
        <v>1</v>
      </c>
      <c r="B397" s="36">
        <v>5</v>
      </c>
      <c r="C397" s="21">
        <v>7</v>
      </c>
      <c r="D397" s="21">
        <v>6</v>
      </c>
      <c r="E397" s="1" t="s">
        <v>1052</v>
      </c>
      <c r="F397" s="3" t="str">
        <f>VLOOKUP(G397,[0]!REGDPT,3,0)</f>
        <v>Seychelles</v>
      </c>
      <c r="G397" s="81" t="s">
        <v>57</v>
      </c>
      <c r="H397" s="88" t="str">
        <f t="shared" si="6"/>
        <v>SYC</v>
      </c>
      <c r="I397" s="85"/>
      <c r="J397" s="85"/>
      <c r="K397" s="85"/>
      <c r="L397" s="4" t="s">
        <v>1053</v>
      </c>
      <c r="M397" s="5" t="e">
        <v>#NUM!</v>
      </c>
      <c r="N397" s="5" t="e">
        <v>#NUM!</v>
      </c>
      <c r="O397" s="5" t="e">
        <v>#NUM!</v>
      </c>
    </row>
    <row r="398" spans="1:15">
      <c r="A398" s="2">
        <v>1</v>
      </c>
      <c r="B398" s="36">
        <v>5</v>
      </c>
      <c r="C398" s="21">
        <v>7</v>
      </c>
      <c r="D398" s="21">
        <v>7</v>
      </c>
      <c r="E398" s="1" t="s">
        <v>1054</v>
      </c>
      <c r="F398" s="3" t="str">
        <f>VLOOKUP(G398,[0]!REGDPT,3,0)</f>
        <v>Seychelles</v>
      </c>
      <c r="G398" s="81" t="s">
        <v>57</v>
      </c>
      <c r="H398" s="88" t="str">
        <f t="shared" si="6"/>
        <v>SYC</v>
      </c>
      <c r="I398" s="85"/>
      <c r="J398" s="85"/>
      <c r="K398" s="85"/>
      <c r="L398" s="4" t="s">
        <v>1056</v>
      </c>
      <c r="M398" s="5" t="e">
        <v>#NUM!</v>
      </c>
      <c r="N398" s="5" t="e">
        <v>#NUM!</v>
      </c>
      <c r="O398" s="5" t="e">
        <v>#NUM!</v>
      </c>
    </row>
    <row r="399" spans="1:15">
      <c r="A399" s="2">
        <v>1</v>
      </c>
      <c r="B399" s="36">
        <v>5</v>
      </c>
      <c r="C399" s="21">
        <v>7</v>
      </c>
      <c r="D399" s="21">
        <v>8</v>
      </c>
      <c r="E399" s="1" t="s">
        <v>1055</v>
      </c>
      <c r="F399" s="3" t="str">
        <f>VLOOKUP(G399,[0]!REGDPT,3,0)</f>
        <v>Seychelles</v>
      </c>
      <c r="G399" s="81" t="s">
        <v>57</v>
      </c>
      <c r="H399" s="88" t="str">
        <f t="shared" si="6"/>
        <v>SYC</v>
      </c>
      <c r="I399" s="85"/>
      <c r="J399" s="85"/>
      <c r="K399" s="85"/>
      <c r="L399" s="4" t="s">
        <v>1056</v>
      </c>
      <c r="M399" s="5" t="e">
        <v>#NUM!</v>
      </c>
      <c r="N399" s="5" t="e">
        <v>#NUM!</v>
      </c>
      <c r="O399" s="5" t="e">
        <v>#NUM!</v>
      </c>
    </row>
    <row r="400" spans="1:15">
      <c r="A400" s="2">
        <v>1</v>
      </c>
      <c r="B400" s="36">
        <v>5</v>
      </c>
      <c r="C400" s="21">
        <v>7</v>
      </c>
      <c r="D400" s="21">
        <v>9</v>
      </c>
      <c r="E400" s="1" t="s">
        <v>320</v>
      </c>
      <c r="F400" s="3" t="str">
        <f>VLOOKUP(G400,[0]!REGDPT,3,0)</f>
        <v>Slovénie</v>
      </c>
      <c r="G400" s="81" t="s">
        <v>388</v>
      </c>
      <c r="H400" s="88" t="str">
        <f t="shared" si="6"/>
        <v>SVN</v>
      </c>
      <c r="I400" s="85"/>
      <c r="J400" s="85"/>
      <c r="K400" s="85"/>
      <c r="L400" s="4" t="s">
        <v>40</v>
      </c>
      <c r="M400" s="5" t="e">
        <v>#NUM!</v>
      </c>
      <c r="N400" s="5" t="e">
        <v>#NUM!</v>
      </c>
      <c r="O400" s="5" t="e">
        <v>#NUM!</v>
      </c>
    </row>
    <row r="401" spans="1:15">
      <c r="A401" s="2">
        <v>1</v>
      </c>
      <c r="B401" s="36">
        <v>5</v>
      </c>
      <c r="C401" s="29">
        <v>8</v>
      </c>
      <c r="D401" s="29">
        <v>1</v>
      </c>
      <c r="E401" s="1" t="s">
        <v>1057</v>
      </c>
      <c r="F401" s="3" t="str">
        <f>VLOOKUP(G401,[0]!REGDPT,3,0)</f>
        <v>Suisse</v>
      </c>
      <c r="G401" s="81" t="s">
        <v>11</v>
      </c>
      <c r="H401" s="88" t="str">
        <f t="shared" si="6"/>
        <v>CHE</v>
      </c>
      <c r="I401" s="85"/>
      <c r="J401" s="85">
        <v>1</v>
      </c>
      <c r="K401" s="85"/>
      <c r="L401" s="4" t="s">
        <v>15</v>
      </c>
      <c r="M401" s="5" t="e">
        <v>#NUM!</v>
      </c>
      <c r="N401" s="5" t="e">
        <v>#NUM!</v>
      </c>
      <c r="O401" s="5" t="e">
        <v>#NUM!</v>
      </c>
    </row>
    <row r="402" spans="1:15">
      <c r="A402" s="2">
        <v>1</v>
      </c>
      <c r="B402" s="36">
        <v>5</v>
      </c>
      <c r="C402" s="29">
        <v>8</v>
      </c>
      <c r="D402" s="29">
        <v>2</v>
      </c>
      <c r="E402" s="1" t="s">
        <v>237</v>
      </c>
      <c r="F402" s="3" t="str">
        <f>VLOOKUP(G402,[0]!REGDPT,3,0)</f>
        <v>Thailande</v>
      </c>
      <c r="G402" s="81" t="s">
        <v>237</v>
      </c>
      <c r="H402" s="88" t="str">
        <f t="shared" si="6"/>
        <v>THA</v>
      </c>
      <c r="I402" s="85"/>
      <c r="J402" s="85"/>
      <c r="K402" s="85" t="s">
        <v>422</v>
      </c>
      <c r="L402" s="4" t="s">
        <v>1058</v>
      </c>
      <c r="M402" s="5" t="e">
        <v>#NUM!</v>
      </c>
      <c r="N402" s="5" t="e">
        <v>#NUM!</v>
      </c>
      <c r="O402" s="5" t="e">
        <v>#NUM!</v>
      </c>
    </row>
    <row r="403" spans="1:15">
      <c r="A403" s="2">
        <v>1</v>
      </c>
      <c r="B403" s="36">
        <v>5</v>
      </c>
      <c r="C403" s="29">
        <v>8</v>
      </c>
      <c r="D403" s="29">
        <v>3</v>
      </c>
      <c r="E403" s="1" t="s">
        <v>12</v>
      </c>
      <c r="F403" s="3" t="str">
        <f>VLOOKUP(G403,[0]!REGDPT,3,0)</f>
        <v>Tunisie</v>
      </c>
      <c r="G403" s="81" t="s">
        <v>12</v>
      </c>
      <c r="H403" s="88" t="str">
        <f t="shared" si="6"/>
        <v>TUN</v>
      </c>
      <c r="I403" s="85"/>
      <c r="J403" s="85"/>
      <c r="K403" s="85" t="s">
        <v>420</v>
      </c>
      <c r="L403" s="4" t="s">
        <v>503</v>
      </c>
      <c r="M403" s="5" t="e">
        <v>#NUM!</v>
      </c>
      <c r="N403" s="5" t="e">
        <v>#NUM!</v>
      </c>
      <c r="O403" s="5" t="e">
        <v>#NUM!</v>
      </c>
    </row>
    <row r="404" spans="1:15">
      <c r="A404" s="2">
        <v>1</v>
      </c>
      <c r="B404" s="36">
        <v>5</v>
      </c>
      <c r="C404" s="29">
        <v>8</v>
      </c>
      <c r="D404" s="29">
        <v>4</v>
      </c>
      <c r="E404" s="1" t="s">
        <v>12</v>
      </c>
      <c r="F404" s="3" t="str">
        <f>VLOOKUP(G404,[0]!REGDPT,3,0)</f>
        <v>Tunisie</v>
      </c>
      <c r="G404" s="81" t="s">
        <v>12</v>
      </c>
      <c r="H404" s="88" t="str">
        <f t="shared" si="6"/>
        <v>TUN</v>
      </c>
      <c r="I404" s="85"/>
      <c r="J404" s="85"/>
      <c r="K404" s="85" t="s">
        <v>420</v>
      </c>
      <c r="L404" s="4" t="s">
        <v>504</v>
      </c>
      <c r="M404" s="5" t="e">
        <v>#NUM!</v>
      </c>
      <c r="N404" s="5" t="e">
        <v>#NUM!</v>
      </c>
      <c r="O404" s="5" t="e">
        <v>#NUM!</v>
      </c>
    </row>
    <row r="405" spans="1:15">
      <c r="A405" s="2">
        <v>1</v>
      </c>
      <c r="B405" s="36">
        <v>5</v>
      </c>
      <c r="C405" s="29">
        <v>8</v>
      </c>
      <c r="D405" s="29">
        <v>5</v>
      </c>
      <c r="E405" s="1" t="s">
        <v>12</v>
      </c>
      <c r="F405" s="3" t="str">
        <f>VLOOKUP(G405,[0]!REGDPT,3,0)</f>
        <v>Tunisie</v>
      </c>
      <c r="G405" s="81" t="s">
        <v>12</v>
      </c>
      <c r="H405" s="88" t="str">
        <f t="shared" si="6"/>
        <v>TUN</v>
      </c>
      <c r="I405" s="85"/>
      <c r="J405" s="85"/>
      <c r="K405" s="85" t="s">
        <v>420</v>
      </c>
      <c r="L405" s="4" t="s">
        <v>505</v>
      </c>
      <c r="M405" s="5" t="e">
        <v>#NUM!</v>
      </c>
      <c r="N405" s="5" t="e">
        <v>#NUM!</v>
      </c>
      <c r="O405" s="5" t="e">
        <v>#NUM!</v>
      </c>
    </row>
    <row r="406" spans="1:15">
      <c r="A406" s="2">
        <v>1</v>
      </c>
      <c r="B406" s="36">
        <v>5</v>
      </c>
      <c r="C406" s="29">
        <v>8</v>
      </c>
      <c r="D406" s="29">
        <v>6</v>
      </c>
      <c r="E406" s="1" t="s">
        <v>0</v>
      </c>
      <c r="F406" s="3" t="str">
        <f>VLOOKUP(G406,[0]!REGDPT,3,0)</f>
        <v>Turquie</v>
      </c>
      <c r="G406" s="81" t="s">
        <v>0</v>
      </c>
      <c r="H406" s="88" t="str">
        <f t="shared" si="6"/>
        <v>TUR</v>
      </c>
      <c r="I406" s="85"/>
      <c r="J406" s="85"/>
      <c r="K406" s="85" t="s">
        <v>423</v>
      </c>
      <c r="L406" s="4" t="s">
        <v>1060</v>
      </c>
      <c r="M406" s="5" t="e">
        <v>#NUM!</v>
      </c>
      <c r="N406" s="5" t="e">
        <v>#NUM!</v>
      </c>
      <c r="O406" s="5" t="e">
        <v>#NUM!</v>
      </c>
    </row>
    <row r="407" spans="1:15">
      <c r="A407" s="2">
        <v>1</v>
      </c>
      <c r="B407" s="36">
        <v>5</v>
      </c>
      <c r="C407" s="29">
        <v>8</v>
      </c>
      <c r="D407" s="29">
        <v>7</v>
      </c>
      <c r="E407" s="1" t="s">
        <v>1059</v>
      </c>
      <c r="F407" s="3" t="str">
        <f>VLOOKUP(G407,[0]!REGDPT,3,0)</f>
        <v>Vénézuéla</v>
      </c>
      <c r="G407" s="81" t="s">
        <v>417</v>
      </c>
      <c r="H407" s="88" t="str">
        <f t="shared" si="6"/>
        <v>VEN</v>
      </c>
      <c r="I407" s="85"/>
      <c r="J407" s="85"/>
      <c r="K407" s="85" t="s">
        <v>428</v>
      </c>
      <c r="L407" s="4" t="s">
        <v>1061</v>
      </c>
      <c r="M407" s="5" t="e">
        <v>#NUM!</v>
      </c>
      <c r="N407" s="5" t="e">
        <v>#NUM!</v>
      </c>
      <c r="O407" s="5" t="e">
        <v>#NUM!</v>
      </c>
    </row>
    <row r="408" spans="1:15">
      <c r="A408" s="2">
        <v>1</v>
      </c>
      <c r="B408" s="36">
        <v>5</v>
      </c>
      <c r="C408" s="29">
        <v>8</v>
      </c>
      <c r="D408" s="29">
        <v>8</v>
      </c>
      <c r="E408" s="1" t="s">
        <v>104</v>
      </c>
      <c r="F408" s="3" t="str">
        <f>VLOOKUP(G408,[0]!REGDPT,3,0)</f>
        <v>Viet Nam</v>
      </c>
      <c r="G408" s="81" t="s">
        <v>1131</v>
      </c>
      <c r="H408" s="88" t="str">
        <f t="shared" si="6"/>
        <v>VNM</v>
      </c>
      <c r="I408" s="85"/>
      <c r="J408" s="85"/>
      <c r="K408" s="85"/>
      <c r="L408" s="4" t="s">
        <v>347</v>
      </c>
      <c r="M408" s="5" t="e">
        <v>#NUM!</v>
      </c>
      <c r="N408" s="5" t="e">
        <v>#NUM!</v>
      </c>
      <c r="O408" s="5" t="e">
        <v>#NUM!</v>
      </c>
    </row>
    <row r="409" spans="1:15">
      <c r="A409" s="2">
        <v>1</v>
      </c>
      <c r="B409" s="36">
        <v>5</v>
      </c>
      <c r="C409" s="29">
        <v>8</v>
      </c>
      <c r="D409" s="29">
        <v>9</v>
      </c>
      <c r="E409" s="1" t="s">
        <v>104</v>
      </c>
      <c r="F409" s="3" t="str">
        <f>VLOOKUP(G409,[0]!REGDPT,3,0)</f>
        <v>Viet Nam</v>
      </c>
      <c r="G409" s="81" t="s">
        <v>1131</v>
      </c>
      <c r="H409" s="88" t="str">
        <f t="shared" si="6"/>
        <v>VNM</v>
      </c>
      <c r="I409" s="85"/>
      <c r="J409" s="85"/>
      <c r="K409" s="85"/>
      <c r="L409" s="4" t="s">
        <v>274</v>
      </c>
      <c r="M409" s="5" t="e">
        <v>#NUM!</v>
      </c>
      <c r="N409" s="5" t="e">
        <v>#NUM!</v>
      </c>
      <c r="O409" s="5" t="e">
        <v>#NUM!</v>
      </c>
    </row>
    <row r="410" spans="1:15">
      <c r="A410" s="2">
        <v>1</v>
      </c>
      <c r="B410" s="4"/>
      <c r="C410" s="4"/>
      <c r="D410" s="4"/>
      <c r="E410" s="1" t="s">
        <v>1169</v>
      </c>
      <c r="F410" s="3" t="str">
        <f>VLOOKUP(G410,[0]!REGDPT,3,0)</f>
        <v>Z</v>
      </c>
      <c r="G410" s="81" t="s">
        <v>1169</v>
      </c>
      <c r="H410" s="88">
        <f t="shared" si="6"/>
        <v>0</v>
      </c>
      <c r="I410" s="85"/>
      <c r="J410" s="85"/>
      <c r="K410" s="85" t="s">
        <v>428</v>
      </c>
      <c r="L410" s="4" t="s">
        <v>1062</v>
      </c>
      <c r="M410" s="5" t="e">
        <v>#NUM!</v>
      </c>
      <c r="N410" s="5" t="e">
        <v>#NUM!</v>
      </c>
      <c r="O410" s="5" t="e">
        <v>#NUM!</v>
      </c>
    </row>
    <row r="411" spans="1:15">
      <c r="A411" s="2"/>
      <c r="B411" s="4"/>
      <c r="C411" s="4"/>
      <c r="D411" s="4"/>
      <c r="E411" s="1"/>
      <c r="F411" s="3" t="e">
        <f>VLOOKUP(G411,[0]!REGDPT,3,0)</f>
        <v>#N/A</v>
      </c>
      <c r="G411" s="81"/>
      <c r="H411" s="88" t="e">
        <f t="shared" si="6"/>
        <v>#N/A</v>
      </c>
      <c r="I411" s="85"/>
      <c r="J411" s="85"/>
      <c r="K411" s="85"/>
      <c r="L411" s="4"/>
      <c r="M411" s="5" t="e">
        <v>#NUM!</v>
      </c>
      <c r="N411" s="5" t="e">
        <v>#NUM!</v>
      </c>
      <c r="O411" s="5" t="e">
        <v>#NUM!</v>
      </c>
    </row>
    <row r="412" spans="1:15">
      <c r="A412" s="2"/>
      <c r="B412" s="4"/>
      <c r="C412" s="4"/>
      <c r="D412" s="4"/>
      <c r="E412" s="1"/>
      <c r="F412" s="3" t="e">
        <f>VLOOKUP(G412,[0]!REGDPT,3,0)</f>
        <v>#N/A</v>
      </c>
      <c r="G412" s="81"/>
      <c r="H412" s="88" t="e">
        <f t="shared" si="6"/>
        <v>#N/A</v>
      </c>
      <c r="I412" s="85"/>
      <c r="J412" s="85"/>
      <c r="K412" s="85"/>
      <c r="L412" s="4"/>
      <c r="M412" s="5" t="e">
        <v>#NUM!</v>
      </c>
      <c r="N412" s="5" t="e">
        <v>#NUM!</v>
      </c>
      <c r="O412" s="5" t="e">
        <v>#NUM!</v>
      </c>
    </row>
    <row r="413" spans="1:15">
      <c r="A413" s="2"/>
      <c r="B413" s="4"/>
      <c r="C413" s="4"/>
      <c r="D413" s="4"/>
      <c r="E413" s="1"/>
      <c r="F413" s="3" t="e">
        <f>VLOOKUP(G413,[0]!REGDPT,3,0)</f>
        <v>#N/A</v>
      </c>
      <c r="G413" s="81"/>
      <c r="H413" s="88" t="e">
        <f t="shared" si="6"/>
        <v>#N/A</v>
      </c>
      <c r="I413" s="85"/>
      <c r="J413" s="85"/>
      <c r="K413" s="85"/>
      <c r="L413" s="4"/>
      <c r="M413" s="5" t="e">
        <v>#NUM!</v>
      </c>
      <c r="N413" s="5" t="e">
        <v>#NUM!</v>
      </c>
      <c r="O413" s="5" t="e">
        <v>#NUM!</v>
      </c>
    </row>
    <row r="414" spans="1:15">
      <c r="M414" s="5" t="e">
        <v>#N/A</v>
      </c>
      <c r="N414" s="5" t="e">
        <v>#N/A</v>
      </c>
      <c r="O414" s="5" t="e">
        <v>#N/A</v>
      </c>
    </row>
    <row r="415" spans="1:15">
      <c r="M415" s="5" t="e">
        <v>#N/A</v>
      </c>
      <c r="N415" s="5" t="e">
        <v>#N/A</v>
      </c>
      <c r="O415" s="5" t="e">
        <v>#N/A</v>
      </c>
    </row>
    <row r="416" spans="1:15">
      <c r="M416" s="5" t="e">
        <v>#N/A</v>
      </c>
      <c r="N416" s="5" t="e">
        <v>#N/A</v>
      </c>
      <c r="O416" s="5" t="e">
        <v>#N/A</v>
      </c>
    </row>
    <row r="417" spans="13:15">
      <c r="M417" s="5" t="e">
        <v>#N/A</v>
      </c>
      <c r="N417" s="5" t="e">
        <v>#N/A</v>
      </c>
      <c r="O417" s="5" t="e">
        <v>#N/A</v>
      </c>
    </row>
    <row r="418" spans="13:15">
      <c r="M418" s="5" t="e">
        <v>#N/A</v>
      </c>
      <c r="N418" s="5" t="e">
        <v>#N/A</v>
      </c>
      <c r="O418" s="5" t="e">
        <v>#N/A</v>
      </c>
    </row>
    <row r="419" spans="13:15">
      <c r="M419" s="5" t="e">
        <v>#N/A</v>
      </c>
      <c r="N419" s="5" t="e">
        <v>#N/A</v>
      </c>
      <c r="O419" s="5" t="e">
        <v>#N/A</v>
      </c>
    </row>
    <row r="420" spans="13:15">
      <c r="M420" s="5" t="e">
        <v>#N/A</v>
      </c>
      <c r="N420" s="5" t="e">
        <v>#N/A</v>
      </c>
      <c r="O420" s="5" t="e">
        <v>#N/A</v>
      </c>
    </row>
    <row r="421" spans="13:15">
      <c r="M421" s="5" t="e">
        <v>#N/A</v>
      </c>
      <c r="N421" s="5" t="e">
        <v>#N/A</v>
      </c>
      <c r="O421" s="5" t="e">
        <v>#N/A</v>
      </c>
    </row>
    <row r="422" spans="13:15">
      <c r="M422" s="5" t="e">
        <v>#N/A</v>
      </c>
      <c r="N422" s="5" t="e">
        <v>#N/A</v>
      </c>
      <c r="O422" s="5" t="e">
        <v>#N/A</v>
      </c>
    </row>
    <row r="423" spans="13:15">
      <c r="M423" s="5" t="e">
        <v>#N/A</v>
      </c>
      <c r="N423" s="5" t="e">
        <v>#N/A</v>
      </c>
      <c r="O423" s="5" t="e">
        <v>#N/A</v>
      </c>
    </row>
    <row r="424" spans="13:15">
      <c r="M424" s="5" t="e">
        <v>#N/A</v>
      </c>
      <c r="N424" s="5" t="e">
        <v>#N/A</v>
      </c>
      <c r="O424" s="5" t="e">
        <v>#N/A</v>
      </c>
    </row>
    <row r="425" spans="13:15">
      <c r="M425" s="5" t="e">
        <v>#N/A</v>
      </c>
      <c r="N425" s="5" t="e">
        <v>#N/A</v>
      </c>
      <c r="O425" s="5" t="e">
        <v>#N/A</v>
      </c>
    </row>
    <row r="426" spans="13:15">
      <c r="M426" s="5" t="e">
        <v>#N/A</v>
      </c>
      <c r="N426" s="5" t="e">
        <v>#N/A</v>
      </c>
      <c r="O426" s="5" t="e">
        <v>#N/A</v>
      </c>
    </row>
    <row r="427" spans="13:15">
      <c r="M427" s="5" t="e">
        <v>#N/A</v>
      </c>
      <c r="N427" s="5" t="e">
        <v>#N/A</v>
      </c>
      <c r="O427" s="5" t="e">
        <v>#N/A</v>
      </c>
    </row>
    <row r="428" spans="13:15">
      <c r="M428" s="5" t="e">
        <v>#N/A</v>
      </c>
      <c r="N428" s="5" t="e">
        <v>#N/A</v>
      </c>
      <c r="O428" s="5" t="e">
        <v>#N/A</v>
      </c>
    </row>
    <row r="429" spans="13:15">
      <c r="M429" s="5" t="e">
        <v>#N/A</v>
      </c>
      <c r="N429" s="5" t="e">
        <v>#N/A</v>
      </c>
      <c r="O429" s="5" t="e">
        <v>#N/A</v>
      </c>
    </row>
    <row r="430" spans="13:15">
      <c r="M430" s="5" t="e">
        <v>#N/A</v>
      </c>
      <c r="N430" s="5" t="e">
        <v>#N/A</v>
      </c>
      <c r="O430" s="5" t="e">
        <v>#N/A</v>
      </c>
    </row>
    <row r="431" spans="13:15">
      <c r="M431" s="5" t="e">
        <v>#N/A</v>
      </c>
      <c r="N431" s="5" t="e">
        <v>#N/A</v>
      </c>
      <c r="O431" s="5" t="e">
        <v>#N/A</v>
      </c>
    </row>
    <row r="432" spans="13:15">
      <c r="M432" s="5" t="e">
        <v>#N/A</v>
      </c>
      <c r="N432" s="5" t="e">
        <v>#N/A</v>
      </c>
      <c r="O432" s="5" t="e">
        <v>#N/A</v>
      </c>
    </row>
    <row r="433" spans="13:15">
      <c r="M433" s="5" t="e">
        <v>#N/A</v>
      </c>
      <c r="N433" s="5" t="e">
        <v>#N/A</v>
      </c>
      <c r="O433" s="5" t="e">
        <v>#N/A</v>
      </c>
    </row>
    <row r="434" spans="13:15">
      <c r="M434" s="5" t="e">
        <v>#N/A</v>
      </c>
      <c r="N434" s="5" t="e">
        <v>#N/A</v>
      </c>
      <c r="O434" s="5" t="e">
        <v>#N/A</v>
      </c>
    </row>
    <row r="435" spans="13:15">
      <c r="M435" s="5" t="e">
        <v>#N/A</v>
      </c>
      <c r="N435" s="5" t="e">
        <v>#N/A</v>
      </c>
      <c r="O435" s="5" t="e">
        <v>#N/A</v>
      </c>
    </row>
    <row r="436" spans="13:15">
      <c r="M436" s="5" t="e">
        <v>#N/A</v>
      </c>
      <c r="N436" s="5" t="e">
        <v>#N/A</v>
      </c>
      <c r="O436" s="5" t="e">
        <v>#N/A</v>
      </c>
    </row>
    <row r="437" spans="13:15">
      <c r="M437" s="5" t="e">
        <v>#N/A</v>
      </c>
      <c r="N437" s="5" t="e">
        <v>#N/A</v>
      </c>
      <c r="O437" s="5" t="e">
        <v>#N/A</v>
      </c>
    </row>
    <row r="438" spans="13:15">
      <c r="M438" s="5" t="e">
        <v>#N/A</v>
      </c>
      <c r="N438" s="5" t="e">
        <v>#N/A</v>
      </c>
      <c r="O438" s="5" t="e">
        <v>#N/A</v>
      </c>
    </row>
    <row r="439" spans="13:15">
      <c r="M439" s="5" t="e">
        <v>#N/A</v>
      </c>
      <c r="N439" s="5" t="e">
        <v>#N/A</v>
      </c>
      <c r="O439" s="5" t="e">
        <v>#N/A</v>
      </c>
    </row>
    <row r="440" spans="13:15">
      <c r="M440" s="5" t="e">
        <v>#N/A</v>
      </c>
      <c r="N440" s="5" t="e">
        <v>#N/A</v>
      </c>
      <c r="O440" s="5" t="e">
        <v>#N/A</v>
      </c>
    </row>
    <row r="441" spans="13:15">
      <c r="M441" s="5" t="e">
        <v>#N/A</v>
      </c>
      <c r="N441" s="5" t="e">
        <v>#N/A</v>
      </c>
      <c r="O441" s="5" t="e">
        <v>#N/A</v>
      </c>
    </row>
    <row r="442" spans="13:15">
      <c r="M442" s="5" t="e">
        <v>#N/A</v>
      </c>
      <c r="N442" s="5" t="e">
        <v>#N/A</v>
      </c>
      <c r="O442" s="5" t="e">
        <v>#N/A</v>
      </c>
    </row>
    <row r="443" spans="13:15">
      <c r="M443" s="5" t="e">
        <v>#N/A</v>
      </c>
      <c r="N443" s="5" t="e">
        <v>#N/A</v>
      </c>
      <c r="O443" s="5" t="e">
        <v>#N/A</v>
      </c>
    </row>
    <row r="444" spans="13:15">
      <c r="M444" s="5" t="e">
        <v>#N/A</v>
      </c>
      <c r="N444" s="5" t="e">
        <v>#N/A</v>
      </c>
      <c r="O444" s="5" t="e">
        <v>#N/A</v>
      </c>
    </row>
    <row r="445" spans="13:15">
      <c r="M445" s="5" t="e">
        <v>#N/A</v>
      </c>
      <c r="N445" s="5" t="e">
        <v>#N/A</v>
      </c>
      <c r="O445" s="5" t="e">
        <v>#N/A</v>
      </c>
    </row>
    <row r="446" spans="13:15">
      <c r="M446" s="5" t="e">
        <v>#N/A</v>
      </c>
      <c r="N446" s="5" t="e">
        <v>#N/A</v>
      </c>
      <c r="O446" s="5" t="e">
        <v>#N/A</v>
      </c>
    </row>
    <row r="447" spans="13:15">
      <c r="M447" s="5" t="e">
        <v>#N/A</v>
      </c>
      <c r="N447" s="5" t="e">
        <v>#N/A</v>
      </c>
      <c r="O447" s="5" t="e">
        <v>#N/A</v>
      </c>
    </row>
    <row r="448" spans="13:15">
      <c r="M448" s="5" t="e">
        <v>#N/A</v>
      </c>
      <c r="N448" s="5" t="e">
        <v>#N/A</v>
      </c>
      <c r="O448" s="5" t="e">
        <v>#N/A</v>
      </c>
    </row>
    <row r="449" spans="13:15">
      <c r="M449" s="5" t="e">
        <v>#N/A</v>
      </c>
      <c r="N449" s="5" t="e">
        <v>#N/A</v>
      </c>
      <c r="O449" s="5" t="e">
        <v>#N/A</v>
      </c>
    </row>
    <row r="450" spans="13:15">
      <c r="M450" s="5" t="e">
        <v>#N/A</v>
      </c>
      <c r="N450" s="5" t="e">
        <v>#N/A</v>
      </c>
      <c r="O450" s="5" t="e">
        <v>#N/A</v>
      </c>
    </row>
    <row r="451" spans="13:15">
      <c r="M451" s="5" t="e">
        <v>#N/A</v>
      </c>
      <c r="N451" s="5" t="e">
        <v>#N/A</v>
      </c>
      <c r="O451" s="5" t="e">
        <v>#N/A</v>
      </c>
    </row>
    <row r="452" spans="13:15">
      <c r="M452" s="5" t="e">
        <v>#N/A</v>
      </c>
      <c r="N452" s="5" t="e">
        <v>#N/A</v>
      </c>
      <c r="O452" s="5" t="e">
        <v>#N/A</v>
      </c>
    </row>
    <row r="453" spans="13:15">
      <c r="M453" s="5" t="e">
        <v>#N/A</v>
      </c>
      <c r="N453" s="5" t="e">
        <v>#N/A</v>
      </c>
      <c r="O453" s="5" t="e">
        <v>#N/A</v>
      </c>
    </row>
    <row r="454" spans="13:15">
      <c r="M454" s="5" t="e">
        <v>#N/A</v>
      </c>
      <c r="N454" s="5" t="e">
        <v>#N/A</v>
      </c>
      <c r="O454" s="5" t="e">
        <v>#N/A</v>
      </c>
    </row>
    <row r="455" spans="13:15">
      <c r="M455" s="5" t="e">
        <v>#N/A</v>
      </c>
      <c r="N455" s="5" t="e">
        <v>#N/A</v>
      </c>
      <c r="O455" s="5" t="e">
        <v>#N/A</v>
      </c>
    </row>
    <row r="456" spans="13:15">
      <c r="M456" s="5" t="e">
        <v>#N/A</v>
      </c>
      <c r="N456" s="5" t="e">
        <v>#N/A</v>
      </c>
      <c r="O456" s="5" t="e">
        <v>#N/A</v>
      </c>
    </row>
    <row r="457" spans="13:15">
      <c r="M457" s="5" t="e">
        <v>#N/A</v>
      </c>
      <c r="N457" s="5" t="e">
        <v>#N/A</v>
      </c>
      <c r="O457" s="5" t="e">
        <v>#N/A</v>
      </c>
    </row>
    <row r="458" spans="13:15">
      <c r="M458" s="5" t="e">
        <v>#N/A</v>
      </c>
      <c r="N458" s="5" t="e">
        <v>#N/A</v>
      </c>
      <c r="O458" s="5" t="e">
        <v>#N/A</v>
      </c>
    </row>
    <row r="459" spans="13:15">
      <c r="M459" s="5" t="e">
        <v>#N/A</v>
      </c>
      <c r="N459" s="5" t="e">
        <v>#N/A</v>
      </c>
      <c r="O459" s="5" t="e">
        <v>#N/A</v>
      </c>
    </row>
    <row r="460" spans="13:15">
      <c r="M460" s="5" t="e">
        <v>#N/A</v>
      </c>
      <c r="N460" s="5" t="e">
        <v>#N/A</v>
      </c>
      <c r="O460" s="5" t="e">
        <v>#N/A</v>
      </c>
    </row>
    <row r="461" spans="13:15">
      <c r="M461" s="5" t="e">
        <v>#N/A</v>
      </c>
      <c r="N461" s="5" t="e">
        <v>#N/A</v>
      </c>
      <c r="O461" s="5" t="e">
        <v>#N/A</v>
      </c>
    </row>
    <row r="462" spans="13:15">
      <c r="M462" s="5" t="e">
        <v>#N/A</v>
      </c>
      <c r="N462" s="5" t="e">
        <v>#N/A</v>
      </c>
      <c r="O462" s="5" t="e">
        <v>#N/A</v>
      </c>
    </row>
    <row r="463" spans="13:15">
      <c r="M463" s="5" t="e">
        <v>#N/A</v>
      </c>
      <c r="N463" s="5" t="e">
        <v>#N/A</v>
      </c>
      <c r="O463" s="5" t="e">
        <v>#N/A</v>
      </c>
    </row>
    <row r="464" spans="13:15">
      <c r="M464" s="5" t="e">
        <v>#N/A</v>
      </c>
      <c r="N464" s="5" t="e">
        <v>#N/A</v>
      </c>
      <c r="O464" s="5" t="e">
        <v>#N/A</v>
      </c>
    </row>
    <row r="465" spans="13:15">
      <c r="M465" s="5" t="e">
        <v>#N/A</v>
      </c>
      <c r="N465" s="5" t="e">
        <v>#N/A</v>
      </c>
      <c r="O465" s="5" t="e">
        <v>#N/A</v>
      </c>
    </row>
    <row r="466" spans="13:15">
      <c r="M466" s="5" t="e">
        <v>#N/A</v>
      </c>
      <c r="N466" s="5" t="e">
        <v>#N/A</v>
      </c>
      <c r="O466" s="5" t="e">
        <v>#N/A</v>
      </c>
    </row>
    <row r="467" spans="13:15">
      <c r="M467" s="5" t="e">
        <v>#N/A</v>
      </c>
      <c r="N467" s="5" t="e">
        <v>#N/A</v>
      </c>
      <c r="O467" s="5" t="e">
        <v>#N/A</v>
      </c>
    </row>
    <row r="468" spans="13:15">
      <c r="M468" s="5" t="e">
        <v>#N/A</v>
      </c>
      <c r="N468" s="5" t="e">
        <v>#N/A</v>
      </c>
      <c r="O468" s="5" t="e">
        <v>#N/A</v>
      </c>
    </row>
    <row r="469" spans="13:15">
      <c r="M469" s="5" t="e">
        <v>#N/A</v>
      </c>
      <c r="N469" s="5" t="e">
        <v>#N/A</v>
      </c>
      <c r="O469" s="5" t="e">
        <v>#N/A</v>
      </c>
    </row>
    <row r="470" spans="13:15">
      <c r="M470" s="5" t="e">
        <v>#N/A</v>
      </c>
      <c r="N470" s="5" t="e">
        <v>#N/A</v>
      </c>
      <c r="O470" s="5" t="e">
        <v>#N/A</v>
      </c>
    </row>
    <row r="471" spans="13:15">
      <c r="M471" s="5" t="e">
        <v>#N/A</v>
      </c>
      <c r="N471" s="5" t="e">
        <v>#N/A</v>
      </c>
      <c r="O471" s="5" t="e">
        <v>#N/A</v>
      </c>
    </row>
    <row r="472" spans="13:15">
      <c r="M472" s="5" t="e">
        <v>#N/A</v>
      </c>
      <c r="N472" s="5" t="e">
        <v>#N/A</v>
      </c>
      <c r="O472" s="5" t="e">
        <v>#N/A</v>
      </c>
    </row>
    <row r="473" spans="13:15">
      <c r="M473" s="5" t="e">
        <v>#N/A</v>
      </c>
      <c r="N473" s="5" t="e">
        <v>#N/A</v>
      </c>
      <c r="O473" s="5" t="e">
        <v>#N/A</v>
      </c>
    </row>
    <row r="474" spans="13:15">
      <c r="M474" s="5" t="e">
        <v>#N/A</v>
      </c>
      <c r="N474" s="5" t="e">
        <v>#N/A</v>
      </c>
      <c r="O474" s="5" t="e">
        <v>#N/A</v>
      </c>
    </row>
    <row r="475" spans="13:15">
      <c r="M475" s="5" t="e">
        <v>#N/A</v>
      </c>
      <c r="N475" s="5" t="e">
        <v>#N/A</v>
      </c>
      <c r="O475" s="5" t="e">
        <v>#N/A</v>
      </c>
    </row>
    <row r="476" spans="13:15">
      <c r="M476" s="5" t="e">
        <v>#N/A</v>
      </c>
      <c r="N476" s="5" t="e">
        <v>#N/A</v>
      </c>
      <c r="O476" s="5" t="e">
        <v>#N/A</v>
      </c>
    </row>
    <row r="477" spans="13:15">
      <c r="M477" s="5" t="e">
        <v>#N/A</v>
      </c>
      <c r="N477" s="5" t="e">
        <v>#N/A</v>
      </c>
      <c r="O477" s="5" t="e">
        <v>#N/A</v>
      </c>
    </row>
    <row r="478" spans="13:15">
      <c r="M478" s="5" t="e">
        <v>#N/A</v>
      </c>
      <c r="N478" s="5" t="e">
        <v>#N/A</v>
      </c>
      <c r="O478" s="5" t="e">
        <v>#N/A</v>
      </c>
    </row>
    <row r="479" spans="13:15">
      <c r="M479" s="5" t="e">
        <v>#N/A</v>
      </c>
      <c r="N479" s="5" t="e">
        <v>#N/A</v>
      </c>
      <c r="O479" s="5" t="e">
        <v>#N/A</v>
      </c>
    </row>
    <row r="480" spans="13:15">
      <c r="M480" s="5" t="e">
        <v>#N/A</v>
      </c>
      <c r="N480" s="5" t="e">
        <v>#N/A</v>
      </c>
      <c r="O480" s="5" t="e">
        <v>#N/A</v>
      </c>
    </row>
    <row r="481" spans="13:15">
      <c r="M481" s="5" t="e">
        <v>#N/A</v>
      </c>
      <c r="N481" s="5" t="e">
        <v>#N/A</v>
      </c>
      <c r="O481" s="5" t="e">
        <v>#N/A</v>
      </c>
    </row>
    <row r="482" spans="13:15">
      <c r="M482" s="5" t="e">
        <v>#N/A</v>
      </c>
      <c r="N482" s="5" t="e">
        <v>#N/A</v>
      </c>
      <c r="O482" s="5" t="e">
        <v>#N/A</v>
      </c>
    </row>
    <row r="483" spans="13:15">
      <c r="M483" s="5" t="e">
        <v>#N/A</v>
      </c>
      <c r="N483" s="5" t="e">
        <v>#N/A</v>
      </c>
      <c r="O483" s="5" t="e">
        <v>#N/A</v>
      </c>
    </row>
    <row r="484" spans="13:15">
      <c r="M484" s="5" t="e">
        <v>#N/A</v>
      </c>
      <c r="N484" s="5" t="e">
        <v>#N/A</v>
      </c>
      <c r="O484" s="5" t="e">
        <v>#N/A</v>
      </c>
    </row>
    <row r="485" spans="13:15">
      <c r="M485" s="5" t="e">
        <v>#N/A</v>
      </c>
      <c r="N485" s="5" t="e">
        <v>#N/A</v>
      </c>
      <c r="O485" s="5" t="e">
        <v>#N/A</v>
      </c>
    </row>
    <row r="486" spans="13:15">
      <c r="M486" s="5" t="e">
        <v>#N/A</v>
      </c>
      <c r="N486" s="5" t="e">
        <v>#N/A</v>
      </c>
      <c r="O486" s="5" t="e">
        <v>#N/A</v>
      </c>
    </row>
    <row r="487" spans="13:15">
      <c r="M487" s="5" t="e">
        <v>#N/A</v>
      </c>
      <c r="N487" s="5" t="e">
        <v>#N/A</v>
      </c>
      <c r="O487" s="5" t="e">
        <v>#N/A</v>
      </c>
    </row>
    <row r="488" spans="13:15">
      <c r="M488" s="5" t="e">
        <v>#N/A</v>
      </c>
      <c r="N488" s="5" t="e">
        <v>#N/A</v>
      </c>
      <c r="O488" s="5" t="e">
        <v>#N/A</v>
      </c>
    </row>
    <row r="489" spans="13:15">
      <c r="M489" s="5" t="e">
        <v>#N/A</v>
      </c>
      <c r="N489" s="5" t="e">
        <v>#N/A</v>
      </c>
      <c r="O489" s="5" t="e">
        <v>#N/A</v>
      </c>
    </row>
    <row r="490" spans="13:15">
      <c r="M490" s="5" t="e">
        <v>#N/A</v>
      </c>
      <c r="N490" s="5" t="e">
        <v>#N/A</v>
      </c>
      <c r="O490" s="5" t="e">
        <v>#N/A</v>
      </c>
    </row>
    <row r="491" spans="13:15">
      <c r="M491" s="5" t="e">
        <v>#N/A</v>
      </c>
      <c r="N491" s="5" t="e">
        <v>#N/A</v>
      </c>
      <c r="O491" s="5" t="e">
        <v>#N/A</v>
      </c>
    </row>
    <row r="492" spans="13:15">
      <c r="M492" s="5" t="e">
        <v>#N/A</v>
      </c>
      <c r="N492" s="5" t="e">
        <v>#N/A</v>
      </c>
      <c r="O492" s="5" t="e">
        <v>#N/A</v>
      </c>
    </row>
    <row r="493" spans="13:15">
      <c r="M493" s="5" t="e">
        <v>#N/A</v>
      </c>
      <c r="N493" s="5" t="e">
        <v>#N/A</v>
      </c>
      <c r="O493" s="5" t="e">
        <v>#N/A</v>
      </c>
    </row>
    <row r="494" spans="13:15">
      <c r="M494" s="5" t="e">
        <v>#N/A</v>
      </c>
      <c r="N494" s="5" t="e">
        <v>#N/A</v>
      </c>
      <c r="O494" s="5" t="e">
        <v>#N/A</v>
      </c>
    </row>
    <row r="495" spans="13:15">
      <c r="M495" s="5" t="e">
        <v>#N/A</v>
      </c>
      <c r="N495" s="5" t="e">
        <v>#N/A</v>
      </c>
      <c r="O495" s="5" t="e">
        <v>#N/A</v>
      </c>
    </row>
    <row r="496" spans="13:15">
      <c r="M496" s="5" t="e">
        <v>#N/A</v>
      </c>
      <c r="N496" s="5" t="e">
        <v>#N/A</v>
      </c>
      <c r="O496" s="5" t="e">
        <v>#N/A</v>
      </c>
    </row>
    <row r="497" spans="13:15">
      <c r="M497" s="5" t="e">
        <v>#N/A</v>
      </c>
      <c r="N497" s="5" t="e">
        <v>#N/A</v>
      </c>
      <c r="O497" s="5" t="e">
        <v>#N/A</v>
      </c>
    </row>
    <row r="498" spans="13:15">
      <c r="M498" s="5" t="e">
        <v>#N/A</v>
      </c>
      <c r="N498" s="5" t="e">
        <v>#N/A</v>
      </c>
      <c r="O498" s="5" t="e">
        <v>#N/A</v>
      </c>
    </row>
    <row r="499" spans="13:15">
      <c r="M499" s="5" t="e">
        <v>#N/A</v>
      </c>
      <c r="N499" s="5" t="e">
        <v>#N/A</v>
      </c>
      <c r="O499" s="5" t="e">
        <v>#N/A</v>
      </c>
    </row>
    <row r="500" spans="13:15">
      <c r="M500" s="5" t="e">
        <v>#N/A</v>
      </c>
      <c r="N500" s="5" t="e">
        <v>#N/A</v>
      </c>
      <c r="O500" s="5" t="e">
        <v>#N/A</v>
      </c>
    </row>
  </sheetData>
  <phoneticPr fontId="0" type="noConversion"/>
  <conditionalFormatting sqref="A1:A1048576">
    <cfRule type="cellIs" dxfId="1" priority="1" stopIfTrue="1" operator="equal">
      <formula>3</formula>
    </cfRule>
    <cfRule type="cellIs" dxfId="0" priority="2" stopIfTrue="1" operator="equal">
      <formula>2</formula>
    </cfRule>
  </conditionalFormatting>
  <dataValidations count="1">
    <dataValidation type="list" allowBlank="1" showInputMessage="1" showErrorMessage="1" sqref="K2:K413">
      <formula1>MAT</formula1>
    </dataValidation>
  </dataValidations>
  <pageMargins left="0" right="0" top="0" bottom="0" header="0.51181102362204722" footer="0.51181102362204722"/>
  <pageSetup orientation="landscape" horizontalDpi="4294967293" r:id="rId1"/>
  <headerFooter>
    <oddFooter>&amp;R&amp;"Times New Roman,Gras"&amp;12Page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347"/>
  <sheetViews>
    <sheetView zoomScale="115" zoomScaleNormal="115" workbookViewId="0">
      <selection activeCell="H10" sqref="H10"/>
    </sheetView>
  </sheetViews>
  <sheetFormatPr baseColWidth="10" defaultRowHeight="12.75"/>
  <cols>
    <col min="1" max="1" width="28.83203125" bestFit="1" customWidth="1"/>
    <col min="2" max="2" width="11" bestFit="1" customWidth="1"/>
    <col min="3" max="3" width="24.33203125" bestFit="1" customWidth="1"/>
    <col min="8" max="8" width="28.83203125" bestFit="1" customWidth="1"/>
    <col min="10" max="10" width="28.83203125" bestFit="1" customWidth="1"/>
  </cols>
  <sheetData>
    <row r="1" spans="1:10">
      <c r="A1" s="16" t="s">
        <v>353</v>
      </c>
      <c r="B1" s="9" t="s">
        <v>383</v>
      </c>
      <c r="C1" s="16" t="s">
        <v>352</v>
      </c>
      <c r="E1" t="s">
        <v>307</v>
      </c>
      <c r="H1" s="13" t="s">
        <v>377</v>
      </c>
      <c r="I1" s="10">
        <v>1</v>
      </c>
      <c r="J1" s="13" t="s">
        <v>377</v>
      </c>
    </row>
    <row r="2" spans="1:10">
      <c r="A2" s="13" t="s">
        <v>377</v>
      </c>
      <c r="B2" s="10">
        <v>1</v>
      </c>
      <c r="C2" s="13" t="s">
        <v>406</v>
      </c>
      <c r="D2" s="12"/>
      <c r="E2" s="4" t="s">
        <v>308</v>
      </c>
      <c r="H2" s="13" t="s">
        <v>376</v>
      </c>
      <c r="I2" s="10">
        <v>2</v>
      </c>
      <c r="J2" s="13" t="s">
        <v>376</v>
      </c>
    </row>
    <row r="3" spans="1:10">
      <c r="A3" s="13" t="s">
        <v>376</v>
      </c>
      <c r="B3" s="10">
        <v>2</v>
      </c>
      <c r="C3" s="13" t="s">
        <v>481</v>
      </c>
      <c r="D3" s="4" t="s">
        <v>420</v>
      </c>
      <c r="E3" s="4" t="s">
        <v>16</v>
      </c>
      <c r="H3" s="13" t="s">
        <v>354</v>
      </c>
      <c r="I3" s="10">
        <v>3</v>
      </c>
      <c r="J3" s="13" t="s">
        <v>354</v>
      </c>
    </row>
    <row r="4" spans="1:10">
      <c r="A4" s="13" t="s">
        <v>354</v>
      </c>
      <c r="B4" s="10">
        <v>3</v>
      </c>
      <c r="C4" s="12" t="s">
        <v>410</v>
      </c>
      <c r="D4" s="4" t="s">
        <v>421</v>
      </c>
      <c r="E4" s="4" t="s">
        <v>295</v>
      </c>
      <c r="H4" s="13" t="s">
        <v>1070</v>
      </c>
      <c r="I4" s="10">
        <v>4</v>
      </c>
      <c r="J4" s="13" t="s">
        <v>1070</v>
      </c>
    </row>
    <row r="5" spans="1:10">
      <c r="A5" s="13" t="s">
        <v>1070</v>
      </c>
      <c r="B5" s="10">
        <v>4</v>
      </c>
      <c r="C5" s="13" t="s">
        <v>479</v>
      </c>
      <c r="D5" s="4" t="s">
        <v>422</v>
      </c>
      <c r="E5" s="4" t="s">
        <v>298</v>
      </c>
      <c r="H5" s="13" t="s">
        <v>1071</v>
      </c>
      <c r="I5" s="10">
        <v>5</v>
      </c>
      <c r="J5" s="13" t="s">
        <v>1071</v>
      </c>
    </row>
    <row r="6" spans="1:10">
      <c r="A6" s="13" t="s">
        <v>1072</v>
      </c>
      <c r="B6" s="10">
        <v>6</v>
      </c>
      <c r="C6" s="13" t="s">
        <v>479</v>
      </c>
      <c r="D6" s="4" t="s">
        <v>423</v>
      </c>
      <c r="E6" s="4" t="s">
        <v>302</v>
      </c>
      <c r="H6" s="13" t="s">
        <v>1072</v>
      </c>
      <c r="I6" s="10">
        <v>6</v>
      </c>
      <c r="J6" s="13" t="s">
        <v>1072</v>
      </c>
    </row>
    <row r="7" spans="1:10">
      <c r="A7" s="13" t="s">
        <v>378</v>
      </c>
      <c r="B7" s="10">
        <v>7</v>
      </c>
      <c r="C7" s="13" t="s">
        <v>406</v>
      </c>
      <c r="D7" s="4" t="s">
        <v>424</v>
      </c>
      <c r="E7" s="4" t="s">
        <v>303</v>
      </c>
      <c r="H7" s="13" t="s">
        <v>378</v>
      </c>
      <c r="I7" s="10">
        <v>7</v>
      </c>
      <c r="J7" s="13" t="s">
        <v>378</v>
      </c>
    </row>
    <row r="8" spans="1:10">
      <c r="A8" s="13" t="s">
        <v>360</v>
      </c>
      <c r="B8" s="10">
        <v>8</v>
      </c>
      <c r="C8" s="12" t="s">
        <v>414</v>
      </c>
      <c r="D8" s="4" t="s">
        <v>425</v>
      </c>
      <c r="E8" s="4" t="s">
        <v>306</v>
      </c>
      <c r="H8" s="13" t="s">
        <v>360</v>
      </c>
      <c r="I8" s="10">
        <v>8</v>
      </c>
      <c r="J8" s="13" t="s">
        <v>360</v>
      </c>
    </row>
    <row r="9" spans="1:10">
      <c r="A9" s="13" t="s">
        <v>372</v>
      </c>
      <c r="B9" s="10">
        <v>9</v>
      </c>
      <c r="C9" s="13" t="s">
        <v>403</v>
      </c>
      <c r="D9" s="4" t="s">
        <v>426</v>
      </c>
      <c r="E9" s="4" t="s">
        <v>305</v>
      </c>
      <c r="H9" s="13" t="s">
        <v>372</v>
      </c>
      <c r="I9" s="10">
        <v>9</v>
      </c>
      <c r="J9" s="13" t="s">
        <v>372</v>
      </c>
    </row>
    <row r="10" spans="1:10">
      <c r="A10" s="13" t="s">
        <v>361</v>
      </c>
      <c r="B10" s="10">
        <v>10</v>
      </c>
      <c r="C10" s="12" t="s">
        <v>414</v>
      </c>
      <c r="D10" s="4" t="s">
        <v>427</v>
      </c>
      <c r="E10" s="4" t="s">
        <v>299</v>
      </c>
      <c r="H10" s="13" t="s">
        <v>361</v>
      </c>
      <c r="I10" s="10">
        <v>10</v>
      </c>
      <c r="J10" s="13" t="s">
        <v>361</v>
      </c>
    </row>
    <row r="11" spans="1:10">
      <c r="A11" s="13" t="s">
        <v>260</v>
      </c>
      <c r="B11" s="11">
        <v>11</v>
      </c>
      <c r="C11" s="13" t="s">
        <v>400</v>
      </c>
      <c r="D11" s="4" t="s">
        <v>428</v>
      </c>
      <c r="E11" s="4" t="s">
        <v>311</v>
      </c>
      <c r="H11" s="13" t="s">
        <v>260</v>
      </c>
      <c r="I11" s="11">
        <v>11</v>
      </c>
      <c r="J11" s="13" t="s">
        <v>260</v>
      </c>
    </row>
    <row r="12" spans="1:10">
      <c r="A12" s="13" t="s">
        <v>373</v>
      </c>
      <c r="B12" s="10">
        <v>12</v>
      </c>
      <c r="C12" s="13" t="s">
        <v>403</v>
      </c>
      <c r="H12" s="13" t="s">
        <v>373</v>
      </c>
      <c r="I12" s="10">
        <v>12</v>
      </c>
      <c r="J12" s="13" t="s">
        <v>373</v>
      </c>
    </row>
    <row r="13" spans="1:10">
      <c r="A13" s="12" t="s">
        <v>1093</v>
      </c>
      <c r="B13" s="10">
        <v>67</v>
      </c>
      <c r="C13" s="12" t="s">
        <v>408</v>
      </c>
      <c r="H13" s="13" t="s">
        <v>1073</v>
      </c>
      <c r="I13" s="10">
        <v>13</v>
      </c>
      <c r="J13" s="13" t="s">
        <v>1073</v>
      </c>
    </row>
    <row r="14" spans="1:10">
      <c r="A14" s="13" t="s">
        <v>1073</v>
      </c>
      <c r="B14" s="10">
        <v>13</v>
      </c>
      <c r="C14" s="13" t="s">
        <v>479</v>
      </c>
      <c r="H14" s="13" t="s">
        <v>250</v>
      </c>
      <c r="I14" s="11">
        <v>14</v>
      </c>
      <c r="J14" s="13" t="s">
        <v>250</v>
      </c>
    </row>
    <row r="15" spans="1:10">
      <c r="A15" s="13" t="s">
        <v>250</v>
      </c>
      <c r="B15" s="11">
        <v>14</v>
      </c>
      <c r="C15" s="12" t="s">
        <v>405</v>
      </c>
      <c r="H15" s="13" t="s">
        <v>355</v>
      </c>
      <c r="I15" s="10">
        <v>15</v>
      </c>
      <c r="J15" s="13" t="s">
        <v>355</v>
      </c>
    </row>
    <row r="16" spans="1:10">
      <c r="A16" s="13" t="s">
        <v>355</v>
      </c>
      <c r="B16" s="10">
        <v>15</v>
      </c>
      <c r="C16" s="12" t="s">
        <v>410</v>
      </c>
      <c r="H16" s="13" t="s">
        <v>186</v>
      </c>
      <c r="I16" s="10">
        <v>16</v>
      </c>
      <c r="J16" s="13" t="s">
        <v>186</v>
      </c>
    </row>
    <row r="17" spans="1:10">
      <c r="A17" s="13" t="s">
        <v>186</v>
      </c>
      <c r="B17" s="10">
        <v>16</v>
      </c>
      <c r="C17" s="13" t="s">
        <v>482</v>
      </c>
      <c r="H17" s="13" t="s">
        <v>1074</v>
      </c>
      <c r="I17" s="10">
        <v>17</v>
      </c>
      <c r="J17" s="13" t="s">
        <v>1074</v>
      </c>
    </row>
    <row r="18" spans="1:10">
      <c r="A18" s="13" t="s">
        <v>1074</v>
      </c>
      <c r="B18" s="10">
        <v>17</v>
      </c>
      <c r="C18" s="13" t="s">
        <v>482</v>
      </c>
      <c r="H18" s="13" t="s">
        <v>358</v>
      </c>
      <c r="I18" s="10">
        <v>18</v>
      </c>
      <c r="J18" s="13" t="s">
        <v>358</v>
      </c>
    </row>
    <row r="19" spans="1:10">
      <c r="A19" s="13" t="s">
        <v>358</v>
      </c>
      <c r="B19" s="10">
        <v>18</v>
      </c>
      <c r="C19" s="12" t="s">
        <v>413</v>
      </c>
      <c r="H19" s="13" t="s">
        <v>367</v>
      </c>
      <c r="I19" s="10">
        <v>19</v>
      </c>
      <c r="J19" s="13" t="s">
        <v>367</v>
      </c>
    </row>
    <row r="20" spans="1:10">
      <c r="A20" s="13" t="s">
        <v>367</v>
      </c>
      <c r="B20" s="10">
        <v>19</v>
      </c>
      <c r="C20" s="13" t="s">
        <v>401</v>
      </c>
      <c r="H20" s="13" t="s">
        <v>1075</v>
      </c>
      <c r="I20" s="10">
        <v>21</v>
      </c>
      <c r="J20" s="13" t="s">
        <v>1075</v>
      </c>
    </row>
    <row r="21" spans="1:10">
      <c r="A21" s="13" t="s">
        <v>1111</v>
      </c>
      <c r="B21" s="11" t="s">
        <v>356</v>
      </c>
      <c r="C21" s="12" t="s">
        <v>415</v>
      </c>
      <c r="H21" s="13" t="s">
        <v>1076</v>
      </c>
      <c r="I21" s="10">
        <v>22</v>
      </c>
      <c r="J21" s="13" t="s">
        <v>1076</v>
      </c>
    </row>
    <row r="22" spans="1:10">
      <c r="A22" s="13" t="s">
        <v>1075</v>
      </c>
      <c r="B22" s="10">
        <v>21</v>
      </c>
      <c r="C22" s="12" t="s">
        <v>411</v>
      </c>
      <c r="H22" s="13" t="s">
        <v>368</v>
      </c>
      <c r="I22" s="10">
        <v>23</v>
      </c>
      <c r="J22" s="13" t="s">
        <v>368</v>
      </c>
    </row>
    <row r="23" spans="1:10">
      <c r="A23" s="13" t="s">
        <v>1076</v>
      </c>
      <c r="B23" s="10">
        <v>22</v>
      </c>
      <c r="C23" s="12" t="s">
        <v>412</v>
      </c>
      <c r="H23" s="12" t="s">
        <v>255</v>
      </c>
      <c r="I23" s="10">
        <v>24</v>
      </c>
      <c r="J23" s="12" t="s">
        <v>255</v>
      </c>
    </row>
    <row r="24" spans="1:10">
      <c r="A24" s="13" t="s">
        <v>368</v>
      </c>
      <c r="B24" s="10">
        <v>23</v>
      </c>
      <c r="C24" s="13" t="s">
        <v>401</v>
      </c>
      <c r="H24" s="13" t="s">
        <v>319</v>
      </c>
      <c r="I24" s="10">
        <v>25</v>
      </c>
      <c r="J24" s="13" t="s">
        <v>319</v>
      </c>
    </row>
    <row r="25" spans="1:10">
      <c r="A25" s="13" t="s">
        <v>1099</v>
      </c>
      <c r="B25" s="10">
        <v>79</v>
      </c>
      <c r="C25" s="13" t="s">
        <v>482</v>
      </c>
      <c r="H25" s="13" t="s">
        <v>379</v>
      </c>
      <c r="I25" s="10">
        <v>26</v>
      </c>
      <c r="J25" s="13" t="s">
        <v>379</v>
      </c>
    </row>
    <row r="26" spans="1:10">
      <c r="A26" s="12" t="s">
        <v>255</v>
      </c>
      <c r="B26" s="10">
        <v>24</v>
      </c>
      <c r="C26" s="12" t="s">
        <v>409</v>
      </c>
      <c r="H26" s="13" t="s">
        <v>397</v>
      </c>
      <c r="I26" s="10">
        <v>27</v>
      </c>
      <c r="J26" s="13" t="s">
        <v>397</v>
      </c>
    </row>
    <row r="27" spans="1:10">
      <c r="A27" s="13" t="s">
        <v>319</v>
      </c>
      <c r="B27" s="10">
        <v>25</v>
      </c>
      <c r="C27" s="12" t="s">
        <v>416</v>
      </c>
      <c r="H27" s="13" t="s">
        <v>1077</v>
      </c>
      <c r="I27" s="10">
        <v>28</v>
      </c>
      <c r="J27" s="13" t="s">
        <v>1077</v>
      </c>
    </row>
    <row r="28" spans="1:10">
      <c r="A28" s="13" t="s">
        <v>379</v>
      </c>
      <c r="B28" s="10">
        <v>26</v>
      </c>
      <c r="C28" s="13" t="s">
        <v>406</v>
      </c>
      <c r="H28" s="13" t="s">
        <v>258</v>
      </c>
      <c r="I28" s="10">
        <v>29</v>
      </c>
      <c r="J28" s="13" t="s">
        <v>258</v>
      </c>
    </row>
    <row r="29" spans="1:10">
      <c r="A29" s="13" t="s">
        <v>365</v>
      </c>
      <c r="B29" s="10">
        <v>91</v>
      </c>
      <c r="C29" s="12" t="s">
        <v>399</v>
      </c>
      <c r="H29" s="13" t="s">
        <v>261</v>
      </c>
      <c r="I29" s="11">
        <v>30</v>
      </c>
      <c r="J29" s="13" t="s">
        <v>261</v>
      </c>
    </row>
    <row r="30" spans="1:10">
      <c r="A30" s="13" t="s">
        <v>397</v>
      </c>
      <c r="B30" s="10">
        <v>27</v>
      </c>
      <c r="C30" s="12" t="s">
        <v>405</v>
      </c>
      <c r="H30" s="13" t="s">
        <v>1078</v>
      </c>
      <c r="I30" s="10">
        <v>31</v>
      </c>
      <c r="J30" s="13" t="s">
        <v>1078</v>
      </c>
    </row>
    <row r="31" spans="1:10">
      <c r="A31" s="13" t="s">
        <v>1077</v>
      </c>
      <c r="B31" s="10">
        <v>28</v>
      </c>
      <c r="C31" s="12" t="s">
        <v>413</v>
      </c>
      <c r="H31" s="13" t="s">
        <v>374</v>
      </c>
      <c r="I31" s="10">
        <v>32</v>
      </c>
      <c r="J31" s="13" t="s">
        <v>374</v>
      </c>
    </row>
    <row r="32" spans="1:10">
      <c r="A32" s="13" t="s">
        <v>258</v>
      </c>
      <c r="B32" s="10">
        <v>29</v>
      </c>
      <c r="C32" s="12" t="s">
        <v>412</v>
      </c>
      <c r="H32" s="12" t="s">
        <v>257</v>
      </c>
      <c r="I32" s="10">
        <v>33</v>
      </c>
      <c r="J32" s="12" t="s">
        <v>257</v>
      </c>
    </row>
    <row r="33" spans="1:10">
      <c r="A33" s="13" t="s">
        <v>261</v>
      </c>
      <c r="B33" s="11">
        <v>30</v>
      </c>
      <c r="C33" s="13" t="s">
        <v>400</v>
      </c>
      <c r="H33" s="13" t="s">
        <v>256</v>
      </c>
      <c r="I33" s="10">
        <v>34</v>
      </c>
      <c r="J33" s="13" t="s">
        <v>256</v>
      </c>
    </row>
    <row r="34" spans="1:10">
      <c r="A34" s="13" t="s">
        <v>374</v>
      </c>
      <c r="B34" s="10">
        <v>32</v>
      </c>
      <c r="C34" s="13" t="s">
        <v>403</v>
      </c>
      <c r="H34" s="13" t="s">
        <v>1079</v>
      </c>
      <c r="I34" s="10">
        <v>35</v>
      </c>
      <c r="J34" s="13" t="s">
        <v>1079</v>
      </c>
    </row>
    <row r="35" spans="1:10">
      <c r="A35" s="12" t="s">
        <v>257</v>
      </c>
      <c r="B35" s="10">
        <v>33</v>
      </c>
      <c r="C35" s="12" t="s">
        <v>409</v>
      </c>
      <c r="H35" s="13" t="s">
        <v>359</v>
      </c>
      <c r="I35" s="10">
        <v>36</v>
      </c>
      <c r="J35" s="13" t="s">
        <v>359</v>
      </c>
    </row>
    <row r="36" spans="1:10">
      <c r="A36" s="13" t="s">
        <v>1106</v>
      </c>
      <c r="B36" s="10">
        <v>971</v>
      </c>
      <c r="C36" s="13" t="s">
        <v>407</v>
      </c>
      <c r="H36" s="13" t="s">
        <v>1080</v>
      </c>
      <c r="I36" s="10">
        <v>37</v>
      </c>
      <c r="J36" s="13" t="s">
        <v>1080</v>
      </c>
    </row>
    <row r="37" spans="1:10">
      <c r="A37" s="13" t="s">
        <v>382</v>
      </c>
      <c r="B37" s="10">
        <v>973</v>
      </c>
      <c r="C37" s="13" t="s">
        <v>407</v>
      </c>
      <c r="H37" s="13" t="s">
        <v>380</v>
      </c>
      <c r="I37" s="10">
        <v>38</v>
      </c>
      <c r="J37" s="13" t="s">
        <v>380</v>
      </c>
    </row>
    <row r="38" spans="1:10">
      <c r="A38" s="12" t="s">
        <v>1094</v>
      </c>
      <c r="B38" s="10">
        <v>68</v>
      </c>
      <c r="C38" s="12" t="s">
        <v>408</v>
      </c>
      <c r="H38" s="13" t="s">
        <v>362</v>
      </c>
      <c r="I38" s="10">
        <v>39</v>
      </c>
      <c r="J38" s="13" t="s">
        <v>362</v>
      </c>
    </row>
    <row r="39" spans="1:10">
      <c r="A39" s="13" t="s">
        <v>1112</v>
      </c>
      <c r="B39" s="11" t="s">
        <v>357</v>
      </c>
      <c r="C39" s="12" t="s">
        <v>415</v>
      </c>
      <c r="H39" s="12" t="s">
        <v>3</v>
      </c>
      <c r="I39" s="10">
        <v>40</v>
      </c>
      <c r="J39" s="12" t="s">
        <v>3</v>
      </c>
    </row>
    <row r="40" spans="1:10">
      <c r="A40" s="13" t="s">
        <v>1078</v>
      </c>
      <c r="B40" s="10">
        <v>31</v>
      </c>
      <c r="C40" s="13" t="s">
        <v>403</v>
      </c>
      <c r="H40" s="13" t="s">
        <v>1081</v>
      </c>
      <c r="I40" s="10">
        <v>41</v>
      </c>
      <c r="J40" s="13" t="s">
        <v>1081</v>
      </c>
    </row>
    <row r="41" spans="1:10">
      <c r="A41" s="13" t="s">
        <v>1082</v>
      </c>
      <c r="B41" s="10">
        <v>43</v>
      </c>
      <c r="C41" s="12" t="s">
        <v>410</v>
      </c>
      <c r="H41" s="13" t="s">
        <v>381</v>
      </c>
      <c r="I41" s="10">
        <v>42</v>
      </c>
      <c r="J41" s="13" t="s">
        <v>381</v>
      </c>
    </row>
    <row r="42" spans="1:10">
      <c r="A42" s="13" t="s">
        <v>1086</v>
      </c>
      <c r="B42" s="10">
        <v>52</v>
      </c>
      <c r="C42" s="12" t="s">
        <v>414</v>
      </c>
      <c r="H42" s="13" t="s">
        <v>1082</v>
      </c>
      <c r="I42" s="10">
        <v>43</v>
      </c>
      <c r="J42" s="13" t="s">
        <v>1082</v>
      </c>
    </row>
    <row r="43" spans="1:10">
      <c r="A43" s="13" t="s">
        <v>1095</v>
      </c>
      <c r="B43" s="10">
        <v>70</v>
      </c>
      <c r="C43" s="12" t="s">
        <v>416</v>
      </c>
      <c r="H43" s="13" t="s">
        <v>1083</v>
      </c>
      <c r="I43" s="10">
        <v>44</v>
      </c>
      <c r="J43" s="13" t="s">
        <v>1083</v>
      </c>
    </row>
    <row r="44" spans="1:10">
      <c r="A44" s="13" t="s">
        <v>249</v>
      </c>
      <c r="B44" s="10">
        <v>74</v>
      </c>
      <c r="C44" s="13" t="s">
        <v>406</v>
      </c>
      <c r="H44" s="13" t="s">
        <v>262</v>
      </c>
      <c r="I44" s="10">
        <v>45</v>
      </c>
      <c r="J44" s="13" t="s">
        <v>262</v>
      </c>
    </row>
    <row r="45" spans="1:10">
      <c r="A45" s="13" t="s">
        <v>1101</v>
      </c>
      <c r="B45" s="10">
        <v>87</v>
      </c>
      <c r="C45" s="13" t="s">
        <v>401</v>
      </c>
      <c r="H45" s="13" t="s">
        <v>206</v>
      </c>
      <c r="I45" s="10">
        <v>46</v>
      </c>
      <c r="J45" s="13" t="s">
        <v>206</v>
      </c>
    </row>
    <row r="46" spans="1:10">
      <c r="A46" s="13" t="s">
        <v>1071</v>
      </c>
      <c r="B46" s="10">
        <v>5</v>
      </c>
      <c r="C46" s="13" t="s">
        <v>479</v>
      </c>
      <c r="H46" s="12" t="s">
        <v>1084</v>
      </c>
      <c r="I46" s="10">
        <v>47</v>
      </c>
      <c r="J46" s="12" t="s">
        <v>1084</v>
      </c>
    </row>
    <row r="47" spans="1:10">
      <c r="A47" s="13" t="s">
        <v>1091</v>
      </c>
      <c r="B47" s="10">
        <v>65</v>
      </c>
      <c r="C47" s="13" t="s">
        <v>403</v>
      </c>
      <c r="H47" s="13" t="s">
        <v>366</v>
      </c>
      <c r="I47" s="10">
        <v>48</v>
      </c>
      <c r="J47" s="13" t="s">
        <v>366</v>
      </c>
    </row>
    <row r="48" spans="1:10">
      <c r="A48" s="13" t="s">
        <v>1102</v>
      </c>
      <c r="B48" s="10">
        <v>92</v>
      </c>
      <c r="C48" s="12" t="s">
        <v>399</v>
      </c>
      <c r="H48" s="13" t="s">
        <v>1085</v>
      </c>
      <c r="I48" s="10">
        <v>49</v>
      </c>
      <c r="J48" s="13" t="s">
        <v>1085</v>
      </c>
    </row>
    <row r="49" spans="1:10">
      <c r="A49" s="13" t="s">
        <v>256</v>
      </c>
      <c r="B49" s="10">
        <v>34</v>
      </c>
      <c r="C49" s="13" t="s">
        <v>400</v>
      </c>
      <c r="H49" s="13" t="s">
        <v>246</v>
      </c>
      <c r="I49" s="10">
        <v>50</v>
      </c>
      <c r="J49" s="13" t="s">
        <v>246</v>
      </c>
    </row>
    <row r="50" spans="1:10">
      <c r="A50" s="13" t="s">
        <v>1079</v>
      </c>
      <c r="B50" s="10">
        <v>35</v>
      </c>
      <c r="C50" s="12" t="s">
        <v>412</v>
      </c>
      <c r="H50" s="13" t="s">
        <v>263</v>
      </c>
      <c r="I50" s="10">
        <v>51</v>
      </c>
      <c r="J50" s="13" t="s">
        <v>263</v>
      </c>
    </row>
    <row r="51" spans="1:10">
      <c r="A51" s="13" t="s">
        <v>359</v>
      </c>
      <c r="B51" s="10">
        <v>36</v>
      </c>
      <c r="C51" s="12" t="s">
        <v>413</v>
      </c>
      <c r="H51" s="13" t="s">
        <v>1086</v>
      </c>
      <c r="I51" s="10">
        <v>52</v>
      </c>
      <c r="J51" s="13" t="s">
        <v>1086</v>
      </c>
    </row>
    <row r="52" spans="1:10">
      <c r="A52" s="13" t="s">
        <v>1080</v>
      </c>
      <c r="B52" s="10">
        <v>37</v>
      </c>
      <c r="C52" s="12" t="s">
        <v>413</v>
      </c>
      <c r="H52" s="13" t="s">
        <v>375</v>
      </c>
      <c r="I52" s="10">
        <v>53</v>
      </c>
      <c r="J52" s="13" t="s">
        <v>375</v>
      </c>
    </row>
    <row r="53" spans="1:10">
      <c r="A53" s="13" t="s">
        <v>380</v>
      </c>
      <c r="B53" s="10">
        <v>38</v>
      </c>
      <c r="C53" s="13" t="s">
        <v>406</v>
      </c>
      <c r="H53" s="13" t="s">
        <v>1087</v>
      </c>
      <c r="I53" s="10">
        <v>54</v>
      </c>
      <c r="J53" s="13" t="s">
        <v>1087</v>
      </c>
    </row>
    <row r="54" spans="1:10">
      <c r="A54" s="13" t="s">
        <v>362</v>
      </c>
      <c r="B54" s="10">
        <v>39</v>
      </c>
      <c r="C54" s="12" t="s">
        <v>416</v>
      </c>
      <c r="H54" s="13" t="s">
        <v>369</v>
      </c>
      <c r="I54" s="10">
        <v>55</v>
      </c>
      <c r="J54" s="13" t="s">
        <v>369</v>
      </c>
    </row>
    <row r="55" spans="1:10">
      <c r="A55" s="13" t="s">
        <v>270</v>
      </c>
      <c r="B55" s="10">
        <v>974</v>
      </c>
      <c r="C55" s="13" t="s">
        <v>407</v>
      </c>
      <c r="H55" s="13" t="s">
        <v>254</v>
      </c>
      <c r="I55" s="10">
        <v>56</v>
      </c>
      <c r="J55" s="13" t="s">
        <v>254</v>
      </c>
    </row>
    <row r="56" spans="1:10">
      <c r="A56" s="12" t="s">
        <v>3</v>
      </c>
      <c r="B56" s="10">
        <v>40</v>
      </c>
      <c r="C56" s="12" t="s">
        <v>409</v>
      </c>
      <c r="H56" s="13" t="s">
        <v>370</v>
      </c>
      <c r="I56" s="10">
        <v>57</v>
      </c>
      <c r="J56" s="13" t="s">
        <v>370</v>
      </c>
    </row>
    <row r="57" spans="1:10">
      <c r="A57" s="13" t="s">
        <v>1081</v>
      </c>
      <c r="B57" s="10">
        <v>41</v>
      </c>
      <c r="C57" s="12" t="s">
        <v>413</v>
      </c>
      <c r="H57" s="13" t="s">
        <v>398</v>
      </c>
      <c r="I57" s="10">
        <v>58</v>
      </c>
      <c r="J57" s="13" t="s">
        <v>398</v>
      </c>
    </row>
    <row r="58" spans="1:10">
      <c r="A58" s="13" t="s">
        <v>381</v>
      </c>
      <c r="B58" s="10">
        <v>42</v>
      </c>
      <c r="C58" s="13" t="s">
        <v>406</v>
      </c>
      <c r="H58" s="13" t="s">
        <v>338</v>
      </c>
      <c r="I58" s="10">
        <v>59</v>
      </c>
      <c r="J58" s="13" t="s">
        <v>338</v>
      </c>
    </row>
    <row r="59" spans="1:10">
      <c r="A59" s="13" t="s">
        <v>1083</v>
      </c>
      <c r="B59" s="10">
        <v>44</v>
      </c>
      <c r="C59" s="13" t="s">
        <v>480</v>
      </c>
      <c r="H59" s="13" t="s">
        <v>264</v>
      </c>
      <c r="I59" s="10">
        <v>60</v>
      </c>
      <c r="J59" s="13" t="s">
        <v>264</v>
      </c>
    </row>
    <row r="60" spans="1:10">
      <c r="A60" s="13" t="s">
        <v>262</v>
      </c>
      <c r="B60" s="10">
        <v>45</v>
      </c>
      <c r="C60" s="12" t="s">
        <v>413</v>
      </c>
      <c r="H60" s="13" t="s">
        <v>265</v>
      </c>
      <c r="I60" s="10">
        <v>61</v>
      </c>
      <c r="J60" s="13" t="s">
        <v>265</v>
      </c>
    </row>
    <row r="61" spans="1:10">
      <c r="A61" s="13" t="s">
        <v>206</v>
      </c>
      <c r="B61" s="10">
        <v>46</v>
      </c>
      <c r="C61" s="13" t="s">
        <v>403</v>
      </c>
      <c r="H61" s="13" t="s">
        <v>1088</v>
      </c>
      <c r="I61" s="10">
        <v>62</v>
      </c>
      <c r="J61" s="13" t="s">
        <v>1088</v>
      </c>
    </row>
    <row r="62" spans="1:10">
      <c r="A62" s="12" t="s">
        <v>1084</v>
      </c>
      <c r="B62" s="10">
        <v>47</v>
      </c>
      <c r="C62" s="12" t="s">
        <v>409</v>
      </c>
      <c r="H62" s="13" t="s">
        <v>1089</v>
      </c>
      <c r="I62" s="10">
        <v>63</v>
      </c>
      <c r="J62" s="13" t="s">
        <v>1089</v>
      </c>
    </row>
    <row r="63" spans="1:10">
      <c r="A63" s="13" t="s">
        <v>366</v>
      </c>
      <c r="B63" s="10">
        <v>48</v>
      </c>
      <c r="C63" s="13" t="s">
        <v>400</v>
      </c>
      <c r="H63" s="12" t="s">
        <v>1090</v>
      </c>
      <c r="I63" s="10">
        <v>64</v>
      </c>
      <c r="J63" s="12" t="s">
        <v>1090</v>
      </c>
    </row>
    <row r="64" spans="1:10">
      <c r="A64" s="13" t="s">
        <v>1085</v>
      </c>
      <c r="B64" s="10">
        <v>49</v>
      </c>
      <c r="C64" s="13" t="s">
        <v>480</v>
      </c>
      <c r="H64" s="13" t="s">
        <v>1091</v>
      </c>
      <c r="I64" s="10">
        <v>65</v>
      </c>
      <c r="J64" s="13" t="s">
        <v>1091</v>
      </c>
    </row>
    <row r="65" spans="1:10">
      <c r="A65" s="13" t="s">
        <v>246</v>
      </c>
      <c r="B65" s="10">
        <v>50</v>
      </c>
      <c r="C65" s="12" t="s">
        <v>405</v>
      </c>
      <c r="H65" s="13" t="s">
        <v>1092</v>
      </c>
      <c r="I65" s="10">
        <v>66</v>
      </c>
      <c r="J65" s="13" t="s">
        <v>1092</v>
      </c>
    </row>
    <row r="66" spans="1:10">
      <c r="A66" s="13" t="s">
        <v>263</v>
      </c>
      <c r="B66" s="10">
        <v>51</v>
      </c>
      <c r="C66" s="12" t="s">
        <v>414</v>
      </c>
      <c r="H66" s="12" t="s">
        <v>1093</v>
      </c>
      <c r="I66" s="10">
        <v>67</v>
      </c>
      <c r="J66" s="12" t="s">
        <v>1093</v>
      </c>
    </row>
    <row r="67" spans="1:10">
      <c r="A67" s="13" t="s">
        <v>200</v>
      </c>
      <c r="B67" s="10">
        <v>972</v>
      </c>
      <c r="C67" s="13" t="s">
        <v>407</v>
      </c>
      <c r="H67" s="12" t="s">
        <v>1094</v>
      </c>
      <c r="I67" s="10">
        <v>68</v>
      </c>
      <c r="J67" s="12" t="s">
        <v>1094</v>
      </c>
    </row>
    <row r="68" spans="1:10">
      <c r="A68" s="13" t="s">
        <v>375</v>
      </c>
      <c r="B68" s="10">
        <v>53</v>
      </c>
      <c r="C68" s="13" t="s">
        <v>480</v>
      </c>
      <c r="H68" s="13" t="s">
        <v>266</v>
      </c>
      <c r="I68" s="10">
        <v>69</v>
      </c>
      <c r="J68" s="13" t="s">
        <v>266</v>
      </c>
    </row>
    <row r="69" spans="1:10">
      <c r="A69" s="13" t="s">
        <v>214</v>
      </c>
      <c r="B69" s="10">
        <v>976</v>
      </c>
      <c r="C69" s="13" t="s">
        <v>407</v>
      </c>
      <c r="H69" s="13" t="s">
        <v>1095</v>
      </c>
      <c r="I69" s="10">
        <v>70</v>
      </c>
      <c r="J69" s="13" t="s">
        <v>1095</v>
      </c>
    </row>
    <row r="70" spans="1:10">
      <c r="A70" s="13" t="s">
        <v>1087</v>
      </c>
      <c r="B70" s="10">
        <v>54</v>
      </c>
      <c r="C70" s="13" t="s">
        <v>402</v>
      </c>
      <c r="H70" s="13" t="s">
        <v>1096</v>
      </c>
      <c r="I70" s="10">
        <v>71</v>
      </c>
      <c r="J70" s="13" t="s">
        <v>1096</v>
      </c>
    </row>
    <row r="71" spans="1:10">
      <c r="A71" s="13" t="s">
        <v>369</v>
      </c>
      <c r="B71" s="10">
        <v>55</v>
      </c>
      <c r="C71" s="13" t="s">
        <v>402</v>
      </c>
      <c r="H71" s="13" t="s">
        <v>267</v>
      </c>
      <c r="I71" s="10">
        <v>72</v>
      </c>
      <c r="J71" s="13" t="s">
        <v>267</v>
      </c>
    </row>
    <row r="72" spans="1:10">
      <c r="A72" s="13" t="s">
        <v>254</v>
      </c>
      <c r="B72" s="10">
        <v>56</v>
      </c>
      <c r="C72" s="12" t="s">
        <v>412</v>
      </c>
      <c r="H72" s="13" t="s">
        <v>268</v>
      </c>
      <c r="I72" s="10">
        <v>73</v>
      </c>
      <c r="J72" s="13" t="s">
        <v>268</v>
      </c>
    </row>
    <row r="73" spans="1:10">
      <c r="A73" s="13" t="s">
        <v>370</v>
      </c>
      <c r="B73" s="10">
        <v>57</v>
      </c>
      <c r="C73" s="13" t="s">
        <v>402</v>
      </c>
      <c r="H73" s="13" t="s">
        <v>249</v>
      </c>
      <c r="I73" s="10">
        <v>74</v>
      </c>
      <c r="J73" s="13" t="s">
        <v>249</v>
      </c>
    </row>
    <row r="74" spans="1:10">
      <c r="A74" s="13" t="s">
        <v>398</v>
      </c>
      <c r="B74" s="10">
        <v>58</v>
      </c>
      <c r="C74" s="12" t="s">
        <v>411</v>
      </c>
      <c r="H74" s="13" t="s">
        <v>221</v>
      </c>
      <c r="I74" s="10">
        <v>75</v>
      </c>
      <c r="J74" s="13" t="s">
        <v>221</v>
      </c>
    </row>
    <row r="75" spans="1:10">
      <c r="A75" s="13" t="s">
        <v>338</v>
      </c>
      <c r="B75" s="10">
        <v>59</v>
      </c>
      <c r="C75" s="13" t="s">
        <v>404</v>
      </c>
      <c r="H75" s="13" t="s">
        <v>1097</v>
      </c>
      <c r="I75" s="10">
        <v>76</v>
      </c>
      <c r="J75" s="13" t="s">
        <v>1097</v>
      </c>
    </row>
    <row r="76" spans="1:10">
      <c r="A76" s="13" t="s">
        <v>988</v>
      </c>
      <c r="B76" s="10">
        <v>988</v>
      </c>
      <c r="C76" s="13" t="s">
        <v>407</v>
      </c>
      <c r="H76" s="13" t="s">
        <v>1098</v>
      </c>
      <c r="I76" s="10">
        <v>77</v>
      </c>
      <c r="J76" s="13" t="s">
        <v>1098</v>
      </c>
    </row>
    <row r="77" spans="1:10">
      <c r="A77" s="13" t="s">
        <v>264</v>
      </c>
      <c r="B77" s="10">
        <v>60</v>
      </c>
      <c r="C77" s="13" t="s">
        <v>481</v>
      </c>
      <c r="H77" s="13" t="s">
        <v>364</v>
      </c>
      <c r="I77" s="10">
        <v>78</v>
      </c>
      <c r="J77" s="13" t="s">
        <v>364</v>
      </c>
    </row>
    <row r="78" spans="1:10">
      <c r="A78" s="13" t="s">
        <v>265</v>
      </c>
      <c r="B78" s="10">
        <v>61</v>
      </c>
      <c r="C78" s="12" t="s">
        <v>405</v>
      </c>
      <c r="H78" s="13" t="s">
        <v>1099</v>
      </c>
      <c r="I78" s="10">
        <v>79</v>
      </c>
      <c r="J78" s="13" t="s">
        <v>1099</v>
      </c>
    </row>
    <row r="79" spans="1:10">
      <c r="A79" s="13" t="s">
        <v>221</v>
      </c>
      <c r="B79" s="10">
        <v>75</v>
      </c>
      <c r="C79" s="12" t="s">
        <v>399</v>
      </c>
      <c r="H79" s="13" t="s">
        <v>253</v>
      </c>
      <c r="I79" s="10">
        <v>80</v>
      </c>
      <c r="J79" s="13" t="s">
        <v>253</v>
      </c>
    </row>
    <row r="80" spans="1:10">
      <c r="A80" s="13" t="s">
        <v>1088</v>
      </c>
      <c r="B80" s="10">
        <v>62</v>
      </c>
      <c r="C80" s="13" t="s">
        <v>404</v>
      </c>
      <c r="H80" s="13" t="s">
        <v>248</v>
      </c>
      <c r="I80" s="10">
        <v>81</v>
      </c>
      <c r="J80" s="13" t="s">
        <v>248</v>
      </c>
    </row>
    <row r="81" spans="1:10">
      <c r="A81" s="13" t="s">
        <v>1110</v>
      </c>
      <c r="B81" s="10">
        <v>987</v>
      </c>
      <c r="C81" s="13" t="s">
        <v>407</v>
      </c>
      <c r="H81" s="13" t="s">
        <v>1100</v>
      </c>
      <c r="I81" s="10">
        <v>82</v>
      </c>
      <c r="J81" s="13" t="s">
        <v>1100</v>
      </c>
    </row>
    <row r="82" spans="1:10">
      <c r="A82" s="13" t="s">
        <v>1089</v>
      </c>
      <c r="B82" s="10">
        <v>63</v>
      </c>
      <c r="C82" s="12" t="s">
        <v>410</v>
      </c>
      <c r="H82" s="13" t="s">
        <v>259</v>
      </c>
      <c r="I82" s="10">
        <v>83</v>
      </c>
      <c r="J82" s="13" t="s">
        <v>259</v>
      </c>
    </row>
    <row r="83" spans="1:10">
      <c r="A83" s="12" t="s">
        <v>1090</v>
      </c>
      <c r="B83" s="10">
        <v>64</v>
      </c>
      <c r="C83" s="12" t="s">
        <v>409</v>
      </c>
      <c r="H83" s="13" t="s">
        <v>252</v>
      </c>
      <c r="I83" s="10">
        <v>84</v>
      </c>
      <c r="J83" s="13" t="s">
        <v>252</v>
      </c>
    </row>
    <row r="84" spans="1:10">
      <c r="A84" s="13" t="s">
        <v>1092</v>
      </c>
      <c r="B84" s="10">
        <v>66</v>
      </c>
      <c r="C84" s="13" t="s">
        <v>400</v>
      </c>
      <c r="H84" s="13" t="s">
        <v>171</v>
      </c>
      <c r="I84" s="10">
        <v>85</v>
      </c>
      <c r="J84" s="13" t="s">
        <v>171</v>
      </c>
    </row>
    <row r="85" spans="1:10">
      <c r="A85" s="13" t="s">
        <v>266</v>
      </c>
      <c r="B85" s="10">
        <v>69</v>
      </c>
      <c r="C85" s="13" t="s">
        <v>406</v>
      </c>
      <c r="H85" s="13" t="s">
        <v>269</v>
      </c>
      <c r="I85" s="10">
        <v>86</v>
      </c>
      <c r="J85" s="13" t="s">
        <v>269</v>
      </c>
    </row>
    <row r="86" spans="1:10">
      <c r="A86" s="13" t="s">
        <v>1096</v>
      </c>
      <c r="B86" s="10">
        <v>71</v>
      </c>
      <c r="C86" s="12" t="s">
        <v>411</v>
      </c>
      <c r="H86" s="13" t="s">
        <v>1101</v>
      </c>
      <c r="I86" s="10">
        <v>87</v>
      </c>
      <c r="J86" s="13" t="s">
        <v>1101</v>
      </c>
    </row>
    <row r="87" spans="1:10">
      <c r="A87" s="13" t="s">
        <v>267</v>
      </c>
      <c r="B87" s="10">
        <v>72</v>
      </c>
      <c r="C87" s="13" t="s">
        <v>480</v>
      </c>
      <c r="H87" s="13" t="s">
        <v>371</v>
      </c>
      <c r="I87" s="10">
        <v>88</v>
      </c>
      <c r="J87" s="13" t="s">
        <v>371</v>
      </c>
    </row>
    <row r="88" spans="1:10">
      <c r="A88" s="13" t="s">
        <v>268</v>
      </c>
      <c r="B88" s="10">
        <v>73</v>
      </c>
      <c r="C88" s="13" t="s">
        <v>406</v>
      </c>
      <c r="H88" s="13" t="s">
        <v>251</v>
      </c>
      <c r="I88" s="10">
        <v>89</v>
      </c>
      <c r="J88" s="13" t="s">
        <v>251</v>
      </c>
    </row>
    <row r="89" spans="1:10">
      <c r="A89" s="13" t="s">
        <v>1098</v>
      </c>
      <c r="B89" s="10">
        <v>77</v>
      </c>
      <c r="C89" s="12" t="s">
        <v>399</v>
      </c>
      <c r="H89" s="13" t="s">
        <v>363</v>
      </c>
      <c r="I89" s="10">
        <v>90</v>
      </c>
      <c r="J89" s="13" t="s">
        <v>363</v>
      </c>
    </row>
    <row r="90" spans="1:10">
      <c r="A90" s="13" t="s">
        <v>1097</v>
      </c>
      <c r="B90" s="10">
        <v>76</v>
      </c>
      <c r="C90" s="12" t="s">
        <v>405</v>
      </c>
      <c r="H90" s="13" t="s">
        <v>365</v>
      </c>
      <c r="I90" s="10">
        <v>91</v>
      </c>
      <c r="J90" s="13" t="s">
        <v>365</v>
      </c>
    </row>
    <row r="91" spans="1:10">
      <c r="A91" s="13" t="s">
        <v>1103</v>
      </c>
      <c r="B91" s="10">
        <v>93</v>
      </c>
      <c r="C91" s="12" t="s">
        <v>399</v>
      </c>
      <c r="H91" s="13" t="s">
        <v>1102</v>
      </c>
      <c r="I91" s="10">
        <v>92</v>
      </c>
      <c r="J91" s="13" t="s">
        <v>1102</v>
      </c>
    </row>
    <row r="92" spans="1:10">
      <c r="A92" s="13" t="s">
        <v>253</v>
      </c>
      <c r="B92" s="10">
        <v>80</v>
      </c>
      <c r="C92" s="13" t="s">
        <v>481</v>
      </c>
      <c r="H92" s="13" t="s">
        <v>1103</v>
      </c>
      <c r="I92" s="10">
        <v>93</v>
      </c>
      <c r="J92" s="13" t="s">
        <v>1103</v>
      </c>
    </row>
    <row r="93" spans="1:10">
      <c r="A93" s="13" t="s">
        <v>1107</v>
      </c>
      <c r="B93" s="10">
        <v>975</v>
      </c>
      <c r="C93" s="13" t="s">
        <v>407</v>
      </c>
      <c r="H93" s="13" t="s">
        <v>1104</v>
      </c>
      <c r="I93" s="10">
        <v>94</v>
      </c>
      <c r="J93" s="13" t="s">
        <v>1104</v>
      </c>
    </row>
    <row r="94" spans="1:10">
      <c r="A94" s="13" t="s">
        <v>248</v>
      </c>
      <c r="B94" s="10">
        <v>81</v>
      </c>
      <c r="C94" s="13" t="s">
        <v>403</v>
      </c>
      <c r="H94" s="13" t="s">
        <v>1105</v>
      </c>
      <c r="I94" s="10">
        <v>95</v>
      </c>
      <c r="J94" s="13" t="s">
        <v>1105</v>
      </c>
    </row>
    <row r="95" spans="1:10">
      <c r="A95" s="13" t="s">
        <v>1100</v>
      </c>
      <c r="B95" s="10">
        <v>82</v>
      </c>
      <c r="C95" s="13" t="s">
        <v>403</v>
      </c>
      <c r="H95" s="13" t="s">
        <v>1106</v>
      </c>
      <c r="I95" s="10">
        <v>971</v>
      </c>
      <c r="J95" s="13" t="s">
        <v>1106</v>
      </c>
    </row>
    <row r="96" spans="1:10">
      <c r="A96" s="13" t="s">
        <v>1108</v>
      </c>
      <c r="B96" s="10">
        <v>984</v>
      </c>
      <c r="C96" s="13" t="s">
        <v>407</v>
      </c>
      <c r="H96" s="13" t="s">
        <v>200</v>
      </c>
      <c r="I96" s="10">
        <v>972</v>
      </c>
      <c r="J96" s="13" t="s">
        <v>200</v>
      </c>
    </row>
    <row r="97" spans="1:10">
      <c r="A97" s="13" t="s">
        <v>363</v>
      </c>
      <c r="B97" s="10">
        <v>90</v>
      </c>
      <c r="C97" s="12" t="s">
        <v>416</v>
      </c>
      <c r="H97" s="13" t="s">
        <v>382</v>
      </c>
      <c r="I97" s="10">
        <v>973</v>
      </c>
      <c r="J97" s="13" t="s">
        <v>382</v>
      </c>
    </row>
    <row r="98" spans="1:10">
      <c r="A98" s="13" t="s">
        <v>1104</v>
      </c>
      <c r="B98" s="10">
        <v>94</v>
      </c>
      <c r="C98" s="12" t="s">
        <v>399</v>
      </c>
      <c r="H98" s="13" t="s">
        <v>270</v>
      </c>
      <c r="I98" s="10">
        <v>974</v>
      </c>
      <c r="J98" s="13" t="s">
        <v>270</v>
      </c>
    </row>
    <row r="99" spans="1:10">
      <c r="A99" s="13" t="s">
        <v>1105</v>
      </c>
      <c r="B99" s="10">
        <v>95</v>
      </c>
      <c r="C99" s="12" t="s">
        <v>399</v>
      </c>
      <c r="H99" s="13" t="s">
        <v>1107</v>
      </c>
      <c r="I99" s="10">
        <v>975</v>
      </c>
      <c r="J99" s="13" t="s">
        <v>1107</v>
      </c>
    </row>
    <row r="100" spans="1:10">
      <c r="A100" s="13" t="s">
        <v>259</v>
      </c>
      <c r="B100" s="10">
        <v>83</v>
      </c>
      <c r="C100" s="13" t="s">
        <v>479</v>
      </c>
      <c r="H100" s="13" t="s">
        <v>214</v>
      </c>
      <c r="I100" s="10">
        <v>976</v>
      </c>
      <c r="J100" s="13" t="s">
        <v>214</v>
      </c>
    </row>
    <row r="101" spans="1:10">
      <c r="A101" s="13" t="s">
        <v>252</v>
      </c>
      <c r="B101" s="10">
        <v>84</v>
      </c>
      <c r="C101" s="13" t="s">
        <v>479</v>
      </c>
      <c r="H101" s="13" t="s">
        <v>1108</v>
      </c>
      <c r="I101" s="10">
        <v>984</v>
      </c>
      <c r="J101" s="13" t="s">
        <v>1108</v>
      </c>
    </row>
    <row r="102" spans="1:10">
      <c r="A102" s="13" t="s">
        <v>171</v>
      </c>
      <c r="B102" s="10">
        <v>85</v>
      </c>
      <c r="C102" s="13" t="s">
        <v>480</v>
      </c>
      <c r="H102" s="13" t="s">
        <v>1109</v>
      </c>
      <c r="I102" s="10">
        <v>986</v>
      </c>
      <c r="J102" s="13" t="s">
        <v>1109</v>
      </c>
    </row>
    <row r="103" spans="1:10">
      <c r="A103" s="13" t="s">
        <v>269</v>
      </c>
      <c r="B103" s="10">
        <v>86</v>
      </c>
      <c r="C103" s="13" t="s">
        <v>482</v>
      </c>
      <c r="H103" s="13" t="s">
        <v>1110</v>
      </c>
      <c r="I103" s="10">
        <v>987</v>
      </c>
      <c r="J103" s="13" t="s">
        <v>1110</v>
      </c>
    </row>
    <row r="104" spans="1:10">
      <c r="A104" s="13" t="s">
        <v>371</v>
      </c>
      <c r="B104" s="10">
        <v>88</v>
      </c>
      <c r="C104" s="13" t="s">
        <v>402</v>
      </c>
      <c r="H104" s="13" t="s">
        <v>988</v>
      </c>
      <c r="I104" s="10">
        <v>988</v>
      </c>
      <c r="J104" s="13" t="s">
        <v>988</v>
      </c>
    </row>
    <row r="105" spans="1:10">
      <c r="A105" s="13" t="s">
        <v>1109</v>
      </c>
      <c r="B105" s="10">
        <v>986</v>
      </c>
      <c r="C105" s="13" t="s">
        <v>407</v>
      </c>
      <c r="H105" s="13" t="s">
        <v>1111</v>
      </c>
      <c r="I105" s="11" t="s">
        <v>356</v>
      </c>
      <c r="J105" s="13" t="s">
        <v>1111</v>
      </c>
    </row>
    <row r="106" spans="1:10">
      <c r="A106" s="13" t="s">
        <v>251</v>
      </c>
      <c r="B106" s="10">
        <v>89</v>
      </c>
      <c r="C106" s="12" t="s">
        <v>411</v>
      </c>
      <c r="H106" s="13" t="s">
        <v>1112</v>
      </c>
      <c r="I106" s="11" t="s">
        <v>357</v>
      </c>
      <c r="J106" s="13" t="s">
        <v>1112</v>
      </c>
    </row>
    <row r="107" spans="1:10">
      <c r="A107" s="13" t="s">
        <v>364</v>
      </c>
      <c r="B107" s="10">
        <v>78</v>
      </c>
      <c r="C107" s="12" t="s">
        <v>399</v>
      </c>
    </row>
    <row r="108" spans="1:10">
      <c r="A108" s="37" t="s">
        <v>1169</v>
      </c>
      <c r="B108" s="38"/>
      <c r="C108" s="38" t="s">
        <v>1169</v>
      </c>
    </row>
    <row r="109" spans="1:10">
      <c r="A109" s="37" t="s">
        <v>569</v>
      </c>
      <c r="B109" s="38" t="s">
        <v>733</v>
      </c>
      <c r="C109" s="37" t="s">
        <v>569</v>
      </c>
    </row>
    <row r="110" spans="1:10">
      <c r="A110" s="37" t="s">
        <v>87</v>
      </c>
      <c r="B110" s="38" t="s">
        <v>562</v>
      </c>
      <c r="C110" s="37" t="s">
        <v>87</v>
      </c>
    </row>
    <row r="111" spans="1:10">
      <c r="A111" s="37" t="s">
        <v>570</v>
      </c>
      <c r="B111" s="38" t="s">
        <v>734</v>
      </c>
      <c r="C111" s="37" t="s">
        <v>570</v>
      </c>
    </row>
    <row r="112" spans="1:10">
      <c r="A112" s="37" t="s">
        <v>571</v>
      </c>
      <c r="B112" s="38" t="s">
        <v>735</v>
      </c>
      <c r="C112" s="37" t="s">
        <v>571</v>
      </c>
    </row>
    <row r="113" spans="1:3">
      <c r="A113" s="37" t="s">
        <v>572</v>
      </c>
      <c r="B113" s="38" t="s">
        <v>763</v>
      </c>
      <c r="C113" s="37" t="s">
        <v>572</v>
      </c>
    </row>
    <row r="114" spans="1:3">
      <c r="A114" s="37" t="s">
        <v>573</v>
      </c>
      <c r="B114" s="38" t="s">
        <v>736</v>
      </c>
      <c r="C114" s="37" t="s">
        <v>573</v>
      </c>
    </row>
    <row r="115" spans="1:3">
      <c r="A115" s="37" t="s">
        <v>960</v>
      </c>
      <c r="B115" s="38" t="s">
        <v>882</v>
      </c>
      <c r="C115" s="37" t="s">
        <v>960</v>
      </c>
    </row>
    <row r="116" spans="1:3">
      <c r="A116" s="37" t="s">
        <v>574</v>
      </c>
      <c r="B116" s="38" t="s">
        <v>737</v>
      </c>
      <c r="C116" s="37" t="s">
        <v>574</v>
      </c>
    </row>
    <row r="117" spans="1:3">
      <c r="A117" s="37" t="s">
        <v>575</v>
      </c>
      <c r="B117" s="38" t="s">
        <v>738</v>
      </c>
      <c r="C117" s="37" t="s">
        <v>575</v>
      </c>
    </row>
    <row r="118" spans="1:3">
      <c r="A118" s="37" t="s">
        <v>1113</v>
      </c>
      <c r="B118" s="38" t="s">
        <v>739</v>
      </c>
      <c r="C118" s="37" t="s">
        <v>1113</v>
      </c>
    </row>
    <row r="119" spans="1:3">
      <c r="A119" s="37" t="s">
        <v>759</v>
      </c>
      <c r="B119" s="38" t="s">
        <v>740</v>
      </c>
      <c r="C119" s="37" t="s">
        <v>759</v>
      </c>
    </row>
    <row r="120" spans="1:3">
      <c r="A120" s="37" t="s">
        <v>392</v>
      </c>
      <c r="B120" s="38" t="s">
        <v>427</v>
      </c>
      <c r="C120" s="37" t="s">
        <v>392</v>
      </c>
    </row>
    <row r="121" spans="1:3">
      <c r="A121" s="37" t="s">
        <v>576</v>
      </c>
      <c r="B121" s="38" t="s">
        <v>741</v>
      </c>
      <c r="C121" s="37" t="s">
        <v>576</v>
      </c>
    </row>
    <row r="122" spans="1:3">
      <c r="A122" s="37" t="s">
        <v>577</v>
      </c>
      <c r="B122" s="38" t="s">
        <v>742</v>
      </c>
      <c r="C122" s="37" t="s">
        <v>577</v>
      </c>
    </row>
    <row r="123" spans="1:3">
      <c r="A123" s="37" t="s">
        <v>51</v>
      </c>
      <c r="B123" s="38" t="s">
        <v>563</v>
      </c>
      <c r="C123" s="37" t="s">
        <v>51</v>
      </c>
    </row>
    <row r="124" spans="1:3">
      <c r="A124" s="37" t="s">
        <v>391</v>
      </c>
      <c r="B124" s="38" t="s">
        <v>564</v>
      </c>
      <c r="C124" s="37" t="s">
        <v>391</v>
      </c>
    </row>
    <row r="125" spans="1:3">
      <c r="A125" s="37" t="s">
        <v>578</v>
      </c>
      <c r="B125" s="38" t="s">
        <v>743</v>
      </c>
      <c r="C125" s="37" t="s">
        <v>578</v>
      </c>
    </row>
    <row r="126" spans="1:3">
      <c r="A126" s="37" t="s">
        <v>579</v>
      </c>
      <c r="B126" s="38" t="s">
        <v>744</v>
      </c>
      <c r="C126" s="37" t="s">
        <v>579</v>
      </c>
    </row>
    <row r="127" spans="1:3">
      <c r="A127" s="37" t="s">
        <v>580</v>
      </c>
      <c r="B127" s="38" t="s">
        <v>745</v>
      </c>
      <c r="C127" s="37" t="s">
        <v>580</v>
      </c>
    </row>
    <row r="128" spans="1:3">
      <c r="A128" s="37" t="s">
        <v>581</v>
      </c>
      <c r="B128" s="38" t="s">
        <v>746</v>
      </c>
      <c r="C128" s="37" t="s">
        <v>581</v>
      </c>
    </row>
    <row r="129" spans="1:3">
      <c r="A129" s="37" t="s">
        <v>582</v>
      </c>
      <c r="B129" s="38" t="s">
        <v>747</v>
      </c>
      <c r="C129" s="37" t="s">
        <v>582</v>
      </c>
    </row>
    <row r="130" spans="1:3">
      <c r="A130" s="37" t="s">
        <v>764</v>
      </c>
      <c r="B130" s="38" t="s">
        <v>752</v>
      </c>
      <c r="C130" s="37" t="s">
        <v>764</v>
      </c>
    </row>
    <row r="131" spans="1:3">
      <c r="A131" s="37" t="s">
        <v>111</v>
      </c>
      <c r="B131" s="38" t="s">
        <v>565</v>
      </c>
      <c r="C131" s="37" t="s">
        <v>111</v>
      </c>
    </row>
    <row r="132" spans="1:3">
      <c r="A132" s="37" t="s">
        <v>583</v>
      </c>
      <c r="B132" s="38" t="s">
        <v>748</v>
      </c>
      <c r="C132" s="37" t="s">
        <v>583</v>
      </c>
    </row>
    <row r="133" spans="1:3">
      <c r="A133" s="37" t="s">
        <v>584</v>
      </c>
      <c r="B133" s="38" t="s">
        <v>749</v>
      </c>
      <c r="C133" s="37" t="s">
        <v>584</v>
      </c>
    </row>
    <row r="134" spans="1:3">
      <c r="A134" s="37" t="s">
        <v>585</v>
      </c>
      <c r="B134" s="38" t="s">
        <v>750</v>
      </c>
      <c r="C134" s="37" t="s">
        <v>585</v>
      </c>
    </row>
    <row r="135" spans="1:3">
      <c r="A135" s="37" t="s">
        <v>586</v>
      </c>
      <c r="B135" s="38" t="s">
        <v>751</v>
      </c>
      <c r="C135" s="37" t="s">
        <v>586</v>
      </c>
    </row>
    <row r="136" spans="1:3">
      <c r="A136" s="37" t="s">
        <v>959</v>
      </c>
      <c r="B136" s="38" t="s">
        <v>753</v>
      </c>
      <c r="C136" s="37" t="s">
        <v>959</v>
      </c>
    </row>
    <row r="137" spans="1:3">
      <c r="A137" s="37" t="s">
        <v>1114</v>
      </c>
      <c r="B137" s="38" t="s">
        <v>754</v>
      </c>
      <c r="C137" s="37" t="s">
        <v>1114</v>
      </c>
    </row>
    <row r="138" spans="1:3">
      <c r="A138" s="37" t="s">
        <v>588</v>
      </c>
      <c r="B138" s="38" t="s">
        <v>755</v>
      </c>
      <c r="C138" s="37" t="s">
        <v>588</v>
      </c>
    </row>
    <row r="139" spans="1:3">
      <c r="A139" s="37" t="s">
        <v>589</v>
      </c>
      <c r="B139" s="38" t="s">
        <v>756</v>
      </c>
      <c r="C139" s="37" t="s">
        <v>589</v>
      </c>
    </row>
    <row r="140" spans="1:3">
      <c r="A140" s="37" t="s">
        <v>1159</v>
      </c>
      <c r="B140" s="38" t="s">
        <v>757</v>
      </c>
      <c r="C140" s="37" t="s">
        <v>1159</v>
      </c>
    </row>
    <row r="141" spans="1:3">
      <c r="A141" s="37" t="s">
        <v>590</v>
      </c>
      <c r="B141" s="38" t="s">
        <v>758</v>
      </c>
      <c r="C141" s="37" t="s">
        <v>590</v>
      </c>
    </row>
    <row r="142" spans="1:3">
      <c r="A142" s="37" t="s">
        <v>591</v>
      </c>
      <c r="B142" s="38" t="s">
        <v>765</v>
      </c>
      <c r="C142" s="37" t="s">
        <v>591</v>
      </c>
    </row>
    <row r="143" spans="1:3">
      <c r="A143" s="37" t="s">
        <v>592</v>
      </c>
      <c r="B143" s="38" t="s">
        <v>766</v>
      </c>
      <c r="C143" s="37" t="s">
        <v>592</v>
      </c>
    </row>
    <row r="144" spans="1:3">
      <c r="A144" s="37" t="s">
        <v>593</v>
      </c>
      <c r="B144" s="38" t="s">
        <v>767</v>
      </c>
      <c r="C144" s="37" t="s">
        <v>593</v>
      </c>
    </row>
    <row r="145" spans="1:3">
      <c r="A145" s="37" t="s">
        <v>594</v>
      </c>
      <c r="B145" s="38" t="s">
        <v>768</v>
      </c>
      <c r="C145" s="37" t="s">
        <v>594</v>
      </c>
    </row>
    <row r="146" spans="1:3">
      <c r="A146" s="37" t="s">
        <v>17</v>
      </c>
      <c r="B146" s="38" t="s">
        <v>566</v>
      </c>
      <c r="C146" s="37" t="s">
        <v>17</v>
      </c>
    </row>
    <row r="147" spans="1:3">
      <c r="A147" s="37" t="s">
        <v>1115</v>
      </c>
      <c r="B147" s="38" t="s">
        <v>769</v>
      </c>
      <c r="C147" s="37" t="s">
        <v>1115</v>
      </c>
    </row>
    <row r="148" spans="1:3">
      <c r="A148" s="37" t="s">
        <v>1134</v>
      </c>
      <c r="B148" s="38" t="s">
        <v>873</v>
      </c>
      <c r="C148" s="37" t="s">
        <v>1134</v>
      </c>
    </row>
    <row r="149" spans="1:3">
      <c r="A149" s="37" t="s">
        <v>95</v>
      </c>
      <c r="B149" s="38" t="s">
        <v>567</v>
      </c>
      <c r="C149" s="37" t="s">
        <v>95</v>
      </c>
    </row>
    <row r="150" spans="1:3">
      <c r="A150" s="37" t="s">
        <v>595</v>
      </c>
      <c r="B150" s="38" t="s">
        <v>770</v>
      </c>
      <c r="C150" s="37" t="s">
        <v>595</v>
      </c>
    </row>
    <row r="151" spans="1:3">
      <c r="A151" s="37" t="s">
        <v>596</v>
      </c>
      <c r="B151" s="38" t="s">
        <v>771</v>
      </c>
      <c r="C151" s="37" t="s">
        <v>596</v>
      </c>
    </row>
    <row r="152" spans="1:3">
      <c r="A152" s="37" t="s">
        <v>597</v>
      </c>
      <c r="B152" s="38" t="s">
        <v>772</v>
      </c>
      <c r="C152" s="37" t="s">
        <v>597</v>
      </c>
    </row>
    <row r="153" spans="1:3">
      <c r="A153" s="37" t="s">
        <v>598</v>
      </c>
      <c r="B153" s="38" t="s">
        <v>773</v>
      </c>
      <c r="C153" s="37" t="s">
        <v>598</v>
      </c>
    </row>
    <row r="154" spans="1:3">
      <c r="A154" s="37" t="s">
        <v>599</v>
      </c>
      <c r="B154" s="38" t="s">
        <v>774</v>
      </c>
      <c r="C154" s="37" t="s">
        <v>599</v>
      </c>
    </row>
    <row r="155" spans="1:3">
      <c r="A155" s="37" t="s">
        <v>599</v>
      </c>
      <c r="B155" s="38" t="s">
        <v>875</v>
      </c>
      <c r="C155" s="37" t="s">
        <v>599</v>
      </c>
    </row>
    <row r="156" spans="1:3">
      <c r="A156" s="37" t="s">
        <v>1135</v>
      </c>
      <c r="B156" s="38" t="s">
        <v>878</v>
      </c>
      <c r="C156" s="37" t="s">
        <v>1135</v>
      </c>
    </row>
    <row r="157" spans="1:3">
      <c r="A157" s="37" t="s">
        <v>1136</v>
      </c>
      <c r="B157" s="38" t="s">
        <v>874</v>
      </c>
      <c r="C157" s="37" t="s">
        <v>1136</v>
      </c>
    </row>
    <row r="158" spans="1:3">
      <c r="A158" s="37" t="s">
        <v>20</v>
      </c>
      <c r="B158" s="38" t="s">
        <v>568</v>
      </c>
      <c r="C158" s="37" t="s">
        <v>20</v>
      </c>
    </row>
    <row r="159" spans="1:3">
      <c r="A159" s="37" t="s">
        <v>600</v>
      </c>
      <c r="B159" s="38" t="s">
        <v>775</v>
      </c>
      <c r="C159" s="37" t="s">
        <v>600</v>
      </c>
    </row>
    <row r="160" spans="1:3">
      <c r="A160" s="37" t="s">
        <v>601</v>
      </c>
      <c r="B160" s="38" t="s">
        <v>776</v>
      </c>
      <c r="C160" s="37" t="s">
        <v>601</v>
      </c>
    </row>
    <row r="161" spans="1:3">
      <c r="A161" s="37" t="s">
        <v>602</v>
      </c>
      <c r="B161" s="38" t="s">
        <v>777</v>
      </c>
      <c r="C161" s="37" t="s">
        <v>602</v>
      </c>
    </row>
    <row r="162" spans="1:3">
      <c r="A162" s="37" t="s">
        <v>603</v>
      </c>
      <c r="B162" s="38" t="s">
        <v>604</v>
      </c>
      <c r="C162" s="37" t="s">
        <v>603</v>
      </c>
    </row>
    <row r="163" spans="1:3">
      <c r="A163" s="37" t="s">
        <v>605</v>
      </c>
      <c r="B163" s="38" t="s">
        <v>778</v>
      </c>
      <c r="C163" s="37" t="s">
        <v>605</v>
      </c>
    </row>
    <row r="164" spans="1:3">
      <c r="A164" s="37" t="s">
        <v>606</v>
      </c>
      <c r="B164" s="38" t="s">
        <v>779</v>
      </c>
      <c r="C164" s="37" t="s">
        <v>606</v>
      </c>
    </row>
    <row r="165" spans="1:3">
      <c r="A165" s="37" t="s">
        <v>607</v>
      </c>
      <c r="B165" s="38" t="s">
        <v>608</v>
      </c>
      <c r="C165" s="37" t="s">
        <v>607</v>
      </c>
    </row>
    <row r="166" spans="1:3">
      <c r="A166" s="37" t="s">
        <v>607</v>
      </c>
      <c r="B166" s="38" t="s">
        <v>697</v>
      </c>
      <c r="C166" s="37" t="s">
        <v>607</v>
      </c>
    </row>
    <row r="167" spans="1:3">
      <c r="A167" s="37" t="s">
        <v>962</v>
      </c>
      <c r="B167" s="38" t="s">
        <v>882</v>
      </c>
      <c r="C167" s="37" t="s">
        <v>962</v>
      </c>
    </row>
    <row r="168" spans="1:3">
      <c r="A168" s="37" t="s">
        <v>92</v>
      </c>
      <c r="B168" s="38" t="s">
        <v>780</v>
      </c>
      <c r="C168" s="37" t="s">
        <v>92</v>
      </c>
    </row>
    <row r="169" spans="1:3">
      <c r="A169" s="37" t="s">
        <v>609</v>
      </c>
      <c r="B169" s="38" t="s">
        <v>706</v>
      </c>
      <c r="C169" s="37" t="s">
        <v>609</v>
      </c>
    </row>
    <row r="170" spans="1:3">
      <c r="A170" s="37" t="s">
        <v>386</v>
      </c>
      <c r="B170" s="38" t="s">
        <v>781</v>
      </c>
      <c r="C170" s="37" t="s">
        <v>386</v>
      </c>
    </row>
    <row r="171" spans="1:3">
      <c r="A171" s="37" t="s">
        <v>610</v>
      </c>
      <c r="B171" s="38" t="s">
        <v>423</v>
      </c>
      <c r="C171" s="37" t="s">
        <v>610</v>
      </c>
    </row>
    <row r="172" spans="1:3">
      <c r="A172" s="37" t="s">
        <v>611</v>
      </c>
      <c r="B172" s="38" t="s">
        <v>782</v>
      </c>
      <c r="C172" s="37" t="s">
        <v>611</v>
      </c>
    </row>
    <row r="173" spans="1:3">
      <c r="A173" s="37" t="s">
        <v>14</v>
      </c>
      <c r="B173" s="38" t="s">
        <v>783</v>
      </c>
      <c r="C173" s="37" t="s">
        <v>14</v>
      </c>
    </row>
    <row r="174" spans="1:3">
      <c r="A174" s="37" t="s">
        <v>612</v>
      </c>
      <c r="B174" s="38" t="s">
        <v>784</v>
      </c>
      <c r="C174" s="37" t="s">
        <v>612</v>
      </c>
    </row>
    <row r="175" spans="1:3">
      <c r="A175" s="37" t="s">
        <v>1116</v>
      </c>
      <c r="B175" s="38" t="s">
        <v>301</v>
      </c>
      <c r="C175" s="37" t="s">
        <v>1116</v>
      </c>
    </row>
    <row r="176" spans="1:3">
      <c r="A176" s="37" t="s">
        <v>614</v>
      </c>
      <c r="B176" s="38" t="s">
        <v>786</v>
      </c>
      <c r="C176" s="37" t="s">
        <v>614</v>
      </c>
    </row>
    <row r="177" spans="1:3">
      <c r="A177" s="37" t="s">
        <v>615</v>
      </c>
      <c r="B177" s="38" t="s">
        <v>787</v>
      </c>
      <c r="C177" s="37" t="s">
        <v>615</v>
      </c>
    </row>
    <row r="178" spans="1:3">
      <c r="A178" s="37" t="s">
        <v>616</v>
      </c>
      <c r="B178" s="38" t="s">
        <v>788</v>
      </c>
      <c r="C178" s="37" t="s">
        <v>616</v>
      </c>
    </row>
    <row r="179" spans="1:3">
      <c r="A179" s="37" t="s">
        <v>13</v>
      </c>
      <c r="B179" s="38" t="s">
        <v>560</v>
      </c>
      <c r="C179" s="83">
        <v>1</v>
      </c>
    </row>
    <row r="180" spans="1:3">
      <c r="A180" s="37" t="s">
        <v>617</v>
      </c>
      <c r="B180" s="38" t="s">
        <v>789</v>
      </c>
      <c r="C180" s="37" t="s">
        <v>617</v>
      </c>
    </row>
    <row r="181" spans="1:3">
      <c r="A181" s="37" t="s">
        <v>618</v>
      </c>
      <c r="B181" s="38" t="s">
        <v>790</v>
      </c>
      <c r="C181" s="37" t="s">
        <v>618</v>
      </c>
    </row>
    <row r="182" spans="1:3">
      <c r="A182" s="37" t="s">
        <v>619</v>
      </c>
      <c r="B182" s="38" t="s">
        <v>791</v>
      </c>
      <c r="C182" s="37" t="s">
        <v>619</v>
      </c>
    </row>
    <row r="183" spans="1:3">
      <c r="A183" s="37" t="s">
        <v>620</v>
      </c>
      <c r="B183" s="38" t="s">
        <v>792</v>
      </c>
      <c r="C183" s="37" t="s">
        <v>620</v>
      </c>
    </row>
    <row r="184" spans="1:3">
      <c r="A184" s="37" t="s">
        <v>621</v>
      </c>
      <c r="B184" s="38" t="s">
        <v>793</v>
      </c>
      <c r="C184" s="37" t="s">
        <v>621</v>
      </c>
    </row>
    <row r="185" spans="1:3">
      <c r="A185" s="37" t="s">
        <v>106</v>
      </c>
      <c r="B185" s="38" t="s">
        <v>794</v>
      </c>
      <c r="C185" s="37" t="s">
        <v>106</v>
      </c>
    </row>
    <row r="186" spans="1:3">
      <c r="A186" s="37" t="s">
        <v>622</v>
      </c>
      <c r="B186" s="38" t="s">
        <v>796</v>
      </c>
      <c r="C186" s="37" t="s">
        <v>622</v>
      </c>
    </row>
    <row r="187" spans="1:3">
      <c r="A187" s="37" t="s">
        <v>623</v>
      </c>
      <c r="B187" s="38" t="s">
        <v>795</v>
      </c>
      <c r="C187" s="37" t="s">
        <v>623</v>
      </c>
    </row>
    <row r="188" spans="1:3">
      <c r="A188" s="37" t="s">
        <v>624</v>
      </c>
      <c r="B188" s="38" t="s">
        <v>797</v>
      </c>
      <c r="C188" s="37" t="s">
        <v>624</v>
      </c>
    </row>
    <row r="189" spans="1:3">
      <c r="A189" s="37" t="s">
        <v>625</v>
      </c>
      <c r="B189" s="38" t="s">
        <v>798</v>
      </c>
      <c r="C189" s="37" t="s">
        <v>625</v>
      </c>
    </row>
    <row r="190" spans="1:3">
      <c r="A190" s="37" t="s">
        <v>626</v>
      </c>
      <c r="B190" s="38" t="s">
        <v>799</v>
      </c>
      <c r="C190" s="37" t="s">
        <v>626</v>
      </c>
    </row>
    <row r="191" spans="1:3">
      <c r="A191" s="37" t="s">
        <v>627</v>
      </c>
      <c r="B191" s="38" t="s">
        <v>800</v>
      </c>
      <c r="C191" s="37" t="s">
        <v>627</v>
      </c>
    </row>
    <row r="192" spans="1:3">
      <c r="A192" s="37" t="s">
        <v>1117</v>
      </c>
      <c r="B192" s="38" t="s">
        <v>801</v>
      </c>
      <c r="C192" s="37" t="s">
        <v>1117</v>
      </c>
    </row>
    <row r="193" spans="1:3">
      <c r="A193" s="37" t="s">
        <v>760</v>
      </c>
      <c r="B193" s="38" t="s">
        <v>802</v>
      </c>
      <c r="C193" s="37" t="s">
        <v>760</v>
      </c>
    </row>
    <row r="194" spans="1:3">
      <c r="A194" s="37" t="s">
        <v>628</v>
      </c>
      <c r="B194" s="38" t="s">
        <v>629</v>
      </c>
      <c r="C194" s="37" t="s">
        <v>628</v>
      </c>
    </row>
    <row r="195" spans="1:3">
      <c r="A195" s="37" t="s">
        <v>630</v>
      </c>
      <c r="B195" s="38" t="s">
        <v>803</v>
      </c>
      <c r="C195" s="37" t="s">
        <v>630</v>
      </c>
    </row>
    <row r="196" spans="1:3">
      <c r="A196" s="37" t="s">
        <v>631</v>
      </c>
      <c r="B196" s="38" t="s">
        <v>804</v>
      </c>
      <c r="C196" s="37" t="s">
        <v>631</v>
      </c>
    </row>
    <row r="197" spans="1:3">
      <c r="A197" s="37" t="s">
        <v>632</v>
      </c>
      <c r="B197" s="38" t="s">
        <v>805</v>
      </c>
      <c r="C197" s="37" t="s">
        <v>632</v>
      </c>
    </row>
    <row r="198" spans="1:3">
      <c r="A198" s="37" t="s">
        <v>1144</v>
      </c>
      <c r="B198" s="38" t="s">
        <v>633</v>
      </c>
      <c r="C198" s="37" t="s">
        <v>1144</v>
      </c>
    </row>
    <row r="199" spans="1:3">
      <c r="A199" s="37" t="s">
        <v>1145</v>
      </c>
      <c r="B199" s="38" t="s">
        <v>806</v>
      </c>
      <c r="C199" s="37" t="s">
        <v>1145</v>
      </c>
    </row>
    <row r="200" spans="1:3">
      <c r="A200" s="37" t="s">
        <v>1146</v>
      </c>
      <c r="B200" s="38" t="s">
        <v>634</v>
      </c>
      <c r="C200" s="37" t="s">
        <v>1146</v>
      </c>
    </row>
    <row r="201" spans="1:3">
      <c r="A201" s="37" t="s">
        <v>1147</v>
      </c>
      <c r="B201" s="38" t="s">
        <v>635</v>
      </c>
      <c r="C201" s="37" t="s">
        <v>1147</v>
      </c>
    </row>
    <row r="202" spans="1:3">
      <c r="A202" s="37" t="s">
        <v>1148</v>
      </c>
      <c r="B202" s="38" t="s">
        <v>807</v>
      </c>
      <c r="C202" s="37" t="s">
        <v>1148</v>
      </c>
    </row>
    <row r="203" spans="1:3">
      <c r="A203" s="37" t="s">
        <v>1149</v>
      </c>
      <c r="B203" s="38" t="s">
        <v>637</v>
      </c>
      <c r="C203" s="37" t="s">
        <v>1149</v>
      </c>
    </row>
    <row r="204" spans="1:3">
      <c r="A204" s="37" t="s">
        <v>1150</v>
      </c>
      <c r="B204" s="38" t="s">
        <v>636</v>
      </c>
      <c r="C204" s="37" t="s">
        <v>1150</v>
      </c>
    </row>
    <row r="205" spans="1:3">
      <c r="A205" s="37" t="s">
        <v>1151</v>
      </c>
      <c r="B205" s="38" t="s">
        <v>667</v>
      </c>
      <c r="C205" s="37" t="s">
        <v>1151</v>
      </c>
    </row>
    <row r="206" spans="1:3">
      <c r="A206" s="37" t="s">
        <v>1152</v>
      </c>
      <c r="B206" s="38" t="s">
        <v>638</v>
      </c>
      <c r="C206" s="37" t="s">
        <v>1152</v>
      </c>
    </row>
    <row r="207" spans="1:3">
      <c r="A207" s="37" t="s">
        <v>1153</v>
      </c>
      <c r="B207" s="38" t="s">
        <v>639</v>
      </c>
      <c r="C207" s="37" t="s">
        <v>1153</v>
      </c>
    </row>
    <row r="208" spans="1:3">
      <c r="A208" s="37" t="s">
        <v>1154</v>
      </c>
      <c r="B208" s="38" t="s">
        <v>808</v>
      </c>
      <c r="C208" s="37" t="s">
        <v>1154</v>
      </c>
    </row>
    <row r="209" spans="1:3">
      <c r="A209" s="37" t="s">
        <v>1155</v>
      </c>
      <c r="B209" s="38" t="s">
        <v>640</v>
      </c>
      <c r="C209" s="37" t="s">
        <v>1155</v>
      </c>
    </row>
    <row r="210" spans="1:3">
      <c r="A210" s="37" t="s">
        <v>1156</v>
      </c>
      <c r="B210" s="38" t="s">
        <v>642</v>
      </c>
      <c r="C210" s="37" t="s">
        <v>1156</v>
      </c>
    </row>
    <row r="211" spans="1:3">
      <c r="A211" s="37" t="s">
        <v>1157</v>
      </c>
      <c r="B211" s="38" t="s">
        <v>641</v>
      </c>
      <c r="C211" s="37" t="s">
        <v>1157</v>
      </c>
    </row>
    <row r="212" spans="1:3">
      <c r="A212" s="37" t="s">
        <v>83</v>
      </c>
      <c r="B212" s="38" t="s">
        <v>809</v>
      </c>
      <c r="C212" s="37" t="s">
        <v>83</v>
      </c>
    </row>
    <row r="213" spans="1:3">
      <c r="A213" s="37" t="s">
        <v>643</v>
      </c>
      <c r="B213" s="38" t="s">
        <v>810</v>
      </c>
      <c r="C213" s="37" t="s">
        <v>643</v>
      </c>
    </row>
    <row r="214" spans="1:3">
      <c r="A214" s="37" t="s">
        <v>958</v>
      </c>
      <c r="B214" s="38" t="s">
        <v>811</v>
      </c>
      <c r="C214" s="37" t="s">
        <v>958</v>
      </c>
    </row>
    <row r="215" spans="1:3">
      <c r="A215" s="37" t="s">
        <v>812</v>
      </c>
      <c r="B215" s="38" t="s">
        <v>813</v>
      </c>
      <c r="C215" s="37" t="s">
        <v>812</v>
      </c>
    </row>
    <row r="216" spans="1:3">
      <c r="A216" s="37" t="s">
        <v>63</v>
      </c>
      <c r="B216" s="38" t="s">
        <v>814</v>
      </c>
      <c r="C216" s="37" t="s">
        <v>63</v>
      </c>
    </row>
    <row r="217" spans="1:3">
      <c r="A217" s="37" t="s">
        <v>644</v>
      </c>
      <c r="B217" s="38" t="s">
        <v>815</v>
      </c>
      <c r="C217" s="37" t="s">
        <v>644</v>
      </c>
    </row>
    <row r="218" spans="1:3">
      <c r="A218" s="37" t="s">
        <v>94</v>
      </c>
      <c r="B218" s="38" t="s">
        <v>816</v>
      </c>
      <c r="C218" s="37" t="s">
        <v>94</v>
      </c>
    </row>
    <row r="219" spans="1:3">
      <c r="A219" s="37" t="s">
        <v>90</v>
      </c>
      <c r="B219" s="38" t="s">
        <v>817</v>
      </c>
      <c r="C219" s="37" t="s">
        <v>90</v>
      </c>
    </row>
    <row r="220" spans="1:3">
      <c r="A220" s="37" t="s">
        <v>645</v>
      </c>
      <c r="B220" s="38" t="s">
        <v>818</v>
      </c>
      <c r="C220" s="37" t="s">
        <v>645</v>
      </c>
    </row>
    <row r="221" spans="1:3">
      <c r="A221" s="37" t="s">
        <v>646</v>
      </c>
      <c r="B221" s="38" t="s">
        <v>819</v>
      </c>
      <c r="C221" s="37" t="s">
        <v>646</v>
      </c>
    </row>
    <row r="222" spans="1:3">
      <c r="A222" s="37" t="s">
        <v>1143</v>
      </c>
      <c r="B222" s="38" t="s">
        <v>825</v>
      </c>
      <c r="C222" s="37" t="s">
        <v>1143</v>
      </c>
    </row>
    <row r="223" spans="1:3">
      <c r="A223" s="37" t="s">
        <v>647</v>
      </c>
      <c r="B223" s="38" t="s">
        <v>820</v>
      </c>
      <c r="C223" s="37" t="s">
        <v>647</v>
      </c>
    </row>
    <row r="224" spans="1:3">
      <c r="A224" s="37" t="s">
        <v>648</v>
      </c>
      <c r="B224" s="38" t="s">
        <v>821</v>
      </c>
      <c r="C224" s="37" t="s">
        <v>648</v>
      </c>
    </row>
    <row r="225" spans="1:3">
      <c r="A225" s="37" t="s">
        <v>649</v>
      </c>
      <c r="B225" s="38" t="s">
        <v>822</v>
      </c>
      <c r="C225" s="37" t="s">
        <v>649</v>
      </c>
    </row>
    <row r="226" spans="1:3">
      <c r="A226" s="37" t="s">
        <v>650</v>
      </c>
      <c r="B226" s="38" t="s">
        <v>651</v>
      </c>
      <c r="C226" s="37" t="s">
        <v>650</v>
      </c>
    </row>
    <row r="227" spans="1:3">
      <c r="A227" s="37" t="s">
        <v>652</v>
      </c>
      <c r="B227" s="38" t="s">
        <v>823</v>
      </c>
      <c r="C227" s="37" t="s">
        <v>652</v>
      </c>
    </row>
    <row r="228" spans="1:3">
      <c r="A228" s="37" t="s">
        <v>653</v>
      </c>
      <c r="B228" s="38" t="s">
        <v>824</v>
      </c>
      <c r="C228" s="37" t="s">
        <v>653</v>
      </c>
    </row>
    <row r="229" spans="1:3">
      <c r="A229" s="37" t="s">
        <v>1138</v>
      </c>
      <c r="B229" s="38" t="s">
        <v>876</v>
      </c>
      <c r="C229" s="37" t="s">
        <v>1138</v>
      </c>
    </row>
    <row r="230" spans="1:3">
      <c r="A230" s="37" t="s">
        <v>654</v>
      </c>
      <c r="B230" s="38" t="s">
        <v>826</v>
      </c>
      <c r="C230" s="37" t="s">
        <v>654</v>
      </c>
    </row>
    <row r="231" spans="1:3">
      <c r="A231" s="37" t="s">
        <v>655</v>
      </c>
      <c r="B231" s="38" t="s">
        <v>656</v>
      </c>
      <c r="C231" s="37" t="s">
        <v>655</v>
      </c>
    </row>
    <row r="232" spans="1:3">
      <c r="A232" s="37" t="s">
        <v>657</v>
      </c>
      <c r="B232" s="38" t="s">
        <v>827</v>
      </c>
      <c r="C232" s="37" t="s">
        <v>657</v>
      </c>
    </row>
    <row r="233" spans="1:3">
      <c r="A233" s="37" t="s">
        <v>761</v>
      </c>
      <c r="B233" s="38" t="s">
        <v>828</v>
      </c>
      <c r="C233" s="37" t="s">
        <v>761</v>
      </c>
    </row>
    <row r="234" spans="1:3">
      <c r="A234" s="37" t="s">
        <v>658</v>
      </c>
      <c r="B234" s="38" t="s">
        <v>829</v>
      </c>
      <c r="C234" s="37" t="s">
        <v>658</v>
      </c>
    </row>
    <row r="235" spans="1:3">
      <c r="A235" s="37" t="s">
        <v>659</v>
      </c>
      <c r="B235" s="38" t="s">
        <v>830</v>
      </c>
      <c r="C235" s="37" t="s">
        <v>659</v>
      </c>
    </row>
    <row r="236" spans="1:3">
      <c r="A236" s="37" t="s">
        <v>660</v>
      </c>
      <c r="B236" s="38" t="s">
        <v>831</v>
      </c>
      <c r="C236" s="37" t="s">
        <v>660</v>
      </c>
    </row>
    <row r="237" spans="1:3">
      <c r="A237" s="37" t="s">
        <v>661</v>
      </c>
      <c r="B237" s="38" t="s">
        <v>832</v>
      </c>
      <c r="C237" s="37" t="s">
        <v>661</v>
      </c>
    </row>
    <row r="238" spans="1:3">
      <c r="A238" s="37" t="s">
        <v>384</v>
      </c>
      <c r="B238" s="38" t="s">
        <v>833</v>
      </c>
      <c r="C238" s="37" t="s">
        <v>384</v>
      </c>
    </row>
    <row r="239" spans="1:3">
      <c r="A239" s="37" t="s">
        <v>662</v>
      </c>
      <c r="B239" s="38" t="s">
        <v>834</v>
      </c>
      <c r="C239" s="37" t="s">
        <v>662</v>
      </c>
    </row>
    <row r="240" spans="1:3">
      <c r="A240" s="40" t="s">
        <v>663</v>
      </c>
      <c r="B240" s="38" t="s">
        <v>835</v>
      </c>
      <c r="C240" s="40" t="s">
        <v>663</v>
      </c>
    </row>
    <row r="241" spans="1:3">
      <c r="A241" s="37" t="s">
        <v>664</v>
      </c>
      <c r="B241" s="38" t="s">
        <v>836</v>
      </c>
      <c r="C241" s="37" t="s">
        <v>664</v>
      </c>
    </row>
    <row r="242" spans="1:3">
      <c r="A242" s="37" t="s">
        <v>665</v>
      </c>
      <c r="B242" s="38" t="s">
        <v>837</v>
      </c>
      <c r="C242" s="37" t="s">
        <v>665</v>
      </c>
    </row>
    <row r="243" spans="1:3">
      <c r="A243" s="37" t="s">
        <v>666</v>
      </c>
      <c r="B243" s="38" t="s">
        <v>838</v>
      </c>
      <c r="C243" s="37" t="s">
        <v>666</v>
      </c>
    </row>
    <row r="244" spans="1:3">
      <c r="A244" s="37" t="s">
        <v>668</v>
      </c>
      <c r="B244" s="38" t="s">
        <v>839</v>
      </c>
      <c r="C244" s="37" t="s">
        <v>668</v>
      </c>
    </row>
    <row r="245" spans="1:3">
      <c r="A245" s="37" t="s">
        <v>669</v>
      </c>
      <c r="B245" s="38" t="s">
        <v>840</v>
      </c>
      <c r="C245" s="37" t="s">
        <v>669</v>
      </c>
    </row>
    <row r="246" spans="1:3">
      <c r="A246" s="37" t="s">
        <v>670</v>
      </c>
      <c r="B246" s="38" t="s">
        <v>841</v>
      </c>
      <c r="C246" s="37" t="s">
        <v>670</v>
      </c>
    </row>
    <row r="247" spans="1:3">
      <c r="A247" s="37" t="s">
        <v>389</v>
      </c>
      <c r="B247" s="38" t="s">
        <v>842</v>
      </c>
      <c r="C247" s="37" t="s">
        <v>389</v>
      </c>
    </row>
    <row r="248" spans="1:3">
      <c r="A248" s="37" t="s">
        <v>957</v>
      </c>
      <c r="B248" s="38" t="s">
        <v>613</v>
      </c>
      <c r="C248" s="37" t="s">
        <v>957</v>
      </c>
    </row>
    <row r="249" spans="1:3">
      <c r="A249" s="37" t="s">
        <v>1137</v>
      </c>
      <c r="B249" s="38" t="s">
        <v>877</v>
      </c>
      <c r="C249" s="37" t="s">
        <v>1137</v>
      </c>
    </row>
    <row r="250" spans="1:3">
      <c r="A250" s="37" t="s">
        <v>387</v>
      </c>
      <c r="B250" s="38" t="s">
        <v>843</v>
      </c>
      <c r="C250" s="37" t="s">
        <v>387</v>
      </c>
    </row>
    <row r="251" spans="1:3">
      <c r="A251" s="37" t="s">
        <v>671</v>
      </c>
      <c r="B251" s="38" t="s">
        <v>844</v>
      </c>
      <c r="C251" s="37" t="s">
        <v>671</v>
      </c>
    </row>
    <row r="252" spans="1:3">
      <c r="A252" s="37" t="s">
        <v>1142</v>
      </c>
      <c r="B252" s="38" t="s">
        <v>672</v>
      </c>
      <c r="C252" s="37" t="s">
        <v>1142</v>
      </c>
    </row>
    <row r="253" spans="1:3">
      <c r="A253" s="37" t="s">
        <v>673</v>
      </c>
      <c r="B253" s="38" t="s">
        <v>845</v>
      </c>
      <c r="C253" s="37" t="s">
        <v>673</v>
      </c>
    </row>
    <row r="254" spans="1:3">
      <c r="A254" s="37" t="s">
        <v>674</v>
      </c>
      <c r="B254" s="38" t="s">
        <v>846</v>
      </c>
      <c r="C254" s="37" t="s">
        <v>674</v>
      </c>
    </row>
    <row r="255" spans="1:3">
      <c r="A255" s="37" t="s">
        <v>675</v>
      </c>
      <c r="B255" s="38" t="s">
        <v>587</v>
      </c>
      <c r="C255" s="37" t="s">
        <v>675</v>
      </c>
    </row>
    <row r="256" spans="1:3">
      <c r="A256" s="37" t="s">
        <v>676</v>
      </c>
      <c r="B256" s="38" t="s">
        <v>847</v>
      </c>
      <c r="C256" s="37" t="s">
        <v>676</v>
      </c>
    </row>
    <row r="257" spans="1:3">
      <c r="A257" s="37" t="s">
        <v>677</v>
      </c>
      <c r="B257" s="38" t="s">
        <v>848</v>
      </c>
      <c r="C257" s="37" t="s">
        <v>677</v>
      </c>
    </row>
    <row r="258" spans="1:3">
      <c r="A258" s="37" t="s">
        <v>1118</v>
      </c>
      <c r="B258" s="38" t="s">
        <v>856</v>
      </c>
      <c r="C258" s="37" t="s">
        <v>1118</v>
      </c>
    </row>
    <row r="259" spans="1:3">
      <c r="A259" s="37" t="s">
        <v>1119</v>
      </c>
      <c r="B259" s="38" t="s">
        <v>857</v>
      </c>
      <c r="C259" s="37" t="s">
        <v>1119</v>
      </c>
    </row>
    <row r="260" spans="1:3">
      <c r="A260" s="37" t="s">
        <v>678</v>
      </c>
      <c r="B260" s="38" t="s">
        <v>849</v>
      </c>
      <c r="C260" s="37" t="s">
        <v>678</v>
      </c>
    </row>
    <row r="261" spans="1:3">
      <c r="A261" s="37" t="s">
        <v>679</v>
      </c>
      <c r="B261" s="38" t="s">
        <v>850</v>
      </c>
      <c r="C261" s="37" t="s">
        <v>679</v>
      </c>
    </row>
    <row r="262" spans="1:3">
      <c r="A262" s="37" t="s">
        <v>680</v>
      </c>
      <c r="B262" s="38" t="s">
        <v>851</v>
      </c>
      <c r="C262" s="37" t="s">
        <v>680</v>
      </c>
    </row>
    <row r="263" spans="1:3">
      <c r="A263" s="37" t="s">
        <v>852</v>
      </c>
      <c r="B263" s="38" t="s">
        <v>681</v>
      </c>
      <c r="C263" s="37" t="s">
        <v>852</v>
      </c>
    </row>
    <row r="264" spans="1:3">
      <c r="A264" s="37" t="s">
        <v>853</v>
      </c>
      <c r="B264" s="38" t="s">
        <v>854</v>
      </c>
      <c r="C264" s="37" t="s">
        <v>853</v>
      </c>
    </row>
    <row r="265" spans="1:3">
      <c r="A265" s="37" t="s">
        <v>682</v>
      </c>
      <c r="B265" s="38" t="s">
        <v>855</v>
      </c>
      <c r="C265" s="37" t="s">
        <v>682</v>
      </c>
    </row>
    <row r="266" spans="1:3">
      <c r="A266" s="37" t="s">
        <v>683</v>
      </c>
      <c r="B266" s="38" t="s">
        <v>858</v>
      </c>
      <c r="C266" s="37" t="s">
        <v>683</v>
      </c>
    </row>
    <row r="267" spans="1:3">
      <c r="A267" s="37" t="s">
        <v>684</v>
      </c>
      <c r="B267" s="38" t="s">
        <v>859</v>
      </c>
      <c r="C267" s="37" t="s">
        <v>684</v>
      </c>
    </row>
    <row r="268" spans="1:3">
      <c r="A268" s="37" t="s">
        <v>685</v>
      </c>
      <c r="B268" s="38" t="s">
        <v>860</v>
      </c>
      <c r="C268" s="37" t="s">
        <v>685</v>
      </c>
    </row>
    <row r="269" spans="1:3">
      <c r="A269" s="37" t="s">
        <v>686</v>
      </c>
      <c r="B269" s="38" t="s">
        <v>861</v>
      </c>
      <c r="C269" s="37" t="s">
        <v>686</v>
      </c>
    </row>
    <row r="270" spans="1:3">
      <c r="A270" s="37" t="s">
        <v>687</v>
      </c>
      <c r="B270" s="38" t="s">
        <v>688</v>
      </c>
      <c r="C270" s="37" t="s">
        <v>687</v>
      </c>
    </row>
    <row r="271" spans="1:3">
      <c r="A271" s="37" t="s">
        <v>1158</v>
      </c>
      <c r="B271" s="38" t="s">
        <v>785</v>
      </c>
      <c r="C271" s="37" t="s">
        <v>1158</v>
      </c>
    </row>
    <row r="272" spans="1:3">
      <c r="A272" s="37" t="s">
        <v>762</v>
      </c>
      <c r="B272" s="38" t="s">
        <v>862</v>
      </c>
      <c r="C272" s="37" t="s">
        <v>762</v>
      </c>
    </row>
    <row r="273" spans="1:3">
      <c r="A273" s="37" t="s">
        <v>1141</v>
      </c>
      <c r="B273" s="38" t="s">
        <v>863</v>
      </c>
      <c r="C273" s="37" t="s">
        <v>1141</v>
      </c>
    </row>
    <row r="274" spans="1:3">
      <c r="A274" s="37" t="s">
        <v>689</v>
      </c>
      <c r="B274" s="38" t="s">
        <v>864</v>
      </c>
      <c r="C274" s="37" t="s">
        <v>689</v>
      </c>
    </row>
    <row r="275" spans="1:3">
      <c r="A275" s="37" t="s">
        <v>1120</v>
      </c>
      <c r="B275" s="38" t="s">
        <v>865</v>
      </c>
      <c r="C275" s="37" t="s">
        <v>1120</v>
      </c>
    </row>
    <row r="276" spans="1:3">
      <c r="A276" s="37" t="s">
        <v>961</v>
      </c>
      <c r="B276" s="38" t="s">
        <v>882</v>
      </c>
      <c r="C276" s="37" t="s">
        <v>961</v>
      </c>
    </row>
    <row r="277" spans="1:3">
      <c r="A277" s="37" t="s">
        <v>690</v>
      </c>
      <c r="B277" s="38" t="s">
        <v>866</v>
      </c>
      <c r="C277" s="37" t="s">
        <v>690</v>
      </c>
    </row>
    <row r="278" spans="1:3">
      <c r="A278" s="37" t="s">
        <v>691</v>
      </c>
      <c r="B278" s="38" t="s">
        <v>867</v>
      </c>
      <c r="C278" s="37" t="s">
        <v>691</v>
      </c>
    </row>
    <row r="279" spans="1:3">
      <c r="A279" s="37" t="s">
        <v>692</v>
      </c>
      <c r="B279" s="38" t="s">
        <v>868</v>
      </c>
      <c r="C279" s="37" t="s">
        <v>692</v>
      </c>
    </row>
    <row r="280" spans="1:3">
      <c r="A280" s="37" t="s">
        <v>693</v>
      </c>
      <c r="B280" s="38" t="s">
        <v>869</v>
      </c>
      <c r="C280" s="37" t="s">
        <v>693</v>
      </c>
    </row>
    <row r="281" spans="1:3">
      <c r="A281" s="37" t="s">
        <v>694</v>
      </c>
      <c r="B281" s="38" t="s">
        <v>695</v>
      </c>
      <c r="C281" s="37" t="s">
        <v>694</v>
      </c>
    </row>
    <row r="282" spans="1:3">
      <c r="A282" s="37" t="s">
        <v>385</v>
      </c>
      <c r="B282" s="38" t="s">
        <v>870</v>
      </c>
      <c r="C282" s="37" t="s">
        <v>385</v>
      </c>
    </row>
    <row r="283" spans="1:3">
      <c r="A283" s="37" t="s">
        <v>696</v>
      </c>
      <c r="B283" s="38" t="s">
        <v>871</v>
      </c>
      <c r="C283" s="37" t="s">
        <v>696</v>
      </c>
    </row>
    <row r="284" spans="1:3">
      <c r="A284" s="37" t="s">
        <v>698</v>
      </c>
      <c r="B284" s="38" t="s">
        <v>881</v>
      </c>
      <c r="C284" s="37" t="s">
        <v>698</v>
      </c>
    </row>
    <row r="285" spans="1:3">
      <c r="A285" s="37" t="s">
        <v>1121</v>
      </c>
      <c r="B285" s="38" t="s">
        <v>882</v>
      </c>
      <c r="C285" s="37" t="s">
        <v>1121</v>
      </c>
    </row>
    <row r="286" spans="1:3">
      <c r="A286" s="37" t="s">
        <v>1069</v>
      </c>
      <c r="B286" s="38" t="s">
        <v>699</v>
      </c>
      <c r="C286" s="37" t="s">
        <v>1069</v>
      </c>
    </row>
    <row r="287" spans="1:3">
      <c r="A287" s="37" t="s">
        <v>700</v>
      </c>
      <c r="B287" s="38" t="s">
        <v>883</v>
      </c>
      <c r="C287" s="37" t="s">
        <v>700</v>
      </c>
    </row>
    <row r="288" spans="1:3">
      <c r="A288" s="37" t="s">
        <v>884</v>
      </c>
      <c r="B288" s="38" t="s">
        <v>885</v>
      </c>
      <c r="C288" s="37" t="s">
        <v>884</v>
      </c>
    </row>
    <row r="289" spans="1:3">
      <c r="A289" s="37" t="s">
        <v>707</v>
      </c>
      <c r="B289" s="38" t="s">
        <v>890</v>
      </c>
      <c r="C289" s="37" t="s">
        <v>707</v>
      </c>
    </row>
    <row r="290" spans="1:3">
      <c r="A290" s="37" t="s">
        <v>1067</v>
      </c>
      <c r="B290" s="38" t="s">
        <v>708</v>
      </c>
      <c r="C290" s="37" t="s">
        <v>1067</v>
      </c>
    </row>
    <row r="291" spans="1:3">
      <c r="A291" s="37" t="s">
        <v>709</v>
      </c>
      <c r="B291" s="38" t="s">
        <v>891</v>
      </c>
      <c r="C291" s="37" t="s">
        <v>709</v>
      </c>
    </row>
    <row r="292" spans="1:3">
      <c r="A292" s="37" t="s">
        <v>956</v>
      </c>
      <c r="B292" s="38" t="s">
        <v>710</v>
      </c>
      <c r="C292" s="37" t="s">
        <v>956</v>
      </c>
    </row>
    <row r="293" spans="1:3">
      <c r="A293" s="37" t="s">
        <v>57</v>
      </c>
      <c r="B293" s="38" t="s">
        <v>892</v>
      </c>
      <c r="C293" s="37" t="s">
        <v>57</v>
      </c>
    </row>
    <row r="294" spans="1:3">
      <c r="A294" s="37" t="s">
        <v>711</v>
      </c>
      <c r="B294" s="38" t="s">
        <v>893</v>
      </c>
      <c r="C294" s="37" t="s">
        <v>711</v>
      </c>
    </row>
    <row r="295" spans="1:3">
      <c r="A295" s="37" t="s">
        <v>712</v>
      </c>
      <c r="B295" s="38" t="s">
        <v>894</v>
      </c>
      <c r="C295" s="37" t="s">
        <v>712</v>
      </c>
    </row>
    <row r="296" spans="1:3">
      <c r="A296" s="37" t="s">
        <v>713</v>
      </c>
      <c r="B296" s="38" t="s">
        <v>895</v>
      </c>
      <c r="C296" s="37" t="s">
        <v>713</v>
      </c>
    </row>
    <row r="297" spans="1:3">
      <c r="A297" s="37" t="s">
        <v>388</v>
      </c>
      <c r="B297" s="38" t="s">
        <v>896</v>
      </c>
      <c r="C297" s="37" t="s">
        <v>388</v>
      </c>
    </row>
    <row r="298" spans="1:3">
      <c r="A298" s="37" t="s">
        <v>714</v>
      </c>
      <c r="B298" s="38" t="s">
        <v>897</v>
      </c>
      <c r="C298" s="37" t="s">
        <v>714</v>
      </c>
    </row>
    <row r="299" spans="1:3">
      <c r="A299" s="37" t="s">
        <v>715</v>
      </c>
      <c r="B299" s="38" t="s">
        <v>898</v>
      </c>
      <c r="C299" s="37" t="s">
        <v>715</v>
      </c>
    </row>
    <row r="300" spans="1:3">
      <c r="A300" s="37" t="s">
        <v>716</v>
      </c>
      <c r="B300" s="38" t="s">
        <v>899</v>
      </c>
      <c r="C300" s="37" t="s">
        <v>716</v>
      </c>
    </row>
    <row r="301" spans="1:3">
      <c r="A301" s="40" t="s">
        <v>1122</v>
      </c>
      <c r="B301" s="38" t="s">
        <v>701</v>
      </c>
      <c r="C301" s="40" t="s">
        <v>1122</v>
      </c>
    </row>
    <row r="302" spans="1:3">
      <c r="A302" s="37" t="s">
        <v>1125</v>
      </c>
      <c r="B302" s="38" t="s">
        <v>702</v>
      </c>
      <c r="C302" s="37" t="s">
        <v>1125</v>
      </c>
    </row>
    <row r="303" spans="1:3">
      <c r="A303" s="37" t="s">
        <v>1126</v>
      </c>
      <c r="B303" s="38" t="s">
        <v>888</v>
      </c>
      <c r="C303" s="37" t="s">
        <v>1126</v>
      </c>
    </row>
    <row r="304" spans="1:3">
      <c r="A304" s="37" t="s">
        <v>1127</v>
      </c>
      <c r="B304" s="38" t="s">
        <v>703</v>
      </c>
      <c r="C304" s="37" t="s">
        <v>1127</v>
      </c>
    </row>
    <row r="305" spans="1:3">
      <c r="A305" s="37" t="s">
        <v>1128</v>
      </c>
      <c r="B305" s="38" t="s">
        <v>887</v>
      </c>
      <c r="C305" s="37" t="s">
        <v>1128</v>
      </c>
    </row>
    <row r="306" spans="1:3">
      <c r="A306" s="37" t="s">
        <v>1129</v>
      </c>
      <c r="B306" s="38" t="s">
        <v>704</v>
      </c>
      <c r="C306" s="37" t="s">
        <v>1129</v>
      </c>
    </row>
    <row r="307" spans="1:3">
      <c r="A307" s="37" t="s">
        <v>1123</v>
      </c>
      <c r="B307" s="38" t="s">
        <v>705</v>
      </c>
      <c r="C307" s="37" t="s">
        <v>1123</v>
      </c>
    </row>
    <row r="308" spans="1:3">
      <c r="A308" s="37" t="s">
        <v>1124</v>
      </c>
      <c r="B308" s="38" t="s">
        <v>886</v>
      </c>
      <c r="C308" s="37" t="s">
        <v>1124</v>
      </c>
    </row>
    <row r="309" spans="1:3">
      <c r="A309" s="37" t="s">
        <v>717</v>
      </c>
      <c r="B309" s="38" t="s">
        <v>900</v>
      </c>
      <c r="C309" s="37" t="s">
        <v>717</v>
      </c>
    </row>
    <row r="310" spans="1:3">
      <c r="A310" s="37" t="s">
        <v>11</v>
      </c>
      <c r="B310" s="38" t="s">
        <v>901</v>
      </c>
      <c r="C310" s="37" t="s">
        <v>11</v>
      </c>
    </row>
    <row r="311" spans="1:3">
      <c r="A311" s="37" t="s">
        <v>718</v>
      </c>
      <c r="B311" s="38" t="s">
        <v>719</v>
      </c>
      <c r="C311" s="37" t="s">
        <v>718</v>
      </c>
    </row>
    <row r="312" spans="1:3">
      <c r="A312" s="37" t="s">
        <v>720</v>
      </c>
      <c r="B312" s="38" t="s">
        <v>902</v>
      </c>
      <c r="C312" s="37" t="s">
        <v>720</v>
      </c>
    </row>
    <row r="313" spans="1:3">
      <c r="A313" s="37" t="s">
        <v>1140</v>
      </c>
      <c r="B313" s="38" t="s">
        <v>872</v>
      </c>
      <c r="C313" s="37" t="s">
        <v>1140</v>
      </c>
    </row>
    <row r="314" spans="1:3">
      <c r="A314" s="37" t="s">
        <v>721</v>
      </c>
      <c r="B314" s="38" t="s">
        <v>903</v>
      </c>
      <c r="C314" s="37" t="s">
        <v>721</v>
      </c>
    </row>
    <row r="315" spans="1:3">
      <c r="A315" s="37" t="s">
        <v>1133</v>
      </c>
      <c r="B315" s="38" t="s">
        <v>880</v>
      </c>
      <c r="C315" s="37" t="s">
        <v>1133</v>
      </c>
    </row>
    <row r="316" spans="1:3">
      <c r="A316" s="37" t="s">
        <v>722</v>
      </c>
      <c r="B316" s="38" t="s">
        <v>904</v>
      </c>
      <c r="C316" s="37" t="s">
        <v>722</v>
      </c>
    </row>
    <row r="317" spans="1:3">
      <c r="A317" s="37" t="s">
        <v>1139</v>
      </c>
      <c r="B317" s="38" t="s">
        <v>879</v>
      </c>
      <c r="C317" s="37" t="s">
        <v>1139</v>
      </c>
    </row>
    <row r="318" spans="1:3">
      <c r="A318" s="37" t="s">
        <v>237</v>
      </c>
      <c r="B318" s="38" t="s">
        <v>905</v>
      </c>
      <c r="C318" s="37" t="s">
        <v>237</v>
      </c>
    </row>
    <row r="319" spans="1:3">
      <c r="A319" s="37" t="s">
        <v>1132</v>
      </c>
      <c r="B319" s="38" t="s">
        <v>723</v>
      </c>
      <c r="C319" s="37" t="s">
        <v>1132</v>
      </c>
    </row>
    <row r="320" spans="1:3">
      <c r="A320" s="37" t="s">
        <v>724</v>
      </c>
      <c r="B320" s="38" t="s">
        <v>906</v>
      </c>
      <c r="C320" s="37" t="s">
        <v>724</v>
      </c>
    </row>
    <row r="321" spans="1:3">
      <c r="A321" s="37" t="s">
        <v>907</v>
      </c>
      <c r="B321" s="38" t="s">
        <v>908</v>
      </c>
      <c r="C321" s="37" t="s">
        <v>907</v>
      </c>
    </row>
    <row r="322" spans="1:3">
      <c r="A322" s="37" t="s">
        <v>725</v>
      </c>
      <c r="B322" s="38" t="s">
        <v>909</v>
      </c>
      <c r="C322" s="37" t="s">
        <v>725</v>
      </c>
    </row>
    <row r="323" spans="1:3">
      <c r="A323" s="37" t="s">
        <v>1130</v>
      </c>
      <c r="B323" s="38" t="s">
        <v>910</v>
      </c>
      <c r="C323" s="37" t="s">
        <v>1130</v>
      </c>
    </row>
    <row r="324" spans="1:3">
      <c r="A324" s="37" t="s">
        <v>12</v>
      </c>
      <c r="B324" s="38" t="s">
        <v>911</v>
      </c>
      <c r="C324" s="37" t="s">
        <v>12</v>
      </c>
    </row>
    <row r="325" spans="1:3">
      <c r="A325" s="37" t="s">
        <v>726</v>
      </c>
      <c r="B325" s="38" t="s">
        <v>912</v>
      </c>
      <c r="C325" s="37" t="s">
        <v>726</v>
      </c>
    </row>
    <row r="326" spans="1:3">
      <c r="A326" s="37" t="s">
        <v>0</v>
      </c>
      <c r="B326" s="38" t="s">
        <v>913</v>
      </c>
      <c r="C326" s="37" t="s">
        <v>0</v>
      </c>
    </row>
    <row r="327" spans="1:3">
      <c r="A327" s="40" t="s">
        <v>727</v>
      </c>
      <c r="B327" s="38" t="s">
        <v>914</v>
      </c>
      <c r="C327" s="40" t="s">
        <v>727</v>
      </c>
    </row>
    <row r="328" spans="1:3">
      <c r="A328" s="37" t="s">
        <v>728</v>
      </c>
      <c r="B328" s="38" t="s">
        <v>915</v>
      </c>
      <c r="C328" s="37" t="s">
        <v>728</v>
      </c>
    </row>
    <row r="329" spans="1:3">
      <c r="A329" s="37" t="s">
        <v>729</v>
      </c>
      <c r="B329" s="38" t="s">
        <v>916</v>
      </c>
      <c r="C329" s="37" t="s">
        <v>729</v>
      </c>
    </row>
    <row r="330" spans="1:3">
      <c r="A330" s="37" t="s">
        <v>1068</v>
      </c>
      <c r="B330" s="38" t="s">
        <v>889</v>
      </c>
      <c r="C330" s="37" t="s">
        <v>1068</v>
      </c>
    </row>
    <row r="331" spans="1:3">
      <c r="A331" s="39" t="s">
        <v>417</v>
      </c>
      <c r="B331" s="38" t="s">
        <v>917</v>
      </c>
      <c r="C331" s="39" t="s">
        <v>417</v>
      </c>
    </row>
    <row r="332" spans="1:3">
      <c r="A332" s="39" t="s">
        <v>1131</v>
      </c>
      <c r="B332" s="38" t="s">
        <v>918</v>
      </c>
      <c r="C332" s="39" t="s">
        <v>1131</v>
      </c>
    </row>
    <row r="333" spans="1:3">
      <c r="A333" s="37" t="s">
        <v>730</v>
      </c>
      <c r="B333" s="38" t="s">
        <v>919</v>
      </c>
      <c r="C333" s="37" t="s">
        <v>730</v>
      </c>
    </row>
    <row r="334" spans="1:3">
      <c r="A334" s="37" t="s">
        <v>731</v>
      </c>
      <c r="B334" s="38" t="s">
        <v>920</v>
      </c>
      <c r="C334" s="37" t="s">
        <v>731</v>
      </c>
    </row>
    <row r="335" spans="1:3">
      <c r="A335" s="37" t="s">
        <v>732</v>
      </c>
      <c r="B335" s="38" t="s">
        <v>921</v>
      </c>
      <c r="C335" s="37" t="s">
        <v>732</v>
      </c>
    </row>
    <row r="336" spans="1:3">
      <c r="A336" s="12" t="s">
        <v>955</v>
      </c>
      <c r="B336" s="37"/>
      <c r="C336" s="38"/>
    </row>
    <row r="337" spans="1:3">
      <c r="A337" s="12" t="s">
        <v>955</v>
      </c>
      <c r="B337" s="39"/>
      <c r="C337" s="38"/>
    </row>
    <row r="338" spans="1:3">
      <c r="A338" s="12" t="s">
        <v>955</v>
      </c>
      <c r="B338" s="39"/>
      <c r="C338" s="38"/>
    </row>
    <row r="339" spans="1:3">
      <c r="A339" s="12" t="s">
        <v>955</v>
      </c>
      <c r="B339" s="37"/>
      <c r="C339" s="38"/>
    </row>
    <row r="340" spans="1:3">
      <c r="A340" s="12" t="s">
        <v>955</v>
      </c>
      <c r="B340" s="37"/>
      <c r="C340" s="38"/>
    </row>
    <row r="341" spans="1:3">
      <c r="A341" s="12" t="s">
        <v>955</v>
      </c>
      <c r="B341" s="37"/>
      <c r="C341" s="38"/>
    </row>
    <row r="344" spans="1:3">
      <c r="B344" s="40"/>
      <c r="C344" s="41"/>
    </row>
    <row r="345" spans="1:3">
      <c r="B345" s="40"/>
      <c r="C345" s="41"/>
    </row>
    <row r="346" spans="1:3">
      <c r="B346" s="40"/>
      <c r="C346" s="41"/>
    </row>
    <row r="347" spans="1:3">
      <c r="B347" s="40"/>
      <c r="C347" s="4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21</vt:i4>
      </vt:variant>
    </vt:vector>
  </HeadingPairs>
  <TitlesOfParts>
    <vt:vector size="25" baseType="lpstr">
      <vt:lpstr>Feuil1</vt:lpstr>
      <vt:lpstr>RECHERCHE</vt:lpstr>
      <vt:lpstr>LISTE</vt:lpstr>
      <vt:lpstr>Liste Region Departement</vt:lpstr>
      <vt:lpstr>LISTE!Autres</vt:lpstr>
      <vt:lpstr>RECHERCHE!Autres</vt:lpstr>
      <vt:lpstr>LISTE!Blason</vt:lpstr>
      <vt:lpstr>boite</vt:lpstr>
      <vt:lpstr>Départ</vt:lpstr>
      <vt:lpstr>LISTE!DPT</vt:lpstr>
      <vt:lpstr>RECHERCHE!DPT</vt:lpstr>
      <vt:lpstr>LISTE!Drapeau</vt:lpstr>
      <vt:lpstr>RECHERCHE!Drapeau</vt:lpstr>
      <vt:lpstr>ligne</vt:lpstr>
      <vt:lpstr>MAT</vt:lpstr>
      <vt:lpstr>MATIERE</vt:lpstr>
      <vt:lpstr>LISTE!Matière</vt:lpstr>
      <vt:lpstr>RECHERCHE!Matière</vt:lpstr>
      <vt:lpstr>MONDE</vt:lpstr>
      <vt:lpstr>NMRDPT</vt:lpstr>
      <vt:lpstr>ordre</vt:lpstr>
      <vt:lpstr>LISTE!Pays</vt:lpstr>
      <vt:lpstr>REGDPT</vt:lpstr>
      <vt:lpstr>RECHERCHE!Sites</vt:lpstr>
      <vt:lpstr>LISTE!Villes</vt:lpstr>
    </vt:vector>
  </TitlesOfParts>
  <Company>FAMILLE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cp:lastPrinted>2013-07-06T15:48:55Z</cp:lastPrinted>
  <dcterms:created xsi:type="dcterms:W3CDTF">2003-03-24T19:57:34Z</dcterms:created>
  <dcterms:modified xsi:type="dcterms:W3CDTF">2013-09-08T15:36:25Z</dcterms:modified>
</cp:coreProperties>
</file>