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ylvain\Documents\05 - SYLVAIN\2 - Fichiers excel\"/>
    </mc:Choice>
  </mc:AlternateContent>
  <xr:revisionPtr revIDLastSave="0" documentId="10_ncr:100000_{BB334885-2E64-4839-A1AB-C6D0EB21D9E6}" xr6:coauthVersionLast="31" xr6:coauthVersionMax="31" xr10:uidLastSave="{00000000-0000-0000-0000-000000000000}"/>
  <bookViews>
    <workbookView xWindow="0" yWindow="0" windowWidth="20490" windowHeight="9405" tabRatio="755" firstSheet="1" activeTab="1" xr2:uid="{00000000-000D-0000-FFFF-FFFF00000000}"/>
  </bookViews>
  <sheets>
    <sheet name="Total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Fériés">Total!$I$7:$I$17</definedName>
    <definedName name="_xlnm.Print_Area" localSheetId="1">Janvier!$B$2:$J$22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G4" i="1"/>
  <c r="H6" i="13"/>
  <c r="I16" i="13" s="1"/>
  <c r="I9" i="13" l="1"/>
  <c r="I11" i="13"/>
  <c r="I17" i="13"/>
  <c r="I13" i="13"/>
  <c r="I14" i="13"/>
  <c r="I7" i="13"/>
  <c r="I15" i="13"/>
  <c r="I8" i="13"/>
  <c r="I10" i="13" s="1"/>
  <c r="I12" i="13" s="1"/>
  <c r="H34" i="2" l="1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  <c r="H5" i="2"/>
  <c r="G5" i="2"/>
  <c r="H34" i="3"/>
  <c r="G34" i="3"/>
  <c r="H33" i="3"/>
  <c r="G33" i="3"/>
  <c r="H32" i="3"/>
  <c r="G32" i="3"/>
  <c r="H31" i="3"/>
  <c r="G31" i="3"/>
  <c r="H30" i="3"/>
  <c r="G30" i="3"/>
  <c r="H29" i="3"/>
  <c r="G29" i="3"/>
  <c r="H28" i="3"/>
  <c r="G28" i="3"/>
  <c r="H27" i="3"/>
  <c r="G27" i="3"/>
  <c r="H26" i="3"/>
  <c r="G26" i="3"/>
  <c r="H25" i="3"/>
  <c r="G25" i="3"/>
  <c r="H24" i="3"/>
  <c r="G24" i="3"/>
  <c r="H23" i="3"/>
  <c r="G23" i="3"/>
  <c r="H22" i="3"/>
  <c r="G22" i="3"/>
  <c r="H21" i="3"/>
  <c r="G21" i="3"/>
  <c r="H20" i="3"/>
  <c r="G20" i="3"/>
  <c r="H19" i="3"/>
  <c r="G19" i="3"/>
  <c r="H18" i="3"/>
  <c r="G18" i="3"/>
  <c r="H17" i="3"/>
  <c r="G17" i="3"/>
  <c r="H16" i="3"/>
  <c r="G16" i="3"/>
  <c r="H15" i="3"/>
  <c r="G15" i="3"/>
  <c r="H14" i="3"/>
  <c r="G14" i="3"/>
  <c r="H13" i="3"/>
  <c r="G13" i="3"/>
  <c r="H12" i="3"/>
  <c r="G12" i="3"/>
  <c r="H11" i="3"/>
  <c r="G11" i="3"/>
  <c r="H10" i="3"/>
  <c r="G10" i="3"/>
  <c r="H9" i="3"/>
  <c r="G9" i="3"/>
  <c r="H8" i="3"/>
  <c r="G8" i="3"/>
  <c r="H7" i="3"/>
  <c r="G7" i="3"/>
  <c r="H6" i="3"/>
  <c r="G6" i="3"/>
  <c r="H5" i="3"/>
  <c r="G5" i="3"/>
  <c r="H34" i="4"/>
  <c r="G34" i="4"/>
  <c r="H33" i="4"/>
  <c r="G33" i="4"/>
  <c r="H32" i="4"/>
  <c r="G32" i="4"/>
  <c r="H31" i="4"/>
  <c r="G31" i="4"/>
  <c r="H30" i="4"/>
  <c r="G30" i="4"/>
  <c r="H29" i="4"/>
  <c r="G29" i="4"/>
  <c r="H28" i="4"/>
  <c r="G28" i="4"/>
  <c r="H27" i="4"/>
  <c r="G27" i="4"/>
  <c r="H26" i="4"/>
  <c r="G26" i="4"/>
  <c r="H25" i="4"/>
  <c r="G25" i="4"/>
  <c r="H24" i="4"/>
  <c r="G24" i="4"/>
  <c r="H23" i="4"/>
  <c r="G23" i="4"/>
  <c r="H22" i="4"/>
  <c r="G22" i="4"/>
  <c r="H21" i="4"/>
  <c r="G21" i="4"/>
  <c r="H20" i="4"/>
  <c r="G20" i="4"/>
  <c r="H19" i="4"/>
  <c r="G19" i="4"/>
  <c r="H18" i="4"/>
  <c r="G18" i="4"/>
  <c r="H17" i="4"/>
  <c r="G17" i="4"/>
  <c r="H16" i="4"/>
  <c r="G16" i="4"/>
  <c r="H15" i="4"/>
  <c r="G15" i="4"/>
  <c r="H14" i="4"/>
  <c r="G14" i="4"/>
  <c r="H13" i="4"/>
  <c r="G13" i="4"/>
  <c r="H12" i="4"/>
  <c r="G12" i="4"/>
  <c r="H11" i="4"/>
  <c r="G11" i="4"/>
  <c r="H10" i="4"/>
  <c r="G10" i="4"/>
  <c r="H9" i="4"/>
  <c r="G9" i="4"/>
  <c r="H8" i="4"/>
  <c r="G8" i="4"/>
  <c r="H7" i="4"/>
  <c r="G7" i="4"/>
  <c r="H6" i="4"/>
  <c r="G6" i="4"/>
  <c r="H5" i="4"/>
  <c r="G5" i="4"/>
  <c r="H34" i="5"/>
  <c r="G34" i="5"/>
  <c r="H33" i="5"/>
  <c r="G33" i="5"/>
  <c r="H32" i="5"/>
  <c r="G32" i="5"/>
  <c r="H31" i="5"/>
  <c r="G31" i="5"/>
  <c r="H30" i="5"/>
  <c r="G30" i="5"/>
  <c r="H29" i="5"/>
  <c r="G29" i="5"/>
  <c r="H28" i="5"/>
  <c r="G28" i="5"/>
  <c r="H27" i="5"/>
  <c r="G27" i="5"/>
  <c r="H26" i="5"/>
  <c r="G26" i="5"/>
  <c r="H25" i="5"/>
  <c r="G25" i="5"/>
  <c r="H24" i="5"/>
  <c r="G24" i="5"/>
  <c r="H23" i="5"/>
  <c r="G23" i="5"/>
  <c r="H22" i="5"/>
  <c r="G22" i="5"/>
  <c r="H21" i="5"/>
  <c r="G21" i="5"/>
  <c r="H20" i="5"/>
  <c r="G20" i="5"/>
  <c r="H19" i="5"/>
  <c r="G19" i="5"/>
  <c r="H18" i="5"/>
  <c r="G18" i="5"/>
  <c r="H17" i="5"/>
  <c r="G17" i="5"/>
  <c r="H16" i="5"/>
  <c r="G16" i="5"/>
  <c r="H15" i="5"/>
  <c r="G15" i="5"/>
  <c r="H14" i="5"/>
  <c r="G14" i="5"/>
  <c r="H13" i="5"/>
  <c r="G13" i="5"/>
  <c r="H12" i="5"/>
  <c r="G12" i="5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34" i="6"/>
  <c r="G34" i="6"/>
  <c r="H33" i="6"/>
  <c r="G33" i="6"/>
  <c r="H32" i="6"/>
  <c r="G32" i="6"/>
  <c r="H31" i="6"/>
  <c r="G31" i="6"/>
  <c r="H30" i="6"/>
  <c r="G30" i="6"/>
  <c r="H29" i="6"/>
  <c r="G29" i="6"/>
  <c r="H28" i="6"/>
  <c r="G28" i="6"/>
  <c r="H27" i="6"/>
  <c r="G27" i="6"/>
  <c r="H26" i="6"/>
  <c r="G26" i="6"/>
  <c r="H25" i="6"/>
  <c r="G25" i="6"/>
  <c r="H24" i="6"/>
  <c r="G24" i="6"/>
  <c r="H23" i="6"/>
  <c r="G23" i="6"/>
  <c r="H22" i="6"/>
  <c r="G22" i="6"/>
  <c r="H21" i="6"/>
  <c r="G21" i="6"/>
  <c r="H20" i="6"/>
  <c r="G20" i="6"/>
  <c r="H19" i="6"/>
  <c r="G19" i="6"/>
  <c r="H18" i="6"/>
  <c r="G18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H5" i="6"/>
  <c r="G5" i="6"/>
  <c r="H34" i="7"/>
  <c r="G34" i="7"/>
  <c r="H33" i="7"/>
  <c r="G33" i="7"/>
  <c r="H32" i="7"/>
  <c r="G32" i="7"/>
  <c r="H31" i="7"/>
  <c r="G31" i="7"/>
  <c r="H30" i="7"/>
  <c r="G30" i="7"/>
  <c r="H29" i="7"/>
  <c r="G29" i="7"/>
  <c r="H28" i="7"/>
  <c r="G28" i="7"/>
  <c r="H27" i="7"/>
  <c r="G27" i="7"/>
  <c r="H26" i="7"/>
  <c r="G26" i="7"/>
  <c r="H25" i="7"/>
  <c r="G25" i="7"/>
  <c r="H24" i="7"/>
  <c r="G24" i="7"/>
  <c r="H23" i="7"/>
  <c r="G23" i="7"/>
  <c r="H22" i="7"/>
  <c r="G22" i="7"/>
  <c r="H21" i="7"/>
  <c r="G21" i="7"/>
  <c r="H20" i="7"/>
  <c r="G20" i="7"/>
  <c r="H19" i="7"/>
  <c r="G19" i="7"/>
  <c r="H18" i="7"/>
  <c r="G18" i="7"/>
  <c r="H17" i="7"/>
  <c r="G17" i="7"/>
  <c r="H16" i="7"/>
  <c r="G16" i="7"/>
  <c r="H15" i="7"/>
  <c r="G15" i="7"/>
  <c r="H14" i="7"/>
  <c r="G14" i="7"/>
  <c r="H13" i="7"/>
  <c r="G13" i="7"/>
  <c r="H12" i="7"/>
  <c r="G12" i="7"/>
  <c r="H11" i="7"/>
  <c r="G11" i="7"/>
  <c r="H10" i="7"/>
  <c r="G10" i="7"/>
  <c r="H9" i="7"/>
  <c r="G9" i="7"/>
  <c r="H8" i="7"/>
  <c r="G8" i="7"/>
  <c r="H7" i="7"/>
  <c r="G7" i="7"/>
  <c r="H6" i="7"/>
  <c r="G6" i="7"/>
  <c r="H5" i="7"/>
  <c r="G5" i="7"/>
  <c r="H34" i="8"/>
  <c r="G34" i="8"/>
  <c r="H33" i="8"/>
  <c r="G33" i="8"/>
  <c r="H32" i="8"/>
  <c r="G32" i="8"/>
  <c r="H31" i="8"/>
  <c r="G31" i="8"/>
  <c r="H30" i="8"/>
  <c r="G30" i="8"/>
  <c r="H29" i="8"/>
  <c r="G29" i="8"/>
  <c r="H28" i="8"/>
  <c r="G28" i="8"/>
  <c r="H27" i="8"/>
  <c r="G27" i="8"/>
  <c r="H26" i="8"/>
  <c r="G26" i="8"/>
  <c r="H25" i="8"/>
  <c r="G25" i="8"/>
  <c r="H24" i="8"/>
  <c r="G24" i="8"/>
  <c r="H23" i="8"/>
  <c r="G23" i="8"/>
  <c r="H22" i="8"/>
  <c r="G22" i="8"/>
  <c r="H21" i="8"/>
  <c r="G21" i="8"/>
  <c r="H20" i="8"/>
  <c r="G20" i="8"/>
  <c r="H19" i="8"/>
  <c r="G19" i="8"/>
  <c r="H18" i="8"/>
  <c r="G18" i="8"/>
  <c r="H17" i="8"/>
  <c r="G17" i="8"/>
  <c r="H16" i="8"/>
  <c r="G16" i="8"/>
  <c r="H15" i="8"/>
  <c r="G15" i="8"/>
  <c r="H14" i="8"/>
  <c r="G14" i="8"/>
  <c r="H13" i="8"/>
  <c r="G13" i="8"/>
  <c r="H12" i="8"/>
  <c r="G12" i="8"/>
  <c r="H11" i="8"/>
  <c r="G11" i="8"/>
  <c r="H10" i="8"/>
  <c r="G10" i="8"/>
  <c r="H9" i="8"/>
  <c r="G9" i="8"/>
  <c r="H8" i="8"/>
  <c r="G8" i="8"/>
  <c r="H7" i="8"/>
  <c r="G7" i="8"/>
  <c r="H6" i="8"/>
  <c r="G6" i="8"/>
  <c r="H5" i="8"/>
  <c r="G5" i="8"/>
  <c r="H34" i="9"/>
  <c r="G34" i="9"/>
  <c r="H33" i="9"/>
  <c r="G33" i="9"/>
  <c r="H32" i="9"/>
  <c r="G32" i="9"/>
  <c r="H31" i="9"/>
  <c r="G31" i="9"/>
  <c r="H30" i="9"/>
  <c r="G30" i="9"/>
  <c r="H29" i="9"/>
  <c r="G29" i="9"/>
  <c r="H28" i="9"/>
  <c r="G28" i="9"/>
  <c r="H27" i="9"/>
  <c r="G27" i="9"/>
  <c r="H26" i="9"/>
  <c r="G26" i="9"/>
  <c r="H25" i="9"/>
  <c r="G25" i="9"/>
  <c r="H24" i="9"/>
  <c r="G24" i="9"/>
  <c r="H23" i="9"/>
  <c r="G23" i="9"/>
  <c r="H22" i="9"/>
  <c r="G22" i="9"/>
  <c r="H21" i="9"/>
  <c r="G21" i="9"/>
  <c r="H20" i="9"/>
  <c r="G20" i="9"/>
  <c r="H19" i="9"/>
  <c r="G19" i="9"/>
  <c r="H18" i="9"/>
  <c r="G18" i="9"/>
  <c r="H17" i="9"/>
  <c r="G17" i="9"/>
  <c r="H16" i="9"/>
  <c r="G16" i="9"/>
  <c r="H15" i="9"/>
  <c r="G15" i="9"/>
  <c r="H14" i="9"/>
  <c r="G14" i="9"/>
  <c r="H13" i="9"/>
  <c r="G13" i="9"/>
  <c r="H12" i="9"/>
  <c r="G12" i="9"/>
  <c r="H11" i="9"/>
  <c r="G11" i="9"/>
  <c r="H10" i="9"/>
  <c r="G10" i="9"/>
  <c r="H9" i="9"/>
  <c r="G9" i="9"/>
  <c r="H8" i="9"/>
  <c r="G8" i="9"/>
  <c r="H7" i="9"/>
  <c r="G7" i="9"/>
  <c r="H6" i="9"/>
  <c r="G6" i="9"/>
  <c r="H5" i="9"/>
  <c r="G5" i="9"/>
  <c r="H34" i="10"/>
  <c r="G34" i="10"/>
  <c r="H33" i="10"/>
  <c r="G33" i="10"/>
  <c r="H32" i="10"/>
  <c r="G32" i="10"/>
  <c r="H31" i="10"/>
  <c r="G31" i="10"/>
  <c r="H30" i="10"/>
  <c r="G30" i="10"/>
  <c r="H29" i="10"/>
  <c r="G29" i="10"/>
  <c r="H28" i="10"/>
  <c r="G28" i="10"/>
  <c r="H27" i="10"/>
  <c r="G27" i="10"/>
  <c r="H26" i="10"/>
  <c r="G26" i="10"/>
  <c r="H25" i="10"/>
  <c r="G25" i="10"/>
  <c r="H24" i="10"/>
  <c r="G24" i="10"/>
  <c r="H23" i="10"/>
  <c r="G23" i="10"/>
  <c r="H22" i="10"/>
  <c r="G22" i="10"/>
  <c r="H21" i="10"/>
  <c r="G21" i="10"/>
  <c r="H20" i="10"/>
  <c r="G20" i="10"/>
  <c r="H19" i="10"/>
  <c r="G19" i="10"/>
  <c r="H18" i="10"/>
  <c r="G18" i="10"/>
  <c r="H17" i="10"/>
  <c r="G17" i="10"/>
  <c r="H16" i="10"/>
  <c r="G16" i="10"/>
  <c r="H15" i="10"/>
  <c r="G15" i="10"/>
  <c r="H14" i="10"/>
  <c r="G14" i="10"/>
  <c r="H13" i="10"/>
  <c r="G13" i="10"/>
  <c r="H12" i="10"/>
  <c r="G12" i="10"/>
  <c r="H11" i="10"/>
  <c r="G11" i="10"/>
  <c r="H10" i="10"/>
  <c r="G10" i="10"/>
  <c r="H9" i="10"/>
  <c r="G9" i="10"/>
  <c r="H8" i="10"/>
  <c r="G8" i="10"/>
  <c r="H7" i="10"/>
  <c r="G7" i="10"/>
  <c r="H6" i="10"/>
  <c r="G6" i="10"/>
  <c r="H5" i="10"/>
  <c r="G5" i="10"/>
  <c r="H34" i="11"/>
  <c r="G34" i="11"/>
  <c r="H33" i="11"/>
  <c r="G33" i="11"/>
  <c r="H32" i="11"/>
  <c r="G32" i="11"/>
  <c r="H31" i="11"/>
  <c r="G31" i="11"/>
  <c r="H30" i="11"/>
  <c r="G30" i="11"/>
  <c r="H29" i="11"/>
  <c r="G29" i="11"/>
  <c r="H28" i="11"/>
  <c r="G28" i="11"/>
  <c r="H27" i="11"/>
  <c r="G27" i="11"/>
  <c r="H26" i="11"/>
  <c r="G26" i="11"/>
  <c r="H25" i="11"/>
  <c r="G25" i="11"/>
  <c r="H24" i="11"/>
  <c r="G24" i="11"/>
  <c r="H23" i="11"/>
  <c r="G23" i="11"/>
  <c r="H22" i="11"/>
  <c r="G22" i="11"/>
  <c r="H21" i="11"/>
  <c r="G21" i="11"/>
  <c r="H20" i="11"/>
  <c r="G20" i="11"/>
  <c r="H19" i="11"/>
  <c r="G19" i="11"/>
  <c r="H18" i="11"/>
  <c r="G18" i="11"/>
  <c r="H17" i="11"/>
  <c r="G17" i="11"/>
  <c r="H16" i="11"/>
  <c r="G16" i="11"/>
  <c r="H15" i="11"/>
  <c r="G15" i="11"/>
  <c r="H14" i="11"/>
  <c r="G14" i="11"/>
  <c r="H13" i="11"/>
  <c r="G13" i="11"/>
  <c r="H12" i="11"/>
  <c r="G12" i="11"/>
  <c r="H11" i="11"/>
  <c r="G11" i="11"/>
  <c r="H10" i="11"/>
  <c r="G10" i="11"/>
  <c r="H9" i="11"/>
  <c r="G9" i="11"/>
  <c r="H8" i="11"/>
  <c r="G8" i="11"/>
  <c r="H7" i="11"/>
  <c r="G7" i="11"/>
  <c r="H6" i="11"/>
  <c r="G6" i="11"/>
  <c r="H5" i="11"/>
  <c r="G5" i="11"/>
  <c r="H34" i="12"/>
  <c r="G34" i="12"/>
  <c r="H33" i="12"/>
  <c r="G33" i="12"/>
  <c r="H32" i="12"/>
  <c r="G32" i="12"/>
  <c r="H31" i="12"/>
  <c r="G31" i="12"/>
  <c r="H30" i="12"/>
  <c r="G30" i="12"/>
  <c r="H29" i="12"/>
  <c r="G29" i="12"/>
  <c r="H28" i="12"/>
  <c r="G28" i="12"/>
  <c r="H27" i="12"/>
  <c r="G27" i="12"/>
  <c r="H26" i="12"/>
  <c r="G26" i="12"/>
  <c r="H25" i="12"/>
  <c r="G25" i="12"/>
  <c r="H24" i="12"/>
  <c r="G24" i="12"/>
  <c r="H23" i="12"/>
  <c r="G23" i="12"/>
  <c r="H22" i="12"/>
  <c r="G22" i="12"/>
  <c r="H21" i="12"/>
  <c r="G21" i="12"/>
  <c r="H20" i="12"/>
  <c r="G20" i="12"/>
  <c r="H19" i="12"/>
  <c r="G19" i="12"/>
  <c r="H18" i="12"/>
  <c r="G18" i="12"/>
  <c r="H17" i="12"/>
  <c r="G17" i="12"/>
  <c r="H16" i="12"/>
  <c r="G16" i="12"/>
  <c r="H15" i="12"/>
  <c r="G15" i="12"/>
  <c r="H14" i="12"/>
  <c r="G14" i="12"/>
  <c r="H13" i="12"/>
  <c r="G13" i="12"/>
  <c r="H12" i="12"/>
  <c r="G12" i="12"/>
  <c r="H11" i="12"/>
  <c r="G11" i="12"/>
  <c r="H10" i="12"/>
  <c r="G10" i="12"/>
  <c r="H9" i="12"/>
  <c r="G9" i="12"/>
  <c r="H8" i="12"/>
  <c r="G8" i="12"/>
  <c r="H7" i="12"/>
  <c r="G7" i="12"/>
  <c r="H6" i="12"/>
  <c r="G6" i="12"/>
  <c r="H5" i="12"/>
  <c r="G5" i="12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H22" i="1"/>
  <c r="G22" i="1"/>
  <c r="H21" i="1"/>
  <c r="G21" i="1"/>
  <c r="H20" i="1"/>
  <c r="G20" i="1"/>
  <c r="H19" i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  <c r="H10" i="1"/>
  <c r="G10" i="1"/>
  <c r="H9" i="1"/>
  <c r="G9" i="1"/>
  <c r="H8" i="1"/>
  <c r="G8" i="1"/>
  <c r="H7" i="1"/>
  <c r="G7" i="1"/>
  <c r="H6" i="1"/>
  <c r="G6" i="1"/>
  <c r="H5" i="1"/>
  <c r="G5" i="1"/>
  <c r="H4" i="2"/>
  <c r="H4" i="3"/>
  <c r="H4" i="4"/>
  <c r="H4" i="5"/>
  <c r="H4" i="6"/>
  <c r="H4" i="7"/>
  <c r="H4" i="8"/>
  <c r="H4" i="9"/>
  <c r="H4" i="10"/>
  <c r="H4" i="11"/>
  <c r="H4" i="12"/>
  <c r="G4" i="2"/>
  <c r="G4" i="3"/>
  <c r="G4" i="4"/>
  <c r="G4" i="5"/>
  <c r="G4" i="6"/>
  <c r="G4" i="7"/>
  <c r="G4" i="8"/>
  <c r="G4" i="9"/>
  <c r="G4" i="10"/>
  <c r="G4" i="11"/>
  <c r="G4" i="12"/>
  <c r="G38" i="8" l="1"/>
  <c r="D13" i="13" s="1"/>
  <c r="H38" i="3"/>
  <c r="F8" i="13" s="1"/>
  <c r="G38" i="12"/>
  <c r="D17" i="13" s="1"/>
  <c r="G38" i="11"/>
  <c r="D16" i="13" s="1"/>
  <c r="G38" i="10"/>
  <c r="D15" i="13" s="1"/>
  <c r="G38" i="9"/>
  <c r="D14" i="13" s="1"/>
  <c r="G38" i="7"/>
  <c r="D12" i="13" s="1"/>
  <c r="G38" i="6"/>
  <c r="D11" i="13" s="1"/>
  <c r="G38" i="5"/>
  <c r="D10" i="13" s="1"/>
  <c r="G38" i="4"/>
  <c r="D9" i="13" s="1"/>
  <c r="G38" i="3"/>
  <c r="D8" i="13" s="1"/>
  <c r="H38" i="12"/>
  <c r="F17" i="13" s="1"/>
  <c r="H38" i="11"/>
  <c r="F16" i="13" s="1"/>
  <c r="H38" i="10"/>
  <c r="F15" i="13" s="1"/>
  <c r="H38" i="9"/>
  <c r="F14" i="13" s="1"/>
  <c r="H38" i="8"/>
  <c r="F13" i="13" s="1"/>
  <c r="H38" i="7"/>
  <c r="F12" i="13" s="1"/>
  <c r="H38" i="6"/>
  <c r="F11" i="13" s="1"/>
  <c r="H38" i="5"/>
  <c r="F10" i="13" s="1"/>
  <c r="H38" i="4"/>
  <c r="F9" i="13" s="1"/>
  <c r="H38" i="2"/>
  <c r="F7" i="13" s="1"/>
  <c r="B2" i="13"/>
  <c r="G38" i="2"/>
  <c r="D7" i="13" s="1"/>
  <c r="A1" i="2"/>
  <c r="C1" i="1"/>
  <c r="B28" i="1" s="1"/>
  <c r="A28" i="1" s="1"/>
  <c r="A1" i="7"/>
  <c r="A1" i="8"/>
  <c r="A1" i="9"/>
  <c r="A1" i="12"/>
  <c r="A1" i="10"/>
  <c r="A1" i="3"/>
  <c r="A1" i="11"/>
  <c r="A1" i="4"/>
  <c r="A1" i="5"/>
  <c r="A1" i="6"/>
  <c r="C1" i="2"/>
  <c r="B4" i="2" s="1"/>
  <c r="A4" i="2" s="1"/>
  <c r="C1" i="3"/>
  <c r="B13" i="3" s="1"/>
  <c r="A13" i="3" s="1"/>
  <c r="C1" i="4"/>
  <c r="C1" i="5"/>
  <c r="B13" i="5" s="1"/>
  <c r="A13" i="5" s="1"/>
  <c r="C1" i="6"/>
  <c r="B19" i="6" s="1"/>
  <c r="A19" i="6" s="1"/>
  <c r="C1" i="7"/>
  <c r="B4" i="7" s="1"/>
  <c r="A4" i="7" s="1"/>
  <c r="C1" i="8"/>
  <c r="B4" i="8" s="1"/>
  <c r="A4" i="8" s="1"/>
  <c r="C1" i="9"/>
  <c r="C1" i="10"/>
  <c r="B4" i="10" s="1"/>
  <c r="A4" i="10" s="1"/>
  <c r="C1" i="11"/>
  <c r="C1" i="12"/>
  <c r="B7" i="12" s="1"/>
  <c r="A7" i="12" s="1"/>
  <c r="H38" i="1"/>
  <c r="F6" i="13" s="1"/>
  <c r="G38" i="1"/>
  <c r="D6" i="13" s="1"/>
  <c r="B20" i="1"/>
  <c r="A20" i="1" s="1"/>
  <c r="B12" i="1"/>
  <c r="A12" i="1" s="1"/>
  <c r="B27" i="1"/>
  <c r="A27" i="1" s="1"/>
  <c r="B34" i="1"/>
  <c r="A34" i="1" s="1"/>
  <c r="B26" i="1"/>
  <c r="A26" i="1" s="1"/>
  <c r="B10" i="1"/>
  <c r="A10" i="1" s="1"/>
  <c r="B25" i="1"/>
  <c r="A25" i="1" s="1"/>
  <c r="B9" i="1"/>
  <c r="A9" i="1" s="1"/>
  <c r="B32" i="1"/>
  <c r="A32" i="1" s="1"/>
  <c r="B8" i="1"/>
  <c r="A8" i="1" s="1"/>
  <c r="B31" i="1"/>
  <c r="A31" i="1" s="1"/>
  <c r="B23" i="1"/>
  <c r="A23" i="1" s="1"/>
  <c r="B30" i="1"/>
  <c r="A30" i="1" s="1"/>
  <c r="B22" i="1"/>
  <c r="A22" i="1" s="1"/>
  <c r="B6" i="1"/>
  <c r="A6" i="1" s="1"/>
  <c r="B21" i="1"/>
  <c r="A21" i="1" s="1"/>
  <c r="B5" i="1"/>
  <c r="A5" i="1" s="1"/>
  <c r="B4" i="11" l="1"/>
  <c r="A4" i="11" s="1"/>
  <c r="B4" i="9"/>
  <c r="A4" i="9" s="1"/>
  <c r="B13" i="6"/>
  <c r="A13" i="6" s="1"/>
  <c r="B16" i="7"/>
  <c r="A16" i="7" s="1"/>
  <c r="B7" i="4"/>
  <c r="A7" i="4" s="1"/>
  <c r="B8" i="7"/>
  <c r="A8" i="7" s="1"/>
  <c r="B11" i="6"/>
  <c r="A11" i="6" s="1"/>
  <c r="B25" i="6"/>
  <c r="A25" i="6" s="1"/>
  <c r="B17" i="6"/>
  <c r="A17" i="6" s="1"/>
  <c r="B24" i="6"/>
  <c r="A24" i="6" s="1"/>
  <c r="B8" i="6"/>
  <c r="A8" i="6" s="1"/>
  <c r="B7" i="6"/>
  <c r="A7" i="6" s="1"/>
  <c r="B34" i="6"/>
  <c r="A34" i="6" s="1"/>
  <c r="B30" i="6"/>
  <c r="A30" i="6" s="1"/>
  <c r="B14" i="7"/>
  <c r="A14" i="7" s="1"/>
  <c r="B6" i="7"/>
  <c r="A6" i="7" s="1"/>
  <c r="B27" i="7"/>
  <c r="A27" i="7" s="1"/>
  <c r="B33" i="6"/>
  <c r="A33" i="6" s="1"/>
  <c r="B16" i="6"/>
  <c r="A16" i="6" s="1"/>
  <c r="B5" i="7"/>
  <c r="A5" i="7" s="1"/>
  <c r="B5" i="6"/>
  <c r="A5" i="6" s="1"/>
  <c r="B4" i="6"/>
  <c r="A4" i="6" s="1"/>
  <c r="B22" i="6"/>
  <c r="A22" i="6" s="1"/>
  <c r="B28" i="6"/>
  <c r="A28" i="6" s="1"/>
  <c r="B26" i="6"/>
  <c r="A26" i="6" s="1"/>
  <c r="B9" i="6"/>
  <c r="A9" i="6" s="1"/>
  <c r="B14" i="6"/>
  <c r="A14" i="6" s="1"/>
  <c r="B20" i="6"/>
  <c r="A20" i="6" s="1"/>
  <c r="B18" i="6"/>
  <c r="A18" i="6" s="1"/>
  <c r="B23" i="7"/>
  <c r="A23" i="7" s="1"/>
  <c r="B31" i="6"/>
  <c r="A31" i="6" s="1"/>
  <c r="B6" i="6"/>
  <c r="A6" i="6" s="1"/>
  <c r="B12" i="6"/>
  <c r="A12" i="6" s="1"/>
  <c r="B10" i="6"/>
  <c r="A10" i="6" s="1"/>
  <c r="B7" i="7"/>
  <c r="A7" i="7" s="1"/>
  <c r="B23" i="6"/>
  <c r="A23" i="6" s="1"/>
  <c r="B29" i="6"/>
  <c r="A29" i="6" s="1"/>
  <c r="B27" i="6"/>
  <c r="A27" i="6" s="1"/>
  <c r="B32" i="6"/>
  <c r="A32" i="6" s="1"/>
  <c r="B15" i="6"/>
  <c r="A15" i="6" s="1"/>
  <c r="B21" i="6"/>
  <c r="A21" i="6" s="1"/>
  <c r="B32" i="4"/>
  <c r="A32" i="4" s="1"/>
  <c r="B24" i="3"/>
  <c r="A24" i="3" s="1"/>
  <c r="B8" i="11"/>
  <c r="A8" i="11" s="1"/>
  <c r="B8" i="3"/>
  <c r="A8" i="3" s="1"/>
  <c r="B31" i="3"/>
  <c r="A31" i="3" s="1"/>
  <c r="B23" i="11"/>
  <c r="A23" i="11" s="1"/>
  <c r="B23" i="3"/>
  <c r="A23" i="3" s="1"/>
  <c r="B30" i="3"/>
  <c r="A30" i="3" s="1"/>
  <c r="B22" i="3"/>
  <c r="A22" i="3" s="1"/>
  <c r="B14" i="11"/>
  <c r="A14" i="11" s="1"/>
  <c r="B21" i="11"/>
  <c r="A21" i="11" s="1"/>
  <c r="B14" i="3"/>
  <c r="A14" i="3" s="1"/>
  <c r="B29" i="3"/>
  <c r="A29" i="3" s="1"/>
  <c r="B33" i="10"/>
  <c r="A33" i="10" s="1"/>
  <c r="B25" i="10"/>
  <c r="A25" i="10" s="1"/>
  <c r="B8" i="10"/>
  <c r="A8" i="10" s="1"/>
  <c r="B30" i="10"/>
  <c r="A30" i="10" s="1"/>
  <c r="B17" i="10"/>
  <c r="A17" i="10" s="1"/>
  <c r="B34" i="10"/>
  <c r="A34" i="10" s="1"/>
  <c r="B9" i="10"/>
  <c r="A9" i="10" s="1"/>
  <c r="B15" i="10"/>
  <c r="A15" i="10" s="1"/>
  <c r="B6" i="10"/>
  <c r="A6" i="10" s="1"/>
  <c r="B26" i="10"/>
  <c r="A26" i="10" s="1"/>
  <c r="B18" i="10"/>
  <c r="A18" i="10" s="1"/>
  <c r="B23" i="10"/>
  <c r="A23" i="10" s="1"/>
  <c r="B10" i="10"/>
  <c r="A10" i="10" s="1"/>
  <c r="B32" i="10"/>
  <c r="A32" i="10" s="1"/>
  <c r="B24" i="10"/>
  <c r="A24" i="10" s="1"/>
  <c r="B16" i="10"/>
  <c r="A16" i="10" s="1"/>
  <c r="B26" i="7"/>
  <c r="A26" i="7" s="1"/>
  <c r="B31" i="10"/>
  <c r="A31" i="10" s="1"/>
  <c r="B20" i="7"/>
  <c r="A20" i="7" s="1"/>
  <c r="B21" i="10"/>
  <c r="A21" i="10" s="1"/>
  <c r="B7" i="10"/>
  <c r="A7" i="10" s="1"/>
  <c r="B14" i="10"/>
  <c r="A14" i="10" s="1"/>
  <c r="B5" i="10"/>
  <c r="A5" i="10" s="1"/>
  <c r="B29" i="11"/>
  <c r="A29" i="11" s="1"/>
  <c r="B22" i="10"/>
  <c r="A22" i="10" s="1"/>
  <c r="B29" i="10"/>
  <c r="A29" i="10" s="1"/>
  <c r="B10" i="7"/>
  <c r="A10" i="7" s="1"/>
  <c r="B20" i="3"/>
  <c r="A20" i="3" s="1"/>
  <c r="B5" i="3"/>
  <c r="A5" i="3" s="1"/>
  <c r="B9" i="3"/>
  <c r="A9" i="3" s="1"/>
  <c r="B12" i="3"/>
  <c r="A12" i="3" s="1"/>
  <c r="B27" i="3"/>
  <c r="A27" i="3" s="1"/>
  <c r="B11" i="3"/>
  <c r="A11" i="3" s="1"/>
  <c r="B13" i="10"/>
  <c r="A13" i="10" s="1"/>
  <c r="B17" i="3"/>
  <c r="A17" i="3" s="1"/>
  <c r="B17" i="7"/>
  <c r="A17" i="7" s="1"/>
  <c r="B4" i="4"/>
  <c r="A4" i="4" s="1"/>
  <c r="B34" i="3"/>
  <c r="A34" i="3" s="1"/>
  <c r="B28" i="10"/>
  <c r="A28" i="10" s="1"/>
  <c r="B27" i="10"/>
  <c r="A27" i="10" s="1"/>
  <c r="B26" i="3"/>
  <c r="A26" i="3" s="1"/>
  <c r="B20" i="10"/>
  <c r="A20" i="10" s="1"/>
  <c r="B19" i="10"/>
  <c r="A19" i="10" s="1"/>
  <c r="B12" i="10"/>
  <c r="A12" i="10" s="1"/>
  <c r="B4" i="3"/>
  <c r="A4" i="3" s="1"/>
  <c r="B34" i="11"/>
  <c r="A34" i="11" s="1"/>
  <c r="B33" i="3"/>
  <c r="A33" i="3" s="1"/>
  <c r="B11" i="10"/>
  <c r="A11" i="10" s="1"/>
  <c r="B11" i="11"/>
  <c r="A11" i="11" s="1"/>
  <c r="B17" i="11"/>
  <c r="A17" i="11" s="1"/>
  <c r="B29" i="1"/>
  <c r="A29" i="1" s="1"/>
  <c r="B7" i="1"/>
  <c r="A7" i="1" s="1"/>
  <c r="B24" i="1"/>
  <c r="A24" i="1" s="1"/>
  <c r="B33" i="1"/>
  <c r="A33" i="1" s="1"/>
  <c r="B11" i="1"/>
  <c r="A11" i="1" s="1"/>
  <c r="B4" i="1"/>
  <c r="A4" i="1" s="1"/>
  <c r="B16" i="3"/>
  <c r="A16" i="3" s="1"/>
  <c r="B24" i="11"/>
  <c r="A24" i="11" s="1"/>
  <c r="B7" i="3"/>
  <c r="A7" i="3" s="1"/>
  <c r="B15" i="11"/>
  <c r="A15" i="11" s="1"/>
  <c r="B30" i="7"/>
  <c r="A30" i="7" s="1"/>
  <c r="B6" i="11"/>
  <c r="A6" i="11" s="1"/>
  <c r="B29" i="7"/>
  <c r="A29" i="7" s="1"/>
  <c r="B28" i="3"/>
  <c r="A28" i="3" s="1"/>
  <c r="B20" i="11"/>
  <c r="A20" i="11" s="1"/>
  <c r="B19" i="7"/>
  <c r="A19" i="7" s="1"/>
  <c r="B10" i="3"/>
  <c r="A10" i="3" s="1"/>
  <c r="B25" i="3"/>
  <c r="A25" i="3" s="1"/>
  <c r="B5" i="4"/>
  <c r="A5" i="4" s="1"/>
  <c r="B13" i="1"/>
  <c r="A13" i="1" s="1"/>
  <c r="B14" i="1"/>
  <c r="A14" i="1" s="1"/>
  <c r="B15" i="1"/>
  <c r="A15" i="1" s="1"/>
  <c r="B16" i="1"/>
  <c r="A16" i="1" s="1"/>
  <c r="B17" i="1"/>
  <c r="A17" i="1" s="1"/>
  <c r="B18" i="1"/>
  <c r="A18" i="1" s="1"/>
  <c r="B19" i="1"/>
  <c r="A19" i="1" s="1"/>
  <c r="B32" i="3"/>
  <c r="A32" i="3" s="1"/>
  <c r="B24" i="7"/>
  <c r="A24" i="7" s="1"/>
  <c r="B16" i="11"/>
  <c r="A16" i="11" s="1"/>
  <c r="B15" i="3"/>
  <c r="A15" i="3" s="1"/>
  <c r="B15" i="7"/>
  <c r="A15" i="7" s="1"/>
  <c r="B7" i="11"/>
  <c r="A7" i="11" s="1"/>
  <c r="B6" i="3"/>
  <c r="A6" i="3" s="1"/>
  <c r="B30" i="11"/>
  <c r="A30" i="11" s="1"/>
  <c r="B21" i="3"/>
  <c r="A21" i="3" s="1"/>
  <c r="B21" i="7"/>
  <c r="A21" i="7" s="1"/>
  <c r="B5" i="11"/>
  <c r="A5" i="11" s="1"/>
  <c r="B28" i="7"/>
  <c r="A28" i="7" s="1"/>
  <c r="B19" i="3"/>
  <c r="A19" i="3" s="1"/>
  <c r="B11" i="7"/>
  <c r="A11" i="7" s="1"/>
  <c r="B18" i="3"/>
  <c r="A18" i="3" s="1"/>
  <c r="B26" i="11"/>
  <c r="A26" i="11" s="1"/>
  <c r="B25" i="7"/>
  <c r="A25" i="7" s="1"/>
  <c r="B22" i="4"/>
  <c r="A22" i="4" s="1"/>
  <c r="B18" i="4"/>
  <c r="A18" i="4" s="1"/>
  <c r="B11" i="4"/>
  <c r="A11" i="4" s="1"/>
  <c r="B12" i="4"/>
  <c r="A12" i="4" s="1"/>
  <c r="B25" i="4"/>
  <c r="A25" i="4" s="1"/>
  <c r="B31" i="4"/>
  <c r="A31" i="4" s="1"/>
  <c r="B14" i="4"/>
  <c r="A14" i="4" s="1"/>
  <c r="B21" i="4"/>
  <c r="A21" i="4" s="1"/>
  <c r="B34" i="4"/>
  <c r="A34" i="4" s="1"/>
  <c r="B16" i="4"/>
  <c r="A16" i="4" s="1"/>
  <c r="B23" i="4"/>
  <c r="A23" i="4" s="1"/>
  <c r="B6" i="4"/>
  <c r="A6" i="4" s="1"/>
  <c r="B13" i="4"/>
  <c r="A13" i="4" s="1"/>
  <c r="B20" i="4"/>
  <c r="A20" i="4" s="1"/>
  <c r="B27" i="4"/>
  <c r="A27" i="4" s="1"/>
  <c r="B26" i="4"/>
  <c r="A26" i="4" s="1"/>
  <c r="B33" i="4"/>
  <c r="A33" i="4" s="1"/>
  <c r="B15" i="4"/>
  <c r="A15" i="4" s="1"/>
  <c r="B4" i="5"/>
  <c r="A4" i="5" s="1"/>
  <c r="F20" i="13"/>
  <c r="D20" i="13"/>
  <c r="B34" i="12"/>
  <c r="A34" i="12" s="1"/>
  <c r="B33" i="11"/>
  <c r="A33" i="11" s="1"/>
  <c r="B18" i="8"/>
  <c r="A18" i="8" s="1"/>
  <c r="B31" i="8"/>
  <c r="A31" i="8" s="1"/>
  <c r="B30" i="4"/>
  <c r="A30" i="4" s="1"/>
  <c r="B32" i="7"/>
  <c r="A32" i="7" s="1"/>
  <c r="B32" i="11"/>
  <c r="A32" i="11" s="1"/>
  <c r="B29" i="4"/>
  <c r="A29" i="4" s="1"/>
  <c r="B31" i="7"/>
  <c r="A31" i="7" s="1"/>
  <c r="B31" i="11"/>
  <c r="A31" i="11" s="1"/>
  <c r="B28" i="4"/>
  <c r="A28" i="4" s="1"/>
  <c r="B22" i="7"/>
  <c r="A22" i="7" s="1"/>
  <c r="B22" i="11"/>
  <c r="A22" i="11" s="1"/>
  <c r="B19" i="4"/>
  <c r="A19" i="4" s="1"/>
  <c r="B13" i="7"/>
  <c r="A13" i="7" s="1"/>
  <c r="B13" i="11"/>
  <c r="A13" i="11" s="1"/>
  <c r="B10" i="4"/>
  <c r="A10" i="4" s="1"/>
  <c r="B28" i="11"/>
  <c r="A28" i="11" s="1"/>
  <c r="B17" i="4"/>
  <c r="A17" i="4" s="1"/>
  <c r="B19" i="11"/>
  <c r="A19" i="11" s="1"/>
  <c r="B8" i="4"/>
  <c r="A8" i="4" s="1"/>
  <c r="B34" i="7"/>
  <c r="A34" i="7" s="1"/>
  <c r="B18" i="11"/>
  <c r="A18" i="11" s="1"/>
  <c r="B5" i="5"/>
  <c r="A5" i="5" s="1"/>
  <c r="B33" i="7"/>
  <c r="A33" i="7" s="1"/>
  <c r="B25" i="11"/>
  <c r="A25" i="11" s="1"/>
  <c r="B12" i="7"/>
  <c r="A12" i="7" s="1"/>
  <c r="B12" i="11"/>
  <c r="A12" i="11" s="1"/>
  <c r="B9" i="4"/>
  <c r="A9" i="4" s="1"/>
  <c r="B27" i="11"/>
  <c r="A27" i="11" s="1"/>
  <c r="B24" i="4"/>
  <c r="A24" i="4" s="1"/>
  <c r="B18" i="7"/>
  <c r="A18" i="7" s="1"/>
  <c r="B10" i="11"/>
  <c r="A10" i="11" s="1"/>
  <c r="B9" i="7"/>
  <c r="A9" i="7" s="1"/>
  <c r="B9" i="11"/>
  <c r="A9" i="11" s="1"/>
  <c r="B6" i="8"/>
  <c r="A6" i="8" s="1"/>
  <c r="B13" i="12"/>
  <c r="A13" i="12" s="1"/>
  <c r="B5" i="12"/>
  <c r="A5" i="12" s="1"/>
  <c r="B18" i="5"/>
  <c r="A18" i="5" s="1"/>
  <c r="B30" i="8"/>
  <c r="A30" i="8" s="1"/>
  <c r="B19" i="5"/>
  <c r="A19" i="5" s="1"/>
  <c r="B12" i="12"/>
  <c r="A12" i="12" s="1"/>
  <c r="B33" i="5"/>
  <c r="A33" i="5" s="1"/>
  <c r="B11" i="5"/>
  <c r="A11" i="5" s="1"/>
  <c r="B9" i="5"/>
  <c r="A9" i="5" s="1"/>
  <c r="B24" i="5"/>
  <c r="A24" i="5" s="1"/>
  <c r="B26" i="8"/>
  <c r="A26" i="8" s="1"/>
  <c r="B14" i="12"/>
  <c r="A14" i="12" s="1"/>
  <c r="B13" i="8"/>
  <c r="A13" i="8" s="1"/>
  <c r="B10" i="5"/>
  <c r="A10" i="5" s="1"/>
  <c r="B27" i="8"/>
  <c r="A27" i="8" s="1"/>
  <c r="B26" i="12"/>
  <c r="A26" i="12" s="1"/>
  <c r="B15" i="5"/>
  <c r="A15" i="5" s="1"/>
  <c r="B25" i="12"/>
  <c r="A25" i="12" s="1"/>
  <c r="B12" i="5"/>
  <c r="A12" i="5" s="1"/>
  <c r="B6" i="12"/>
  <c r="A6" i="12" s="1"/>
  <c r="B5" i="8"/>
  <c r="A5" i="8" s="1"/>
  <c r="B12" i="8"/>
  <c r="A12" i="8" s="1"/>
  <c r="B27" i="12"/>
  <c r="A27" i="12" s="1"/>
  <c r="B32" i="5"/>
  <c r="A32" i="5" s="1"/>
  <c r="B7" i="5"/>
  <c r="A7" i="5" s="1"/>
  <c r="B9" i="12"/>
  <c r="A9" i="12" s="1"/>
  <c r="B8" i="8"/>
  <c r="A8" i="8" s="1"/>
  <c r="B32" i="12"/>
  <c r="A32" i="12" s="1"/>
  <c r="B8" i="12"/>
  <c r="A8" i="12" s="1"/>
  <c r="B21" i="5"/>
  <c r="A21" i="5" s="1"/>
  <c r="B25" i="8"/>
  <c r="A25" i="8" s="1"/>
  <c r="B22" i="5"/>
  <c r="A22" i="5" s="1"/>
  <c r="B7" i="8"/>
  <c r="A7" i="8" s="1"/>
  <c r="B15" i="12"/>
  <c r="A15" i="12" s="1"/>
  <c r="B25" i="9"/>
  <c r="A25" i="9" s="1"/>
  <c r="B9" i="8"/>
  <c r="A9" i="8" s="1"/>
  <c r="B33" i="12"/>
  <c r="A33" i="12" s="1"/>
  <c r="B14" i="5"/>
  <c r="A14" i="5" s="1"/>
  <c r="B32" i="8"/>
  <c r="A32" i="8" s="1"/>
  <c r="B29" i="5"/>
  <c r="A29" i="5" s="1"/>
  <c r="B14" i="2"/>
  <c r="A14" i="2" s="1"/>
  <c r="B4" i="12"/>
  <c r="A4" i="12" s="1"/>
  <c r="B18" i="2"/>
  <c r="A18" i="2" s="1"/>
  <c r="B13" i="2"/>
  <c r="A13" i="2" s="1"/>
  <c r="B20" i="9"/>
  <c r="A20" i="9" s="1"/>
  <c r="B28" i="2"/>
  <c r="A28" i="2" s="1"/>
  <c r="B30" i="9"/>
  <c r="A30" i="9" s="1"/>
  <c r="B27" i="2"/>
  <c r="A27" i="2" s="1"/>
  <c r="B29" i="9"/>
  <c r="A29" i="9" s="1"/>
  <c r="B28" i="5"/>
  <c r="A28" i="5" s="1"/>
  <c r="B22" i="8"/>
  <c r="A22" i="8" s="1"/>
  <c r="B30" i="12"/>
  <c r="A30" i="12" s="1"/>
  <c r="B17" i="2"/>
  <c r="A17" i="2" s="1"/>
  <c r="B29" i="8"/>
  <c r="A29" i="8" s="1"/>
  <c r="B29" i="12"/>
  <c r="A29" i="12" s="1"/>
  <c r="B32" i="2"/>
  <c r="A32" i="2" s="1"/>
  <c r="B34" i="5"/>
  <c r="A34" i="5" s="1"/>
  <c r="B28" i="8"/>
  <c r="A28" i="8" s="1"/>
  <c r="B28" i="12"/>
  <c r="A28" i="12" s="1"/>
  <c r="B25" i="5"/>
  <c r="A25" i="5" s="1"/>
  <c r="B19" i="8"/>
  <c r="A19" i="8" s="1"/>
  <c r="B19" i="12"/>
  <c r="A19" i="12" s="1"/>
  <c r="B16" i="5"/>
  <c r="A16" i="5" s="1"/>
  <c r="B10" i="8"/>
  <c r="A10" i="8" s="1"/>
  <c r="B18" i="12"/>
  <c r="A18" i="12" s="1"/>
  <c r="B31" i="5"/>
  <c r="A31" i="5" s="1"/>
  <c r="B17" i="8"/>
  <c r="A17" i="8" s="1"/>
  <c r="B24" i="8"/>
  <c r="A24" i="8" s="1"/>
  <c r="B24" i="12"/>
  <c r="A24" i="12" s="1"/>
  <c r="B23" i="8"/>
  <c r="A23" i="8" s="1"/>
  <c r="B5" i="9"/>
  <c r="A5" i="9" s="1"/>
  <c r="B18" i="9"/>
  <c r="A18" i="9" s="1"/>
  <c r="B7" i="2"/>
  <c r="A7" i="2" s="1"/>
  <c r="B20" i="5"/>
  <c r="A20" i="5" s="1"/>
  <c r="B14" i="8"/>
  <c r="A14" i="8" s="1"/>
  <c r="B22" i="12"/>
  <c r="A22" i="12" s="1"/>
  <c r="B27" i="5"/>
  <c r="A27" i="5" s="1"/>
  <c r="B21" i="8"/>
  <c r="A21" i="8" s="1"/>
  <c r="B21" i="12"/>
  <c r="A21" i="12" s="1"/>
  <c r="B26" i="5"/>
  <c r="A26" i="5" s="1"/>
  <c r="B20" i="8"/>
  <c r="A20" i="8" s="1"/>
  <c r="B20" i="12"/>
  <c r="A20" i="12" s="1"/>
  <c r="B17" i="5"/>
  <c r="A17" i="5" s="1"/>
  <c r="B11" i="8"/>
  <c r="A11" i="8" s="1"/>
  <c r="B11" i="12"/>
  <c r="A11" i="12" s="1"/>
  <c r="B8" i="5"/>
  <c r="A8" i="5" s="1"/>
  <c r="B34" i="8"/>
  <c r="A34" i="8" s="1"/>
  <c r="B24" i="9"/>
  <c r="A24" i="9" s="1"/>
  <c r="B10" i="12"/>
  <c r="A10" i="12" s="1"/>
  <c r="B23" i="5"/>
  <c r="A23" i="5" s="1"/>
  <c r="B33" i="8"/>
  <c r="A33" i="8" s="1"/>
  <c r="B17" i="12"/>
  <c r="A17" i="12" s="1"/>
  <c r="B30" i="5"/>
  <c r="A30" i="5" s="1"/>
  <c r="B6" i="5"/>
  <c r="A6" i="5" s="1"/>
  <c r="B16" i="8"/>
  <c r="A16" i="8" s="1"/>
  <c r="B16" i="12"/>
  <c r="A16" i="12" s="1"/>
  <c r="B15" i="8"/>
  <c r="A15" i="8" s="1"/>
  <c r="B23" i="12"/>
  <c r="A23" i="12" s="1"/>
  <c r="B34" i="2"/>
  <c r="A34" i="2" s="1"/>
  <c r="B10" i="2"/>
  <c r="A10" i="2" s="1"/>
  <c r="B12" i="9"/>
  <c r="A12" i="9" s="1"/>
  <c r="B9" i="2"/>
  <c r="A9" i="2" s="1"/>
  <c r="B27" i="9"/>
  <c r="A27" i="9" s="1"/>
  <c r="B24" i="2"/>
  <c r="A24" i="2" s="1"/>
  <c r="B10" i="9"/>
  <c r="A10" i="9" s="1"/>
  <c r="B31" i="2"/>
  <c r="A31" i="2" s="1"/>
  <c r="B17" i="9"/>
  <c r="A17" i="9" s="1"/>
  <c r="B30" i="2"/>
  <c r="A30" i="2" s="1"/>
  <c r="B16" i="9"/>
  <c r="A16" i="9" s="1"/>
  <c r="B29" i="2"/>
  <c r="A29" i="2" s="1"/>
  <c r="B5" i="2"/>
  <c r="A5" i="2" s="1"/>
  <c r="B23" i="9"/>
  <c r="A23" i="9" s="1"/>
  <c r="B20" i="2"/>
  <c r="A20" i="2" s="1"/>
  <c r="B22" i="9"/>
  <c r="A22" i="9" s="1"/>
  <c r="B21" i="9"/>
  <c r="A21" i="9" s="1"/>
  <c r="B26" i="2"/>
  <c r="A26" i="2" s="1"/>
  <c r="B33" i="2"/>
  <c r="A33" i="2" s="1"/>
  <c r="B19" i="9"/>
  <c r="A19" i="9" s="1"/>
  <c r="B16" i="2"/>
  <c r="A16" i="2" s="1"/>
  <c r="B34" i="9"/>
  <c r="A34" i="9" s="1"/>
  <c r="B23" i="2"/>
  <c r="A23" i="2" s="1"/>
  <c r="B9" i="9"/>
  <c r="A9" i="9" s="1"/>
  <c r="B6" i="2"/>
  <c r="A6" i="2" s="1"/>
  <c r="B8" i="9"/>
  <c r="A8" i="9" s="1"/>
  <c r="B15" i="9"/>
  <c r="A15" i="9" s="1"/>
  <c r="B14" i="9"/>
  <c r="A14" i="9" s="1"/>
  <c r="B19" i="2"/>
  <c r="A19" i="2" s="1"/>
  <c r="B13" i="9"/>
  <c r="A13" i="9" s="1"/>
  <c r="B28" i="9"/>
  <c r="A28" i="9" s="1"/>
  <c r="B25" i="2"/>
  <c r="A25" i="2" s="1"/>
  <c r="B11" i="9"/>
  <c r="A11" i="9" s="1"/>
  <c r="B8" i="2"/>
  <c r="A8" i="2" s="1"/>
  <c r="B26" i="9"/>
  <c r="A26" i="9" s="1"/>
  <c r="B15" i="2"/>
  <c r="A15" i="2" s="1"/>
  <c r="B33" i="9"/>
  <c r="A33" i="9" s="1"/>
  <c r="B22" i="2"/>
  <c r="A22" i="2" s="1"/>
  <c r="B32" i="9"/>
  <c r="A32" i="9" s="1"/>
  <c r="B21" i="2"/>
  <c r="A21" i="2" s="1"/>
  <c r="B31" i="9"/>
  <c r="A31" i="9" s="1"/>
  <c r="B7" i="9"/>
  <c r="A7" i="9" s="1"/>
  <c r="B12" i="2"/>
  <c r="A12" i="2" s="1"/>
  <c r="B6" i="9"/>
  <c r="A6" i="9" s="1"/>
  <c r="B11" i="2"/>
  <c r="A11" i="2" s="1"/>
  <c r="B31" i="12"/>
  <c r="A31" i="12" s="1"/>
</calcChain>
</file>

<file path=xl/sharedStrings.xml><?xml version="1.0" encoding="utf-8"?>
<sst xmlns="http://schemas.openxmlformats.org/spreadsheetml/2006/main" count="142" uniqueCount="40">
  <si>
    <t>Semaine</t>
  </si>
  <si>
    <t>Jour</t>
  </si>
  <si>
    <t>Arrivée</t>
  </si>
  <si>
    <t>Départ</t>
  </si>
  <si>
    <t>Heures normales</t>
  </si>
  <si>
    <t>Heures supplémentaires</t>
  </si>
  <si>
    <t>Totales mois</t>
  </si>
  <si>
    <t>Mois</t>
  </si>
  <si>
    <t>Heures normal</t>
  </si>
  <si>
    <t>Heurs sup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</si>
  <si>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</si>
  <si>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</si>
  <si>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</si>
  <si>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</si>
  <si>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</si>
  <si>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</si>
  <si>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</si>
  <si>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</si>
  <si>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</si>
  <si>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</si>
  <si>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</si>
  <si>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</si>
  <si>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</t>
  </si>
  <si>
    <t>CP</t>
  </si>
  <si>
    <t>Légende couleur</t>
  </si>
  <si>
    <t>MP/AT</t>
  </si>
  <si>
    <t>RC</t>
  </si>
  <si>
    <t>FERIE</t>
  </si>
  <si>
    <t>Jours Fériés de l'année</t>
  </si>
  <si>
    <t>Jour de l'an</t>
  </si>
  <si>
    <t>Lundi de Pâques</t>
  </si>
  <si>
    <t>Fête du travail</t>
  </si>
  <si>
    <t>Victoire 1945</t>
  </si>
  <si>
    <t>Ascension</t>
  </si>
  <si>
    <t>Lundi de la 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</si>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</sst>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/dd"/>
    <numFmt numFmtId="165" formatCode="h:mm;@"/>
    <numFmt numFmtId="166" formatCode="0.00;;"/>
    <numFmt numFmtId="167" formatCode="[$-F800]dddd\,\ mmmm\ dd\,\ yyyy"/>
  </numFmts>
  <fonts count="18" x14ac:knownFonts="1">
    <font>
      <sz val="10"/>
      <name val="Arial"/>
      <family val="2"/>
    </font>
    <font>
      <b/>
      <sz val="26"/>
      <color theme="0"/>
      <name val="Century Gothic"/>
      <family val="2"/>
    </font>
    <font>
      <b/>
      <sz val="72"/>
      <name val="Century Gothic"/>
      <family val="2"/>
    </font>
    <font>
      <sz val="10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b/>
      <sz val="9"/>
      <color theme="0"/>
      <name val="Century Gothic"/>
      <family val="2"/>
    </font>
    <font>
      <b/>
      <sz val="11"/>
      <name val="Century Gothic"/>
      <family val="2"/>
    </font>
    <font>
      <sz val="10"/>
      <name val="Arial"/>
      <family val="2"/>
    </font>
    <font>
      <b/>
      <sz val="24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4"/>
      <color rgb="FFFFFF00"/>
      <name val="Arial"/>
      <family val="2"/>
    </font>
    <font>
      <b/>
      <sz val="10"/>
      <name val="Century Gothic"/>
      <family val="2"/>
    </font>
    <font>
      <b/>
      <sz val="14"/>
      <color theme="0"/>
      <name val="Times New Roman"/>
      <family val="1"/>
    </font>
    <font>
      <b/>
      <sz val="14"/>
      <name val="Times New Roman"/>
      <family val="1"/>
    </font>
    <font>
      <b/>
      <sz val="10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FF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71">
    <xf numFmtId="0" fontId="0" fillId="0" borderId="0" xfId="0"/>
    <xf numFmtId="0" fontId="3" fillId="0" borderId="0" xfId="0" applyFont="1" applyProtection="1"/>
    <xf numFmtId="0" fontId="4" fillId="4" borderId="3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/>
    </xf>
    <xf numFmtId="0" fontId="4" fillId="5" borderId="4" xfId="0" applyFont="1" applyFill="1" applyBorder="1" applyAlignment="1" applyProtection="1">
      <alignment horizontal="center" vertical="center" wrapText="1"/>
    </xf>
    <xf numFmtId="0" fontId="4" fillId="5" borderId="5" xfId="0" applyFont="1" applyFill="1" applyBorder="1" applyAlignment="1" applyProtection="1">
      <alignment horizontal="center" vertical="center" wrapText="1"/>
    </xf>
    <xf numFmtId="2" fontId="5" fillId="6" borderId="4" xfId="0" applyNumberFormat="1" applyFont="1" applyFill="1" applyBorder="1" applyAlignment="1" applyProtection="1">
      <alignment horizontal="center" vertical="center"/>
    </xf>
    <xf numFmtId="165" fontId="5" fillId="7" borderId="4" xfId="0" applyNumberFormat="1" applyFont="1" applyFill="1" applyBorder="1" applyAlignment="1" applyProtection="1">
      <alignment horizontal="center" vertical="center"/>
      <protection locked="0"/>
    </xf>
    <xf numFmtId="165" fontId="5" fillId="8" borderId="4" xfId="0" applyNumberFormat="1" applyFont="1" applyFill="1" applyBorder="1" applyAlignment="1" applyProtection="1">
      <alignment horizontal="center" vertical="center"/>
      <protection locked="0"/>
    </xf>
    <xf numFmtId="2" fontId="5" fillId="9" borderId="5" xfId="0" applyNumberFormat="1" applyFont="1" applyFill="1" applyBorder="1" applyAlignment="1" applyProtection="1">
      <alignment horizontal="center" vertical="center"/>
    </xf>
    <xf numFmtId="0" fontId="6" fillId="5" borderId="10" xfId="0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left" vertical="center"/>
    </xf>
    <xf numFmtId="164" fontId="4" fillId="3" borderId="9" xfId="0" applyNumberFormat="1" applyFont="1" applyFill="1" applyBorder="1" applyAlignment="1" applyProtection="1">
      <alignment horizontal="left" vertical="center"/>
    </xf>
    <xf numFmtId="0" fontId="7" fillId="0" borderId="6" xfId="0" applyFont="1" applyFill="1" applyBorder="1" applyAlignment="1" applyProtection="1">
      <alignment horizontal="center" vertical="center"/>
    </xf>
    <xf numFmtId="0" fontId="7" fillId="0" borderId="7" xfId="0" applyFont="1" applyFill="1" applyBorder="1" applyAlignment="1" applyProtection="1">
      <alignment horizontal="center" vertical="center"/>
    </xf>
    <xf numFmtId="0" fontId="7" fillId="0" borderId="8" xfId="0" applyFont="1" applyFill="1" applyBorder="1" applyAlignment="1" applyProtection="1">
      <alignment horizontal="center" vertical="center"/>
    </xf>
    <xf numFmtId="166" fontId="5" fillId="6" borderId="4" xfId="0" applyNumberFormat="1" applyFont="1" applyFill="1" applyBorder="1" applyAlignment="1" applyProtection="1">
      <alignment horizontal="center" vertical="center"/>
    </xf>
    <xf numFmtId="166" fontId="5" fillId="9" borderId="5" xfId="0" applyNumberFormat="1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vertical="center" textRotation="45"/>
    </xf>
    <xf numFmtId="0" fontId="1" fillId="2" borderId="14" xfId="0" applyFont="1" applyFill="1" applyBorder="1" applyAlignment="1" applyProtection="1">
      <alignment vertical="center" textRotation="45"/>
    </xf>
    <xf numFmtId="0" fontId="0" fillId="0" borderId="0" xfId="0" applyProtection="1"/>
    <xf numFmtId="0" fontId="8" fillId="0" borderId="0" xfId="1" applyAlignment="1">
      <alignment horizontal="center" vertical="center"/>
    </xf>
    <xf numFmtId="0" fontId="8" fillId="10" borderId="0" xfId="1" applyFill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8" fillId="10" borderId="0" xfId="1" applyFont="1" applyFill="1" applyBorder="1" applyAlignment="1">
      <alignment horizontal="center" vertical="center"/>
    </xf>
    <xf numFmtId="2" fontId="12" fillId="0" borderId="17" xfId="1" applyNumberFormat="1" applyFont="1" applyBorder="1" applyAlignment="1">
      <alignment horizontal="center" vertical="center"/>
    </xf>
    <xf numFmtId="0" fontId="12" fillId="0" borderId="0" xfId="1" applyFont="1" applyFill="1" applyBorder="1" applyAlignment="1">
      <alignment horizontal="center" vertical="center"/>
    </xf>
    <xf numFmtId="2" fontId="12" fillId="0" borderId="18" xfId="1" applyNumberFormat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8" fillId="0" borderId="0" xfId="1" applyFill="1" applyAlignment="1">
      <alignment horizontal="center" vertical="center"/>
    </xf>
    <xf numFmtId="2" fontId="12" fillId="0" borderId="19" xfId="1" applyNumberFormat="1" applyFont="1" applyBorder="1" applyAlignment="1">
      <alignment horizontal="center" vertical="center"/>
    </xf>
    <xf numFmtId="0" fontId="8" fillId="0" borderId="0" xfId="1" applyBorder="1" applyAlignment="1">
      <alignment horizontal="center" vertical="center"/>
    </xf>
    <xf numFmtId="0" fontId="8" fillId="10" borderId="0" xfId="1" applyFill="1" applyBorder="1" applyAlignment="1">
      <alignment horizontal="center" vertical="center"/>
    </xf>
    <xf numFmtId="0" fontId="13" fillId="12" borderId="2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/>
    </xf>
    <xf numFmtId="0" fontId="14" fillId="0" borderId="0" xfId="0" applyFont="1" applyAlignment="1" applyProtection="1">
      <alignment horizontal="center" vertical="center"/>
    </xf>
    <xf numFmtId="0" fontId="14" fillId="0" borderId="17" xfId="0" applyFont="1" applyBorder="1" applyAlignment="1" applyProtection="1">
      <alignment horizontal="center" vertical="center"/>
    </xf>
    <xf numFmtId="0" fontId="14" fillId="13" borderId="18" xfId="0" applyFont="1" applyFill="1" applyBorder="1" applyAlignment="1" applyProtection="1">
      <alignment horizontal="center" vertical="center"/>
    </xf>
    <xf numFmtId="0" fontId="14" fillId="12" borderId="18" xfId="0" applyFont="1" applyFill="1" applyBorder="1" applyAlignment="1" applyProtection="1">
      <alignment horizontal="center" vertical="center"/>
    </xf>
    <xf numFmtId="0" fontId="14" fillId="15" borderId="18" xfId="0" applyFont="1" applyFill="1" applyBorder="1" applyAlignment="1" applyProtection="1">
      <alignment horizontal="center" vertical="center"/>
    </xf>
    <xf numFmtId="0" fontId="11" fillId="14" borderId="17" xfId="1" applyFont="1" applyFill="1" applyBorder="1" applyAlignment="1">
      <alignment horizontal="center" vertical="center"/>
    </xf>
    <xf numFmtId="0" fontId="11" fillId="14" borderId="18" xfId="1" applyFont="1" applyFill="1" applyBorder="1" applyAlignment="1">
      <alignment horizontal="center" vertical="center"/>
    </xf>
    <xf numFmtId="0" fontId="11" fillId="14" borderId="19" xfId="1" applyFont="1" applyFill="1" applyBorder="1" applyAlignment="1">
      <alignment horizontal="center" vertical="center"/>
    </xf>
    <xf numFmtId="0" fontId="9" fillId="11" borderId="20" xfId="1" applyFont="1" applyFill="1" applyBorder="1" applyAlignment="1">
      <alignment horizontal="center" vertical="center"/>
    </xf>
    <xf numFmtId="0" fontId="17" fillId="0" borderId="25" xfId="2" applyFont="1" applyBorder="1" applyAlignment="1">
      <alignment horizontal="center" vertical="center"/>
    </xf>
    <xf numFmtId="167" fontId="0" fillId="0" borderId="26" xfId="0" applyNumberFormat="1" applyBorder="1"/>
    <xf numFmtId="0" fontId="17" fillId="0" borderId="27" xfId="2" applyFont="1" applyBorder="1" applyAlignment="1">
      <alignment horizontal="center" vertical="center"/>
    </xf>
    <xf numFmtId="167" fontId="0" fillId="0" borderId="28" xfId="0" applyNumberFormat="1" applyBorder="1"/>
    <xf numFmtId="0" fontId="14" fillId="18" borderId="19" xfId="0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10" fillId="16" borderId="15" xfId="1" applyFont="1" applyFill="1" applyBorder="1" applyAlignment="1">
      <alignment horizontal="center" vertical="center"/>
    </xf>
    <xf numFmtId="0" fontId="10" fillId="16" borderId="16" xfId="1" applyFont="1" applyFill="1" applyBorder="1" applyAlignment="1">
      <alignment horizontal="center" vertical="center"/>
    </xf>
    <xf numFmtId="0" fontId="15" fillId="17" borderId="21" xfId="2" applyFont="1" applyFill="1" applyBorder="1" applyAlignment="1">
      <alignment horizontal="center" vertical="center"/>
    </xf>
    <xf numFmtId="0" fontId="15" fillId="17" borderId="22" xfId="2" applyFont="1" applyFill="1" applyBorder="1" applyAlignment="1">
      <alignment horizontal="center" vertical="center"/>
    </xf>
    <xf numFmtId="0" fontId="16" fillId="0" borderId="23" xfId="2" applyFont="1" applyBorder="1" applyAlignment="1">
      <alignment horizontal="center" vertical="center"/>
    </xf>
    <xf numFmtId="0" fontId="16" fillId="0" borderId="24" xfId="2" applyFont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 textRotation="45"/>
      <protection locked="0"/>
    </xf>
    <xf numFmtId="0" fontId="1" fillId="2" borderId="13" xfId="0" applyFont="1" applyFill="1" applyBorder="1" applyAlignment="1" applyProtection="1">
      <alignment horizontal="center" vertical="center" textRotation="45"/>
      <protection locked="0"/>
    </xf>
    <xf numFmtId="0" fontId="1" fillId="2" borderId="12" xfId="0" applyFont="1" applyFill="1" applyBorder="1" applyAlignment="1" applyProtection="1">
      <alignment horizontal="center" vertical="center" textRotation="45"/>
      <protection locked="0"/>
    </xf>
    <xf numFmtId="0" fontId="1" fillId="2" borderId="14" xfId="0" applyFont="1" applyFill="1" applyBorder="1" applyAlignment="1" applyProtection="1">
      <alignment horizontal="center" vertical="center" textRotation="45"/>
      <protection locked="0"/>
    </xf>
    <xf numFmtId="0" fontId="1" fillId="2" borderId="11" xfId="0" applyFont="1" applyFill="1" applyBorder="1" applyAlignment="1" applyProtection="1">
      <alignment horizontal="center" vertical="center" textRotation="45"/>
    </xf>
    <xf numFmtId="0" fontId="1" fillId="2" borderId="13" xfId="0" applyFont="1" applyFill="1" applyBorder="1" applyAlignment="1" applyProtection="1">
      <alignment horizontal="center" vertical="center" textRotation="45"/>
    </xf>
    <xf numFmtId="164" fontId="4" fillId="12" borderId="4" xfId="0" applyNumberFormat="1" applyFont="1" applyFill="1" applyBorder="1" applyAlignment="1" applyProtection="1">
      <alignment horizontal="left" vertical="center"/>
    </xf>
    <xf numFmtId="165" fontId="5" fillId="12" borderId="4" xfId="0" applyNumberFormat="1" applyFont="1" applyFill="1" applyBorder="1" applyAlignment="1" applyProtection="1">
      <alignment horizontal="center" vertical="center"/>
      <protection locked="0"/>
    </xf>
    <xf numFmtId="166" fontId="5" fillId="12" borderId="4" xfId="0" applyNumberFormat="1" applyFont="1" applyFill="1" applyBorder="1" applyAlignment="1" applyProtection="1">
      <alignment horizontal="center" vertical="center"/>
    </xf>
    <xf numFmtId="166" fontId="5" fillId="12" borderId="5" xfId="0" applyNumberFormat="1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_presence didier" xfId="2" xr:uid="{00000000-0005-0000-0000-000002000000}"/>
  </cellStyles>
  <dxfs count="86"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  <border>
        <left/>
        <right/>
        <top/>
        <bottom/>
      </border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rgb="FF00FFFF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0" fmlaLink="$A$1" max="2050" min="2016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1038225</xdr:colOff>
          <xdr:row>0</xdr:row>
          <xdr:rowOff>0</xdr:rowOff>
        </xdr:from>
        <xdr:to>
          <xdr:col>2</xdr:col>
          <xdr:colOff>19050</xdr:colOff>
          <xdr:row>1</xdr:row>
          <xdr:rowOff>638175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5" tint="-0.249977111117893"/>
  </sheetPr>
  <dimension ref="B1:K20"/>
  <sheetViews>
    <sheetView showGridLines="0" workbookViewId="0">
      <selection activeCell="K17" sqref="K17"/>
    </sheetView>
  </sheetViews>
  <sheetFormatPr baseColWidth="10" defaultColWidth="11.42578125" defaultRowHeight="15" customHeight="1" x14ac:dyDescent="0.2"/>
  <cols>
    <col min="1" max="1" width="11.42578125" style="21"/>
    <col min="2" max="2" width="19.140625" style="21" customWidth="1"/>
    <col min="3" max="3" width="1.42578125" style="22" customWidth="1"/>
    <col min="4" max="4" width="21.140625" style="21" customWidth="1"/>
    <col min="5" max="5" width="1.140625" style="21" customWidth="1"/>
    <col min="6" max="6" width="26.5703125" style="21" customWidth="1"/>
    <col min="7" max="7" width="11.42578125" style="21"/>
    <col min="8" max="8" width="18.85546875" style="21" bestFit="1" customWidth="1"/>
    <col min="9" max="9" width="24.7109375" style="21" bestFit="1" customWidth="1"/>
    <col min="10" max="10" width="11.42578125" style="21"/>
    <col min="11" max="11" width="16.5703125" style="21" bestFit="1" customWidth="1"/>
    <col min="12" max="16384" width="11.42578125" style="21"/>
  </cols>
  <sheetData>
    <row r="1" spans="2:11" ht="16.5" customHeight="1" thickBot="1" x14ac:dyDescent="0.25"/>
    <row r="2" spans="2:11" ht="39" customHeight="1" thickBot="1" x14ac:dyDescent="0.25">
      <c r="B2" s="43">
        <f>Janvier!A1</f>
        <v>2018</v>
      </c>
    </row>
    <row r="3" spans="2:11" ht="6" customHeight="1" thickBot="1" x14ac:dyDescent="0.25"/>
    <row r="4" spans="2:11" ht="15" customHeight="1" thickBot="1" x14ac:dyDescent="0.25">
      <c r="B4" s="50" t="s">
        <v>7</v>
      </c>
      <c r="C4" s="23"/>
      <c r="D4" s="50" t="s">
        <v>8</v>
      </c>
      <c r="E4" s="23"/>
      <c r="F4" s="50" t="s">
        <v>9</v>
      </c>
    </row>
    <row r="5" spans="2:11" ht="15" customHeight="1" thickTop="1" thickBot="1" x14ac:dyDescent="0.25">
      <c r="B5" s="51"/>
      <c r="C5" s="23"/>
      <c r="D5" s="51"/>
      <c r="E5" s="23"/>
      <c r="F5" s="51"/>
      <c r="H5" s="52" t="s">
        <v>28</v>
      </c>
      <c r="I5" s="53"/>
      <c r="K5" s="36" t="s">
        <v>24</v>
      </c>
    </row>
    <row r="6" spans="2:11" ht="20.100000000000001" customHeight="1" thickTop="1" x14ac:dyDescent="0.2">
      <c r="B6" s="40" t="s">
        <v>10</v>
      </c>
      <c r="C6" s="24"/>
      <c r="D6" s="25">
        <f>Janvier!G38</f>
        <v>0</v>
      </c>
      <c r="E6" s="26"/>
      <c r="F6" s="25">
        <f>Janvier!H38</f>
        <v>0</v>
      </c>
      <c r="H6" s="54">
        <f>Janvier!A1</f>
        <v>2018</v>
      </c>
      <c r="I6" s="55"/>
      <c r="K6" s="37" t="s">
        <v>23</v>
      </c>
    </row>
    <row r="7" spans="2:11" ht="20.100000000000001" customHeight="1" x14ac:dyDescent="0.2">
      <c r="B7" s="41" t="s">
        <v>11</v>
      </c>
      <c r="C7" s="24"/>
      <c r="D7" s="27">
        <f>Février!G38</f>
        <v>0</v>
      </c>
      <c r="E7" s="28"/>
      <c r="F7" s="27">
        <f>Février!H38</f>
        <v>0</v>
      </c>
      <c r="H7" s="44" t="s">
        <v>29</v>
      </c>
      <c r="I7" s="45">
        <f>DATEVALUE("1/1/"&amp;H6)</f>
        <v>43101</v>
      </c>
      <c r="K7" s="38" t="s">
        <v>25</v>
      </c>
    </row>
    <row r="8" spans="2:11" ht="20.100000000000001" customHeight="1" x14ac:dyDescent="0.2">
      <c r="B8" s="41" t="s">
        <v>12</v>
      </c>
      <c r="C8" s="24"/>
      <c r="D8" s="27">
        <f>Mars!G38</f>
        <v>0</v>
      </c>
      <c r="E8" s="28"/>
      <c r="F8" s="27">
        <f>Mars!H38</f>
        <v>0</v>
      </c>
      <c r="H8" s="44" t="s">
        <v>30</v>
      </c>
      <c r="I8" s="45">
        <f>FLOOR(DAY(MINUTE(H6/38)/2+56)&amp;"/5/"&amp;H6,7)-33</f>
        <v>43192</v>
      </c>
      <c r="K8" s="39" t="s">
        <v>26</v>
      </c>
    </row>
    <row r="9" spans="2:11" ht="20.100000000000001" customHeight="1" thickBot="1" x14ac:dyDescent="0.25">
      <c r="B9" s="41" t="s">
        <v>13</v>
      </c>
      <c r="C9" s="24"/>
      <c r="D9" s="27">
        <f>Avril!G38</f>
        <v>0</v>
      </c>
      <c r="E9" s="28"/>
      <c r="F9" s="27">
        <f>Avril!H38</f>
        <v>0</v>
      </c>
      <c r="H9" s="44" t="s">
        <v>31</v>
      </c>
      <c r="I9" s="45">
        <f>DATEVALUE("1/5/"&amp;H6)</f>
        <v>43221</v>
      </c>
      <c r="K9" s="48" t="s">
        <v>27</v>
      </c>
    </row>
    <row r="10" spans="2:11" ht="20.100000000000001" customHeight="1" x14ac:dyDescent="0.2">
      <c r="B10" s="41" t="s">
        <v>14</v>
      </c>
      <c r="C10" s="24"/>
      <c r="D10" s="27">
        <f>Mai!G38</f>
        <v>0</v>
      </c>
      <c r="E10" s="28"/>
      <c r="F10" s="27">
        <f>Mai!H38</f>
        <v>0</v>
      </c>
      <c r="H10" s="44" t="s">
        <v>33</v>
      </c>
      <c r="I10" s="45">
        <f>I8+38</f>
        <v>43230</v>
      </c>
    </row>
    <row r="11" spans="2:11" ht="20.100000000000001" customHeight="1" x14ac:dyDescent="0.2">
      <c r="B11" s="41" t="s">
        <v>15</v>
      </c>
      <c r="C11" s="24"/>
      <c r="D11" s="27">
        <f>Juin!G38</f>
        <v>0</v>
      </c>
      <c r="E11" s="28"/>
      <c r="F11" s="27">
        <f>Juin!H38</f>
        <v>0</v>
      </c>
      <c r="H11" s="44" t="s">
        <v>32</v>
      </c>
      <c r="I11" s="45">
        <f>DATEVALUE("8/5/"&amp;H6)</f>
        <v>43228</v>
      </c>
    </row>
    <row r="12" spans="2:11" ht="20.100000000000001" customHeight="1" x14ac:dyDescent="0.2">
      <c r="B12" s="41" t="s">
        <v>16</v>
      </c>
      <c r="C12" s="24"/>
      <c r="D12" s="27">
        <f>Juillet!G38</f>
        <v>0</v>
      </c>
      <c r="E12" s="28"/>
      <c r="F12" s="27">
        <f>Juillet!H38</f>
        <v>0</v>
      </c>
      <c r="H12" s="44" t="s">
        <v>34</v>
      </c>
      <c r="I12" s="45">
        <f>I10+11</f>
        <v>43241</v>
      </c>
      <c r="K12" s="21" t="s">
        <v>32</v>
      </c>
    </row>
    <row r="13" spans="2:11" ht="20.100000000000001" customHeight="1" x14ac:dyDescent="0.2">
      <c r="B13" s="41" t="s">
        <v>17</v>
      </c>
      <c r="C13" s="24"/>
      <c r="D13" s="27">
        <f>Août!G38</f>
        <v>0</v>
      </c>
      <c r="E13" s="28"/>
      <c r="F13" s="27">
        <f>Août!H38</f>
        <v>0</v>
      </c>
      <c r="H13" s="44" t="s">
        <v>35</v>
      </c>
      <c r="I13" s="45">
        <f>DATEVALUE("14/7/"&amp;H6)</f>
        <v>43295</v>
      </c>
    </row>
    <row r="14" spans="2:11" ht="20.100000000000001" customHeight="1" x14ac:dyDescent="0.2">
      <c r="B14" s="41" t="s">
        <v>18</v>
      </c>
      <c r="C14" s="24"/>
      <c r="D14" s="27">
        <f>Septembre!G38</f>
        <v>0</v>
      </c>
      <c r="E14" s="28"/>
      <c r="F14" s="27">
        <f>Septembre!H38</f>
        <v>0</v>
      </c>
      <c r="H14" s="44" t="s">
        <v>36</v>
      </c>
      <c r="I14" s="45">
        <f>DATEVALUE("15/8/"&amp;H6)</f>
        <v>43327</v>
      </c>
      <c r="K14" s="29"/>
    </row>
    <row r="15" spans="2:11" ht="20.100000000000001" customHeight="1" x14ac:dyDescent="0.2">
      <c r="B15" s="41" t="s">
        <v>19</v>
      </c>
      <c r="C15" s="24"/>
      <c r="D15" s="27">
        <f>Octobre!G38</f>
        <v>0</v>
      </c>
      <c r="E15" s="28"/>
      <c r="F15" s="27">
        <f>Octobre!H38</f>
        <v>0</v>
      </c>
      <c r="H15" s="44" t="s">
        <v>37</v>
      </c>
      <c r="I15" s="45">
        <f>DATEVALUE("1/11/"&amp;H6)</f>
        <v>43405</v>
      </c>
    </row>
    <row r="16" spans="2:11" ht="20.100000000000001" customHeight="1" x14ac:dyDescent="0.2">
      <c r="B16" s="41" t="s">
        <v>20</v>
      </c>
      <c r="C16" s="24"/>
      <c r="D16" s="27">
        <f>Novembre!G38</f>
        <v>0</v>
      </c>
      <c r="E16" s="28"/>
      <c r="F16" s="27">
        <f>Novembre!H38</f>
        <v>0</v>
      </c>
      <c r="H16" s="44" t="s">
        <v>38</v>
      </c>
      <c r="I16" s="45">
        <f>DATEVALUE("11/11/"&amp;H6)</f>
        <v>43415</v>
      </c>
    </row>
    <row r="17" spans="2:9" ht="20.100000000000001" customHeight="1" thickBot="1" x14ac:dyDescent="0.25">
      <c r="B17" s="42" t="s">
        <v>21</v>
      </c>
      <c r="C17" s="24"/>
      <c r="D17" s="30">
        <f>Décembre!G38</f>
        <v>0</v>
      </c>
      <c r="E17" s="28"/>
      <c r="F17" s="30">
        <f>Décembre!H38</f>
        <v>0</v>
      </c>
      <c r="H17" s="46" t="s">
        <v>39</v>
      </c>
      <c r="I17" s="47">
        <f>DATEVALUE("25/12/"&amp;H6)</f>
        <v>43459</v>
      </c>
    </row>
    <row r="18" spans="2:9" ht="20.100000000000001" customHeight="1" x14ac:dyDescent="0.2">
      <c r="B18" s="31"/>
      <c r="C18" s="32"/>
      <c r="D18" s="31"/>
      <c r="E18" s="31"/>
      <c r="F18" s="31"/>
    </row>
    <row r="19" spans="2:9" ht="20.100000000000001" customHeight="1" thickBot="1" x14ac:dyDescent="0.25">
      <c r="B19" s="31"/>
      <c r="C19" s="32"/>
      <c r="D19" s="31"/>
      <c r="E19" s="31"/>
      <c r="F19" s="31"/>
    </row>
    <row r="20" spans="2:9" ht="20.100000000000001" customHeight="1" thickBot="1" x14ac:dyDescent="0.25">
      <c r="B20" s="33" t="s">
        <v>22</v>
      </c>
      <c r="C20" s="34"/>
      <c r="D20" s="33">
        <f>SUM(D6:D17)</f>
        <v>0</v>
      </c>
      <c r="E20" s="34"/>
      <c r="F20" s="33">
        <f>SUM(F6:F17)</f>
        <v>0</v>
      </c>
    </row>
  </sheetData>
  <sheetProtection selectLockedCells="1" selectUnlockedCells="1"/>
  <mergeCells count="5">
    <mergeCell ref="B4:B5"/>
    <mergeCell ref="D4:D5"/>
    <mergeCell ref="F4:F5"/>
    <mergeCell ref="H5:I5"/>
    <mergeCell ref="H6:I6"/>
  </mergeCells>
  <conditionalFormatting sqref="F6:F17">
    <cfRule type="cellIs" dxfId="85" priority="2" operator="greaterThan">
      <formula>0</formula>
    </cfRule>
  </conditionalFormatting>
  <conditionalFormatting sqref="F20">
    <cfRule type="cellIs" dxfId="84" priority="1" operator="greaterThan">
      <formula>152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3" tint="0.59999389629810485"/>
  </sheetPr>
  <dimension ref="A1:J38"/>
  <sheetViews>
    <sheetView showGridLines="0" tabSelected="1" workbookViewId="0">
      <selection activeCell="G14" sqref="G14"/>
    </sheetView>
  </sheetViews>
  <sheetFormatPr baseColWidth="10" defaultColWidth="9.140625" defaultRowHeight="13.5" x14ac:dyDescent="0.25"/>
  <cols>
    <col min="1" max="8" width="15.5703125" style="1" customWidth="1"/>
    <col min="9" max="9" width="15.28515625" style="1" customWidth="1"/>
    <col min="10" max="10" width="16.7109375" style="35" bestFit="1" customWidth="1"/>
    <col min="11" max="16384" width="9.140625" style="1"/>
  </cols>
  <sheetData>
    <row r="1" spans="1:10" ht="35.25" customHeight="1" x14ac:dyDescent="0.25">
      <c r="A1" s="61">
        <v>2018</v>
      </c>
      <c r="B1" s="63"/>
      <c r="C1" s="56" t="str">
        <f ca="1">MID(CELL("nomfichier",C1),FIND("]",CELL("nomfichier",C1))+1,20)</f>
        <v>Janvier</v>
      </c>
      <c r="D1" s="57"/>
      <c r="E1" s="57"/>
      <c r="F1" s="57"/>
      <c r="G1" s="57"/>
      <c r="H1" s="58"/>
    </row>
    <row r="2" spans="1:10" ht="51" customHeight="1" x14ac:dyDescent="0.25">
      <c r="A2" s="62"/>
      <c r="B2" s="64"/>
      <c r="C2" s="59"/>
      <c r="D2" s="59"/>
      <c r="E2" s="59"/>
      <c r="F2" s="59"/>
      <c r="G2" s="59"/>
      <c r="H2" s="60"/>
    </row>
    <row r="3" spans="1:10" ht="22.9" customHeight="1" x14ac:dyDescent="0.25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  <c r="J3" s="49"/>
    </row>
    <row r="4" spans="1:10" ht="14.25" x14ac:dyDescent="0.25">
      <c r="A4" s="13">
        <f ca="1">IFERROR(IF(WEEKDAY(B4,2)=1,WEEKNUM(B4,21),""),"")</f>
        <v>1</v>
      </c>
      <c r="B4" s="11">
        <f ca="1">IF(MONTH(DATE($A$1,MONTH(1&amp;$C$1),ROW()-3))=MONTH(1&amp;$C$1),DATE($A$1,MONTH(1&amp;$C$1),ROW()-3),"")</f>
        <v>43101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  <c r="J4" s="49"/>
    </row>
    <row r="5" spans="1:10" ht="14.25" x14ac:dyDescent="0.25">
      <c r="A5" s="14" t="str">
        <f t="shared" ref="A5:A34" ca="1" si="0">IFERROR(IF(WEEKDAY(B5,2)=1,WEEKNUM(B5,21),""),"")</f>
        <v/>
      </c>
      <c r="B5" s="67">
        <f t="shared" ref="B5:B34" ca="1" si="1">IF(MONTH(DATE($A$1,MONTH(1&amp;$C$1),ROW()-3))=MONTH(1&amp;$C$1),DATE($A$1,MONTH(1&amp;$C$1),ROW()-3),"")</f>
        <v>43102</v>
      </c>
      <c r="C5" s="68"/>
      <c r="D5" s="68"/>
      <c r="E5" s="68"/>
      <c r="F5" s="68"/>
      <c r="G5" s="69">
        <f t="shared" ref="G5:G34" si="2">IFERROR(IF((((D5-C5)+(F5-E5))*24)&gt;7,7,((D5-C5)+(F5-E5))*24),0)</f>
        <v>0</v>
      </c>
      <c r="H5" s="70">
        <f t="shared" ref="H5:H34" si="3">IFERROR(IF(((D5-C5)+(F5-E5))*24&gt;7,((D5-C5)+(F5-E5))*24-7,0),0)</f>
        <v>0</v>
      </c>
      <c r="J5" s="49"/>
    </row>
    <row r="6" spans="1:10" ht="14.25" x14ac:dyDescent="0.25">
      <c r="A6" s="14" t="str">
        <f t="shared" ca="1" si="0"/>
        <v/>
      </c>
      <c r="B6" s="11">
        <f t="shared" ca="1" si="1"/>
        <v>43103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  <c r="J6" s="49"/>
    </row>
    <row r="7" spans="1:10" ht="14.25" x14ac:dyDescent="0.25">
      <c r="A7" s="14" t="str">
        <f t="shared" ca="1" si="0"/>
        <v/>
      </c>
      <c r="B7" s="11">
        <f t="shared" ca="1" si="1"/>
        <v>43104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  <c r="J7" s="49"/>
    </row>
    <row r="8" spans="1:10" ht="14.25" x14ac:dyDescent="0.25">
      <c r="A8" s="14" t="str">
        <f t="shared" ca="1" si="0"/>
        <v/>
      </c>
      <c r="B8" s="11">
        <f t="shared" ca="1" si="1"/>
        <v>43105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10" ht="14.25" x14ac:dyDescent="0.25">
      <c r="A9" s="14" t="str">
        <f t="shared" ca="1" si="0"/>
        <v/>
      </c>
      <c r="B9" s="11">
        <f t="shared" ca="1" si="1"/>
        <v>43106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10" ht="14.25" x14ac:dyDescent="0.25">
      <c r="A10" s="14" t="str">
        <f t="shared" ca="1" si="0"/>
        <v/>
      </c>
      <c r="B10" s="11">
        <f t="shared" ca="1" si="1"/>
        <v>43107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10" ht="14.25" x14ac:dyDescent="0.25">
      <c r="A11" s="14">
        <f t="shared" ca="1" si="0"/>
        <v>2</v>
      </c>
      <c r="B11" s="11">
        <f t="shared" ca="1" si="1"/>
        <v>43108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10" ht="14.25" x14ac:dyDescent="0.25">
      <c r="A12" s="14" t="str">
        <f t="shared" ca="1" si="0"/>
        <v/>
      </c>
      <c r="B12" s="11">
        <f t="shared" ca="1" si="1"/>
        <v>43109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10" ht="14.25" x14ac:dyDescent="0.25">
      <c r="A13" s="14" t="str">
        <f t="shared" ca="1" si="0"/>
        <v/>
      </c>
      <c r="B13" s="11">
        <f t="shared" ca="1" si="1"/>
        <v>43110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10" ht="14.25" x14ac:dyDescent="0.25">
      <c r="A14" s="14" t="str">
        <f t="shared" ca="1" si="0"/>
        <v/>
      </c>
      <c r="B14" s="11">
        <f t="shared" ca="1" si="1"/>
        <v>43111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10" ht="14.25" x14ac:dyDescent="0.25">
      <c r="A15" s="14" t="str">
        <f t="shared" ca="1" si="0"/>
        <v/>
      </c>
      <c r="B15" s="11">
        <f t="shared" ca="1" si="1"/>
        <v>43112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10" ht="14.25" x14ac:dyDescent="0.25">
      <c r="A16" s="14" t="str">
        <f t="shared" ca="1" si="0"/>
        <v/>
      </c>
      <c r="B16" s="11">
        <f t="shared" ca="1" si="1"/>
        <v>43113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5">
      <c r="A17" s="14" t="str">
        <f t="shared" ca="1" si="0"/>
        <v/>
      </c>
      <c r="B17" s="11">
        <f t="shared" ca="1" si="1"/>
        <v>43114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5">
      <c r="A18" s="14">
        <f t="shared" ca="1" si="0"/>
        <v>3</v>
      </c>
      <c r="B18" s="11">
        <f t="shared" ca="1" si="1"/>
        <v>43115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5">
      <c r="A19" s="14" t="str">
        <f t="shared" ca="1" si="0"/>
        <v/>
      </c>
      <c r="B19" s="67">
        <f t="shared" ca="1" si="1"/>
        <v>43116</v>
      </c>
      <c r="C19" s="68"/>
      <c r="D19" s="68"/>
      <c r="E19" s="68"/>
      <c r="F19" s="68"/>
      <c r="G19" s="69">
        <f t="shared" si="2"/>
        <v>0</v>
      </c>
      <c r="H19" s="70">
        <f t="shared" si="3"/>
        <v>0</v>
      </c>
    </row>
    <row r="20" spans="1:8" ht="14.25" x14ac:dyDescent="0.25">
      <c r="A20" s="14" t="str">
        <f t="shared" ca="1" si="0"/>
        <v/>
      </c>
      <c r="B20" s="11">
        <f t="shared" ca="1" si="1"/>
        <v>43117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5">
      <c r="A21" s="14" t="str">
        <f t="shared" ca="1" si="0"/>
        <v/>
      </c>
      <c r="B21" s="11">
        <f t="shared" ca="1" si="1"/>
        <v>43118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5">
      <c r="A22" s="14" t="str">
        <f t="shared" ca="1" si="0"/>
        <v/>
      </c>
      <c r="B22" s="11">
        <f t="shared" ca="1" si="1"/>
        <v>43119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5">
      <c r="A23" s="14" t="str">
        <f t="shared" ca="1" si="0"/>
        <v/>
      </c>
      <c r="B23" s="11">
        <f t="shared" ca="1" si="1"/>
        <v>43120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5">
      <c r="A24" s="14" t="str">
        <f t="shared" ca="1" si="0"/>
        <v/>
      </c>
      <c r="B24" s="11">
        <f t="shared" ca="1" si="1"/>
        <v>43121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5">
      <c r="A25" s="14">
        <f t="shared" ca="1" si="0"/>
        <v>4</v>
      </c>
      <c r="B25" s="11">
        <f t="shared" ca="1" si="1"/>
        <v>43122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5">
      <c r="A26" s="14" t="str">
        <f t="shared" ca="1" si="0"/>
        <v/>
      </c>
      <c r="B26" s="11">
        <f t="shared" ca="1" si="1"/>
        <v>43123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5">
      <c r="A27" s="14" t="str">
        <f t="shared" ca="1" si="0"/>
        <v/>
      </c>
      <c r="B27" s="11">
        <f t="shared" ca="1" si="1"/>
        <v>43124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5">
      <c r="A28" s="14" t="str">
        <f t="shared" ca="1" si="0"/>
        <v/>
      </c>
      <c r="B28" s="11">
        <f t="shared" ca="1" si="1"/>
        <v>43125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5">
      <c r="A29" s="14" t="str">
        <f t="shared" ca="1" si="0"/>
        <v/>
      </c>
      <c r="B29" s="11">
        <f t="shared" ca="1" si="1"/>
        <v>43126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5">
      <c r="A30" s="14" t="str">
        <f t="shared" ca="1" si="0"/>
        <v/>
      </c>
      <c r="B30" s="11">
        <f t="shared" ca="1" si="1"/>
        <v>43127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5">
      <c r="A31" s="14" t="str">
        <f t="shared" ca="1" si="0"/>
        <v/>
      </c>
      <c r="B31" s="11">
        <f t="shared" ca="1" si="1"/>
        <v>43128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5">
      <c r="A32" s="14">
        <f t="shared" ca="1" si="0"/>
        <v>5</v>
      </c>
      <c r="B32" s="11">
        <f t="shared" ca="1" si="1"/>
        <v>43129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5">
      <c r="A33" s="14" t="str">
        <f t="shared" ca="1" si="0"/>
        <v/>
      </c>
      <c r="B33" s="67">
        <f t="shared" ca="1" si="1"/>
        <v>43130</v>
      </c>
      <c r="C33" s="68"/>
      <c r="D33" s="68"/>
      <c r="E33" s="68"/>
      <c r="F33" s="68"/>
      <c r="G33" s="69">
        <f t="shared" si="2"/>
        <v>0</v>
      </c>
      <c r="H33" s="70">
        <f t="shared" si="3"/>
        <v>0</v>
      </c>
    </row>
    <row r="34" spans="1:8" ht="15" thickBot="1" x14ac:dyDescent="0.3">
      <c r="A34" s="15" t="str">
        <f t="shared" ca="1" si="0"/>
        <v/>
      </c>
      <c r="B34" s="12">
        <f t="shared" ca="1" si="1"/>
        <v>43131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7" spans="1:8" ht="14.25" thickBot="1" x14ac:dyDescent="0.3"/>
    <row r="38" spans="1:8" ht="14.25" thickBot="1" x14ac:dyDescent="0.3"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3">
    <mergeCell ref="C1:H2"/>
    <mergeCell ref="A1:A2"/>
    <mergeCell ref="B1:B2"/>
  </mergeCells>
  <conditionalFormatting sqref="B4:H34">
    <cfRule type="expression" dxfId="83" priority="4">
      <formula>COUNTIF(Fériés,$B4)&gt;0</formula>
    </cfRule>
    <cfRule type="expression" dxfId="82" priority="9">
      <formula>WEEKDAY($B4,1)=1</formula>
    </cfRule>
  </conditionalFormatting>
  <conditionalFormatting sqref="A4:A34">
    <cfRule type="expression" dxfId="81" priority="5">
      <formula>ISEVEN(INT((B4-2)/7))</formula>
    </cfRule>
    <cfRule type="expression" dxfId="80" priority="7">
      <formula>ISODD(INT((B4-2)/7))</formula>
    </cfRule>
  </conditionalFormatting>
  <conditionalFormatting sqref="C4:F34">
    <cfRule type="expression" dxfId="79" priority="1">
      <formula>$C4="RC"</formula>
    </cfRule>
    <cfRule type="expression" dxfId="78" priority="2">
      <formula>$C4="MP/AT"</formula>
    </cfRule>
    <cfRule type="expression" dxfId="77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100-000000000000}">
      <formula1>0</formula1>
      <formula2>0.999305555555556</formula2>
    </dataValidation>
  </dataValidations>
  <pageMargins left="0.5" right="0.5" top="0.75" bottom="0" header="0.5" footer="0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0</xdr:col>
                    <xdr:colOff>1038225</xdr:colOff>
                    <xdr:row>0</xdr:row>
                    <xdr:rowOff>0</xdr:rowOff>
                  </from>
                  <to>
                    <xdr:col>2</xdr:col>
                    <xdr:colOff>19050</xdr:colOff>
                    <xdr:row>1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H38"/>
  <sheetViews>
    <sheetView workbookViewId="0">
      <selection sqref="A1:A2"/>
    </sheetView>
  </sheetViews>
  <sheetFormatPr baseColWidth="10" defaultColWidth="11.42578125" defaultRowHeight="12.75" x14ac:dyDescent="0.2"/>
  <cols>
    <col min="1" max="8" width="15.5703125" style="20" customWidth="1"/>
    <col min="9" max="16384" width="11.42578125" style="20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Février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43132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43133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43134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43135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>
        <f t="shared" ca="1" si="0"/>
        <v>6</v>
      </c>
      <c r="B8" s="11">
        <f t="shared" ca="1" si="1"/>
        <v>43136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43137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43138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43139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43140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43141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43142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>
        <f t="shared" ca="1" si="0"/>
        <v>7</v>
      </c>
      <c r="B15" s="11">
        <f t="shared" ca="1" si="1"/>
        <v>43143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43144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43145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43146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43147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43148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43149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>
        <f t="shared" ca="1" si="0"/>
        <v>8</v>
      </c>
      <c r="B22" s="11">
        <f t="shared" ca="1" si="1"/>
        <v>43150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43151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43152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43153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43154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43155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43156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>
        <f t="shared" ca="1" si="0"/>
        <v>9</v>
      </c>
      <c r="B29" s="11">
        <f t="shared" ca="1" si="1"/>
        <v>43157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43158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43159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 t="str">
        <f t="shared" ca="1" si="1"/>
        <v/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 t="str">
        <f t="shared" ca="1" si="1"/>
        <v/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 t="str">
        <f t="shared" ca="1" si="1"/>
        <v/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76" priority="6">
      <formula>ISEVEN(INT((B4-2)/7))</formula>
    </cfRule>
    <cfRule type="expression" dxfId="75" priority="7">
      <formula>ISODD(INT((B4-2)/7))</formula>
    </cfRule>
  </conditionalFormatting>
  <conditionalFormatting sqref="B4:H34">
    <cfRule type="expression" dxfId="74" priority="4">
      <formula>COUNTIF(Fériés,$B4)&gt;0</formula>
    </cfRule>
    <cfRule type="expression" dxfId="73" priority="5">
      <formula>WEEKDAY($B4,1)=1</formula>
    </cfRule>
  </conditionalFormatting>
  <conditionalFormatting sqref="C4:F34">
    <cfRule type="expression" dxfId="72" priority="1">
      <formula>$C4="RC"</formula>
    </cfRule>
    <cfRule type="expression" dxfId="71" priority="2">
      <formula>$C4="MP/AT"</formula>
    </cfRule>
    <cfRule type="expression" dxfId="70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200-000000000000}">
      <formula1>0</formula1>
      <formula2>0.999305555555556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Mars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43160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43161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43162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43163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>
        <f t="shared" ca="1" si="0"/>
        <v>10</v>
      </c>
      <c r="B8" s="11">
        <f t="shared" ca="1" si="1"/>
        <v>43164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43165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43166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43167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43168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43169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43170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>
        <f t="shared" ca="1" si="0"/>
        <v>11</v>
      </c>
      <c r="B15" s="11">
        <f t="shared" ca="1" si="1"/>
        <v>43171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43172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43173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43174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43175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43176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43177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>
        <f t="shared" ca="1" si="0"/>
        <v>12</v>
      </c>
      <c r="B22" s="11">
        <f t="shared" ca="1" si="1"/>
        <v>43178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43179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43180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43181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43182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43183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43184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>
        <f t="shared" ca="1" si="0"/>
        <v>13</v>
      </c>
      <c r="B29" s="11">
        <f t="shared" ca="1" si="1"/>
        <v>43185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43186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43187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43188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43189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>
        <f t="shared" ca="1" si="1"/>
        <v>43190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69" priority="6">
      <formula>ISEVEN(INT((B4-2)/7))</formula>
    </cfRule>
    <cfRule type="expression" dxfId="68" priority="7">
      <formula>ISODD(INT((B4-2)/7))</formula>
    </cfRule>
  </conditionalFormatting>
  <conditionalFormatting sqref="B4:H34">
    <cfRule type="expression" dxfId="67" priority="4">
      <formula>COUNTIF(Fériés,$B4)&gt;0</formula>
    </cfRule>
    <cfRule type="expression" dxfId="66" priority="5">
      <formula>WEEKDAY($B4,1)=1</formula>
    </cfRule>
  </conditionalFormatting>
  <conditionalFormatting sqref="C4:F34">
    <cfRule type="expression" dxfId="65" priority="1">
      <formula>$C4="RC"</formula>
    </cfRule>
    <cfRule type="expression" dxfId="64" priority="2">
      <formula>$C4="MP/AT"</formula>
    </cfRule>
    <cfRule type="expression" dxfId="63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300-000000000000}">
      <formula1>0</formula1>
      <formula2>0.999305555555556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Avril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43191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>
        <f t="shared" ref="A5:A34" ca="1" si="0">IFERROR(IF(WEEKDAY(B5,2)=1,WEEKNUM(B5,21),""),"")</f>
        <v>14</v>
      </c>
      <c r="B5" s="11">
        <f t="shared" ref="B5:B34" ca="1" si="1">IF(MONTH(DATE($A$1,MONTH(1&amp;$C$1),ROW()-3))=MONTH(1&amp;$C$1),DATE($A$1,MONTH(1&amp;$C$1),ROW()-3),"")</f>
        <v>43192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43193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43194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43195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43196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43197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43198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>
        <f t="shared" ca="1" si="0"/>
        <v>15</v>
      </c>
      <c r="B12" s="11">
        <f t="shared" ca="1" si="1"/>
        <v>43199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43200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43201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43202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43203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43204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43205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>
        <f t="shared" ca="1" si="0"/>
        <v>16</v>
      </c>
      <c r="B19" s="11">
        <f t="shared" ca="1" si="1"/>
        <v>43206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43207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43208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43209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43210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43211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43212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>
        <f t="shared" ca="1" si="0"/>
        <v>17</v>
      </c>
      <c r="B26" s="11">
        <f t="shared" ca="1" si="1"/>
        <v>43213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43214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43215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43216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43217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43218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43219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>
        <f t="shared" ca="1" si="0"/>
        <v>18</v>
      </c>
      <c r="B33" s="11">
        <f t="shared" ca="1" si="1"/>
        <v>43220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 t="str">
        <f t="shared" ca="1" si="1"/>
        <v/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62" priority="6">
      <formula>ISEVEN(INT((B4-2)/7))</formula>
    </cfRule>
    <cfRule type="expression" dxfId="61" priority="7">
      <formula>ISODD(INT((B4-2)/7))</formula>
    </cfRule>
  </conditionalFormatting>
  <conditionalFormatting sqref="B4:H34">
    <cfRule type="expression" dxfId="60" priority="4">
      <formula>COUNTIF(Fériés,$B4)&gt;0</formula>
    </cfRule>
    <cfRule type="expression" dxfId="59" priority="5">
      <formula>WEEKDAY($B4,1)=1</formula>
    </cfRule>
  </conditionalFormatting>
  <conditionalFormatting sqref="C4:F34">
    <cfRule type="expression" dxfId="58" priority="1">
      <formula>$C4="RC"</formula>
    </cfRule>
    <cfRule type="expression" dxfId="57" priority="2">
      <formula>$C4="MP/AT"</formula>
    </cfRule>
    <cfRule type="expression" dxfId="56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400-000000000000}">
      <formula1>0</formula1>
      <formula2>0.999305555555556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Mai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43221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43222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43223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43224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43225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43226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>
        <f t="shared" ca="1" si="0"/>
        <v>19</v>
      </c>
      <c r="B10" s="11">
        <f t="shared" ca="1" si="1"/>
        <v>43227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43228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43229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43230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43231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43232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43233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>
        <f t="shared" ca="1" si="0"/>
        <v>20</v>
      </c>
      <c r="B17" s="11">
        <f t="shared" ca="1" si="1"/>
        <v>43234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43235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43236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43237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43238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43239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43240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>
        <f t="shared" ca="1" si="0"/>
        <v>21</v>
      </c>
      <c r="B24" s="11">
        <f t="shared" ca="1" si="1"/>
        <v>43241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43242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43243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43244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43245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43246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43247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>
        <f t="shared" ca="1" si="0"/>
        <v>22</v>
      </c>
      <c r="B31" s="11">
        <f t="shared" ca="1" si="1"/>
        <v>43248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43249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43250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>
        <f t="shared" ca="1" si="1"/>
        <v>43251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55" priority="6">
      <formula>ISEVEN(INT((B4-2)/7))</formula>
    </cfRule>
    <cfRule type="expression" dxfId="54" priority="7">
      <formula>ISODD(INT((B4-2)/7))</formula>
    </cfRule>
  </conditionalFormatting>
  <conditionalFormatting sqref="B4:H34">
    <cfRule type="expression" dxfId="53" priority="4">
      <formula>COUNTIF(Fériés,$B4)&gt;0</formula>
    </cfRule>
    <cfRule type="expression" dxfId="52" priority="5">
      <formula>WEEKDAY($B4,1)=1</formula>
    </cfRule>
  </conditionalFormatting>
  <conditionalFormatting sqref="C4:F34">
    <cfRule type="expression" dxfId="51" priority="1">
      <formula>$C4="RC"</formula>
    </cfRule>
    <cfRule type="expression" dxfId="50" priority="2">
      <formula>$C4="MP/AT"</formula>
    </cfRule>
    <cfRule type="expression" dxfId="49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500-000000000000}">
      <formula1>0</formula1>
      <formula2>0.999305555555556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Juin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43252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43253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43254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>
        <f t="shared" ca="1" si="0"/>
        <v>23</v>
      </c>
      <c r="B7" s="11">
        <f t="shared" ca="1" si="1"/>
        <v>43255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43256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43257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43258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43259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43260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43261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>
        <f t="shared" ca="1" si="0"/>
        <v>24</v>
      </c>
      <c r="B14" s="11">
        <f t="shared" ca="1" si="1"/>
        <v>43262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43263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43264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43265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43266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43267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43268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>
        <f t="shared" ca="1" si="0"/>
        <v>25</v>
      </c>
      <c r="B21" s="11">
        <f t="shared" ca="1" si="1"/>
        <v>43269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43270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43271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43272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43273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43274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43275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>
        <f t="shared" ca="1" si="0"/>
        <v>26</v>
      </c>
      <c r="B28" s="11">
        <f t="shared" ca="1" si="1"/>
        <v>43276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43277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43278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43279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43280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43281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 t="str">
        <f t="shared" ca="1" si="1"/>
        <v/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48" priority="6">
      <formula>ISEVEN(INT((B4-2)/7))</formula>
    </cfRule>
    <cfRule type="expression" dxfId="47" priority="7">
      <formula>ISODD(INT((B4-2)/7))</formula>
    </cfRule>
  </conditionalFormatting>
  <conditionalFormatting sqref="B4:H34">
    <cfRule type="expression" dxfId="46" priority="4">
      <formula>COUNTIF(Fériés,$B4)&gt;0</formula>
    </cfRule>
    <cfRule type="expression" dxfId="45" priority="5">
      <formula>WEEKDAY($B4,1)=1</formula>
    </cfRule>
  </conditionalFormatting>
  <conditionalFormatting sqref="C4:F34">
    <cfRule type="expression" dxfId="44" priority="1">
      <formula>$C4="RC"</formula>
    </cfRule>
    <cfRule type="expression" dxfId="43" priority="2">
      <formula>$C4="MP/AT"</formula>
    </cfRule>
    <cfRule type="expression" dxfId="42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600-000000000000}">
      <formula1>0</formula1>
      <formula2>0.999305555555556</formula2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Juillet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43282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>
        <f t="shared" ref="A5:A34" ca="1" si="0">IFERROR(IF(WEEKDAY(B5,2)=1,WEEKNUM(B5,21),""),"")</f>
        <v>27</v>
      </c>
      <c r="B5" s="11">
        <f t="shared" ref="B5:B34" ca="1" si="1">IF(MONTH(DATE($A$1,MONTH(1&amp;$C$1),ROW()-3))=MONTH(1&amp;$C$1),DATE($A$1,MONTH(1&amp;$C$1),ROW()-3),"")</f>
        <v>43283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43284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43285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43286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43287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43288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43289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>
        <f t="shared" ca="1" si="0"/>
        <v>28</v>
      </c>
      <c r="B12" s="11">
        <f t="shared" ca="1" si="1"/>
        <v>43290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43291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43292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43293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43294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43295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43296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>
        <f t="shared" ca="1" si="0"/>
        <v>29</v>
      </c>
      <c r="B19" s="11">
        <f t="shared" ca="1" si="1"/>
        <v>43297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43298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43299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43300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43301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43302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43303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>
        <f t="shared" ca="1" si="0"/>
        <v>30</v>
      </c>
      <c r="B26" s="11">
        <f t="shared" ca="1" si="1"/>
        <v>43304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43305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43306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43307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43308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43309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43310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>
        <f t="shared" ca="1" si="0"/>
        <v>31</v>
      </c>
      <c r="B33" s="11">
        <f t="shared" ca="1" si="1"/>
        <v>43311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>
        <f t="shared" ca="1" si="1"/>
        <v>43312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41" priority="6">
      <formula>ISEVEN(INT((B4-2)/7))</formula>
    </cfRule>
    <cfRule type="expression" dxfId="40" priority="7">
      <formula>ISODD(INT((B4-2)/7))</formula>
    </cfRule>
  </conditionalFormatting>
  <conditionalFormatting sqref="B4:H34">
    <cfRule type="expression" dxfId="39" priority="4">
      <formula>COUNTIF(Fériés,$B4)&gt;0</formula>
    </cfRule>
    <cfRule type="expression" dxfId="38" priority="5">
      <formula>WEEKDAY($B4,1)=1</formula>
    </cfRule>
  </conditionalFormatting>
  <conditionalFormatting sqref="C4:F34">
    <cfRule type="expression" dxfId="37" priority="1">
      <formula>$C4="RC"</formula>
    </cfRule>
    <cfRule type="expression" dxfId="36" priority="2">
      <formula>$C4="MP/AT"</formula>
    </cfRule>
    <cfRule type="expression" dxfId="35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700-000000000000}">
      <formula1>0</formula1>
      <formula2>0.999305555555556</formula2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Août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43313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43314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43315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43316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43317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>
        <f t="shared" ca="1" si="0"/>
        <v>32</v>
      </c>
      <c r="B9" s="11">
        <f t="shared" ca="1" si="1"/>
        <v>43318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43319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43320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43321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43322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43323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43324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>
        <f t="shared" ca="1" si="0"/>
        <v>33</v>
      </c>
      <c r="B16" s="11">
        <f t="shared" ca="1" si="1"/>
        <v>43325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43326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43327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43328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43329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43330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43331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>
        <f t="shared" ca="1" si="0"/>
        <v>34</v>
      </c>
      <c r="B23" s="11">
        <f t="shared" ca="1" si="1"/>
        <v>43332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43333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43334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43335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43336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43337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43338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>
        <f t="shared" ca="1" si="0"/>
        <v>35</v>
      </c>
      <c r="B30" s="11">
        <f t="shared" ca="1" si="1"/>
        <v>43339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43340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43341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43342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>
        <f t="shared" ca="1" si="1"/>
        <v>43343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34" priority="6">
      <formula>ISEVEN(INT((B4-2)/7))</formula>
    </cfRule>
    <cfRule type="expression" dxfId="33" priority="7">
      <formula>ISODD(INT((B4-2)/7))</formula>
    </cfRule>
  </conditionalFormatting>
  <conditionalFormatting sqref="B4:H34">
    <cfRule type="expression" dxfId="32" priority="4">
      <formula>COUNTIF(Fériés,$B4)&gt;0</formula>
    </cfRule>
    <cfRule type="expression" dxfId="31" priority="5">
      <formula>WEEKDAY($B4,1)=1</formula>
    </cfRule>
  </conditionalFormatting>
  <conditionalFormatting sqref="C4:F34">
    <cfRule type="expression" dxfId="30" priority="1">
      <formula>$C4="RC"</formula>
    </cfRule>
    <cfRule type="expression" dxfId="29" priority="2">
      <formula>$C4="MP/AT"</formula>
    </cfRule>
    <cfRule type="expression" dxfId="28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800-000000000000}">
      <formula1>0</formula1>
      <formula2>0.999305555555556</formula2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Septembre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43344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43345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>
        <f t="shared" ca="1" si="0"/>
        <v>36</v>
      </c>
      <c r="B6" s="11">
        <f t="shared" ca="1" si="1"/>
        <v>43346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43347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43348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43349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43350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43351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43352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>
        <f t="shared" ca="1" si="0"/>
        <v>37</v>
      </c>
      <c r="B13" s="11">
        <f t="shared" ca="1" si="1"/>
        <v>43353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43354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43355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43356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43357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43358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43359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>
        <f t="shared" ca="1" si="0"/>
        <v>38</v>
      </c>
      <c r="B20" s="11">
        <f t="shared" ca="1" si="1"/>
        <v>43360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43361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43362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43363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43364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43365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43366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>
        <f t="shared" ca="1" si="0"/>
        <v>39</v>
      </c>
      <c r="B27" s="11">
        <f t="shared" ca="1" si="1"/>
        <v>43367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43368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43369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43370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43371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43372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43373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 t="str">
        <f t="shared" ca="1" si="1"/>
        <v/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27" priority="6">
      <formula>ISEVEN(INT((B4-2)/7))</formula>
    </cfRule>
    <cfRule type="expression" dxfId="26" priority="7">
      <formula>ISODD(INT((B4-2)/7))</formula>
    </cfRule>
  </conditionalFormatting>
  <conditionalFormatting sqref="B4:H34">
    <cfRule type="expression" dxfId="25" priority="4">
      <formula>COUNTIF(Fériés,$B4)&gt;0</formula>
    </cfRule>
    <cfRule type="expression" dxfId="24" priority="5">
      <formula>WEEKDAY($B4,1)=1</formula>
    </cfRule>
  </conditionalFormatting>
  <conditionalFormatting sqref="C4:F34">
    <cfRule type="expression" dxfId="23" priority="1">
      <formula>$C4="RC"</formula>
    </cfRule>
    <cfRule type="expression" dxfId="22" priority="2">
      <formula>$C4="MP/AT"</formula>
    </cfRule>
    <cfRule type="expression" dxfId="21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900-000000000000}">
      <formula1>0</formula1>
      <formula2>0.999305555555556</formula2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Octobre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>
        <f ca="1">IFERROR(IF(WEEKDAY(B4,2)=1,WEEKNUM(B4,21),""),"")</f>
        <v>40</v>
      </c>
      <c r="B4" s="11">
        <f ca="1">IF(MONTH(DATE($A$1,MONTH(1&amp;$C$1),ROW()-3))=MONTH(1&amp;$C$1),DATE($A$1,MONTH(1&amp;$C$1),ROW()-3),"")</f>
        <v>43374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43375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43376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43377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43378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43379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43380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>
        <f t="shared" ca="1" si="0"/>
        <v>41</v>
      </c>
      <c r="B11" s="11">
        <f t="shared" ca="1" si="1"/>
        <v>43381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43382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43383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43384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43385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43386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43387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>
        <f t="shared" ca="1" si="0"/>
        <v>42</v>
      </c>
      <c r="B18" s="11">
        <f t="shared" ca="1" si="1"/>
        <v>43388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43389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43390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43391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43392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43393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43394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>
        <f t="shared" ca="1" si="0"/>
        <v>43</v>
      </c>
      <c r="B25" s="11">
        <f t="shared" ca="1" si="1"/>
        <v>43395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43396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43397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43398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43399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43400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43401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>
        <f t="shared" ca="1" si="0"/>
        <v>44</v>
      </c>
      <c r="B32" s="11">
        <f t="shared" ca="1" si="1"/>
        <v>43402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43403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>
        <f t="shared" ca="1" si="1"/>
        <v>43404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20" priority="6">
      <formula>ISEVEN(INT((B4-2)/7))</formula>
    </cfRule>
    <cfRule type="expression" dxfId="19" priority="7">
      <formula>ISODD(INT((B4-2)/7))</formula>
    </cfRule>
  </conditionalFormatting>
  <conditionalFormatting sqref="B4:H34">
    <cfRule type="expression" dxfId="18" priority="4">
      <formula>COUNTIF(Fériés,$B4)&gt;0</formula>
    </cfRule>
    <cfRule type="expression" dxfId="17" priority="5">
      <formula>WEEKDAY($B4,1)=1</formula>
    </cfRule>
  </conditionalFormatting>
  <conditionalFormatting sqref="C4:F34">
    <cfRule type="expression" dxfId="16" priority="1">
      <formula>$C4="RC"</formula>
    </cfRule>
    <cfRule type="expression" dxfId="15" priority="2">
      <formula>$C4="MP/AT"</formula>
    </cfRule>
    <cfRule type="expression" dxfId="14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A00-000000000000}">
      <formula1>0</formula1>
      <formula2>0.999305555555556</formula2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Novembre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43405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43406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 t="str">
        <f t="shared" ca="1" si="0"/>
        <v/>
      </c>
      <c r="B6" s="11">
        <f t="shared" ca="1" si="1"/>
        <v>43407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43408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>
        <f t="shared" ca="1" si="0"/>
        <v>45</v>
      </c>
      <c r="B8" s="11">
        <f t="shared" ca="1" si="1"/>
        <v>43409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43410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43411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43412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43413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 t="str">
        <f t="shared" ca="1" si="0"/>
        <v/>
      </c>
      <c r="B13" s="11">
        <f t="shared" ca="1" si="1"/>
        <v>43414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43415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>
        <f t="shared" ca="1" si="0"/>
        <v>46</v>
      </c>
      <c r="B15" s="11">
        <f t="shared" ca="1" si="1"/>
        <v>43416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43417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43418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43419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43420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 t="str">
        <f t="shared" ca="1" si="0"/>
        <v/>
      </c>
      <c r="B20" s="11">
        <f t="shared" ca="1" si="1"/>
        <v>43421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43422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>
        <f t="shared" ca="1" si="0"/>
        <v>47</v>
      </c>
      <c r="B22" s="11">
        <f t="shared" ca="1" si="1"/>
        <v>43423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43424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43425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43426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43427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 t="str">
        <f t="shared" ca="1" si="0"/>
        <v/>
      </c>
      <c r="B27" s="11">
        <f t="shared" ca="1" si="1"/>
        <v>43428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43429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>
        <f t="shared" ca="1" si="0"/>
        <v>48</v>
      </c>
      <c r="B29" s="11">
        <f t="shared" ca="1" si="1"/>
        <v>43430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43431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43432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43433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43434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 t="str">
        <f t="shared" ca="1" si="0"/>
        <v/>
      </c>
      <c r="B34" s="12" t="str">
        <f t="shared" ca="1" si="1"/>
        <v/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13" priority="6">
      <formula>ISEVEN(INT((B4-2)/7))</formula>
    </cfRule>
    <cfRule type="expression" dxfId="12" priority="7">
      <formula>ISODD(INT((B4-2)/7))</formula>
    </cfRule>
  </conditionalFormatting>
  <conditionalFormatting sqref="B4:H34">
    <cfRule type="expression" dxfId="11" priority="4">
      <formula>COUNTIF(Fériés,$B4)&gt;0</formula>
    </cfRule>
    <cfRule type="expression" dxfId="10" priority="5">
      <formula>WEEKDAY($B4,1)=1</formula>
    </cfRule>
  </conditionalFormatting>
  <conditionalFormatting sqref="C4:F34">
    <cfRule type="expression" dxfId="9" priority="1">
      <formula>$C4="RC"</formula>
    </cfRule>
    <cfRule type="expression" dxfId="8" priority="2">
      <formula>$C4="MP/AT"</formula>
    </cfRule>
    <cfRule type="expression" dxfId="7" priority="3">
      <formula>$C4="CP"</formula>
    </cfRule>
  </conditionalFormatting>
  <dataValidations count="1">
    <dataValidation type="time" allowBlank="1" showInputMessage="1" showErrorMessage="1" errorTitle="Entrée incorrecte" error="Veuillez indiquer l'heure au format 24 heures, entre 0:00 et 23:59 (1:00, 8:00, 13:00, 20:00, etc.)." sqref="D4:F34" xr:uid="{00000000-0002-0000-0B00-000000000000}">
      <formula1>0</formula1>
      <formula2>0.999305555555556</formula2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A1:H38"/>
  <sheetViews>
    <sheetView workbookViewId="0">
      <selection sqref="A1:A2"/>
    </sheetView>
  </sheetViews>
  <sheetFormatPr baseColWidth="10" defaultColWidth="10.7109375" defaultRowHeight="12.75" x14ac:dyDescent="0.2"/>
  <cols>
    <col min="1" max="8" width="15.5703125" customWidth="1"/>
  </cols>
  <sheetData>
    <row r="1" spans="1:8" ht="35.25" customHeight="1" x14ac:dyDescent="0.2">
      <c r="A1" s="65">
        <f>Janvier!A1</f>
        <v>2018</v>
      </c>
      <c r="B1" s="18"/>
      <c r="C1" s="56" t="str">
        <f ca="1">MID(CELL("nomfichier",C1),FIND("]",CELL("nomfichier",C1))+1,20)</f>
        <v>Décembre</v>
      </c>
      <c r="D1" s="57"/>
      <c r="E1" s="57"/>
      <c r="F1" s="57"/>
      <c r="G1" s="57"/>
      <c r="H1" s="58"/>
    </row>
    <row r="2" spans="1:8" ht="51" customHeight="1" x14ac:dyDescent="0.2">
      <c r="A2" s="66"/>
      <c r="B2" s="19"/>
      <c r="C2" s="59"/>
      <c r="D2" s="59"/>
      <c r="E2" s="59"/>
      <c r="F2" s="59"/>
      <c r="G2" s="59"/>
      <c r="H2" s="60"/>
    </row>
    <row r="3" spans="1:8" ht="22.9" customHeight="1" x14ac:dyDescent="0.2">
      <c r="A3" s="2" t="s">
        <v>0</v>
      </c>
      <c r="B3" s="3" t="s">
        <v>1</v>
      </c>
      <c r="C3" s="3" t="s">
        <v>2</v>
      </c>
      <c r="D3" s="3" t="s">
        <v>3</v>
      </c>
      <c r="E3" s="3" t="s">
        <v>2</v>
      </c>
      <c r="F3" s="3" t="s">
        <v>3</v>
      </c>
      <c r="G3" s="4" t="s">
        <v>4</v>
      </c>
      <c r="H3" s="5" t="s">
        <v>5</v>
      </c>
    </row>
    <row r="4" spans="1:8" ht="14.25" x14ac:dyDescent="0.2">
      <c r="A4" s="13" t="str">
        <f ca="1">IFERROR(IF(WEEKDAY(B4,2)=1,WEEKNUM(B4,21),""),"")</f>
        <v/>
      </c>
      <c r="B4" s="11">
        <f ca="1">IF(MONTH(DATE($A$1,MONTH(1&amp;$C$1),ROW()-3))=MONTH(1&amp;$C$1),DATE($A$1,MONTH(1&amp;$C$1),ROW()-3),"")</f>
        <v>43435</v>
      </c>
      <c r="C4" s="8"/>
      <c r="D4" s="7"/>
      <c r="E4" s="8"/>
      <c r="F4" s="7"/>
      <c r="G4" s="16">
        <f>IFERROR(IF((((D4-C4)+(F4-E4))*24)&gt;7,7,((D4-C4)+(F4-E4))*24),0)</f>
        <v>0</v>
      </c>
      <c r="H4" s="17">
        <f>IFERROR(IF(((D4-C4)+(F4-E4))*24&gt;7,((D4-C4)+(F4-E4))*24-7,0),0)</f>
        <v>0</v>
      </c>
    </row>
    <row r="5" spans="1:8" ht="14.25" x14ac:dyDescent="0.2">
      <c r="A5" s="14" t="str">
        <f t="shared" ref="A5:A34" ca="1" si="0">IFERROR(IF(WEEKDAY(B5,2)=1,WEEKNUM(B5,21),""),"")</f>
        <v/>
      </c>
      <c r="B5" s="11">
        <f t="shared" ref="B5:B34" ca="1" si="1">IF(MONTH(DATE($A$1,MONTH(1&amp;$C$1),ROW()-3))=MONTH(1&amp;$C$1),DATE($A$1,MONTH(1&amp;$C$1),ROW()-3),"")</f>
        <v>43436</v>
      </c>
      <c r="C5" s="8"/>
      <c r="D5" s="7"/>
      <c r="E5" s="8"/>
      <c r="F5" s="7"/>
      <c r="G5" s="16">
        <f t="shared" ref="G5:G34" si="2">IFERROR(IF((((D5-C5)+(F5-E5))*24)&gt;7,7,((D5-C5)+(F5-E5))*24),0)</f>
        <v>0</v>
      </c>
      <c r="H5" s="17">
        <f t="shared" ref="H5:H34" si="3">IFERROR(IF(((D5-C5)+(F5-E5))*24&gt;7,((D5-C5)+(F5-E5))*24-7,0),0)</f>
        <v>0</v>
      </c>
    </row>
    <row r="6" spans="1:8" ht="14.25" x14ac:dyDescent="0.2">
      <c r="A6" s="14">
        <f t="shared" ca="1" si="0"/>
        <v>49</v>
      </c>
      <c r="B6" s="11">
        <f t="shared" ca="1" si="1"/>
        <v>43437</v>
      </c>
      <c r="C6" s="8"/>
      <c r="D6" s="7"/>
      <c r="E6" s="8"/>
      <c r="F6" s="7"/>
      <c r="G6" s="16">
        <f t="shared" si="2"/>
        <v>0</v>
      </c>
      <c r="H6" s="17">
        <f t="shared" si="3"/>
        <v>0</v>
      </c>
    </row>
    <row r="7" spans="1:8" ht="14.25" x14ac:dyDescent="0.2">
      <c r="A7" s="14" t="str">
        <f t="shared" ca="1" si="0"/>
        <v/>
      </c>
      <c r="B7" s="11">
        <f t="shared" ca="1" si="1"/>
        <v>43438</v>
      </c>
      <c r="C7" s="8"/>
      <c r="D7" s="7"/>
      <c r="E7" s="8"/>
      <c r="F7" s="7"/>
      <c r="G7" s="16">
        <f t="shared" si="2"/>
        <v>0</v>
      </c>
      <c r="H7" s="17">
        <f t="shared" si="3"/>
        <v>0</v>
      </c>
    </row>
    <row r="8" spans="1:8" ht="14.25" x14ac:dyDescent="0.2">
      <c r="A8" s="14" t="str">
        <f t="shared" ca="1" si="0"/>
        <v/>
      </c>
      <c r="B8" s="11">
        <f t="shared" ca="1" si="1"/>
        <v>43439</v>
      </c>
      <c r="C8" s="8"/>
      <c r="D8" s="7"/>
      <c r="E8" s="8"/>
      <c r="F8" s="7"/>
      <c r="G8" s="16">
        <f t="shared" si="2"/>
        <v>0</v>
      </c>
      <c r="H8" s="17">
        <f t="shared" si="3"/>
        <v>0</v>
      </c>
    </row>
    <row r="9" spans="1:8" ht="14.25" x14ac:dyDescent="0.2">
      <c r="A9" s="14" t="str">
        <f t="shared" ca="1" si="0"/>
        <v/>
      </c>
      <c r="B9" s="11">
        <f t="shared" ca="1" si="1"/>
        <v>43440</v>
      </c>
      <c r="C9" s="8"/>
      <c r="D9" s="7"/>
      <c r="E9" s="8"/>
      <c r="F9" s="7"/>
      <c r="G9" s="16">
        <f t="shared" si="2"/>
        <v>0</v>
      </c>
      <c r="H9" s="17">
        <f t="shared" si="3"/>
        <v>0</v>
      </c>
    </row>
    <row r="10" spans="1:8" ht="14.25" x14ac:dyDescent="0.2">
      <c r="A10" s="14" t="str">
        <f t="shared" ca="1" si="0"/>
        <v/>
      </c>
      <c r="B10" s="11">
        <f t="shared" ca="1" si="1"/>
        <v>43441</v>
      </c>
      <c r="C10" s="8"/>
      <c r="D10" s="7"/>
      <c r="E10" s="8"/>
      <c r="F10" s="7"/>
      <c r="G10" s="16">
        <f t="shared" si="2"/>
        <v>0</v>
      </c>
      <c r="H10" s="17">
        <f t="shared" si="3"/>
        <v>0</v>
      </c>
    </row>
    <row r="11" spans="1:8" ht="14.25" x14ac:dyDescent="0.2">
      <c r="A11" s="14" t="str">
        <f t="shared" ca="1" si="0"/>
        <v/>
      </c>
      <c r="B11" s="11">
        <f t="shared" ca="1" si="1"/>
        <v>43442</v>
      </c>
      <c r="C11" s="8"/>
      <c r="D11" s="7"/>
      <c r="E11" s="8"/>
      <c r="F11" s="7"/>
      <c r="G11" s="16">
        <f t="shared" si="2"/>
        <v>0</v>
      </c>
      <c r="H11" s="17">
        <f t="shared" si="3"/>
        <v>0</v>
      </c>
    </row>
    <row r="12" spans="1:8" ht="14.25" x14ac:dyDescent="0.2">
      <c r="A12" s="14" t="str">
        <f t="shared" ca="1" si="0"/>
        <v/>
      </c>
      <c r="B12" s="11">
        <f t="shared" ca="1" si="1"/>
        <v>43443</v>
      </c>
      <c r="C12" s="8"/>
      <c r="D12" s="7"/>
      <c r="E12" s="8"/>
      <c r="F12" s="7"/>
      <c r="G12" s="16">
        <f t="shared" si="2"/>
        <v>0</v>
      </c>
      <c r="H12" s="17">
        <f t="shared" si="3"/>
        <v>0</v>
      </c>
    </row>
    <row r="13" spans="1:8" ht="14.25" x14ac:dyDescent="0.2">
      <c r="A13" s="14">
        <f t="shared" ca="1" si="0"/>
        <v>50</v>
      </c>
      <c r="B13" s="11">
        <f t="shared" ca="1" si="1"/>
        <v>43444</v>
      </c>
      <c r="C13" s="8"/>
      <c r="D13" s="7"/>
      <c r="E13" s="8"/>
      <c r="F13" s="7"/>
      <c r="G13" s="16">
        <f t="shared" si="2"/>
        <v>0</v>
      </c>
      <c r="H13" s="17">
        <f t="shared" si="3"/>
        <v>0</v>
      </c>
    </row>
    <row r="14" spans="1:8" ht="14.25" x14ac:dyDescent="0.2">
      <c r="A14" s="14" t="str">
        <f t="shared" ca="1" si="0"/>
        <v/>
      </c>
      <c r="B14" s="11">
        <f t="shared" ca="1" si="1"/>
        <v>43445</v>
      </c>
      <c r="C14" s="8"/>
      <c r="D14" s="7"/>
      <c r="E14" s="8"/>
      <c r="F14" s="7"/>
      <c r="G14" s="16">
        <f t="shared" si="2"/>
        <v>0</v>
      </c>
      <c r="H14" s="17">
        <f t="shared" si="3"/>
        <v>0</v>
      </c>
    </row>
    <row r="15" spans="1:8" ht="14.25" x14ac:dyDescent="0.2">
      <c r="A15" s="14" t="str">
        <f t="shared" ca="1" si="0"/>
        <v/>
      </c>
      <c r="B15" s="11">
        <f t="shared" ca="1" si="1"/>
        <v>43446</v>
      </c>
      <c r="C15" s="8"/>
      <c r="D15" s="7"/>
      <c r="E15" s="8"/>
      <c r="F15" s="7"/>
      <c r="G15" s="16">
        <f t="shared" si="2"/>
        <v>0</v>
      </c>
      <c r="H15" s="17">
        <f t="shared" si="3"/>
        <v>0</v>
      </c>
    </row>
    <row r="16" spans="1:8" ht="14.25" x14ac:dyDescent="0.2">
      <c r="A16" s="14" t="str">
        <f t="shared" ca="1" si="0"/>
        <v/>
      </c>
      <c r="B16" s="11">
        <f t="shared" ca="1" si="1"/>
        <v>43447</v>
      </c>
      <c r="C16" s="8"/>
      <c r="D16" s="7"/>
      <c r="E16" s="8"/>
      <c r="F16" s="7"/>
      <c r="G16" s="16">
        <f t="shared" si="2"/>
        <v>0</v>
      </c>
      <c r="H16" s="17">
        <f t="shared" si="3"/>
        <v>0</v>
      </c>
    </row>
    <row r="17" spans="1:8" ht="14.25" x14ac:dyDescent="0.2">
      <c r="A17" s="14" t="str">
        <f t="shared" ca="1" si="0"/>
        <v/>
      </c>
      <c r="B17" s="11">
        <f t="shared" ca="1" si="1"/>
        <v>43448</v>
      </c>
      <c r="C17" s="8"/>
      <c r="D17" s="7"/>
      <c r="E17" s="8"/>
      <c r="F17" s="7"/>
      <c r="G17" s="16">
        <f t="shared" si="2"/>
        <v>0</v>
      </c>
      <c r="H17" s="17">
        <f t="shared" si="3"/>
        <v>0</v>
      </c>
    </row>
    <row r="18" spans="1:8" ht="14.25" x14ac:dyDescent="0.2">
      <c r="A18" s="14" t="str">
        <f t="shared" ca="1" si="0"/>
        <v/>
      </c>
      <c r="B18" s="11">
        <f t="shared" ca="1" si="1"/>
        <v>43449</v>
      </c>
      <c r="C18" s="8"/>
      <c r="D18" s="7"/>
      <c r="E18" s="8"/>
      <c r="F18" s="7"/>
      <c r="G18" s="16">
        <f t="shared" si="2"/>
        <v>0</v>
      </c>
      <c r="H18" s="17">
        <f t="shared" si="3"/>
        <v>0</v>
      </c>
    </row>
    <row r="19" spans="1:8" ht="14.25" x14ac:dyDescent="0.2">
      <c r="A19" s="14" t="str">
        <f t="shared" ca="1" si="0"/>
        <v/>
      </c>
      <c r="B19" s="11">
        <f t="shared" ca="1" si="1"/>
        <v>43450</v>
      </c>
      <c r="C19" s="8"/>
      <c r="D19" s="7"/>
      <c r="E19" s="8"/>
      <c r="F19" s="7"/>
      <c r="G19" s="16">
        <f t="shared" si="2"/>
        <v>0</v>
      </c>
      <c r="H19" s="17">
        <f t="shared" si="3"/>
        <v>0</v>
      </c>
    </row>
    <row r="20" spans="1:8" ht="14.25" x14ac:dyDescent="0.2">
      <c r="A20" s="14">
        <f t="shared" ca="1" si="0"/>
        <v>51</v>
      </c>
      <c r="B20" s="11">
        <f t="shared" ca="1" si="1"/>
        <v>43451</v>
      </c>
      <c r="C20" s="8"/>
      <c r="D20" s="7"/>
      <c r="E20" s="8"/>
      <c r="F20" s="7"/>
      <c r="G20" s="16">
        <f t="shared" si="2"/>
        <v>0</v>
      </c>
      <c r="H20" s="17">
        <f t="shared" si="3"/>
        <v>0</v>
      </c>
    </row>
    <row r="21" spans="1:8" ht="14.25" x14ac:dyDescent="0.2">
      <c r="A21" s="14" t="str">
        <f t="shared" ca="1" si="0"/>
        <v/>
      </c>
      <c r="B21" s="11">
        <f t="shared" ca="1" si="1"/>
        <v>43452</v>
      </c>
      <c r="C21" s="8"/>
      <c r="D21" s="7"/>
      <c r="E21" s="8"/>
      <c r="F21" s="7"/>
      <c r="G21" s="16">
        <f t="shared" si="2"/>
        <v>0</v>
      </c>
      <c r="H21" s="17">
        <f t="shared" si="3"/>
        <v>0</v>
      </c>
    </row>
    <row r="22" spans="1:8" ht="14.25" x14ac:dyDescent="0.2">
      <c r="A22" s="14" t="str">
        <f t="shared" ca="1" si="0"/>
        <v/>
      </c>
      <c r="B22" s="11">
        <f t="shared" ca="1" si="1"/>
        <v>43453</v>
      </c>
      <c r="C22" s="8"/>
      <c r="D22" s="7"/>
      <c r="E22" s="8"/>
      <c r="F22" s="7"/>
      <c r="G22" s="16">
        <f t="shared" si="2"/>
        <v>0</v>
      </c>
      <c r="H22" s="17">
        <f t="shared" si="3"/>
        <v>0</v>
      </c>
    </row>
    <row r="23" spans="1:8" ht="14.25" x14ac:dyDescent="0.2">
      <c r="A23" s="14" t="str">
        <f t="shared" ca="1" si="0"/>
        <v/>
      </c>
      <c r="B23" s="11">
        <f t="shared" ca="1" si="1"/>
        <v>43454</v>
      </c>
      <c r="C23" s="8"/>
      <c r="D23" s="7"/>
      <c r="E23" s="8"/>
      <c r="F23" s="7"/>
      <c r="G23" s="16">
        <f t="shared" si="2"/>
        <v>0</v>
      </c>
      <c r="H23" s="17">
        <f t="shared" si="3"/>
        <v>0</v>
      </c>
    </row>
    <row r="24" spans="1:8" ht="14.25" x14ac:dyDescent="0.2">
      <c r="A24" s="14" t="str">
        <f t="shared" ca="1" si="0"/>
        <v/>
      </c>
      <c r="B24" s="11">
        <f t="shared" ca="1" si="1"/>
        <v>43455</v>
      </c>
      <c r="C24" s="8"/>
      <c r="D24" s="7"/>
      <c r="E24" s="8"/>
      <c r="F24" s="7"/>
      <c r="G24" s="16">
        <f t="shared" si="2"/>
        <v>0</v>
      </c>
      <c r="H24" s="17">
        <f t="shared" si="3"/>
        <v>0</v>
      </c>
    </row>
    <row r="25" spans="1:8" ht="14.25" x14ac:dyDescent="0.2">
      <c r="A25" s="14" t="str">
        <f t="shared" ca="1" si="0"/>
        <v/>
      </c>
      <c r="B25" s="11">
        <f t="shared" ca="1" si="1"/>
        <v>43456</v>
      </c>
      <c r="C25" s="8"/>
      <c r="D25" s="7"/>
      <c r="E25" s="8"/>
      <c r="F25" s="7"/>
      <c r="G25" s="16">
        <f t="shared" si="2"/>
        <v>0</v>
      </c>
      <c r="H25" s="17">
        <f t="shared" si="3"/>
        <v>0</v>
      </c>
    </row>
    <row r="26" spans="1:8" ht="14.25" x14ac:dyDescent="0.2">
      <c r="A26" s="14" t="str">
        <f t="shared" ca="1" si="0"/>
        <v/>
      </c>
      <c r="B26" s="11">
        <f t="shared" ca="1" si="1"/>
        <v>43457</v>
      </c>
      <c r="C26" s="8"/>
      <c r="D26" s="7"/>
      <c r="E26" s="8"/>
      <c r="F26" s="7"/>
      <c r="G26" s="16">
        <f t="shared" si="2"/>
        <v>0</v>
      </c>
      <c r="H26" s="17">
        <f t="shared" si="3"/>
        <v>0</v>
      </c>
    </row>
    <row r="27" spans="1:8" ht="14.25" x14ac:dyDescent="0.2">
      <c r="A27" s="14">
        <f t="shared" ca="1" si="0"/>
        <v>52</v>
      </c>
      <c r="B27" s="11">
        <f t="shared" ca="1" si="1"/>
        <v>43458</v>
      </c>
      <c r="C27" s="8"/>
      <c r="D27" s="7"/>
      <c r="E27" s="8"/>
      <c r="F27" s="7"/>
      <c r="G27" s="16">
        <f t="shared" si="2"/>
        <v>0</v>
      </c>
      <c r="H27" s="17">
        <f t="shared" si="3"/>
        <v>0</v>
      </c>
    </row>
    <row r="28" spans="1:8" ht="14.25" x14ac:dyDescent="0.2">
      <c r="A28" s="14" t="str">
        <f t="shared" ca="1" si="0"/>
        <v/>
      </c>
      <c r="B28" s="11">
        <f t="shared" ca="1" si="1"/>
        <v>43459</v>
      </c>
      <c r="C28" s="8"/>
      <c r="D28" s="7"/>
      <c r="E28" s="8"/>
      <c r="F28" s="7"/>
      <c r="G28" s="16">
        <f t="shared" si="2"/>
        <v>0</v>
      </c>
      <c r="H28" s="17">
        <f t="shared" si="3"/>
        <v>0</v>
      </c>
    </row>
    <row r="29" spans="1:8" ht="14.25" x14ac:dyDescent="0.2">
      <c r="A29" s="14" t="str">
        <f t="shared" ca="1" si="0"/>
        <v/>
      </c>
      <c r="B29" s="11">
        <f t="shared" ca="1" si="1"/>
        <v>43460</v>
      </c>
      <c r="C29" s="8"/>
      <c r="D29" s="7"/>
      <c r="E29" s="8"/>
      <c r="F29" s="7"/>
      <c r="G29" s="16">
        <f t="shared" si="2"/>
        <v>0</v>
      </c>
      <c r="H29" s="17">
        <f t="shared" si="3"/>
        <v>0</v>
      </c>
    </row>
    <row r="30" spans="1:8" ht="14.25" x14ac:dyDescent="0.2">
      <c r="A30" s="14" t="str">
        <f t="shared" ca="1" si="0"/>
        <v/>
      </c>
      <c r="B30" s="11">
        <f t="shared" ca="1" si="1"/>
        <v>43461</v>
      </c>
      <c r="C30" s="8"/>
      <c r="D30" s="7"/>
      <c r="E30" s="8"/>
      <c r="F30" s="7"/>
      <c r="G30" s="16">
        <f t="shared" si="2"/>
        <v>0</v>
      </c>
      <c r="H30" s="17">
        <f t="shared" si="3"/>
        <v>0</v>
      </c>
    </row>
    <row r="31" spans="1:8" ht="14.25" x14ac:dyDescent="0.2">
      <c r="A31" s="14" t="str">
        <f t="shared" ca="1" si="0"/>
        <v/>
      </c>
      <c r="B31" s="11">
        <f t="shared" ca="1" si="1"/>
        <v>43462</v>
      </c>
      <c r="C31" s="8"/>
      <c r="D31" s="7"/>
      <c r="E31" s="8"/>
      <c r="F31" s="7"/>
      <c r="G31" s="16">
        <f t="shared" si="2"/>
        <v>0</v>
      </c>
      <c r="H31" s="17">
        <f t="shared" si="3"/>
        <v>0</v>
      </c>
    </row>
    <row r="32" spans="1:8" ht="14.25" x14ac:dyDescent="0.2">
      <c r="A32" s="14" t="str">
        <f t="shared" ca="1" si="0"/>
        <v/>
      </c>
      <c r="B32" s="11">
        <f t="shared" ca="1" si="1"/>
        <v>43463</v>
      </c>
      <c r="C32" s="8"/>
      <c r="D32" s="7"/>
      <c r="E32" s="8"/>
      <c r="F32" s="7"/>
      <c r="G32" s="16">
        <f t="shared" si="2"/>
        <v>0</v>
      </c>
      <c r="H32" s="17">
        <f t="shared" si="3"/>
        <v>0</v>
      </c>
    </row>
    <row r="33" spans="1:8" ht="14.25" x14ac:dyDescent="0.2">
      <c r="A33" s="14" t="str">
        <f t="shared" ca="1" si="0"/>
        <v/>
      </c>
      <c r="B33" s="11">
        <f t="shared" ca="1" si="1"/>
        <v>43464</v>
      </c>
      <c r="C33" s="8"/>
      <c r="D33" s="7"/>
      <c r="E33" s="8"/>
      <c r="F33" s="7"/>
      <c r="G33" s="16">
        <f t="shared" si="2"/>
        <v>0</v>
      </c>
      <c r="H33" s="17">
        <f t="shared" si="3"/>
        <v>0</v>
      </c>
    </row>
    <row r="34" spans="1:8" ht="15" thickBot="1" x14ac:dyDescent="0.25">
      <c r="A34" s="15">
        <f t="shared" ca="1" si="0"/>
        <v>1</v>
      </c>
      <c r="B34" s="12">
        <f t="shared" ca="1" si="1"/>
        <v>43465</v>
      </c>
      <c r="C34" s="8"/>
      <c r="D34" s="7"/>
      <c r="E34" s="8"/>
      <c r="F34" s="7"/>
      <c r="G34" s="16">
        <f t="shared" si="2"/>
        <v>0</v>
      </c>
      <c r="H34" s="17">
        <f t="shared" si="3"/>
        <v>0</v>
      </c>
    </row>
    <row r="35" spans="1:8" ht="13.5" x14ac:dyDescent="0.25">
      <c r="A35" s="1"/>
      <c r="B35" s="1"/>
      <c r="C35" s="1"/>
      <c r="D35" s="1"/>
      <c r="E35" s="1"/>
      <c r="F35" s="1"/>
      <c r="G35" s="1"/>
      <c r="H35" s="1"/>
    </row>
    <row r="36" spans="1:8" ht="13.5" x14ac:dyDescent="0.25">
      <c r="A36" s="1"/>
      <c r="B36" s="1"/>
      <c r="C36" s="1"/>
      <c r="D36" s="1"/>
      <c r="E36" s="1"/>
      <c r="F36" s="1"/>
      <c r="G36" s="1"/>
      <c r="H36" s="1"/>
    </row>
    <row r="37" spans="1:8" ht="14.25" thickBot="1" x14ac:dyDescent="0.3">
      <c r="A37" s="1"/>
      <c r="B37" s="1"/>
      <c r="C37" s="1"/>
      <c r="D37" s="1"/>
      <c r="E37" s="1"/>
      <c r="F37" s="1"/>
      <c r="G37" s="1"/>
      <c r="H37" s="1"/>
    </row>
    <row r="38" spans="1:8" ht="14.25" thickBot="1" x14ac:dyDescent="0.3">
      <c r="A38" s="1"/>
      <c r="B38" s="1"/>
      <c r="C38" s="1"/>
      <c r="D38" s="1"/>
      <c r="E38" s="1"/>
      <c r="F38" s="10" t="s">
        <v>6</v>
      </c>
      <c r="G38" s="6">
        <f>SUM(G4:G34)</f>
        <v>0</v>
      </c>
      <c r="H38" s="9">
        <f>SUM(H4:H34)</f>
        <v>0</v>
      </c>
    </row>
  </sheetData>
  <sheetProtection selectLockedCells="1"/>
  <mergeCells count="2">
    <mergeCell ref="C1:H2"/>
    <mergeCell ref="A1:A2"/>
  </mergeCells>
  <conditionalFormatting sqref="A4:A34">
    <cfRule type="expression" dxfId="6" priority="6">
      <formula>ISEVEN(INT((B4-2)/7))</formula>
    </cfRule>
    <cfRule type="expression" dxfId="5" priority="7">
      <formula>ISODD(INT((B4-2)/7))</formula>
    </cfRule>
  </conditionalFormatting>
  <conditionalFormatting sqref="B4:H34">
    <cfRule type="expression" dxfId="4" priority="4">
      <formula>COUNTIF(Fériés,$B4)&gt;0</formula>
    </cfRule>
    <cfRule type="expression" dxfId="3" priority="5">
      <formula>WEEKDAY($B4,1)=1</formula>
    </cfRule>
  </conditionalFormatting>
  <conditionalFormatting sqref="C4:F34">
    <cfRule type="expression" dxfId="2" priority="1">
      <formula>$C4="RC"</formula>
    </cfRule>
    <cfRule type="expression" dxfId="1" priority="2">
      <formula>$C4="MP/AT"</formula>
    </cfRule>
    <cfRule type="expression" dxfId="0" priority="3">
      <formula>$C4="CP"</formula>
    </cfRule>
  </conditionalFormatting>
  <dataValidations count="2">
    <dataValidation type="time" allowBlank="1" showInputMessage="1" showErrorMessage="1" errorTitle="Entrée incorrecte" error="Veuillez indiquer l'heure au format 24 heures, entre 0:00 et 23:59 (1:00, 8:00, 13:00, 20:00, etc.)." sqref="D4:F34" xr:uid="{00000000-0002-0000-0C00-000000000000}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C4:C34" xr:uid="{00000000-0002-0000-0C00-000001000000}">
      <formula1>0</formula1>
      <formula2>0.999305555555556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Total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Baur</dc:creator>
  <cp:lastModifiedBy>Sylvain QUENTIN</cp:lastModifiedBy>
  <dcterms:created xsi:type="dcterms:W3CDTF">2017-12-26T23:15:56Z</dcterms:created>
  <dcterms:modified xsi:type="dcterms:W3CDTF">2018-11-28T20:51:46Z</dcterms:modified>
</cp:coreProperties>
</file>