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bncdata1\Tech\11-TPM Next\Pillier\09. PM Pillar\0 - Construire la strategie du pilier, sa capabilité et ses processus\0.1. Développer la stratégie du pilier\"/>
    </mc:Choice>
  </mc:AlternateContent>
  <xr:revisionPtr revIDLastSave="0" documentId="13_ncr:1_{21A0DEF2-BE09-4396-B361-6AF39D4726B8}" xr6:coauthVersionLast="47" xr6:coauthVersionMax="47" xr10:uidLastSave="{00000000-0000-0000-0000-000000000000}"/>
  <bookViews>
    <workbookView xWindow="-110" yWindow="-110" windowWidth="19420" windowHeight="10420" tabRatio="839" activeTab="4" xr2:uid="{00000000-000D-0000-FFFF-FFFF00000000}"/>
  </bookViews>
  <sheets>
    <sheet name="Instructions" sheetId="3" r:id="rId1"/>
    <sheet name="Options" sheetId="2" r:id="rId2"/>
    <sheet name="Liste des équipements" sheetId="1" r:id="rId3"/>
    <sheet name="Analyse ABC" sheetId="8" r:id="rId4"/>
    <sheet name="20220726 Fiches MP" sheetId="9" r:id="rId5"/>
  </sheets>
  <definedNames>
    <definedName name="_xlnm._FilterDatabase" localSheetId="4" hidden="1">'20220726 Fiches MP'!$C$1:$N$1423</definedName>
    <definedName name="_xlnm._FilterDatabase" localSheetId="2" hidden="1">'Liste des équipements'!$A$4:$AI$215</definedName>
    <definedName name="Condition_of_Equipment">Options!$A$1:$A$6</definedName>
    <definedName name="Replacement_needed">Options!$B$2:$B$5</definedName>
    <definedName name="_xlnm.Print_Area" localSheetId="3">'Analyse ABC'!$A$7:$Z$21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8" i="9" l="1"/>
  <c r="N88" i="9" s="1"/>
  <c r="M7" i="9"/>
  <c r="N7" i="9" s="1"/>
  <c r="M90" i="9"/>
  <c r="N90" i="9" s="1"/>
  <c r="M3" i="9"/>
  <c r="N3" i="9" s="1"/>
  <c r="M4" i="9"/>
  <c r="N4" i="9" s="1"/>
  <c r="M5" i="9"/>
  <c r="N5" i="9" s="1"/>
  <c r="M6" i="9"/>
  <c r="N6" i="9" s="1"/>
  <c r="M8" i="9"/>
  <c r="N8" i="9" s="1"/>
  <c r="M9" i="9"/>
  <c r="N9" i="9" s="1"/>
  <c r="M10" i="9"/>
  <c r="N10" i="9" s="1"/>
  <c r="M11" i="9"/>
  <c r="M12" i="9"/>
  <c r="N12" i="9" s="1"/>
  <c r="M13" i="9"/>
  <c r="N13" i="9" s="1"/>
  <c r="M14" i="9"/>
  <c r="N14" i="9" s="1"/>
  <c r="M15" i="9"/>
  <c r="N15" i="9" s="1"/>
  <c r="M16" i="9"/>
  <c r="N16" i="9" s="1"/>
  <c r="M17" i="9"/>
  <c r="N17" i="9" s="1"/>
  <c r="M18" i="9"/>
  <c r="N18" i="9" s="1"/>
  <c r="M19" i="9"/>
  <c r="N19" i="9" s="1"/>
  <c r="M20" i="9"/>
  <c r="N20" i="9" s="1"/>
  <c r="M21" i="9"/>
  <c r="N21" i="9" s="1"/>
  <c r="M22" i="9"/>
  <c r="N22" i="9" s="1"/>
  <c r="M23" i="9"/>
  <c r="N23" i="9" s="1"/>
  <c r="M24" i="9"/>
  <c r="N24" i="9" s="1"/>
  <c r="M25" i="9"/>
  <c r="N25" i="9" s="1"/>
  <c r="M26" i="9"/>
  <c r="N26" i="9" s="1"/>
  <c r="M27" i="9"/>
  <c r="N27" i="9" s="1"/>
  <c r="M28" i="9"/>
  <c r="N28" i="9" s="1"/>
  <c r="M29" i="9"/>
  <c r="N29" i="9" s="1"/>
  <c r="M30" i="9"/>
  <c r="N30" i="9" s="1"/>
  <c r="M31" i="9"/>
  <c r="N31" i="9" s="1"/>
  <c r="M32" i="9"/>
  <c r="N32" i="9" s="1"/>
  <c r="M33" i="9"/>
  <c r="N33" i="9" s="1"/>
  <c r="M34" i="9"/>
  <c r="N34" i="9" s="1"/>
  <c r="M35" i="9"/>
  <c r="N35" i="9" s="1"/>
  <c r="M36" i="9"/>
  <c r="N36" i="9" s="1"/>
  <c r="M37" i="9"/>
  <c r="N37" i="9" s="1"/>
  <c r="M38" i="9"/>
  <c r="N38" i="9" s="1"/>
  <c r="M39" i="9"/>
  <c r="N39" i="9" s="1"/>
  <c r="M40" i="9"/>
  <c r="N40" i="9" s="1"/>
  <c r="M41" i="9"/>
  <c r="N41" i="9" s="1"/>
  <c r="M42" i="9"/>
  <c r="N42" i="9" s="1"/>
  <c r="M43" i="9"/>
  <c r="N43" i="9" s="1"/>
  <c r="M44" i="9"/>
  <c r="N44" i="9" s="1"/>
  <c r="M45" i="9"/>
  <c r="N45" i="9" s="1"/>
  <c r="M46" i="9"/>
  <c r="N46" i="9" s="1"/>
  <c r="M47" i="9"/>
  <c r="N47" i="9" s="1"/>
  <c r="M48" i="9"/>
  <c r="N48" i="9" s="1"/>
  <c r="M49" i="9"/>
  <c r="N49" i="9" s="1"/>
  <c r="M50" i="9"/>
  <c r="N50" i="9" s="1"/>
  <c r="M51" i="9"/>
  <c r="N51" i="9" s="1"/>
  <c r="M52" i="9"/>
  <c r="N52" i="9" s="1"/>
  <c r="M53" i="9"/>
  <c r="N53" i="9" s="1"/>
  <c r="M54" i="9"/>
  <c r="N54" i="9" s="1"/>
  <c r="M55" i="9"/>
  <c r="N55" i="9" s="1"/>
  <c r="M56" i="9"/>
  <c r="N56" i="9" s="1"/>
  <c r="M57" i="9"/>
  <c r="N57" i="9" s="1"/>
  <c r="M58" i="9"/>
  <c r="N58" i="9" s="1"/>
  <c r="M59" i="9"/>
  <c r="N59" i="9" s="1"/>
  <c r="M60" i="9"/>
  <c r="N60" i="9" s="1"/>
  <c r="M61" i="9"/>
  <c r="N61" i="9" s="1"/>
  <c r="M62" i="9"/>
  <c r="N62" i="9" s="1"/>
  <c r="M63" i="9"/>
  <c r="N63" i="9" s="1"/>
  <c r="M64" i="9"/>
  <c r="N64" i="9" s="1"/>
  <c r="M65" i="9"/>
  <c r="N65" i="9" s="1"/>
  <c r="M66" i="9"/>
  <c r="N66" i="9" s="1"/>
  <c r="M67" i="9"/>
  <c r="N67" i="9" s="1"/>
  <c r="M68" i="9"/>
  <c r="N68" i="9" s="1"/>
  <c r="M69" i="9"/>
  <c r="N69" i="9" s="1"/>
  <c r="M70" i="9"/>
  <c r="N70" i="9" s="1"/>
  <c r="M71" i="9"/>
  <c r="N71" i="9" s="1"/>
  <c r="M72" i="9"/>
  <c r="N72" i="9" s="1"/>
  <c r="M73" i="9"/>
  <c r="N73" i="9" s="1"/>
  <c r="M74" i="9"/>
  <c r="N74" i="9" s="1"/>
  <c r="M75" i="9"/>
  <c r="N75" i="9" s="1"/>
  <c r="M76" i="9"/>
  <c r="N76" i="9" s="1"/>
  <c r="M77" i="9"/>
  <c r="N77" i="9" s="1"/>
  <c r="M78" i="9"/>
  <c r="N78" i="9" s="1"/>
  <c r="M79" i="9"/>
  <c r="N79" i="9" s="1"/>
  <c r="M80" i="9"/>
  <c r="N80" i="9" s="1"/>
  <c r="M81" i="9"/>
  <c r="N81" i="9" s="1"/>
  <c r="M82" i="9"/>
  <c r="N82" i="9" s="1"/>
  <c r="M83" i="9"/>
  <c r="N83" i="9" s="1"/>
  <c r="M84" i="9"/>
  <c r="N84" i="9" s="1"/>
  <c r="M85" i="9"/>
  <c r="N85" i="9" s="1"/>
  <c r="M86" i="9"/>
  <c r="N86" i="9" s="1"/>
  <c r="M87" i="9"/>
  <c r="N87" i="9" s="1"/>
  <c r="M89" i="9"/>
  <c r="N89" i="9" s="1"/>
  <c r="M91" i="9"/>
  <c r="N91" i="9" s="1"/>
  <c r="M92" i="9"/>
  <c r="N92" i="9" s="1"/>
  <c r="M93" i="9"/>
  <c r="N93" i="9" s="1"/>
  <c r="M94" i="9"/>
  <c r="N94" i="9" s="1"/>
  <c r="M95" i="9"/>
  <c r="N95" i="9" s="1"/>
  <c r="M96" i="9"/>
  <c r="N96" i="9" s="1"/>
  <c r="M97" i="9"/>
  <c r="N97" i="9" s="1"/>
  <c r="M98" i="9"/>
  <c r="N98" i="9" s="1"/>
  <c r="M99" i="9"/>
  <c r="N99" i="9" s="1"/>
  <c r="M100" i="9"/>
  <c r="N100" i="9" s="1"/>
  <c r="M101" i="9"/>
  <c r="N101" i="9" s="1"/>
  <c r="M102" i="9"/>
  <c r="N102" i="9" s="1"/>
  <c r="M103" i="9"/>
  <c r="N103" i="9" s="1"/>
  <c r="M104" i="9"/>
  <c r="N104" i="9" s="1"/>
  <c r="M105" i="9"/>
  <c r="N105" i="9" s="1"/>
  <c r="M106" i="9"/>
  <c r="N106" i="9" s="1"/>
  <c r="M107" i="9"/>
  <c r="N107" i="9" s="1"/>
  <c r="M108" i="9"/>
  <c r="N108" i="9" s="1"/>
  <c r="M109" i="9"/>
  <c r="N109" i="9" s="1"/>
  <c r="M110" i="9"/>
  <c r="N110" i="9" s="1"/>
  <c r="M111" i="9"/>
  <c r="N111" i="9" s="1"/>
  <c r="M112" i="9"/>
  <c r="N112" i="9" s="1"/>
  <c r="M113" i="9"/>
  <c r="N113" i="9" s="1"/>
  <c r="M114" i="9"/>
  <c r="N114" i="9" s="1"/>
  <c r="M115" i="9"/>
  <c r="N115" i="9" s="1"/>
  <c r="M116" i="9"/>
  <c r="N116" i="9" s="1"/>
  <c r="M117" i="9"/>
  <c r="N117" i="9" s="1"/>
  <c r="M118" i="9"/>
  <c r="N118" i="9" s="1"/>
  <c r="M119" i="9"/>
  <c r="N119" i="9" s="1"/>
  <c r="M120" i="9"/>
  <c r="N120" i="9" s="1"/>
  <c r="M121" i="9"/>
  <c r="N121" i="9" s="1"/>
  <c r="M122" i="9"/>
  <c r="N122" i="9" s="1"/>
  <c r="M123" i="9"/>
  <c r="N123" i="9" s="1"/>
  <c r="M124" i="9"/>
  <c r="N124" i="9" s="1"/>
  <c r="M125" i="9"/>
  <c r="N125" i="9" s="1"/>
  <c r="M126" i="9"/>
  <c r="N126" i="9" s="1"/>
  <c r="M127" i="9"/>
  <c r="N127" i="9" s="1"/>
  <c r="M128" i="9"/>
  <c r="N128" i="9" s="1"/>
  <c r="M129" i="9"/>
  <c r="N129" i="9" s="1"/>
  <c r="M130" i="9"/>
  <c r="N130" i="9" s="1"/>
  <c r="M131" i="9"/>
  <c r="N131" i="9" s="1"/>
  <c r="M132" i="9"/>
  <c r="N132" i="9" s="1"/>
  <c r="M133" i="9"/>
  <c r="N133" i="9" s="1"/>
  <c r="M134" i="9"/>
  <c r="N134" i="9" s="1"/>
  <c r="M135" i="9"/>
  <c r="N135" i="9" s="1"/>
  <c r="M136" i="9"/>
  <c r="N136" i="9" s="1"/>
  <c r="M137" i="9"/>
  <c r="N137" i="9" s="1"/>
  <c r="M138" i="9"/>
  <c r="N138" i="9" s="1"/>
  <c r="M139" i="9"/>
  <c r="N139" i="9" s="1"/>
  <c r="M140" i="9"/>
  <c r="N140" i="9" s="1"/>
  <c r="M141" i="9"/>
  <c r="N141" i="9" s="1"/>
  <c r="M142" i="9"/>
  <c r="N142" i="9" s="1"/>
  <c r="M143" i="9"/>
  <c r="N143" i="9" s="1"/>
  <c r="M144" i="9"/>
  <c r="N144" i="9" s="1"/>
  <c r="M145" i="9"/>
  <c r="N145" i="9" s="1"/>
  <c r="M146" i="9"/>
  <c r="N146" i="9" s="1"/>
  <c r="M147" i="9"/>
  <c r="N147" i="9" s="1"/>
  <c r="M148" i="9"/>
  <c r="N148" i="9" s="1"/>
  <c r="M149" i="9"/>
  <c r="N149" i="9" s="1"/>
  <c r="M150" i="9"/>
  <c r="N150" i="9" s="1"/>
  <c r="M151" i="9"/>
  <c r="N151" i="9" s="1"/>
  <c r="M152" i="9"/>
  <c r="N152" i="9" s="1"/>
  <c r="M153" i="9"/>
  <c r="N153" i="9" s="1"/>
  <c r="M154" i="9"/>
  <c r="N154" i="9" s="1"/>
  <c r="M155" i="9"/>
  <c r="N155" i="9" s="1"/>
  <c r="M156" i="9"/>
  <c r="N156" i="9" s="1"/>
  <c r="M157" i="9"/>
  <c r="N157" i="9" s="1"/>
  <c r="M158" i="9"/>
  <c r="N158" i="9" s="1"/>
  <c r="M159" i="9"/>
  <c r="N159" i="9" s="1"/>
  <c r="M160" i="9"/>
  <c r="N160" i="9" s="1"/>
  <c r="M161" i="9"/>
  <c r="N161" i="9" s="1"/>
  <c r="M162" i="9"/>
  <c r="N162" i="9" s="1"/>
  <c r="M163" i="9"/>
  <c r="N163" i="9" s="1"/>
  <c r="M164" i="9"/>
  <c r="N164" i="9" s="1"/>
  <c r="M165" i="9"/>
  <c r="N165" i="9" s="1"/>
  <c r="M166" i="9"/>
  <c r="N166" i="9" s="1"/>
  <c r="M167" i="9"/>
  <c r="N167" i="9" s="1"/>
  <c r="M168" i="9"/>
  <c r="N168" i="9" s="1"/>
  <c r="M169" i="9"/>
  <c r="N169" i="9" s="1"/>
  <c r="M170" i="9"/>
  <c r="N170" i="9" s="1"/>
  <c r="M171" i="9"/>
  <c r="N171" i="9" s="1"/>
  <c r="M172" i="9"/>
  <c r="N172" i="9" s="1"/>
  <c r="M173" i="9"/>
  <c r="N173" i="9" s="1"/>
  <c r="M174" i="9"/>
  <c r="N174" i="9" s="1"/>
  <c r="M175" i="9"/>
  <c r="N175" i="9" s="1"/>
  <c r="M176" i="9"/>
  <c r="N176" i="9" s="1"/>
  <c r="M177" i="9"/>
  <c r="N177" i="9" s="1"/>
  <c r="M178" i="9"/>
  <c r="N178" i="9" s="1"/>
  <c r="M179" i="9"/>
  <c r="N179" i="9" s="1"/>
  <c r="M180" i="9"/>
  <c r="N180" i="9" s="1"/>
  <c r="M181" i="9"/>
  <c r="N181" i="9" s="1"/>
  <c r="M182" i="9"/>
  <c r="N182" i="9" s="1"/>
  <c r="M183" i="9"/>
  <c r="N183" i="9" s="1"/>
  <c r="M184" i="9"/>
  <c r="N184" i="9" s="1"/>
  <c r="M185" i="9"/>
  <c r="N185" i="9" s="1"/>
  <c r="M186" i="9"/>
  <c r="N186" i="9" s="1"/>
  <c r="M187" i="9"/>
  <c r="N187" i="9" s="1"/>
  <c r="M188" i="9"/>
  <c r="N188" i="9" s="1"/>
  <c r="M189" i="9"/>
  <c r="N189" i="9" s="1"/>
  <c r="M190" i="9"/>
  <c r="N190" i="9" s="1"/>
  <c r="M191" i="9"/>
  <c r="N191" i="9" s="1"/>
  <c r="M192" i="9"/>
  <c r="N192" i="9" s="1"/>
  <c r="M193" i="9"/>
  <c r="N193" i="9" s="1"/>
  <c r="M194" i="9"/>
  <c r="N194" i="9" s="1"/>
  <c r="M195" i="9"/>
  <c r="N195" i="9" s="1"/>
  <c r="M196" i="9"/>
  <c r="N196" i="9" s="1"/>
  <c r="M197" i="9"/>
  <c r="N197" i="9" s="1"/>
  <c r="M198" i="9"/>
  <c r="N198" i="9" s="1"/>
  <c r="M199" i="9"/>
  <c r="N199" i="9" s="1"/>
  <c r="M200" i="9"/>
  <c r="N200" i="9" s="1"/>
  <c r="M201" i="9"/>
  <c r="N201" i="9" s="1"/>
  <c r="M202" i="9"/>
  <c r="N202" i="9" s="1"/>
  <c r="M203" i="9"/>
  <c r="N203" i="9" s="1"/>
  <c r="M204" i="9"/>
  <c r="N204" i="9" s="1"/>
  <c r="M205" i="9"/>
  <c r="N205" i="9" s="1"/>
  <c r="M206" i="9"/>
  <c r="N206" i="9" s="1"/>
  <c r="M207" i="9"/>
  <c r="N207" i="9" s="1"/>
  <c r="M208" i="9"/>
  <c r="N208" i="9" s="1"/>
  <c r="M209" i="9"/>
  <c r="N209" i="9" s="1"/>
  <c r="M210" i="9"/>
  <c r="N210" i="9" s="1"/>
  <c r="M211" i="9"/>
  <c r="N211" i="9" s="1"/>
  <c r="M212" i="9"/>
  <c r="N212" i="9" s="1"/>
  <c r="M213" i="9"/>
  <c r="N213" i="9" s="1"/>
  <c r="M214" i="9"/>
  <c r="N214" i="9" s="1"/>
  <c r="M215" i="9"/>
  <c r="N215" i="9" s="1"/>
  <c r="M216" i="9"/>
  <c r="N216" i="9" s="1"/>
  <c r="M217" i="9"/>
  <c r="N217" i="9" s="1"/>
  <c r="M218" i="9"/>
  <c r="N218" i="9" s="1"/>
  <c r="M219" i="9"/>
  <c r="N219" i="9" s="1"/>
  <c r="M220" i="9"/>
  <c r="N220" i="9" s="1"/>
  <c r="M221" i="9"/>
  <c r="N221" i="9" s="1"/>
  <c r="M222" i="9"/>
  <c r="N222" i="9" s="1"/>
  <c r="M223" i="9"/>
  <c r="N223" i="9" s="1"/>
  <c r="M224" i="9"/>
  <c r="N224" i="9" s="1"/>
  <c r="M225" i="9"/>
  <c r="N225" i="9" s="1"/>
  <c r="M226" i="9"/>
  <c r="N226" i="9" s="1"/>
  <c r="M227" i="9"/>
  <c r="N227" i="9" s="1"/>
  <c r="M228" i="9"/>
  <c r="N228" i="9" s="1"/>
  <c r="M229" i="9"/>
  <c r="N229" i="9" s="1"/>
  <c r="M230" i="9"/>
  <c r="N230" i="9" s="1"/>
  <c r="M231" i="9"/>
  <c r="N231" i="9" s="1"/>
  <c r="M232" i="9"/>
  <c r="N232" i="9" s="1"/>
  <c r="M233" i="9"/>
  <c r="N233" i="9" s="1"/>
  <c r="M234" i="9"/>
  <c r="N234" i="9" s="1"/>
  <c r="M235" i="9"/>
  <c r="N235" i="9" s="1"/>
  <c r="M236" i="9"/>
  <c r="N236" i="9" s="1"/>
  <c r="M237" i="9"/>
  <c r="N237" i="9" s="1"/>
  <c r="M238" i="9"/>
  <c r="N238" i="9" s="1"/>
  <c r="M239" i="9"/>
  <c r="N239" i="9" s="1"/>
  <c r="M240" i="9"/>
  <c r="N240" i="9" s="1"/>
  <c r="M241" i="9"/>
  <c r="N241" i="9" s="1"/>
  <c r="M242" i="9"/>
  <c r="N242" i="9" s="1"/>
  <c r="M243" i="9"/>
  <c r="N243" i="9" s="1"/>
  <c r="M244" i="9"/>
  <c r="N244" i="9" s="1"/>
  <c r="M245" i="9"/>
  <c r="N245" i="9" s="1"/>
  <c r="M246" i="9"/>
  <c r="N246" i="9" s="1"/>
  <c r="M247" i="9"/>
  <c r="N247" i="9" s="1"/>
  <c r="M248" i="9"/>
  <c r="N248" i="9" s="1"/>
  <c r="M249" i="9"/>
  <c r="N249" i="9" s="1"/>
  <c r="M250" i="9"/>
  <c r="N250" i="9" s="1"/>
  <c r="M251" i="9"/>
  <c r="N251" i="9" s="1"/>
  <c r="M252" i="9"/>
  <c r="N252" i="9" s="1"/>
  <c r="M253" i="9"/>
  <c r="N253" i="9" s="1"/>
  <c r="M254" i="9"/>
  <c r="N254" i="9" s="1"/>
  <c r="M255" i="9"/>
  <c r="N255" i="9" s="1"/>
  <c r="M256" i="9"/>
  <c r="N256" i="9" s="1"/>
  <c r="M257" i="9"/>
  <c r="N257" i="9" s="1"/>
  <c r="M258" i="9"/>
  <c r="N258" i="9" s="1"/>
  <c r="M259" i="9"/>
  <c r="N259" i="9" s="1"/>
  <c r="M260" i="9"/>
  <c r="N260" i="9" s="1"/>
  <c r="M261" i="9"/>
  <c r="N261" i="9" s="1"/>
  <c r="M262" i="9"/>
  <c r="N262" i="9" s="1"/>
  <c r="M263" i="9"/>
  <c r="N263" i="9" s="1"/>
  <c r="M264" i="9"/>
  <c r="N264" i="9" s="1"/>
  <c r="M265" i="9"/>
  <c r="N265" i="9" s="1"/>
  <c r="M266" i="9"/>
  <c r="N266" i="9" s="1"/>
  <c r="M267" i="9"/>
  <c r="N267" i="9" s="1"/>
  <c r="M268" i="9"/>
  <c r="N268" i="9" s="1"/>
  <c r="M269" i="9"/>
  <c r="N269" i="9" s="1"/>
  <c r="M270" i="9"/>
  <c r="N270" i="9" s="1"/>
  <c r="M271" i="9"/>
  <c r="N271" i="9" s="1"/>
  <c r="M272" i="9"/>
  <c r="N272" i="9" s="1"/>
  <c r="M273" i="9"/>
  <c r="N273" i="9" s="1"/>
  <c r="M274" i="9"/>
  <c r="N274" i="9" s="1"/>
  <c r="M275" i="9"/>
  <c r="N275" i="9" s="1"/>
  <c r="M276" i="9"/>
  <c r="N276" i="9" s="1"/>
  <c r="M277" i="9"/>
  <c r="N277" i="9" s="1"/>
  <c r="M278" i="9"/>
  <c r="N278" i="9" s="1"/>
  <c r="M279" i="9"/>
  <c r="N279" i="9" s="1"/>
  <c r="M280" i="9"/>
  <c r="N280" i="9" s="1"/>
  <c r="M281" i="9"/>
  <c r="N281" i="9" s="1"/>
  <c r="M282" i="9"/>
  <c r="N282" i="9" s="1"/>
  <c r="M283" i="9"/>
  <c r="N283" i="9" s="1"/>
  <c r="M284" i="9"/>
  <c r="N284" i="9" s="1"/>
  <c r="M285" i="9"/>
  <c r="N285" i="9" s="1"/>
  <c r="M286" i="9"/>
  <c r="N286" i="9" s="1"/>
  <c r="M287" i="9"/>
  <c r="N287" i="9" s="1"/>
  <c r="M288" i="9"/>
  <c r="N288" i="9" s="1"/>
  <c r="M289" i="9"/>
  <c r="N289" i="9" s="1"/>
  <c r="M290" i="9"/>
  <c r="N290" i="9" s="1"/>
  <c r="M291" i="9"/>
  <c r="N291" i="9" s="1"/>
  <c r="M292" i="9"/>
  <c r="N292" i="9" s="1"/>
  <c r="M293" i="9"/>
  <c r="N293" i="9" s="1"/>
  <c r="M294" i="9"/>
  <c r="N294" i="9" s="1"/>
  <c r="M295" i="9"/>
  <c r="N295" i="9" s="1"/>
  <c r="M296" i="9"/>
  <c r="N296" i="9" s="1"/>
  <c r="M297" i="9"/>
  <c r="N297" i="9" s="1"/>
  <c r="M298" i="9"/>
  <c r="N298" i="9" s="1"/>
  <c r="M299" i="9"/>
  <c r="N299" i="9" s="1"/>
  <c r="M300" i="9"/>
  <c r="N300" i="9" s="1"/>
  <c r="M301" i="9"/>
  <c r="N301" i="9" s="1"/>
  <c r="M302" i="9"/>
  <c r="N302" i="9" s="1"/>
  <c r="M303" i="9"/>
  <c r="N303" i="9" s="1"/>
  <c r="M304" i="9"/>
  <c r="N304" i="9" s="1"/>
  <c r="M305" i="9"/>
  <c r="N305" i="9" s="1"/>
  <c r="M306" i="9"/>
  <c r="N306" i="9" s="1"/>
  <c r="M307" i="9"/>
  <c r="N307" i="9" s="1"/>
  <c r="M308" i="9"/>
  <c r="N308" i="9" s="1"/>
  <c r="M309" i="9"/>
  <c r="N309" i="9" s="1"/>
  <c r="M310" i="9"/>
  <c r="N310" i="9" s="1"/>
  <c r="M311" i="9"/>
  <c r="N311" i="9" s="1"/>
  <c r="M312" i="9"/>
  <c r="N312" i="9" s="1"/>
  <c r="M313" i="9"/>
  <c r="N313" i="9" s="1"/>
  <c r="M314" i="9"/>
  <c r="N314" i="9" s="1"/>
  <c r="M315" i="9"/>
  <c r="N315" i="9" s="1"/>
  <c r="M316" i="9"/>
  <c r="N316" i="9" s="1"/>
  <c r="M317" i="9"/>
  <c r="N317" i="9" s="1"/>
  <c r="M318" i="9"/>
  <c r="N318" i="9" s="1"/>
  <c r="M319" i="9"/>
  <c r="N319" i="9" s="1"/>
  <c r="M320" i="9"/>
  <c r="N320" i="9" s="1"/>
  <c r="M321" i="9"/>
  <c r="N321" i="9" s="1"/>
  <c r="M322" i="9"/>
  <c r="N322" i="9" s="1"/>
  <c r="M323" i="9"/>
  <c r="N323" i="9" s="1"/>
  <c r="M324" i="9"/>
  <c r="N324" i="9" s="1"/>
  <c r="M325" i="9"/>
  <c r="N325" i="9" s="1"/>
  <c r="M326" i="9"/>
  <c r="N326" i="9" s="1"/>
  <c r="M327" i="9"/>
  <c r="N327" i="9" s="1"/>
  <c r="M328" i="9"/>
  <c r="N328" i="9" s="1"/>
  <c r="M329" i="9"/>
  <c r="N329" i="9" s="1"/>
  <c r="M330" i="9"/>
  <c r="N330" i="9" s="1"/>
  <c r="M331" i="9"/>
  <c r="N331" i="9" s="1"/>
  <c r="M332" i="9"/>
  <c r="N332" i="9" s="1"/>
  <c r="M333" i="9"/>
  <c r="N333" i="9" s="1"/>
  <c r="M334" i="9"/>
  <c r="N334" i="9" s="1"/>
  <c r="M335" i="9"/>
  <c r="N335" i="9" s="1"/>
  <c r="M336" i="9"/>
  <c r="N336" i="9" s="1"/>
  <c r="M337" i="9"/>
  <c r="N337" i="9" s="1"/>
  <c r="M338" i="9"/>
  <c r="N338" i="9" s="1"/>
  <c r="M339" i="9"/>
  <c r="N339" i="9" s="1"/>
  <c r="M340" i="9"/>
  <c r="N340" i="9" s="1"/>
  <c r="M341" i="9"/>
  <c r="N341" i="9" s="1"/>
  <c r="M342" i="9"/>
  <c r="N342" i="9" s="1"/>
  <c r="M343" i="9"/>
  <c r="N343" i="9" s="1"/>
  <c r="M344" i="9"/>
  <c r="N344" i="9" s="1"/>
  <c r="M345" i="9"/>
  <c r="N345" i="9" s="1"/>
  <c r="M346" i="9"/>
  <c r="N346" i="9" s="1"/>
  <c r="M347" i="9"/>
  <c r="N347" i="9" s="1"/>
  <c r="M348" i="9"/>
  <c r="N348" i="9" s="1"/>
  <c r="M349" i="9"/>
  <c r="N349" i="9" s="1"/>
  <c r="M350" i="9"/>
  <c r="N350" i="9" s="1"/>
  <c r="M351" i="9"/>
  <c r="N351" i="9" s="1"/>
  <c r="M352" i="9"/>
  <c r="N352" i="9" s="1"/>
  <c r="M353" i="9"/>
  <c r="N353" i="9" s="1"/>
  <c r="M354" i="9"/>
  <c r="N354" i="9" s="1"/>
  <c r="M355" i="9"/>
  <c r="N355" i="9" s="1"/>
  <c r="M356" i="9"/>
  <c r="N356" i="9" s="1"/>
  <c r="M357" i="9"/>
  <c r="N357" i="9" s="1"/>
  <c r="M358" i="9"/>
  <c r="N358" i="9" s="1"/>
  <c r="M359" i="9"/>
  <c r="N359" i="9" s="1"/>
  <c r="M360" i="9"/>
  <c r="N360" i="9" s="1"/>
  <c r="M361" i="9"/>
  <c r="N361" i="9" s="1"/>
  <c r="M362" i="9"/>
  <c r="N362" i="9" s="1"/>
  <c r="M363" i="9"/>
  <c r="N363" i="9" s="1"/>
  <c r="M364" i="9"/>
  <c r="N364" i="9" s="1"/>
  <c r="M365" i="9"/>
  <c r="N365" i="9" s="1"/>
  <c r="M366" i="9"/>
  <c r="N366" i="9" s="1"/>
  <c r="M367" i="9"/>
  <c r="N367" i="9" s="1"/>
  <c r="M368" i="9"/>
  <c r="N368" i="9" s="1"/>
  <c r="M369" i="9"/>
  <c r="N369" i="9" s="1"/>
  <c r="M370" i="9"/>
  <c r="N370" i="9" s="1"/>
  <c r="M371" i="9"/>
  <c r="N371" i="9" s="1"/>
  <c r="M372" i="9"/>
  <c r="N372" i="9" s="1"/>
  <c r="M373" i="9"/>
  <c r="N373" i="9" s="1"/>
  <c r="M374" i="9"/>
  <c r="N374" i="9" s="1"/>
  <c r="M375" i="9"/>
  <c r="N375" i="9" s="1"/>
  <c r="M376" i="9"/>
  <c r="N376" i="9" s="1"/>
  <c r="M377" i="9"/>
  <c r="N377" i="9" s="1"/>
  <c r="M378" i="9"/>
  <c r="N378" i="9" s="1"/>
  <c r="M379" i="9"/>
  <c r="N379" i="9" s="1"/>
  <c r="M380" i="9"/>
  <c r="N380" i="9" s="1"/>
  <c r="M381" i="9"/>
  <c r="N381" i="9" s="1"/>
  <c r="M382" i="9"/>
  <c r="N382" i="9" s="1"/>
  <c r="M383" i="9"/>
  <c r="N383" i="9" s="1"/>
  <c r="M384" i="9"/>
  <c r="N384" i="9" s="1"/>
  <c r="M385" i="9"/>
  <c r="N385" i="9" s="1"/>
  <c r="M386" i="9"/>
  <c r="N386" i="9" s="1"/>
  <c r="M387" i="9"/>
  <c r="N387" i="9" s="1"/>
  <c r="M388" i="9"/>
  <c r="N388" i="9" s="1"/>
  <c r="M389" i="9"/>
  <c r="N389" i="9" s="1"/>
  <c r="M390" i="9"/>
  <c r="N390" i="9" s="1"/>
  <c r="M391" i="9"/>
  <c r="N391" i="9" s="1"/>
  <c r="M392" i="9"/>
  <c r="N392" i="9" s="1"/>
  <c r="M393" i="9"/>
  <c r="N393" i="9" s="1"/>
  <c r="M394" i="9"/>
  <c r="N394" i="9" s="1"/>
  <c r="M395" i="9"/>
  <c r="N395" i="9" s="1"/>
  <c r="M396" i="9"/>
  <c r="N396" i="9" s="1"/>
  <c r="M397" i="9"/>
  <c r="N397" i="9" s="1"/>
  <c r="M398" i="9"/>
  <c r="N398" i="9" s="1"/>
  <c r="M399" i="9"/>
  <c r="N399" i="9" s="1"/>
  <c r="M400" i="9"/>
  <c r="N400" i="9" s="1"/>
  <c r="M401" i="9"/>
  <c r="N401" i="9" s="1"/>
  <c r="M402" i="9"/>
  <c r="N402" i="9" s="1"/>
  <c r="M403" i="9"/>
  <c r="N403" i="9" s="1"/>
  <c r="M404" i="9"/>
  <c r="N404" i="9" s="1"/>
  <c r="M405" i="9"/>
  <c r="N405" i="9" s="1"/>
  <c r="M406" i="9"/>
  <c r="N406" i="9" s="1"/>
  <c r="M407" i="9"/>
  <c r="N407" i="9" s="1"/>
  <c r="M408" i="9"/>
  <c r="N408" i="9" s="1"/>
  <c r="M409" i="9"/>
  <c r="N409" i="9" s="1"/>
  <c r="M410" i="9"/>
  <c r="N410" i="9" s="1"/>
  <c r="M411" i="9"/>
  <c r="N411" i="9" s="1"/>
  <c r="M412" i="9"/>
  <c r="N412" i="9" s="1"/>
  <c r="M413" i="9"/>
  <c r="N413" i="9" s="1"/>
  <c r="M414" i="9"/>
  <c r="N414" i="9" s="1"/>
  <c r="M415" i="9"/>
  <c r="N415" i="9" s="1"/>
  <c r="M416" i="9"/>
  <c r="N416" i="9" s="1"/>
  <c r="M417" i="9"/>
  <c r="N417" i="9" s="1"/>
  <c r="M418" i="9"/>
  <c r="N418" i="9" s="1"/>
  <c r="M419" i="9"/>
  <c r="N419" i="9" s="1"/>
  <c r="M420" i="9"/>
  <c r="N420" i="9" s="1"/>
  <c r="M421" i="9"/>
  <c r="N421" i="9" s="1"/>
  <c r="M422" i="9"/>
  <c r="N422" i="9" s="1"/>
  <c r="M423" i="9"/>
  <c r="N423" i="9" s="1"/>
  <c r="M424" i="9"/>
  <c r="N424" i="9" s="1"/>
  <c r="M425" i="9"/>
  <c r="N425" i="9" s="1"/>
  <c r="M426" i="9"/>
  <c r="N426" i="9" s="1"/>
  <c r="M427" i="9"/>
  <c r="N427" i="9" s="1"/>
  <c r="M428" i="9"/>
  <c r="N428" i="9" s="1"/>
  <c r="M429" i="9"/>
  <c r="N429" i="9" s="1"/>
  <c r="M430" i="9"/>
  <c r="N430" i="9" s="1"/>
  <c r="M431" i="9"/>
  <c r="N431" i="9" s="1"/>
  <c r="M432" i="9"/>
  <c r="N432" i="9" s="1"/>
  <c r="M433" i="9"/>
  <c r="N433" i="9" s="1"/>
  <c r="M434" i="9"/>
  <c r="N434" i="9" s="1"/>
  <c r="M435" i="9"/>
  <c r="N435" i="9" s="1"/>
  <c r="M436" i="9"/>
  <c r="N436" i="9" s="1"/>
  <c r="M437" i="9"/>
  <c r="N437" i="9" s="1"/>
  <c r="M438" i="9"/>
  <c r="N438" i="9" s="1"/>
  <c r="M439" i="9"/>
  <c r="N439" i="9" s="1"/>
  <c r="M440" i="9"/>
  <c r="N440" i="9" s="1"/>
  <c r="M441" i="9"/>
  <c r="N441" i="9" s="1"/>
  <c r="M442" i="9"/>
  <c r="N442" i="9" s="1"/>
  <c r="M443" i="9"/>
  <c r="N443" i="9" s="1"/>
  <c r="M444" i="9"/>
  <c r="N444" i="9" s="1"/>
  <c r="M445" i="9"/>
  <c r="N445" i="9" s="1"/>
  <c r="M446" i="9"/>
  <c r="N446" i="9" s="1"/>
  <c r="M447" i="9"/>
  <c r="N447" i="9" s="1"/>
  <c r="M448" i="9"/>
  <c r="N448" i="9" s="1"/>
  <c r="M449" i="9"/>
  <c r="N449" i="9" s="1"/>
  <c r="M450" i="9"/>
  <c r="N450" i="9" s="1"/>
  <c r="M451" i="9"/>
  <c r="N451" i="9" s="1"/>
  <c r="M452" i="9"/>
  <c r="N452" i="9" s="1"/>
  <c r="M453" i="9"/>
  <c r="N453" i="9" s="1"/>
  <c r="M454" i="9"/>
  <c r="N454" i="9" s="1"/>
  <c r="M455" i="9"/>
  <c r="N455" i="9" s="1"/>
  <c r="M456" i="9"/>
  <c r="N456" i="9" s="1"/>
  <c r="M457" i="9"/>
  <c r="N457" i="9" s="1"/>
  <c r="M458" i="9"/>
  <c r="N458" i="9" s="1"/>
  <c r="M459" i="9"/>
  <c r="N459" i="9" s="1"/>
  <c r="M460" i="9"/>
  <c r="N460" i="9" s="1"/>
  <c r="M461" i="9"/>
  <c r="N461" i="9" s="1"/>
  <c r="M462" i="9"/>
  <c r="N462" i="9" s="1"/>
  <c r="M463" i="9"/>
  <c r="N463" i="9" s="1"/>
  <c r="M464" i="9"/>
  <c r="N464" i="9" s="1"/>
  <c r="M465" i="9"/>
  <c r="N465" i="9" s="1"/>
  <c r="M466" i="9"/>
  <c r="N466" i="9" s="1"/>
  <c r="M467" i="9"/>
  <c r="N467" i="9" s="1"/>
  <c r="M468" i="9"/>
  <c r="N468" i="9" s="1"/>
  <c r="M469" i="9"/>
  <c r="N469" i="9" s="1"/>
  <c r="M470" i="9"/>
  <c r="N470" i="9" s="1"/>
  <c r="M471" i="9"/>
  <c r="N471" i="9" s="1"/>
  <c r="M472" i="9"/>
  <c r="N472" i="9" s="1"/>
  <c r="M473" i="9"/>
  <c r="N473" i="9" s="1"/>
  <c r="M474" i="9"/>
  <c r="N474" i="9" s="1"/>
  <c r="M475" i="9"/>
  <c r="N475" i="9" s="1"/>
  <c r="M476" i="9"/>
  <c r="N476" i="9" s="1"/>
  <c r="M477" i="9"/>
  <c r="N477" i="9" s="1"/>
  <c r="M478" i="9"/>
  <c r="N478" i="9" s="1"/>
  <c r="M479" i="9"/>
  <c r="N479" i="9" s="1"/>
  <c r="M480" i="9"/>
  <c r="N480" i="9" s="1"/>
  <c r="M481" i="9"/>
  <c r="N481" i="9" s="1"/>
  <c r="M482" i="9"/>
  <c r="N482" i="9" s="1"/>
  <c r="M483" i="9"/>
  <c r="N483" i="9" s="1"/>
  <c r="M484" i="9"/>
  <c r="N484" i="9" s="1"/>
  <c r="M485" i="9"/>
  <c r="N485" i="9" s="1"/>
  <c r="M486" i="9"/>
  <c r="N486" i="9" s="1"/>
  <c r="M487" i="9"/>
  <c r="N487" i="9" s="1"/>
  <c r="M488" i="9"/>
  <c r="N488" i="9" s="1"/>
  <c r="M489" i="9"/>
  <c r="N489" i="9" s="1"/>
  <c r="M490" i="9"/>
  <c r="N490" i="9" s="1"/>
  <c r="M491" i="9"/>
  <c r="N491" i="9" s="1"/>
  <c r="M492" i="9"/>
  <c r="N492" i="9" s="1"/>
  <c r="M493" i="9"/>
  <c r="N493" i="9" s="1"/>
  <c r="M494" i="9"/>
  <c r="N494" i="9" s="1"/>
  <c r="M495" i="9"/>
  <c r="N495" i="9" s="1"/>
  <c r="M496" i="9"/>
  <c r="N496" i="9" s="1"/>
  <c r="M497" i="9"/>
  <c r="N497" i="9" s="1"/>
  <c r="M498" i="9"/>
  <c r="N498" i="9" s="1"/>
  <c r="M499" i="9"/>
  <c r="N499" i="9" s="1"/>
  <c r="M500" i="9"/>
  <c r="N500" i="9" s="1"/>
  <c r="M501" i="9"/>
  <c r="N501" i="9" s="1"/>
  <c r="M502" i="9"/>
  <c r="N502" i="9" s="1"/>
  <c r="M503" i="9"/>
  <c r="N503" i="9" s="1"/>
  <c r="M504" i="9"/>
  <c r="N504" i="9" s="1"/>
  <c r="M505" i="9"/>
  <c r="N505" i="9" s="1"/>
  <c r="M506" i="9"/>
  <c r="N506" i="9" s="1"/>
  <c r="M507" i="9"/>
  <c r="N507" i="9" s="1"/>
  <c r="M508" i="9"/>
  <c r="N508" i="9" s="1"/>
  <c r="M509" i="9"/>
  <c r="N509" i="9" s="1"/>
  <c r="M510" i="9"/>
  <c r="N510" i="9" s="1"/>
  <c r="M511" i="9"/>
  <c r="N511" i="9" s="1"/>
  <c r="M512" i="9"/>
  <c r="N512" i="9" s="1"/>
  <c r="M513" i="9"/>
  <c r="N513" i="9" s="1"/>
  <c r="M514" i="9"/>
  <c r="N514" i="9" s="1"/>
  <c r="M515" i="9"/>
  <c r="N515" i="9" s="1"/>
  <c r="M516" i="9"/>
  <c r="N516" i="9" s="1"/>
  <c r="M517" i="9"/>
  <c r="N517" i="9" s="1"/>
  <c r="M518" i="9"/>
  <c r="N518" i="9" s="1"/>
  <c r="M519" i="9"/>
  <c r="N519" i="9" s="1"/>
  <c r="M520" i="9"/>
  <c r="N520" i="9" s="1"/>
  <c r="M521" i="9"/>
  <c r="N521" i="9" s="1"/>
  <c r="M522" i="9"/>
  <c r="N522" i="9" s="1"/>
  <c r="M523" i="9"/>
  <c r="N523" i="9" s="1"/>
  <c r="M524" i="9"/>
  <c r="N524" i="9" s="1"/>
  <c r="M525" i="9"/>
  <c r="N525" i="9" s="1"/>
  <c r="M526" i="9"/>
  <c r="N526" i="9" s="1"/>
  <c r="M527" i="9"/>
  <c r="N527" i="9" s="1"/>
  <c r="M528" i="9"/>
  <c r="N528" i="9" s="1"/>
  <c r="M529" i="9"/>
  <c r="N529" i="9" s="1"/>
  <c r="M530" i="9"/>
  <c r="N530" i="9" s="1"/>
  <c r="M531" i="9"/>
  <c r="N531" i="9" s="1"/>
  <c r="M532" i="9"/>
  <c r="N532" i="9" s="1"/>
  <c r="M533" i="9"/>
  <c r="N533" i="9" s="1"/>
  <c r="M534" i="9"/>
  <c r="N534" i="9" s="1"/>
  <c r="M535" i="9"/>
  <c r="N535" i="9" s="1"/>
  <c r="M536" i="9"/>
  <c r="N536" i="9" s="1"/>
  <c r="M537" i="9"/>
  <c r="N537" i="9" s="1"/>
  <c r="M538" i="9"/>
  <c r="N538" i="9" s="1"/>
  <c r="M539" i="9"/>
  <c r="N539" i="9" s="1"/>
  <c r="M540" i="9"/>
  <c r="N540" i="9" s="1"/>
  <c r="M541" i="9"/>
  <c r="N541" i="9" s="1"/>
  <c r="M542" i="9"/>
  <c r="N542" i="9" s="1"/>
  <c r="M543" i="9"/>
  <c r="N543" i="9" s="1"/>
  <c r="M544" i="9"/>
  <c r="N544" i="9" s="1"/>
  <c r="M545" i="9"/>
  <c r="N545" i="9" s="1"/>
  <c r="M546" i="9"/>
  <c r="N546" i="9" s="1"/>
  <c r="M547" i="9"/>
  <c r="N547" i="9" s="1"/>
  <c r="M548" i="9"/>
  <c r="N548" i="9" s="1"/>
  <c r="M549" i="9"/>
  <c r="N549" i="9" s="1"/>
  <c r="M550" i="9"/>
  <c r="N550" i="9" s="1"/>
  <c r="M551" i="9"/>
  <c r="N551" i="9" s="1"/>
  <c r="M552" i="9"/>
  <c r="N552" i="9" s="1"/>
  <c r="M553" i="9"/>
  <c r="N553" i="9" s="1"/>
  <c r="M554" i="9"/>
  <c r="N554" i="9" s="1"/>
  <c r="M555" i="9"/>
  <c r="N555" i="9" s="1"/>
  <c r="M556" i="9"/>
  <c r="N556" i="9" s="1"/>
  <c r="M557" i="9"/>
  <c r="N557" i="9" s="1"/>
  <c r="M558" i="9"/>
  <c r="N558" i="9" s="1"/>
  <c r="M559" i="9"/>
  <c r="N559" i="9" s="1"/>
  <c r="M560" i="9"/>
  <c r="N560" i="9" s="1"/>
  <c r="M561" i="9"/>
  <c r="N561" i="9" s="1"/>
  <c r="M562" i="9"/>
  <c r="N562" i="9" s="1"/>
  <c r="M563" i="9"/>
  <c r="N563" i="9" s="1"/>
  <c r="M564" i="9"/>
  <c r="N564" i="9" s="1"/>
  <c r="M565" i="9"/>
  <c r="N565" i="9" s="1"/>
  <c r="M566" i="9"/>
  <c r="N566" i="9" s="1"/>
  <c r="M567" i="9"/>
  <c r="N567" i="9" s="1"/>
  <c r="M568" i="9"/>
  <c r="N568" i="9" s="1"/>
  <c r="M569" i="9"/>
  <c r="N569" i="9" s="1"/>
  <c r="M570" i="9"/>
  <c r="N570" i="9" s="1"/>
  <c r="M571" i="9"/>
  <c r="N571" i="9" s="1"/>
  <c r="M572" i="9"/>
  <c r="N572" i="9" s="1"/>
  <c r="M573" i="9"/>
  <c r="N573" i="9" s="1"/>
  <c r="M574" i="9"/>
  <c r="N574" i="9" s="1"/>
  <c r="M575" i="9"/>
  <c r="N575" i="9" s="1"/>
  <c r="M576" i="9"/>
  <c r="N576" i="9" s="1"/>
  <c r="M577" i="9"/>
  <c r="N577" i="9" s="1"/>
  <c r="M578" i="9"/>
  <c r="N578" i="9" s="1"/>
  <c r="M579" i="9"/>
  <c r="N579" i="9" s="1"/>
  <c r="M580" i="9"/>
  <c r="N580" i="9" s="1"/>
  <c r="M581" i="9"/>
  <c r="N581" i="9" s="1"/>
  <c r="M582" i="9"/>
  <c r="N582" i="9" s="1"/>
  <c r="M583" i="9"/>
  <c r="N583" i="9" s="1"/>
  <c r="M584" i="9"/>
  <c r="N584" i="9" s="1"/>
  <c r="M585" i="9"/>
  <c r="N585" i="9" s="1"/>
  <c r="M586" i="9"/>
  <c r="N586" i="9" s="1"/>
  <c r="M587" i="9"/>
  <c r="N587" i="9" s="1"/>
  <c r="M588" i="9"/>
  <c r="N588" i="9" s="1"/>
  <c r="M589" i="9"/>
  <c r="N589" i="9" s="1"/>
  <c r="M590" i="9"/>
  <c r="N590" i="9" s="1"/>
  <c r="M591" i="9"/>
  <c r="N591" i="9" s="1"/>
  <c r="M592" i="9"/>
  <c r="N592" i="9" s="1"/>
  <c r="M593" i="9"/>
  <c r="N593" i="9" s="1"/>
  <c r="M594" i="9"/>
  <c r="N594" i="9" s="1"/>
  <c r="M595" i="9"/>
  <c r="N595" i="9" s="1"/>
  <c r="M596" i="9"/>
  <c r="N596" i="9" s="1"/>
  <c r="M597" i="9"/>
  <c r="N597" i="9" s="1"/>
  <c r="M598" i="9"/>
  <c r="N598" i="9" s="1"/>
  <c r="M599" i="9"/>
  <c r="N599" i="9" s="1"/>
  <c r="M600" i="9"/>
  <c r="N600" i="9" s="1"/>
  <c r="M601" i="9"/>
  <c r="N601" i="9" s="1"/>
  <c r="M602" i="9"/>
  <c r="N602" i="9" s="1"/>
  <c r="M603" i="9"/>
  <c r="N603" i="9" s="1"/>
  <c r="M604" i="9"/>
  <c r="N604" i="9" s="1"/>
  <c r="M605" i="9"/>
  <c r="N605" i="9" s="1"/>
  <c r="M606" i="9"/>
  <c r="N606" i="9" s="1"/>
  <c r="M607" i="9"/>
  <c r="N607" i="9" s="1"/>
  <c r="M608" i="9"/>
  <c r="N608" i="9" s="1"/>
  <c r="M609" i="9"/>
  <c r="N609" i="9" s="1"/>
  <c r="M610" i="9"/>
  <c r="N610" i="9" s="1"/>
  <c r="M611" i="9"/>
  <c r="N611" i="9" s="1"/>
  <c r="M612" i="9"/>
  <c r="N612" i="9" s="1"/>
  <c r="M613" i="9"/>
  <c r="N613" i="9" s="1"/>
  <c r="M614" i="9"/>
  <c r="N614" i="9" s="1"/>
  <c r="M615" i="9"/>
  <c r="N615" i="9" s="1"/>
  <c r="M616" i="9"/>
  <c r="N616" i="9" s="1"/>
  <c r="M617" i="9"/>
  <c r="N617" i="9" s="1"/>
  <c r="M618" i="9"/>
  <c r="N618" i="9" s="1"/>
  <c r="M619" i="9"/>
  <c r="N619" i="9" s="1"/>
  <c r="M620" i="9"/>
  <c r="N620" i="9" s="1"/>
  <c r="M621" i="9"/>
  <c r="N621" i="9" s="1"/>
  <c r="M622" i="9"/>
  <c r="N622" i="9" s="1"/>
  <c r="M623" i="9"/>
  <c r="N623" i="9" s="1"/>
  <c r="M624" i="9"/>
  <c r="N624" i="9" s="1"/>
  <c r="M625" i="9"/>
  <c r="N625" i="9" s="1"/>
  <c r="M626" i="9"/>
  <c r="N626" i="9" s="1"/>
  <c r="M627" i="9"/>
  <c r="N627" i="9" s="1"/>
  <c r="M628" i="9"/>
  <c r="N628" i="9" s="1"/>
  <c r="M629" i="9"/>
  <c r="N629" i="9" s="1"/>
  <c r="M630" i="9"/>
  <c r="N630" i="9" s="1"/>
  <c r="M631" i="9"/>
  <c r="N631" i="9" s="1"/>
  <c r="M632" i="9"/>
  <c r="N632" i="9" s="1"/>
  <c r="M633" i="9"/>
  <c r="N633" i="9" s="1"/>
  <c r="M634" i="9"/>
  <c r="N634" i="9" s="1"/>
  <c r="M635" i="9"/>
  <c r="N635" i="9" s="1"/>
  <c r="M636" i="9"/>
  <c r="N636" i="9" s="1"/>
  <c r="M637" i="9"/>
  <c r="N637" i="9" s="1"/>
  <c r="M638" i="9"/>
  <c r="N638" i="9" s="1"/>
  <c r="M639" i="9"/>
  <c r="N639" i="9" s="1"/>
  <c r="M640" i="9"/>
  <c r="N640" i="9" s="1"/>
  <c r="M641" i="9"/>
  <c r="N641" i="9" s="1"/>
  <c r="M642" i="9"/>
  <c r="N642" i="9" s="1"/>
  <c r="M643" i="9"/>
  <c r="N643" i="9" s="1"/>
  <c r="M644" i="9"/>
  <c r="N644" i="9" s="1"/>
  <c r="M645" i="9"/>
  <c r="N645" i="9" s="1"/>
  <c r="M646" i="9"/>
  <c r="N646" i="9" s="1"/>
  <c r="M647" i="9"/>
  <c r="N647" i="9" s="1"/>
  <c r="M648" i="9"/>
  <c r="N648" i="9" s="1"/>
  <c r="M649" i="9"/>
  <c r="N649" i="9" s="1"/>
  <c r="M650" i="9"/>
  <c r="N650" i="9" s="1"/>
  <c r="M651" i="9"/>
  <c r="N651" i="9" s="1"/>
  <c r="M652" i="9"/>
  <c r="N652" i="9" s="1"/>
  <c r="M653" i="9"/>
  <c r="N653" i="9" s="1"/>
  <c r="M654" i="9"/>
  <c r="N654" i="9" s="1"/>
  <c r="M655" i="9"/>
  <c r="N655" i="9" s="1"/>
  <c r="M656" i="9"/>
  <c r="N656" i="9" s="1"/>
  <c r="M657" i="9"/>
  <c r="N657" i="9" s="1"/>
  <c r="M658" i="9"/>
  <c r="N658" i="9" s="1"/>
  <c r="M659" i="9"/>
  <c r="N659" i="9" s="1"/>
  <c r="M660" i="9"/>
  <c r="N660" i="9" s="1"/>
  <c r="M661" i="9"/>
  <c r="N661" i="9" s="1"/>
  <c r="M662" i="9"/>
  <c r="N662" i="9" s="1"/>
  <c r="M663" i="9"/>
  <c r="N663" i="9" s="1"/>
  <c r="M664" i="9"/>
  <c r="N664" i="9" s="1"/>
  <c r="M665" i="9"/>
  <c r="N665" i="9" s="1"/>
  <c r="M666" i="9"/>
  <c r="N666" i="9" s="1"/>
  <c r="M667" i="9"/>
  <c r="N667" i="9" s="1"/>
  <c r="M668" i="9"/>
  <c r="N668" i="9" s="1"/>
  <c r="M669" i="9"/>
  <c r="N669" i="9" s="1"/>
  <c r="M670" i="9"/>
  <c r="N670" i="9" s="1"/>
  <c r="M671" i="9"/>
  <c r="N671" i="9" s="1"/>
  <c r="M672" i="9"/>
  <c r="N672" i="9" s="1"/>
  <c r="M673" i="9"/>
  <c r="N673" i="9" s="1"/>
  <c r="M674" i="9"/>
  <c r="N674" i="9" s="1"/>
  <c r="M675" i="9"/>
  <c r="N675" i="9" s="1"/>
  <c r="M676" i="9"/>
  <c r="N676" i="9" s="1"/>
  <c r="M677" i="9"/>
  <c r="N677" i="9" s="1"/>
  <c r="M678" i="9"/>
  <c r="N678" i="9" s="1"/>
  <c r="M679" i="9"/>
  <c r="N679" i="9" s="1"/>
  <c r="M680" i="9"/>
  <c r="N680" i="9" s="1"/>
  <c r="M681" i="9"/>
  <c r="N681" i="9" s="1"/>
  <c r="M682" i="9"/>
  <c r="N682" i="9" s="1"/>
  <c r="M683" i="9"/>
  <c r="N683" i="9" s="1"/>
  <c r="M684" i="9"/>
  <c r="N684" i="9" s="1"/>
  <c r="M685" i="9"/>
  <c r="N685" i="9" s="1"/>
  <c r="M686" i="9"/>
  <c r="N686" i="9" s="1"/>
  <c r="M687" i="9"/>
  <c r="N687" i="9" s="1"/>
  <c r="M688" i="9"/>
  <c r="N688" i="9" s="1"/>
  <c r="M689" i="9"/>
  <c r="N689" i="9" s="1"/>
  <c r="M690" i="9"/>
  <c r="N690" i="9" s="1"/>
  <c r="M691" i="9"/>
  <c r="N691" i="9" s="1"/>
  <c r="M692" i="9"/>
  <c r="N692" i="9" s="1"/>
  <c r="M693" i="9"/>
  <c r="N693" i="9" s="1"/>
  <c r="M694" i="9"/>
  <c r="N694" i="9" s="1"/>
  <c r="M695" i="9"/>
  <c r="N695" i="9" s="1"/>
  <c r="M696" i="9"/>
  <c r="N696" i="9" s="1"/>
  <c r="M697" i="9"/>
  <c r="N697" i="9" s="1"/>
  <c r="M698" i="9"/>
  <c r="N698" i="9" s="1"/>
  <c r="M699" i="9"/>
  <c r="N699" i="9" s="1"/>
  <c r="M700" i="9"/>
  <c r="N700" i="9" s="1"/>
  <c r="M701" i="9"/>
  <c r="N701" i="9" s="1"/>
  <c r="M702" i="9"/>
  <c r="N702" i="9" s="1"/>
  <c r="M703" i="9"/>
  <c r="N703" i="9" s="1"/>
  <c r="M704" i="9"/>
  <c r="N704" i="9" s="1"/>
  <c r="M705" i="9"/>
  <c r="N705" i="9" s="1"/>
  <c r="M706" i="9"/>
  <c r="N706" i="9" s="1"/>
  <c r="M707" i="9"/>
  <c r="N707" i="9" s="1"/>
  <c r="M708" i="9"/>
  <c r="N708" i="9" s="1"/>
  <c r="M709" i="9"/>
  <c r="N709" i="9" s="1"/>
  <c r="M710" i="9"/>
  <c r="N710" i="9" s="1"/>
  <c r="M711" i="9"/>
  <c r="N711" i="9" s="1"/>
  <c r="M712" i="9"/>
  <c r="N712" i="9" s="1"/>
  <c r="M713" i="9"/>
  <c r="N713" i="9" s="1"/>
  <c r="M714" i="9"/>
  <c r="N714" i="9" s="1"/>
  <c r="M715" i="9"/>
  <c r="N715" i="9" s="1"/>
  <c r="M716" i="9"/>
  <c r="N716" i="9" s="1"/>
  <c r="M717" i="9"/>
  <c r="N717" i="9" s="1"/>
  <c r="M718" i="9"/>
  <c r="N718" i="9" s="1"/>
  <c r="M719" i="9"/>
  <c r="N719" i="9" s="1"/>
  <c r="M720" i="9"/>
  <c r="N720" i="9" s="1"/>
  <c r="M721" i="9"/>
  <c r="N721" i="9" s="1"/>
  <c r="M722" i="9"/>
  <c r="N722" i="9" s="1"/>
  <c r="M723" i="9"/>
  <c r="N723" i="9" s="1"/>
  <c r="M724" i="9"/>
  <c r="N724" i="9" s="1"/>
  <c r="M725" i="9"/>
  <c r="N725" i="9" s="1"/>
  <c r="M726" i="9"/>
  <c r="N726" i="9" s="1"/>
  <c r="M727" i="9"/>
  <c r="N727" i="9" s="1"/>
  <c r="M728" i="9"/>
  <c r="N728" i="9" s="1"/>
  <c r="M729" i="9"/>
  <c r="N729" i="9" s="1"/>
  <c r="M730" i="9"/>
  <c r="N730" i="9" s="1"/>
  <c r="M731" i="9"/>
  <c r="N731" i="9" s="1"/>
  <c r="M732" i="9"/>
  <c r="N732" i="9" s="1"/>
  <c r="M733" i="9"/>
  <c r="N733" i="9" s="1"/>
  <c r="M734" i="9"/>
  <c r="N734" i="9" s="1"/>
  <c r="M735" i="9"/>
  <c r="N735" i="9" s="1"/>
  <c r="M736" i="9"/>
  <c r="N736" i="9" s="1"/>
  <c r="M737" i="9"/>
  <c r="N737" i="9" s="1"/>
  <c r="M738" i="9"/>
  <c r="N738" i="9" s="1"/>
  <c r="M739" i="9"/>
  <c r="N739" i="9" s="1"/>
  <c r="M740" i="9"/>
  <c r="N740" i="9" s="1"/>
  <c r="M741" i="9"/>
  <c r="N741" i="9" s="1"/>
  <c r="M742" i="9"/>
  <c r="N742" i="9" s="1"/>
  <c r="M743" i="9"/>
  <c r="N743" i="9" s="1"/>
  <c r="M744" i="9"/>
  <c r="N744" i="9" s="1"/>
  <c r="M745" i="9"/>
  <c r="N745" i="9" s="1"/>
  <c r="M746" i="9"/>
  <c r="N746" i="9" s="1"/>
  <c r="M747" i="9"/>
  <c r="N747" i="9" s="1"/>
  <c r="M748" i="9"/>
  <c r="N748" i="9" s="1"/>
  <c r="M749" i="9"/>
  <c r="N749" i="9" s="1"/>
  <c r="M750" i="9"/>
  <c r="N750" i="9" s="1"/>
  <c r="M751" i="9"/>
  <c r="N751" i="9" s="1"/>
  <c r="M752" i="9"/>
  <c r="N752" i="9" s="1"/>
  <c r="M753" i="9"/>
  <c r="N753" i="9" s="1"/>
  <c r="M754" i="9"/>
  <c r="N754" i="9" s="1"/>
  <c r="M755" i="9"/>
  <c r="N755" i="9" s="1"/>
  <c r="M756" i="9"/>
  <c r="N756" i="9" s="1"/>
  <c r="M757" i="9"/>
  <c r="N757" i="9" s="1"/>
  <c r="M758" i="9"/>
  <c r="N758" i="9" s="1"/>
  <c r="M759" i="9"/>
  <c r="N759" i="9" s="1"/>
  <c r="M760" i="9"/>
  <c r="N760" i="9" s="1"/>
  <c r="M761" i="9"/>
  <c r="N761" i="9" s="1"/>
  <c r="M762" i="9"/>
  <c r="N762" i="9" s="1"/>
  <c r="M763" i="9"/>
  <c r="N763" i="9" s="1"/>
  <c r="M764" i="9"/>
  <c r="N764" i="9" s="1"/>
  <c r="M765" i="9"/>
  <c r="N765" i="9" s="1"/>
  <c r="M766" i="9"/>
  <c r="N766" i="9" s="1"/>
  <c r="M767" i="9"/>
  <c r="N767" i="9" s="1"/>
  <c r="M768" i="9"/>
  <c r="N768" i="9" s="1"/>
  <c r="M769" i="9"/>
  <c r="N769" i="9" s="1"/>
  <c r="M770" i="9"/>
  <c r="N770" i="9" s="1"/>
  <c r="M771" i="9"/>
  <c r="N771" i="9" s="1"/>
  <c r="M772" i="9"/>
  <c r="N772" i="9" s="1"/>
  <c r="M773" i="9"/>
  <c r="N773" i="9" s="1"/>
  <c r="M774" i="9"/>
  <c r="N774" i="9" s="1"/>
  <c r="M775" i="9"/>
  <c r="N775" i="9" s="1"/>
  <c r="M776" i="9"/>
  <c r="N776" i="9" s="1"/>
  <c r="M777" i="9"/>
  <c r="N777" i="9" s="1"/>
  <c r="M778" i="9"/>
  <c r="N778" i="9" s="1"/>
  <c r="M779" i="9"/>
  <c r="N779" i="9" s="1"/>
  <c r="M780" i="9"/>
  <c r="N780" i="9" s="1"/>
  <c r="M781" i="9"/>
  <c r="N781" i="9" s="1"/>
  <c r="M782" i="9"/>
  <c r="N782" i="9" s="1"/>
  <c r="M783" i="9"/>
  <c r="N783" i="9" s="1"/>
  <c r="M784" i="9"/>
  <c r="N784" i="9" s="1"/>
  <c r="M785" i="9"/>
  <c r="N785" i="9" s="1"/>
  <c r="M786" i="9"/>
  <c r="N786" i="9" s="1"/>
  <c r="M787" i="9"/>
  <c r="N787" i="9" s="1"/>
  <c r="M788" i="9"/>
  <c r="N788" i="9" s="1"/>
  <c r="M789" i="9"/>
  <c r="N789" i="9" s="1"/>
  <c r="M790" i="9"/>
  <c r="N790" i="9" s="1"/>
  <c r="M791" i="9"/>
  <c r="N791" i="9" s="1"/>
  <c r="M792" i="9"/>
  <c r="N792" i="9" s="1"/>
  <c r="M793" i="9"/>
  <c r="N793" i="9" s="1"/>
  <c r="M794" i="9"/>
  <c r="N794" i="9" s="1"/>
  <c r="M795" i="9"/>
  <c r="N795" i="9" s="1"/>
  <c r="M796" i="9"/>
  <c r="N796" i="9" s="1"/>
  <c r="M797" i="9"/>
  <c r="N797" i="9" s="1"/>
  <c r="M798" i="9"/>
  <c r="N798" i="9" s="1"/>
  <c r="M799" i="9"/>
  <c r="N799" i="9" s="1"/>
  <c r="M800" i="9"/>
  <c r="N800" i="9" s="1"/>
  <c r="M801" i="9"/>
  <c r="N801" i="9" s="1"/>
  <c r="M802" i="9"/>
  <c r="N802" i="9" s="1"/>
  <c r="M803" i="9"/>
  <c r="N803" i="9" s="1"/>
  <c r="M804" i="9"/>
  <c r="N804" i="9" s="1"/>
  <c r="M805" i="9"/>
  <c r="N805" i="9" s="1"/>
  <c r="M806" i="9"/>
  <c r="N806" i="9" s="1"/>
  <c r="M807" i="9"/>
  <c r="N807" i="9" s="1"/>
  <c r="M808" i="9"/>
  <c r="N808" i="9" s="1"/>
  <c r="M809" i="9"/>
  <c r="N809" i="9" s="1"/>
  <c r="M810" i="9"/>
  <c r="N810" i="9" s="1"/>
  <c r="M811" i="9"/>
  <c r="N811" i="9" s="1"/>
  <c r="M812" i="9"/>
  <c r="N812" i="9" s="1"/>
  <c r="M813" i="9"/>
  <c r="N813" i="9" s="1"/>
  <c r="M814" i="9"/>
  <c r="N814" i="9" s="1"/>
  <c r="M815" i="9"/>
  <c r="N815" i="9" s="1"/>
  <c r="M816" i="9"/>
  <c r="N816" i="9" s="1"/>
  <c r="M817" i="9"/>
  <c r="N817" i="9" s="1"/>
  <c r="M818" i="9"/>
  <c r="N818" i="9" s="1"/>
  <c r="M819" i="9"/>
  <c r="N819" i="9" s="1"/>
  <c r="M820" i="9"/>
  <c r="N820" i="9" s="1"/>
  <c r="M821" i="9"/>
  <c r="N821" i="9" s="1"/>
  <c r="M822" i="9"/>
  <c r="N822" i="9" s="1"/>
  <c r="M823" i="9"/>
  <c r="N823" i="9" s="1"/>
  <c r="M824" i="9"/>
  <c r="N824" i="9" s="1"/>
  <c r="M825" i="9"/>
  <c r="N825" i="9" s="1"/>
  <c r="M826" i="9"/>
  <c r="N826" i="9" s="1"/>
  <c r="M827" i="9"/>
  <c r="N827" i="9" s="1"/>
  <c r="M828" i="9"/>
  <c r="N828" i="9" s="1"/>
  <c r="M829" i="9"/>
  <c r="N829" i="9" s="1"/>
  <c r="M830" i="9"/>
  <c r="N830" i="9" s="1"/>
  <c r="M831" i="9"/>
  <c r="N831" i="9" s="1"/>
  <c r="M832" i="9"/>
  <c r="N832" i="9" s="1"/>
  <c r="M833" i="9"/>
  <c r="N833" i="9" s="1"/>
  <c r="M834" i="9"/>
  <c r="N834" i="9" s="1"/>
  <c r="M835" i="9"/>
  <c r="N835" i="9" s="1"/>
  <c r="M836" i="9"/>
  <c r="N836" i="9" s="1"/>
  <c r="M837" i="9"/>
  <c r="N837" i="9" s="1"/>
  <c r="M838" i="9"/>
  <c r="N838" i="9" s="1"/>
  <c r="M839" i="9"/>
  <c r="N839" i="9" s="1"/>
  <c r="M840" i="9"/>
  <c r="N840" i="9" s="1"/>
  <c r="M841" i="9"/>
  <c r="N841" i="9" s="1"/>
  <c r="M842" i="9"/>
  <c r="N842" i="9" s="1"/>
  <c r="M843" i="9"/>
  <c r="N843" i="9" s="1"/>
  <c r="M844" i="9"/>
  <c r="N844" i="9" s="1"/>
  <c r="M845" i="9"/>
  <c r="N845" i="9" s="1"/>
  <c r="M846" i="9"/>
  <c r="N846" i="9" s="1"/>
  <c r="M847" i="9"/>
  <c r="N847" i="9" s="1"/>
  <c r="M848" i="9"/>
  <c r="N848" i="9" s="1"/>
  <c r="M849" i="9"/>
  <c r="N849" i="9" s="1"/>
  <c r="M850" i="9"/>
  <c r="N850" i="9" s="1"/>
  <c r="M851" i="9"/>
  <c r="N851" i="9" s="1"/>
  <c r="M852" i="9"/>
  <c r="N852" i="9" s="1"/>
  <c r="M853" i="9"/>
  <c r="N853" i="9" s="1"/>
  <c r="M854" i="9"/>
  <c r="N854" i="9" s="1"/>
  <c r="M855" i="9"/>
  <c r="N855" i="9" s="1"/>
  <c r="M856" i="9"/>
  <c r="N856" i="9" s="1"/>
  <c r="M857" i="9"/>
  <c r="N857" i="9" s="1"/>
  <c r="M858" i="9"/>
  <c r="N858" i="9" s="1"/>
  <c r="M859" i="9"/>
  <c r="N859" i="9" s="1"/>
  <c r="M860" i="9"/>
  <c r="N860" i="9" s="1"/>
  <c r="M861" i="9"/>
  <c r="N861" i="9" s="1"/>
  <c r="M862" i="9"/>
  <c r="N862" i="9" s="1"/>
  <c r="M863" i="9"/>
  <c r="N863" i="9" s="1"/>
  <c r="M864" i="9"/>
  <c r="N864" i="9" s="1"/>
  <c r="M865" i="9"/>
  <c r="N865" i="9" s="1"/>
  <c r="M866" i="9"/>
  <c r="N866" i="9" s="1"/>
  <c r="M867" i="9"/>
  <c r="N867" i="9" s="1"/>
  <c r="M868" i="9"/>
  <c r="N868" i="9" s="1"/>
  <c r="M869" i="9"/>
  <c r="N869" i="9" s="1"/>
  <c r="M870" i="9"/>
  <c r="N870" i="9" s="1"/>
  <c r="M871" i="9"/>
  <c r="N871" i="9" s="1"/>
  <c r="M872" i="9"/>
  <c r="N872" i="9" s="1"/>
  <c r="M873" i="9"/>
  <c r="N873" i="9" s="1"/>
  <c r="M874" i="9"/>
  <c r="N874" i="9" s="1"/>
  <c r="M875" i="9"/>
  <c r="N875" i="9" s="1"/>
  <c r="M876" i="9"/>
  <c r="N876" i="9" s="1"/>
  <c r="M877" i="9"/>
  <c r="N877" i="9" s="1"/>
  <c r="M878" i="9"/>
  <c r="N878" i="9" s="1"/>
  <c r="M879" i="9"/>
  <c r="N879" i="9" s="1"/>
  <c r="M880" i="9"/>
  <c r="N880" i="9" s="1"/>
  <c r="M881" i="9"/>
  <c r="N881" i="9" s="1"/>
  <c r="M882" i="9"/>
  <c r="N882" i="9" s="1"/>
  <c r="M883" i="9"/>
  <c r="N883" i="9" s="1"/>
  <c r="M884" i="9"/>
  <c r="N884" i="9" s="1"/>
  <c r="M885" i="9"/>
  <c r="N885" i="9" s="1"/>
  <c r="M886" i="9"/>
  <c r="N886" i="9" s="1"/>
  <c r="M887" i="9"/>
  <c r="N887" i="9" s="1"/>
  <c r="M888" i="9"/>
  <c r="N888" i="9" s="1"/>
  <c r="M889" i="9"/>
  <c r="N889" i="9" s="1"/>
  <c r="M890" i="9"/>
  <c r="N890" i="9" s="1"/>
  <c r="M891" i="9"/>
  <c r="N891" i="9" s="1"/>
  <c r="M892" i="9"/>
  <c r="N892" i="9" s="1"/>
  <c r="M893" i="9"/>
  <c r="N893" i="9" s="1"/>
  <c r="M894" i="9"/>
  <c r="N894" i="9" s="1"/>
  <c r="M895" i="9"/>
  <c r="N895" i="9" s="1"/>
  <c r="M896" i="9"/>
  <c r="N896" i="9" s="1"/>
  <c r="M897" i="9"/>
  <c r="N897" i="9" s="1"/>
  <c r="M898" i="9"/>
  <c r="N898" i="9" s="1"/>
  <c r="M899" i="9"/>
  <c r="N899" i="9" s="1"/>
  <c r="M900" i="9"/>
  <c r="N900" i="9" s="1"/>
  <c r="M901" i="9"/>
  <c r="N901" i="9" s="1"/>
  <c r="M902" i="9"/>
  <c r="N902" i="9" s="1"/>
  <c r="M903" i="9"/>
  <c r="N903" i="9" s="1"/>
  <c r="M904" i="9"/>
  <c r="N904" i="9" s="1"/>
  <c r="M905" i="9"/>
  <c r="N905" i="9" s="1"/>
  <c r="M906" i="9"/>
  <c r="N906" i="9" s="1"/>
  <c r="M907" i="9"/>
  <c r="N907" i="9" s="1"/>
  <c r="M908" i="9"/>
  <c r="N908" i="9" s="1"/>
  <c r="M909" i="9"/>
  <c r="N909" i="9" s="1"/>
  <c r="M910" i="9"/>
  <c r="N910" i="9" s="1"/>
  <c r="M911" i="9"/>
  <c r="N911" i="9" s="1"/>
  <c r="M912" i="9"/>
  <c r="N912" i="9" s="1"/>
  <c r="M913" i="9"/>
  <c r="N913" i="9" s="1"/>
  <c r="M914" i="9"/>
  <c r="N914" i="9" s="1"/>
  <c r="M915" i="9"/>
  <c r="N915" i="9" s="1"/>
  <c r="M916" i="9"/>
  <c r="N916" i="9" s="1"/>
  <c r="M917" i="9"/>
  <c r="N917" i="9" s="1"/>
  <c r="M918" i="9"/>
  <c r="N918" i="9" s="1"/>
  <c r="M919" i="9"/>
  <c r="N919" i="9" s="1"/>
  <c r="M920" i="9"/>
  <c r="N920" i="9" s="1"/>
  <c r="M921" i="9"/>
  <c r="N921" i="9" s="1"/>
  <c r="M922" i="9"/>
  <c r="N922" i="9" s="1"/>
  <c r="M923" i="9"/>
  <c r="N923" i="9" s="1"/>
  <c r="M924" i="9"/>
  <c r="N924" i="9" s="1"/>
  <c r="M925" i="9"/>
  <c r="N925" i="9" s="1"/>
  <c r="M926" i="9"/>
  <c r="N926" i="9" s="1"/>
  <c r="M927" i="9"/>
  <c r="N927" i="9" s="1"/>
  <c r="M928" i="9"/>
  <c r="N928" i="9" s="1"/>
  <c r="M929" i="9"/>
  <c r="N929" i="9" s="1"/>
  <c r="M930" i="9"/>
  <c r="N930" i="9" s="1"/>
  <c r="M931" i="9"/>
  <c r="N931" i="9" s="1"/>
  <c r="M932" i="9"/>
  <c r="N932" i="9" s="1"/>
  <c r="M933" i="9"/>
  <c r="N933" i="9" s="1"/>
  <c r="M934" i="9"/>
  <c r="N934" i="9" s="1"/>
  <c r="M935" i="9"/>
  <c r="N935" i="9" s="1"/>
  <c r="M936" i="9"/>
  <c r="N936" i="9" s="1"/>
  <c r="M937" i="9"/>
  <c r="N937" i="9" s="1"/>
  <c r="M938" i="9"/>
  <c r="N938" i="9" s="1"/>
  <c r="M939" i="9"/>
  <c r="N939" i="9" s="1"/>
  <c r="M940" i="9"/>
  <c r="N940" i="9" s="1"/>
  <c r="M941" i="9"/>
  <c r="N941" i="9" s="1"/>
  <c r="M942" i="9"/>
  <c r="N942" i="9" s="1"/>
  <c r="M943" i="9"/>
  <c r="N943" i="9" s="1"/>
  <c r="M944" i="9"/>
  <c r="N944" i="9" s="1"/>
  <c r="M945" i="9"/>
  <c r="N945" i="9" s="1"/>
  <c r="M946" i="9"/>
  <c r="N946" i="9" s="1"/>
  <c r="M947" i="9"/>
  <c r="N947" i="9" s="1"/>
  <c r="M948" i="9"/>
  <c r="N948" i="9" s="1"/>
  <c r="M949" i="9"/>
  <c r="N949" i="9" s="1"/>
  <c r="M950" i="9"/>
  <c r="N950" i="9" s="1"/>
  <c r="M951" i="9"/>
  <c r="N951" i="9" s="1"/>
  <c r="M952" i="9"/>
  <c r="N952" i="9" s="1"/>
  <c r="M953" i="9"/>
  <c r="N953" i="9" s="1"/>
  <c r="M954" i="9"/>
  <c r="N954" i="9" s="1"/>
  <c r="M955" i="9"/>
  <c r="N955" i="9" s="1"/>
  <c r="M956" i="9"/>
  <c r="N956" i="9" s="1"/>
  <c r="M957" i="9"/>
  <c r="N957" i="9" s="1"/>
  <c r="M958" i="9"/>
  <c r="N958" i="9" s="1"/>
  <c r="M959" i="9"/>
  <c r="N959" i="9" s="1"/>
  <c r="M960" i="9"/>
  <c r="N960" i="9" s="1"/>
  <c r="M961" i="9"/>
  <c r="N961" i="9" s="1"/>
  <c r="M962" i="9"/>
  <c r="N962" i="9" s="1"/>
  <c r="M963" i="9"/>
  <c r="N963" i="9" s="1"/>
  <c r="M964" i="9"/>
  <c r="N964" i="9" s="1"/>
  <c r="M965" i="9"/>
  <c r="N965" i="9" s="1"/>
  <c r="M966" i="9"/>
  <c r="N966" i="9" s="1"/>
  <c r="M967" i="9"/>
  <c r="N967" i="9" s="1"/>
  <c r="M968" i="9"/>
  <c r="N968" i="9" s="1"/>
  <c r="M969" i="9"/>
  <c r="N969" i="9" s="1"/>
  <c r="M970" i="9"/>
  <c r="N970" i="9" s="1"/>
  <c r="M971" i="9"/>
  <c r="N971" i="9" s="1"/>
  <c r="M972" i="9"/>
  <c r="N972" i="9" s="1"/>
  <c r="M973" i="9"/>
  <c r="N973" i="9" s="1"/>
  <c r="M974" i="9"/>
  <c r="N974" i="9" s="1"/>
  <c r="M975" i="9"/>
  <c r="N975" i="9" s="1"/>
  <c r="M976" i="9"/>
  <c r="N976" i="9" s="1"/>
  <c r="M977" i="9"/>
  <c r="N977" i="9" s="1"/>
  <c r="M978" i="9"/>
  <c r="N978" i="9" s="1"/>
  <c r="M979" i="9"/>
  <c r="N979" i="9" s="1"/>
  <c r="M980" i="9"/>
  <c r="N980" i="9" s="1"/>
  <c r="M981" i="9"/>
  <c r="N981" i="9" s="1"/>
  <c r="M982" i="9"/>
  <c r="N982" i="9" s="1"/>
  <c r="M983" i="9"/>
  <c r="N983" i="9" s="1"/>
  <c r="M984" i="9"/>
  <c r="N984" i="9" s="1"/>
  <c r="M985" i="9"/>
  <c r="N985" i="9" s="1"/>
  <c r="M986" i="9"/>
  <c r="N986" i="9" s="1"/>
  <c r="M987" i="9"/>
  <c r="N987" i="9" s="1"/>
  <c r="M988" i="9"/>
  <c r="N988" i="9" s="1"/>
  <c r="M989" i="9"/>
  <c r="N989" i="9" s="1"/>
  <c r="M990" i="9"/>
  <c r="N990" i="9" s="1"/>
  <c r="M991" i="9"/>
  <c r="N991" i="9" s="1"/>
  <c r="M992" i="9"/>
  <c r="N992" i="9" s="1"/>
  <c r="M993" i="9"/>
  <c r="N993" i="9" s="1"/>
  <c r="M994" i="9"/>
  <c r="N994" i="9" s="1"/>
  <c r="M995" i="9"/>
  <c r="N995" i="9" s="1"/>
  <c r="M996" i="9"/>
  <c r="N996" i="9" s="1"/>
  <c r="M997" i="9"/>
  <c r="N997" i="9" s="1"/>
  <c r="M998" i="9"/>
  <c r="N998" i="9" s="1"/>
  <c r="M999" i="9"/>
  <c r="N999" i="9" s="1"/>
  <c r="M1000" i="9"/>
  <c r="N1000" i="9" s="1"/>
  <c r="M1001" i="9"/>
  <c r="N1001" i="9" s="1"/>
  <c r="M1002" i="9"/>
  <c r="N1002" i="9" s="1"/>
  <c r="M1003" i="9"/>
  <c r="N1003" i="9" s="1"/>
  <c r="M1004" i="9"/>
  <c r="N1004" i="9" s="1"/>
  <c r="M1005" i="9"/>
  <c r="N1005" i="9" s="1"/>
  <c r="M1006" i="9"/>
  <c r="N1006" i="9" s="1"/>
  <c r="M1007" i="9"/>
  <c r="N1007" i="9" s="1"/>
  <c r="M1008" i="9"/>
  <c r="N1008" i="9" s="1"/>
  <c r="M1009" i="9"/>
  <c r="N1009" i="9" s="1"/>
  <c r="M1010" i="9"/>
  <c r="N1010" i="9" s="1"/>
  <c r="M1011" i="9"/>
  <c r="N1011" i="9" s="1"/>
  <c r="M1012" i="9"/>
  <c r="N1012" i="9" s="1"/>
  <c r="M1013" i="9"/>
  <c r="N1013" i="9" s="1"/>
  <c r="M1014" i="9"/>
  <c r="N1014" i="9" s="1"/>
  <c r="M1015" i="9"/>
  <c r="N1015" i="9" s="1"/>
  <c r="M1016" i="9"/>
  <c r="N1016" i="9" s="1"/>
  <c r="M1017" i="9"/>
  <c r="N1017" i="9" s="1"/>
  <c r="M1018" i="9"/>
  <c r="N1018" i="9" s="1"/>
  <c r="M1019" i="9"/>
  <c r="N1019" i="9" s="1"/>
  <c r="M1020" i="9"/>
  <c r="N1020" i="9" s="1"/>
  <c r="M1021" i="9"/>
  <c r="N1021" i="9" s="1"/>
  <c r="M1022" i="9"/>
  <c r="N1022" i="9" s="1"/>
  <c r="M1023" i="9"/>
  <c r="N1023" i="9" s="1"/>
  <c r="M1024" i="9"/>
  <c r="N1024" i="9" s="1"/>
  <c r="M1025" i="9"/>
  <c r="N1025" i="9" s="1"/>
  <c r="M1026" i="9"/>
  <c r="N1026" i="9" s="1"/>
  <c r="M1027" i="9"/>
  <c r="N1027" i="9" s="1"/>
  <c r="M1028" i="9"/>
  <c r="N1028" i="9" s="1"/>
  <c r="M1029" i="9"/>
  <c r="N1029" i="9" s="1"/>
  <c r="M1030" i="9"/>
  <c r="N1030" i="9" s="1"/>
  <c r="M1031" i="9"/>
  <c r="N1031" i="9" s="1"/>
  <c r="M1032" i="9"/>
  <c r="N1032" i="9" s="1"/>
  <c r="M1033" i="9"/>
  <c r="N1033" i="9" s="1"/>
  <c r="M1034" i="9"/>
  <c r="N1034" i="9" s="1"/>
  <c r="M1035" i="9"/>
  <c r="N1035" i="9" s="1"/>
  <c r="M1036" i="9"/>
  <c r="N1036" i="9" s="1"/>
  <c r="M1037" i="9"/>
  <c r="N1037" i="9" s="1"/>
  <c r="M1038" i="9"/>
  <c r="N1038" i="9" s="1"/>
  <c r="M1039" i="9"/>
  <c r="N1039" i="9" s="1"/>
  <c r="M1040" i="9"/>
  <c r="N1040" i="9" s="1"/>
  <c r="M1041" i="9"/>
  <c r="N1041" i="9" s="1"/>
  <c r="M1042" i="9"/>
  <c r="N1042" i="9" s="1"/>
  <c r="M1043" i="9"/>
  <c r="N1043" i="9" s="1"/>
  <c r="M1044" i="9"/>
  <c r="N1044" i="9" s="1"/>
  <c r="M1045" i="9"/>
  <c r="N1045" i="9" s="1"/>
  <c r="M1046" i="9"/>
  <c r="N1046" i="9" s="1"/>
  <c r="M1047" i="9"/>
  <c r="N1047" i="9" s="1"/>
  <c r="M1048" i="9"/>
  <c r="N1048" i="9" s="1"/>
  <c r="M1049" i="9"/>
  <c r="N1049" i="9" s="1"/>
  <c r="M1050" i="9"/>
  <c r="N1050" i="9" s="1"/>
  <c r="M1051" i="9"/>
  <c r="N1051" i="9" s="1"/>
  <c r="M1052" i="9"/>
  <c r="N1052" i="9" s="1"/>
  <c r="M1053" i="9"/>
  <c r="N1053" i="9" s="1"/>
  <c r="M1054" i="9"/>
  <c r="N1054" i="9" s="1"/>
  <c r="M1055" i="9"/>
  <c r="N1055" i="9" s="1"/>
  <c r="M1056" i="9"/>
  <c r="N1056" i="9" s="1"/>
  <c r="M1057" i="9"/>
  <c r="N1057" i="9" s="1"/>
  <c r="M1058" i="9"/>
  <c r="N1058" i="9" s="1"/>
  <c r="M1059" i="9"/>
  <c r="N1059" i="9" s="1"/>
  <c r="M1060" i="9"/>
  <c r="N1060" i="9" s="1"/>
  <c r="M1061" i="9"/>
  <c r="N1061" i="9" s="1"/>
  <c r="M1062" i="9"/>
  <c r="N1062" i="9" s="1"/>
  <c r="M1063" i="9"/>
  <c r="N1063" i="9" s="1"/>
  <c r="M1064" i="9"/>
  <c r="N1064" i="9" s="1"/>
  <c r="M1065" i="9"/>
  <c r="N1065" i="9" s="1"/>
  <c r="M1066" i="9"/>
  <c r="N1066" i="9" s="1"/>
  <c r="M1067" i="9"/>
  <c r="N1067" i="9" s="1"/>
  <c r="M1068" i="9"/>
  <c r="N1068" i="9" s="1"/>
  <c r="M1069" i="9"/>
  <c r="N1069" i="9" s="1"/>
  <c r="M1070" i="9"/>
  <c r="N1070" i="9" s="1"/>
  <c r="M1071" i="9"/>
  <c r="N1071" i="9" s="1"/>
  <c r="M1072" i="9"/>
  <c r="N1072" i="9" s="1"/>
  <c r="M1073" i="9"/>
  <c r="N1073" i="9" s="1"/>
  <c r="M1074" i="9"/>
  <c r="N1074" i="9" s="1"/>
  <c r="M1075" i="9"/>
  <c r="N1075" i="9" s="1"/>
  <c r="M1076" i="9"/>
  <c r="N1076" i="9" s="1"/>
  <c r="M1077" i="9"/>
  <c r="N1077" i="9" s="1"/>
  <c r="M1078" i="9"/>
  <c r="N1078" i="9" s="1"/>
  <c r="M1079" i="9"/>
  <c r="N1079" i="9" s="1"/>
  <c r="M1080" i="9"/>
  <c r="N1080" i="9" s="1"/>
  <c r="M1081" i="9"/>
  <c r="N1081" i="9" s="1"/>
  <c r="M1082" i="9"/>
  <c r="N1082" i="9" s="1"/>
  <c r="M1083" i="9"/>
  <c r="N1083" i="9" s="1"/>
  <c r="M1084" i="9"/>
  <c r="N1084" i="9" s="1"/>
  <c r="M1085" i="9"/>
  <c r="N1085" i="9" s="1"/>
  <c r="M1086" i="9"/>
  <c r="N1086" i="9" s="1"/>
  <c r="M1087" i="9"/>
  <c r="N1087" i="9" s="1"/>
  <c r="M1088" i="9"/>
  <c r="N1088" i="9" s="1"/>
  <c r="M1089" i="9"/>
  <c r="N1089" i="9" s="1"/>
  <c r="M1090" i="9"/>
  <c r="N1090" i="9" s="1"/>
  <c r="M1091" i="9"/>
  <c r="N1091" i="9" s="1"/>
  <c r="M1092" i="9"/>
  <c r="N1092" i="9" s="1"/>
  <c r="M1093" i="9"/>
  <c r="N1093" i="9" s="1"/>
  <c r="M1094" i="9"/>
  <c r="N1094" i="9" s="1"/>
  <c r="M1095" i="9"/>
  <c r="N1095" i="9" s="1"/>
  <c r="M1096" i="9"/>
  <c r="N1096" i="9" s="1"/>
  <c r="M1097" i="9"/>
  <c r="N1097" i="9" s="1"/>
  <c r="M1098" i="9"/>
  <c r="N1098" i="9" s="1"/>
  <c r="M1099" i="9"/>
  <c r="N1099" i="9" s="1"/>
  <c r="M1100" i="9"/>
  <c r="N1100" i="9" s="1"/>
  <c r="M1101" i="9"/>
  <c r="N1101" i="9" s="1"/>
  <c r="M1102" i="9"/>
  <c r="N1102" i="9" s="1"/>
  <c r="M1103" i="9"/>
  <c r="N1103" i="9" s="1"/>
  <c r="M1104" i="9"/>
  <c r="N1104" i="9" s="1"/>
  <c r="M1105" i="9"/>
  <c r="N1105" i="9" s="1"/>
  <c r="M1106" i="9"/>
  <c r="N1106" i="9" s="1"/>
  <c r="M1107" i="9"/>
  <c r="N1107" i="9" s="1"/>
  <c r="M1108" i="9"/>
  <c r="N1108" i="9" s="1"/>
  <c r="M1109" i="9"/>
  <c r="N1109" i="9" s="1"/>
  <c r="M1110" i="9"/>
  <c r="N1110" i="9" s="1"/>
  <c r="M1111" i="9"/>
  <c r="N1111" i="9" s="1"/>
  <c r="M1112" i="9"/>
  <c r="N1112" i="9" s="1"/>
  <c r="M1113" i="9"/>
  <c r="N1113" i="9" s="1"/>
  <c r="M1114" i="9"/>
  <c r="N1114" i="9" s="1"/>
  <c r="M1115" i="9"/>
  <c r="N1115" i="9" s="1"/>
  <c r="M1116" i="9"/>
  <c r="N1116" i="9" s="1"/>
  <c r="M1117" i="9"/>
  <c r="N1117" i="9" s="1"/>
  <c r="M1118" i="9"/>
  <c r="N1118" i="9" s="1"/>
  <c r="M1119" i="9"/>
  <c r="N1119" i="9" s="1"/>
  <c r="M1120" i="9"/>
  <c r="N1120" i="9" s="1"/>
  <c r="M1121" i="9"/>
  <c r="N1121" i="9" s="1"/>
  <c r="M1122" i="9"/>
  <c r="N1122" i="9" s="1"/>
  <c r="M1123" i="9"/>
  <c r="N1123" i="9" s="1"/>
  <c r="M1124" i="9"/>
  <c r="N1124" i="9" s="1"/>
  <c r="M1125" i="9"/>
  <c r="N1125" i="9" s="1"/>
  <c r="M1126" i="9"/>
  <c r="N1126" i="9" s="1"/>
  <c r="M1127" i="9"/>
  <c r="N1127" i="9" s="1"/>
  <c r="M1128" i="9"/>
  <c r="N1128" i="9" s="1"/>
  <c r="M1129" i="9"/>
  <c r="N1129" i="9" s="1"/>
  <c r="M1130" i="9"/>
  <c r="N1130" i="9" s="1"/>
  <c r="M1131" i="9"/>
  <c r="N1131" i="9" s="1"/>
  <c r="M1132" i="9"/>
  <c r="N1132" i="9" s="1"/>
  <c r="M1133" i="9"/>
  <c r="N1133" i="9" s="1"/>
  <c r="M1134" i="9"/>
  <c r="N1134" i="9" s="1"/>
  <c r="M1135" i="9"/>
  <c r="N1135" i="9" s="1"/>
  <c r="M1136" i="9"/>
  <c r="N1136" i="9" s="1"/>
  <c r="M1137" i="9"/>
  <c r="N1137" i="9" s="1"/>
  <c r="M1138" i="9"/>
  <c r="N1138" i="9" s="1"/>
  <c r="M1139" i="9"/>
  <c r="N1139" i="9" s="1"/>
  <c r="M1140" i="9"/>
  <c r="N1140" i="9" s="1"/>
  <c r="M1141" i="9"/>
  <c r="N1141" i="9" s="1"/>
  <c r="M1142" i="9"/>
  <c r="N1142" i="9" s="1"/>
  <c r="M1143" i="9"/>
  <c r="N1143" i="9" s="1"/>
  <c r="M1144" i="9"/>
  <c r="N1144" i="9" s="1"/>
  <c r="M1145" i="9"/>
  <c r="N1145" i="9" s="1"/>
  <c r="M1146" i="9"/>
  <c r="N1146" i="9" s="1"/>
  <c r="M1147" i="9"/>
  <c r="N1147" i="9" s="1"/>
  <c r="M1148" i="9"/>
  <c r="N1148" i="9" s="1"/>
  <c r="M1149" i="9"/>
  <c r="N1149" i="9" s="1"/>
  <c r="M1150" i="9"/>
  <c r="N1150" i="9" s="1"/>
  <c r="M1151" i="9"/>
  <c r="N1151" i="9" s="1"/>
  <c r="M1152" i="9"/>
  <c r="N1152" i="9" s="1"/>
  <c r="M1153" i="9"/>
  <c r="N1153" i="9" s="1"/>
  <c r="M1154" i="9"/>
  <c r="N1154" i="9" s="1"/>
  <c r="M1155" i="9"/>
  <c r="N1155" i="9" s="1"/>
  <c r="M1156" i="9"/>
  <c r="N1156" i="9" s="1"/>
  <c r="M1157" i="9"/>
  <c r="N1157" i="9" s="1"/>
  <c r="M1158" i="9"/>
  <c r="N1158" i="9" s="1"/>
  <c r="M1159" i="9"/>
  <c r="N1159" i="9" s="1"/>
  <c r="M1160" i="9"/>
  <c r="N1160" i="9" s="1"/>
  <c r="M1161" i="9"/>
  <c r="N1161" i="9" s="1"/>
  <c r="M1162" i="9"/>
  <c r="N1162" i="9" s="1"/>
  <c r="M1163" i="9"/>
  <c r="N1163" i="9" s="1"/>
  <c r="M1164" i="9"/>
  <c r="N1164" i="9" s="1"/>
  <c r="M1165" i="9"/>
  <c r="N1165" i="9" s="1"/>
  <c r="M1166" i="9"/>
  <c r="N1166" i="9" s="1"/>
  <c r="M1167" i="9"/>
  <c r="N1167" i="9" s="1"/>
  <c r="M1168" i="9"/>
  <c r="N1168" i="9" s="1"/>
  <c r="M1169" i="9"/>
  <c r="N1169" i="9" s="1"/>
  <c r="M1170" i="9"/>
  <c r="N1170" i="9" s="1"/>
  <c r="M1171" i="9"/>
  <c r="N1171" i="9" s="1"/>
  <c r="M1172" i="9"/>
  <c r="N1172" i="9" s="1"/>
  <c r="M1173" i="9"/>
  <c r="N1173" i="9" s="1"/>
  <c r="M1174" i="9"/>
  <c r="N1174" i="9" s="1"/>
  <c r="M1175" i="9"/>
  <c r="N1175" i="9" s="1"/>
  <c r="M1176" i="9"/>
  <c r="N1176" i="9" s="1"/>
  <c r="M1177" i="9"/>
  <c r="N1177" i="9" s="1"/>
  <c r="M1178" i="9"/>
  <c r="N1178" i="9" s="1"/>
  <c r="M1179" i="9"/>
  <c r="N1179" i="9" s="1"/>
  <c r="M1180" i="9"/>
  <c r="N1180" i="9" s="1"/>
  <c r="M1181" i="9"/>
  <c r="N1181" i="9" s="1"/>
  <c r="M1182" i="9"/>
  <c r="N1182" i="9" s="1"/>
  <c r="M1183" i="9"/>
  <c r="N1183" i="9" s="1"/>
  <c r="M1184" i="9"/>
  <c r="N1184" i="9" s="1"/>
  <c r="M1185" i="9"/>
  <c r="N1185" i="9" s="1"/>
  <c r="M1186" i="9"/>
  <c r="N1186" i="9" s="1"/>
  <c r="M1187" i="9"/>
  <c r="N1187" i="9" s="1"/>
  <c r="M1188" i="9"/>
  <c r="N1188" i="9" s="1"/>
  <c r="M1189" i="9"/>
  <c r="N1189" i="9" s="1"/>
  <c r="M1190" i="9"/>
  <c r="N1190" i="9" s="1"/>
  <c r="M1191" i="9"/>
  <c r="N1191" i="9" s="1"/>
  <c r="M1192" i="9"/>
  <c r="N1192" i="9" s="1"/>
  <c r="M1193" i="9"/>
  <c r="N1193" i="9" s="1"/>
  <c r="M1194" i="9"/>
  <c r="N1194" i="9" s="1"/>
  <c r="M1195" i="9"/>
  <c r="N1195" i="9" s="1"/>
  <c r="M1196" i="9"/>
  <c r="N1196" i="9" s="1"/>
  <c r="M1197" i="9"/>
  <c r="N1197" i="9" s="1"/>
  <c r="M1198" i="9"/>
  <c r="N1198" i="9" s="1"/>
  <c r="M1199" i="9"/>
  <c r="N1199" i="9" s="1"/>
  <c r="M1200" i="9"/>
  <c r="N1200" i="9" s="1"/>
  <c r="M1201" i="9"/>
  <c r="N1201" i="9" s="1"/>
  <c r="M1202" i="9"/>
  <c r="N1202" i="9" s="1"/>
  <c r="M1203" i="9"/>
  <c r="N1203" i="9" s="1"/>
  <c r="M1204" i="9"/>
  <c r="N1204" i="9" s="1"/>
  <c r="M1205" i="9"/>
  <c r="N1205" i="9" s="1"/>
  <c r="M1206" i="9"/>
  <c r="N1206" i="9" s="1"/>
  <c r="M1207" i="9"/>
  <c r="N1207" i="9" s="1"/>
  <c r="M1208" i="9"/>
  <c r="N1208" i="9" s="1"/>
  <c r="M1209" i="9"/>
  <c r="N1209" i="9" s="1"/>
  <c r="M1210" i="9"/>
  <c r="N1210" i="9" s="1"/>
  <c r="M1211" i="9"/>
  <c r="N1211" i="9" s="1"/>
  <c r="M1212" i="9"/>
  <c r="N1212" i="9" s="1"/>
  <c r="M1213" i="9"/>
  <c r="N1213" i="9" s="1"/>
  <c r="M1214" i="9"/>
  <c r="N1214" i="9" s="1"/>
  <c r="M1215" i="9"/>
  <c r="N1215" i="9" s="1"/>
  <c r="M1216" i="9"/>
  <c r="N1216" i="9" s="1"/>
  <c r="M1217" i="9"/>
  <c r="N1217" i="9" s="1"/>
  <c r="M1218" i="9"/>
  <c r="N1218" i="9" s="1"/>
  <c r="M1219" i="9"/>
  <c r="N1219" i="9" s="1"/>
  <c r="M1220" i="9"/>
  <c r="N1220" i="9" s="1"/>
  <c r="M1221" i="9"/>
  <c r="N1221" i="9" s="1"/>
  <c r="M1222" i="9"/>
  <c r="N1222" i="9" s="1"/>
  <c r="M1223" i="9"/>
  <c r="N1223" i="9" s="1"/>
  <c r="M1224" i="9"/>
  <c r="N1224" i="9" s="1"/>
  <c r="M1225" i="9"/>
  <c r="N1225" i="9" s="1"/>
  <c r="M1226" i="9"/>
  <c r="N1226" i="9" s="1"/>
  <c r="M1227" i="9"/>
  <c r="N1227" i="9" s="1"/>
  <c r="M1228" i="9"/>
  <c r="N1228" i="9" s="1"/>
  <c r="M1229" i="9"/>
  <c r="N1229" i="9" s="1"/>
  <c r="M1230" i="9"/>
  <c r="N1230" i="9" s="1"/>
  <c r="M1231" i="9"/>
  <c r="N1231" i="9" s="1"/>
  <c r="M1232" i="9"/>
  <c r="N1232" i="9" s="1"/>
  <c r="M1233" i="9"/>
  <c r="N1233" i="9" s="1"/>
  <c r="M1234" i="9"/>
  <c r="N1234" i="9" s="1"/>
  <c r="M1235" i="9"/>
  <c r="N1235" i="9" s="1"/>
  <c r="M1236" i="9"/>
  <c r="N1236" i="9" s="1"/>
  <c r="M1237" i="9"/>
  <c r="N1237" i="9" s="1"/>
  <c r="M1238" i="9"/>
  <c r="N1238" i="9" s="1"/>
  <c r="M1239" i="9"/>
  <c r="N1239" i="9" s="1"/>
  <c r="M1240" i="9"/>
  <c r="N1240" i="9" s="1"/>
  <c r="M1241" i="9"/>
  <c r="N1241" i="9" s="1"/>
  <c r="M1242" i="9"/>
  <c r="N1242" i="9" s="1"/>
  <c r="M1243" i="9"/>
  <c r="N1243" i="9" s="1"/>
  <c r="M1244" i="9"/>
  <c r="N1244" i="9" s="1"/>
  <c r="M1245" i="9"/>
  <c r="N1245" i="9" s="1"/>
  <c r="M1246" i="9"/>
  <c r="N1246" i="9" s="1"/>
  <c r="M1247" i="9"/>
  <c r="N1247" i="9" s="1"/>
  <c r="M1248" i="9"/>
  <c r="N1248" i="9" s="1"/>
  <c r="M1249" i="9"/>
  <c r="N1249" i="9" s="1"/>
  <c r="M1250" i="9"/>
  <c r="N1250" i="9" s="1"/>
  <c r="M1251" i="9"/>
  <c r="N1251" i="9" s="1"/>
  <c r="M1252" i="9"/>
  <c r="N1252" i="9" s="1"/>
  <c r="M1253" i="9"/>
  <c r="N1253" i="9" s="1"/>
  <c r="M1254" i="9"/>
  <c r="N1254" i="9" s="1"/>
  <c r="M1255" i="9"/>
  <c r="N1255" i="9" s="1"/>
  <c r="M1256" i="9"/>
  <c r="N1256" i="9" s="1"/>
  <c r="M1257" i="9"/>
  <c r="N1257" i="9" s="1"/>
  <c r="M1258" i="9"/>
  <c r="N1258" i="9" s="1"/>
  <c r="M1259" i="9"/>
  <c r="N1259" i="9" s="1"/>
  <c r="M1260" i="9"/>
  <c r="N1260" i="9" s="1"/>
  <c r="M1261" i="9"/>
  <c r="N1261" i="9" s="1"/>
  <c r="M1262" i="9"/>
  <c r="N1262" i="9" s="1"/>
  <c r="M1263" i="9"/>
  <c r="N1263" i="9" s="1"/>
  <c r="M1264" i="9"/>
  <c r="N1264" i="9" s="1"/>
  <c r="M1265" i="9"/>
  <c r="N1265" i="9" s="1"/>
  <c r="M1266" i="9"/>
  <c r="N1266" i="9" s="1"/>
  <c r="M1267" i="9"/>
  <c r="N1267" i="9" s="1"/>
  <c r="M1268" i="9"/>
  <c r="N1268" i="9" s="1"/>
  <c r="M1269" i="9"/>
  <c r="N1269" i="9" s="1"/>
  <c r="M1270" i="9"/>
  <c r="N1270" i="9" s="1"/>
  <c r="M1271" i="9"/>
  <c r="N1271" i="9" s="1"/>
  <c r="M1272" i="9"/>
  <c r="N1272" i="9" s="1"/>
  <c r="M1273" i="9"/>
  <c r="N1273" i="9" s="1"/>
  <c r="M1274" i="9"/>
  <c r="N1274" i="9" s="1"/>
  <c r="M1275" i="9"/>
  <c r="N1275" i="9" s="1"/>
  <c r="M1276" i="9"/>
  <c r="N1276" i="9" s="1"/>
  <c r="M1277" i="9"/>
  <c r="N1277" i="9" s="1"/>
  <c r="M1278" i="9"/>
  <c r="N1278" i="9" s="1"/>
  <c r="M1279" i="9"/>
  <c r="N1279" i="9" s="1"/>
  <c r="M1280" i="9"/>
  <c r="N1280" i="9" s="1"/>
  <c r="M1281" i="9"/>
  <c r="N1281" i="9" s="1"/>
  <c r="M1282" i="9"/>
  <c r="N1282" i="9" s="1"/>
  <c r="M1283" i="9"/>
  <c r="N1283" i="9" s="1"/>
  <c r="M1284" i="9"/>
  <c r="N1284" i="9" s="1"/>
  <c r="M1285" i="9"/>
  <c r="N1285" i="9" s="1"/>
  <c r="M1286" i="9"/>
  <c r="N1286" i="9" s="1"/>
  <c r="M1287" i="9"/>
  <c r="N1287" i="9" s="1"/>
  <c r="M1288" i="9"/>
  <c r="N1288" i="9" s="1"/>
  <c r="M1289" i="9"/>
  <c r="N1289" i="9" s="1"/>
  <c r="M1290" i="9"/>
  <c r="N1290" i="9" s="1"/>
  <c r="M1291" i="9"/>
  <c r="N1291" i="9" s="1"/>
  <c r="M1292" i="9"/>
  <c r="N1292" i="9" s="1"/>
  <c r="M1293" i="9"/>
  <c r="N1293" i="9" s="1"/>
  <c r="M1294" i="9"/>
  <c r="N1294" i="9" s="1"/>
  <c r="M1295" i="9"/>
  <c r="N1295" i="9" s="1"/>
  <c r="M1296" i="9"/>
  <c r="N1296" i="9" s="1"/>
  <c r="M1297" i="9"/>
  <c r="N1297" i="9" s="1"/>
  <c r="M1298" i="9"/>
  <c r="N1298" i="9" s="1"/>
  <c r="M1299" i="9"/>
  <c r="N1299" i="9" s="1"/>
  <c r="M1300" i="9"/>
  <c r="N1300" i="9" s="1"/>
  <c r="M1301" i="9"/>
  <c r="N1301" i="9" s="1"/>
  <c r="M1302" i="9"/>
  <c r="N1302" i="9" s="1"/>
  <c r="M1303" i="9"/>
  <c r="N1303" i="9" s="1"/>
  <c r="M1304" i="9"/>
  <c r="N1304" i="9" s="1"/>
  <c r="M1305" i="9"/>
  <c r="N1305" i="9" s="1"/>
  <c r="M1306" i="9"/>
  <c r="N1306" i="9" s="1"/>
  <c r="M1307" i="9"/>
  <c r="N1307" i="9" s="1"/>
  <c r="M1308" i="9"/>
  <c r="N1308" i="9" s="1"/>
  <c r="M1309" i="9"/>
  <c r="N1309" i="9" s="1"/>
  <c r="M1310" i="9"/>
  <c r="N1310" i="9" s="1"/>
  <c r="M1311" i="9"/>
  <c r="N1311" i="9" s="1"/>
  <c r="M1312" i="9"/>
  <c r="N1312" i="9" s="1"/>
  <c r="M1313" i="9"/>
  <c r="N1313" i="9" s="1"/>
  <c r="M1314" i="9"/>
  <c r="N1314" i="9" s="1"/>
  <c r="M1315" i="9"/>
  <c r="N1315" i="9" s="1"/>
  <c r="M1316" i="9"/>
  <c r="N1316" i="9" s="1"/>
  <c r="M1317" i="9"/>
  <c r="N1317" i="9" s="1"/>
  <c r="M1318" i="9"/>
  <c r="N1318" i="9" s="1"/>
  <c r="M1319" i="9"/>
  <c r="N1319" i="9" s="1"/>
  <c r="M1320" i="9"/>
  <c r="N1320" i="9" s="1"/>
  <c r="M1321" i="9"/>
  <c r="N1321" i="9" s="1"/>
  <c r="M1322" i="9"/>
  <c r="N1322" i="9" s="1"/>
  <c r="M1323" i="9"/>
  <c r="N1323" i="9" s="1"/>
  <c r="M1324" i="9"/>
  <c r="N1324" i="9" s="1"/>
  <c r="M1325" i="9"/>
  <c r="N1325" i="9" s="1"/>
  <c r="M1326" i="9"/>
  <c r="N1326" i="9" s="1"/>
  <c r="M1327" i="9"/>
  <c r="N1327" i="9" s="1"/>
  <c r="M1328" i="9"/>
  <c r="N1328" i="9" s="1"/>
  <c r="M1329" i="9"/>
  <c r="N1329" i="9" s="1"/>
  <c r="M1330" i="9"/>
  <c r="N1330" i="9" s="1"/>
  <c r="M1331" i="9"/>
  <c r="N1331" i="9" s="1"/>
  <c r="M1332" i="9"/>
  <c r="N1332" i="9" s="1"/>
  <c r="M1333" i="9"/>
  <c r="N1333" i="9" s="1"/>
  <c r="M1334" i="9"/>
  <c r="N1334" i="9" s="1"/>
  <c r="M1335" i="9"/>
  <c r="N1335" i="9" s="1"/>
  <c r="M1336" i="9"/>
  <c r="N1336" i="9" s="1"/>
  <c r="M1337" i="9"/>
  <c r="N1337" i="9" s="1"/>
  <c r="M1338" i="9"/>
  <c r="N1338" i="9" s="1"/>
  <c r="M1339" i="9"/>
  <c r="N1339" i="9" s="1"/>
  <c r="M1340" i="9"/>
  <c r="N1340" i="9" s="1"/>
  <c r="M1341" i="9"/>
  <c r="N1341" i="9" s="1"/>
  <c r="M1342" i="9"/>
  <c r="N1342" i="9" s="1"/>
  <c r="M1343" i="9"/>
  <c r="N1343" i="9" s="1"/>
  <c r="M1344" i="9"/>
  <c r="N1344" i="9" s="1"/>
  <c r="M1345" i="9"/>
  <c r="N1345" i="9" s="1"/>
  <c r="M1346" i="9"/>
  <c r="N1346" i="9" s="1"/>
  <c r="M1347" i="9"/>
  <c r="N1347" i="9" s="1"/>
  <c r="M1348" i="9"/>
  <c r="N1348" i="9" s="1"/>
  <c r="M1349" i="9"/>
  <c r="N1349" i="9" s="1"/>
  <c r="M1350" i="9"/>
  <c r="N1350" i="9" s="1"/>
  <c r="M1351" i="9"/>
  <c r="N1351" i="9" s="1"/>
  <c r="M1352" i="9"/>
  <c r="N1352" i="9" s="1"/>
  <c r="M1353" i="9"/>
  <c r="N1353" i="9" s="1"/>
  <c r="M1354" i="9"/>
  <c r="N1354" i="9" s="1"/>
  <c r="M1355" i="9"/>
  <c r="N1355" i="9" s="1"/>
  <c r="M1356" i="9"/>
  <c r="N1356" i="9" s="1"/>
  <c r="M1357" i="9"/>
  <c r="N1357" i="9" s="1"/>
  <c r="M1358" i="9"/>
  <c r="N1358" i="9" s="1"/>
  <c r="M1359" i="9"/>
  <c r="N1359" i="9" s="1"/>
  <c r="M1360" i="9"/>
  <c r="N1360" i="9" s="1"/>
  <c r="M1361" i="9"/>
  <c r="N1361" i="9" s="1"/>
  <c r="M1362" i="9"/>
  <c r="N1362" i="9" s="1"/>
  <c r="M1363" i="9"/>
  <c r="N1363" i="9" s="1"/>
  <c r="M1364" i="9"/>
  <c r="N1364" i="9" s="1"/>
  <c r="M1365" i="9"/>
  <c r="N1365" i="9" s="1"/>
  <c r="M1366" i="9"/>
  <c r="N1366" i="9" s="1"/>
  <c r="M1367" i="9"/>
  <c r="N1367" i="9" s="1"/>
  <c r="M1368" i="9"/>
  <c r="N1368" i="9" s="1"/>
  <c r="M1369" i="9"/>
  <c r="N1369" i="9" s="1"/>
  <c r="M1370" i="9"/>
  <c r="N1370" i="9" s="1"/>
  <c r="M1371" i="9"/>
  <c r="N1371" i="9" s="1"/>
  <c r="M1372" i="9"/>
  <c r="N1372" i="9" s="1"/>
  <c r="M1373" i="9"/>
  <c r="N1373" i="9" s="1"/>
  <c r="M1374" i="9"/>
  <c r="N1374" i="9" s="1"/>
  <c r="M1375" i="9"/>
  <c r="N1375" i="9" s="1"/>
  <c r="M1376" i="9"/>
  <c r="N1376" i="9" s="1"/>
  <c r="M1377" i="9"/>
  <c r="N1377" i="9" s="1"/>
  <c r="M1378" i="9"/>
  <c r="N1378" i="9" s="1"/>
  <c r="M1379" i="9"/>
  <c r="N1379" i="9" s="1"/>
  <c r="M1380" i="9"/>
  <c r="N1380" i="9" s="1"/>
  <c r="M1381" i="9"/>
  <c r="N1381" i="9" s="1"/>
  <c r="M1382" i="9"/>
  <c r="N1382" i="9" s="1"/>
  <c r="M1383" i="9"/>
  <c r="N1383" i="9" s="1"/>
  <c r="M1384" i="9"/>
  <c r="N1384" i="9" s="1"/>
  <c r="M1385" i="9"/>
  <c r="N1385" i="9" s="1"/>
  <c r="M1386" i="9"/>
  <c r="N1386" i="9" s="1"/>
  <c r="M1387" i="9"/>
  <c r="N1387" i="9" s="1"/>
  <c r="M1388" i="9"/>
  <c r="N1388" i="9" s="1"/>
  <c r="M1389" i="9"/>
  <c r="N1389" i="9" s="1"/>
  <c r="M1390" i="9"/>
  <c r="N1390" i="9" s="1"/>
  <c r="M1391" i="9"/>
  <c r="N1391" i="9" s="1"/>
  <c r="M1392" i="9"/>
  <c r="N1392" i="9" s="1"/>
  <c r="M1393" i="9"/>
  <c r="N1393" i="9" s="1"/>
  <c r="M1394" i="9"/>
  <c r="N1394" i="9" s="1"/>
  <c r="M1395" i="9"/>
  <c r="N1395" i="9" s="1"/>
  <c r="M1396" i="9"/>
  <c r="N1396" i="9" s="1"/>
  <c r="M1397" i="9"/>
  <c r="N1397" i="9" s="1"/>
  <c r="M1398" i="9"/>
  <c r="N1398" i="9" s="1"/>
  <c r="M1399" i="9"/>
  <c r="N1399" i="9" s="1"/>
  <c r="M1400" i="9"/>
  <c r="N1400" i="9" s="1"/>
  <c r="M1401" i="9"/>
  <c r="N1401" i="9" s="1"/>
  <c r="M1402" i="9"/>
  <c r="N1402" i="9" s="1"/>
  <c r="M1403" i="9"/>
  <c r="N1403" i="9" s="1"/>
  <c r="M1404" i="9"/>
  <c r="N1404" i="9" s="1"/>
  <c r="M1405" i="9"/>
  <c r="N1405" i="9" s="1"/>
  <c r="M1406" i="9"/>
  <c r="N1406" i="9" s="1"/>
  <c r="M1407" i="9"/>
  <c r="N1407" i="9" s="1"/>
  <c r="M1408" i="9"/>
  <c r="N1408" i="9" s="1"/>
  <c r="M1409" i="9"/>
  <c r="N1409" i="9" s="1"/>
  <c r="M1410" i="9"/>
  <c r="N1410" i="9" s="1"/>
  <c r="M1411" i="9"/>
  <c r="N1411" i="9" s="1"/>
  <c r="M1412" i="9"/>
  <c r="N1412" i="9" s="1"/>
  <c r="M1413" i="9"/>
  <c r="N1413" i="9" s="1"/>
  <c r="M1414" i="9"/>
  <c r="N1414" i="9" s="1"/>
  <c r="M1415" i="9"/>
  <c r="N1415" i="9" s="1"/>
  <c r="M1416" i="9"/>
  <c r="N1416" i="9" s="1"/>
  <c r="M1417" i="9"/>
  <c r="N1417" i="9" s="1"/>
  <c r="M1418" i="9"/>
  <c r="N1418" i="9" s="1"/>
  <c r="M1419" i="9"/>
  <c r="N1419" i="9" s="1"/>
  <c r="M1420" i="9"/>
  <c r="N1420" i="9" s="1"/>
  <c r="M1421" i="9"/>
  <c r="N1421" i="9" s="1"/>
  <c r="M1422" i="9"/>
  <c r="N1422" i="9" s="1"/>
  <c r="M1423" i="9"/>
  <c r="N1423" i="9" s="1"/>
  <c r="M2" i="9"/>
  <c r="N2" i="9" s="1"/>
  <c r="T10" i="8" l="1"/>
  <c r="U10" i="8"/>
  <c r="V10" i="8"/>
  <c r="W10" i="8"/>
  <c r="X10" i="8"/>
  <c r="Y10" i="8"/>
  <c r="Z10" i="8"/>
  <c r="T11" i="8"/>
  <c r="U11" i="8"/>
  <c r="V11" i="8"/>
  <c r="W11" i="8"/>
  <c r="X11" i="8"/>
  <c r="Y11" i="8"/>
  <c r="Z11" i="8"/>
  <c r="T12" i="8"/>
  <c r="U12" i="8"/>
  <c r="V12" i="8"/>
  <c r="W12" i="8"/>
  <c r="X12" i="8"/>
  <c r="Y12" i="8"/>
  <c r="Z12" i="8"/>
  <c r="Z9" i="8"/>
  <c r="U9" i="8"/>
  <c r="V9" i="8"/>
  <c r="W9" i="8"/>
  <c r="X9" i="8"/>
  <c r="Y9" i="8"/>
  <c r="U8" i="8"/>
  <c r="V8" i="8"/>
  <c r="W8" i="8"/>
  <c r="X8" i="8"/>
  <c r="Y8" i="8"/>
  <c r="T8" i="8"/>
  <c r="T9" i="8"/>
  <c r="T154" i="1"/>
  <c r="T155" i="1"/>
  <c r="T156" i="1"/>
  <c r="T157" i="1"/>
  <c r="T158" i="1"/>
  <c r="T159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60" i="1"/>
  <c r="T161" i="1"/>
  <c r="T162" i="1"/>
  <c r="T163" i="1"/>
  <c r="T164" i="1"/>
  <c r="T165" i="1"/>
  <c r="T166" i="1"/>
  <c r="T177" i="1"/>
  <c r="T178" i="1"/>
  <c r="T179" i="1"/>
  <c r="T180" i="1"/>
  <c r="T181" i="1"/>
  <c r="T182" i="1"/>
  <c r="T183" i="1"/>
  <c r="T188" i="1"/>
  <c r="T189" i="1"/>
  <c r="T190" i="1"/>
  <c r="T191" i="1"/>
  <c r="T184" i="1"/>
  <c r="T185" i="1"/>
  <c r="T186" i="1"/>
  <c r="T187" i="1"/>
  <c r="T167" i="1"/>
  <c r="T168" i="1"/>
  <c r="T169" i="1"/>
  <c r="T170" i="1"/>
  <c r="T171" i="1"/>
  <c r="T172" i="1"/>
  <c r="T173" i="1"/>
  <c r="T174" i="1"/>
  <c r="T175" i="1"/>
  <c r="T176" i="1"/>
  <c r="T201" i="1"/>
  <c r="T202" i="1"/>
  <c r="T203" i="1"/>
  <c r="T204" i="1"/>
  <c r="T192" i="1"/>
  <c r="T193" i="1"/>
  <c r="T194" i="1"/>
  <c r="T195" i="1"/>
  <c r="T196" i="1"/>
  <c r="T197" i="1"/>
  <c r="T198" i="1"/>
  <c r="T199" i="1"/>
  <c r="T200" i="1"/>
  <c r="T205" i="1"/>
  <c r="T206" i="1"/>
  <c r="T207" i="1"/>
  <c r="T153" i="1"/>
  <c r="T209" i="1"/>
  <c r="T210" i="1"/>
  <c r="T211" i="1"/>
  <c r="T212" i="1"/>
  <c r="T213" i="1"/>
  <c r="T214" i="1"/>
  <c r="T215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93" i="1"/>
  <c r="T94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86" i="1"/>
  <c r="T87" i="1"/>
  <c r="T88" i="1"/>
  <c r="T89" i="1"/>
  <c r="T90" i="1"/>
  <c r="T91" i="1"/>
  <c r="T92" i="1"/>
  <c r="T75" i="1"/>
  <c r="T76" i="1"/>
  <c r="T79" i="1"/>
  <c r="T77" i="1"/>
  <c r="T78" i="1"/>
  <c r="T80" i="1"/>
  <c r="T81" i="1"/>
  <c r="T82" i="1"/>
  <c r="T83" i="1"/>
  <c r="T74" i="1"/>
  <c r="T85" i="1"/>
  <c r="T73" i="1"/>
  <c r="T84" i="1"/>
  <c r="T95" i="1"/>
  <c r="T96" i="1"/>
  <c r="T97" i="1"/>
  <c r="T98" i="1"/>
  <c r="T99" i="1"/>
  <c r="T100" i="1"/>
  <c r="T101" i="1"/>
  <c r="T102" i="1"/>
  <c r="T103" i="1"/>
  <c r="T104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208" i="1"/>
  <c r="B210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93" i="1"/>
  <c r="B94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86" i="1"/>
  <c r="B87" i="1"/>
  <c r="B88" i="1"/>
  <c r="B89" i="1"/>
  <c r="B90" i="1"/>
  <c r="B91" i="1"/>
  <c r="B92" i="1"/>
  <c r="B75" i="1"/>
  <c r="B76" i="1"/>
  <c r="B79" i="1"/>
  <c r="B77" i="1"/>
  <c r="B78" i="1"/>
  <c r="B80" i="1"/>
  <c r="B81" i="1"/>
  <c r="B82" i="1"/>
  <c r="B83" i="1"/>
  <c r="B74" i="1"/>
  <c r="B85" i="1"/>
  <c r="B73" i="1"/>
  <c r="B84" i="1"/>
  <c r="B95" i="1"/>
  <c r="B96" i="1"/>
  <c r="B97" i="1"/>
  <c r="B98" i="1"/>
  <c r="B99" i="1"/>
  <c r="B100" i="1"/>
  <c r="B101" i="1"/>
  <c r="B102" i="1"/>
  <c r="B103" i="1"/>
  <c r="B104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60" i="1"/>
  <c r="B161" i="1"/>
  <c r="B162" i="1"/>
  <c r="B163" i="1"/>
  <c r="B164" i="1"/>
  <c r="B165" i="1"/>
  <c r="B166" i="1"/>
  <c r="B177" i="1"/>
  <c r="B178" i="1"/>
  <c r="B179" i="1"/>
  <c r="B180" i="1"/>
  <c r="B181" i="1"/>
  <c r="B182" i="1"/>
  <c r="B183" i="1"/>
  <c r="B188" i="1"/>
  <c r="B189" i="1"/>
  <c r="B190" i="1"/>
  <c r="B191" i="1"/>
  <c r="B184" i="1"/>
  <c r="B185" i="1"/>
  <c r="B186" i="1"/>
  <c r="B187" i="1"/>
  <c r="B167" i="1"/>
  <c r="B168" i="1"/>
  <c r="B169" i="1"/>
  <c r="B170" i="1"/>
  <c r="B171" i="1"/>
  <c r="B172" i="1"/>
  <c r="B173" i="1"/>
  <c r="B174" i="1"/>
  <c r="B175" i="1"/>
  <c r="B176" i="1"/>
  <c r="B201" i="1"/>
  <c r="B202" i="1"/>
  <c r="B203" i="1"/>
  <c r="B204" i="1"/>
  <c r="B192" i="1"/>
  <c r="B193" i="1"/>
  <c r="B194" i="1"/>
  <c r="B195" i="1"/>
  <c r="B196" i="1"/>
  <c r="B197" i="1"/>
  <c r="B198" i="1"/>
  <c r="B199" i="1"/>
  <c r="B200" i="1"/>
  <c r="B205" i="1"/>
  <c r="B206" i="1"/>
  <c r="B207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209" i="1"/>
  <c r="B211" i="1"/>
  <c r="B212" i="1"/>
  <c r="B213" i="1"/>
  <c r="B214" i="1"/>
  <c r="B215" i="1"/>
  <c r="B5" i="1"/>
  <c r="B208" i="1"/>
  <c r="F25" i="3" l="1"/>
  <c r="F26" i="3"/>
  <c r="F27" i="3"/>
  <c r="F28" i="3"/>
  <c r="F29" i="3"/>
  <c r="A9" i="3"/>
  <c r="A10" i="3" s="1"/>
  <c r="A17" i="3" s="1"/>
  <c r="F30" i="3" l="1"/>
  <c r="F31" i="3" l="1"/>
  <c r="F32" i="3" s="1"/>
  <c r="G32" i="3" s="1"/>
</calcChain>
</file>

<file path=xl/sharedStrings.xml><?xml version="1.0" encoding="utf-8"?>
<sst xmlns="http://schemas.openxmlformats.org/spreadsheetml/2006/main" count="16640" uniqueCount="4593">
  <si>
    <t># units</t>
  </si>
  <si>
    <t>Replacement needed</t>
  </si>
  <si>
    <t>Other input 1750hl gross</t>
  </si>
  <si>
    <t>Good</t>
  </si>
  <si>
    <t>Long Term &gt; 5 years</t>
  </si>
  <si>
    <t>Condition of Equipment</t>
  </si>
  <si>
    <t>Very Good</t>
  </si>
  <si>
    <t>BREWERY</t>
  </si>
  <si>
    <t>YEAR OF UPDATE</t>
  </si>
  <si>
    <t>Brand</t>
  </si>
  <si>
    <t>Urgent (1 Year)</t>
  </si>
  <si>
    <t>As soon as possible (2 years)</t>
  </si>
  <si>
    <t>Short term (&lt; 3 years)</t>
  </si>
  <si>
    <t>Functional but inefficient</t>
  </si>
  <si>
    <t>Bad/Obsolete/Not safe</t>
  </si>
  <si>
    <t>Mid Term. (3 to 5 years)</t>
  </si>
  <si>
    <t>Plant &amp; Machinery</t>
  </si>
  <si>
    <t>Transport</t>
  </si>
  <si>
    <t>Import duties</t>
  </si>
  <si>
    <t>Installation</t>
  </si>
  <si>
    <t>Engineering</t>
  </si>
  <si>
    <t>Sub total</t>
  </si>
  <si>
    <t>Contingencies</t>
  </si>
  <si>
    <t>Handling Fees</t>
  </si>
  <si>
    <t>Total</t>
  </si>
  <si>
    <t>INSTRUCTIONS</t>
  </si>
  <si>
    <t>Name your brewery and define the year of this report.</t>
  </si>
  <si>
    <t>Define the conditions of each equipment by selecting for the drop down menu</t>
  </si>
  <si>
    <t>Select your recomendation for the replacement of each equipment.</t>
  </si>
  <si>
    <t>Include your comments for the equipments that you consider necessary to describe its condition.</t>
  </si>
  <si>
    <t>Update the Equipment List for  each process at the brewery, add lines as required.</t>
  </si>
  <si>
    <t>Acceptable conditions</t>
  </si>
  <si>
    <t xml:space="preserve">If have available any quotation for the machinery include the price of replacement of the machine, the budget  will be calculated  for budget purposes according the following table. </t>
  </si>
  <si>
    <t>Go to Equipment List</t>
  </si>
  <si>
    <t>Units</t>
  </si>
  <si>
    <t>mt2</t>
  </si>
  <si>
    <t>Mt3</t>
  </si>
  <si>
    <t>HL</t>
  </si>
  <si>
    <t>Hl/hr</t>
  </si>
  <si>
    <t>KW</t>
  </si>
  <si>
    <t>KVA</t>
  </si>
  <si>
    <t>Ton</t>
  </si>
  <si>
    <t xml:space="preserve">Maintenance </t>
  </si>
  <si>
    <t>Likelihood</t>
  </si>
  <si>
    <t>Effect</t>
  </si>
  <si>
    <t>Comments</t>
  </si>
  <si>
    <t>Support</t>
  </si>
  <si>
    <t>Serial no.</t>
  </si>
  <si>
    <t>Hours Last Maintenance</t>
  </si>
  <si>
    <t>Likelihood Breakdown</t>
  </si>
  <si>
    <t>Effect: Downtime class</t>
  </si>
  <si>
    <t>Effect     Production</t>
  </si>
  <si>
    <t>Audit needed</t>
  </si>
  <si>
    <t>supplier</t>
  </si>
  <si>
    <t>xxxxxxxxxxxxx</t>
  </si>
  <si>
    <t>Running hours Actual Rotating equipment</t>
  </si>
  <si>
    <t>Effect     
Safety</t>
  </si>
  <si>
    <t>Backup plan 
Present</t>
  </si>
  <si>
    <t>General Notes                          
  Problem discription</t>
  </si>
  <si>
    <t xml:space="preserve">Last 
Maintenance </t>
  </si>
  <si>
    <t>Year of built</t>
  </si>
  <si>
    <t>Capacity/unit</t>
  </si>
  <si>
    <t>A/PM status</t>
  </si>
  <si>
    <t>Equipment Information</t>
  </si>
  <si>
    <t>Equipment condition</t>
  </si>
  <si>
    <r>
      <rPr>
        <b/>
        <sz val="16"/>
        <color theme="1"/>
        <rFont val="Calibri"/>
        <family val="2"/>
        <scheme val="minor"/>
      </rPr>
      <t>Quick Scan
Condition/Criticality</t>
    </r>
    <r>
      <rPr>
        <sz val="11"/>
        <color theme="1"/>
        <rFont val="Calibri"/>
        <family val="2"/>
        <scheme val="minor"/>
      </rPr>
      <t xml:space="preserve">
Dropdown list</t>
    </r>
  </si>
  <si>
    <t>ABC
Class</t>
  </si>
  <si>
    <t>Conditionnement</t>
  </si>
  <si>
    <t>Premix</t>
  </si>
  <si>
    <t>GBNC</t>
  </si>
  <si>
    <t>N° equipment</t>
  </si>
  <si>
    <t>N° location</t>
  </si>
  <si>
    <t>Description location</t>
  </si>
  <si>
    <t>Description equipment</t>
  </si>
  <si>
    <t>C</t>
  </si>
  <si>
    <t>c</t>
  </si>
  <si>
    <t>B</t>
  </si>
  <si>
    <t>a</t>
  </si>
  <si>
    <t>b</t>
  </si>
  <si>
    <t>M</t>
  </si>
  <si>
    <t>F</t>
  </si>
  <si>
    <t>D</t>
  </si>
  <si>
    <t>W</t>
  </si>
  <si>
    <t>Q</t>
  </si>
  <si>
    <t>S</t>
  </si>
  <si>
    <t>E</t>
  </si>
  <si>
    <t>A</t>
  </si>
  <si>
    <t>Environment</t>
  </si>
  <si>
    <t>Has caused parameters out of legal specification, with external impact</t>
  </si>
  <si>
    <t>Has caused parameters out of legal specification, with internal impact</t>
  </si>
  <si>
    <t>No environmental impact</t>
  </si>
  <si>
    <t>Safety</t>
  </si>
  <si>
    <t>Has caused safety risks involving death or permanent disability</t>
  </si>
  <si>
    <t>Has caused safety risks involving temporary disability or labour disease</t>
  </si>
  <si>
    <t>Has caused safety risks without accidents or disabilities</t>
  </si>
  <si>
    <t>Quality</t>
  </si>
  <si>
    <t>Has caused non-conformities perceived by the customer</t>
  </si>
  <si>
    <t>Has caused non-conformities which can reject a batch or a lot</t>
  </si>
  <si>
    <t xml:space="preserve">Has caused re-process or has no impact </t>
  </si>
  <si>
    <t>Working Time</t>
  </si>
  <si>
    <t>24 hours / day</t>
  </si>
  <si>
    <t>8 – 24 hours / day</t>
  </si>
  <si>
    <t>&lt; 8 hours / day</t>
  </si>
  <si>
    <t>Delivery</t>
  </si>
  <si>
    <t>Has caused an impact on the whole brewery production</t>
  </si>
  <si>
    <t>Has caused an impact on the line production</t>
  </si>
  <si>
    <t>No production impact</t>
  </si>
  <si>
    <r>
      <t>Frequency</t>
    </r>
    <r>
      <rPr>
        <vertAlign val="superscript"/>
        <sz val="24"/>
        <color indexed="12"/>
        <rFont val="Gill Sans"/>
        <family val="2"/>
      </rPr>
      <t>1)</t>
    </r>
  </si>
  <si>
    <t>F &gt; “X” BD / month</t>
  </si>
  <si>
    <t>“Y” &lt; F &lt; “X” BD / month</t>
  </si>
  <si>
    <t>F &lt; “Y” BD / month</t>
  </si>
  <si>
    <r>
      <t>Maintainability</t>
    </r>
    <r>
      <rPr>
        <vertAlign val="superscript"/>
        <sz val="24"/>
        <color indexed="12"/>
        <rFont val="Gill Sans"/>
        <family val="2"/>
      </rPr>
      <t>2)</t>
    </r>
  </si>
  <si>
    <t>MTTR &gt; “Z” hours</t>
  </si>
  <si>
    <t>“T” min &lt; MTTR &lt; “Z” hours</t>
  </si>
  <si>
    <t>MTTR &lt; “T” min</t>
  </si>
  <si>
    <t>1)</t>
  </si>
  <si>
    <t>X is the average N°of BD-value</t>
  </si>
  <si>
    <t>Y is 70% of X</t>
  </si>
  <si>
    <t>2)</t>
  </si>
  <si>
    <t>Z is the average N°of MTTR-value</t>
  </si>
  <si>
    <t>T is 70% of Z</t>
  </si>
  <si>
    <t>GLOBAL MACHINE DATABASE LINK</t>
  </si>
  <si>
    <t>K-998-A54</t>
  </si>
  <si>
    <t>KRONES</t>
  </si>
  <si>
    <t>bph</t>
  </si>
  <si>
    <t>K-998-A55</t>
  </si>
  <si>
    <t>ait-deutschland GmbH</t>
  </si>
  <si>
    <t>KKT</t>
  </si>
  <si>
    <t>-25</t>
  </si>
  <si>
    <t>°C</t>
  </si>
  <si>
    <t>cBoxX60</t>
  </si>
  <si>
    <t>K-122-940</t>
  </si>
  <si>
    <t>GASSNER</t>
  </si>
  <si>
    <t>K-731-AR7</t>
  </si>
  <si>
    <t>K-995-T88</t>
  </si>
  <si>
    <t>K-575-107</t>
  </si>
  <si>
    <t>K-890-D76</t>
  </si>
  <si>
    <t>K-745-V19</t>
  </si>
  <si>
    <t>K-731-AR8</t>
  </si>
  <si>
    <t>C150</t>
  </si>
  <si>
    <t>516-K824-1QK</t>
  </si>
  <si>
    <t>K-R67-K98</t>
  </si>
  <si>
    <t>MARKEM IMAJE</t>
  </si>
  <si>
    <t>K-R63-B26</t>
  </si>
  <si>
    <t>516-K824-1QL</t>
  </si>
  <si>
    <t>DEFB-15-17659</t>
  </si>
  <si>
    <t>KB79096</t>
  </si>
  <si>
    <t>KB40354</t>
  </si>
  <si>
    <t>cph</t>
  </si>
  <si>
    <t>SEN</t>
  </si>
  <si>
    <t>Trans-Tech Hysek (TTH)</t>
  </si>
  <si>
    <t>K-905-431</t>
  </si>
  <si>
    <t>K-222-154</t>
  </si>
  <si>
    <t>K-8261-SR</t>
  </si>
  <si>
    <t>FERRUM</t>
  </si>
  <si>
    <t>K-731-AMQ</t>
  </si>
  <si>
    <t>K-574-066</t>
  </si>
  <si>
    <t>SANDER HANSEN</t>
  </si>
  <si>
    <t>IMAJE</t>
  </si>
  <si>
    <t>HEUFT</t>
  </si>
  <si>
    <t>K-563-188</t>
  </si>
  <si>
    <t>F01180001</t>
  </si>
  <si>
    <t>KOSME</t>
  </si>
  <si>
    <t>K-707-U60</t>
  </si>
  <si>
    <t>K-723-459</t>
  </si>
  <si>
    <t>KETTNER</t>
  </si>
  <si>
    <t>PEXCO</t>
  </si>
  <si>
    <t>V931-230-132</t>
  </si>
  <si>
    <t>K-901-600</t>
  </si>
  <si>
    <t>K-R60-121</t>
  </si>
  <si>
    <t>TR-01-000</t>
  </si>
  <si>
    <t>5020-131-734</t>
  </si>
  <si>
    <t>KHS</t>
  </si>
  <si>
    <t>FISCHER</t>
  </si>
  <si>
    <t>502-131-135</t>
  </si>
  <si>
    <t>OCME</t>
  </si>
  <si>
    <t>PIERI</t>
  </si>
  <si>
    <t>GARVENS</t>
  </si>
  <si>
    <t>213A/05</t>
  </si>
  <si>
    <t>K-R50-296</t>
  </si>
  <si>
    <t>BERCHI</t>
  </si>
  <si>
    <t>Étiquettes de lignes</t>
  </si>
  <si>
    <t>Total général</t>
  </si>
  <si>
    <t>Nombre de ABC
Class</t>
  </si>
  <si>
    <t>First level location</t>
  </si>
  <si>
    <t>Étiquettes de colonnes</t>
  </si>
  <si>
    <t>Description of the first location</t>
  </si>
  <si>
    <t>HACS Status</t>
  </si>
  <si>
    <t>NC01-1-0001</t>
  </si>
  <si>
    <t>Stockage Et Versement Malt</t>
  </si>
  <si>
    <t>NC01-1-0001-0001</t>
  </si>
  <si>
    <t>Palan Electrique 5T</t>
  </si>
  <si>
    <t>NC01-1-0001-0002</t>
  </si>
  <si>
    <t>Tremie Reception</t>
  </si>
  <si>
    <t>NC01-1-0001-0003</t>
  </si>
  <si>
    <t>Aspirateur Poussiere</t>
  </si>
  <si>
    <t>NC01-1-0001-0004</t>
  </si>
  <si>
    <t>Elevateur Godet 1</t>
  </si>
  <si>
    <t>NC01-1-0001-0005</t>
  </si>
  <si>
    <t>Filtre Manchette 1</t>
  </si>
  <si>
    <t>NC01-1-0001-0006</t>
  </si>
  <si>
    <t>Elevateur Godet 2</t>
  </si>
  <si>
    <t>NC01-1-0001-0007</t>
  </si>
  <si>
    <t>Filtre Manchette 2</t>
  </si>
  <si>
    <t>NC01-1-0001-0008</t>
  </si>
  <si>
    <t>Silo Malt</t>
  </si>
  <si>
    <t>NC01-1-0001-0009</t>
  </si>
  <si>
    <t>Separateur</t>
  </si>
  <si>
    <t>NC01-1-0001-0010</t>
  </si>
  <si>
    <t>Epierreur</t>
  </si>
  <si>
    <t>NC01-1-0001-0011</t>
  </si>
  <si>
    <t>Surpresseur Aerzen</t>
  </si>
  <si>
    <t>Vis Sans Fin</t>
  </si>
  <si>
    <t>NC01-1-0002-0010</t>
  </si>
  <si>
    <t>Filtre Manchette 3</t>
  </si>
  <si>
    <t>NC01-1-0002-0009</t>
  </si>
  <si>
    <t>Elevateur Godet 3</t>
  </si>
  <si>
    <t>NC01-1-0002-0008</t>
  </si>
  <si>
    <t>Silo Mouture</t>
  </si>
  <si>
    <t>NC01-1-0002-0007</t>
  </si>
  <si>
    <t>Concasseur</t>
  </si>
  <si>
    <t>NC01-1-0002-0006</t>
  </si>
  <si>
    <t>Aimant Tubulaire</t>
  </si>
  <si>
    <t>NC01-1-0002-0005</t>
  </si>
  <si>
    <t>Filtre Cyclone</t>
  </si>
  <si>
    <t>NC01-1-0002-0004</t>
  </si>
  <si>
    <t>Ecluse Rotative</t>
  </si>
  <si>
    <t>NC01-1-0002-0003</t>
  </si>
  <si>
    <t>Ecluse</t>
  </si>
  <si>
    <t>NC01-1-0002-0002</t>
  </si>
  <si>
    <t>Filtre Jet Air</t>
  </si>
  <si>
    <t>NC01-1-0002-0001</t>
  </si>
  <si>
    <t>Concassage</t>
  </si>
  <si>
    <t>NC01-1-0002</t>
  </si>
  <si>
    <t>Production de Boissons</t>
  </si>
  <si>
    <t>NC01-1-0010-0002</t>
  </si>
  <si>
    <t>Cuve Empatage</t>
  </si>
  <si>
    <t>NC01-1-0010-0003</t>
  </si>
  <si>
    <t>Cuve Filtration</t>
  </si>
  <si>
    <t>NC01-1-0010-0004</t>
  </si>
  <si>
    <t>Reservoir Tampon Air Comprime</t>
  </si>
  <si>
    <t>NC01-1-0010-0005</t>
  </si>
  <si>
    <t>Compresseur Dreche Shamal</t>
  </si>
  <si>
    <t>NC01-1-0010-0006</t>
  </si>
  <si>
    <t>Cuve Recuperation Eau Lavage</t>
  </si>
  <si>
    <t>NC01-1-0010-0007</t>
  </si>
  <si>
    <t>Bac A Dreche</t>
  </si>
  <si>
    <t>NC01-1-0010-0008</t>
  </si>
  <si>
    <t>Silo Dreche</t>
  </si>
  <si>
    <t>Cuve Recuperation Condensat Vapeur</t>
  </si>
  <si>
    <t>NC01-1-0010-0019</t>
  </si>
  <si>
    <t>Cuve Eau Froide</t>
  </si>
  <si>
    <t>NC01-1-0010-0018</t>
  </si>
  <si>
    <t>Cuve Eau Chaude</t>
  </si>
  <si>
    <t>NC01-1-0010-0017</t>
  </si>
  <si>
    <t>Skid De Nettoyage</t>
  </si>
  <si>
    <t>NC01-1-0010-0016</t>
  </si>
  <si>
    <t>Traitement De Mout</t>
  </si>
  <si>
    <t>NC01-1-0010-0015</t>
  </si>
  <si>
    <t>Cuve Collecteur Trub</t>
  </si>
  <si>
    <t>NC01-1-0010-0014</t>
  </si>
  <si>
    <t>Whirpool</t>
  </si>
  <si>
    <t>NC01-1-0010-0013</t>
  </si>
  <si>
    <t>Doseur Extrait Houblon</t>
  </si>
  <si>
    <t>NC01-1-0010-0012</t>
  </si>
  <si>
    <t>Cuiseur Externe</t>
  </si>
  <si>
    <t>NC01-1-0010-0011</t>
  </si>
  <si>
    <t>Cuve Ebullition</t>
  </si>
  <si>
    <t>NC01-1-0010-0010</t>
  </si>
  <si>
    <t>Cuve Tampon</t>
  </si>
  <si>
    <t>NC01-1-0010-0009</t>
  </si>
  <si>
    <t>Cuve CIP Traitement Mout</t>
  </si>
  <si>
    <t>NC01-1-0010-0023</t>
  </si>
  <si>
    <t>Raccords Vers CIP</t>
  </si>
  <si>
    <t>NC01-1-0010-0022</t>
  </si>
  <si>
    <t>CIP Brassage</t>
  </si>
  <si>
    <t>NC01-1-0010-0021</t>
  </si>
  <si>
    <t>Supervision</t>
  </si>
  <si>
    <t>NC01-1-0010-0020</t>
  </si>
  <si>
    <t>NC01-1-0020-0001</t>
  </si>
  <si>
    <t>Cuve Fermentation 111</t>
  </si>
  <si>
    <t>NC01-1-0020-0002</t>
  </si>
  <si>
    <t>Cuve Fermentation 112</t>
  </si>
  <si>
    <t>NC01-1-0020-0003</t>
  </si>
  <si>
    <t>Cuve Fermentation 113</t>
  </si>
  <si>
    <t>NC01-1-0020-0004</t>
  </si>
  <si>
    <t>Cuve Fermentation 121</t>
  </si>
  <si>
    <t>NC01-1-0020-0005</t>
  </si>
  <si>
    <t>Cuve Fermentation 122</t>
  </si>
  <si>
    <t>NC01-1-0020-0006</t>
  </si>
  <si>
    <t>Cuve Fermentation 123</t>
  </si>
  <si>
    <t>NC01-1-0020-0007</t>
  </si>
  <si>
    <t>Cuve Fermentation 131</t>
  </si>
  <si>
    <t>NC01-1-0020-0008</t>
  </si>
  <si>
    <t>Cuve Fermentation 132</t>
  </si>
  <si>
    <t>NC01-1-0020-0009</t>
  </si>
  <si>
    <t>Cuve Fermentation 133</t>
  </si>
  <si>
    <t>NC01-1-0020-0010</t>
  </si>
  <si>
    <t>Cuve Fermentation 141</t>
  </si>
  <si>
    <t>NC01-1-0020-0011</t>
  </si>
  <si>
    <t>Cuve Fermentation 142</t>
  </si>
  <si>
    <t>NC01-1-0020-0012</t>
  </si>
  <si>
    <t>Cuve Fermentation 143</t>
  </si>
  <si>
    <t>NC01-1-0020-0013</t>
  </si>
  <si>
    <t>Cuve Fermentation 145</t>
  </si>
  <si>
    <t>NC01-1-0020-0014</t>
  </si>
  <si>
    <t>Cuve Fermentation 146</t>
  </si>
  <si>
    <t>NC01-1-0020-0015</t>
  </si>
  <si>
    <t>Cuve Fermentation 151</t>
  </si>
  <si>
    <t>NC01-1-0020-0016</t>
  </si>
  <si>
    <t>Cuve Fermentation 152</t>
  </si>
  <si>
    <t>NC01-1-0020-0017</t>
  </si>
  <si>
    <t>Cuve Fermentation 153</t>
  </si>
  <si>
    <t>NC01-1-0020-0018</t>
  </si>
  <si>
    <t>Cuve Fermentation 161</t>
  </si>
  <si>
    <t>NC01-1-0020-0019</t>
  </si>
  <si>
    <t>Cuve Fermentation VERAP 162</t>
  </si>
  <si>
    <t>NC01-1-0020-0020</t>
  </si>
  <si>
    <t>Lanternes Vers Filtration</t>
  </si>
  <si>
    <t>NC01-1-0020-0021</t>
  </si>
  <si>
    <t>Équipements Mobiles En Cave</t>
  </si>
  <si>
    <t>NC01-1-0020-0022</t>
  </si>
  <si>
    <t>Tableaux De Pontage FST (2-4)</t>
  </si>
  <si>
    <t>NC01-1-0020-0023</t>
  </si>
  <si>
    <t>Station Deep Cleaning CIP (Sopura)</t>
  </si>
  <si>
    <t>Tank Biere Filtree 114</t>
  </si>
  <si>
    <t>NC01-1-0030-0012</t>
  </si>
  <si>
    <t>Tank Biere Filtree 113</t>
  </si>
  <si>
    <t>NC01-1-0030-0011</t>
  </si>
  <si>
    <t>Tank Biere Filtree 112</t>
  </si>
  <si>
    <t>NC01-1-0030-0010</t>
  </si>
  <si>
    <t>Tank Biere Filtree 111</t>
  </si>
  <si>
    <t>NC01-1-0030-0009</t>
  </si>
  <si>
    <t>Système Carbonatation Carboblender</t>
  </si>
  <si>
    <t>NC01-1-0030-0006</t>
  </si>
  <si>
    <t>Station D'Eau Désaérée Aldox</t>
  </si>
  <si>
    <t>NC01-1-0030-0005</t>
  </si>
  <si>
    <t>Filtre Schenk</t>
  </si>
  <si>
    <t>NC01-1-0030-0004</t>
  </si>
  <si>
    <t>Station Dosage PVPP</t>
  </si>
  <si>
    <t>NC01-1-0030-0003</t>
  </si>
  <si>
    <t>Station Dosage D'Arôme Corosys</t>
  </si>
  <si>
    <t>NC01-1-0030-0007</t>
  </si>
  <si>
    <t>Filtres Steriles GAF</t>
  </si>
  <si>
    <t>NC01-1-0030-0001</t>
  </si>
  <si>
    <t>Traitement De Rejet Kieselguhr</t>
  </si>
  <si>
    <t>NC01-1-0030-0013</t>
  </si>
  <si>
    <t>CO2 Balancing System</t>
  </si>
  <si>
    <t>NC01-1-0030-0002</t>
  </si>
  <si>
    <t>Matrice Des Vannes 1 - Zone BBT</t>
  </si>
  <si>
    <t>NC01-1-0030-0014</t>
  </si>
  <si>
    <t>Tableau De Pontage 1 + Dosage Levure</t>
  </si>
  <si>
    <t>NC01-1-0040-0006</t>
  </si>
  <si>
    <t>Refroidisseur De Levure</t>
  </si>
  <si>
    <t>NC01-1-0040-0005</t>
  </si>
  <si>
    <t>Cuve Levurier 102</t>
  </si>
  <si>
    <t>NC01-1-0040-0004</t>
  </si>
  <si>
    <t>Cuve Levurier 101</t>
  </si>
  <si>
    <t>NC01-1-0040-0003</t>
  </si>
  <si>
    <t>Station Réhydrater Levure</t>
  </si>
  <si>
    <t>NC01-1-0040-0002</t>
  </si>
  <si>
    <t>Cuve Propagateur 301</t>
  </si>
  <si>
    <t>NC01-1-0040-0001</t>
  </si>
  <si>
    <t>Traitement Levure</t>
  </si>
  <si>
    <t>NC01-1-0040</t>
  </si>
  <si>
    <t>Station De Dosage Soude Et Acide</t>
  </si>
  <si>
    <t>NC01-1-0050-0002</t>
  </si>
  <si>
    <t>Station CIP SOREN</t>
  </si>
  <si>
    <t>NC01-1-0050-0001</t>
  </si>
  <si>
    <t>Salle Stockage Climatisee</t>
  </si>
  <si>
    <t>NC01-1-0060-0009</t>
  </si>
  <si>
    <t>Chambre Froide</t>
  </si>
  <si>
    <t>NC01-1-0060-0008</t>
  </si>
  <si>
    <t>Installation Post Mix</t>
  </si>
  <si>
    <t>NC01-1-0060-0007</t>
  </si>
  <si>
    <t>Conge Sirop</t>
  </si>
  <si>
    <t>NC01-1-0060-0006</t>
  </si>
  <si>
    <t>Filtre Presse Sirop</t>
  </si>
  <si>
    <t>NC01-1-0060-0005</t>
  </si>
  <si>
    <t>Installation Preparation Sirop</t>
  </si>
  <si>
    <t>NC01-1-0060-0004</t>
  </si>
  <si>
    <t>Vis Sans Fin Sucre</t>
  </si>
  <si>
    <t>NC01-1-0060-0003</t>
  </si>
  <si>
    <t>Tremie Sucre</t>
  </si>
  <si>
    <t>NC01-1-0060-0002</t>
  </si>
  <si>
    <t>Palan Electrique</t>
  </si>
  <si>
    <t>NC01-1-0060-0001</t>
  </si>
  <si>
    <t>NC01-1-0060-0010</t>
  </si>
  <si>
    <t>Sécheur Boite</t>
  </si>
  <si>
    <t>NC01-2-0020-0009</t>
  </si>
  <si>
    <t>Centrale Lubrification Boite</t>
  </si>
  <si>
    <t>NC01-2-0020-0008-02</t>
  </si>
  <si>
    <t>Convoyeurs Boite</t>
  </si>
  <si>
    <t>NC01-2-0020-0008-01</t>
  </si>
  <si>
    <t>Imprimante Boite</t>
  </si>
  <si>
    <t>NC01-2-0020-0007-01</t>
  </si>
  <si>
    <t>Controleur De Niveau 2 Boite</t>
  </si>
  <si>
    <t>NC01-2-0020-0006-02</t>
  </si>
  <si>
    <t>Controleur De Niveau 1 Boite</t>
  </si>
  <si>
    <t>NC01-2-0020-0006-01</t>
  </si>
  <si>
    <t>Pasteurisateur Boite</t>
  </si>
  <si>
    <t>NC01-2-0020-0005-01</t>
  </si>
  <si>
    <t>Sertisseuse Boite</t>
  </si>
  <si>
    <t>NC01-2-0020-0004-01</t>
  </si>
  <si>
    <t>Soutireuse Boite</t>
  </si>
  <si>
    <t>NC01-2-0020-0003-01</t>
  </si>
  <si>
    <t>Rinceuse Boite</t>
  </si>
  <si>
    <t>NC01-2-0020-0002-01</t>
  </si>
  <si>
    <t>Depalettiseur Boite</t>
  </si>
  <si>
    <t>NC01-2-0020-0001-01</t>
  </si>
  <si>
    <t>Soutireuse Futs</t>
  </si>
  <si>
    <t>NC01-2-0030-0004-02</t>
  </si>
  <si>
    <t>Cuve Tampon Futs</t>
  </si>
  <si>
    <t>NC01-2-0030-0004-01</t>
  </si>
  <si>
    <t>Laveuse Futs</t>
  </si>
  <si>
    <t>NC01-2-0030-0003-01</t>
  </si>
  <si>
    <t>Convoyeurs De La Ligne Futs</t>
  </si>
  <si>
    <t>NC01-2-0030-0002-01</t>
  </si>
  <si>
    <t>Pasteurisateur Flash Futs</t>
  </si>
  <si>
    <t>NC01-2-0030-0001-01</t>
  </si>
  <si>
    <t>Centrale Lubrification PET</t>
  </si>
  <si>
    <t>NC01-2-0040-0015-02</t>
  </si>
  <si>
    <t>Convoyeurs PET</t>
  </si>
  <si>
    <t>NC01-2-0040-0015-01</t>
  </si>
  <si>
    <t>Pasteurisateur Flash PET</t>
  </si>
  <si>
    <t>NC01-2-0040-0014-01</t>
  </si>
  <si>
    <t>Filmeuse Palettes PET</t>
  </si>
  <si>
    <t>NC01-2-0040-0013-01</t>
  </si>
  <si>
    <t>Palettiseur PET</t>
  </si>
  <si>
    <t>NC01-2-0040-0012-01</t>
  </si>
  <si>
    <t>Fardeleuse PET</t>
  </si>
  <si>
    <t>NC01-2-0040-0011-01</t>
  </si>
  <si>
    <t>Imprimante Packs PET</t>
  </si>
  <si>
    <t>NC01-2-0040-0010-02</t>
  </si>
  <si>
    <t>Imprimante laser PET</t>
  </si>
  <si>
    <t>NC01-2-0040-0010-01</t>
  </si>
  <si>
    <t>Etiqueteuse PET</t>
  </si>
  <si>
    <t>NC01-2-0040-0009-02</t>
  </si>
  <si>
    <t>Secheur PET</t>
  </si>
  <si>
    <t>NC01-2-0040-0009-01</t>
  </si>
  <si>
    <t>Tour De Refroidissement PET</t>
  </si>
  <si>
    <t>NC01-2-0040-0008-02</t>
  </si>
  <si>
    <t>Warmer/Cooler PET</t>
  </si>
  <si>
    <t>NC01-2-0040-0008-01</t>
  </si>
  <si>
    <t>Retourneur PET</t>
  </si>
  <si>
    <t>NC01-2-0040-0007-01</t>
  </si>
  <si>
    <t>Controleur De Niveau/Etiquette PET</t>
  </si>
  <si>
    <t>NC01-2-0040-0006-02</t>
  </si>
  <si>
    <t>Controleur De Niveau Et Bouchon PET</t>
  </si>
  <si>
    <t>NC01-2-0040-0006-01</t>
  </si>
  <si>
    <t>Station De Lavage PET</t>
  </si>
  <si>
    <t>NC01-2-0040-0003-03</t>
  </si>
  <si>
    <t>Alimentateur Bouchons PET</t>
  </si>
  <si>
    <t>NC01-2-0040-0003-02</t>
  </si>
  <si>
    <t>Soutireuse PET</t>
  </si>
  <si>
    <t>NC01-2-0040-0003-01</t>
  </si>
  <si>
    <t>Alimentateur Preformes PET</t>
  </si>
  <si>
    <t>NC01-2-0040-0002-02</t>
  </si>
  <si>
    <t>Chargeur Preformes PET</t>
  </si>
  <si>
    <t>NC01-2-0040-0002-01</t>
  </si>
  <si>
    <t>Circuit de refroidissement glycol PET</t>
  </si>
  <si>
    <t>NC01-2-0040-0001-04</t>
  </si>
  <si>
    <t>Souffleuse PET</t>
  </si>
  <si>
    <t>NC01-2-0040-0001-03</t>
  </si>
  <si>
    <t>Tour De Refroidissement 40 Bars</t>
  </si>
  <si>
    <t>NC01-2-0040-0001-02</t>
  </si>
  <si>
    <t>Compresseur Air PET</t>
  </si>
  <si>
    <t>NC01-2-0040-0001-01</t>
  </si>
  <si>
    <t>Codemark</t>
  </si>
  <si>
    <t>Centrale Lubrification Bouteille</t>
  </si>
  <si>
    <t>NC01-2-0001-0009-02</t>
  </si>
  <si>
    <t>Convoyeurs Bouteille</t>
  </si>
  <si>
    <t>NC01-2-0001-0009-01</t>
  </si>
  <si>
    <t>Mise En Pack Bouteille</t>
  </si>
  <si>
    <t>NC01-2-0001-0008-04</t>
  </si>
  <si>
    <t>Encolleuse Bouteille</t>
  </si>
  <si>
    <t>NC01-2-0001-0008-03</t>
  </si>
  <si>
    <t>Deplieuse Cartons Bouteille</t>
  </si>
  <si>
    <t>NC01-2-0001-0008-02</t>
  </si>
  <si>
    <t>Encaisseuse Bouteille</t>
  </si>
  <si>
    <t>NC01-2-0001-0008-01</t>
  </si>
  <si>
    <t>Imprimante Jet D'Encre Bouteille</t>
  </si>
  <si>
    <t>NC01-2-0001-0007-01</t>
  </si>
  <si>
    <t>Etiqueteuse Bouteille</t>
  </si>
  <si>
    <t>NC01-2-0001-0006-01</t>
  </si>
  <si>
    <t>Pasteurisateur Bouteille</t>
  </si>
  <si>
    <t>NC01-2-0001-0005-01</t>
  </si>
  <si>
    <t>Soutireuse / Capsuleuse Bouteille</t>
  </si>
  <si>
    <t>NC01-2-0001-0004-01</t>
  </si>
  <si>
    <t>Rinceuse Bouteille</t>
  </si>
  <si>
    <t>NC01-2-0001-0003-01</t>
  </si>
  <si>
    <t>Controleur Etancheite Capsule Bouteille</t>
  </si>
  <si>
    <t>NC01-2-0001-0002-03</t>
  </si>
  <si>
    <t>Controleur Niveau Et Etiquetage Bouteille</t>
  </si>
  <si>
    <t>NC01-2-0001-0002-02</t>
  </si>
  <si>
    <t>Controleur Metal Bouteille</t>
  </si>
  <si>
    <t>NC01-2-0001-0002-01</t>
  </si>
  <si>
    <t>Depalettiseur Bouteille</t>
  </si>
  <si>
    <t>NC01-2-0001-0001-01</t>
  </si>
  <si>
    <t>Convoyeurs Commun</t>
  </si>
  <si>
    <t>NC01-2-0060-0006-01</t>
  </si>
  <si>
    <t>CONDI-COM-Filmeuse</t>
  </si>
  <si>
    <t>NC01-2-0060-0005-01</t>
  </si>
  <si>
    <t>Palettiseur Commun</t>
  </si>
  <si>
    <t>NC01-2-0060-0004-01</t>
  </si>
  <si>
    <t>Imprimante Palette</t>
  </si>
  <si>
    <t>NC01-2-0060-0003-02</t>
  </si>
  <si>
    <t>Imprimante Pack COM</t>
  </si>
  <si>
    <t>NC01-2-0060-0003-01</t>
  </si>
  <si>
    <t>Balance</t>
  </si>
  <si>
    <t>NC01-2-0060-0002-01</t>
  </si>
  <si>
    <t>Fardeleuse COM</t>
  </si>
  <si>
    <t>NC01-2-0060-0001-01</t>
  </si>
  <si>
    <t>Distribution Du CO2</t>
  </si>
  <si>
    <t>NC01-3-0001-0010</t>
  </si>
  <si>
    <t>Unite D'Evaporation</t>
  </si>
  <si>
    <t>NC01-3-0001-0009</t>
  </si>
  <si>
    <t>Unite De Stockage CO2 Liquide</t>
  </si>
  <si>
    <t>NC01-3-0001-0008</t>
  </si>
  <si>
    <t>Unite De Liquefaction</t>
  </si>
  <si>
    <t>NC01-3-0001-0007</t>
  </si>
  <si>
    <t>Unite De Purification</t>
  </si>
  <si>
    <t>NC01-3-0001-0006</t>
  </si>
  <si>
    <t>Unite De Compression CO2</t>
  </si>
  <si>
    <t>NC01-3-0001-0005</t>
  </si>
  <si>
    <t>Unite De Stockage CO2 Gazeux</t>
  </si>
  <si>
    <t>NC01-3-0001-0004</t>
  </si>
  <si>
    <t>Unite De Protection</t>
  </si>
  <si>
    <t>NC01-3-0001-0003</t>
  </si>
  <si>
    <t>Unite De Lavage</t>
  </si>
  <si>
    <t>NC01-3-0001-0002</t>
  </si>
  <si>
    <t>Unite De Demoussage</t>
  </si>
  <si>
    <t>NC01-3-0001-0001</t>
  </si>
  <si>
    <t>Unite De Purge</t>
  </si>
  <si>
    <t>NC01-3-0010-0007</t>
  </si>
  <si>
    <t>Circuit Gaz Butane</t>
  </si>
  <si>
    <t>NC01-3-0010-0006</t>
  </si>
  <si>
    <t>Circuit Retour Condensats</t>
  </si>
  <si>
    <t>NC01-3-0010-0005</t>
  </si>
  <si>
    <t>Distribution De Vapeur</t>
  </si>
  <si>
    <t>NC01-3-0010-0004</t>
  </si>
  <si>
    <t>Circuit Kerosene</t>
  </si>
  <si>
    <t>NC01-3-0010-0003</t>
  </si>
  <si>
    <t>Circuit Eau</t>
  </si>
  <si>
    <t>NC01-3-0010-0002</t>
  </si>
  <si>
    <t>Chaudiere</t>
  </si>
  <si>
    <t>NC01-3-0010-0001</t>
  </si>
  <si>
    <t>Distribution Air Comprime</t>
  </si>
  <si>
    <t>NC01-3-0030-0004</t>
  </si>
  <si>
    <t>Secheur Air Comprime</t>
  </si>
  <si>
    <t>NC01-3-0030-0003</t>
  </si>
  <si>
    <t>Compresseur Air 2</t>
  </si>
  <si>
    <t>NC01-3-0030-0002</t>
  </si>
  <si>
    <t>Compresseur Air 1</t>
  </si>
  <si>
    <t>NC01-3-0030-0001</t>
  </si>
  <si>
    <t>Circuit De Distribution De Glycol</t>
  </si>
  <si>
    <t>NC01-3-0040-0004</t>
  </si>
  <si>
    <t>Groupe Froid 3</t>
  </si>
  <si>
    <t>NC01-3-0040-0003</t>
  </si>
  <si>
    <t>Groupe Froid 2</t>
  </si>
  <si>
    <t>NC01-3-0040-0002</t>
  </si>
  <si>
    <t>Groupe Froid 1</t>
  </si>
  <si>
    <t>NC01-3-0040-0001</t>
  </si>
  <si>
    <t>Circuit Puisard</t>
  </si>
  <si>
    <t>NC01-3-0060-0009</t>
  </si>
  <si>
    <t>Sludge Dewatering</t>
  </si>
  <si>
    <t>NC01-3-0060-0008</t>
  </si>
  <si>
    <t>Polissage Effluents</t>
  </si>
  <si>
    <t>NC01-3-0060-0007</t>
  </si>
  <si>
    <t>Traitement Aerobique 2</t>
  </si>
  <si>
    <t>NC01-3-0060-0006</t>
  </si>
  <si>
    <t>Chemicals</t>
  </si>
  <si>
    <t>NC01-3-0060-0005</t>
  </si>
  <si>
    <t>Bio Gaz</t>
  </si>
  <si>
    <t>NC01-3-0060-0004</t>
  </si>
  <si>
    <t>Traitement Aerobique</t>
  </si>
  <si>
    <t>NC01-3-0060-0003</t>
  </si>
  <si>
    <t>Traitement Anaerobique</t>
  </si>
  <si>
    <t>NC01-3-0060-0002</t>
  </si>
  <si>
    <t>Cuve Pre-Traitement</t>
  </si>
  <si>
    <t>NC01-3-0060-0001</t>
  </si>
  <si>
    <t>Circuit Eau De Ville</t>
  </si>
  <si>
    <t>NC01-3-0070-0004</t>
  </si>
  <si>
    <t>Circuit Traitement Eau</t>
  </si>
  <si>
    <t>NC01-3-0070-0003</t>
  </si>
  <si>
    <t>NC01-3-0070-0002</t>
  </si>
  <si>
    <t>Circuit Incendie</t>
  </si>
  <si>
    <t>NC01-3-0070-0001</t>
  </si>
  <si>
    <t>TGBT 2</t>
  </si>
  <si>
    <t>NC01-3-0080-0002</t>
  </si>
  <si>
    <t>TGBT 1</t>
  </si>
  <si>
    <t>NC01-3-0080-0001</t>
  </si>
  <si>
    <t>Production D'Electricite</t>
  </si>
  <si>
    <t>NC01-3-0080</t>
  </si>
  <si>
    <t>NC01-4-0010-0001</t>
  </si>
  <si>
    <t>Filmeuse ROBOPAC A</t>
  </si>
  <si>
    <t>NC01-4-0010-0002</t>
  </si>
  <si>
    <t>Filmeuse ROBOPAC B</t>
  </si>
  <si>
    <t>NC01-7-0001</t>
  </si>
  <si>
    <t>Divers Voirie Et Exterieur</t>
  </si>
  <si>
    <t>NC01-7-0002</t>
  </si>
  <si>
    <t>Batiment Dock MP</t>
  </si>
  <si>
    <t>NC01-7-0003</t>
  </si>
  <si>
    <t>Batiment Brasserie Et Conditionnement</t>
  </si>
  <si>
    <t>NC01-7-0004</t>
  </si>
  <si>
    <t>Batiment Logistique Et Commercial</t>
  </si>
  <si>
    <t>NC01-7-0005</t>
  </si>
  <si>
    <t>Bureaux Administratif</t>
  </si>
  <si>
    <t>Utilité</t>
  </si>
  <si>
    <t>Distribution &amp; Logistique</t>
  </si>
  <si>
    <t>Installation sur le site</t>
  </si>
  <si>
    <t>Service Technique</t>
  </si>
  <si>
    <t>NC01-6</t>
  </si>
  <si>
    <t>MP</t>
  </si>
  <si>
    <t>Description</t>
  </si>
  <si>
    <t>Emplacement</t>
  </si>
  <si>
    <t>Actif</t>
  </si>
  <si>
    <t>Asset Location</t>
  </si>
  <si>
    <t>Tournée</t>
  </si>
  <si>
    <t>Gamme d'opérations</t>
  </si>
  <si>
    <t>Priorité</t>
  </si>
  <si>
    <t>La prévision existe-t-elle</t>
  </si>
  <si>
    <t>Statut</t>
  </si>
  <si>
    <t>Prochaine date d'échéance prévue</t>
  </si>
  <si>
    <t>Site</t>
  </si>
  <si>
    <t>20056897</t>
  </si>
  <si>
    <t>UTL-Chaudiere-CLE-1W</t>
  </si>
  <si>
    <t/>
  </si>
  <si>
    <t>10032032</t>
  </si>
  <si>
    <t>O</t>
  </si>
  <si>
    <t>ACTIVE</t>
  </si>
  <si>
    <t>NC01</t>
  </si>
  <si>
    <t>20056940</t>
  </si>
  <si>
    <t>COND-PET-ZH-Convoyeurs-Paliers De Roulement-LUB-6M</t>
  </si>
  <si>
    <t>1001</t>
  </si>
  <si>
    <t>10032058</t>
  </si>
  <si>
    <t>20057697</t>
  </si>
  <si>
    <t>COND-PET-ZS-Convoyeurs-Paliers De Roulement-LUB-3M</t>
  </si>
  <si>
    <t>1003</t>
  </si>
  <si>
    <t>20057707</t>
  </si>
  <si>
    <t>COND-BOUTEILLE-Convoyeurs ZS-Paliers De Roulement-LUB-3M</t>
  </si>
  <si>
    <t>1005</t>
  </si>
  <si>
    <t>20057708</t>
  </si>
  <si>
    <t>COND-BOITE-Convoyeurs CAN-ZH-Paliers De Roulement-LUB-6M</t>
  </si>
  <si>
    <t>1006</t>
  </si>
  <si>
    <t>20057929</t>
  </si>
  <si>
    <t>UTL-Traitement Eaux-Filtre GAF-REP-2W</t>
  </si>
  <si>
    <t>10368024</t>
  </si>
  <si>
    <t>10032792</t>
  </si>
  <si>
    <t>20057930</t>
  </si>
  <si>
    <t>COND-PET-FARDELEUSE-Convoyeur Four-INS-1A</t>
  </si>
  <si>
    <t>10367460</t>
  </si>
  <si>
    <t>1012</t>
  </si>
  <si>
    <t>N</t>
  </si>
  <si>
    <t>20059275</t>
  </si>
  <si>
    <t>COND-NRB-Pasteurisateur-Gicleurs-INS-CLE-6M</t>
  </si>
  <si>
    <t>10032675</t>
  </si>
  <si>
    <t>20059336</t>
  </si>
  <si>
    <t>COND-NRB-Soutireuse-Distributeur Rotatif-OVH-2Y</t>
  </si>
  <si>
    <t>10032721</t>
  </si>
  <si>
    <t>20059442</t>
  </si>
  <si>
    <t>NC01-(Parasitech)Traitement Nuisible Armoires Electriques-INS-2M</t>
  </si>
  <si>
    <t>10032789</t>
  </si>
  <si>
    <t>20059445</t>
  </si>
  <si>
    <t>UTL-Soupape Securite NH3-Groupe Froid 1-INS-1Y</t>
  </si>
  <si>
    <t>10367993</t>
  </si>
  <si>
    <t>20059446</t>
  </si>
  <si>
    <t>UTL-Soupape Securite NH3-Groupe Froid 2-INS-1Y</t>
  </si>
  <si>
    <t>10367996</t>
  </si>
  <si>
    <t>20059447</t>
  </si>
  <si>
    <t>UTL-Soupape Securite NH3-Groupe Froid 3-INS-1Y</t>
  </si>
  <si>
    <t>10367999</t>
  </si>
  <si>
    <t>20059448</t>
  </si>
  <si>
    <t>UTL-Analyse Huile-Groupe Froid 1-INS-1Y</t>
  </si>
  <si>
    <t>10368002</t>
  </si>
  <si>
    <t>20059451</t>
  </si>
  <si>
    <t>UTL-Soupapes Securite-Station CO2-INS-1Y</t>
  </si>
  <si>
    <t>10367950</t>
  </si>
  <si>
    <t>20059453</t>
  </si>
  <si>
    <t>UTL-Detecteurs Mousse-Station CO2-INS-1Y</t>
  </si>
  <si>
    <t>10367818</t>
  </si>
  <si>
    <t>20059454</t>
  </si>
  <si>
    <t>UTL-Pressostat-Compresseurs CO2-INS-1Y</t>
  </si>
  <si>
    <t>10367955</t>
  </si>
  <si>
    <t>20059456</t>
  </si>
  <si>
    <t>UTL-Pressostat-Station CO2-INS-1Y</t>
  </si>
  <si>
    <t>20059458</t>
  </si>
  <si>
    <t>UTL-Transmetteur Température-Purificateur CO2 A.76.15.01-CAL-1Y</t>
  </si>
  <si>
    <t>10367963</t>
  </si>
  <si>
    <t>20059664</t>
  </si>
  <si>
    <t>COND-FUT-Convoyeur FUT.01-Motoreducteur -LUB-2A</t>
  </si>
  <si>
    <t>10081007</t>
  </si>
  <si>
    <t>10190200</t>
  </si>
  <si>
    <t>20059665</t>
  </si>
  <si>
    <t>COND-FUT-Convoyeur FUT.04-Motoreducteur -LUB-2A</t>
  </si>
  <si>
    <t>10081008</t>
  </si>
  <si>
    <t>20059667</t>
  </si>
  <si>
    <t>COND-FUT-Convoyeur FUT.01-Motoreducteur-INS-1A</t>
  </si>
  <si>
    <t>10190133</t>
  </si>
  <si>
    <t>20059668</t>
  </si>
  <si>
    <t>COND-FUT-Convoyeur FUT.04-Motoreducteur-INS-1A</t>
  </si>
  <si>
    <t>20059670</t>
  </si>
  <si>
    <t>COND-FUT-Convoyeur FUT.01-Motoreducteur-REP-5A</t>
  </si>
  <si>
    <t>10190189</t>
  </si>
  <si>
    <t>20059671</t>
  </si>
  <si>
    <t>COND-FUT-Convoyeur FUT.04-Motoreducteur-REP-5A</t>
  </si>
  <si>
    <t>20059673</t>
  </si>
  <si>
    <t>COND-FUT-Convoyeur FUT-Paliers De Roulement-LUB-3M</t>
  </si>
  <si>
    <t>10081011</t>
  </si>
  <si>
    <t>10190152</t>
  </si>
  <si>
    <t>20059674</t>
  </si>
  <si>
    <t>COND-FUT-Convoyeur FUT.04-Paliers De Roulement-LUB-3M</t>
  </si>
  <si>
    <t>10081012</t>
  </si>
  <si>
    <t>20059675</t>
  </si>
  <si>
    <t>COND-FUT-Convoyeur FUT.05-Paliers De Roulement-LUB-3M</t>
  </si>
  <si>
    <t>10081013</t>
  </si>
  <si>
    <t>20059676</t>
  </si>
  <si>
    <t>COND-FUT-Convoyeur FUT.01-Transmission Par Chaine-LUB-3M</t>
  </si>
  <si>
    <t>10081014</t>
  </si>
  <si>
    <t>10190153</t>
  </si>
  <si>
    <t>20059677</t>
  </si>
  <si>
    <t>COND-FUT-Convoyeur FUT.01-Pignonnerie-INS-1A</t>
  </si>
  <si>
    <t>10081449</t>
  </si>
  <si>
    <t>10190136</t>
  </si>
  <si>
    <t>20059678</t>
  </si>
  <si>
    <t>COND-FUT-Convoyeur FUT.04-Pignonnerie-INS-1A</t>
  </si>
  <si>
    <t>10081456</t>
  </si>
  <si>
    <t>20059680</t>
  </si>
  <si>
    <t>COND-FUT-Convoyeur FUT.01-Bande Caoutchouc-INS-6M</t>
  </si>
  <si>
    <t>10081451</t>
  </si>
  <si>
    <t>10190122</t>
  </si>
  <si>
    <t>20059681</t>
  </si>
  <si>
    <t>COND-FUT-Convoyeur FUT-Capteur Photoelec.-REP-10A</t>
  </si>
  <si>
    <t>10367439</t>
  </si>
  <si>
    <t>10190168</t>
  </si>
  <si>
    <t>20059683</t>
  </si>
  <si>
    <t>COND-FUT-Convoyeur FUT.05-Bande Plastique-INS-6M</t>
  </si>
  <si>
    <t>10081462</t>
  </si>
  <si>
    <t>10190126</t>
  </si>
  <si>
    <t>20059684</t>
  </si>
  <si>
    <t>COND-FUT-Convoyeur FUT.02-Rouleau Fou-INS-1A</t>
  </si>
  <si>
    <t>10081452</t>
  </si>
  <si>
    <t>10190147</t>
  </si>
  <si>
    <t>20059685</t>
  </si>
  <si>
    <t>COND-FUT-Convoyeur FUT.06-Rouleau Fou-INS-1A</t>
  </si>
  <si>
    <t>10081460</t>
  </si>
  <si>
    <t>20059687</t>
  </si>
  <si>
    <t>10081455</t>
  </si>
  <si>
    <t>20059688</t>
  </si>
  <si>
    <t>COND-FUT-Contrôle Armoires Electriques-INS-6M</t>
  </si>
  <si>
    <t>10081463</t>
  </si>
  <si>
    <t>10190010</t>
  </si>
  <si>
    <t>20059689</t>
  </si>
  <si>
    <t>COND-FUT-Panel &amp; Arrets D'Urgence-INS-3M</t>
  </si>
  <si>
    <t>10190144</t>
  </si>
  <si>
    <t>20059704</t>
  </si>
  <si>
    <t>COND-NRB-Pasteurisateur-Gicleurs-REP-2A</t>
  </si>
  <si>
    <t>10366093</t>
  </si>
  <si>
    <t>10032899</t>
  </si>
  <si>
    <t>20060043</t>
  </si>
  <si>
    <t>UTL-Lampe UV Eau BG-CLE-3M</t>
  </si>
  <si>
    <t>10035605</t>
  </si>
  <si>
    <t>20060215</t>
  </si>
  <si>
    <t>PROD-Batiment Brasserie Et Conditionnement-Curage caniveaux -CLE-1A</t>
  </si>
  <si>
    <t>20060216</t>
  </si>
  <si>
    <t>PROD-SIROPERIE-Premix-Filtres CO2-REP-6M</t>
  </si>
  <si>
    <t>10366079</t>
  </si>
  <si>
    <t>10033268</t>
  </si>
  <si>
    <t>20060218</t>
  </si>
  <si>
    <t>Distribution C02-Filtres CO2-REP-6M</t>
  </si>
  <si>
    <t>10367978</t>
  </si>
  <si>
    <t>20060241</t>
  </si>
  <si>
    <t>COND-PET-Soutireuse Modulfill-LUB-2A</t>
  </si>
  <si>
    <t>10367452</t>
  </si>
  <si>
    <t>10033275</t>
  </si>
  <si>
    <t>20060242</t>
  </si>
  <si>
    <t>COND-COMMUN-Bras Prehenseur-Bras Robotise-OVH-1A</t>
  </si>
  <si>
    <t>10367207</t>
  </si>
  <si>
    <t>10033277</t>
  </si>
  <si>
    <t>20060243</t>
  </si>
  <si>
    <t>UTL-Production vapeur-Chaudière Babcock-OVH-1A</t>
  </si>
  <si>
    <t>10368046</t>
  </si>
  <si>
    <t>10033278</t>
  </si>
  <si>
    <t>20060278</t>
  </si>
  <si>
    <t>COND-CAN-ZH-Convoyeurs-Pignonnerie-INS-1A</t>
  </si>
  <si>
    <t>30005028</t>
  </si>
  <si>
    <t>20060279</t>
  </si>
  <si>
    <t>COND-BOUTEILLE-ZH-Convoyeurs-Pignonnerie-INS-1A</t>
  </si>
  <si>
    <t>30005030</t>
  </si>
  <si>
    <t>20060281</t>
  </si>
  <si>
    <t>COND-PET-ZS-Convoyeurs-Pignonnerie-INS-1A</t>
  </si>
  <si>
    <t>30005033</t>
  </si>
  <si>
    <t>20060282</t>
  </si>
  <si>
    <t>COND-PET-Z26/37-Convoyeur-Plaque De Transfert -INS-1A</t>
  </si>
  <si>
    <t>30005027</t>
  </si>
  <si>
    <t>10190145</t>
  </si>
  <si>
    <t>20060283</t>
  </si>
  <si>
    <t>COND-BOUTEILLE-ZH-Convoyeur NRB-Guides Glissement Teflon-INS-1A</t>
  </si>
  <si>
    <t>30005040</t>
  </si>
  <si>
    <t>10190143</t>
  </si>
  <si>
    <t>20060284</t>
  </si>
  <si>
    <t>COND-COMMUN-Convoyeur-Guides Glissement Teflon-INS-1A</t>
  </si>
  <si>
    <t>30005041</t>
  </si>
  <si>
    <t>20060285</t>
  </si>
  <si>
    <t>10366094</t>
  </si>
  <si>
    <t>20060286</t>
  </si>
  <si>
    <t>COND-PET-Etiqueteuse Contiroll K745V19-OVH-2Y</t>
  </si>
  <si>
    <t>10367457</t>
  </si>
  <si>
    <t>20060287</t>
  </si>
  <si>
    <t>COND-CAN-Soutireuse Boite-OVH-2Y</t>
  </si>
  <si>
    <t>10366454</t>
  </si>
  <si>
    <t>10034484</t>
  </si>
  <si>
    <t>20060289</t>
  </si>
  <si>
    <t>COND-NRB-Convoyeur NRB.06-Transmission Par Chaine-LUB-3M</t>
  </si>
  <si>
    <t>10083161</t>
  </si>
  <si>
    <t>20060290</t>
  </si>
  <si>
    <t>COND-NRB-Convoyeur NRB.21-Transmission Par Chaine-LUB-3M</t>
  </si>
  <si>
    <t>10083175</t>
  </si>
  <si>
    <t>20060291</t>
  </si>
  <si>
    <t>COND-NRB-Convoyeur NRB.26-Transmission Par Chaine-LUB-3M</t>
  </si>
  <si>
    <t>10083179</t>
  </si>
  <si>
    <t>20060474</t>
  </si>
  <si>
    <t>PROD-CAVE-Fst 151-Vanne Papillon Manu V.026.0151.358-REP-2A</t>
  </si>
  <si>
    <t>10365362</t>
  </si>
  <si>
    <t>10033026</t>
  </si>
  <si>
    <t>20060592</t>
  </si>
  <si>
    <t>UTL-PRODUCTION VAPEUR-Pompe de retour condensats - Contrôle clapet -INS-1Y</t>
  </si>
  <si>
    <t>10368055</t>
  </si>
  <si>
    <t>20060593</t>
  </si>
  <si>
    <t>PROD-CAVE FST-Équipements Mobiles En Cave-Remplacement des filtres stériles-REP-6M</t>
  </si>
  <si>
    <t>90000178</t>
  </si>
  <si>
    <t>10033528</t>
  </si>
  <si>
    <t>20060594</t>
  </si>
  <si>
    <t>PROD-Filtres Steriles GAF 1 - Remplacement joint filtre-REP-3A</t>
  </si>
  <si>
    <t>10365726</t>
  </si>
  <si>
    <t>10033530</t>
  </si>
  <si>
    <t>20060598</t>
  </si>
  <si>
    <t>PROD-Filtres Steriles GAF 2 - Remplacement joint filtre-REP-3A</t>
  </si>
  <si>
    <t>10082627</t>
  </si>
  <si>
    <t>20060599</t>
  </si>
  <si>
    <t>PROD-Instrumentation Entrée BBT-Turbidimètre XT.30.0100.001-Entretien-OVH-1A</t>
  </si>
  <si>
    <t>10081021</t>
  </si>
  <si>
    <t>NC01-1-0030-0008</t>
  </si>
  <si>
    <t>10033532</t>
  </si>
  <si>
    <t>20060600</t>
  </si>
  <si>
    <t>PROD-Instrumentation Entrée BBT-Turbidimètre-Batterie-REP-10A</t>
  </si>
  <si>
    <t>10033534</t>
  </si>
  <si>
    <t>20060606</t>
  </si>
  <si>
    <t>COND-NRB-Pasteurisateur Bouteille-Gicleurs et des jonctions de rampes d’aspersion-REP-2A</t>
  </si>
  <si>
    <t>20060614</t>
  </si>
  <si>
    <t>COND-PET-Soutireuse-Alimentation azote-Filtre-INS-3M</t>
  </si>
  <si>
    <t>20060956</t>
  </si>
  <si>
    <t>COND-BOUTEILLE-Convoyeur NRB.01-Motoreducteur TBB1.2001W101-INS-1A</t>
  </si>
  <si>
    <t>10366102</t>
  </si>
  <si>
    <t>30005014</t>
  </si>
  <si>
    <t>20060957</t>
  </si>
  <si>
    <t>COND-BOUTEILLE-Convoyeur NRB.02-Motoreducteur TBB1.2002W101-INS-1A</t>
  </si>
  <si>
    <t>10366113</t>
  </si>
  <si>
    <t>20060958</t>
  </si>
  <si>
    <t>COND-BOUTEILLE-Convoyeur NRB.03-Motoreducteur TBB1.2003W101-INS-1A</t>
  </si>
  <si>
    <t>10366123</t>
  </si>
  <si>
    <t>20060959</t>
  </si>
  <si>
    <t>COND-BOUTEILLE-Convoyeur NRB.04-Motoreducteur TBB1.2804W101-INS-1A</t>
  </si>
  <si>
    <t>10366133</t>
  </si>
  <si>
    <t>20060960</t>
  </si>
  <si>
    <t>COND-BOUTEILLE-Convoyeur NRB.05-Motoreducteur TBB1.2804W121-INS-1A</t>
  </si>
  <si>
    <t>10366142</t>
  </si>
  <si>
    <t>20060961</t>
  </si>
  <si>
    <t>COND-BOUTEILLE-Convoyeur NRB.06-Motoreducteur TBB1.2804W141-INS-1A</t>
  </si>
  <si>
    <t>10366150</t>
  </si>
  <si>
    <t>20060962</t>
  </si>
  <si>
    <t>COND-BOUTEILLE-Convoyeur NRB.08-Motoreducteur TBB1.2016W101-INS-1A</t>
  </si>
  <si>
    <t>10366173</t>
  </si>
  <si>
    <t>20060963</t>
  </si>
  <si>
    <t>COND-BOUTEILLE-Convoyeur NRB.09-Motoréducteur RI1.4101W101-INS-1A</t>
  </si>
  <si>
    <t>10366181</t>
  </si>
  <si>
    <t>20060964</t>
  </si>
  <si>
    <t>COND-BOUTEILLE-Convoyeur NRB.10-Motoréducteur TBB1.3107W101-INS-1A</t>
  </si>
  <si>
    <t>10366191</t>
  </si>
  <si>
    <t>20060965</t>
  </si>
  <si>
    <t>COND-BOUTEILLE-Convoyeur NRB.11-Motoréducteur -INS-1A</t>
  </si>
  <si>
    <t>10366206</t>
  </si>
  <si>
    <t>20060966</t>
  </si>
  <si>
    <t>COND-BOUTEILLE-Convoyeur NRB.12-Motoréducteur -INS-1A</t>
  </si>
  <si>
    <t>10366216</t>
  </si>
  <si>
    <t>20060967</t>
  </si>
  <si>
    <t>COND-BOUTEILLE-Convoyeur NRB.13-Motoréducteur -INS-1A</t>
  </si>
  <si>
    <t>10366227</t>
  </si>
  <si>
    <t>20060968</t>
  </si>
  <si>
    <t>COND-BOUTEILLE-Convoyeur NRB.14-Motoréducteur FD01-0380M1 -INS-1A</t>
  </si>
  <si>
    <t>10366236</t>
  </si>
  <si>
    <t>20060969</t>
  </si>
  <si>
    <t>COND-BOUTEILLE-Convoyeur NRB.15-Motoréducteur FD01-0400M1 -INS-1A</t>
  </si>
  <si>
    <t>10366247</t>
  </si>
  <si>
    <t>20060970</t>
  </si>
  <si>
    <t>COND-BOUTEILLE-Convoyeur NRB.16-Motoréducteur FD01-0420M1 -INS-1A</t>
  </si>
  <si>
    <t>10366256</t>
  </si>
  <si>
    <t>20060971</t>
  </si>
  <si>
    <t>COND-BOUTEILLE-Convoyeur NRB.07-Motoreducteur TBB1.2105W101-INS-1A</t>
  </si>
  <si>
    <t>10366161</t>
  </si>
  <si>
    <t>20061009</t>
  </si>
  <si>
    <t>PROD-COM-Station CIP SOREN-Purge des fonds de cuves-INS-6M</t>
  </si>
  <si>
    <t>10366080</t>
  </si>
  <si>
    <t>10033729</t>
  </si>
  <si>
    <t>20061395</t>
  </si>
  <si>
    <t>COND-NRB-Etiqueteuse Universella K723-459 -OVH-2Y</t>
  </si>
  <si>
    <t>10034483</t>
  </si>
  <si>
    <t>20061434</t>
  </si>
  <si>
    <t>PROD-Cuiseur Externe -Ouverture du cuiseur externe de le cuve ébullition- INS-1A</t>
  </si>
  <si>
    <t>10365029</t>
  </si>
  <si>
    <t>10034502</t>
  </si>
  <si>
    <t>20061589</t>
  </si>
  <si>
    <t>UTL-UNITE DE LIQUEFACTION- Vérification sous refroidissement sortie échangeur du condenseur - HEB</t>
  </si>
  <si>
    <t>10367964</t>
  </si>
  <si>
    <t>20061827</t>
  </si>
  <si>
    <t>PROD- Local concasseur-CTRL-6M</t>
  </si>
  <si>
    <t>20061829</t>
  </si>
  <si>
    <t>PROD- Local concasseur- Meules-INS-3M</t>
  </si>
  <si>
    <t>10034778</t>
  </si>
  <si>
    <t>20065873</t>
  </si>
  <si>
    <t>DOCK MP - Contrôle des armoires électriques ( dock MALT+ STC+ STEP )  INS-1Y</t>
  </si>
  <si>
    <t>20065874</t>
  </si>
  <si>
    <t>BUREAU ADMIN- Contrôle armoires électriques-INS-1Y</t>
  </si>
  <si>
    <t>20065875</t>
  </si>
  <si>
    <t>DOCK PF- Contrôle  armoires électrique- INS-1Y</t>
  </si>
  <si>
    <t>NC01-4</t>
  </si>
  <si>
    <t>20065937</t>
  </si>
  <si>
    <t>COND-COM-Balance - INS-1A</t>
  </si>
  <si>
    <t>10367167</t>
  </si>
  <si>
    <t>20066042</t>
  </si>
  <si>
    <t>COND-PET-Alim 40 bars- Filtres air - REP-1Y</t>
  </si>
  <si>
    <t>10035476</t>
  </si>
  <si>
    <t>20066043</t>
  </si>
  <si>
    <t>COND-PET- Circuit d'Alimentation air ( soutireuse) Sécheur d'air</t>
  </si>
  <si>
    <t>10190158</t>
  </si>
  <si>
    <t>20066044</t>
  </si>
  <si>
    <t>COND-PET-Circuit D'Alimentation Co2 (Soutireuse)-Séparateur D'Eau V169-REP-2A</t>
  </si>
  <si>
    <t>10190176</t>
  </si>
  <si>
    <t>20066047</t>
  </si>
  <si>
    <t>PROD-COM-Station CIP SOREN- INS-3M</t>
  </si>
  <si>
    <t>10035479</t>
  </si>
  <si>
    <t>20066053</t>
  </si>
  <si>
    <t>Contrôle d'épaisseur du SILO drêche - 3A</t>
  </si>
  <si>
    <t>10035481</t>
  </si>
  <si>
    <t>20066957</t>
  </si>
  <si>
    <t>PROD- PCD AUTOMATES (BRW,FLT,CIP,SIROP, FUTS)-SOF-1Y</t>
  </si>
  <si>
    <t>NC01-1</t>
  </si>
  <si>
    <t>10036099</t>
  </si>
  <si>
    <t>20066958</t>
  </si>
  <si>
    <t>COND-CAN - PCD AUTOMATES -SOF-1Y</t>
  </si>
  <si>
    <t>NC01-2-0020</t>
  </si>
  <si>
    <t>20066959</t>
  </si>
  <si>
    <t>COND-NRB-PCD AUTOMATES-SOF-1Y</t>
  </si>
  <si>
    <t>NC01-2-0001</t>
  </si>
  <si>
    <t>20066960</t>
  </si>
  <si>
    <t>COND-COM -PCD AUTOMATES-SOF-1Y</t>
  </si>
  <si>
    <t>NC01-2-0060</t>
  </si>
  <si>
    <t>20066961</t>
  </si>
  <si>
    <t>COND-PET- PCD AUTOMATES -SOF-1Y</t>
  </si>
  <si>
    <t>NC01-2-0040</t>
  </si>
  <si>
    <t>20066962</t>
  </si>
  <si>
    <t>STEP- PCD AUTOMATES -SOF-1Y</t>
  </si>
  <si>
    <t>NC01-3-0060</t>
  </si>
  <si>
    <t>20066963</t>
  </si>
  <si>
    <t>UTL- PCD AUTOMATES -SOF-1Y</t>
  </si>
  <si>
    <t>NC01-3</t>
  </si>
  <si>
    <t>20067135</t>
  </si>
  <si>
    <t>COND-CAN-Soutireuse-LUB-1M</t>
  </si>
  <si>
    <t>1025</t>
  </si>
  <si>
    <t>10190149</t>
  </si>
  <si>
    <t>20067136</t>
  </si>
  <si>
    <t>PROD- BACK UP AUTOMATES (BRW,FLT,CIP,SIROP, FUTS)-SOF-1Y</t>
  </si>
  <si>
    <t>10190067</t>
  </si>
  <si>
    <t>20067137</t>
  </si>
  <si>
    <t>COND-CAN- BACK UP AUTOMATES-SOF-1Y</t>
  </si>
  <si>
    <t>20067138</t>
  </si>
  <si>
    <t>COND-NRB-BACK UP  AUTOMATES-SOF-1Y</t>
  </si>
  <si>
    <t>20067139</t>
  </si>
  <si>
    <t>COND-COM-BACK UP  AUTOMATES-SOF-1Y</t>
  </si>
  <si>
    <t>20067140</t>
  </si>
  <si>
    <t>COND-PET-BACK UP  AUTOMATES-SOF-1Y</t>
  </si>
  <si>
    <t>20067141</t>
  </si>
  <si>
    <t>STEP-BACK UP  AUTOMATES-SOF-1Y</t>
  </si>
  <si>
    <t>20067142</t>
  </si>
  <si>
    <t>UTL-PROD EAU VAPEUR  APPOINT SEL ADOUCISSEUR-INS -2W</t>
  </si>
  <si>
    <t>10368042</t>
  </si>
  <si>
    <t>10036178</t>
  </si>
  <si>
    <t>20067143</t>
  </si>
  <si>
    <t>UTL- KIMO-CTRL REG- Volets roulants-INS-1Y</t>
  </si>
  <si>
    <t>20067277</t>
  </si>
  <si>
    <t>COND-NRB-Depalletier-préhenseur-REP-6M</t>
  </si>
  <si>
    <t>10369022</t>
  </si>
  <si>
    <t>10190196</t>
  </si>
  <si>
    <t>20067278</t>
  </si>
  <si>
    <t>COND-NRB-Depalletier-Capteurs électrique -REP-3M</t>
  </si>
  <si>
    <t>10369000</t>
  </si>
  <si>
    <t>10036235</t>
  </si>
  <si>
    <t>20315000</t>
  </si>
  <si>
    <t>UTL-Circuit Eau Osmosee-INS-1Y</t>
  </si>
  <si>
    <t>10190001</t>
  </si>
  <si>
    <t>20315001</t>
  </si>
  <si>
    <t>LOG-Filmeuse Robopac A-INS-6M</t>
  </si>
  <si>
    <t>10190002</t>
  </si>
  <si>
    <t>20315002</t>
  </si>
  <si>
    <t>LOG-Filmeuse Robopac B-INS-6M</t>
  </si>
  <si>
    <t>20315003</t>
  </si>
  <si>
    <t>COND-PET-Etiquetteuse-INS-3M</t>
  </si>
  <si>
    <t>10190003</t>
  </si>
  <si>
    <t>20315005</t>
  </si>
  <si>
    <t>UTL-Distribution HT-INS-1Y</t>
  </si>
  <si>
    <t>10190005</t>
  </si>
  <si>
    <t>20315006</t>
  </si>
  <si>
    <t>COND-PET-Warmer/Cooler-CLE-1M</t>
  </si>
  <si>
    <t>10190006</t>
  </si>
  <si>
    <t>20315007</t>
  </si>
  <si>
    <t>COND-PET-Souffleuse Contiform K441084-OVH-2Y</t>
  </si>
  <si>
    <t>10190007</t>
  </si>
  <si>
    <t>20315008</t>
  </si>
  <si>
    <t>PROD-Premix Contiflow KB40354-OVH-2Y</t>
  </si>
  <si>
    <t>10190008</t>
  </si>
  <si>
    <t>20315009</t>
  </si>
  <si>
    <t>COND-PET-Secheur Linadry-INS-6M</t>
  </si>
  <si>
    <t>10190009</t>
  </si>
  <si>
    <t>20315010</t>
  </si>
  <si>
    <t>COND-PET-Armoires Electriques-INS-6M</t>
  </si>
  <si>
    <t>20315011</t>
  </si>
  <si>
    <t>COND-BOITE-Controle Armoires Electriques-INS-6M</t>
  </si>
  <si>
    <t>20315012</t>
  </si>
  <si>
    <t>COND-NRB-Armoires Electriques-INS-1A</t>
  </si>
  <si>
    <t>20315013</t>
  </si>
  <si>
    <t>COND-COM-Controle Armoires Electriques-INS-6M</t>
  </si>
  <si>
    <t>20315014</t>
  </si>
  <si>
    <t>UTL-Compresseur Air ZT55-INS-LUB-1M</t>
  </si>
  <si>
    <t>NC01-3-0030</t>
  </si>
  <si>
    <t>10190011</t>
  </si>
  <si>
    <t>20315015</t>
  </si>
  <si>
    <t>UTL-Compresseur Air ZT90-INS-LUB-1M</t>
  </si>
  <si>
    <t>20315016</t>
  </si>
  <si>
    <t>COND-PET-Imprimante Sur Bouteille-INS-REP-1Y</t>
  </si>
  <si>
    <t>10190012</t>
  </si>
  <si>
    <t>20315017</t>
  </si>
  <si>
    <t>COND-COM-Filmeuse Pieri-INS-1M</t>
  </si>
  <si>
    <t>NC01-2-0060-0005</t>
  </si>
  <si>
    <t>10190013</t>
  </si>
  <si>
    <t>20315021</t>
  </si>
  <si>
    <t>PROD-Systeme Transfert Du Mout-CLE-3M</t>
  </si>
  <si>
    <t>NC01-1-0020</t>
  </si>
  <si>
    <t>10190015</t>
  </si>
  <si>
    <t>20315024</t>
  </si>
  <si>
    <t>UTL-Controle Armoires Electriques-INS-6M</t>
  </si>
  <si>
    <t>20315025</t>
  </si>
  <si>
    <t>UTL-Groupes Froid-INS-1M</t>
  </si>
  <si>
    <t>NC01-3-0040</t>
  </si>
  <si>
    <t>10190016</t>
  </si>
  <si>
    <t>20315026</t>
  </si>
  <si>
    <t>COND-PET-Tours Refroidissement 40 Bars Et PET-INS-3M</t>
  </si>
  <si>
    <t>10190017</t>
  </si>
  <si>
    <t>20315027</t>
  </si>
  <si>
    <t>PROD-Silo A Dreche-INS-2Y</t>
  </si>
  <si>
    <t>10190018</t>
  </si>
  <si>
    <t>20315028</t>
  </si>
  <si>
    <t>COND-NRB-Déplieuse Cartons-INS-6M</t>
  </si>
  <si>
    <t>10190019</t>
  </si>
  <si>
    <t>20315029</t>
  </si>
  <si>
    <t>COND-NRB-Encolleuse Cartons-INS-3M</t>
  </si>
  <si>
    <t>10190020</t>
  </si>
  <si>
    <t>20315030</t>
  </si>
  <si>
    <t>COND-FUT-Convoyeurs-INS-1Y</t>
  </si>
  <si>
    <t>10190021</t>
  </si>
  <si>
    <t>20315031</t>
  </si>
  <si>
    <t>UTL-Traitement Des Eaux-REP-1Y</t>
  </si>
  <si>
    <t>10190022</t>
  </si>
  <si>
    <t>20315033</t>
  </si>
  <si>
    <t>PROD-Epierreur MTSC 65/120E-INS-2Y</t>
  </si>
  <si>
    <t>10190024</t>
  </si>
  <si>
    <t>20315034</t>
  </si>
  <si>
    <t>PROD-Compresseur Dreche Shamal-INS-1Y</t>
  </si>
  <si>
    <t>10190025</t>
  </si>
  <si>
    <t>20315036</t>
  </si>
  <si>
    <t>COND-BOITE-Rinceuse BOITEjet TTH-CAL-1Y</t>
  </si>
  <si>
    <t>10190027</t>
  </si>
  <si>
    <t>20315039</t>
  </si>
  <si>
    <t>PROD-Filtre MVRN 1-INS-6M</t>
  </si>
  <si>
    <t>10190028</t>
  </si>
  <si>
    <t>20315040</t>
  </si>
  <si>
    <t>PROD-Filtre MVRN 2-INS-6M</t>
  </si>
  <si>
    <t>20315041</t>
  </si>
  <si>
    <t>UTL-Local Air Comprime-INS-1Y</t>
  </si>
  <si>
    <t>10190029</t>
  </si>
  <si>
    <t>20315042</t>
  </si>
  <si>
    <t>PROD-Filtre MVRN 3-INS-6M</t>
  </si>
  <si>
    <t>20315043</t>
  </si>
  <si>
    <t>PROD-Separateur MTRA-INS-CLE-1Y</t>
  </si>
  <si>
    <t>10190030</t>
  </si>
  <si>
    <t>20315044</t>
  </si>
  <si>
    <t>PROD-Filtre Cyclone-Ins-CLE-3M</t>
  </si>
  <si>
    <t>10190031</t>
  </si>
  <si>
    <t>20315045</t>
  </si>
  <si>
    <t>UTL-Groupe Froid 2-INS-1M</t>
  </si>
  <si>
    <t>30005000</t>
  </si>
  <si>
    <t>10190032</t>
  </si>
  <si>
    <t>20315046</t>
  </si>
  <si>
    <t>UTL-Groupe Froid 3-INS-1M</t>
  </si>
  <si>
    <t>20315047</t>
  </si>
  <si>
    <t>COND-Armoires MCCROOM-INS-1Y</t>
  </si>
  <si>
    <t>NC01-2-0070-0001-01</t>
  </si>
  <si>
    <t>10190033</t>
  </si>
  <si>
    <t>20315048</t>
  </si>
  <si>
    <t>PROD-COM-Siroperie-Machine A Post-Mix Rapack-INS-6M</t>
  </si>
  <si>
    <t>10190034</t>
  </si>
  <si>
    <t>20315052</t>
  </si>
  <si>
    <t>PROD-Trémie De Reception-INS-6M (Pas de gamme op)</t>
  </si>
  <si>
    <t>20315053</t>
  </si>
  <si>
    <t>PROD-Elevateur De Godets-INS-6M</t>
  </si>
  <si>
    <t>10190035</t>
  </si>
  <si>
    <t>20315054</t>
  </si>
  <si>
    <t>PROD-Elevateur De Godets 2-INS-6M</t>
  </si>
  <si>
    <t>20315055</t>
  </si>
  <si>
    <t>TEC-Outillage Collectif-SAF-1Y</t>
  </si>
  <si>
    <t>NC01-6-0001</t>
  </si>
  <si>
    <t>10190036</t>
  </si>
  <si>
    <t>20315056</t>
  </si>
  <si>
    <t>COND-NRB-Soutireuse Kosme-OVH-2Y</t>
  </si>
  <si>
    <t>10032716</t>
  </si>
  <si>
    <t>20315057</t>
  </si>
  <si>
    <t>COND-PET-Soutireuse Modulfill-OVH-2Y</t>
  </si>
  <si>
    <t>10190038</t>
  </si>
  <si>
    <t>20315058</t>
  </si>
  <si>
    <t>COND-PET-Refroidisseur Warmer-CLE-1Y</t>
  </si>
  <si>
    <t>10190039</t>
  </si>
  <si>
    <t>20315059</t>
  </si>
  <si>
    <t>PROD-Luminaires-INS-1M</t>
  </si>
  <si>
    <t>10190040</t>
  </si>
  <si>
    <t>20315060</t>
  </si>
  <si>
    <t>COND-Luminaires-INS-1M</t>
  </si>
  <si>
    <t>NC01-2</t>
  </si>
  <si>
    <t>20315061</t>
  </si>
  <si>
    <t>UTL-Luminaires-INS-1M</t>
  </si>
  <si>
    <t>20315063</t>
  </si>
  <si>
    <t>COND-COM-Filmeuse Pieri-LUB-3M</t>
  </si>
  <si>
    <t>10190042</t>
  </si>
  <si>
    <t>20315064</t>
  </si>
  <si>
    <t>COND-COM-Vidange De La Pieri-LUB-2A</t>
  </si>
  <si>
    <t>10190043</t>
  </si>
  <si>
    <t>20315065</t>
  </si>
  <si>
    <t>UTI-Engins Mobiles-Contrôle Nacelle par APAVE  -INS-1Y</t>
  </si>
  <si>
    <t>NC01-6-0003</t>
  </si>
  <si>
    <t>10190044</t>
  </si>
  <si>
    <t>20315066</t>
  </si>
  <si>
    <t>COND-NRB-Rinceuse-INS-3M</t>
  </si>
  <si>
    <t>10190045</t>
  </si>
  <si>
    <t>20315068</t>
  </si>
  <si>
    <t>PROD-RAW-Concasseur Maltomalt-LUB-6M</t>
  </si>
  <si>
    <t>10190047</t>
  </si>
  <si>
    <t>20315069</t>
  </si>
  <si>
    <t>COND-PET-Fardeleuse Ecofard-OVH-2Y</t>
  </si>
  <si>
    <t>10190048</t>
  </si>
  <si>
    <t>20315070</t>
  </si>
  <si>
    <t>COND-BOITE-Sertisseuse Ferrum K8261SR-INS-1M</t>
  </si>
  <si>
    <t>10190049</t>
  </si>
  <si>
    <t>20315071</t>
  </si>
  <si>
    <t>COND-BOITE-Convoyeurs-LUB-3M</t>
  </si>
  <si>
    <t>10368767</t>
  </si>
  <si>
    <t>10190050</t>
  </si>
  <si>
    <t>20315073</t>
  </si>
  <si>
    <t>PROD-COM-Station CIP SOREN-REP-3Y</t>
  </si>
  <si>
    <t>10190052</t>
  </si>
  <si>
    <t>20315074</t>
  </si>
  <si>
    <t>COND-PET-Souffleuse-INS-1Y</t>
  </si>
  <si>
    <t>10190053</t>
  </si>
  <si>
    <t>20315075</t>
  </si>
  <si>
    <t>COND-COM-Convoyeurs-INS-1A</t>
  </si>
  <si>
    <t>20315076</t>
  </si>
  <si>
    <t>COND-BOUTEILLE-Convoyeurs-LUB-3M</t>
  </si>
  <si>
    <t>20315077</t>
  </si>
  <si>
    <t>COND-PET-Convoyeurs-LUB-3M</t>
  </si>
  <si>
    <t>20315078</t>
  </si>
  <si>
    <t>COND-NRB-Encolleuse Cartons-INS-1Y</t>
  </si>
  <si>
    <t>10190054</t>
  </si>
  <si>
    <t>20315079</t>
  </si>
  <si>
    <t>COND-NRB-Dépalettiseur-INS-1Y</t>
  </si>
  <si>
    <t>10190055</t>
  </si>
  <si>
    <t>20315080</t>
  </si>
  <si>
    <t>COND-PET-Soutireuse Modulfill K122940-REP-10Y</t>
  </si>
  <si>
    <t>10190056</t>
  </si>
  <si>
    <t>20315081</t>
  </si>
  <si>
    <t>COND-PET-Souffleuse Contiform K441084-OVH-5Y</t>
  </si>
  <si>
    <t>10190057</t>
  </si>
  <si>
    <t>20315082</t>
  </si>
  <si>
    <t>COND-BOITE-Pasteurisateur Sander Hansen K574066-INS-1Y</t>
  </si>
  <si>
    <t>10190058</t>
  </si>
  <si>
    <t>20315083</t>
  </si>
  <si>
    <t>COND-FUT-Convoyeurs-LUB-3M</t>
  </si>
  <si>
    <t>10190059</t>
  </si>
  <si>
    <t>20315084</t>
  </si>
  <si>
    <t>COND-COM-Convoyeurs-LUB-3M</t>
  </si>
  <si>
    <t>20315085</t>
  </si>
  <si>
    <t>PROD-COM-Station Sucre SOREN-REP-3Y</t>
  </si>
  <si>
    <t>20315087</t>
  </si>
  <si>
    <t>UTL-TGBT-INS-1Y</t>
  </si>
  <si>
    <t>10190060</t>
  </si>
  <si>
    <t>20315088</t>
  </si>
  <si>
    <t>PROD-Armoires Electriques-INS-6M</t>
  </si>
  <si>
    <t>20315090</t>
  </si>
  <si>
    <t>UTL-Lampe UV Eau BG-REP-1Y</t>
  </si>
  <si>
    <t>10190062</t>
  </si>
  <si>
    <t>20315091</t>
  </si>
  <si>
    <t>PROD-MCC ROOM-INS-1Y</t>
  </si>
  <si>
    <t>20315092</t>
  </si>
  <si>
    <t>UTL-Compresseur Air Atlas Copco-INS-1Y</t>
  </si>
  <si>
    <t>10190061</t>
  </si>
  <si>
    <t>20315093</t>
  </si>
  <si>
    <t>COND-COM-Paletiseur Roboggripp S050363-INS-1Y</t>
  </si>
  <si>
    <t>10190063</t>
  </si>
  <si>
    <t>20315094</t>
  </si>
  <si>
    <t>COND-PET-Covoyeurs Avant Fardeleuse-INS-2Y</t>
  </si>
  <si>
    <t>20315096</t>
  </si>
  <si>
    <t>COND-PET-Filmeuse Palettes PET-OVH-2Y</t>
  </si>
  <si>
    <t>10367463</t>
  </si>
  <si>
    <t>10190065</t>
  </si>
  <si>
    <t>20315098</t>
  </si>
  <si>
    <t>UTL-BACK UP-Automates-SOF-1Y</t>
  </si>
  <si>
    <t>20315101</t>
  </si>
  <si>
    <t>COND-NRB-Rinceuse Variojet K563188-CAL-1Y</t>
  </si>
  <si>
    <t>20315102</t>
  </si>
  <si>
    <t>COND-PET-Convoyeurs Apres Fardeleuse-INS-2Y</t>
  </si>
  <si>
    <t>20315104</t>
  </si>
  <si>
    <t>PROD-Vannes Premix Contiflow KB40354-CAL-1Y</t>
  </si>
  <si>
    <t>10190120</t>
  </si>
  <si>
    <t>20315107</t>
  </si>
  <si>
    <t>PROD-Sondes Pressions Premix Contiflow KB40354-CAL-1Y</t>
  </si>
  <si>
    <t>10190117</t>
  </si>
  <si>
    <t>20315108</t>
  </si>
  <si>
    <t>PROD-Conductimetres Premix Contiflow KB40354-CAL-1Y</t>
  </si>
  <si>
    <t>10190073</t>
  </si>
  <si>
    <t>20315109</t>
  </si>
  <si>
    <t>PROD-COM-Station CIP SOREN-Conductimetres-CAL-1Y</t>
  </si>
  <si>
    <t>20315110</t>
  </si>
  <si>
    <t>PROD-Conductimetre CIP Brassage/Mout-CAL-1Y</t>
  </si>
  <si>
    <t>NC01-1-0010</t>
  </si>
  <si>
    <t>20315111</t>
  </si>
  <si>
    <t>COND-BOITE-Sondes Temperatures Pasteurisateur Sander Hansen K574066-CAL-1Y</t>
  </si>
  <si>
    <t>10190118</t>
  </si>
  <si>
    <t>20315112</t>
  </si>
  <si>
    <t>COND-NRB-Sondes Temperatures Pasteurisateur Gebo CW40/138-CAL-1Y</t>
  </si>
  <si>
    <t>10190074</t>
  </si>
  <si>
    <t>20315114</t>
  </si>
  <si>
    <t>COND-BOITE-Conductimetre Soutireuse K222154-CAL-1Y</t>
  </si>
  <si>
    <t>20315115</t>
  </si>
  <si>
    <t>COND-PET-Conductimetre Soutireuse K122940-CAL-1Y</t>
  </si>
  <si>
    <t>20315116</t>
  </si>
  <si>
    <t>COND-NRB-Conductimetre Soutireuse Kosme F01180001-CAL-1Y</t>
  </si>
  <si>
    <t>20315117</t>
  </si>
  <si>
    <t>COND-NRB-Serrage Plaques Deflectrices Pasteurisateur Gebo CW40/138-INS-6M</t>
  </si>
  <si>
    <t>10190076</t>
  </si>
  <si>
    <t>20315118</t>
  </si>
  <si>
    <t>NC01-Systeme Securite Incendie-INS-6M</t>
  </si>
  <si>
    <t>20315119</t>
  </si>
  <si>
    <t>NC01-Equipements Sous Pression-INS-1Y</t>
  </si>
  <si>
    <t>20315120</t>
  </si>
  <si>
    <t>UTL-Fumee Sortie Chaudiere-INS-1Y</t>
  </si>
  <si>
    <t>20315121</t>
  </si>
  <si>
    <t>UTL-Systeme Detection CO2-INS-6M</t>
  </si>
  <si>
    <t>20315122</t>
  </si>
  <si>
    <t>NC01-Extincteurs-INS-1Y</t>
  </si>
  <si>
    <t>20315123</t>
  </si>
  <si>
    <t>NC01-Installations Electriques par l'APAVE -INS-1Y</t>
  </si>
  <si>
    <t>20315124</t>
  </si>
  <si>
    <t>NC01-Chariots Elevateurs-INS-1Y</t>
  </si>
  <si>
    <t>20315125</t>
  </si>
  <si>
    <t>NC01-Sources Radioactives-INS-1Y</t>
  </si>
  <si>
    <t>20315126</t>
  </si>
  <si>
    <t>NC01-Installations Electriques HT par l'APAVE -INS-1Y</t>
  </si>
  <si>
    <t>NC01-3-0001</t>
  </si>
  <si>
    <t>10033279</t>
  </si>
  <si>
    <t>20315127</t>
  </si>
  <si>
    <t>COND-COM-Palettiseur-INS-6M</t>
  </si>
  <si>
    <t>10190077</t>
  </si>
  <si>
    <t>20315128</t>
  </si>
  <si>
    <t>COND-BOITE-Sertisseuse Ferrum K8261SR-INS-6M</t>
  </si>
  <si>
    <t>10190078</t>
  </si>
  <si>
    <t>20315129</t>
  </si>
  <si>
    <t>COND-BOUTEILLE-Convoyeurs-INS-1A</t>
  </si>
  <si>
    <t>20315130</t>
  </si>
  <si>
    <t>COND-COM-Palettiseur-INS-3M</t>
  </si>
  <si>
    <t>10190079</t>
  </si>
  <si>
    <t>20315131</t>
  </si>
  <si>
    <t>PROD-Sonde De Temperature MAB1-B501 Varioflash KB79096-CAL-1Y</t>
  </si>
  <si>
    <t>20315132</t>
  </si>
  <si>
    <t>PROD-Sonde De Temperature WK1-B512 Varioflash KB79096-CAL-1Y</t>
  </si>
  <si>
    <t>20315133</t>
  </si>
  <si>
    <t>PROD-Sonde De Temperature PDW1-B542 Varioflash KB79096-CAL-1Y</t>
  </si>
  <si>
    <t>20315134</t>
  </si>
  <si>
    <t>PROD-Sonde De Temperature PDW1-B5011 Varioflash KB79096-CAL-1Y</t>
  </si>
  <si>
    <t>20315135</t>
  </si>
  <si>
    <t>PROD-Sonde De Temperature PDW1-B532 Varioflash KB79096-CAL-1Y</t>
  </si>
  <si>
    <t>20315136</t>
  </si>
  <si>
    <t>UTL-Groupe Froid 1-INS-1M</t>
  </si>
  <si>
    <t>20315137</t>
  </si>
  <si>
    <t>UTL-Groupe Froid 3-INS-6M</t>
  </si>
  <si>
    <t>10190080</t>
  </si>
  <si>
    <t>20315138</t>
  </si>
  <si>
    <t>UTL-Groupe Froid 2-INS-6M</t>
  </si>
  <si>
    <t>20315139</t>
  </si>
  <si>
    <t>UTL-Groupe Froid 1-INS-6M</t>
  </si>
  <si>
    <t>20315140</t>
  </si>
  <si>
    <t>COND-PET-Etiqueteuse Contiroll K745V19 Cylindre de Transfert Hotfill 1L-INS-3M</t>
  </si>
  <si>
    <t>10190081</t>
  </si>
  <si>
    <t>20315141</t>
  </si>
  <si>
    <t>COND-PET-Etiqueteuse Contiroll K745V19 Cylindre de Transfert Hotfill 0,5L-INS-3M</t>
  </si>
  <si>
    <t>20315142</t>
  </si>
  <si>
    <t>COND-PET-Etiqueteuse Contiroll K745V19 Cylindre de Transfert Hotfill 0,6L-INS-3M</t>
  </si>
  <si>
    <t>20315143</t>
  </si>
  <si>
    <t>COND-PET-Etiqueteuse Contiroll K745V19 Cylindre de Transfert Coldfill 0,6L-INS-3M</t>
  </si>
  <si>
    <t>20315144</t>
  </si>
  <si>
    <t>COND-PET-Etiqueteuse Contiroll K745V19 Cylindre de Transfert Hotfill 1,5L-INS-3M</t>
  </si>
  <si>
    <t>20315145</t>
  </si>
  <si>
    <t>COND-PET-Etiqueteuse Contiroll K745V19 Cylindre de Transfert Coldfill 1,5L-INS-3M</t>
  </si>
  <si>
    <t>20315146</t>
  </si>
  <si>
    <t>COND-BOITE-Convoyeurs-INS-1Y</t>
  </si>
  <si>
    <t>20315147</t>
  </si>
  <si>
    <t>UTL-Remplacement Batteries-REP-1Y</t>
  </si>
  <si>
    <t>10190082</t>
  </si>
  <si>
    <t>20315148</t>
  </si>
  <si>
    <t>PROD-Remplacement Batteries-REP-1Y</t>
  </si>
  <si>
    <t>20315149</t>
  </si>
  <si>
    <t>COND-BOITE-Remplacement Batteries-REP-1Y</t>
  </si>
  <si>
    <t>20315150</t>
  </si>
  <si>
    <t>PROD-Installation Desaeration-INS-1Y</t>
  </si>
  <si>
    <t>10365818</t>
  </si>
  <si>
    <t>10190083</t>
  </si>
  <si>
    <t>20315151</t>
  </si>
  <si>
    <t>PROD-Installation Desaeration-INS-1M</t>
  </si>
  <si>
    <t>10190084</t>
  </si>
  <si>
    <t>20315152</t>
  </si>
  <si>
    <t>COND-BOITE-Bac Eau Station Diversey-CLE-1M</t>
  </si>
  <si>
    <t>10190085</t>
  </si>
  <si>
    <t>20315155</t>
  </si>
  <si>
    <t>COND-NRB-Pistons Soutireuse Kosme F01180001-INS-6M</t>
  </si>
  <si>
    <t>10190088</t>
  </si>
  <si>
    <t>20315156</t>
  </si>
  <si>
    <t>PROD-Cuves De Fermentations-INS-6M</t>
  </si>
  <si>
    <t>10190089</t>
  </si>
  <si>
    <t>20315157</t>
  </si>
  <si>
    <t>COND-MCC ROOM-INS-1Y</t>
  </si>
  <si>
    <t>10367815</t>
  </si>
  <si>
    <t>20315158</t>
  </si>
  <si>
    <t>PROD-Vidange Filtre Schenk ZHF S15 B1-LUB-6M</t>
  </si>
  <si>
    <t>10190090</t>
  </si>
  <si>
    <t>20315159</t>
  </si>
  <si>
    <t>COND-NRB-Soutireuse F01180001 Et Capsuleuse Kosme-INS-1M</t>
  </si>
  <si>
    <t>10190091</t>
  </si>
  <si>
    <t>20315160</t>
  </si>
  <si>
    <t>PROD-Siroperie-LUB-2Y</t>
  </si>
  <si>
    <t>10190092</t>
  </si>
  <si>
    <t>20315161</t>
  </si>
  <si>
    <t>COND-PET-Chargeur Preformes Revopack 2.1 K998A54-INS-6M</t>
  </si>
  <si>
    <t>10190093</t>
  </si>
  <si>
    <t>20315162</t>
  </si>
  <si>
    <t>COND-PET-Chargeur Preformes Revopack 2.1 K998A54-INS-1Y</t>
  </si>
  <si>
    <t>10190094</t>
  </si>
  <si>
    <t>20315163</t>
  </si>
  <si>
    <t>COND-PET-Chargeur Preformes Contifeed K998A54-INS-3M</t>
  </si>
  <si>
    <t>10190095</t>
  </si>
  <si>
    <t>20315164</t>
  </si>
  <si>
    <t>COND-PET-Souffleuse Contiform K441084-INS-3M</t>
  </si>
  <si>
    <t>10190096</t>
  </si>
  <si>
    <t>20315165</t>
  </si>
  <si>
    <t>COND-PET-Souffleuse Contiform K441084-INS-1M</t>
  </si>
  <si>
    <t>10190097</t>
  </si>
  <si>
    <t>20315166</t>
  </si>
  <si>
    <t>COND-PET-Bloc De Coupe Etiquetteuse Contiroll K745V19-INS-6M</t>
  </si>
  <si>
    <t>10190098</t>
  </si>
  <si>
    <t>20315167</t>
  </si>
  <si>
    <t>COND-PET-Alimentateur Bouchons Gassner-INS-3M</t>
  </si>
  <si>
    <t>10190099</t>
  </si>
  <si>
    <t>20315168</t>
  </si>
  <si>
    <t>COND-PET-Soutireuse Modulfill K122940-INS-6M</t>
  </si>
  <si>
    <t>10190100</t>
  </si>
  <si>
    <t>20315169</t>
  </si>
  <si>
    <t>COND-PET-Soutireuse Modulfill K122940-INS-3M</t>
  </si>
  <si>
    <t>10190101</t>
  </si>
  <si>
    <t>20315170</t>
  </si>
  <si>
    <t>COND-Controleurs De Niveau Checkmat-INS-3M</t>
  </si>
  <si>
    <t>10190014</t>
  </si>
  <si>
    <t>20315171</t>
  </si>
  <si>
    <t>COND-Controleurs De Niveau Checkmat-INS-6M</t>
  </si>
  <si>
    <t>10190102</t>
  </si>
  <si>
    <t>20315172</t>
  </si>
  <si>
    <t>COND-PET-Palettiseur Modulpall KR63B26-INS-3M</t>
  </si>
  <si>
    <t>10190103</t>
  </si>
  <si>
    <t>20315173</t>
  </si>
  <si>
    <t>COND-PET-Pasteurisateur Varioflash KB79096-CAL-1Y</t>
  </si>
  <si>
    <t>20315174</t>
  </si>
  <si>
    <t>COND-PET-Pasteurisateur Varioflash KB79096-INS-1Y</t>
  </si>
  <si>
    <t>10190105</t>
  </si>
  <si>
    <t>20315175</t>
  </si>
  <si>
    <t>COND-PET-Warmer Cooler K57507-INS-3M</t>
  </si>
  <si>
    <t>10190106</t>
  </si>
  <si>
    <t>20315176</t>
  </si>
  <si>
    <t>COND-PET-Warmer Cooler K57507-INS-6M</t>
  </si>
  <si>
    <t>10190107</t>
  </si>
  <si>
    <t>20315177</t>
  </si>
  <si>
    <t>COND-BOITE-Circuit D'Alimentation Air (Soutireuse)-Filtre A041-REP-2A</t>
  </si>
  <si>
    <t>10366560</t>
  </si>
  <si>
    <t>20315178</t>
  </si>
  <si>
    <t>COND-BOITE-Circuit D'Alimentation Air (Soutireuse)-Filtre A042-REP-2A</t>
  </si>
  <si>
    <t>10366561</t>
  </si>
  <si>
    <t>20315179</t>
  </si>
  <si>
    <t>COND-BOITE-Circuit D'Alimentation Air (Soutireuse)-Filtre Sterile V170-REP-2A</t>
  </si>
  <si>
    <t>10366564</t>
  </si>
  <si>
    <t>20315181</t>
  </si>
  <si>
    <t>COND-BOITE-Circuit D'Alimentation Air (Soutireuse)-Secheur D'Air A040-REP-2A</t>
  </si>
  <si>
    <t>10366559</t>
  </si>
  <si>
    <t>20315182</t>
  </si>
  <si>
    <t>COND-BOITE-Circuit D'Alimentation Air (Soutireuse)-Separateur D'Eau A043-REP-2A</t>
  </si>
  <si>
    <t>10366562</t>
  </si>
  <si>
    <t>20315183</t>
  </si>
  <si>
    <t>COND-BOITE-Circuit D'Alimentation Air (Soutireuse)-Vanne De Sectionnement Q170-REP-5A</t>
  </si>
  <si>
    <t>10366565</t>
  </si>
  <si>
    <t>10190162</t>
  </si>
  <si>
    <t>20315184</t>
  </si>
  <si>
    <t>COND-BOITE-Circuit D'Alimentation Air (Soutireuse)-Vanne Papillon Auto Q171-REP-5A</t>
  </si>
  <si>
    <t>10366568</t>
  </si>
  <si>
    <t>20315185</t>
  </si>
  <si>
    <t>COND-BOITE-Circuit D'Alimentation Air (Soutireuse)-Vanne Papillon Auto Q182-REP-5A</t>
  </si>
  <si>
    <t>10366569</t>
  </si>
  <si>
    <t>20315186</t>
  </si>
  <si>
    <t>COND-BOITE-Circuit D'Alimentation Co2 (Soutireuse)-Clapet Antiretour R163-REP-3A</t>
  </si>
  <si>
    <t>10366604</t>
  </si>
  <si>
    <t>10190181</t>
  </si>
  <si>
    <t>20315187</t>
  </si>
  <si>
    <t>COND-BOITE-Circuit D'Alimentation Co2 (Soutireuse)-Clapet Antiretour R169-REP-3A</t>
  </si>
  <si>
    <t>10366603</t>
  </si>
  <si>
    <t>20315190</t>
  </si>
  <si>
    <t>COND-BOITE-Circuit D'Alimentation Co2 (Soutireuse)-Separateur D'Eau V169-REP-2A</t>
  </si>
  <si>
    <t>10366601</t>
  </si>
  <si>
    <t>20315193</t>
  </si>
  <si>
    <t>COND-BOITE-Circuit D'Alimentation Co2 (Soutireuse)-Vanne De Purge Auto Q168-REP-5A</t>
  </si>
  <si>
    <t>10366607</t>
  </si>
  <si>
    <t>10190159</t>
  </si>
  <si>
    <t>20315194</t>
  </si>
  <si>
    <t>COND-BOITE-Circuit D'Alimentation Co2 (Soutireuse)-Vanne De Purge Auto Q169-REP-5A</t>
  </si>
  <si>
    <t>10366602</t>
  </si>
  <si>
    <t>10190160</t>
  </si>
  <si>
    <t>20315195</t>
  </si>
  <si>
    <t>COND-BOITE-Circuit D'Alimentation Co2 (Soutireuse)-Vanne De Sectionnement Q160-REP-5A</t>
  </si>
  <si>
    <t>10366596</t>
  </si>
  <si>
    <t>20315197</t>
  </si>
  <si>
    <t>COND-BOITE-Circuit D'Alimentation Co2 (Soutireuse)-Vanne Modulante Q200-REP-3A</t>
  </si>
  <si>
    <t>10366610</t>
  </si>
  <si>
    <t>10190161</t>
  </si>
  <si>
    <t>20315199</t>
  </si>
  <si>
    <t>COND-BOITE-Circuit D'Alimentation Co2 (Soutireuse)-Vanne Modulante Q201-REP-3A</t>
  </si>
  <si>
    <t>10366612</t>
  </si>
  <si>
    <t>20315200</t>
  </si>
  <si>
    <t>COND-BOITE-Circuit D'Alimentation Co2 (Soutireuse)-Vanne Papillon Auto Q161-REP-5A</t>
  </si>
  <si>
    <t>10366600</t>
  </si>
  <si>
    <t>20315201</t>
  </si>
  <si>
    <t>COND-BOITE-Circuit D'Alimentation Co2 (Soutireuse)-Vanne Papillon Auto Q162-REP-5A</t>
  </si>
  <si>
    <t>10366608</t>
  </si>
  <si>
    <t>20315202</t>
  </si>
  <si>
    <t>COND-BOITE-Circuit D'Alimentation Co2 (Soutireuse)-Vanne Papillon Auto Q164-REP-5A</t>
  </si>
  <si>
    <t>10366609</t>
  </si>
  <si>
    <t>10032897</t>
  </si>
  <si>
    <t>20315203</t>
  </si>
  <si>
    <t>COND-BOITE-Circuit D'Alimentation Co2 (Soutireuse)-Vanne Papillon Auto Q206-REP-5A</t>
  </si>
  <si>
    <t>10366616</t>
  </si>
  <si>
    <t>20315204</t>
  </si>
  <si>
    <t>COND-BOITE-Circuit D'Alimentation Co2 (Soutireuse)-Vanne Papillon Auto Q207-REP-5A</t>
  </si>
  <si>
    <t>10366617</t>
  </si>
  <si>
    <t>20315205</t>
  </si>
  <si>
    <t>COND-BOITE-Circuit D'Alimentation Co2 (Soutireuse)-Vanne Papillon Auto Q208-REP-5A</t>
  </si>
  <si>
    <t>10366611</t>
  </si>
  <si>
    <t>20315207</t>
  </si>
  <si>
    <t>COND-BOITE-Circuit D'Alimentation Co2 (Soutireuse)-Vanne Papillon Auto Q271-REP-5A</t>
  </si>
  <si>
    <t>10366615</t>
  </si>
  <si>
    <t>20315208</t>
  </si>
  <si>
    <t>COND-BOITE-Circuit D'Alimentation Co2 (Soutireuse)-Vanne Papillon Auto Q272-REP-5A</t>
  </si>
  <si>
    <t>10366613</t>
  </si>
  <si>
    <t>20315212</t>
  </si>
  <si>
    <t>COND-BOITE-Circuit D'Alimentation Produit (Soutireuse)-Filtre Sterile V100-REP-2A</t>
  </si>
  <si>
    <t>10366583</t>
  </si>
  <si>
    <t>20315213</t>
  </si>
  <si>
    <t>COND-BOITE-Circuit D'Alimentation Produit (Soutireuse)-Hublot P100-REP-5A</t>
  </si>
  <si>
    <t>10366591</t>
  </si>
  <si>
    <t>10190178</t>
  </si>
  <si>
    <t>20315218</t>
  </si>
  <si>
    <t>COND-BOITE-Circuit D'Alimentation Produit (Soutireuse)-Vanne De Sectionnement Q103-REP-5A</t>
  </si>
  <si>
    <t>10366582</t>
  </si>
  <si>
    <t>10032898</t>
  </si>
  <si>
    <t>20315220</t>
  </si>
  <si>
    <t>COND-BOITE-Circuit D'Alimentation Produit (Soutireuse)-Vanne Modulante Q100-REP-3A</t>
  </si>
  <si>
    <t>10366590</t>
  </si>
  <si>
    <t>20315221</t>
  </si>
  <si>
    <t>COND-BOITE-Circuit D'Alimentation Produit (Soutireuse)-Vanne Papillon Auto Q102-REP-5A</t>
  </si>
  <si>
    <t>10366593</t>
  </si>
  <si>
    <t>20315222</t>
  </si>
  <si>
    <t>COND-BOITE-Circuit D'Alimentation Produit (Soutireuse)-Vanne Papillon Auto Q104-REP-5A</t>
  </si>
  <si>
    <t>10366594</t>
  </si>
  <si>
    <t>20315224</t>
  </si>
  <si>
    <t>COND-BOITE-Circuit D'Alimentation Vapeur (Soutireuse)-Separateur D'Eau V181-REP-2A</t>
  </si>
  <si>
    <t>10366572</t>
  </si>
  <si>
    <t>20315225</t>
  </si>
  <si>
    <t>COND-BOITE-Circuit D'Alimentation Vapeur (Soutireuse)-Vanne De Purge V182-REP-5A</t>
  </si>
  <si>
    <t>10366573</t>
  </si>
  <si>
    <t>20315226</t>
  </si>
  <si>
    <t>COND-BOITE-Circuit D'Alimentation Vapeur (Soutireuse)-Vanne De Sectionnement Q180-REP-5A</t>
  </si>
  <si>
    <t>10366576</t>
  </si>
  <si>
    <t>20315227</t>
  </si>
  <si>
    <t>COND-BOITE-Circuit D'Alimentation Vapeur (Soutireuse)-Vanne De Sectionnement Q185-REP-5A</t>
  </si>
  <si>
    <t>10366571</t>
  </si>
  <si>
    <t>20315228</t>
  </si>
  <si>
    <t>COND-BOITE-Circuit D'Alimentation Vapeur (Soutireuse)-Vanne Papillon Auto Q184-REP-5A</t>
  </si>
  <si>
    <t>10366578</t>
  </si>
  <si>
    <t>20315231</t>
  </si>
  <si>
    <t>COND-BOITE-Circuit D'Alimentation Vapeur (Soutireuse)-Vanne Pointeau Auto Q181-REP-5A</t>
  </si>
  <si>
    <t>10366577</t>
  </si>
  <si>
    <t>20315232</t>
  </si>
  <si>
    <t>COND-BOITE-Circuit De Graissage (Soutireuse)-Centrale De Graisse-Ins-3M</t>
  </si>
  <si>
    <t>10366634</t>
  </si>
  <si>
    <t>10190132</t>
  </si>
  <si>
    <t>20315233</t>
  </si>
  <si>
    <t>COND-BOITE-Circuit De Graissage (Soutireuse)-Distributeurs De Graisse-INS-3M</t>
  </si>
  <si>
    <t>10366635</t>
  </si>
  <si>
    <t>10190130</t>
  </si>
  <si>
    <t>20315234</t>
  </si>
  <si>
    <t>COND-BOITE-Circuit Eau Froide (Soutireuse)-Vanne Boisseau Spherique R266-REP-5A</t>
  </si>
  <si>
    <t>10366626</t>
  </si>
  <si>
    <t>10190155</t>
  </si>
  <si>
    <t>20315235</t>
  </si>
  <si>
    <t>COND-BOITE-Circuit Eau Froide (Soutireuse)-Vanne De Sectionnement Q249-REP-5A</t>
  </si>
  <si>
    <t>10366625</t>
  </si>
  <si>
    <t>20315236</t>
  </si>
  <si>
    <t>COND-BOITE-Circuit Eau Froide (Soutireuse)-Vanne Papillon Auto Q260-REP-5A</t>
  </si>
  <si>
    <t>10366631</t>
  </si>
  <si>
    <t>20315237</t>
  </si>
  <si>
    <t>COND-BOITE-Circuit Eau Froide (Soutireuse)-Vanne Papillon Auto Q261-REP-5A</t>
  </si>
  <si>
    <t>10366628</t>
  </si>
  <si>
    <t>20315239</t>
  </si>
  <si>
    <t>COND-BOITE-Circuit Retour Cip (Soutireuse)-Clapets Antiretour R120-REP-3A</t>
  </si>
  <si>
    <t>10366620</t>
  </si>
  <si>
    <t>20315240</t>
  </si>
  <si>
    <t>COND-BOITE-Circuit Retour Cip (Soutireuse)-Vanne De Sectionnement Q118-REP-5A</t>
  </si>
  <si>
    <t>10366619</t>
  </si>
  <si>
    <t>20315241</t>
  </si>
  <si>
    <t>COND-BOITE-Circuit Retour Cip (Soutireuse)-Vanne Papillon Auto Q120-REP-5A</t>
  </si>
  <si>
    <t>10366621</t>
  </si>
  <si>
    <t>20315242</t>
  </si>
  <si>
    <t>COND-BOITE-Circuit Retour Cip (Soutireuse)-Vanne Papillon Auto Q121-REP-5A</t>
  </si>
  <si>
    <t>10366622</t>
  </si>
  <si>
    <t>20315243</t>
  </si>
  <si>
    <t>COND-BOITE-Circuit Retour Cip (Soutireuse)-Vanne Papillon Auto Q122-REP-5A</t>
  </si>
  <si>
    <t>10366623</t>
  </si>
  <si>
    <t>20315244</t>
  </si>
  <si>
    <t>COND-BOITE-Colonne Centrale (Soutireuse)-Distributeur Produit-REP-2A</t>
  </si>
  <si>
    <t>10366507</t>
  </si>
  <si>
    <t>10190156</t>
  </si>
  <si>
    <t>20315245</t>
  </si>
  <si>
    <t>COND-BOITE-Colonne Centrale (Soutireuse)-Durites D'Alimentation Armees-REP-5A</t>
  </si>
  <si>
    <t>10366509</t>
  </si>
  <si>
    <t>10190172</t>
  </si>
  <si>
    <t>20315246</t>
  </si>
  <si>
    <t>COND-BOITE-Colonne Centrale (Soutireuse)-Sonde Temperature B101-CAL-1A</t>
  </si>
  <si>
    <t>10366513</t>
  </si>
  <si>
    <t>20315248</t>
  </si>
  <si>
    <t>COND-BOITE-Colonne Centrale (Soutireuse)-Soupape De Securite F220-REP-3A</t>
  </si>
  <si>
    <t>10366511</t>
  </si>
  <si>
    <t>10190195</t>
  </si>
  <si>
    <t>20315249</t>
  </si>
  <si>
    <t>COND-BOITE-Colonne Centrale (Soutireuse)-Transmetteur De Pression B120-CAL-1A</t>
  </si>
  <si>
    <t>10366512</t>
  </si>
  <si>
    <t>20315250</t>
  </si>
  <si>
    <t>COND-BOITE-Colonne Centrale (Soutireuse)-Tuyauterie Produit-REP-5A</t>
  </si>
  <si>
    <t>10366508</t>
  </si>
  <si>
    <t>10190173</t>
  </si>
  <si>
    <t>20315255</t>
  </si>
  <si>
    <t>COND-BOITE-Convoyeur CAN.01-Motoreducteur Tbb2.2001W101-LUB-2A</t>
  </si>
  <si>
    <t>10366643</t>
  </si>
  <si>
    <t>20315265</t>
  </si>
  <si>
    <t>COND-BOITE-Convoyeur CAN.02-Motoreducteur Tbb2.2002W101-LUB-2A</t>
  </si>
  <si>
    <t>10366650</t>
  </si>
  <si>
    <t>20315273</t>
  </si>
  <si>
    <t>COND-BOITE-Convoyeur CAN.03-Motoreducteur Tbb2.2003W101-LUB-2A</t>
  </si>
  <si>
    <t>10366660</t>
  </si>
  <si>
    <t>20315281</t>
  </si>
  <si>
    <t>COND-BOITE-Convoyeur CAN.04-Motoreducteur Tbb2.2004W101-LUB-2A</t>
  </si>
  <si>
    <t>10366669</t>
  </si>
  <si>
    <t>20315289</t>
  </si>
  <si>
    <t>COND-BOITE-Convoyeur CAN.05-Motoreducteur Tbb2.2505W101-LUB-2A</t>
  </si>
  <si>
    <t>10366678</t>
  </si>
  <si>
    <t>20315297</t>
  </si>
  <si>
    <t>COND-BOITE-Convoyeur CAN.06-Motoreducteur Tbb2.2505W121-LUB-2A</t>
  </si>
  <si>
    <t>10366688</t>
  </si>
  <si>
    <t>20315308</t>
  </si>
  <si>
    <t>COND-BOITE-Convoyeur CAN.07-Motoreducteur Tbb2.2106W101-LUB-2A</t>
  </si>
  <si>
    <t>10366696</t>
  </si>
  <si>
    <t>20315318</t>
  </si>
  <si>
    <t>COND-BOITE-Convoyeur CAN.08-Motoreducteur Tbb2.2107W101-LUB-2A</t>
  </si>
  <si>
    <t>10366708</t>
  </si>
  <si>
    <t>20315326</t>
  </si>
  <si>
    <t>COND-BOITE-Convoyeur CAN.09-Motoreducteur Tbb2.2021W101-LUB-2A</t>
  </si>
  <si>
    <t>10366717</t>
  </si>
  <si>
    <t>20315334</t>
  </si>
  <si>
    <t>COND-BOITE-Convoyeur CAN.10-Motoreducteur Tbb2.2110W101-LUB-2A</t>
  </si>
  <si>
    <t>10366724</t>
  </si>
  <si>
    <t>20315342</t>
  </si>
  <si>
    <t>COND-BOITE-Convoyeur CAN.11-Motoreducteur Tbb2.2111W101-LUB-2A</t>
  </si>
  <si>
    <t>10366731</t>
  </si>
  <si>
    <t>20315351</t>
  </si>
  <si>
    <t>COND-BOITE-Convoyeur CAN.12A-Motoreducteur Tbb2.2312W101-LUB-2A</t>
  </si>
  <si>
    <t>10366741</t>
  </si>
  <si>
    <t>20315359</t>
  </si>
  <si>
    <t>COND-BOITE-Convoyeur CAN.12B-Motoreducteur Tbb2.2312W121-LUB-2A</t>
  </si>
  <si>
    <t>10366749</t>
  </si>
  <si>
    <t>20315367</t>
  </si>
  <si>
    <t>COND-BOITE-Convoyeur CAN.13A-Motoreducteur Tbb2.2013W101-LUB-2A</t>
  </si>
  <si>
    <t>10366759</t>
  </si>
  <si>
    <t>20315375</t>
  </si>
  <si>
    <t>COND-BOITE-Convoyeur CAN.13B-Motoreducteur Tbb2.2014W101-LUB-2A</t>
  </si>
  <si>
    <t>10366769</t>
  </si>
  <si>
    <t>20315383</t>
  </si>
  <si>
    <t>COND-BOITE-Convoyeur CAN.14A-Motoreducteur-LUB-2A</t>
  </si>
  <si>
    <t>10366779</t>
  </si>
  <si>
    <t>20315391</t>
  </si>
  <si>
    <t>COND-BOITE-Convoyeur CAN.14B-Motoreducteur-LUB-2A</t>
  </si>
  <si>
    <t>10366787</t>
  </si>
  <si>
    <t>20315399</t>
  </si>
  <si>
    <t>COND-BOITE-Convoyeur CAN.15A-Motoreducteur-LUB-2A</t>
  </si>
  <si>
    <t>10366795</t>
  </si>
  <si>
    <t>20315407</t>
  </si>
  <si>
    <t>COND-BOITE-Convoyeur CAN.15B-Motoreducteur-LUB-2A</t>
  </si>
  <si>
    <t>10366805</t>
  </si>
  <si>
    <t>20315411</t>
  </si>
  <si>
    <t>COND-BOITE-ZS-Convoyeur-Bande Plastique-INS-6M</t>
  </si>
  <si>
    <t>30005003</t>
  </si>
  <si>
    <t>20315412</t>
  </si>
  <si>
    <t>COND-BOITE-ZS-Convoyeur CAN-Guides Glissement Teflon-INS-1A</t>
  </si>
  <si>
    <t>30005038</t>
  </si>
  <si>
    <t>20315413</t>
  </si>
  <si>
    <t>COND-BOITE-ZH-Convoyeur CAN-Guides Lateraux Teflon-INS-1A</t>
  </si>
  <si>
    <t>30005037</t>
  </si>
  <si>
    <t>20315414</t>
  </si>
  <si>
    <t>COND-BOITE-Convoyeur CAN.16A-Motoreducteur Tbb2.2016W101-INS-1A</t>
  </si>
  <si>
    <t>10366815</t>
  </si>
  <si>
    <t>30005017</t>
  </si>
  <si>
    <t>20315415</t>
  </si>
  <si>
    <t>COND-BOITE-Convoyeur CAN.16A-Motoreducteur Tbb2.2016W101-LUB-2A</t>
  </si>
  <si>
    <t>20315422</t>
  </si>
  <si>
    <t>COND-BOITE-Convoyeur CAN.16B-Motoreducteur Tbb2.2015W101-INS-1A</t>
  </si>
  <si>
    <t>10366824</t>
  </si>
  <si>
    <t>20315423</t>
  </si>
  <si>
    <t>COND-BOITE-Convoyeur CAN.16B-Motoreducteur Tbb2.2015W101-LUB-2A</t>
  </si>
  <si>
    <t>20315430</t>
  </si>
  <si>
    <t>COND-BOITE-Convoyeur CAN.17-Motoreducteur Tbb2.2017W101-INS-1A</t>
  </si>
  <si>
    <t>10366834</t>
  </si>
  <si>
    <t>20315431</t>
  </si>
  <si>
    <t>COND-BOITE-Convoyeur CAN.17-Motoreducteur Tbb2.2017W101-LUB-2A</t>
  </si>
  <si>
    <t>20315438</t>
  </si>
  <si>
    <t>COND-BOITE-Convoyeur CAN.18-Motoreducteur Tbb2.2018W101-INS-1A</t>
  </si>
  <si>
    <t>10366843</t>
  </si>
  <si>
    <t>20315439</t>
  </si>
  <si>
    <t>COND-BOITE-Convoyeur CAN.18-Motoreducteur Tbb2.2018W101-LUB-2A</t>
  </si>
  <si>
    <t>20315446</t>
  </si>
  <si>
    <t>COND-BOITE-Convoyeur CAN.19-Motoreducteur Tbb2.2019W101-INS-1A</t>
  </si>
  <si>
    <t>10366853</t>
  </si>
  <si>
    <t>20315447</t>
  </si>
  <si>
    <t>COND-BOITE-Convoyeur CAN.19-Motoreducteur Tbb2.2019W101-LUB-2A</t>
  </si>
  <si>
    <t>20315454</t>
  </si>
  <si>
    <t>COND-BOITE-Convoyeur CAN.20-Motoreducteur Tbb2.2519W121-INS-1A</t>
  </si>
  <si>
    <t>10366863</t>
  </si>
  <si>
    <t>20315455</t>
  </si>
  <si>
    <t>COND-BOITE-Convoyeur CAN.20-Motoreducteur Tbb2.2519W121-LUB-2A</t>
  </si>
  <si>
    <t>20315463</t>
  </si>
  <si>
    <t>COND-BOITE-Convoyeur CAN.21-Motoreducteur Tbb2.2120W101-INS-1A</t>
  </si>
  <si>
    <t>10366874</t>
  </si>
  <si>
    <t>20315464</t>
  </si>
  <si>
    <t>COND-BOITE-Convoyeur CAN.21-Motoreducteur Tbb2.2120W101-LUB-2A</t>
  </si>
  <si>
    <t>20315471</t>
  </si>
  <si>
    <t>COND-BOITE-Convoyeur CAN.22-Motoreducteur Tbb2.2121W101-INS-1A</t>
  </si>
  <si>
    <t>10366884</t>
  </si>
  <si>
    <t>20315472</t>
  </si>
  <si>
    <t>COND-BOITE-Convoyeur CAN.22-Motoreducteur Tbb2.2121W101-LUB-2A</t>
  </si>
  <si>
    <t>20315480</t>
  </si>
  <si>
    <t>COND-BOITE-Convoyeur CAN.23-Motoreducteur Tbb2.2022W101-INS-1A</t>
  </si>
  <si>
    <t>10366895</t>
  </si>
  <si>
    <t>20315481</t>
  </si>
  <si>
    <t>COND-BOITE-Convoyeur CAN.23-Motoreducteur Tbb2.2022W101-LUB-2A</t>
  </si>
  <si>
    <t>20315488</t>
  </si>
  <si>
    <t>COND-BOITE-Convoyeur CAN.24-Motoreducteur M020.01-INS-1A</t>
  </si>
  <si>
    <t>10366904</t>
  </si>
  <si>
    <t>20315489</t>
  </si>
  <si>
    <t>COND-BOITE-Convoyeur CAN.24-Motoreducteur M020.01-LUB-2A</t>
  </si>
  <si>
    <t>20315496</t>
  </si>
  <si>
    <t>COND-BOITE-Convoyeur CAN.25-Motoreducteur M025.01-INS-1A</t>
  </si>
  <si>
    <t>10366913</t>
  </si>
  <si>
    <t>20315497</t>
  </si>
  <si>
    <t>COND-BOITE-Convoyeur CAN.25-Motoreducteur M025.01-LUB-2A</t>
  </si>
  <si>
    <t>20315504</t>
  </si>
  <si>
    <t>COND-BOITE-Convoyeur CAN.26-Motoreducteur M030.01-INS-1A</t>
  </si>
  <si>
    <t>10366921</t>
  </si>
  <si>
    <t>20315505</t>
  </si>
  <si>
    <t>COND-BOITE-Convoyeur CAN.26-Motoreducteur M030.01-LUB-2A</t>
  </si>
  <si>
    <t>20315512</t>
  </si>
  <si>
    <t>COND-BOITE-Convoyeur CAN.27-Motoreducteur M035.01-INS-1A</t>
  </si>
  <si>
    <t>10366929</t>
  </si>
  <si>
    <t>20315513</t>
  </si>
  <si>
    <t>COND-BOITE-Convoyeur CAN.27-Motoreducteur M035.01-LUB-2A</t>
  </si>
  <si>
    <t>20315519</t>
  </si>
  <si>
    <t>COND-BOITE-Convoyeur D'Entree (Soutireuse)-Motoreducteur-INS-1A</t>
  </si>
  <si>
    <t>20315520</t>
  </si>
  <si>
    <t>COND-BOITE-Convoyeur D'Entree (Soutireuse)-Motoreducteur-LUB-2A</t>
  </si>
  <si>
    <t>10366544</t>
  </si>
  <si>
    <t>20315523</t>
  </si>
  <si>
    <t>COND-BOITE-Ensemble Etoile D'Entree (Soutireuse)-Corps Etoile De Transfert-INS-1A</t>
  </si>
  <si>
    <t>10366553</t>
  </si>
  <si>
    <t>10190140</t>
  </si>
  <si>
    <t>20315524</t>
  </si>
  <si>
    <t>COND-BOITE-Ensemble Etoile D'Entree (Soutireuse)-Pignonnerie-INS-1A</t>
  </si>
  <si>
    <t>10366554</t>
  </si>
  <si>
    <t>20315525</t>
  </si>
  <si>
    <t>COND-BOITE-Ensemble Etoile D'Entree (Soutireuse)-Plaque De Transfert-INS-1A</t>
  </si>
  <si>
    <t>10366555</t>
  </si>
  <si>
    <t>20315526</t>
  </si>
  <si>
    <t>COND-BOITE-Ensemble Vis Sans Fin (Soutireuse)-Pignonnerie-INS-1A</t>
  </si>
  <si>
    <t>10366550</t>
  </si>
  <si>
    <t>20315527</t>
  </si>
  <si>
    <t>COND-BOITE-Ensemble Vis Sans Fin (Soutireuse)-Transmission Par Courroie-INS-6M</t>
  </si>
  <si>
    <t>10366551</t>
  </si>
  <si>
    <t>10190148</t>
  </si>
  <si>
    <t>20315528</t>
  </si>
  <si>
    <t>COND-BOITE-Installation De Desaeration Aldox-Panel &amp; Arrets D'Urgence-INS-3M</t>
  </si>
  <si>
    <t>10365935</t>
  </si>
  <si>
    <t>20315529</t>
  </si>
  <si>
    <t>COND-BOITE-Levage A Came (Soutireuse)-Arbre A Cardans A002-LUB-1M</t>
  </si>
  <si>
    <t>10366499</t>
  </si>
  <si>
    <t>20315530</t>
  </si>
  <si>
    <t>COND-BOITE-Levage A Came (Soutireuse)-Arbre A Cardans A003-LUB-1M</t>
  </si>
  <si>
    <t>10366502</t>
  </si>
  <si>
    <t>20315531</t>
  </si>
  <si>
    <t>COND-BOITE-Levage A Came (Soutireuse)-Motoreducteur M001-INS-1A</t>
  </si>
  <si>
    <t>10366497</t>
  </si>
  <si>
    <t>20315532</t>
  </si>
  <si>
    <t>COND-BOITE-Levage A Came (Soutireuse)-Motoreducteur M001-LUB-2A</t>
  </si>
  <si>
    <t>20315534</t>
  </si>
  <si>
    <t>COND-BOITE-Levage A Came (Soutireuse)-Reducteur R002-LUB-2A</t>
  </si>
  <si>
    <t>10366500</t>
  </si>
  <si>
    <t>20315535</t>
  </si>
  <si>
    <t>COND-BOITE-Levage A Came (Soutireuse)-Reducteur R003-LUB-2A</t>
  </si>
  <si>
    <t>10366503</t>
  </si>
  <si>
    <t>20315536</t>
  </si>
  <si>
    <t>COND-BOITE-Levage A Came (Soutireuse)-Transmission Par Chaine -LUB-1M</t>
  </si>
  <si>
    <t>10366496</t>
  </si>
  <si>
    <t>20315538</t>
  </si>
  <si>
    <t>COND-BOITE-Levage A Came (Soutireuse)-Vis Sans Fin L001-REP-5A</t>
  </si>
  <si>
    <t>10366498</t>
  </si>
  <si>
    <t>10190164</t>
  </si>
  <si>
    <t>20315539</t>
  </si>
  <si>
    <t>COND-BOITE-Levage A Came (Soutireuse)-Vis Sans Fin L002-LUB-1M</t>
  </si>
  <si>
    <t>10366501</t>
  </si>
  <si>
    <t>10190154</t>
  </si>
  <si>
    <t>20315540</t>
  </si>
  <si>
    <t>COND-BOITE-Levage A Came (Soutireuse)-Vis Sans Fin L002-REP-5A</t>
  </si>
  <si>
    <t>20315542</t>
  </si>
  <si>
    <t>COND-BOITE-Levage A Came (Soutireuse)-Vis Sans Fin L003-REP-5A</t>
  </si>
  <si>
    <t>10366504</t>
  </si>
  <si>
    <t>20315543</t>
  </si>
  <si>
    <t>COND-BOITE-Soutireuse-Panel &amp; Arrets D'Urgence-INS-3M</t>
  </si>
  <si>
    <t>10366636</t>
  </si>
  <si>
    <t>20315545</t>
  </si>
  <si>
    <t>COND-BOITE-Systeme De Remplissage (Soutireuse)-Fausses Bouteilles-REP-5A</t>
  </si>
  <si>
    <t>10366493</t>
  </si>
  <si>
    <t>10190187</t>
  </si>
  <si>
    <t>20315546</t>
  </si>
  <si>
    <t>COND-BOITE-Systeme De Remplissage (Soutireuse)-Robinet De Remplissage Q001-REP-2A</t>
  </si>
  <si>
    <t>10366457</t>
  </si>
  <si>
    <t>10190157</t>
  </si>
  <si>
    <t>20315548</t>
  </si>
  <si>
    <t>COND-BOITE-Systeme De Remplissage (Soutireuse)-Robinet De Remplissage Q002-REP-2A</t>
  </si>
  <si>
    <t>10366458</t>
  </si>
  <si>
    <t>20315550</t>
  </si>
  <si>
    <t>COND-BOITE-Systeme De Remplissage (Soutireuse)-Robinet De Remplissage Q003-REP-2A</t>
  </si>
  <si>
    <t>10366459</t>
  </si>
  <si>
    <t>20315552</t>
  </si>
  <si>
    <t>COND-BOITE-Systeme De Remplissage (Soutireuse)-Robinet De Remplissage Q004-REP-2A</t>
  </si>
  <si>
    <t>10366460</t>
  </si>
  <si>
    <t>20315554</t>
  </si>
  <si>
    <t>COND-BOITE-Systeme De Remplissage (Soutireuse)-Robinet De Remplissage Q005-REP-2A</t>
  </si>
  <si>
    <t>10366461</t>
  </si>
  <si>
    <t>20315556</t>
  </si>
  <si>
    <t>COND-BOITE-Systeme De Remplissage (Soutireuse)-Robinet De Remplissage Q006-REP-2A</t>
  </si>
  <si>
    <t>10366462</t>
  </si>
  <si>
    <t>20315558</t>
  </si>
  <si>
    <t>COND-BOITE-Systeme De Remplissage (Soutireuse)-Robinet De Remplissage Q007-REP-2A</t>
  </si>
  <si>
    <t>10366463</t>
  </si>
  <si>
    <t>20315560</t>
  </si>
  <si>
    <t>COND-BOITE-Systeme De Remplissage (Soutireuse)-Robinet De Remplissage Q008-REP-2A</t>
  </si>
  <si>
    <t>10366464</t>
  </si>
  <si>
    <t>20315562</t>
  </si>
  <si>
    <t>COND-BOITE-Systeme De Remplissage (Soutireuse)-Robinet De Remplissage Q009-REP-2A</t>
  </si>
  <si>
    <t>10366465</t>
  </si>
  <si>
    <t>20315564</t>
  </si>
  <si>
    <t>COND-BOITE-Systeme De Remplissage (Soutireuse)-Robinet De Remplissage Q010-REP-2A</t>
  </si>
  <si>
    <t>10366466</t>
  </si>
  <si>
    <t>20315566</t>
  </si>
  <si>
    <t>COND-BOITE-Systeme De Remplissage (Soutireuse)-Robinet De Remplissage Q011-REP-2A</t>
  </si>
  <si>
    <t>10366467</t>
  </si>
  <si>
    <t>20315568</t>
  </si>
  <si>
    <t>COND-BOITE-Systeme De Remplissage (Soutireuse)-Robinet De Remplissage Q012-REP-2A</t>
  </si>
  <si>
    <t>10366468</t>
  </si>
  <si>
    <t>20315570</t>
  </si>
  <si>
    <t>COND-BOITE-Systeme De Remplissage (Soutireuse)-Robinet De Remplissage Q013-REP-2A</t>
  </si>
  <si>
    <t>10366469</t>
  </si>
  <si>
    <t>20315572</t>
  </si>
  <si>
    <t>COND-BOITE-Systeme De Remplissage (Soutireuse)-Robinet De Remplissage Q014-REP-2A</t>
  </si>
  <si>
    <t>10366470</t>
  </si>
  <si>
    <t>20315574</t>
  </si>
  <si>
    <t>COND-BOITE-Systeme De Remplissage (Soutireuse)-Robinet De Remplissage Q015-REP-2A</t>
  </si>
  <si>
    <t>10366471</t>
  </si>
  <si>
    <t>20315576</t>
  </si>
  <si>
    <t>COND-BOITE-Systeme De Remplissage (Soutireuse)-Robinet De Remplissage Q016-REP-2A</t>
  </si>
  <si>
    <t>10366472</t>
  </si>
  <si>
    <t>20315578</t>
  </si>
  <si>
    <t>COND-BOITE-Systeme De Remplissage (Soutireuse)-Robinet De Remplissage Q017-REP-2A</t>
  </si>
  <si>
    <t>10366473</t>
  </si>
  <si>
    <t>20315580</t>
  </si>
  <si>
    <t>COND-BOITE-Systeme De Remplissage (Soutireuse)-Robinet De Remplissage Q018-REP-2A</t>
  </si>
  <si>
    <t>10366474</t>
  </si>
  <si>
    <t>20315582</t>
  </si>
  <si>
    <t>COND-BOITE-Systeme De Remplissage (Soutireuse)-Robinet De Remplissage Q019-REP-2A</t>
  </si>
  <si>
    <t>10366475</t>
  </si>
  <si>
    <t>20315584</t>
  </si>
  <si>
    <t>COND-BOITE-Systeme De Remplissage (Soutireuse)-Robinet De Remplissage Q020-REP-2A</t>
  </si>
  <si>
    <t>10366476</t>
  </si>
  <si>
    <t>20315586</t>
  </si>
  <si>
    <t>COND-BOITE-Systeme De Remplissage (Soutireuse)-Robinet De Remplissage Q021-REP-2A</t>
  </si>
  <si>
    <t>10366477</t>
  </si>
  <si>
    <t>20315588</t>
  </si>
  <si>
    <t>COND-BOITE-Systeme De Remplissage (Soutireuse)-Robinet De Remplissage Q022-REP-2A</t>
  </si>
  <si>
    <t>10366478</t>
  </si>
  <si>
    <t>20315590</t>
  </si>
  <si>
    <t>COND-BOITE-Systeme De Remplissage (Soutireuse)-Robinet De Remplissage Q023-REP-2A</t>
  </si>
  <si>
    <t>10366479</t>
  </si>
  <si>
    <t>20315592</t>
  </si>
  <si>
    <t>COND-BOITE-Systeme De Remplissage (Soutireuse)-Robinet De Remplissage Q024-REP-2A</t>
  </si>
  <si>
    <t>10366480</t>
  </si>
  <si>
    <t>20315594</t>
  </si>
  <si>
    <t>COND-BOITE-Systeme De Remplissage (Soutireuse)-Robinet De Remplissage Q025-REP-2A</t>
  </si>
  <si>
    <t>10366481</t>
  </si>
  <si>
    <t>20315596</t>
  </si>
  <si>
    <t>COND-BOITE-Systeme De Remplissage (Soutireuse)-Robinet De Remplissage Q026-REP-2A</t>
  </si>
  <si>
    <t>10366482</t>
  </si>
  <si>
    <t>20315598</t>
  </si>
  <si>
    <t>COND-BOITE-Systeme De Remplissage (Soutireuse)-Robinet De Remplissage Q027-REP-2A</t>
  </si>
  <si>
    <t>10366483</t>
  </si>
  <si>
    <t>20315600</t>
  </si>
  <si>
    <t>COND-BOITE-Systeme De Remplissage (Soutireuse)-Robinet De Remplissage Q028-REP-2A</t>
  </si>
  <si>
    <t>10366484</t>
  </si>
  <si>
    <t>20315602</t>
  </si>
  <si>
    <t>COND-BOITE-Systeme De Remplissage (Soutireuse)-Robinet De Remplissage Q029-REP-2A</t>
  </si>
  <si>
    <t>10366485</t>
  </si>
  <si>
    <t>20315604</t>
  </si>
  <si>
    <t>COND-BOITE-Systeme De Remplissage (Soutireuse)-Robinet De Remplissage Q030-REP-2A</t>
  </si>
  <si>
    <t>10366486</t>
  </si>
  <si>
    <t>20315606</t>
  </si>
  <si>
    <t>COND-BOITE-Systeme De Remplissage (Soutireuse)-Robinet De Remplissage Q031-REP-2A</t>
  </si>
  <si>
    <t>10366487</t>
  </si>
  <si>
    <t>20315608</t>
  </si>
  <si>
    <t>COND-BOITE-Systeme De Remplissage (Soutireuse)-Robinet De Remplissage Q032-REP-2A</t>
  </si>
  <si>
    <t>10366488</t>
  </si>
  <si>
    <t>20315610</t>
  </si>
  <si>
    <t>COND-BOITE-Systeme De Remplissage (Soutireuse)-Robinet De Remplissage Q033-REP-2A</t>
  </si>
  <si>
    <t>10366489</t>
  </si>
  <si>
    <t>20315612</t>
  </si>
  <si>
    <t>COND-BOITE-Systeme De Remplissage (Soutireuse)-Robinet De Remplissage Q034-REP-2A</t>
  </si>
  <si>
    <t>10366490</t>
  </si>
  <si>
    <t>20315614</t>
  </si>
  <si>
    <t>COND-BOITE-Systeme De Remplissage (Soutireuse)-Robinet De Remplissage Q035-REP-2A</t>
  </si>
  <si>
    <t>10366491</t>
  </si>
  <si>
    <t>20315616</t>
  </si>
  <si>
    <t>COND-BOITE-Systeme De Remplissage (Soutireuse)-Robinet De Remplissage Q036-REP-2A</t>
  </si>
  <si>
    <t>10366492</t>
  </si>
  <si>
    <t>20315618</t>
  </si>
  <si>
    <t>COND-BOITE-Unite De Levage Du Carrousel (Soutireuse)-Arbre A Cardans A011-LUB-1M</t>
  </si>
  <si>
    <t>10366519</t>
  </si>
  <si>
    <t>20315619</t>
  </si>
  <si>
    <t>COND-BOITE-Unite De Levage Du Carrousel (Soutireuse)-Arbre A Cardans A012-LUB-1M</t>
  </si>
  <si>
    <t>10366522</t>
  </si>
  <si>
    <t>20315620</t>
  </si>
  <si>
    <t>COND-BOITE-Unite De Levage Du Carrousel (Soutireuse)-Arbre A Cardans A013-LUB-1M</t>
  </si>
  <si>
    <t>10366525</t>
  </si>
  <si>
    <t>20315621</t>
  </si>
  <si>
    <t>COND-BOITE-Unite De Levage Du Carrousel (Soutireuse)-Arbre A Cardans A014-LUB-1M</t>
  </si>
  <si>
    <t>10366528</t>
  </si>
  <si>
    <t>20315622</t>
  </si>
  <si>
    <t>COND-BOITE-Unite De Levage Du Carrousel (Soutireuse)-Arbre A Cardans A015-LUB-1M</t>
  </si>
  <si>
    <t>10366531</t>
  </si>
  <si>
    <t>20315623</t>
  </si>
  <si>
    <t>COND-BOITE-Unite De Levage Du Carrousel (Soutireuse)-Reducteur A Cardan R011-LUB-2A</t>
  </si>
  <si>
    <t>10366517</t>
  </si>
  <si>
    <t>20315624</t>
  </si>
  <si>
    <t>COND-BOITE-Unite De Levage Du Carrousel (Soutireuse)-Reducteur A Cardan R012-LUB-2A</t>
  </si>
  <si>
    <t>10366520</t>
  </si>
  <si>
    <t>20315625</t>
  </si>
  <si>
    <t>COND-BOITE-Unite De Levage Du Carrousel (Soutireuse)-Reducteur A Cardan R013-LUB-2A</t>
  </si>
  <si>
    <t>10366523</t>
  </si>
  <si>
    <t>20315626</t>
  </si>
  <si>
    <t>COND-BOITE-Unite De Levage Du Carrousel (Soutireuse)-Reducteur A Cardan R014-LUB-2A</t>
  </si>
  <si>
    <t>10366526</t>
  </si>
  <si>
    <t>20315627</t>
  </si>
  <si>
    <t>COND-BOITE-Unite De Levage Du Carrousel (Soutireuse)-Reducteur A Cardan R015-LUB-2A</t>
  </si>
  <si>
    <t>10366529</t>
  </si>
  <si>
    <t>20315628</t>
  </si>
  <si>
    <t>COND-BOITE-Unite De Levage Du Carrousel (Soutireuse)-Reducteur A Cardan R016-LUB-2A</t>
  </si>
  <si>
    <t>10366532</t>
  </si>
  <si>
    <t>20315629</t>
  </si>
  <si>
    <t>COND-BOITE-Unite De Levage Du Carrousel (Soutireuse)-Transmission Par Chaine -LUB-1M</t>
  </si>
  <si>
    <t>10366516</t>
  </si>
  <si>
    <t>20315631</t>
  </si>
  <si>
    <t>COND-BOITE-Unite De Levage Du Carrousel (Soutireuse)-Vis Sans Fin V011-LUB-1M</t>
  </si>
  <si>
    <t>10366518</t>
  </si>
  <si>
    <t>20315632</t>
  </si>
  <si>
    <t>COND-BOITE-Unite De Levage Du Carrousel (Soutireuse)-Vis Sans Fin V011-REP-5A</t>
  </si>
  <si>
    <t>20315633</t>
  </si>
  <si>
    <t>COND-BOITE-Unite De Levage Du Carrousel (Soutireuse)-Vis Sans Fin V012-LUB-1M</t>
  </si>
  <si>
    <t>10366521</t>
  </si>
  <si>
    <t>20315634</t>
  </si>
  <si>
    <t>COND-BOITE-Unite De Levage Du Carrousel (Soutireuse)-Vis Sans Fin V012-REP-5A</t>
  </si>
  <si>
    <t>20315635</t>
  </si>
  <si>
    <t>COND-BOITE-Unite De Levage Du Carrousel (Soutireuse)-Vis Sans Fin V013-LUB-1M</t>
  </si>
  <si>
    <t>10366524</t>
  </si>
  <si>
    <t>20315636</t>
  </si>
  <si>
    <t>COND-BOITE-Unite De Levage Du Carrousel (Soutireuse)-Vis Sans Fin V013-REP-5A</t>
  </si>
  <si>
    <t>20315637</t>
  </si>
  <si>
    <t>COND-BOITE-Unite De Levage Du Carrousel (Soutireuse)-Vis Sans Fin V014-LUB-1M</t>
  </si>
  <si>
    <t>10366527</t>
  </si>
  <si>
    <t>20315638</t>
  </si>
  <si>
    <t>COND-BOITE-Unite De Levage Du Carrousel (Soutireuse)-Vis Sans Fin V014-REP-5A</t>
  </si>
  <si>
    <t>20315639</t>
  </si>
  <si>
    <t>COND-BOITE-Unite De Levage Du Carrousel (Soutireuse)-Vis Sans Fin V015-LUB-1M</t>
  </si>
  <si>
    <t>10366530</t>
  </si>
  <si>
    <t>20315640</t>
  </si>
  <si>
    <t>COND-BOITE-Unite De Levage Du Carrousel (Soutireuse)-Vis Sans Fin V015-REP-5A</t>
  </si>
  <si>
    <t>20315641</t>
  </si>
  <si>
    <t>COND-BOITE-Unite De Levage Du Carrousel (Soutireuse)-Vis Sans Fin V016-LUB-1M</t>
  </si>
  <si>
    <t>10366533</t>
  </si>
  <si>
    <t>20315642</t>
  </si>
  <si>
    <t>COND-BOITE-Unite De Levage Du Carrousel (Soutireuse)-Vis Sans Fin V016-REP-5A</t>
  </si>
  <si>
    <t>20315643</t>
  </si>
  <si>
    <t>COND-BOITE-Unite D'Entrainement Du Carrousel (Soutireuse)-Arbre A Cardans-LUB-1M</t>
  </si>
  <si>
    <t>10366537</t>
  </si>
  <si>
    <t>20315644</t>
  </si>
  <si>
    <t>COND-BOITE-Unite D'Entrainement Du Carrousel (Soutireuse)-Encodeur B010-REP-10A</t>
  </si>
  <si>
    <t>10366541</t>
  </si>
  <si>
    <t>10190170</t>
  </si>
  <si>
    <t>20315645</t>
  </si>
  <si>
    <t>COND-BOITE-Unite D'Entrainement Du Carrousel (Soutireuse)-Frein Principal-INS-1A</t>
  </si>
  <si>
    <t>10366536</t>
  </si>
  <si>
    <t>10190141</t>
  </si>
  <si>
    <t>20315646</t>
  </si>
  <si>
    <t>COND-BOITE-Unite D'Entrainement Du Carrousel (Soutireuse)-Motoreducteur Principal-INS-1A</t>
  </si>
  <si>
    <t>10366535</t>
  </si>
  <si>
    <t>20315647</t>
  </si>
  <si>
    <t>COND-BOITE-Unite D'Entrainement Du Carrousel (Soutireuse)-Motoreducteur Principal-LUB-2A</t>
  </si>
  <si>
    <t>20315649</t>
  </si>
  <si>
    <t>COND-BOITE-Unite D'Entrainement Du Carrousel (Soutireuse)-Pignonnerie -INS-1A</t>
  </si>
  <si>
    <t>10366538</t>
  </si>
  <si>
    <t>20315650</t>
  </si>
  <si>
    <t>COND-BOITE-Unite D'Entrainement Du Carrousel (Soutireuse)-Roulement Principal-LUB-1M</t>
  </si>
  <si>
    <t>10366540</t>
  </si>
  <si>
    <t>20315651</t>
  </si>
  <si>
    <t>COND-BOITE-Unite D'Entrainement Du Carrousel (Soutireuse)-Transmission Par Courroie-INS-6M</t>
  </si>
  <si>
    <t>10366539</t>
  </si>
  <si>
    <t>20315659</t>
  </si>
  <si>
    <t>COND-BOUTEILLE-Convoyeur NRB.01-Motoreducteur Tbb1.2001W101-LUB-2A</t>
  </si>
  <si>
    <t>20315667</t>
  </si>
  <si>
    <t>COND-BOUTEILLE-Convoyeur NRB.02-Motoreducteur Tbb1.2002W101-LUB-2A</t>
  </si>
  <si>
    <t>20315675</t>
  </si>
  <si>
    <t>COND-BOUTEILLE-Convoyeur NRB.03-Motoreducteur Tbb1.2003W101-LUB-2A</t>
  </si>
  <si>
    <t>20315683</t>
  </si>
  <si>
    <t>COND-BOUTEILLE-Convoyeur NRB.04-Motoreducteur Tbb1.2804W101-LUB-2A</t>
  </si>
  <si>
    <t>20315691</t>
  </si>
  <si>
    <t>COND-BOUTEILLE-Convoyeur NRB.05-Motoreducteur Tbb1.2804W121-LUB-2A</t>
  </si>
  <si>
    <t>20315702</t>
  </si>
  <si>
    <t>COND-BOUTEILLE-Convoyeur NRB.06-Motoreducteur Tbb1.2804W141-LUB-2A</t>
  </si>
  <si>
    <t>20315713</t>
  </si>
  <si>
    <t>COND-BOUTEILLE-Convoyeur NRB.07-Motoreducteur Tbb1.2105W101-LUB-2A</t>
  </si>
  <si>
    <t>20315721</t>
  </si>
  <si>
    <t>COND-BOUTEILLE-Convoyeur NRB.08-Motoreducteur Tbb1.2018W101-LUB-2A</t>
  </si>
  <si>
    <t>20315731</t>
  </si>
  <si>
    <t>COND-BOUTEILLE-Convoyeur NRB.09-Motoreducteur Ri1.4101W101-LUB-2A</t>
  </si>
  <si>
    <t>20315745</t>
  </si>
  <si>
    <t>COND-BOUTEILLE-Convoyeur NRB.10-Motoreducteur Tbb1.3107W101-LUB-2A</t>
  </si>
  <si>
    <t>20315753</t>
  </si>
  <si>
    <t>COND-BOUTEILLE-Convoyeur NRB.11-Motoreducteur-LUB-2A</t>
  </si>
  <si>
    <t>20315763</t>
  </si>
  <si>
    <t>COND-BOUTEILLE-Convoyeur NRB.12-Motoreducteur-LUB-2A</t>
  </si>
  <si>
    <t>20315771</t>
  </si>
  <si>
    <t>COND-BOUTEILLE-Convoyeur NRB.13-Motoreducteur-LUB-2A</t>
  </si>
  <si>
    <t>20315779</t>
  </si>
  <si>
    <t>COND-BOUTEILLE-Convoyeur NRB.14-Motoreducteur Fd01-0380M1-LUB-2A</t>
  </si>
  <si>
    <t>20315787</t>
  </si>
  <si>
    <t>COND-BOUTEILLE-Convoyeur NRB.15-Motoreducteur Fd01-0400M1-LUB-2A</t>
  </si>
  <si>
    <t>20315795</t>
  </si>
  <si>
    <t>COND-BOUTEILLE-Convoyeur NRB.16-Motoreducteur Fd01-0420M1-LUB-2A</t>
  </si>
  <si>
    <t>20315799</t>
  </si>
  <si>
    <t>COND-BOUTEILLE-ZS-Convoyeur-Bande Metallique-INS-6M</t>
  </si>
  <si>
    <t>30005009</t>
  </si>
  <si>
    <t>10190124</t>
  </si>
  <si>
    <t>20315801</t>
  </si>
  <si>
    <t>COND-BOUTEILLE-ZS-Convoyeur NRB-Guides Lateraux Teflon-INS-1A</t>
  </si>
  <si>
    <t>30005022</t>
  </si>
  <si>
    <t>20315802</t>
  </si>
  <si>
    <t>COND-BOUTEILLE-Convoyeur NRB.17-Motoreducteur Tbb1.2008W101-INS-1A</t>
  </si>
  <si>
    <t>10366265</t>
  </si>
  <si>
    <t>30005018</t>
  </si>
  <si>
    <t>20315803</t>
  </si>
  <si>
    <t>COND-BOUTEILLE-Convoyeur NRB.17-Motoreducteur Tbb1.2008W101-LUB-2A</t>
  </si>
  <si>
    <t>20315810</t>
  </si>
  <si>
    <t>COND-BOUTEILLE-Convoyeur NRB.18-Motoreducteur Tbb1.2009W101-INS-1A</t>
  </si>
  <si>
    <t>10366275</t>
  </si>
  <si>
    <t>20315811</t>
  </si>
  <si>
    <t>COND-BOUTEILLE-Convoyeur NRB.18-Motoreducteur Tbb1.2009W101-LUB-2A</t>
  </si>
  <si>
    <t>20315818</t>
  </si>
  <si>
    <t>COND-BOUTEILLE-Convoyeur NRB.19-Motoreducteur Tbb1.2810W101-INS-1A</t>
  </si>
  <si>
    <t>10366285</t>
  </si>
  <si>
    <t>20315819</t>
  </si>
  <si>
    <t>COND-BOUTEILLE-Convoyeur NRB.19-Motoreducteur Tbb1.2810W101-LUB-2A</t>
  </si>
  <si>
    <t>20315826</t>
  </si>
  <si>
    <t>COND-BOUTEILLE-Convoyeur NRB.20-Motoreducteur Tbb1.2810W121-INS-1A</t>
  </si>
  <si>
    <t>10366294</t>
  </si>
  <si>
    <t>20315827</t>
  </si>
  <si>
    <t>COND-BOUTEILLE-Convoyeur NRB.20-Motoreducteur Tbb1.2810W121-LUB-2A</t>
  </si>
  <si>
    <t>20315831</t>
  </si>
  <si>
    <t>COND-BOUTEILLE-Convoyeur NRB.20-Transmission Par Chaine-LUB-3M</t>
  </si>
  <si>
    <t>10366298</t>
  </si>
  <si>
    <t>20315835</t>
  </si>
  <si>
    <t>COND-BOUTEILLE-Convoyeur NRB.21-Motoreducteur Tbb1.2810W141-INS-1A</t>
  </si>
  <si>
    <t>10366303</t>
  </si>
  <si>
    <t>20315836</t>
  </si>
  <si>
    <t>COND-BOUTEILLE-Convoyeur NRB.21-Motoreducteur Tbb1.2810W141-LUB-2A</t>
  </si>
  <si>
    <t>20315843</t>
  </si>
  <si>
    <t>COND-BOUTEILLE-Convoyeur NRB.22-Motoreducteur Tbb1.2810W141-INS-1A</t>
  </si>
  <si>
    <t>10366312</t>
  </si>
  <si>
    <t>20315844</t>
  </si>
  <si>
    <t>COND-BOUTEILLE-Convoyeur NRB.22-Motoreducteur Tbb1.2810W141-LUB-2A</t>
  </si>
  <si>
    <t>20315851</t>
  </si>
  <si>
    <t>COND-BOUTEILLE-Convoyeur NRB.23-Motoreducteur Tbb1.2112W101-INS-1A</t>
  </si>
  <si>
    <t>10366321</t>
  </si>
  <si>
    <t>20315852</t>
  </si>
  <si>
    <t>COND-BOUTEILLE-Convoyeur NRB.23-Motoreducteur Tbb1.2112W101-LUB-2A</t>
  </si>
  <si>
    <t>20315859</t>
  </si>
  <si>
    <t>COND-BOUTEILLE-Convoyeur NRB.24-Motoreducteur B8-30M1-INS-1A</t>
  </si>
  <si>
    <t>10366330</t>
  </si>
  <si>
    <t>20315860</t>
  </si>
  <si>
    <t>COND-BOUTEILLE-Convoyeur NRB.24-Motoreducteur B8-30M1-LUB-2A</t>
  </si>
  <si>
    <t>20315867</t>
  </si>
  <si>
    <t>COND-BOUTEILLE-Convoyeur NRB.25-Motoreducteur Tbb1.2113W101-INS-1A</t>
  </si>
  <si>
    <t>10366339</t>
  </si>
  <si>
    <t>20315868</t>
  </si>
  <si>
    <t>COND-BOUTEILLE-Convoyeur NRB.25-Motoreducteur Tbb1.2113W101-LUB-2A</t>
  </si>
  <si>
    <t>20315872</t>
  </si>
  <si>
    <t>COND-BOUTEILLE-Convoyeur NRB.25-Transmission Par Chaine-LUB-1M</t>
  </si>
  <si>
    <t>10366343</t>
  </si>
  <si>
    <t>20315876</t>
  </si>
  <si>
    <t>COND-BOUTEILLE-Convoyeur NRB.26-Motoreducteur Tbb1.2114W101-INS-1A</t>
  </si>
  <si>
    <t>10366351</t>
  </si>
  <si>
    <t>20315877</t>
  </si>
  <si>
    <t>COND-BOUTEILLE-Convoyeur NRB.26-Motoreducteur Tbb1.2114W101-LUB-2A</t>
  </si>
  <si>
    <t>20315884</t>
  </si>
  <si>
    <t>COND-BOUTEILLE-Convoyeur NRB.27-Motoreducteur Tbb1.2115W101-INS-1A</t>
  </si>
  <si>
    <t>10366359</t>
  </si>
  <si>
    <t>20315885</t>
  </si>
  <si>
    <t>COND-BOUTEILLE-Convoyeur NRB.27-Motoreducteur Tbb1.2115W101-LUB-2A</t>
  </si>
  <si>
    <t>20315889</t>
  </si>
  <si>
    <t>COND-BOUTEILLE-Convoyeur NRB.27-Transmission Par Chaine-LUB-3M</t>
  </si>
  <si>
    <t>10366362</t>
  </si>
  <si>
    <t>20315893</t>
  </si>
  <si>
    <t>COND-BOUTEILLE-Convoyeur NRB.28A-Motoreducteur Tbb1.2116W101-INS-1A</t>
  </si>
  <si>
    <t>10366370</t>
  </si>
  <si>
    <t>20315894</t>
  </si>
  <si>
    <t>COND-BOUTEILLE-Convoyeur NRB.28A-Motoreducteur Tbb1.2116W101-LUB-2A</t>
  </si>
  <si>
    <t>20315901</t>
  </si>
  <si>
    <t>COND-BOUTEILLE-Convoyeur NRB.28B-Motoreducteur M040.01-INS-1A</t>
  </si>
  <si>
    <t>10366380</t>
  </si>
  <si>
    <t>20315902</t>
  </si>
  <si>
    <t>COND-BOUTEILLE-Convoyeur NRB.28B-Motoreducteur M040.01-LUB-2A</t>
  </si>
  <si>
    <t>20315909</t>
  </si>
  <si>
    <t>COND-BOUTEILLE-Convoyeur NRB.29-Motoreducteur Tbb1.2017W101-INS-1A</t>
  </si>
  <si>
    <t>10366388</t>
  </si>
  <si>
    <t>20315910</t>
  </si>
  <si>
    <t>COND-BOUTEILLE-Convoyeur NRB.29-Motoreducteur Tbb1.2017W101-LUB-2A</t>
  </si>
  <si>
    <t>20315920</t>
  </si>
  <si>
    <t>COND-BOUTEILLE-Convoyeur NRB.30-Motoreducteur Tbb1.2001W101-INS-1A</t>
  </si>
  <si>
    <t>10366398</t>
  </si>
  <si>
    <t>20315921</t>
  </si>
  <si>
    <t>COND-BOUTEILLE-Convoyeur NRB.30-Motoreducteur Tbb1.2001W101-LUB-2A</t>
  </si>
  <si>
    <t>20315928</t>
  </si>
  <si>
    <t>COND-BOUTEILLE-Convoyeur NRB.31-Motoreducteur Tbb1.2005W101-INS-1A</t>
  </si>
  <si>
    <t>10366409</t>
  </si>
  <si>
    <t>20315929</t>
  </si>
  <si>
    <t>COND-BOUTEILLE-Convoyeur NRB.31-Motoreducteur Tbb1.2005W101-LUB-2A</t>
  </si>
  <si>
    <t>20315936</t>
  </si>
  <si>
    <t>COND-BOUTEILLE-Convoyeur NRB.32-Motoreducteur Tbb1.2006W101-INS-1A</t>
  </si>
  <si>
    <t>10366417</t>
  </si>
  <si>
    <t>20315937</t>
  </si>
  <si>
    <t>COND-BOUTEILLE-Convoyeur NRB.32-Motoreducteur Tbb1.2006W101-LUB-2A</t>
  </si>
  <si>
    <t>20315945</t>
  </si>
  <si>
    <t>COND-BOUTEILLE-Convoyeur NRB.33-Motoreducteur Tbb1.2010W101-INS-1A</t>
  </si>
  <si>
    <t>10366425</t>
  </si>
  <si>
    <t>20315946</t>
  </si>
  <si>
    <t>COND-BOUTEILLE-Convoyeur NRB.33-Motoreducteur Tbb1.2010W101-LUB-2A</t>
  </si>
  <si>
    <t>20315953</t>
  </si>
  <si>
    <t>COND-BOUTEILLE-Convoyeur NRB.34-Motoreducteur Tbb1.2011W101-INS-1A</t>
  </si>
  <si>
    <t>10366434</t>
  </si>
  <si>
    <t>20315954</t>
  </si>
  <si>
    <t>COND-BOUTEILLE-Convoyeur NRB.34-Motoreducteur Tbb1.2011W101-LUB-2A</t>
  </si>
  <si>
    <t>20315961</t>
  </si>
  <si>
    <t>COND-BOUTEILLE-Convoyeur NRB.35-Motoreducteur Tbb1.2012W101-INS-1A</t>
  </si>
  <si>
    <t>10366442</t>
  </si>
  <si>
    <t>20315962</t>
  </si>
  <si>
    <t>COND-BOUTEILLE-Convoyeur NRB.35-Motoreducteur Tbb1.2012W101-LUB-2A</t>
  </si>
  <si>
    <t>20315967</t>
  </si>
  <si>
    <t>COND-COM-Palettiseur-Bras Intercalaire-Motoreducteur-INS-1A</t>
  </si>
  <si>
    <t>10367247</t>
  </si>
  <si>
    <t>20315968</t>
  </si>
  <si>
    <t>COND-COM-Palettiseur-Bras Intercalaire-Motoreducteur-LUB-2A</t>
  </si>
  <si>
    <t>20315970</t>
  </si>
  <si>
    <t>COND-COM-Palettiseur-Bras Intercalaire-Paliers De Roulements-LUB-1M</t>
  </si>
  <si>
    <t>10367248</t>
  </si>
  <si>
    <t>20315971</t>
  </si>
  <si>
    <t>COND-COM-Palettiseur-Bras Intercalaire-Transmission Par Courroie-INS-6M</t>
  </si>
  <si>
    <t>10367246</t>
  </si>
  <si>
    <t>20315972</t>
  </si>
  <si>
    <t>COND-COM-Palettiseur-Bras Préhenseur-Bras Robotise-INS-1A</t>
  </si>
  <si>
    <t>10190129</t>
  </si>
  <si>
    <t>20315973</t>
  </si>
  <si>
    <t>COND-COM-Palettiseur-Colonne Intercalaire-Motoreducteur-INS-1A</t>
  </si>
  <si>
    <t>10367242</t>
  </si>
  <si>
    <t>20315974</t>
  </si>
  <si>
    <t>COND-COM-Palettiseur-Colonne Intercalaire-Motoreducteur-LUB-2A</t>
  </si>
  <si>
    <t>20315975</t>
  </si>
  <si>
    <t>COND-COM-Palettiseur-Colonne Intercalaire-Motoreducteur-REP-10A</t>
  </si>
  <si>
    <t>20315976</t>
  </si>
  <si>
    <t>COND-COM-Palettiseur-Colonne Intercalaire-Paliers De Roulements-LUB-1M</t>
  </si>
  <si>
    <t>10367243</t>
  </si>
  <si>
    <t>20315978</t>
  </si>
  <si>
    <t>COND-COM-Palettiseur-Colonne Intercalaire-Système De Glissiere-LUB-3M</t>
  </si>
  <si>
    <t>10367244</t>
  </si>
  <si>
    <t>10190150</t>
  </si>
  <si>
    <t>20315979</t>
  </si>
  <si>
    <t>COND-COM-Palettiseur-Colonne Intercalaire-Transmission Par Courroie-INS-6M</t>
  </si>
  <si>
    <t>10367241</t>
  </si>
  <si>
    <t>20315986</t>
  </si>
  <si>
    <t>COND-COM-Fardeleuse-Conv. Alimentation Cartons-Motoreducteur-INS-1A</t>
  </si>
  <si>
    <t>10367083</t>
  </si>
  <si>
    <t>20315987</t>
  </si>
  <si>
    <t>COND-COM-Fardeleuse-Conv. Alimentation Cartons-Motoreducteur-REP-10A</t>
  </si>
  <si>
    <t>20315989</t>
  </si>
  <si>
    <t>COND-COM-Fardeleuse-Conv. Alimentation Cartons-Rouleaux-INS-1A</t>
  </si>
  <si>
    <t>10367080</t>
  </si>
  <si>
    <t>20315992</t>
  </si>
  <si>
    <t>COND-COM-Fardeleuse-Conv. Barquette-Guides Glissement Teflon-INS-1A</t>
  </si>
  <si>
    <t>10367132</t>
  </si>
  <si>
    <t>20315994</t>
  </si>
  <si>
    <t>COND-COM-Fardeleuse-Conv. Barquette-Pignonnerie-INS-1A</t>
  </si>
  <si>
    <t>10367133</t>
  </si>
  <si>
    <t>20315996</t>
  </si>
  <si>
    <t>COND-COMMUN-Convoyeur-Bande Plastique-INS-6M</t>
  </si>
  <si>
    <t>30005005</t>
  </si>
  <si>
    <t>20315999</t>
  </si>
  <si>
    <t>COND-COMMUN-Convoyeur Com.01-Motoreducteur-INS-1A</t>
  </si>
  <si>
    <t>10367287</t>
  </si>
  <si>
    <t>30005036</t>
  </si>
  <si>
    <t>20316000</t>
  </si>
  <si>
    <t>COND-COMMUN-Convoyeur Com.01-Motoreducteur-LUB-2A</t>
  </si>
  <si>
    <t>20316004</t>
  </si>
  <si>
    <t>COND-COMMUN-Convoyeur Com.02-Bande Tissu-INS-6M</t>
  </si>
  <si>
    <t>10367298</t>
  </si>
  <si>
    <t>10190127</t>
  </si>
  <si>
    <t>20316005</t>
  </si>
  <si>
    <t>COND-COMMUN-Convoyeur Com.02-Motoreducteur M045.01-INS-1A</t>
  </si>
  <si>
    <t>10367294</t>
  </si>
  <si>
    <t>20316006</t>
  </si>
  <si>
    <t>COND-COMMUN-Convoyeur Com.02-Motoreducteur M045.01-LUB-2A</t>
  </si>
  <si>
    <t>20316007</t>
  </si>
  <si>
    <t>COND-COMMUN-Convoyeur Com.02-Motoreducteur M045.01-REP-10A</t>
  </si>
  <si>
    <t>20316008</t>
  </si>
  <si>
    <t>COND-COMMUN-Convoyeur Com.02-Paliers De Roulement-LUB-1M</t>
  </si>
  <si>
    <t>10367295</t>
  </si>
  <si>
    <t>20316010</t>
  </si>
  <si>
    <t>COND-COMMUN-Convoyeur Com.02-Plaque De Transfert (Amont)-INS-1A</t>
  </si>
  <si>
    <t>10367300</t>
  </si>
  <si>
    <t>20316011</t>
  </si>
  <si>
    <t>COND-COMMUN-Convoyeur Com.02-Rouleaux Porteurs Caoutchouc-INS-1A</t>
  </si>
  <si>
    <t>10367299</t>
  </si>
  <si>
    <t>20316012</t>
  </si>
  <si>
    <t>COND-COMMUN-Convoyeur Com.02-Transmission Par Chaine-LUB-1M</t>
  </si>
  <si>
    <t>10367297</t>
  </si>
  <si>
    <t>20316016</t>
  </si>
  <si>
    <t>COND-COMMUN-Convoyeur Com.03-Motoreducteur M050.01-INS-1A</t>
  </si>
  <si>
    <t>10367303</t>
  </si>
  <si>
    <t>20316017</t>
  </si>
  <si>
    <t>COND-COMMUN-Convoyeur Com.03-Motoreducteur M050.01-LUB-2A</t>
  </si>
  <si>
    <t>20316021</t>
  </si>
  <si>
    <t>COND-COMMUN-Convoyeur Com.03-Plaque De Transfert (Amont)-INS-1A</t>
  </si>
  <si>
    <t>10367309</t>
  </si>
  <si>
    <t>20316025</t>
  </si>
  <si>
    <t>COND-COMMUN-Convoyeur Com.04-Motoreducteur M055.01-INS-1A</t>
  </si>
  <si>
    <t>10367313</t>
  </si>
  <si>
    <t>20316026</t>
  </si>
  <si>
    <t>COND-COMMUN-Convoyeur Com.04-Motoreducteur M055.01-LUB-2A</t>
  </si>
  <si>
    <t>20316028</t>
  </si>
  <si>
    <t>COND-COMMUN-Convoyeur Com.04-Paliers De Roulement-LUB-1M</t>
  </si>
  <si>
    <t>10367314</t>
  </si>
  <si>
    <t>20316030</t>
  </si>
  <si>
    <t>COND-COMMUN-Convoyeur Com.04-Plaque De Transfert (Amont)-INS-1A</t>
  </si>
  <si>
    <t>10367319</t>
  </si>
  <si>
    <t>20316034</t>
  </si>
  <si>
    <t>COND-COMMUN-Convoyeur Com.05-Motoreducteur M060.01-INS-1A</t>
  </si>
  <si>
    <t>10367321</t>
  </si>
  <si>
    <t>20316035</t>
  </si>
  <si>
    <t>COND-COMMUN-Convoyeur Com.05-Motoreducteur M060.01-LUB-2A</t>
  </si>
  <si>
    <t>20316037</t>
  </si>
  <si>
    <t>COND-COMMUN-Convoyeur Com.05-Paliers De Roulement-LUB-1M</t>
  </si>
  <si>
    <t>10367322</t>
  </si>
  <si>
    <t>20316039</t>
  </si>
  <si>
    <t>COND-COMMUN-Convoyeur Com.05-Plaque De Transfert (Amont)-INS-1A</t>
  </si>
  <si>
    <t>10367327</t>
  </si>
  <si>
    <t>20316045</t>
  </si>
  <si>
    <t>COND-COMMUN-Convoyeur Com.06A-Plaque De Transfert (Amont)-INS-1A</t>
  </si>
  <si>
    <t>10367340</t>
  </si>
  <si>
    <t>20316050</t>
  </si>
  <si>
    <t>COND-COMMUN-Convoyeur Com.06B-Motoreducteur M070.01-INS-1A</t>
  </si>
  <si>
    <t>20316051</t>
  </si>
  <si>
    <t>COND-COMMUN-Convoyeur Com.06B-Motoreducteur M070.01-LUB-2A</t>
  </si>
  <si>
    <t>10367429</t>
  </si>
  <si>
    <t>20316053</t>
  </si>
  <si>
    <t>COND-COMMUN-Convoyeur Com.06B-Paliers De Roulement-LUB-1M</t>
  </si>
  <si>
    <t>10367431</t>
  </si>
  <si>
    <t>20316054</t>
  </si>
  <si>
    <t>COND-COMMUN-Convoyeur Com.06B-Pignonnerie-INS-1A</t>
  </si>
  <si>
    <t>10368778</t>
  </si>
  <si>
    <t>20316055</t>
  </si>
  <si>
    <t>COND-COMMUN-Convoyeur Com.06B-Transmission Par Courroie-INS-6M</t>
  </si>
  <si>
    <t>10367430</t>
  </si>
  <si>
    <t>20316058</t>
  </si>
  <si>
    <t>COND-COMMUN-Convoyeur Com.07A-Guides Lateraux Galets-INS-1A</t>
  </si>
  <si>
    <t>10367348</t>
  </si>
  <si>
    <t>10190142</t>
  </si>
  <si>
    <t>20316059</t>
  </si>
  <si>
    <t>COND-COMMUN-Convoyeur Com.07A-Paliers De Roulement-LUB-1M</t>
  </si>
  <si>
    <t>10367342</t>
  </si>
  <si>
    <t>20316061</t>
  </si>
  <si>
    <t>COND-COMMUN-Convoyeur Com.07A-Plaque De Transfert (Amont)-INS-1A</t>
  </si>
  <si>
    <t>NC01-2-0060-0006</t>
  </si>
  <si>
    <t>20316066</t>
  </si>
  <si>
    <t>COND-COMMUN-Convoyeur Com.07B-Motoreducteur M065.01-INS-1A</t>
  </si>
  <si>
    <t>10367351</t>
  </si>
  <si>
    <t>20316067</t>
  </si>
  <si>
    <t>COND-COMMUN-Convoyeur Com.07B-Motoreducteur M065.01-LUB-2A</t>
  </si>
  <si>
    <t>20316071</t>
  </si>
  <si>
    <t>COND-COMMUN-Convoyeur Com.07B-Transmission Par Courroie-INS-6M</t>
  </si>
  <si>
    <t>10367352</t>
  </si>
  <si>
    <t>20316078</t>
  </si>
  <si>
    <t>COND-COMMUN-Convoyeur Com.08-Motoreducteur M075.01-INS-1A</t>
  </si>
  <si>
    <t>10367360</t>
  </si>
  <si>
    <t>20316079</t>
  </si>
  <si>
    <t>COND-COMMUN-Convoyeur Com.08-Motoreducteur M075.01-LUB-2A</t>
  </si>
  <si>
    <t>20316083</t>
  </si>
  <si>
    <t>COND-COMMUN-Convoyeur Com.08-Plaque De Transfert (Amont)-INS-1A</t>
  </si>
  <si>
    <t>10367366</t>
  </si>
  <si>
    <t>20316091</t>
  </si>
  <si>
    <t>COND-COMMUN-Convoyeur Com.09-Motoreducteur M080.01-INS-1A</t>
  </si>
  <si>
    <t>10367371</t>
  </si>
  <si>
    <t>20316092</t>
  </si>
  <si>
    <t>COND-COMMUN-Convoyeur Com.09-Motoreducteur M080.01-LUB-2A</t>
  </si>
  <si>
    <t>20316094</t>
  </si>
  <si>
    <t>COND-COMMUN-Convoyeur Com.09-Paliers De Roulement-LUB-1M</t>
  </si>
  <si>
    <t>10367372</t>
  </si>
  <si>
    <t>20316096</t>
  </si>
  <si>
    <t>COND-COMMUN-Convoyeur Com.09-Plaque De Transfert (Amont)-INS-1A</t>
  </si>
  <si>
    <t>10367377</t>
  </si>
  <si>
    <t>20316101</t>
  </si>
  <si>
    <t>COND-COMMUN-Convoyeur Com.10-Motoreducteur-INS-1A</t>
  </si>
  <si>
    <t>10367383</t>
  </si>
  <si>
    <t>20316102</t>
  </si>
  <si>
    <t>COND-COMMUN-Convoyeur Com.10-Motoreducteur-LUB-2A</t>
  </si>
  <si>
    <t>20316104</t>
  </si>
  <si>
    <t>COND-COMMUN-Convoyeur Com.10-Paliers De Roulement-LUB-1M</t>
  </si>
  <si>
    <t>10367384</t>
  </si>
  <si>
    <t>20316106</t>
  </si>
  <si>
    <t>COND-COMMUN-Convoyeur Com.10-Plaque De Transfert (Amont)-INS-1A</t>
  </si>
  <si>
    <t>10367389</t>
  </si>
  <si>
    <t>20316111</t>
  </si>
  <si>
    <t>COND-COMMUN-Convoyeur Com.11-Motoreducteur-INS-1A</t>
  </si>
  <si>
    <t>10367392</t>
  </si>
  <si>
    <t>20316112</t>
  </si>
  <si>
    <t>COND-COMMUN-Convoyeur Com.11-Motoreducteur-LUB-2A</t>
  </si>
  <si>
    <t>20316114</t>
  </si>
  <si>
    <t>COND-COMMUN-Convoyeur Com.11-Paliers De Roulement-LUB-1M</t>
  </si>
  <si>
    <t>10367393</t>
  </si>
  <si>
    <t>20316116</t>
  </si>
  <si>
    <t>COND-COMMUN-Convoyeur Com.11-Plaque De Transfert (Amont)-INS-1A</t>
  </si>
  <si>
    <t>10367398</t>
  </si>
  <si>
    <t>20316121</t>
  </si>
  <si>
    <t>COND-COMMUN-Convoyeur Com.12-Motoreducteur Tbg1.2013W101-INS-1A</t>
  </si>
  <si>
    <t>10367401</t>
  </si>
  <si>
    <t>20316122</t>
  </si>
  <si>
    <t>COND-COMMUN-Convoyeur Com.12-Motoreducteur Tbg1.2013W101-LUB-2A</t>
  </si>
  <si>
    <t>20316123</t>
  </si>
  <si>
    <t>COND-COMMUN-Convoyeur Com.12-Motoreducteur Tbg1.2013W101-REP-10A</t>
  </si>
  <si>
    <t>20316126</t>
  </si>
  <si>
    <t>COND-COMMUN-Convoyeur Com.12-Plaque De Transfert (Amont)-INS-1A</t>
  </si>
  <si>
    <t>10367407</t>
  </si>
  <si>
    <t>20316127</t>
  </si>
  <si>
    <t>COND-COMMUN-Convoyeur Com.13-Bande Caoutchouc-INS-6M</t>
  </si>
  <si>
    <t>10367414</t>
  </si>
  <si>
    <t>20316130</t>
  </si>
  <si>
    <t>COND-COMMUN-Convoyeur Com.13-Motoreducteur Tbg1.2014W101-INS-1A</t>
  </si>
  <si>
    <t>10367410</t>
  </si>
  <si>
    <t>20316131</t>
  </si>
  <si>
    <t>COND-COMMUN-Convoyeur Com.13-Motoreducteur Tbg1.2014W101-LUB-2A</t>
  </si>
  <si>
    <t>20316132</t>
  </si>
  <si>
    <t>COND-COMMUN-Convoyeur Com.13-Motoreducteur Tbg1.2014W101-REP-10A</t>
  </si>
  <si>
    <t>20316133</t>
  </si>
  <si>
    <t>COND-COMMUN-Convoyeur Com.13-Paliers De Roulement-LUB-1M</t>
  </si>
  <si>
    <t>10367411</t>
  </si>
  <si>
    <t>20316134</t>
  </si>
  <si>
    <t>COND-COMMUN-Convoyeur Com.13-Rouleau D'Entrainement-INS-1A</t>
  </si>
  <si>
    <t>10367412</t>
  </si>
  <si>
    <t>20316135</t>
  </si>
  <si>
    <t>COND-COMMUN-Convoyeur Com.13-Rouleau Fou-INS-1A</t>
  </si>
  <si>
    <t>10367413</t>
  </si>
  <si>
    <t>20316141</t>
  </si>
  <si>
    <t>COND-COMMUN-Convoyeur Com.14-Motoreducteur Tbg1.2716W101-INS-1A</t>
  </si>
  <si>
    <t>10367418</t>
  </si>
  <si>
    <t>20316142</t>
  </si>
  <si>
    <t>COND-COMMUN-Convoyeur Com.14-Motoreducteur Tbg1.2716W101-LUB-2A</t>
  </si>
  <si>
    <t>20316143</t>
  </si>
  <si>
    <t>COND-COMMUN-Convoyeur Com.14-Motoreducteur Tbg1.2716W101-REP-10A</t>
  </si>
  <si>
    <t>20316144</t>
  </si>
  <si>
    <t>COND-COMMUN-Convoyeur Com.14-Paliers De Roulement-LUB-1M</t>
  </si>
  <si>
    <t>10367419</t>
  </si>
  <si>
    <t>20316146</t>
  </si>
  <si>
    <t>COND-COMMUN-Convoyeur Com.14-Plaque De Transfert (Amont)-INS-1A</t>
  </si>
  <si>
    <t>10367424</t>
  </si>
  <si>
    <t>20316147</t>
  </si>
  <si>
    <t>COND-COMMUN-Convoyeur Com.14-Verin Pneumatique-REP-2A</t>
  </si>
  <si>
    <t>10367425</t>
  </si>
  <si>
    <t>10190199</t>
  </si>
  <si>
    <t>20316152</t>
  </si>
  <si>
    <t>COND-COMMUN-Convoyeur Com.15-Motoreducteur Tbg1.2017W101-INS-1A</t>
  </si>
  <si>
    <t>20316153</t>
  </si>
  <si>
    <t>COND-COMMUN-Convoyeur Com.15-Motoreducteur Tbg1.2017W101-LUB-2A</t>
  </si>
  <si>
    <t>20316154</t>
  </si>
  <si>
    <t>COND-COMMUN-Convoyeur Com.15-Motoreducteur Tbg1.2017W101-REP-10A</t>
  </si>
  <si>
    <t>20316157</t>
  </si>
  <si>
    <t>COND-COMMUN-Convoyeur Com.15-Plaque De Transfert (Amont)-INS-1A</t>
  </si>
  <si>
    <t>10367435</t>
  </si>
  <si>
    <t>20316168</t>
  </si>
  <si>
    <t>COND-COMMUN-Palettiseur-Convoyeur D'Accumulation-Guides Lateraux Pneumatiques-REP-1A</t>
  </si>
  <si>
    <t>10367222</t>
  </si>
  <si>
    <t>10190177</t>
  </si>
  <si>
    <t>20316169</t>
  </si>
  <si>
    <t>COND-COM-Palettiseur-Convoyeur D'Accumulation-Motoreducteur M520.01-INS-1A</t>
  </si>
  <si>
    <t>10367219</t>
  </si>
  <si>
    <t>20316170</t>
  </si>
  <si>
    <t>COND-COM-Palettiseur-Convoyeur D'Accumulation-Motoreducteur M520.01-LUB-2A</t>
  </si>
  <si>
    <t>20316172</t>
  </si>
  <si>
    <t>COND-COM-Palettiseur-Convoyeur D'Accumulation-Paliers De Roulements-LUB-1M</t>
  </si>
  <si>
    <t>10367220</t>
  </si>
  <si>
    <t>20316173</t>
  </si>
  <si>
    <t>COND-COM-Palettiseur-Convoyeur D'Accumulation-Rouleaux-INS-1A</t>
  </si>
  <si>
    <t>10367218</t>
  </si>
  <si>
    <t>20316174</t>
  </si>
  <si>
    <t>COND-COM-Palettiseur-Convoyeur D'Accumulation-Transmission Par Courroie-INS-6M</t>
  </si>
  <si>
    <t>10367217</t>
  </si>
  <si>
    <t>20316177</t>
  </si>
  <si>
    <t>COND-COM-Fardeleuse-Conv. De Couches-Guides Glissement Teflon-INS-1A</t>
  </si>
  <si>
    <t>10367147</t>
  </si>
  <si>
    <t>20316178</t>
  </si>
  <si>
    <t>COND-COM-Fardeleuse-Conv. De Couches-Guides Lateraux Teflon -INS-1A</t>
  </si>
  <si>
    <t>10367148</t>
  </si>
  <si>
    <t>20316180</t>
  </si>
  <si>
    <t>COND-COM-Fardeleuse-Conv. De Couches-Pignonnerie-INS-1A</t>
  </si>
  <si>
    <t>10367146</t>
  </si>
  <si>
    <t>20316181</t>
  </si>
  <si>
    <t>COND-COM-Fardeleuse-Conv. De Couches-Bandes Plastiques Chainees-INS-6M</t>
  </si>
  <si>
    <t>10367069</t>
  </si>
  <si>
    <t>10190125</t>
  </si>
  <si>
    <t>20316183</t>
  </si>
  <si>
    <t>10367070</t>
  </si>
  <si>
    <t>20316185</t>
  </si>
  <si>
    <t>10367071</t>
  </si>
  <si>
    <t>20316187</t>
  </si>
  <si>
    <t>COND-COM-Fardeleuse-Conv. De Couches-Bande Maille-INS-6M</t>
  </si>
  <si>
    <t>10367013</t>
  </si>
  <si>
    <t>10190123</t>
  </si>
  <si>
    <t>20316188</t>
  </si>
  <si>
    <t>10367014</t>
  </si>
  <si>
    <t>20316189</t>
  </si>
  <si>
    <t>COND-COM-Fardeleuse-Conv. De Couches-Motoreducteur-INS-1A</t>
  </si>
  <si>
    <t>10367016</t>
  </si>
  <si>
    <t>20316193</t>
  </si>
  <si>
    <t>COND-COM-Fardeleuse-Conv. De Couches-Rouleau D'Entrainement-INS-1A</t>
  </si>
  <si>
    <t>10367011</t>
  </si>
  <si>
    <t>20316194</t>
  </si>
  <si>
    <t>COND-COM-Fardeleuse-Conv. De Couches-Rouleaux Fous-INS-1A</t>
  </si>
  <si>
    <t>10367012</t>
  </si>
  <si>
    <t>20316196</t>
  </si>
  <si>
    <t>COND-COM-Fardeleuse-Conv. De Transfert Lateral-Guides Glissement Teflon -INS-1A</t>
  </si>
  <si>
    <t>10367155</t>
  </si>
  <si>
    <t>20316197</t>
  </si>
  <si>
    <t>COND-COM-Fardeleuse-Conv. De Transfert Lateral-Guides Lateraux Galets-INS-1A</t>
  </si>
  <si>
    <t>10367157</t>
  </si>
  <si>
    <t>20316198</t>
  </si>
  <si>
    <t>COND-COM-Fardeleuse-Conv. De Transfert Lateral-Guides Lateraux Teflon -INS-1A</t>
  </si>
  <si>
    <t>10367156</t>
  </si>
  <si>
    <t>20316199</t>
  </si>
  <si>
    <t>COND-COM-Fardeleuse-Conv. De Transfert Lateral-Motoreducteur-INS-1A</t>
  </si>
  <si>
    <t>10367158</t>
  </si>
  <si>
    <t>20316200</t>
  </si>
  <si>
    <t>COND-COM-Fardeleuse-Conv. De Transfert Lateral-Motoreducteur-REP-10A</t>
  </si>
  <si>
    <t>20316202</t>
  </si>
  <si>
    <t>COND-COM-Fardeleuse-Conv. De Transfert Lateral-Pignonnerie-INS-1A</t>
  </si>
  <si>
    <t>10367154</t>
  </si>
  <si>
    <t>20316203</t>
  </si>
  <si>
    <t>COND-COM-Fardeleuse-Conv. D'Entree Four-Bande Maille-INS-6M</t>
  </si>
  <si>
    <t>10366966</t>
  </si>
  <si>
    <t>20316204</t>
  </si>
  <si>
    <t>COND-COM-Fardeleuse-Conv. D'Entree Four-Guides Glissement Teflon-INS-1A</t>
  </si>
  <si>
    <t>10366967</t>
  </si>
  <si>
    <t>20316205</t>
  </si>
  <si>
    <t>COND-COM-Fardeleuse-Conv. D'Entree Four-Motoreducteur-INS-1A</t>
  </si>
  <si>
    <t>10366969</t>
  </si>
  <si>
    <t>20316209</t>
  </si>
  <si>
    <t>COND-COM-Fardeleuse-Conv. D'Entree Four-Rouleau D'Entrainement-INS-1A</t>
  </si>
  <si>
    <t>10366964</t>
  </si>
  <si>
    <t>20316210</t>
  </si>
  <si>
    <t>COND-COM-Fardeleuse-Conv. D'Entree Four-Rouleaux Fous-INS-1A</t>
  </si>
  <si>
    <t>10366965</t>
  </si>
  <si>
    <t>20316212</t>
  </si>
  <si>
    <t>COND-COM-Palettiseur-Convoyeur Entrée Produit Pos.100-Guides Glissement Teflon-INS-1A</t>
  </si>
  <si>
    <t>10367261</t>
  </si>
  <si>
    <t>20316213</t>
  </si>
  <si>
    <t>COND-COM-Palettiseur-Convoyeur Entrée Produit Pos.100-Motoreducteur M500.01-INS-1A</t>
  </si>
  <si>
    <t>10367263</t>
  </si>
  <si>
    <t>20316214</t>
  </si>
  <si>
    <t>COND-COM-Palettiseur-Convoyeur Entrée Produit Pos.100-Motoreducteur M500.01-LUB-2A</t>
  </si>
  <si>
    <t>20316216</t>
  </si>
  <si>
    <t>COND-COM-Palettiseur-Convoyeur Entrée Produit Pos.100-Paliers De Roulements-LUB-1M</t>
  </si>
  <si>
    <t>10367264</t>
  </si>
  <si>
    <t>20316217</t>
  </si>
  <si>
    <t>COND-COM-Palettiseur-Convoyeur Entrée Produit Pos.100-Pignonnerie-INS-1A</t>
  </si>
  <si>
    <t>10367262</t>
  </si>
  <si>
    <t>20316220</t>
  </si>
  <si>
    <t>COND-COM-Palettiseur-Convoyeur Entrée Produit Pos.105-Guides Glissement Teflon-INS-1A</t>
  </si>
  <si>
    <t>10367268</t>
  </si>
  <si>
    <t>20316221</t>
  </si>
  <si>
    <t>COND-COM-Palettiseur-Convoyeur Entrée Produit Pos.105-Motoreducteur M505.01-INS-1A</t>
  </si>
  <si>
    <t>10367270</t>
  </si>
  <si>
    <t>20316222</t>
  </si>
  <si>
    <t>COND-COM-Palettiseur-Convoyeur Entrée Produit Pos.105-Motoreducteur M505.01-LUB-2A</t>
  </si>
  <si>
    <t>20316224</t>
  </si>
  <si>
    <t>COND-COM-Palettiseur-Convoyeur Entrée Produit Pos.105-Paliers De Roulements-LUB-1M</t>
  </si>
  <si>
    <t>10367271</t>
  </si>
  <si>
    <t>20316225</t>
  </si>
  <si>
    <t>COND-COM-Palettiseur-Convoyeur Entrée Produit Pos.105-Pignonnerie-INS-1A</t>
  </si>
  <si>
    <t>10367269</t>
  </si>
  <si>
    <t>20316226</t>
  </si>
  <si>
    <t>COND-COM-Fardeleuse-Conv. D'Enveloppeuse-Bande Tissu-INS-6M</t>
  </si>
  <si>
    <t>10366960</t>
  </si>
  <si>
    <t>20316228</t>
  </si>
  <si>
    <t>COND-COM-Fardeleuse-Conv. D'Enveloppeuse-Pignonnerie-INS-1A</t>
  </si>
  <si>
    <t>10366957</t>
  </si>
  <si>
    <t>20316229</t>
  </si>
  <si>
    <t>COND-COM-Fardeleuse-Conv. D'Enveloppeuse-Rouleau D'Entrainement-INS-1A</t>
  </si>
  <si>
    <t>10366958</t>
  </si>
  <si>
    <t>20316230</t>
  </si>
  <si>
    <t>COND-COM-Fardeleuse-Conv. D'Enveloppeuse-Rouleaux Fous-INS-1A</t>
  </si>
  <si>
    <t>10366959</t>
  </si>
  <si>
    <t>20316231</t>
  </si>
  <si>
    <t>COND-COM-Fardeleuse-Conv. De Montée Cartons-Brosse De Lubrification-INS-1A</t>
  </si>
  <si>
    <t>10367107</t>
  </si>
  <si>
    <t>10190135</t>
  </si>
  <si>
    <t>20316234</t>
  </si>
  <si>
    <t>COND-COM-Fardeleuse-Conv. De Montée Cartons-Guides Glissement Teflon-INS-1A</t>
  </si>
  <si>
    <t>10367108</t>
  </si>
  <si>
    <t>20316236</t>
  </si>
  <si>
    <t>COND-COM-Fardeleuse-Conv. De Montée Cartons-Pignonnerie-INS-1A</t>
  </si>
  <si>
    <t>10367105</t>
  </si>
  <si>
    <t>20316239</t>
  </si>
  <si>
    <t>COND-COM-Palettiseur-Convoyeur Palette En Charge-Motoreducteur M540.01-INS-1A</t>
  </si>
  <si>
    <t>10367235</t>
  </si>
  <si>
    <t>20316240</t>
  </si>
  <si>
    <t>COND-COM-Palettiseur-Convoyeur Palette En Charge-Motoreducteur M540.01-LUB-2A</t>
  </si>
  <si>
    <t>10367178</t>
  </si>
  <si>
    <t>20316242</t>
  </si>
  <si>
    <t>COND-COM-Palettiseur-Convoyeur Palette En Charge-Paliers De Roulements-LUB-1M</t>
  </si>
  <si>
    <t>10367236</t>
  </si>
  <si>
    <t>20316243</t>
  </si>
  <si>
    <t>COND-COM-Palettiseur-Convoyeur Palette En Charge-Rouleaux-INS-1A</t>
  </si>
  <si>
    <t>10367234</t>
  </si>
  <si>
    <t>20316244</t>
  </si>
  <si>
    <t>COND-COM-Palettiseur-Convoyeur Palette En Charge-Transmission Par Chaine-LUB-1M</t>
  </si>
  <si>
    <t>10367233</t>
  </si>
  <si>
    <t>20316247</t>
  </si>
  <si>
    <t>COND-COM-Palettiseur-Convoyeur Palette Pleine-Motoreducteur M545.01-INS-1A</t>
  </si>
  <si>
    <t>10367280</t>
  </si>
  <si>
    <t>20316248</t>
  </si>
  <si>
    <t>COND-COM-Palettiseur-Convoyeur Palette Pleine-Motoreducteur M545.01-LUB-2A</t>
  </si>
  <si>
    <t>20316250</t>
  </si>
  <si>
    <t>COND-COM-Palettiseur-Convoyeur Palette Pleine-Paliers De Roulements-LUB-1M</t>
  </si>
  <si>
    <t>10367281</t>
  </si>
  <si>
    <t>20316251</t>
  </si>
  <si>
    <t>COND-COM-Palettiseur-Convoyeur Palette Pleine-Rouleaux-INS-1A</t>
  </si>
  <si>
    <t>10367279</t>
  </si>
  <si>
    <t>20316252</t>
  </si>
  <si>
    <t>COND-COM-Palettiseur-Convoyeur Palette Pleine-Transmission Par Chaine-LUB-1M</t>
  </si>
  <si>
    <t>10367278</t>
  </si>
  <si>
    <t>20316253</t>
  </si>
  <si>
    <t>COND-COM-Palettiseur-Convoyeur Palette Vide Pos.125-Motoreducteur M525.01-INS-1A</t>
  </si>
  <si>
    <t>10367190</t>
  </si>
  <si>
    <t>20316254</t>
  </si>
  <si>
    <t>COND-COM-Palettiseur-Convoyeur Palette Vide Pos.125-Motoreducteur M525.01-LUB-2A</t>
  </si>
  <si>
    <t>20316256</t>
  </si>
  <si>
    <t>COND-COM-Palettiseur-Convoyeur Palette Vide Pos.125-Paliers De Roulements-LUB-1M</t>
  </si>
  <si>
    <t>10367191</t>
  </si>
  <si>
    <t>20316257</t>
  </si>
  <si>
    <t>COND-COM-Palettiseur-Convoyeur Palette Vide Pos.125-Rouleaux-INS-1A</t>
  </si>
  <si>
    <t>10367189</t>
  </si>
  <si>
    <t>20316258</t>
  </si>
  <si>
    <t>COND-COM-Palettiseur-Convoyeur Palette Vide Pos.125-Transmission Par Chaine-LUB-1M</t>
  </si>
  <si>
    <t>10367188</t>
  </si>
  <si>
    <t>20316259</t>
  </si>
  <si>
    <t>COND-COM-Palettiseur-Convoyeur Palette Vide Pos.125-Motoreducteur M535.01-INS-1A</t>
  </si>
  <si>
    <t>10367196</t>
  </si>
  <si>
    <t>20316260</t>
  </si>
  <si>
    <t>COND-COM-Palettiseur-Convoyeur Palette Vide Pos.130-Motoreducteur M535.01-LUB-2A</t>
  </si>
  <si>
    <t>20316262</t>
  </si>
  <si>
    <t>COND-COM-Palettiseur-Convoyeur Palette Vide Pos.130-Paliers De Roulements-LUB-1M</t>
  </si>
  <si>
    <t>10367197</t>
  </si>
  <si>
    <t>20316263</t>
  </si>
  <si>
    <t>COND-COM-Palettiseur-Convoyeur Palette Vide Pos.130-Rouleaux-INS-1A</t>
  </si>
  <si>
    <t>10367195</t>
  </si>
  <si>
    <t>20316264</t>
  </si>
  <si>
    <t>COND-COM-Palettiseur-Convoyeur Palette Vide Pos.130-Transmission Par Chaine-LUB-1M</t>
  </si>
  <si>
    <t>10367194</t>
  </si>
  <si>
    <t>20316265</t>
  </si>
  <si>
    <t>COND-COM-Fardeleuse-Conv. Principal Four-Bande Maille-INS-6M</t>
  </si>
  <si>
    <t>10366992</t>
  </si>
  <si>
    <t>20316266</t>
  </si>
  <si>
    <t>COND-COM-Fardeleuse-Conv. Principal Four-Guides Glissement Teflon-INS-1A</t>
  </si>
  <si>
    <t>10366993</t>
  </si>
  <si>
    <t>20316267</t>
  </si>
  <si>
    <t>COND-COM-Fardeleuse-Conv. Principal Four-Motoreducteur-INS-1A</t>
  </si>
  <si>
    <t>10366994</t>
  </si>
  <si>
    <t>20316270</t>
  </si>
  <si>
    <t>COND-COM-Fardeleuse-Conv. Principal Four-Pignonnerie-INS-1A</t>
  </si>
  <si>
    <t>10366988</t>
  </si>
  <si>
    <t>20316271</t>
  </si>
  <si>
    <t>COND-COM-Fardeleuse-Conv. Principal Four-Rouleau D'Entrainement-INS-1A</t>
  </si>
  <si>
    <t>10366990</t>
  </si>
  <si>
    <t>20316272</t>
  </si>
  <si>
    <t>COND-COM-Fardeleuse-Conv. Principal Four-Rouleaux Fous-INS-1A</t>
  </si>
  <si>
    <t>10366991</t>
  </si>
  <si>
    <t>20316277</t>
  </si>
  <si>
    <t>COND-COM-Palettiseur-Diviseur-Motoreducteur M510.01-INS-1A</t>
  </si>
  <si>
    <t>10367211</t>
  </si>
  <si>
    <t>20316278</t>
  </si>
  <si>
    <t>COND-COM-Palettiseur-Diviseur-Motoreducteur M510.01-LUB-2A</t>
  </si>
  <si>
    <t>20316282</t>
  </si>
  <si>
    <t>COND-COM-Palettiseur-Diviseur-Transmission Par Courroie-INS-6M</t>
  </si>
  <si>
    <t>10367210</t>
  </si>
  <si>
    <t>20316283</t>
  </si>
  <si>
    <t>COND-COMMUN-Fardeleuse-Panel &amp; Arrets D'Urgence-INS-1Y</t>
  </si>
  <si>
    <t>10367159</t>
  </si>
  <si>
    <t>20316290</t>
  </si>
  <si>
    <t>COND-COM-Palettiseur-Levage Fourches-Motoreducteur M530.01-INS-1A</t>
  </si>
  <si>
    <t>20316291</t>
  </si>
  <si>
    <t>COND-COM-Palettiseur-Levage Fourches-Motoreducteur M530.01-LUB-2A</t>
  </si>
  <si>
    <t>20316294</t>
  </si>
  <si>
    <t>COND-COM-Palettiseur-Levage Fourches-Transmission Par Courroie-INS-6M</t>
  </si>
  <si>
    <t>10367177</t>
  </si>
  <si>
    <t>20316296</t>
  </si>
  <si>
    <t>COND-COM-Palettiseur-Panel &amp; Arrets D'Urgence-INS-3M</t>
  </si>
  <si>
    <t>10367284</t>
  </si>
  <si>
    <t>20316298</t>
  </si>
  <si>
    <t>COND-COM-Fardeleuse-Portes Bobine-Freins-INS-1A</t>
  </si>
  <si>
    <t>10367047</t>
  </si>
  <si>
    <t>20316300</t>
  </si>
  <si>
    <t>COND-COM-Palettiseur-Retourneur De Pack Pos.111-Systeme De Glissiere-LUB-3M</t>
  </si>
  <si>
    <t>10367256</t>
  </si>
  <si>
    <t>20316302</t>
  </si>
  <si>
    <t>COND-COM-Palettiseur-Retourneur De Pack Pos.111-Verin Pneumatique-REP-2A</t>
  </si>
  <si>
    <t>10367255</t>
  </si>
  <si>
    <t>10190197</t>
  </si>
  <si>
    <t>20316306</t>
  </si>
  <si>
    <t>COND-COM-Fardeleuse-Separation Film-Rouleaux Fous-INS-1A</t>
  </si>
  <si>
    <t>10367054</t>
  </si>
  <si>
    <t>20316307</t>
  </si>
  <si>
    <t>COND-COM-Palettiseur-Serrage Fourches-Systeme De Glissiere-LUB-3M</t>
  </si>
  <si>
    <t>10367175</t>
  </si>
  <si>
    <t>20316310</t>
  </si>
  <si>
    <t>COND-COM-Fardeleuse-Soudage Auto Film-Rouleaux Fous-INS-1A</t>
  </si>
  <si>
    <t>10367050</t>
  </si>
  <si>
    <t>20316318</t>
  </si>
  <si>
    <t>COND-COM-Fardeleuse-Systeme De Barre Enveloppeuse-Motoreducteur-INS-1A</t>
  </si>
  <si>
    <t>10366947</t>
  </si>
  <si>
    <t>20316320</t>
  </si>
  <si>
    <t>COND-COM-Fardeleuse-Systeme De Barre Enveloppeuse-Pignonnerie-INS-1A</t>
  </si>
  <si>
    <t>10366941</t>
  </si>
  <si>
    <t>20316324</t>
  </si>
  <si>
    <t>COND-COM-Fardeleuse-Systeme De Chauffage Four-Sonde Temperature Pt1-CAL-1A</t>
  </si>
  <si>
    <t>10366981</t>
  </si>
  <si>
    <t>20316326</t>
  </si>
  <si>
    <t>COND-COM-Fardeleuse-Systeme De Chauffage Four-Ventilateur V1-INS-1A</t>
  </si>
  <si>
    <t>10366982</t>
  </si>
  <si>
    <t>20316328</t>
  </si>
  <si>
    <t>COND-COM-Fardeleuse-Systeme De Chauffage Four-Ventilateur V2-INS-1A</t>
  </si>
  <si>
    <t>10366983</t>
  </si>
  <si>
    <t>20316330</t>
  </si>
  <si>
    <t>COND-COM-Fardeleuse-Systeme De Chauffage Four-Ventilateur V3-INS-1A</t>
  </si>
  <si>
    <t>10366984</t>
  </si>
  <si>
    <t>20316335</t>
  </si>
  <si>
    <t>COND-COM-Fardeleuse-Systeme De Contrebarre-Guides Glissement Teflon-INS-1A</t>
  </si>
  <si>
    <t>10367125</t>
  </si>
  <si>
    <t>20316336</t>
  </si>
  <si>
    <t>COND-COM-Fardeleuse-Systeme De Contrebarre-Motoreducteur 060.01A-INS-1A</t>
  </si>
  <si>
    <t>10367128</t>
  </si>
  <si>
    <t>20316339</t>
  </si>
  <si>
    <t>COND-COM-Fardeleuse-Systeme De Contrebarre-Pignonnerie-INS-1A</t>
  </si>
  <si>
    <t>20316341</t>
  </si>
  <si>
    <t>COND-COM-Fardeleuse-Systeme De Coupe Film-Barre Anti-Statique-INS-3M</t>
  </si>
  <si>
    <t>10367042</t>
  </si>
  <si>
    <t>10190128</t>
  </si>
  <si>
    <t>20316342</t>
  </si>
  <si>
    <t>COND-COM-Fardeleuse-Systeme De Coupe Film-Brosse De Coupe-INS-1A</t>
  </si>
  <si>
    <t>10367040</t>
  </si>
  <si>
    <t>20316344</t>
  </si>
  <si>
    <t>COND-COM-Fardeleuse-Systeme De Distribution Cartons-Bande Caoutchouc-INS-6M</t>
  </si>
  <si>
    <t>10367098</t>
  </si>
  <si>
    <t>20316345</t>
  </si>
  <si>
    <t>COND-COM-Fardeleuse-Systeme De Distribution Cartons-Brosse Metallique-INS-1A</t>
  </si>
  <si>
    <t>10367097</t>
  </si>
  <si>
    <t>20316349</t>
  </si>
  <si>
    <t>COND-COM-Fardeleuse-Systeme De Distribution Cartons-Courroies Transporteuses-INS-6M</t>
  </si>
  <si>
    <t>10367099</t>
  </si>
  <si>
    <t>20316350</t>
  </si>
  <si>
    <t>COND-COM-Fardeleuse-Systeme De Distribution Cartons-Galets Caoutchoucs-INS-2A</t>
  </si>
  <si>
    <t>10367089</t>
  </si>
  <si>
    <t>10190137</t>
  </si>
  <si>
    <t>20316352</t>
  </si>
  <si>
    <t>COND-COM-Fardeleuse-Systeme De Distribution Cartons-Transmission Par Courroie-INS-6M</t>
  </si>
  <si>
    <t>20316365</t>
  </si>
  <si>
    <t>COND-COM-Fardeleuse-Systeme De Lubrification Four-Brosses D'Application-INS-1A</t>
  </si>
  <si>
    <t>10367007</t>
  </si>
  <si>
    <t>20316366</t>
  </si>
  <si>
    <t>COND-COM-Fardeleuse-Systeme De Lubrification Four-Distributeurs De Graisse-INS-3M</t>
  </si>
  <si>
    <t>10367004</t>
  </si>
  <si>
    <t>10190134</t>
  </si>
  <si>
    <t>20316367</t>
  </si>
  <si>
    <t>COND-COM-Fardeleuse-Systeme De Lubrification Four-Electropompe-INS-1A</t>
  </si>
  <si>
    <t>10367005</t>
  </si>
  <si>
    <t>20316369</t>
  </si>
  <si>
    <t>COND-COM-Fardeleuse-Systeme De Lubrification Four-Sonde Pression-CAL-1A</t>
  </si>
  <si>
    <t>10367006</t>
  </si>
  <si>
    <t>20316372</t>
  </si>
  <si>
    <t>COND-COM-Fardeleuse-Systeme De Nettoyage Four-Pignonnerie-INS-1A</t>
  </si>
  <si>
    <t>10366997</t>
  </si>
  <si>
    <t>20316373</t>
  </si>
  <si>
    <t>COND-COM-Fardeleuse-Systeme De Nettoyage Four-Rouleau Brosse-INS-1A</t>
  </si>
  <si>
    <t>10366999</t>
  </si>
  <si>
    <t>20316374</t>
  </si>
  <si>
    <t>COND-COM-Fardeleuse-Systeme De Nettoyage Four-Rouleau Fou-INS-1A</t>
  </si>
  <si>
    <t>10367000</t>
  </si>
  <si>
    <t>20316380</t>
  </si>
  <si>
    <t>COND-COM-Fardeleuse-Systeme De Tension Film-Rouleaux Danseurs-INS-1A</t>
  </si>
  <si>
    <t>10367021</t>
  </si>
  <si>
    <t>20316381</t>
  </si>
  <si>
    <t>COND-COM-Fardeleuse-Systeme De Tension Film-Transmission Par Courroie-INS-6M</t>
  </si>
  <si>
    <t>10367023</t>
  </si>
  <si>
    <t>20316383</t>
  </si>
  <si>
    <t>COND-COM-Fardeleuse-Systeme D'Entrainement Film-Bande Tissu-INS-6M</t>
  </si>
  <si>
    <t>10367031</t>
  </si>
  <si>
    <t>20316384</t>
  </si>
  <si>
    <t>COND-COM-Fardeleuse-Systeme D'Entrainement Film-Brosse D'Application-INS-1A</t>
  </si>
  <si>
    <t>10367029</t>
  </si>
  <si>
    <t>20316385</t>
  </si>
  <si>
    <t>COND-COM-Fardeleuse-Systeme D'Entrainement Film-Frein-INS-1A</t>
  </si>
  <si>
    <t>10367035</t>
  </si>
  <si>
    <t>20316386</t>
  </si>
  <si>
    <t>COND-COM-Fardeleuse-Systeme D'Entrainement Film-Guides Glissement Teflon-INS-1A</t>
  </si>
  <si>
    <t>10367032</t>
  </si>
  <si>
    <t>20316387</t>
  </si>
  <si>
    <t>COND-COM-Fardeleuse-Systeme D'Entrainement Film-Motoaspirateur 030.01A-INS-1A</t>
  </si>
  <si>
    <t>10367036</t>
  </si>
  <si>
    <t>20316389</t>
  </si>
  <si>
    <t>COND-COM-Fardeleuse-Systeme D'Entrainement Film-Motoreducteur-INS-1A</t>
  </si>
  <si>
    <t>10367034</t>
  </si>
  <si>
    <t>20316392</t>
  </si>
  <si>
    <t>COND-COM-Fardeleuse-Systeme D'Entrainement Film-Pignonnerie-INS-1A</t>
  </si>
  <si>
    <t>10367028</t>
  </si>
  <si>
    <t>20316393</t>
  </si>
  <si>
    <t>COND-COM-Fardeleuse-Systeme D'Entrainement Film-Plaque Trouee-INS-6M</t>
  </si>
  <si>
    <t>10367033</t>
  </si>
  <si>
    <t>10190146</t>
  </si>
  <si>
    <t>20316394</t>
  </si>
  <si>
    <t>COND-COM-Fardeleuse-Systeme D'Entrainement Film-Rouleaux Caoutchouc-INS-1A</t>
  </si>
  <si>
    <t>10367026</t>
  </si>
  <si>
    <t>20316395</t>
  </si>
  <si>
    <t>COND-COM-Fardeleuse-Systeme D'Entrainement Film-Rouleaux Fous-INS-1A</t>
  </si>
  <si>
    <t>10367030</t>
  </si>
  <si>
    <t>20316397</t>
  </si>
  <si>
    <t>COND-COM-Fardeleuse-Systeme Doigts De Selection-Brosses D'Application-INS-1A</t>
  </si>
  <si>
    <t>10367062</t>
  </si>
  <si>
    <t>20316398</t>
  </si>
  <si>
    <t>COND-COM-Fardeleuse-Systeme Doigts De Selection-Guides Chaine Teflon-INS-1A</t>
  </si>
  <si>
    <t>10367060</t>
  </si>
  <si>
    <t>20316399</t>
  </si>
  <si>
    <t>COND-COM-Fardeleuse-Systeme Doigts De Selection-Motoreducteur 040.01A-INS-1A</t>
  </si>
  <si>
    <t>10367065</t>
  </si>
  <si>
    <t>20316401</t>
  </si>
  <si>
    <t>COND-COM-Fardeleuse-Systeme Doigts De Selection-Motoreducteur 045.01A-INS-1A</t>
  </si>
  <si>
    <t>10367066</t>
  </si>
  <si>
    <t>20316404</t>
  </si>
  <si>
    <t>COND-COM-Fardeleuse-Systeme Doigts De Selection-Pignonnerie-INS-1A</t>
  </si>
  <si>
    <t>10367063</t>
  </si>
  <si>
    <t>20316406</t>
  </si>
  <si>
    <t>COND-COMMUN-Systeme Pousseur (Vega)-Brosse De Lubrification-INS-1A</t>
  </si>
  <si>
    <t>20316409</t>
  </si>
  <si>
    <t>COND-COM-Fardeleuse-Systeme Pousseur-Guides Glissement Teflon-INS-1A</t>
  </si>
  <si>
    <t>20316410</t>
  </si>
  <si>
    <t>COND-COM-Fardeleuse-Systeme Pousseur-Motoreducteur 040.01G-INS-1A</t>
  </si>
  <si>
    <t>10367129</t>
  </si>
  <si>
    <t>20316413</t>
  </si>
  <si>
    <t>COND-COM-Fardeleuse-Systeme Pousseur-Pignonnerie-INS-1A</t>
  </si>
  <si>
    <t>10367126</t>
  </si>
  <si>
    <t>20316417</t>
  </si>
  <si>
    <t>COND-COM-Palettiseur-Tete Intercalaire-Capteur Photoelec. B505.01-REP-10A</t>
  </si>
  <si>
    <t>10367274</t>
  </si>
  <si>
    <t>20316427</t>
  </si>
  <si>
    <t>COND-PET-Centrale De Lubrification-Séparateur D'Eau-REP-2A</t>
  </si>
  <si>
    <t>10080997</t>
  </si>
  <si>
    <t>20316429</t>
  </si>
  <si>
    <t>COND-PET-FARDELEUSE-Convoyeur Enveloppeuse-Bande Tissu-INS-6M</t>
  </si>
  <si>
    <t>10371773</t>
  </si>
  <si>
    <t>20316431</t>
  </si>
  <si>
    <t>COND-PET-FARDELEUSE-Convoyeur Enveloppeuse-Motoréducteur M4-INS-1A</t>
  </si>
  <si>
    <t>10371769</t>
  </si>
  <si>
    <t>20316434</t>
  </si>
  <si>
    <t>COND-PET-FARDELEUSE-Convoyeur Enveloppeuse-Pignonnerie-INS-1A</t>
  </si>
  <si>
    <t>10371771</t>
  </si>
  <si>
    <t>20316435</t>
  </si>
  <si>
    <t>COND-PET-FARDELEUSE-Convoyeur Enveloppeuse-Rouleau D'Entrainement-INS-1A</t>
  </si>
  <si>
    <t>10371774</t>
  </si>
  <si>
    <t>20316436</t>
  </si>
  <si>
    <t>COND-PET-FARDELEUSE-Convoyeur Enveloppeuse-Rouleaux Fous-INS-1A</t>
  </si>
  <si>
    <t>10371775</t>
  </si>
  <si>
    <t>20316438</t>
  </si>
  <si>
    <t>COND-PET-Convoyeur Four (Fardeleuse Pet)-Bande Maille-INS-6M</t>
  </si>
  <si>
    <t>10371837</t>
  </si>
  <si>
    <t>20316440</t>
  </si>
  <si>
    <t>COND-PET-Convoyeur Four (Fardeleuse Pet)-Guides Glissement Teflon-INS-1A</t>
  </si>
  <si>
    <t>10371838</t>
  </si>
  <si>
    <t>20316441</t>
  </si>
  <si>
    <t>COND-PET-Convoyeur Four (Fardeleuse Pet)-Motoreducteur M3-INS-1A</t>
  </si>
  <si>
    <t>10371839</t>
  </si>
  <si>
    <t>20316444</t>
  </si>
  <si>
    <t>COND-PET-Convoyeur Four (Fardeleuse Pet)-Pignonnerie-INS-1A</t>
  </si>
  <si>
    <t>10371833</t>
  </si>
  <si>
    <t>20316445</t>
  </si>
  <si>
    <t>COND-PET-Convoyeur Four (Fardeleuse Pet)-Rouleau D'Entrainement-INS-1A</t>
  </si>
  <si>
    <t>20316446</t>
  </si>
  <si>
    <t>COND-PET-Convoyeur Four (Fardeleuse Pet)-Rouleaux Fous-INS-1A</t>
  </si>
  <si>
    <t>10371836</t>
  </si>
  <si>
    <t>20316450</t>
  </si>
  <si>
    <t>COND-PET-Convoyeur Palpeur (Fardeleuse Pet)-Bande Plastique-INS-6M</t>
  </si>
  <si>
    <t>30005010</t>
  </si>
  <si>
    <t>20316452</t>
  </si>
  <si>
    <t>COND-PET-FARDELEUSE-Convoyeur Palpeur-Guides Glissement Teflon-INS-1A</t>
  </si>
  <si>
    <t>10371716</t>
  </si>
  <si>
    <t>20316453</t>
  </si>
  <si>
    <t>COND-PET-FARDELEUSE-Convoyeur Palpeur-Motoréducteur M6-INS-1A</t>
  </si>
  <si>
    <t>10371717</t>
  </si>
  <si>
    <t>20316456</t>
  </si>
  <si>
    <t>COND-PET-FARDELEUSE-Convoyeur Palpeur-Pignonnerie-INS-1A</t>
  </si>
  <si>
    <t>10371718</t>
  </si>
  <si>
    <t>20316461</t>
  </si>
  <si>
    <t>COND-PET-Convoyeur PET.01-Motoreducteur M035.01-LUB-2A</t>
  </si>
  <si>
    <t>10367478</t>
  </si>
  <si>
    <t>20316470</t>
  </si>
  <si>
    <t>COND-PET-Convoyeur PET.02-Motoreducteur-LUB-2A</t>
  </si>
  <si>
    <t>10367489</t>
  </si>
  <si>
    <t>20316479</t>
  </si>
  <si>
    <t>COND-PET-Convoyeur PET.03-Motoreducteur Tbb1.2108W101-LUB-2A</t>
  </si>
  <si>
    <t>10367497</t>
  </si>
  <si>
    <t>20316488</t>
  </si>
  <si>
    <t>COND-PET-Convoyeur PET.04-Motoreducteur Tbb1.2110W101-LUB-2A</t>
  </si>
  <si>
    <t>10367505</t>
  </si>
  <si>
    <t>20316492</t>
  </si>
  <si>
    <t>COND-PET-Convoyeur PET.04-Transmission Par Chaine-LUB-1M</t>
  </si>
  <si>
    <t>10367508</t>
  </si>
  <si>
    <t>20316498</t>
  </si>
  <si>
    <t>COND-PET-Convoyeur PET.05-Motoreducteur Tbb1.2112W101-LUB-2A</t>
  </si>
  <si>
    <t>10367514</t>
  </si>
  <si>
    <t>20316507</t>
  </si>
  <si>
    <t>COND-PET-Convoyeur PET.06-Motoreducteur Tbb1.2115W101-LUB-2A</t>
  </si>
  <si>
    <t>10367522</t>
  </si>
  <si>
    <t>20316516</t>
  </si>
  <si>
    <t>COND-PET-Convoyeur PET.07-Motoreducteur Tbb1.2201W101-LUB-2A</t>
  </si>
  <si>
    <t>10367530</t>
  </si>
  <si>
    <t>20316520</t>
  </si>
  <si>
    <t>COND-PET-Convoyeur PET.08-Bande Plastique-INS-6M</t>
  </si>
  <si>
    <t>20316521</t>
  </si>
  <si>
    <t>COND-PET-Convoyeur PET.08-Brosse De Lubrification-INS-1A</t>
  </si>
  <si>
    <t>10367545</t>
  </si>
  <si>
    <t>20316522</t>
  </si>
  <si>
    <t>COND-PET-ZS-Convoyeur PET-Guides Glissement Teflon-INS-1A</t>
  </si>
  <si>
    <t>20316524</t>
  </si>
  <si>
    <t>COND-PET-Convoyeur PET.08-Motoreducteur Tbb1.2204W101-INS-1A</t>
  </si>
  <si>
    <t>10367539</t>
  </si>
  <si>
    <t>30005016</t>
  </si>
  <si>
    <t>20316525</t>
  </si>
  <si>
    <t>COND-PET-Convoyeur PET.08-Motoreducteur Tbb1.2204W101-LUB-2A</t>
  </si>
  <si>
    <t>20316529</t>
  </si>
  <si>
    <t>COND-PET-Convoyeur PET.09-Bande Plastique-INS-6M</t>
  </si>
  <si>
    <t>20316530</t>
  </si>
  <si>
    <t>COND-PET-Convoyeur PET.09-Brosse De Lubrification-INS-1A</t>
  </si>
  <si>
    <t>10367558</t>
  </si>
  <si>
    <t>20316533</t>
  </si>
  <si>
    <t>COND-PET-Convoyeur PET.09-Motoreducteur Tbb1.2207W101-INS-1A</t>
  </si>
  <si>
    <t>10367552</t>
  </si>
  <si>
    <t>20316534</t>
  </si>
  <si>
    <t>COND-PET-Convoyeur PET.09-Motoreducteur Tbb1.2207W101-LUB-2A</t>
  </si>
  <si>
    <t>20316538</t>
  </si>
  <si>
    <t>COND-PET-Convoyeur PET.10-Bande Plastique-INS-6M</t>
  </si>
  <si>
    <t>20316539</t>
  </si>
  <si>
    <t>COND-PET-Convoyeur PET.10-Brosse De Lubrification-INS-1A</t>
  </si>
  <si>
    <t>10367568</t>
  </si>
  <si>
    <t>20316542</t>
  </si>
  <si>
    <t>COND-PET-Convoyeur PET.10-Motoreducteur Tbb1.2210W101-INS-1A</t>
  </si>
  <si>
    <t>10367562</t>
  </si>
  <si>
    <t>20316543</t>
  </si>
  <si>
    <t>COND-PET-Convoyeur PET.10-Motoreducteur Tbb1.2210W101-LUB-2A</t>
  </si>
  <si>
    <t>20316547</t>
  </si>
  <si>
    <t>COND-PET-ZS1-Convoyeur-Bande Plastique-INS-6M</t>
  </si>
  <si>
    <t>30005007</t>
  </si>
  <si>
    <t>20316548</t>
  </si>
  <si>
    <t>COND-PET-Convoyeur PET.11-Brosse De Lubrification-INS-1A</t>
  </si>
  <si>
    <t>10367578</t>
  </si>
  <si>
    <t>20316551</t>
  </si>
  <si>
    <t>COND-PET-Convoyeur PET.11-Motoreducteur Tbb1.2213W101-INS-1A</t>
  </si>
  <si>
    <t>10367572</t>
  </si>
  <si>
    <t>20316552</t>
  </si>
  <si>
    <t>COND-PET-Convoyeur PET.11-Motoreducteur Tbb1.2213W101-LUB-2A</t>
  </si>
  <si>
    <t>20316556</t>
  </si>
  <si>
    <t>COND-PET-Convoyeur PET.12-Bande Plastique-INS-6M</t>
  </si>
  <si>
    <t>20316557</t>
  </si>
  <si>
    <t>COND-PET-Convoyeur PET.12-Brosse De Lubrification-INS-1A</t>
  </si>
  <si>
    <t>10367588</t>
  </si>
  <si>
    <t>20316560</t>
  </si>
  <si>
    <t>COND-PET-Convoyeur PET.12-Motoreducteur Tbb1.2217W101-INS-1A</t>
  </si>
  <si>
    <t>10367582</t>
  </si>
  <si>
    <t>20316561</t>
  </si>
  <si>
    <t>COND-PET-Convoyeur PET.12-Motoreducteur Tbb1.2217W101-LUB-2A</t>
  </si>
  <si>
    <t>20316565</t>
  </si>
  <si>
    <t>COND-PET-Convoyeur PET.13-Bande Plastique-INS-6M</t>
  </si>
  <si>
    <t>20316566</t>
  </si>
  <si>
    <t>COND-PET-Convoyeur PET.13-Brosse De Lubrification-INS-1A</t>
  </si>
  <si>
    <t>10367598</t>
  </si>
  <si>
    <t>20316569</t>
  </si>
  <si>
    <t>COND-PET-Convoyeur PET.13-Motoreducteur Tbb1.2219W101-INS-1A</t>
  </si>
  <si>
    <t>10367592</t>
  </si>
  <si>
    <t>20316570</t>
  </si>
  <si>
    <t>COND-PET-Convoyeur PET.13-Motoreducteur Tbb1.2219W101-LUB-2A</t>
  </si>
  <si>
    <t>20316574</t>
  </si>
  <si>
    <t>COND-PET-Convoyeur PET.14-Bande Plastique-INS-6M</t>
  </si>
  <si>
    <t>20316575</t>
  </si>
  <si>
    <t>COND-PET-Convoyeur PET.14-Brosse De Lubrification-INS-1A</t>
  </si>
  <si>
    <t>10367609</t>
  </si>
  <si>
    <t>20316578</t>
  </si>
  <si>
    <t>COND-PET-Convoyeur PET.14-Motoreducteur Tbb1.2221W101-INS-1A</t>
  </si>
  <si>
    <t>10367603</t>
  </si>
  <si>
    <t>20316579</t>
  </si>
  <si>
    <t>COND-PET-Convoyeur PET.14-Motoreducteur Tbb1.2221W101-LUB-2A</t>
  </si>
  <si>
    <t>20316583</t>
  </si>
  <si>
    <t>COND-PET-Convoyeur PET.15-Bande Plastique-INS-6M</t>
  </si>
  <si>
    <t>20316584</t>
  </si>
  <si>
    <t>COND-PET-Convoyeur PET.15-Brosse De Lubrification-INS-1A</t>
  </si>
  <si>
    <t>10367618</t>
  </si>
  <si>
    <t>20316587</t>
  </si>
  <si>
    <t>COND-PET-Convoyeur PET.15-Motoreducteur Tbb1.2221W121-INS-1A</t>
  </si>
  <si>
    <t>10367611</t>
  </si>
  <si>
    <t>20316588</t>
  </si>
  <si>
    <t>COND-PET-Convoyeur PET.15-Motoreducteur Tbb1.2221W121-LUB-2A</t>
  </si>
  <si>
    <t>20316592</t>
  </si>
  <si>
    <t>COND-PET-Convoyeur PET.15-Transmission Par Chaine-LUB-1M</t>
  </si>
  <si>
    <t>10367614</t>
  </si>
  <si>
    <t>20316593</t>
  </si>
  <si>
    <t>COND-PET-Convoyeur PET.16-Bande Plastique-INS-6M</t>
  </si>
  <si>
    <t>20316594</t>
  </si>
  <si>
    <t>COND-PET-Convoyeur PET.16-Brosse De Lubrification-INS-1A</t>
  </si>
  <si>
    <t>10367626</t>
  </si>
  <si>
    <t>20316600</t>
  </si>
  <si>
    <t>COND-PET-Convoyeur PET.16-Motoreducteur Tbb1.2221W141-INS-1A</t>
  </si>
  <si>
    <t>10367620</t>
  </si>
  <si>
    <t>20316601</t>
  </si>
  <si>
    <t>COND-PET-Convoyeur PET.16-Motoreducteur Tbb1.2221W141-LUB-2A</t>
  </si>
  <si>
    <t>20316605</t>
  </si>
  <si>
    <t>COND-PET-Convoyeur PET.16-Verin Pneumatique-REP-2A</t>
  </si>
  <si>
    <t>10367627</t>
  </si>
  <si>
    <t>20316606</t>
  </si>
  <si>
    <t>COND-PET-Convoyeur PET.17-Bande Plastique-INS-6M</t>
  </si>
  <si>
    <t>10367635</t>
  </si>
  <si>
    <t>20316607</t>
  </si>
  <si>
    <t>COND-PET-Convoyeur PET.17-Brosse De Lubrification-INS-1A</t>
  </si>
  <si>
    <t>10367638</t>
  </si>
  <si>
    <t>20316613</t>
  </si>
  <si>
    <t>COND-PET-Convoyeur PET.17-Motoreducteur Tbb1.2223W101-INS-1A</t>
  </si>
  <si>
    <t>10367632</t>
  </si>
  <si>
    <t>20316614</t>
  </si>
  <si>
    <t>COND-PET-Convoyeur PET.17-Motoreducteur Tbb1.2223W101-LUB-2A</t>
  </si>
  <si>
    <t>20316618</t>
  </si>
  <si>
    <t>COND-PET-Convoyeur PET.18-Bande Plastique-INS-6M</t>
  </si>
  <si>
    <t>20316619</t>
  </si>
  <si>
    <t>COND-PET-Convoyeur PET.18-Brosse De Lubrification-INS-1A</t>
  </si>
  <si>
    <t>10367649</t>
  </si>
  <si>
    <t>20316622</t>
  </si>
  <si>
    <t>COND-PET-Convoyeur PET.18-Motoreducteur Tbb1.2226W101-INS-1A</t>
  </si>
  <si>
    <t>10367643</t>
  </si>
  <si>
    <t>20316623</t>
  </si>
  <si>
    <t>COND-PET-Convoyeur PET.18-Motoreducteur Tbb1.2226W101-LUB-2A</t>
  </si>
  <si>
    <t>20316627</t>
  </si>
  <si>
    <t>COND-PET-Convoyeur PET.19-Bande Plastique-INS-6M</t>
  </si>
  <si>
    <t>20316628</t>
  </si>
  <si>
    <t>COND-PET-Convoyeur PET.19-Brosse De Lubrification-INS-1A</t>
  </si>
  <si>
    <t>10367657</t>
  </si>
  <si>
    <t>20316631</t>
  </si>
  <si>
    <t>COND-PET-Convoyeur PET.19-Motoreducteur Tbb1.4131W101-INS-1A</t>
  </si>
  <si>
    <t>10367651</t>
  </si>
  <si>
    <t>20316632</t>
  </si>
  <si>
    <t>COND-PET-Convoyeur PET.19-Motoreducteur Tbb1.4131W101-LUB-2A</t>
  </si>
  <si>
    <t>20316636</t>
  </si>
  <si>
    <t>COND-PET-Convoyeur PET.20-Bande Plastique-INS-6M</t>
  </si>
  <si>
    <t>20316637</t>
  </si>
  <si>
    <t>COND-PET-Convoyeur PET.20-Brosse De Lubrification-INS-1A</t>
  </si>
  <si>
    <t>10367668</t>
  </si>
  <si>
    <t>20316640</t>
  </si>
  <si>
    <t>COND-PET-Convoyeur PET.20-Motoreducteur Tbb1.2305W101-INS-1A</t>
  </si>
  <si>
    <t>10367662</t>
  </si>
  <si>
    <t>20316641</t>
  </si>
  <si>
    <t>COND-PET-Convoyeur PET.20-Motoreducteur Tbb1.2305W101-LUB-2A</t>
  </si>
  <si>
    <t>20316645</t>
  </si>
  <si>
    <t>COND-PET-Convoyeur PET.21-Bande Plastique-INS-6M</t>
  </si>
  <si>
    <t>20316646</t>
  </si>
  <si>
    <t>COND-PET-Convoyeur PET.21-Brosse De Lubrification-INS-1A</t>
  </si>
  <si>
    <t>10367676</t>
  </si>
  <si>
    <t>20316649</t>
  </si>
  <si>
    <t>COND-PET-Convoyeur PET.21-Motoreducteur Tbb1.2307W101-INS-1A</t>
  </si>
  <si>
    <t>10367670</t>
  </si>
  <si>
    <t>20316650</t>
  </si>
  <si>
    <t>COND-PET-Convoyeur PET.21-Motoreducteur Tbb1.2307W101-LUB-2A</t>
  </si>
  <si>
    <t>20316654</t>
  </si>
  <si>
    <t>COND-PET-Convoyeur PET.22-Bande Plastique-INS-6M</t>
  </si>
  <si>
    <t>20316655</t>
  </si>
  <si>
    <t>COND-PET-Convoyeur PET.22-Brosse De Lubrification-INS-1A</t>
  </si>
  <si>
    <t>10367684</t>
  </si>
  <si>
    <t>20316658</t>
  </si>
  <si>
    <t>COND-PET-Convoyeur PET.22-Motoreducteur Tbb1.2310W101-INS-1A</t>
  </si>
  <si>
    <t>10367678</t>
  </si>
  <si>
    <t>20316659</t>
  </si>
  <si>
    <t>COND-PET-Convoyeur PET.22-Motoreducteur Tbb1.2310W101-LUB-2A</t>
  </si>
  <si>
    <t>20316663</t>
  </si>
  <si>
    <t>COND-PET-Convoyeur PET.23-Bande Plastique-INS-6M</t>
  </si>
  <si>
    <t>20316664</t>
  </si>
  <si>
    <t>COND-PET-Convoyeur PET.23-Brosse De Lubrification-INS-1A</t>
  </si>
  <si>
    <t>10367696</t>
  </si>
  <si>
    <t>20316667</t>
  </si>
  <si>
    <t>COND-PET-Convoyeur PET.23-Motoreducteur Tbb1.2312W101-INS-1A</t>
  </si>
  <si>
    <t>10367690</t>
  </si>
  <si>
    <t>20316668</t>
  </si>
  <si>
    <t>COND-PET-Convoyeur PET.23-Motoreducteur Tbb1.2312W101-LUB-2A</t>
  </si>
  <si>
    <t>20316672</t>
  </si>
  <si>
    <t>COND-PET-Convoyeur PET.24-Bande Plastique-INS-6M</t>
  </si>
  <si>
    <t>20316673</t>
  </si>
  <si>
    <t>COND-PET-Convoyeur PET.24-Brosse De Lubrification-INS-1A</t>
  </si>
  <si>
    <t>10367706</t>
  </si>
  <si>
    <t>20316676</t>
  </si>
  <si>
    <t>COND-PET-Convoyeur PET.24-Motoreducteur M7-INS-1A</t>
  </si>
  <si>
    <t>10367700</t>
  </si>
  <si>
    <t>20316677</t>
  </si>
  <si>
    <t>COND-PET-Convoyeur PET.24-Motoreducteur M7-LUB-2A</t>
  </si>
  <si>
    <t>20316681</t>
  </si>
  <si>
    <t>COND-PET-Convoyeur PET.25-Bande Plastique-INS-6M</t>
  </si>
  <si>
    <t>20316683</t>
  </si>
  <si>
    <t>COND-PET-Convoyeur PET.25-Motoreducteur Tbg1.2101W101-INS-1A</t>
  </si>
  <si>
    <t>10367708</t>
  </si>
  <si>
    <t>20316684</t>
  </si>
  <si>
    <t>COND-PET-Convoyeur PET.25-Motoreducteur Tbg1.2101W101-LUB-2A</t>
  </si>
  <si>
    <t>20316688</t>
  </si>
  <si>
    <t>COND-PET-Convoyeur PET.26-Bande Plastique-INS-6M</t>
  </si>
  <si>
    <t>20316690</t>
  </si>
  <si>
    <t>COND-PET-Convoyeur PET.26-Guides Lateraux Galets-INS-1A</t>
  </si>
  <si>
    <t>10367719</t>
  </si>
  <si>
    <t>30005020</t>
  </si>
  <si>
    <t>20316691</t>
  </si>
  <si>
    <t>COND-PET-Convoyeur PET.26-Motoreducteur Tbg1.2105W101-INS-1A</t>
  </si>
  <si>
    <t>10367714</t>
  </si>
  <si>
    <t>20316692</t>
  </si>
  <si>
    <t>COND-PET-Convoyeur PET.26-Motoreducteur Tbg1.2105W101-LUB-2A</t>
  </si>
  <si>
    <t>20316697</t>
  </si>
  <si>
    <t>COND-PET-Convoyeur PET.27-Bande Plastique-INS-6M</t>
  </si>
  <si>
    <t>20316700</t>
  </si>
  <si>
    <t>COND-PET-Convoyeur PET.27-Guides Lateraux Galets-INS-1A</t>
  </si>
  <si>
    <t>10367727</t>
  </si>
  <si>
    <t>20316701</t>
  </si>
  <si>
    <t>COND-PET-Convoyeur PET.27-Motoreducteur Tbg1.2107W101-INS-1A</t>
  </si>
  <si>
    <t>10367722</t>
  </si>
  <si>
    <t>20316702</t>
  </si>
  <si>
    <t>COND-PET-Convoyeur PET.27-Motoreducteur Tbg1.2107W101-LUB-2A</t>
  </si>
  <si>
    <t>20316707</t>
  </si>
  <si>
    <t>COND-PET-Convoyeur PET.28-Bande Plastique-INS-6M</t>
  </si>
  <si>
    <t>20316709</t>
  </si>
  <si>
    <t>COND-PET-Convoyeur PET.28-Guides Lateraux Galets-INS-1A</t>
  </si>
  <si>
    <t>10367736</t>
  </si>
  <si>
    <t>20316710</t>
  </si>
  <si>
    <t>COND-PET-Convoyeur PET.28-Motoreducteur Tbg1.2108W101-INS-1A</t>
  </si>
  <si>
    <t>10367731</t>
  </si>
  <si>
    <t>20316711</t>
  </si>
  <si>
    <t>COND-PET-Convoyeur PET.28-Motoreducteur Tbg1.2108W101-LUB-2A</t>
  </si>
  <si>
    <t>20316716</t>
  </si>
  <si>
    <t>COND-PET-Convoyeur PET.29-Bande Plastique-INS-6M</t>
  </si>
  <si>
    <t>20316719</t>
  </si>
  <si>
    <t>COND-PET-Convoyeur PET.29-Motoreducteur Tbg1.2109W101-INS-1A</t>
  </si>
  <si>
    <t>10367739</t>
  </si>
  <si>
    <t>20316720</t>
  </si>
  <si>
    <t>COND-PET-Convoyeur PET.29-Motoreducteur Tbg1.2109W101-LUB-2A</t>
  </si>
  <si>
    <t>20316724</t>
  </si>
  <si>
    <t>COND-PET-Convoyeur PET.30-Bande Plastique-INS-6M</t>
  </si>
  <si>
    <t>20316727</t>
  </si>
  <si>
    <t>COND-PET-Convoyeur PET.30-Guides Lateraux Galets-INS-1A</t>
  </si>
  <si>
    <t>10367751</t>
  </si>
  <si>
    <t>20316728</t>
  </si>
  <si>
    <t>COND-PET-Convoyeur PET.30-Motoreducteur Tbg1.2113W101-INS-1A</t>
  </si>
  <si>
    <t>10367746</t>
  </si>
  <si>
    <t>20316729</t>
  </si>
  <si>
    <t>COND-PET-Convoyeur PET.30-Motoreducteur Tbg1.2113W101-LUB-2A</t>
  </si>
  <si>
    <t>20316734</t>
  </si>
  <si>
    <t>COND-PET-Convoyeur PET.31-Bande Plastique-INS-6M</t>
  </si>
  <si>
    <t>20316737</t>
  </si>
  <si>
    <t>COND-PET-Convoyeur PET.31-Guides Lateraux Galets-INS-1A</t>
  </si>
  <si>
    <t>10367760</t>
  </si>
  <si>
    <t>20316738</t>
  </si>
  <si>
    <t>COND-PET-Convoyeur PET.31-Motoreducteur Tbg1.2116W101-INS-1A</t>
  </si>
  <si>
    <t>10367755</t>
  </si>
  <si>
    <t>20316739</t>
  </si>
  <si>
    <t>COND-PET-Convoyeur PET.31-Motoreducteur Tbg1.2116W101-LUB-2A</t>
  </si>
  <si>
    <t>20316744</t>
  </si>
  <si>
    <t>COND-PET-Convoyeur PET.32-Bande Plastique-INS-6M</t>
  </si>
  <si>
    <t>20316747</t>
  </si>
  <si>
    <t>COND-PET-Convoyeur PET.32-Guides Lateraux Galets-INS-1A</t>
  </si>
  <si>
    <t>10367769</t>
  </si>
  <si>
    <t>20316748</t>
  </si>
  <si>
    <t>COND-PET-Convoyeur PET.32-Motoreducteur Tbg1.2118W101-INS-1A</t>
  </si>
  <si>
    <t>10367764</t>
  </si>
  <si>
    <t>20316749</t>
  </si>
  <si>
    <t>COND-PET-Convoyeur PET.32-Motoreducteur Tbg1.2118W101-LUB-2A</t>
  </si>
  <si>
    <t>20316754</t>
  </si>
  <si>
    <t>COND-PET-Convoyeur PET.33-Bande Plastique-INS-6M</t>
  </si>
  <si>
    <t>20316756</t>
  </si>
  <si>
    <t>COND-PET-Convoyeur PET.33-Guides Lateraux Galets-INS-1A</t>
  </si>
  <si>
    <t>10367778</t>
  </si>
  <si>
    <t>20316757</t>
  </si>
  <si>
    <t>COND-PET-Convoyeur PET.33-Motoreducteur Tbg1.2119W101-INS-1A</t>
  </si>
  <si>
    <t>10367773</t>
  </si>
  <si>
    <t>20316758</t>
  </si>
  <si>
    <t>COND-PET-Convoyeur PET.33-Motoreducteur Tbg1.2119W101-LUB-2A</t>
  </si>
  <si>
    <t>20316763</t>
  </si>
  <si>
    <t>10367776</t>
  </si>
  <si>
    <t>20316766</t>
  </si>
  <si>
    <t>COND-PET-Convoyeur PET.34-Motoreducteur Tbg1.2120W101-INS-1A</t>
  </si>
  <si>
    <t>10367781</t>
  </si>
  <si>
    <t>20316767</t>
  </si>
  <si>
    <t>COND-PET-Convoyeur PET.34-Motoreducteur Tbg1.2120W101-LUB-2A</t>
  </si>
  <si>
    <t>20316771</t>
  </si>
  <si>
    <t>COND-PET-Convoyeur PET.35-Bande Plastique-INS-6M</t>
  </si>
  <si>
    <t>20316774</t>
  </si>
  <si>
    <t>COND-PET-Convoyeur PET.35-Guides Lateraux Galets-INS-1A</t>
  </si>
  <si>
    <t>10367793</t>
  </si>
  <si>
    <t>20316775</t>
  </si>
  <si>
    <t>COND-PET-Convoyeur PET.35-Motoreducteur Tbg1.2123W101-INS-1A</t>
  </si>
  <si>
    <t>10367788</t>
  </si>
  <si>
    <t>20316776</t>
  </si>
  <si>
    <t>COND-PET-Convoyeur PET.35-Motoreducteur Tbg1.2123W101-LUB-2A</t>
  </si>
  <si>
    <t>20316781</t>
  </si>
  <si>
    <t>COND-PET-Convoyeur PET.36-Bande Plastique-INS-6M</t>
  </si>
  <si>
    <t>20316783</t>
  </si>
  <si>
    <t>COND-PET-Convoyeur PET.36-Guides Lateraux Galets-INS-1A</t>
  </si>
  <si>
    <t>10367802</t>
  </si>
  <si>
    <t>20316784</t>
  </si>
  <si>
    <t>COND-PET-Convoyeur PET.36-Motoreducteur Tbg1.2123W121-INS-1A</t>
  </si>
  <si>
    <t>10367797</t>
  </si>
  <si>
    <t>20316785</t>
  </si>
  <si>
    <t>COND-PET-Convoyeur PET.36-Motoreducteur Tbg1.2123W121-LUB-2A</t>
  </si>
  <si>
    <t>20316789</t>
  </si>
  <si>
    <t>COND-PET-Convoyeur PET.37-Bande Plastique-INS-6M</t>
  </si>
  <si>
    <t>20316794</t>
  </si>
  <si>
    <t>COND-PET-Convoyeur PET.37-Guides Lateraux Galets-INS-1A</t>
  </si>
  <si>
    <t>10367809</t>
  </si>
  <si>
    <t>20316795</t>
  </si>
  <si>
    <t>COND-PET-Convoyeur PET.37-Motoreducteur Tbg1.2125W121-INS-1A</t>
  </si>
  <si>
    <t>10367804</t>
  </si>
  <si>
    <t>20316796</t>
  </si>
  <si>
    <t>COND-PET-Convoyeur PET.37-Motoreducteur Tbg1.2125W121-LUB-2A</t>
  </si>
  <si>
    <t>20316801</t>
  </si>
  <si>
    <t>COND-PET-FARDELEUSE-Convoyeur Pousseur-Bande Tissu-INS-6M</t>
  </si>
  <si>
    <t>10371748</t>
  </si>
  <si>
    <t>20316803</t>
  </si>
  <si>
    <t>COND-PET-FARDELEUSE-Convoyeur Pousseur-Pignonnerie-INS-1A</t>
  </si>
  <si>
    <t>10371746</t>
  </si>
  <si>
    <t>20316804</t>
  </si>
  <si>
    <t>COND-PET-FARDELEUSE-Convoyeur Pousseur-Rouleau D'Entrainement-INS-1A</t>
  </si>
  <si>
    <t>10371749</t>
  </si>
  <si>
    <t>20316805</t>
  </si>
  <si>
    <t>COND-PET-FARDELEUSE-Convoyeur Pousseur-Rouleaux Fous-INS-1A</t>
  </si>
  <si>
    <t>10371750</t>
  </si>
  <si>
    <t>20316807</t>
  </si>
  <si>
    <t>COND-PET-Convoyeur Separateur (Fardeleuse Pet)-Bande Plastique-INS-6M</t>
  </si>
  <si>
    <t>20316808</t>
  </si>
  <si>
    <t>COND-PET-FARDELEUSE-Convoyeur Séparateur-Guides Glissement Teflon-INS-1A</t>
  </si>
  <si>
    <t>10371733</t>
  </si>
  <si>
    <t>20316809</t>
  </si>
  <si>
    <t>COND-PET-FARDELEUSE-Convoyeur Separateur-Motoreducteur M5-INS-1A</t>
  </si>
  <si>
    <t>10371734</t>
  </si>
  <si>
    <t>20316812</t>
  </si>
  <si>
    <t>COND-PET-FARDELEUSE-Convoyeur Séparateur-Pignonnerie-INS-1A</t>
  </si>
  <si>
    <t>10371735</t>
  </si>
  <si>
    <t>20316813</t>
  </si>
  <si>
    <t>COND-PET-Fardeleuse-Panel &amp; Arrets D'Urgence-INS-3M</t>
  </si>
  <si>
    <t>20316816</t>
  </si>
  <si>
    <t>COND-PET-Systeme De Chauffage Four (Fardeleuse Pet)-Sonde Temperature Pt1-CAL-1A</t>
  </si>
  <si>
    <t>10371843</t>
  </si>
  <si>
    <t>20316818</t>
  </si>
  <si>
    <t>COND-PET-Systeme De Chauffage Four (Fardeleuse Pet)-Soufflerie S1-INS-1A</t>
  </si>
  <si>
    <t>10371844</t>
  </si>
  <si>
    <t>20316819</t>
  </si>
  <si>
    <t>COND-PET-Systeme De Chauffage Four (Fardeleuse Pet)-Soufflerie S2-INS-1A</t>
  </si>
  <si>
    <t>10371845</t>
  </si>
  <si>
    <t>20316820</t>
  </si>
  <si>
    <t>COND-PET-Systeme De Chauffage Four (Fardeleuse Pet)-Ventilateur M2-INS-1A</t>
  </si>
  <si>
    <t>10371846</t>
  </si>
  <si>
    <t>20316823</t>
  </si>
  <si>
    <t>COND-PET-Systeme De Coupe Film (Fardeleuse Pet)-Moteur M12-INS-1A</t>
  </si>
  <si>
    <t>10371811</t>
  </si>
  <si>
    <t>20316826</t>
  </si>
  <si>
    <t>COND-PET-Systeme De Coupe Film (Fardeleuse Pet)-Pignonnerie-INS-1A</t>
  </si>
  <si>
    <t>10371814</t>
  </si>
  <si>
    <t>20316827</t>
  </si>
  <si>
    <t>COND-PET-Systeme De Coupe Film (Fardeleuse Pet)-Rouleaux Caoutchouc-INS-1A</t>
  </si>
  <si>
    <t>10371813</t>
  </si>
  <si>
    <t>20316828</t>
  </si>
  <si>
    <t>COND-PET-Systeme De Coupe Film (Fardeleuse Pet)-Transmission Par Courroie-INS-6M</t>
  </si>
  <si>
    <t>10371812</t>
  </si>
  <si>
    <t>20316829</t>
  </si>
  <si>
    <t>COND-PET-Fardeleuse-Systeme De Lubrification-Distributeurs  Manuels De Graisse-LUB-1M</t>
  </si>
  <si>
    <t>10371848</t>
  </si>
  <si>
    <t>10190151</t>
  </si>
  <si>
    <t>20316830</t>
  </si>
  <si>
    <t>COND-PET-Systeme De Tension Film (Fardeleuse Pet)-Brosse-INS-1A</t>
  </si>
  <si>
    <t>10371803</t>
  </si>
  <si>
    <t>20316833</t>
  </si>
  <si>
    <t>COND-PET-Systeme De Tension Film (Fardeleuse Pet)-Moteur M11-INS-1A</t>
  </si>
  <si>
    <t>10371799</t>
  </si>
  <si>
    <t>20316836</t>
  </si>
  <si>
    <t>COND-PET-Systeme De Tension Film (Fardeleuse Pet)-Pignonnerie-INS-1A</t>
  </si>
  <si>
    <t>10371802</t>
  </si>
  <si>
    <t>20316837</t>
  </si>
  <si>
    <t>COND-PET-Systeme De Tension Film (Fardeleuse Pet)-Rouleaux Caoutchouc-INS-1A</t>
  </si>
  <si>
    <t>10371801</t>
  </si>
  <si>
    <t>20316838</t>
  </si>
  <si>
    <t>COND-PET-Systeme De Tension Film (Fardeleuse Pet)-Rouleaux Danseurs-INS-1A</t>
  </si>
  <si>
    <t>10371797</t>
  </si>
  <si>
    <t>20316840</t>
  </si>
  <si>
    <t>COND-PET-Systeme De Tension Film (Fardeleuse Pet)-Transmission Par Courroie-INS-6M</t>
  </si>
  <si>
    <t>10371800</t>
  </si>
  <si>
    <t>20316848</t>
  </si>
  <si>
    <t>COND-PET-FARDELEUSE-Système Enveloppeuse-Guides Glissement Teflon-INS-1A</t>
  </si>
  <si>
    <t>10371781</t>
  </si>
  <si>
    <t>20316849</t>
  </si>
  <si>
    <t>COND-PET-FARDELEUSE-Système Enveloppeuse-Moteur M10-INS-1A</t>
  </si>
  <si>
    <t>10371782</t>
  </si>
  <si>
    <t>20316851</t>
  </si>
  <si>
    <t>COND-PET-FARDELEUSE-Système Enveloppeuse-Pignonnerie-INS-1A</t>
  </si>
  <si>
    <t>20316853</t>
  </si>
  <si>
    <t>COND-PET-FARDELEUSE-Système Enveloppeuse-Transmission Par Courroie-INS-6M</t>
  </si>
  <si>
    <t>10371783</t>
  </si>
  <si>
    <t>20316857</t>
  </si>
  <si>
    <t>COND-PET-Fardeleuse-Système Palpeur-Système De Glissiere-LUB-3M</t>
  </si>
  <si>
    <t>10371725</t>
  </si>
  <si>
    <t>20316860</t>
  </si>
  <si>
    <t>COND-PET-FARDELEUSE-Système Palpeur-Vis Sans Fin-LUB-3M</t>
  </si>
  <si>
    <t>10371727</t>
  </si>
  <si>
    <t>20316870</t>
  </si>
  <si>
    <t>COND-PET-FARDELEUSE-Système Pousseur-Moteur M13-INS-1A</t>
  </si>
  <si>
    <t>10371756</t>
  </si>
  <si>
    <t>20316872</t>
  </si>
  <si>
    <t>COND-PET-FARDELEUSE-Système Pousseur-Pignonnerie-INS-1A</t>
  </si>
  <si>
    <t>10371755</t>
  </si>
  <si>
    <t>20316874</t>
  </si>
  <si>
    <t>COND-PET-FARDELEUSE-Système Pousseur-Transmission Par Courroie-INS-6M</t>
  </si>
  <si>
    <t>10371757</t>
  </si>
  <si>
    <t>20316875</t>
  </si>
  <si>
    <t>COND-PET-Fardeleuse-Système Séparateur-Système De Glissiere-LUB-3M</t>
  </si>
  <si>
    <t>10371742</t>
  </si>
  <si>
    <t>20316878</t>
  </si>
  <si>
    <t>PROD-CAVE-Arrivee Biere (Filtre Schenk)-Echangeur (Refroidisssement Biere) A1-INS-1A</t>
  </si>
  <si>
    <t>10365735</t>
  </si>
  <si>
    <t>10190139</t>
  </si>
  <si>
    <t>20316880</t>
  </si>
  <si>
    <t>PROD-CAVE-Arrivee Biere (Filtre Schenk)-Manometre Pi1-CAL-1A</t>
  </si>
  <si>
    <t>10365739</t>
  </si>
  <si>
    <t>10190113</t>
  </si>
  <si>
    <t>20316881</t>
  </si>
  <si>
    <t>PROD-CAVE-Arrivee Biere (Filtre Schenk)-Sonde Pression (Sortie Echang.) Pt2-CAL-1A</t>
  </si>
  <si>
    <t>10365736</t>
  </si>
  <si>
    <t>20316883</t>
  </si>
  <si>
    <t>PROD-CAVE-Arrivee Biere (Filtre Schenk)-Sonde Pression (Vers Echangeur) Pt1-CAL-1A</t>
  </si>
  <si>
    <t>10365733</t>
  </si>
  <si>
    <t>20316885</t>
  </si>
  <si>
    <t>PROD-CAVE-Arrivee Biere (Filtre Schenk)-Vanne Papillon Manu (Vers Echangeur) V-504-REP-5A</t>
  </si>
  <si>
    <t>10365732</t>
  </si>
  <si>
    <t>10190185</t>
  </si>
  <si>
    <t>20316886</t>
  </si>
  <si>
    <t>PROD-CAVE-Arrivee Biere (Filtre Schenk)-Vanne Papillon Manu V1-REP-5A</t>
  </si>
  <si>
    <t>10365738</t>
  </si>
  <si>
    <t>20316887</t>
  </si>
  <si>
    <t>PROD-CAVE-Arrivee Biere Filtree (Filtre Gaf)-Manometre Pi.30.0100.001-CAL-1A</t>
  </si>
  <si>
    <t>10366017</t>
  </si>
  <si>
    <t>20316888</t>
  </si>
  <si>
    <t>PROD-CAVE-Arrivee Biere Filtree (Filtre Gaf)-Vanne Papillon Manu (By-Pass) V-540-REP-5A</t>
  </si>
  <si>
    <t>10366019</t>
  </si>
  <si>
    <t>20316889</t>
  </si>
  <si>
    <t>PROD-CAVE-Arrivee Biere Filtree (Filtre Gaf)-Vanne Papillon Manu V-541-REP-5A</t>
  </si>
  <si>
    <t>10366018</t>
  </si>
  <si>
    <t>20316890</t>
  </si>
  <si>
    <t>PROD-CAVE-Arrivee Cip (Corosys)-Vanne Papillon Auto (Avec Purge) V21.11.06-REP-5A</t>
  </si>
  <si>
    <t>10366015</t>
  </si>
  <si>
    <t>20316891</t>
  </si>
  <si>
    <t>PROD-CAVE-Arrivee Cip (Pvpp)-Vanne Papillon A Chambre De Fuite V-420-REP-3A</t>
  </si>
  <si>
    <t>10366056</t>
  </si>
  <si>
    <t>10190183</t>
  </si>
  <si>
    <t>20316892</t>
  </si>
  <si>
    <t>PROD-CAVE-Arrivee Co2 (Corosys)-Clapet Antiretour V21.11.01-REP-3A</t>
  </si>
  <si>
    <t>10365975</t>
  </si>
  <si>
    <t>20316893</t>
  </si>
  <si>
    <t>PROD-CAVE-Arrivee Co2 (Corosys)-Vanne Papillon Auto V21.11.03-REP-5A</t>
  </si>
  <si>
    <t>10365977</t>
  </si>
  <si>
    <t>20316894</t>
  </si>
  <si>
    <t>PROD-CAVE-Arrivee Co2 (Corosys)-Vanne Papillon Manu V21.11.02-REP-5A</t>
  </si>
  <si>
    <t>10365976</t>
  </si>
  <si>
    <t>20316895</t>
  </si>
  <si>
    <t>PROD-CAVE-Arrivee Co2 (Filtre Schenk)-Vanne À Bille V30 (Récup Co2)-REP-3A</t>
  </si>
  <si>
    <t>10365807</t>
  </si>
  <si>
    <t>20316896</t>
  </si>
  <si>
    <t>PROD-CAVE-Arrivee Co2 (Filtre Schenk)-Vanne À Bille V34 (Flexible Bac Alluv.)-REP-3A</t>
  </si>
  <si>
    <t>10365805</t>
  </si>
  <si>
    <t>20316897</t>
  </si>
  <si>
    <t>PROD-CAVE-Arrivee Co2 (Filtre Schenk)-Vanne Papillon V12 (Arrivée Co2 Filtre)-REP-5A</t>
  </si>
  <si>
    <t>10365806</t>
  </si>
  <si>
    <t>20316898</t>
  </si>
  <si>
    <t>PROD-CAVE-Arrivee Co2 (Filtre Schenk)-Vanne Papillon V15 (Vers Bac Alluv.)-REP-5A</t>
  </si>
  <si>
    <t>10365809</t>
  </si>
  <si>
    <t>20316899</t>
  </si>
  <si>
    <t>PROD-CAVE-Arrivee Co2 (Pvpp)-Vanne Papillon Auto V.28.14.02-REP-5A</t>
  </si>
  <si>
    <t>10366054</t>
  </si>
  <si>
    <t>20316900</t>
  </si>
  <si>
    <t>PROD-CAVE-Arrivee Co2 (Pvpp)-Vanne Papillon Manu V-409-REP-5A</t>
  </si>
  <si>
    <t>10366050</t>
  </si>
  <si>
    <t>20316903</t>
  </si>
  <si>
    <t>PROD-CAVE-Arrivee Eau Vers Echangeur (Aldox)-Clapet Antiretour 042.0101.60-REP-3A</t>
  </si>
  <si>
    <t>10365870</t>
  </si>
  <si>
    <t>20316905</t>
  </si>
  <si>
    <t>PROD-CAVE-Arrivee Eau Vers Echangeur (Aldox)-Manometre Pi.042.0101.20-CAL-1A</t>
  </si>
  <si>
    <t>10365869</t>
  </si>
  <si>
    <t>20316906</t>
  </si>
  <si>
    <t>PROD-CAVE-Arrivee Eau Vers Echangeur (Aldox)-Pompe P042.0101.01-REP-5A</t>
  </si>
  <si>
    <t>10365874</t>
  </si>
  <si>
    <t>10190179</t>
  </si>
  <si>
    <t>20316907</t>
  </si>
  <si>
    <t>PROD-CAVE-Arrivee Eau Vers Echangeur (Aldox)-Sonde Temperature 042.0101.03-CAL-1A</t>
  </si>
  <si>
    <t>10365882</t>
  </si>
  <si>
    <t>20316909</t>
  </si>
  <si>
    <t>PROD-CAVE-Arrivee Eau Vers Echangeur (Aldox)-Vanne Auto 2-Voies V042.0101.09-REP-5A</t>
  </si>
  <si>
    <t>10365878</t>
  </si>
  <si>
    <t>10190182</t>
  </si>
  <si>
    <t>20316910</t>
  </si>
  <si>
    <t>PROD-CAVE-Arrivee Eau Vers Echangeur (Aldox)-Vanne Papillon Auto 042.0101.20-REP-5A</t>
  </si>
  <si>
    <t>10365871</t>
  </si>
  <si>
    <t>20316911</t>
  </si>
  <si>
    <t>PROD-CAVE-Arrivee Eau Vers Echangeur (Aldox)-Vanne Papillon Auto V042.0101.03-REP-5A</t>
  </si>
  <si>
    <t>10365877</t>
  </si>
  <si>
    <t>20316912</t>
  </si>
  <si>
    <t>PROD-CAVE-Arrivee Eau Vers Echangeur (Aldox)-Vanne Papillon Manu 042.0101.22-REP-5A</t>
  </si>
  <si>
    <t>10365868</t>
  </si>
  <si>
    <t>20316913</t>
  </si>
  <si>
    <t>PROD-CAVE-Arrivee Eau Vers Echangeur (Aldox)-Vanne Papillon Manu 042.0101.64-REP-5A</t>
  </si>
  <si>
    <t>10365867</t>
  </si>
  <si>
    <t>20316914</t>
  </si>
  <si>
    <t>PROD-CAVE-Arrivee Sirop (Corosys)-Vanne Papillon Auto V21.11.08-REP-5A</t>
  </si>
  <si>
    <t>10365979</t>
  </si>
  <si>
    <t>20316915</t>
  </si>
  <si>
    <t>PROD-CAVE-Bas De Cuve (Corosys)-Balle De Pulverisation 21.11.05-INS-1A</t>
  </si>
  <si>
    <t>10365992</t>
  </si>
  <si>
    <t>10190121</t>
  </si>
  <si>
    <t>20316920</t>
  </si>
  <si>
    <t>PROD-CAVE-Bas De Cuve (Corosys)-Vanne Auto 2-Voies V21.11.09-REP-5A</t>
  </si>
  <si>
    <t>10365996</t>
  </si>
  <si>
    <t>20316921</t>
  </si>
  <si>
    <t>PROD-CAVE-Bas De Cuve (Corosys)-Vanne Papillon Auto (Remplissage Bas) V21.11.05-REP-5A</t>
  </si>
  <si>
    <t>10365991</t>
  </si>
  <si>
    <t>20316922</t>
  </si>
  <si>
    <t>PROD-CAVE-Bas De Cuve (Corosys)-Vanne Papillon Auto (Remplissage Haut) V21.11.04-REP-5A</t>
  </si>
  <si>
    <t>10365990</t>
  </si>
  <si>
    <t>20316923</t>
  </si>
  <si>
    <t>PROD-CAVE-Bas De Cuve (Corosys)-Vanne Papillon Auto V21.11.02-REP-5A</t>
  </si>
  <si>
    <t>10365993</t>
  </si>
  <si>
    <t>20316924</t>
  </si>
  <si>
    <t>PROD-CAVE-Bas De Cuve (Corosys)-Vanne Papillon Auto V21.11.07-REP-5A</t>
  </si>
  <si>
    <t>10365994</t>
  </si>
  <si>
    <t>20316925</t>
  </si>
  <si>
    <t>PROD-CAVE-Bas De Cuve (Corosys)-Vanne Papillon Auto V21.11.10-REP-5A</t>
  </si>
  <si>
    <t>10365998</t>
  </si>
  <si>
    <t>20316926</t>
  </si>
  <si>
    <t>PROD-CAVE-Bas De Cuve (Corosys)-Vanne Papillon Auto V21.11.11-REP-5A</t>
  </si>
  <si>
    <t>10365999</t>
  </si>
  <si>
    <t>20316927</t>
  </si>
  <si>
    <t>PROD-CAVE-Bas De Cuve (Corosys)-Vanne Papillon Auto V21.11.12-REP-5A</t>
  </si>
  <si>
    <t>10366000</t>
  </si>
  <si>
    <t>20316928</t>
  </si>
  <si>
    <t>PROD-CAVE-Bas De Cuve (Corosys)-Vanne Papillon Auto V21.11.18-REP-5A</t>
  </si>
  <si>
    <t>10365997</t>
  </si>
  <si>
    <t>20316929</t>
  </si>
  <si>
    <t>PROD-CAVE-Biere Non Filtree (Pvpp)-Vanne Papillon Manu (Vers Corosys) V-410-REP-5A</t>
  </si>
  <si>
    <t>10366049</t>
  </si>
  <si>
    <t>20316930</t>
  </si>
  <si>
    <t>PROD-CAVE-Biere Non Filtree (Pvpp)-Vanne Papillon Manu (Vers Cuve Pvpp) V-411-REP-5A</t>
  </si>
  <si>
    <t>20316931</t>
  </si>
  <si>
    <t>PROD-CAVE-Boucle De Circulation (Filtre Schenk)-Vanne Papillon Manu (Egout)-REP-5A</t>
  </si>
  <si>
    <t>10365766</t>
  </si>
  <si>
    <t>20316932</t>
  </si>
  <si>
    <t>PROD-CAVE-Boucle De Circulation (Filtre Schenk)-Vanne Papillon Manu (Retour Biere)-REP-5A</t>
  </si>
  <si>
    <t>10365769</t>
  </si>
  <si>
    <t>20316933</t>
  </si>
  <si>
    <t>PROD-CAVE-Boucle De Circulation (Filtre Schenk)-Vanne Papillon Manu (Retour Cuve)-REP-5A</t>
  </si>
  <si>
    <t>10365767</t>
  </si>
  <si>
    <t>20316934</t>
  </si>
  <si>
    <t>PROD-CAVE-Boucle De Circulation (Filtre Schenk)-Vanne Papillon Manu (Vers Pompe)-REP-5A</t>
  </si>
  <si>
    <t>10365765</t>
  </si>
  <si>
    <t>20316937</t>
  </si>
  <si>
    <t>PROD-CAVE-Circuit Biere Filtree (Carboblend)-Hublot 28.0101.30-REP-5A</t>
  </si>
  <si>
    <t>10365962</t>
  </si>
  <si>
    <t>20316938</t>
  </si>
  <si>
    <t>PROD-CAVE-Circuit Biere Filtree (Carboblend)-Manometre Pi28.0101.27-CAL-1A</t>
  </si>
  <si>
    <t>10365959</t>
  </si>
  <si>
    <t>20316939</t>
  </si>
  <si>
    <t>PROD-CAVE-Circuit Biere Filtree (Carboblend)-Manometre Pi28.0101.32-CAL-1A</t>
  </si>
  <si>
    <t>10365966</t>
  </si>
  <si>
    <t>20316940</t>
  </si>
  <si>
    <t>PROD-CAVE-Circuit Biere Filtree (Carboblend)-Pompe P28.0101.01-REP-5A</t>
  </si>
  <si>
    <t>10365958</t>
  </si>
  <si>
    <t>20316941</t>
  </si>
  <si>
    <t>PROD-CAVE-Circuit Biere Filtree (Carboblend)-Vanne Modulante Fv28.0101.16-CAL-1A</t>
  </si>
  <si>
    <t>10365967</t>
  </si>
  <si>
    <t>20316942</t>
  </si>
  <si>
    <t>PROD-CAVE-Circuit Biere Filtree (Carboblend)-Vanne Modulante Fv28.0101.16-REP-3A</t>
  </si>
  <si>
    <t>10190184</t>
  </si>
  <si>
    <t>20316944</t>
  </si>
  <si>
    <t>PROD-CAVE-Circuit Biere Filtree (Carboblend)-Vanne Papillon Auto 28.0101.22-REP-5A</t>
  </si>
  <si>
    <t>10365955</t>
  </si>
  <si>
    <t>20316945</t>
  </si>
  <si>
    <t>PROD-CAVE-Circuit Biere Filtree (Carboblend)-Vanne Papillon Auto V28.0101.21-REP-5A</t>
  </si>
  <si>
    <t>10365957</t>
  </si>
  <si>
    <t>20316946</t>
  </si>
  <si>
    <t>PROD-CAVE-Circuit Co2 Vers Colonne (Aldox)-Clapet Antiretour 042.0101.23-REP-3A</t>
  </si>
  <si>
    <t>10365865</t>
  </si>
  <si>
    <t>20316948</t>
  </si>
  <si>
    <t>PROD-CAVE-Circuit Co2 Vers Colonne (Aldox)-Filtre 042.0101.12-INS-6M</t>
  </si>
  <si>
    <t>10365859</t>
  </si>
  <si>
    <t>10190138</t>
  </si>
  <si>
    <t>20316949</t>
  </si>
  <si>
    <t>PROD-CAVE-Circuit Co2 Vers Colonne (Aldox)-Manometre 042.0101.53-CAL-1A</t>
  </si>
  <si>
    <t>10365861</t>
  </si>
  <si>
    <t>20316950</t>
  </si>
  <si>
    <t>PROD-CAVE-Circuit Co2 Vers Colonne (Aldox)-Vanne Papillon Auto V042.0101.07-REP-5A</t>
  </si>
  <si>
    <t>10365862</t>
  </si>
  <si>
    <t>20316951</t>
  </si>
  <si>
    <t>PROD-CAVE-Circuit Co2 Vers Echangeur (Aldox)-Clapet Antiretour V042.0101.57-REP-3A</t>
  </si>
  <si>
    <t>10365853</t>
  </si>
  <si>
    <t>20316953</t>
  </si>
  <si>
    <t>PROD-CAVE-Circuit Co2 Vers Echangeur (Aldox)-Filtre 042.0101.52-INS-6M</t>
  </si>
  <si>
    <t>10365847</t>
  </si>
  <si>
    <t>20316954</t>
  </si>
  <si>
    <t>PROD-CAVE-Circuit Co2 Vers Echangeur (Aldox)-Manometre Pi.042.0101.10-CAL-1A</t>
  </si>
  <si>
    <t>10365849</t>
  </si>
  <si>
    <t>20316955</t>
  </si>
  <si>
    <t>PROD-CAVE-Circuit Co2 Vers Echangeur (Aldox)-Vanne Papillon Auto V042.0101.06-REP-5A</t>
  </si>
  <si>
    <t>10365850</t>
  </si>
  <si>
    <t>20316956</t>
  </si>
  <si>
    <t>PROD-CAVE-Circuit Co2 Vers Echangeur (Aldox)-Vanne Papillon Auto V042.0101.08-REP-5A</t>
  </si>
  <si>
    <t>10365854</t>
  </si>
  <si>
    <t>20316957</t>
  </si>
  <si>
    <t>PROD-CAVE-Circuit Glycol (Filtre Schenk)-Vanne Modulante V-508-CAL-1A</t>
  </si>
  <si>
    <t>10365814</t>
  </si>
  <si>
    <t>20316958</t>
  </si>
  <si>
    <t>PROD-CAVE-Circuit Glycol (Filtre Schenk)-Vanne Modulante V-508-REP-3A</t>
  </si>
  <si>
    <t>20316959</t>
  </si>
  <si>
    <t>PROD-CAVE-Circuit Glycol (Filtre Schenk)-Vanne Papillon Manu V-507-REP-5A</t>
  </si>
  <si>
    <t>10365816</t>
  </si>
  <si>
    <t>20316960</t>
  </si>
  <si>
    <t>PROD-CAVE-Circuit Glycol (Filtre Schenk)-Vanne Papillon Manu V-509-REP-5A</t>
  </si>
  <si>
    <t>10365812</t>
  </si>
  <si>
    <t>20316961</t>
  </si>
  <si>
    <t>PROD-CAVE-Circuit Glycol Vers Echangeur (Aldox)-Manometre 042.0101.44-CAL-1A</t>
  </si>
  <si>
    <t>10365887</t>
  </si>
  <si>
    <t>20316962</t>
  </si>
  <si>
    <t>PROD-CAVE-Circuit Glycol Vers Echangeur (Aldox)-Vanne Modulante Tv042.0101.04-CAL-1A</t>
  </si>
  <si>
    <t>10365886</t>
  </si>
  <si>
    <t>20316963</t>
  </si>
  <si>
    <t>PROD-CAVE-Circuit Glycol Vers Echangeur (Aldox)-Vanne Modulante Tv042.0101.04-REP-3A</t>
  </si>
  <si>
    <t>20316964</t>
  </si>
  <si>
    <t>PROD-CAVE-Circuit Glycol Vers Echangeur (Aldox)-Vanne Papillon Auto V042.0101.04-REP-5A</t>
  </si>
  <si>
    <t>10365885</t>
  </si>
  <si>
    <t>20316965</t>
  </si>
  <si>
    <t>PROD-CAVE-Circuit Glycol Vers Echangeur (Aldox)-Vanne Papillon Manu 042.0101.24-REP-5A</t>
  </si>
  <si>
    <t>10365884</t>
  </si>
  <si>
    <t>20316966</t>
  </si>
  <si>
    <t>PROD-CAVE-Circuit Vapeur Et Condensat (Aldox)-Clapet Antiretour 042.0101.38-REP-3A</t>
  </si>
  <si>
    <t>10365906</t>
  </si>
  <si>
    <t>20316967</t>
  </si>
  <si>
    <t>PROD-CAVE-Circuit Vapeur Et Condensat (Aldox)-Clapet Antiretour 042.0101.44-REP-3A</t>
  </si>
  <si>
    <t>10365903</t>
  </si>
  <si>
    <t>20316968</t>
  </si>
  <si>
    <t>PROD-CAVE-Circuit Vapeur Et Condensat (Aldox)-Filtre 042.0101.32-INS-6M</t>
  </si>
  <si>
    <t>10365891</t>
  </si>
  <si>
    <t>20316969</t>
  </si>
  <si>
    <t>PROD-CAVE-Circuit Vapeur Et Condensat (Aldox)-Filtre 042.0101.35-INS-6M</t>
  </si>
  <si>
    <t>10365908</t>
  </si>
  <si>
    <t>20316970</t>
  </si>
  <si>
    <t>PROD-CAVE-Circuit Vapeur Et Condensat (Aldox)-Filtre 042.0101.41-INS-6M</t>
  </si>
  <si>
    <t>10365901</t>
  </si>
  <si>
    <t>20316971</t>
  </si>
  <si>
    <t>PROD-CAVE-Circuit Vapeur Et Condensat (Aldox)-Manometre 042.0101.27-CAL-1A</t>
  </si>
  <si>
    <t>10365896</t>
  </si>
  <si>
    <t>20316972</t>
  </si>
  <si>
    <t>PROD-CAVE-Circuit Vapeur Et Condensat (Aldox)-Manometre 042.0101.30-CAL-1A</t>
  </si>
  <si>
    <t>10365893</t>
  </si>
  <si>
    <t>20316973</t>
  </si>
  <si>
    <t>PROD-CAVE-Circuit Vapeur Et Condensat (Aldox)-Soupape De Securite 042.0101.28-REP-3A</t>
  </si>
  <si>
    <t>10365897</t>
  </si>
  <si>
    <t>20316974</t>
  </si>
  <si>
    <t>PROD-CAVE-Circuit Vapeur Et Condensat (Aldox)-Vanne Modulante Tv042.0101.02-CAL-1A</t>
  </si>
  <si>
    <t>10365899</t>
  </si>
  <si>
    <t>20316975</t>
  </si>
  <si>
    <t>PROD-CAVE-Circuit Vapeur Et Condensat (Aldox)-Vanne Modulante Tv042.0101.02-REP-3A</t>
  </si>
  <si>
    <t>20316976</t>
  </si>
  <si>
    <t>PROD-CAVE-Co2 Vers Flotteur (Carboblend)-Filtre 28.0101.24-INS-6M</t>
  </si>
  <si>
    <t>10365939</t>
  </si>
  <si>
    <t>20316977</t>
  </si>
  <si>
    <t>PROD-CAVE-Co2 Vers Flotteur (Carboblend)-Manometre 28.0101.25-CAL-1A</t>
  </si>
  <si>
    <t>10365940</t>
  </si>
  <si>
    <t>20316978</t>
  </si>
  <si>
    <t>PROD-CAVE-Co2 Vers Flotteur (Carboblend)-Vanne Modulante Fv28.0101.04-CAL-1A</t>
  </si>
  <si>
    <t>10365942</t>
  </si>
  <si>
    <t>20316979</t>
  </si>
  <si>
    <t>PROD-CAVE-Co2 Vers Flotteur (Carboblend)-Vanne Modulante Fv28.0101.04-REP-3A</t>
  </si>
  <si>
    <t>20316980</t>
  </si>
  <si>
    <t>PROD-CAVE-Colonne De Desaeration (Aldox)-Echangeur A042.0101.07-INS-1A</t>
  </si>
  <si>
    <t>10365826</t>
  </si>
  <si>
    <t>20316982</t>
  </si>
  <si>
    <t>PROD-CAVE-Colonne De Desaeration (Aldox)-Hublot A042.0101.02-REP-5A</t>
  </si>
  <si>
    <t>10365822</t>
  </si>
  <si>
    <t>20316983</t>
  </si>
  <si>
    <t>PROD-CAVE-Colonne De Desaeration (Aldox)-Pompe P042.0101.02-REP-5A</t>
  </si>
  <si>
    <t>10365825</t>
  </si>
  <si>
    <t>20316984</t>
  </si>
  <si>
    <t>PROD-CAVE-Colonne De Desaeration (Aldox)-Sonde Temperature 042.0101.06-CAL-1A</t>
  </si>
  <si>
    <t>10365821</t>
  </si>
  <si>
    <t>20316986</t>
  </si>
  <si>
    <t>PROD-CAVE-Cuve (Filtre Gaf)-Clapet Antiretour (Purge) V-543-REP-3A</t>
  </si>
  <si>
    <t>10366022</t>
  </si>
  <si>
    <t>20316989</t>
  </si>
  <si>
    <t>PROD-CAVE-Cuve (Pvpp)-Agitateur M.28.14.02-INS-1A</t>
  </si>
  <si>
    <t>10366036</t>
  </si>
  <si>
    <t>20316990</t>
  </si>
  <si>
    <t>PROD-CAVE-Cuve (Pvpp)-Agitateur M.28.14.02-LUB-2A</t>
  </si>
  <si>
    <t>20316991</t>
  </si>
  <si>
    <t>PROD-CAVE-Cuve (Pvpp)-Agitateur M.28.14.02-REP-5A</t>
  </si>
  <si>
    <t>10190180</t>
  </si>
  <si>
    <t>20316992</t>
  </si>
  <si>
    <t>PROD-CAVE-Cuve (Pvpp)-Balles De Pulverisation 28.14.02-INS-1A</t>
  </si>
  <si>
    <t>10366035</t>
  </si>
  <si>
    <t>20317004</t>
  </si>
  <si>
    <t>PROD-CAVE-Cuve (Pvpp)-Vanne Papillon Manu (Bas) V-413-REP-5A</t>
  </si>
  <si>
    <t>10366039</t>
  </si>
  <si>
    <t>20317005</t>
  </si>
  <si>
    <t>PROD-CAVE-Cuve (Pvpp)-Vanne Papillon Manu (Vers Egout) V-414-REP-5A</t>
  </si>
  <si>
    <t>10366040</t>
  </si>
  <si>
    <t>20317006</t>
  </si>
  <si>
    <t>PROD-CAVE-Cuve (Pvpp)-Panel &amp; Arrets D'Urgence-INS-3M</t>
  </si>
  <si>
    <t>10366057</t>
  </si>
  <si>
    <t>20317007</t>
  </si>
  <si>
    <t>PROD-CAVE-Cuve Tampon Eau Desaeree (Aldox)-Balle De Pulverisation 042.0201.21-INS-1A</t>
  </si>
  <si>
    <t>10365837</t>
  </si>
  <si>
    <t>20317008</t>
  </si>
  <si>
    <t>PROD-CAVE-Cuve Tampon Eau Desaeree (Aldox)-Sonde Temperature 042.0201.04-CAL-1A</t>
  </si>
  <si>
    <t>20317010</t>
  </si>
  <si>
    <t>PROD-CAVE-Cuve Tampon Eau Desaeree (Aldox)-Soupape De Depression 042.0201.20-REP-3A</t>
  </si>
  <si>
    <t>20317011</t>
  </si>
  <si>
    <t>PROD-CAVE-Cuve Tampon Eau Desaeree (Aldox)-Soupape De Surpression 042.0201.19-REP-3A</t>
  </si>
  <si>
    <t>20317012</t>
  </si>
  <si>
    <t>PROD-CAVE-Cuve Tampon Eau Desaeree (Aldox)-Vanne Auto 2-Voies V042.0101.02-REP-5A</t>
  </si>
  <si>
    <t>10365843</t>
  </si>
  <si>
    <t>20317013</t>
  </si>
  <si>
    <t>PROD-CAVE-Cuve Tampon Eau Desaeree (Aldox)-Vanne Papillon Manu (Purge) 042.0201.31-REP-5A</t>
  </si>
  <si>
    <t>10365839</t>
  </si>
  <si>
    <t>20317014</t>
  </si>
  <si>
    <t>PROD-CAVE-Cuve Tampon Eau Desaeree (Aldox)-Vanne Papillon Manu 042.0201.27-REP-5A</t>
  </si>
  <si>
    <t>10365842</t>
  </si>
  <si>
    <t>20317015</t>
  </si>
  <si>
    <t>PROD-CAVE-Cuve Tampon Eau Desaeree (Aldox)-Vanne Papillon Manu 042.0201.28-REP-5A</t>
  </si>
  <si>
    <t>10365838</t>
  </si>
  <si>
    <t>20317016</t>
  </si>
  <si>
    <t>PROD-CAVE-Cuve Tampon Eau Desaeree (Aldox)-Vanne Papillon Manu 042.0201.32-REP-5A</t>
  </si>
  <si>
    <t>10365840</t>
  </si>
  <si>
    <t>20317017</t>
  </si>
  <si>
    <t>PROD-CAVE-Cuve Tampon Eau Desaeree (Aldox)-Vanne Papillon Manu 042.0201.33-REP-5A</t>
  </si>
  <si>
    <t>10365841</t>
  </si>
  <si>
    <t>20317019</t>
  </si>
  <si>
    <t>PROD-CAVE-Eau Desaeree Vers Autres Util.(Aldox)-Lampe Uv A042.0401.01-INS-6M</t>
  </si>
  <si>
    <t>10365920</t>
  </si>
  <si>
    <t>10190131</t>
  </si>
  <si>
    <t>20317020</t>
  </si>
  <si>
    <t>PROD-CAVE-Eau Desaeree Vers Autres Util.(Aldox)-Lampe Uv A042.0401.01-REP-1A</t>
  </si>
  <si>
    <t>10190171</t>
  </si>
  <si>
    <t>20317021</t>
  </si>
  <si>
    <t>PROD-CAVE-Eau Desaeree Vers Autres Util.(Aldox)-Pompe P042.0301.02-REP-5A</t>
  </si>
  <si>
    <t>10365916</t>
  </si>
  <si>
    <t>20317022</t>
  </si>
  <si>
    <t>PROD-CAVE-Eau Desaeree Vers Autres Util.(Aldox)-Vanne Papillon Manu 042.0301.01-REP-5A</t>
  </si>
  <si>
    <t>10365917</t>
  </si>
  <si>
    <t>20317023</t>
  </si>
  <si>
    <t>PROD-CAVE-Eau Desaeree Vers Autres Util.(Aldox)-Vanne Papillon Manu 042.0401.11-REP-5A</t>
  </si>
  <si>
    <t>10365919</t>
  </si>
  <si>
    <t>20317024</t>
  </si>
  <si>
    <t>PROD-CAVE-Eau Desaeree Vers Cuve Tampon (Aldox)-Soupape De Securite 042.0201.23-REP-3A</t>
  </si>
  <si>
    <t>20317025</t>
  </si>
  <si>
    <t>PROD-CAVE-Eau Desaeree Vers Cuve Tampon (Aldox)-Vanne Papillon Manu 042.0201.22-REP-5A</t>
  </si>
  <si>
    <t>10365890</t>
  </si>
  <si>
    <t>20317026</t>
  </si>
  <si>
    <t>PROD-CAVE-Eau Desaeree Vers Cuve Tampon (Aldox)-Vanne Papillon Manu 042.0201.25-REP-5A</t>
  </si>
  <si>
    <t>20317027</t>
  </si>
  <si>
    <t>PROD-CAVE-Eau Desaeree Vers Flotteur (Carboblend)-Clapet Antiretour 28.0101.12-REP-3A</t>
  </si>
  <si>
    <t>10365950</t>
  </si>
  <si>
    <t>20317028</t>
  </si>
  <si>
    <t>PROD-CAVE-Eau Desaeree Vers Flotteur (Carboblend)-Clapet Antiretour 28.0101.15-REP-3A</t>
  </si>
  <si>
    <t>10365944</t>
  </si>
  <si>
    <t>20317031</t>
  </si>
  <si>
    <t>PROD-CAVE-Eau Desaeree Vers Flotteur (Carboblend)-Vanne Modulante Fv28.0101.02-CAL-1A</t>
  </si>
  <si>
    <t>10365949</t>
  </si>
  <si>
    <t>20317032</t>
  </si>
  <si>
    <t>PROD-CAVE-Eau Desaeree Vers Flotteur (Carboblend)-Vanne Modulante Fv28.0101.02-REP-3A</t>
  </si>
  <si>
    <t>20317033</t>
  </si>
  <si>
    <t>PROD-CAVE-Eau Desaeree Vers Flotteur (Carboblend)-Vanne Papillon Auto V28.0101.01-REP-5A</t>
  </si>
  <si>
    <t>10365951</t>
  </si>
  <si>
    <t>20317034</t>
  </si>
  <si>
    <t>PROD-CAVE-Eau Desaeree Vers Flotteur (Carboblend)-Vanne Papillon Auto V28.0101.02-REP-5A</t>
  </si>
  <si>
    <t>10365952</t>
  </si>
  <si>
    <t>20317035</t>
  </si>
  <si>
    <t>PROD-CAVE-Eau Desaeree Vers Flotteur (Carboblend)-Vanne Papillon Auto V28.0101.03-REP-5A</t>
  </si>
  <si>
    <t>10365945</t>
  </si>
  <si>
    <t>20317036</t>
  </si>
  <si>
    <t>PROD-CAVE-Eau Desaeree Vers Flotteur (Carboblend)-Vanne Papillon Auto V28.0101.04-REP-5A</t>
  </si>
  <si>
    <t>10365946</t>
  </si>
  <si>
    <t>20317038</t>
  </si>
  <si>
    <t>PROD-CAVE-Eau Desaeree Vers Tdp (Aldox)-Lampe Uv A042.0402.01-INS-6M</t>
  </si>
  <si>
    <t>10365927</t>
  </si>
  <si>
    <t>20317039</t>
  </si>
  <si>
    <t>PROD-CAVE-Eau Desaeree Vers Tdp (Aldox)-Lampe Uv A042.0402.01-REP-1A</t>
  </si>
  <si>
    <t>20317040</t>
  </si>
  <si>
    <t>PROD-CAVE-Eau Desaeree Vers Tdp (Aldox)-Pompe P042.0301.01-REP-5A</t>
  </si>
  <si>
    <t>10365923</t>
  </si>
  <si>
    <t>20317042</t>
  </si>
  <si>
    <t>PROD-CAVE-Eau Desaeree Vers Tdp (Aldox)-Vanne Papillon Manu 042.0302.01-REP-5A</t>
  </si>
  <si>
    <t>10365929</t>
  </si>
  <si>
    <t>20317043</t>
  </si>
  <si>
    <t>PROD-CAVE-Eau Desaeree Vers Tdp (Aldox)-Vanne Papillon Manu 042.0402.11-REP-5A</t>
  </si>
  <si>
    <t>10365926</t>
  </si>
  <si>
    <t>20317044</t>
  </si>
  <si>
    <t>PROD-CAVE-Filtre Gaf-Panel &amp; Arrets D'Urgence-INS-3M</t>
  </si>
  <si>
    <t>10366032</t>
  </si>
  <si>
    <t>NC01-1-0030-0016</t>
  </si>
  <si>
    <t>20317045</t>
  </si>
  <si>
    <t>PROD-CAVE-Filtre Schenk-Panel-INS-3M</t>
  </si>
  <si>
    <t>10365817</t>
  </si>
  <si>
    <t>20317046</t>
  </si>
  <si>
    <t>PROD-CAVE-FST 111-Balle Pulverisation 026.0111.351-INS-1A</t>
  </si>
  <si>
    <t>10365046</t>
  </si>
  <si>
    <t>20317048</t>
  </si>
  <si>
    <t>PROD-CAVE-Fst 111-Manometre (Vers Balle Pulverisation) PI.026.0111.101-CAL-1Y</t>
  </si>
  <si>
    <t>10365057</t>
  </si>
  <si>
    <t>20317049</t>
  </si>
  <si>
    <t>PROD-CAVE-Fst 111-Sonde Temperature En Haut Tt.026.0111.401-Cal-1A</t>
  </si>
  <si>
    <t>10365051</t>
  </si>
  <si>
    <t>20317056</t>
  </si>
  <si>
    <t>PROD-CAVE-FST 112-Balle Pulverisation 026.0112.351-INS-1A</t>
  </si>
  <si>
    <t>10365069</t>
  </si>
  <si>
    <t>20317058</t>
  </si>
  <si>
    <t>PROD-CAVE-Fst 112-Manometre (Vers Balle Pulverisation) Pi.026.0112.101-CAL-1A</t>
  </si>
  <si>
    <t>10365079</t>
  </si>
  <si>
    <t>20317066</t>
  </si>
  <si>
    <t>PROD-CAVE-FST 113-Balle Pulverisation 026.0113.351-INS-1A</t>
  </si>
  <si>
    <t>10365091</t>
  </si>
  <si>
    <t>20317068</t>
  </si>
  <si>
    <t>PROD-CAVE-Fst 113-Manometre (Vers Balle Pulverisation) Pi.026.0113.101-CAL-1A</t>
  </si>
  <si>
    <t>10365102</t>
  </si>
  <si>
    <t>20317082</t>
  </si>
  <si>
    <t>PROD-CAVE-FST 121-Balle Pulverisation 026.0121.351-INS-1A</t>
  </si>
  <si>
    <t>10365113</t>
  </si>
  <si>
    <t>20317084</t>
  </si>
  <si>
    <t>PROD-CAVE-Fst 121-Manometre (Vers Balle Pulverisation) Pi.026.0121.101-CAL-1A</t>
  </si>
  <si>
    <t>10365124</t>
  </si>
  <si>
    <t>20317094</t>
  </si>
  <si>
    <t>PROD-CAVE-FST 122-Balle Pulverisation 026.0122.351-INS-1A</t>
  </si>
  <si>
    <t>10365136</t>
  </si>
  <si>
    <t>20317096</t>
  </si>
  <si>
    <t>PROD-CAVE-Fst 122-Manometre (Vers Balle Pulverisation) Pi.026.0122.101-CAL-1A</t>
  </si>
  <si>
    <t>10365146</t>
  </si>
  <si>
    <t>20317097</t>
  </si>
  <si>
    <t>PROD-CAVE-Fst 122-Sonde Temperature En Haut Tt.026.0122.401-CAL-1A</t>
  </si>
  <si>
    <t>10365141</t>
  </si>
  <si>
    <t>20317104</t>
  </si>
  <si>
    <t>PROD-CAVE-FST 123-Balle Pulverisation 026.0123.351-INS-1A</t>
  </si>
  <si>
    <t>10365157</t>
  </si>
  <si>
    <t>20317106</t>
  </si>
  <si>
    <t>PROD-CAVE-Fst 123-Manometre (Vers Balle Pulverisation) Pi.026.0123.101-CAL-1A</t>
  </si>
  <si>
    <t>10365167</t>
  </si>
  <si>
    <t>20317109</t>
  </si>
  <si>
    <t>PROD-CAVE-Fst 123-Vanne Papillon Manu (Vers Balle Pulverisation) V.026.0123.355-REP-5A</t>
  </si>
  <si>
    <t>10365169</t>
  </si>
  <si>
    <t>10033027</t>
  </si>
  <si>
    <t>20317110</t>
  </si>
  <si>
    <t>PROD-CAVE-Fst 123-Vanne Papillon Manu V.026.0123.251-REP-2A</t>
  </si>
  <si>
    <t>10365164</t>
  </si>
  <si>
    <t>20317111</t>
  </si>
  <si>
    <t>PROD-CAVE-Fst 123-Vanne Papillon Manu (Vers Co2 Atmosphere) V.026.0123.354-REP-5A</t>
  </si>
  <si>
    <t>10365171</t>
  </si>
  <si>
    <t>20317112</t>
  </si>
  <si>
    <t>PROD-CAVE-Fst 123-Vanne Papillon Manu (Vers Co2 Recuperation) V.026.0123.353-REP-5A</t>
  </si>
  <si>
    <t>10365172</t>
  </si>
  <si>
    <t>20317113</t>
  </si>
  <si>
    <t>PROD-CAVE-FST 131-Balle Pulverisation 026.0131.351-INS-1A</t>
  </si>
  <si>
    <t>10365178</t>
  </si>
  <si>
    <t>20317115</t>
  </si>
  <si>
    <t>PROD-CAVE-Fst 131-Manometre (Vers Balle Pulverisation) Pi.026.0131.101-CAL-1A</t>
  </si>
  <si>
    <t>10365188</t>
  </si>
  <si>
    <t>20317119</t>
  </si>
  <si>
    <t>PROD-CAVE-Fst 131-Vanne Papillon Auto V.026.0131.251-REP-2A</t>
  </si>
  <si>
    <t>10365185</t>
  </si>
  <si>
    <t>20317120</t>
  </si>
  <si>
    <t>PROD-CAVE-Fst 131-Vanne Papillon Manu (Vers Co2 Atmosphere) V.026.0131.354-REP-5A</t>
  </si>
  <si>
    <t>10365193</t>
  </si>
  <si>
    <t>20317121</t>
  </si>
  <si>
    <t>PROD-CAVE-Fst 131-Vanne Papillon Manu (Vers Co2 Recuperation) V.026.0131.353-REP-5A</t>
  </si>
  <si>
    <t>10365194</t>
  </si>
  <si>
    <t>20317122</t>
  </si>
  <si>
    <t>PROD-CAVE-FST 132-Balle Pulverisation 026.0132.351-INS-1A</t>
  </si>
  <si>
    <t>10365200</t>
  </si>
  <si>
    <t>20317124</t>
  </si>
  <si>
    <t>PROD-CAVE-Fst 132-Manometre (Vers Balle Pulverisation) Pi.026.0132.101-CAL-1A</t>
  </si>
  <si>
    <t>10365210</t>
  </si>
  <si>
    <t>20317131</t>
  </si>
  <si>
    <t>PROD-CAVE-FST 133-Balle Pulverisation 026.0133.351-INS-1A</t>
  </si>
  <si>
    <t>10365222</t>
  </si>
  <si>
    <t>20317133</t>
  </si>
  <si>
    <t>PROD-CAVE-Fst 133-Manometre (Vers Balle Pulverisation) Pi.026.0133.101-CAL-1A</t>
  </si>
  <si>
    <t>10365232</t>
  </si>
  <si>
    <t>20317140</t>
  </si>
  <si>
    <t>PROD-CAVE-FST 141-Balle Pulverisation 026.0141.351-INS-1A</t>
  </si>
  <si>
    <t>10365243</t>
  </si>
  <si>
    <t>20317142</t>
  </si>
  <si>
    <t>PROD-CAVE-Fst 141-Manometre (Vers Balle Pulverisation) Pi.026.0141.101-CAL-1A</t>
  </si>
  <si>
    <t>10365253</t>
  </si>
  <si>
    <t>20317145</t>
  </si>
  <si>
    <t>PROD-CAVE-Fst 141-Soupape De Depression (Vacuum) V.026.0141.501-REP-3A</t>
  </si>
  <si>
    <t>10365242</t>
  </si>
  <si>
    <t>20317146</t>
  </si>
  <si>
    <t>PROD-CAVE-Fst 141-Vanne Papillon Auto (Vers Balle Pulverisation) V.026.0141.355-REP-5A</t>
  </si>
  <si>
    <t>10365255</t>
  </si>
  <si>
    <t>20317147</t>
  </si>
  <si>
    <t>PROD-CAVE-Fst 141-Vanne Papillon Auto V.026.0141.251-REP-2A</t>
  </si>
  <si>
    <t>10365250</t>
  </si>
  <si>
    <t>20317148</t>
  </si>
  <si>
    <t>PROD-CAVE-Fst 141-Vanne Papillon Manu (Vers Co2 Atmosphere) V.026.0141.354-REP-5A</t>
  </si>
  <si>
    <t>10365258</t>
  </si>
  <si>
    <t>20317149</t>
  </si>
  <si>
    <t>PROD-CAVE-Fst 141-Vanne Papillon Manu (Vers Co2 Recuperation) V.026.0141.353-REP-5A</t>
  </si>
  <si>
    <t>10365259</t>
  </si>
  <si>
    <t>20317150</t>
  </si>
  <si>
    <t>PROD-CAVE-FST 142-Balle Pulverisation 026.0142.351-INS-1A</t>
  </si>
  <si>
    <t>10365265</t>
  </si>
  <si>
    <t>20317152</t>
  </si>
  <si>
    <t>PROD-CAVE-Fst 142-Manometre (Vers Balle Pulverisation) Pi.026.0142.101-CAL-1A</t>
  </si>
  <si>
    <t>10365275</t>
  </si>
  <si>
    <t>20317156</t>
  </si>
  <si>
    <t>PROD-CAVE-Fst 142-Vanne Papillon Auto (Vers Balle Pulverisation) V.026.0142.355-REP-5A</t>
  </si>
  <si>
    <t>10365277</t>
  </si>
  <si>
    <t>20317157</t>
  </si>
  <si>
    <t>PROD-CAVE-Fst 142-Vanne Papillon Auto V.026.0142.251-REP-2A</t>
  </si>
  <si>
    <t>10365272</t>
  </si>
  <si>
    <t>20317158</t>
  </si>
  <si>
    <t>PROD-CAVE-Fst 142-Vanne Papillon Manu (Vers Co2 Atmosphere) V.026.0142.354-REP-5A</t>
  </si>
  <si>
    <t>10365280</t>
  </si>
  <si>
    <t>20317159</t>
  </si>
  <si>
    <t>PROD-CAVE-Fst 142-Vanne Papillon Manu (Vers Co2 Recuperation) V.026.0142.353-REP-5A</t>
  </si>
  <si>
    <t>10365281</t>
  </si>
  <si>
    <t>20317160</t>
  </si>
  <si>
    <t>PROD-CAVE-FST 143-Balle Pulverisation 026.0143.351-INS-1A</t>
  </si>
  <si>
    <t>10365287</t>
  </si>
  <si>
    <t>20317162</t>
  </si>
  <si>
    <t>PROD-CAVE-Fst 143-Manometre (Vers Balle Pulverisation) Pi.026.0143.101-CAL-1A</t>
  </si>
  <si>
    <t>10365297</t>
  </si>
  <si>
    <t>20317170</t>
  </si>
  <si>
    <t>PROD-CAVE-FST 145-Balle Pulverisation 026.0145.351-INS-1A</t>
  </si>
  <si>
    <t>10365309</t>
  </si>
  <si>
    <t>20317172</t>
  </si>
  <si>
    <t>PROD-CAVE-Fst 145-Manometre (Vers Balle Pulverisation) Pi.026.0145.101-CAL-1A</t>
  </si>
  <si>
    <t>10365320</t>
  </si>
  <si>
    <t>20317178</t>
  </si>
  <si>
    <t>PROD-CAVE-Fst 145-Vanne Papillon Manu (Vers Balle Pulverisation) V.026.0145.355-REP-5A</t>
  </si>
  <si>
    <t>10365322</t>
  </si>
  <si>
    <t>20317179</t>
  </si>
  <si>
    <t>PROD-CAVE-Fst 145-Vanne Papillon Manu V.026.0145.251-REP-2A</t>
  </si>
  <si>
    <t>10365316</t>
  </si>
  <si>
    <t>20317180</t>
  </si>
  <si>
    <t>PROD-CAVE-Fst 145-Vanne Papillon Manu (Vers Co2 Atmosphere) V.026.0145.354-REP-5A</t>
  </si>
  <si>
    <t>10365325</t>
  </si>
  <si>
    <t>20317181</t>
  </si>
  <si>
    <t>PROD-CAVE-Fst 145-Vanne Papillon Manu (Vers Co2 Recuperation) V.026.0145.353-REP-5A</t>
  </si>
  <si>
    <t>10365326</t>
  </si>
  <si>
    <t>20317182</t>
  </si>
  <si>
    <t>PROD-CAVE-FST 146-Balle Pulverisation 026.0146.351-INS-1A</t>
  </si>
  <si>
    <t>10365332</t>
  </si>
  <si>
    <t>20317184</t>
  </si>
  <si>
    <t>PROD-CAVE-Fst 146-Manometre (Vers Balle Pulverisation) Pi.026.0146.101-CAL-1A</t>
  </si>
  <si>
    <t>10365343</t>
  </si>
  <si>
    <t>20317190</t>
  </si>
  <si>
    <t>PROD-CAVE-Fst 146-Vanne Papillon Manu (Vers Balle Pulverisation) V.026.0146.355-REP-5A</t>
  </si>
  <si>
    <t>10365345</t>
  </si>
  <si>
    <t>20317191</t>
  </si>
  <si>
    <t>PROD-CAVE-Fst 146-Vanne Papillon Manu V.026.0146.251-REP-2A</t>
  </si>
  <si>
    <t>10365339</t>
  </si>
  <si>
    <t>20317192</t>
  </si>
  <si>
    <t>PROD-CAVE-Fst 146-Vanne Papillon Manu (Vers Co2 Atmosphere) V.026.0146.354-REP-5A</t>
  </si>
  <si>
    <t>10365348</t>
  </si>
  <si>
    <t>20317193</t>
  </si>
  <si>
    <t>PROD-CAVE-Fst 146-Vanne Papillon Manu (Vers Co2 Recuperation) V.026.0146.353-REP-5A</t>
  </si>
  <si>
    <t>10365349</t>
  </si>
  <si>
    <t>20317194</t>
  </si>
  <si>
    <t>PROD-CAVE-FST 151-Balle Pulverisation 026.0151.351-INS-1A</t>
  </si>
  <si>
    <t>10365355</t>
  </si>
  <si>
    <t>20317196</t>
  </si>
  <si>
    <t>PROD-CAVE-Fst 151-Manometre (Vers Balle Pulverisation) Pi.026.0151.101-CAL-1A</t>
  </si>
  <si>
    <t>10365365</t>
  </si>
  <si>
    <t>20317200</t>
  </si>
  <si>
    <t>PROD-CAVE-Fst 151-Vanne Papillon Manu (Vers Balle Pulverisation) V.026.0151.355-REP-5A</t>
  </si>
  <si>
    <t>10365367</t>
  </si>
  <si>
    <t>20317201</t>
  </si>
  <si>
    <t>PROD-CAVE-Fst 151-Vanne Papillon Manu V.026.0151.251-REP-2A</t>
  </si>
  <si>
    <t>20317202</t>
  </si>
  <si>
    <t>PROD-CAVE-Fst 151-Vanne Papillon Manu (Vers Co2 Atmosphere) V.026.0151.354-REP-5A</t>
  </si>
  <si>
    <t>10365370</t>
  </si>
  <si>
    <t>20317203</t>
  </si>
  <si>
    <t>PROD-CAVE-Fst 151-Vanne Papillon Manu (Vers Co2 Recuperation) V.026.0151.353-REP-5A</t>
  </si>
  <si>
    <t>10365371</t>
  </si>
  <si>
    <t>20317204</t>
  </si>
  <si>
    <t>PROD-CAVE-FST 152-Balle Pulverisation 026.0152.351-INS-1A</t>
  </si>
  <si>
    <t>10365377</t>
  </si>
  <si>
    <t>20317206</t>
  </si>
  <si>
    <t>PROD-CAVE-Fst 152-Manometre (Vers Balle Pulverisation) Pi.026.0152.101-CAL-1A</t>
  </si>
  <si>
    <t>10365387</t>
  </si>
  <si>
    <t>20317207</t>
  </si>
  <si>
    <t>PROD-CAVE-Fst 152-Sonde Temperature En Haut Tt.026.0152.401-CAL-1A</t>
  </si>
  <si>
    <t>10365382</t>
  </si>
  <si>
    <t>20317210</t>
  </si>
  <si>
    <t>PROD-CAVE-Fst 152-Vanne Papillon Manu (Vers Balle Pulverisation) V.026.0152.355-REP-5A</t>
  </si>
  <si>
    <t>10365389</t>
  </si>
  <si>
    <t>20317211</t>
  </si>
  <si>
    <t>PROD-CAVE-Fst 152-Vanne Papillon Manu V.026.0152.251-REP-2A</t>
  </si>
  <si>
    <t>10365384</t>
  </si>
  <si>
    <t>20317212</t>
  </si>
  <si>
    <t>PROD-CAVE-Fst 152-Vanne Papillon Manu (Vers Co2 Atmosphere) V.026.0152.354-REP-5A</t>
  </si>
  <si>
    <t>10365392</t>
  </si>
  <si>
    <t>20317213</t>
  </si>
  <si>
    <t>PROD-CAVE-Fst 152-Vanne Papillon Manu (Vers Co2 Recuperation) V.026.0152.353-REP-5A</t>
  </si>
  <si>
    <t>10365393</t>
  </si>
  <si>
    <t>20317214</t>
  </si>
  <si>
    <t>PROD-CAVE-FST 153-Balle Pulverisation 026.0153.351-INS-1A</t>
  </si>
  <si>
    <t>10365399</t>
  </si>
  <si>
    <t>20317216</t>
  </si>
  <si>
    <t>PROD-CAVE-Fst 153-Manometre (Vers Balle Pulverisation) Pi.026.0153.101-CAL-1A</t>
  </si>
  <si>
    <t>10365409</t>
  </si>
  <si>
    <t>20317220</t>
  </si>
  <si>
    <t>PROD-CAVE-Fst 153-Vanne Papillon Manu (Vers Balle Pulverisation) V.026.0153.355-REP-5A</t>
  </si>
  <si>
    <t>10365411</t>
  </si>
  <si>
    <t>20317221</t>
  </si>
  <si>
    <t>PROD-CAVE-Fst 153-Vanne Papillon Manu V.026.0153.251-REP-2A</t>
  </si>
  <si>
    <t>10365406</t>
  </si>
  <si>
    <t>20317222</t>
  </si>
  <si>
    <t>PROD-CAVE-Fst 153-Vanne Papillon Manu (Vers Co2 Atmosphere) V.026.0153.354-REP-5A</t>
  </si>
  <si>
    <t>10365414</t>
  </si>
  <si>
    <t>20317223</t>
  </si>
  <si>
    <t>PROD-CAVE-Fst 153-Vanne Papillon Manu (Vers Co2 Recuperation) V.026.0153.353-REP-5A</t>
  </si>
  <si>
    <t>10365415</t>
  </si>
  <si>
    <t>20317224</t>
  </si>
  <si>
    <t>PROD-CAVE-FST 161-Balle Pulverisation 026.0161.351-INS-1A</t>
  </si>
  <si>
    <t>10365421</t>
  </si>
  <si>
    <t>20317226</t>
  </si>
  <si>
    <t>PROD-CAVE-Fst 161-Manometre (Vers Balle Pulverisation) Pi.026.0161.101-CAL-1A</t>
  </si>
  <si>
    <t>10365432</t>
  </si>
  <si>
    <t>20317227</t>
  </si>
  <si>
    <t>PROD-CAVE-Fst 161-Sonde Temperature En Bas Tt.026.0161.402-CAL-1A</t>
  </si>
  <si>
    <t>10365429</t>
  </si>
  <si>
    <t>20317232</t>
  </si>
  <si>
    <t>PROD-CAVE-Fst 161-Vanne Papillon Manu (Vers Balle Pulverisation) V.026.0161.355-REP-5A</t>
  </si>
  <si>
    <t>10365434</t>
  </si>
  <si>
    <t>20317233</t>
  </si>
  <si>
    <t>PROD-CAVE-Fst 161-Vanne Papillon Manu V.026.0161.251-REP-2A</t>
  </si>
  <si>
    <t>10365428</t>
  </si>
  <si>
    <t>20317234</t>
  </si>
  <si>
    <t>PROD-CAVE-Fst 161-Vanne Papillon Manu (Vers Co2 Atmosphere) V.026.0161.354-REP-5A</t>
  </si>
  <si>
    <t>10365437</t>
  </si>
  <si>
    <t>20317235</t>
  </si>
  <si>
    <t>PROD-CAVE-Fst 161-Vanne Papillon Manu (Vers Co2 Recuperation) V.026.0161.353-REP-5A</t>
  </si>
  <si>
    <t>10365438</t>
  </si>
  <si>
    <t>20317236</t>
  </si>
  <si>
    <t>PROD-CAVE-FST 162-Balle Pulverisation 026.0162.351-INS-1A</t>
  </si>
  <si>
    <t>10365444</t>
  </si>
  <si>
    <t>20317238</t>
  </si>
  <si>
    <t>PROD-CAVE-Fst 162-Manometre (Vers Balle Pulverisation) Pi.026.0162.101-CAL-1A</t>
  </si>
  <si>
    <t>10365454</t>
  </si>
  <si>
    <t>20317242</t>
  </si>
  <si>
    <t>PROD-CAVE-Fst 162-Vanne Papillon Manu (Vers Balle Pulverisation) V.026.0162.355-REP-5A</t>
  </si>
  <si>
    <t>10365456</t>
  </si>
  <si>
    <t>20317243</t>
  </si>
  <si>
    <t>PROD-CAVE-Fst 162-Vanne Papillon Manu V.026.0162.251-REP-2A</t>
  </si>
  <si>
    <t>10365451</t>
  </si>
  <si>
    <t>20317244</t>
  </si>
  <si>
    <t>PROD-CAVE-Fst 162-Vanne Papillon Manu (Vers Co2 Atmosphere) V.026.0162.354-REP-5A</t>
  </si>
  <si>
    <t>10365459</t>
  </si>
  <si>
    <t>20317245</t>
  </si>
  <si>
    <t>PROD-CAVE-Fst 162-Vanne Papillon Manu (Vers Co2 Recuperation) V.026.0162.353-REP-5A</t>
  </si>
  <si>
    <t>10365460</t>
  </si>
  <si>
    <t>20317246</t>
  </si>
  <si>
    <t>PROD-CAVE-Haut De Cuve (Corosys)-Agitateur A21.11.01-INS-1A</t>
  </si>
  <si>
    <t>10365986</t>
  </si>
  <si>
    <t>20317247</t>
  </si>
  <si>
    <t>PROD-CAVE-Haut De Cuve (Corosys)-Agitateur A21.11.01-LUB-2A</t>
  </si>
  <si>
    <t>20317248</t>
  </si>
  <si>
    <t>PROD-CAVE-Haut De Cuve (Corosys)-Agitateur A21.11.01-REP-5A</t>
  </si>
  <si>
    <t>20317249</t>
  </si>
  <si>
    <t>PROD-CAVE-Haut De Cuve (Corosys)-Balle De Pulverisation 21.11.20-INS-1A</t>
  </si>
  <si>
    <t>10365985</t>
  </si>
  <si>
    <t>20317251</t>
  </si>
  <si>
    <t>PROD-CAVE-Haut De Cuve (Corosys)-Motoreducteur M21.11.01-INS-1A</t>
  </si>
  <si>
    <t>10365983</t>
  </si>
  <si>
    <t>20317252</t>
  </si>
  <si>
    <t>PROD-CAVE-Haut De Cuve (Corosys)-Motoreducteur M21.11.01-LUB-2A</t>
  </si>
  <si>
    <t>20317256</t>
  </si>
  <si>
    <t>PROD-CAVE-Installation De Carbonatation Carboblend-Panel &amp; Arrets D'Urgence-INS-3M</t>
  </si>
  <si>
    <t>10365972</t>
  </si>
  <si>
    <t>20317257</t>
  </si>
  <si>
    <t>PROD-CAVE-Kieselguhr (Filtre Schenk)-Agitateur M1-INS-1A</t>
  </si>
  <si>
    <t>10365753</t>
  </si>
  <si>
    <t>20317258</t>
  </si>
  <si>
    <t>PROD-CAVE-Kieselguhr (Filtre Schenk)-Agitateur M1-LUB-2A</t>
  </si>
  <si>
    <t>20317259</t>
  </si>
  <si>
    <t>PROD-CAVE-Kieselguhr (Filtre Schenk)-Agitateur M1-REP-5A</t>
  </si>
  <si>
    <t>20317261</t>
  </si>
  <si>
    <t>PROD-CAVE-Kieselguhr (Filtre Schenk)-Pompe Doseuse P2-REP-5A</t>
  </si>
  <si>
    <t>10365756</t>
  </si>
  <si>
    <t>20317262</t>
  </si>
  <si>
    <t>PROD-CAVE-Kieselguhr (Filtre Schenk)-Vanne Papillon Manu (Apres Pompe) V-513-REP-5A</t>
  </si>
  <si>
    <t>10365757</t>
  </si>
  <si>
    <t>20317263</t>
  </si>
  <si>
    <t>PROD-CAVE-Kieselguhr (Filtre Schenk)-Vanne Papillon Manu (Avant Pompe) V-514-REP-5A</t>
  </si>
  <si>
    <t>10365755</t>
  </si>
  <si>
    <t>20317265</t>
  </si>
  <si>
    <t>PROD-CAVE-Kieselguhr (Filtre Schenk)-Vanne Papillon Manu (Vers Cuve Kg) V-517-REP-5A</t>
  </si>
  <si>
    <t>10365759</t>
  </si>
  <si>
    <t>20317266</t>
  </si>
  <si>
    <t>PROD-CAVE-Kieselguhr (Filtre Schenk)-Vanne Papillon Manu (Vers Flexible) V-518-REP-5A</t>
  </si>
  <si>
    <t>10365760</t>
  </si>
  <si>
    <t>20317267</t>
  </si>
  <si>
    <t>PROD-CAVE-Kieselguhr (Filtre Schenk)-Vanne Papillon Manu (Vidange) V-515-REP-5A</t>
  </si>
  <si>
    <t>10365754</t>
  </si>
  <si>
    <t>20317269</t>
  </si>
  <si>
    <t>PROD-CAVE-Lanternes-Hublot / Verre De Vue (Vers Egout) L105-REP-5A</t>
  </si>
  <si>
    <t>20317270</t>
  </si>
  <si>
    <t>PROD-CAVE-Lanternes-Hublot 1 (Lanterne 1) L101-REP-5A</t>
  </si>
  <si>
    <t>20317271</t>
  </si>
  <si>
    <t>PROD-CAVE-Lanternes-Hublot 1 (Lanterne 2) L103-REP-5A</t>
  </si>
  <si>
    <t>20317272</t>
  </si>
  <si>
    <t>PROD-CAVE-Lanternes-Hublot 2 (Lanterne 1) L102-REP-5A</t>
  </si>
  <si>
    <t>20317273</t>
  </si>
  <si>
    <t>PROD-CAVE-Lanternes-Hublot 2 (Lanterne 2) L104-REP-5A</t>
  </si>
  <si>
    <t>20317274</t>
  </si>
  <si>
    <t>PROD-CAVE-Lanternes-Pompe Biere Non Filtree Sortie Lanterne P-L101-REP-5A</t>
  </si>
  <si>
    <t>20317277</t>
  </si>
  <si>
    <t>PROD-CAVE-Lanternes-Vanne Papillon Auto (Vidange Lant. 1) V-L108-REP-5A</t>
  </si>
  <si>
    <t>20317278</t>
  </si>
  <si>
    <t>PROD-CAVE-Lanternes-Vanne Papillon Auto (Vidange Lant. 2) V-L109-REP-5A</t>
  </si>
  <si>
    <t>20317279</t>
  </si>
  <si>
    <t>PROD-CAVE-Lanternes-Vanne Papillon Manu (Lant. 1 Vers Egout) V-L101-REP-5A</t>
  </si>
  <si>
    <t>20317280</t>
  </si>
  <si>
    <t>PROD-CAVE-Lanternes-Vanne Papillon Manu (Lant. 2 Vers Egout) V-L102-REP-5A</t>
  </si>
  <si>
    <t>20317281</t>
  </si>
  <si>
    <t>PROD-CAVE-Lanternes-Vanne Papillon Manu (Rempl. Lant. 1) V-L104-REP-5A</t>
  </si>
  <si>
    <t>20317282</t>
  </si>
  <si>
    <t>PROD-CAVE-Lanternes-Vanne Papillon Manu (Rempl. Lant. 2) V-L105-REP-5A</t>
  </si>
  <si>
    <t>20317283</t>
  </si>
  <si>
    <t>PROD-CAVE-Lanternes-Vanne Papillon Manu (Trop-Plein Lant. 1) V-L106-REP-5A</t>
  </si>
  <si>
    <t>20317284</t>
  </si>
  <si>
    <t>PROD-CAVE-Lanternes-Vanne Papillon Manu (Trop-Plein Lant. 2) V-L107-REP-5A</t>
  </si>
  <si>
    <t>20317285</t>
  </si>
  <si>
    <t>PROD-CAVE-Levurier 101-Agitateur M.33.0101.01-INS-1A</t>
  </si>
  <si>
    <t>10365680</t>
  </si>
  <si>
    <t>20317286</t>
  </si>
  <si>
    <t>PROD-CAVE-Levurier 101-Agitateur M.33.0101.01-LUB-2A</t>
  </si>
  <si>
    <t>20317287</t>
  </si>
  <si>
    <t>PROD-CAVE-Levurier 101-Agitateur M.33.0101.01-REP-5A</t>
  </si>
  <si>
    <t>20317288</t>
  </si>
  <si>
    <t>PROD-CAVE-Levurier 101-Balle Pulverisation 33.01.16-INS-1A</t>
  </si>
  <si>
    <t>10365678</t>
  </si>
  <si>
    <t>20317289</t>
  </si>
  <si>
    <t>PROD-CAVE-Levurier 101-Balle(S) De Pulverisation (Agitateur) 33.01.31-32-INS-1A</t>
  </si>
  <si>
    <t>10365681</t>
  </si>
  <si>
    <t>20317291</t>
  </si>
  <si>
    <t>PROD-CAVE-Levurier 101-Clapet Antiretour V-383-REP-3A</t>
  </si>
  <si>
    <t>10365679</t>
  </si>
  <si>
    <t>20317292</t>
  </si>
  <si>
    <t>PROD-CAVE-Levurier 101-Hublot / Verre De Vue 33.01.55-REP-5A</t>
  </si>
  <si>
    <t>10365689</t>
  </si>
  <si>
    <t>20317293</t>
  </si>
  <si>
    <t>PROD-CAVE-Levurier 101-Hublot 33.101.30-REP-5A</t>
  </si>
  <si>
    <t>10365677</t>
  </si>
  <si>
    <t>20317294</t>
  </si>
  <si>
    <t>PROD-CAVE-Levurier 101-Manometre (Vers Balle Pulverisation) 33.01.15-CAL-1A</t>
  </si>
  <si>
    <t>10365693</t>
  </si>
  <si>
    <t>20317295</t>
  </si>
  <si>
    <t>PROD-CAVE-Levurier 101-Sonde Temperature En Haut Tt.33.101.02-CAL-1A</t>
  </si>
  <si>
    <t>10365684</t>
  </si>
  <si>
    <t>20317297</t>
  </si>
  <si>
    <t>PROD-CAVE-Levurier 101-Soupape De Depression V-443-REP-3A</t>
  </si>
  <si>
    <t>10365676</t>
  </si>
  <si>
    <t>20317298</t>
  </si>
  <si>
    <t>PROD-CAVE-Levurier 101-Vanne Papillon Auto (Vers Balle Pulverisation) V-392-REP-5A</t>
  </si>
  <si>
    <t>10365694</t>
  </si>
  <si>
    <t>20317299</t>
  </si>
  <si>
    <t>PROD-CAVE-Levurier 101-Vanne Papillon Auto V-393-REP-5A</t>
  </si>
  <si>
    <t>10365688</t>
  </si>
  <si>
    <t>20317300</t>
  </si>
  <si>
    <t>PROD-CAVE-Levurier 101-Vanne Papillon Auto V-394-REP-5A</t>
  </si>
  <si>
    <t>10365690</t>
  </si>
  <si>
    <t>20317301</t>
  </si>
  <si>
    <t>PROD-CAVE-Levurier 101-Vanne Papillon V-387-REP-5A</t>
  </si>
  <si>
    <t>10365687</t>
  </si>
  <si>
    <t>20317302</t>
  </si>
  <si>
    <t>PROD-CAVE-Levurier 102-Agitateur M.33.0102.01-INS-1A</t>
  </si>
  <si>
    <t>10365703</t>
  </si>
  <si>
    <t>20317303</t>
  </si>
  <si>
    <t>PROD-CAVE-Levurier 102-Agitateur M.33.0102.01-LUB-2A</t>
  </si>
  <si>
    <t>20317304</t>
  </si>
  <si>
    <t>PROD-CAVE-Levurier 102-Agitateur M.33.0102.01-REP-5A</t>
  </si>
  <si>
    <t>20317305</t>
  </si>
  <si>
    <t>PROD-CAVE-Levurier 102-Balle Pulverisation 33.02.16-INS-1A</t>
  </si>
  <si>
    <t>10365701</t>
  </si>
  <si>
    <t>20317306</t>
  </si>
  <si>
    <t>PROD-CAVE-Levurier 102-Balle(S) De Pulverisation (Agitateur) 33.02.31-32-INS-1A</t>
  </si>
  <si>
    <t>10365704</t>
  </si>
  <si>
    <t>20317308</t>
  </si>
  <si>
    <t>PROD-CAVE-Levurier 102-Clapet Antiretour V-398-REP-3A</t>
  </si>
  <si>
    <t>10365702</t>
  </si>
  <si>
    <t>20317309</t>
  </si>
  <si>
    <t>PROD-CAVE-Levurier 102-Hublot / Verre De Vue 33.02.55-REP-5A</t>
  </si>
  <si>
    <t>10365712</t>
  </si>
  <si>
    <t>20317310</t>
  </si>
  <si>
    <t>PROD-CAVE-Levurier 102-Hublot 33.102.30-REP-5A</t>
  </si>
  <si>
    <t>10365700</t>
  </si>
  <si>
    <t>20317311</t>
  </si>
  <si>
    <t>PROD-CAVE-Levurier 102-Manometre (Vers Balle Pulverisation) 33.02.15-CAL-1A</t>
  </si>
  <si>
    <t>10365716</t>
  </si>
  <si>
    <t>20317312</t>
  </si>
  <si>
    <t>PROD-CAVE-Levurier 102-Sonde Temperature En Haut Tt.33.102.02-CAL-1A</t>
  </si>
  <si>
    <t>10365707</t>
  </si>
  <si>
    <t>20317314</t>
  </si>
  <si>
    <t>PROD-CAVE-Levurier 102-Soupape De Depression V-442-REP-3A</t>
  </si>
  <si>
    <t>10365699</t>
  </si>
  <si>
    <t>20317315</t>
  </si>
  <si>
    <t>PROD-CAVE-Levurier 102-Vanne Papillon Auto (Vers Balle Pulverisation) V-399-REP-5A</t>
  </si>
  <si>
    <t>10365717</t>
  </si>
  <si>
    <t>20317316</t>
  </si>
  <si>
    <t>PROD-CAVE-Levurier 102-Vanne Papillon Auto V-395-REP-5A</t>
  </si>
  <si>
    <t>10365711</t>
  </si>
  <si>
    <t>20317317</t>
  </si>
  <si>
    <t>PROD-CAVE-Levurier 102-Vanne Papillon Auto V-396-REP-5A</t>
  </si>
  <si>
    <t>10365713</t>
  </si>
  <si>
    <t>20317318</t>
  </si>
  <si>
    <t>PROD-CAVE-Levurier 102-Vanne Papillon V-397-REP-5A</t>
  </si>
  <si>
    <t>10365710</t>
  </si>
  <si>
    <t>20317319</t>
  </si>
  <si>
    <t>PROD-CAVE-Levurier 301-Agitateur M.33.03.01-INS-1A</t>
  </si>
  <si>
    <t>10365656</t>
  </si>
  <si>
    <t>20317320</t>
  </si>
  <si>
    <t>PROD-CAVE-Levurier 301-Agitateur M.33.03.01-LUB-2A</t>
  </si>
  <si>
    <t>20317321</t>
  </si>
  <si>
    <t>PROD-CAVE-Levurier 301-Agitateur M.33.03.01-REP-5A</t>
  </si>
  <si>
    <t>20317322</t>
  </si>
  <si>
    <t>PROD-CAVE-Levurier 301-Balle Pulverisation 33.03.16-INS-1A</t>
  </si>
  <si>
    <t>10365654</t>
  </si>
  <si>
    <t>20317323</t>
  </si>
  <si>
    <t>PROD-CAVE-Levurier 301-Balle(S) De Pulverisation (Agitateur) 33.03.31-32-INS-1A</t>
  </si>
  <si>
    <t>10365657</t>
  </si>
  <si>
    <t>20317325</t>
  </si>
  <si>
    <t>PROD-CAVE-Levurier 301-Clapet Antiretour A.33.03.02-REP-3A</t>
  </si>
  <si>
    <t>10365655</t>
  </si>
  <si>
    <t>20317326</t>
  </si>
  <si>
    <t>PROD-CAVE-Levurier 301-Hublot / Verre De Vue 33.03.55-REP-5A</t>
  </si>
  <si>
    <t>10365665</t>
  </si>
  <si>
    <t>20317327</t>
  </si>
  <si>
    <t>PROD-CAVE-Levurier 301-Hublot 33.03.30-REP-5A</t>
  </si>
  <si>
    <t>10365653</t>
  </si>
  <si>
    <t>20317328</t>
  </si>
  <si>
    <t>PROD-CAVE-Levurier 301-Manometre (Vers Balle Pulverisation) 33.03.15-CAL-1A</t>
  </si>
  <si>
    <t>10365669</t>
  </si>
  <si>
    <t>20317329</t>
  </si>
  <si>
    <t>PROD-CAVE-Levurier 301-Sonde Temperature En Haut Tt.33.301.02-CAL-1A</t>
  </si>
  <si>
    <t>10365660</t>
  </si>
  <si>
    <t>20317331</t>
  </si>
  <si>
    <t>PROD-CAVE-Levurier 301-Soupape De Depression 33.03.18-REP-3A</t>
  </si>
  <si>
    <t>10365652</t>
  </si>
  <si>
    <t>20317332</t>
  </si>
  <si>
    <t>PROD-CAVE-Levurier 301-Vanne Papillon 33.03.25-REP-5A</t>
  </si>
  <si>
    <t>10365663</t>
  </si>
  <si>
    <t>20317333</t>
  </si>
  <si>
    <t>PROD-CAVE-Levurier 301-Vanne Papillon Auto (Vers Balle Pulverisation) V-399-REP-5A</t>
  </si>
  <si>
    <t>10365670</t>
  </si>
  <si>
    <t>20317334</t>
  </si>
  <si>
    <t>PROD-CAVE-Levurier 301-Vanne Papillon Auto V-396-REP-5A</t>
  </si>
  <si>
    <t>10365666</t>
  </si>
  <si>
    <t>20317335</t>
  </si>
  <si>
    <t>PROD-CAVE-Levurier 301-Vanne Papillon Auto V-400-REP-5A</t>
  </si>
  <si>
    <t>10365664</t>
  </si>
  <si>
    <t>20317336</t>
  </si>
  <si>
    <t>PROD-CAVE-Ligne De Pompage (Filtre Schenk)-Manometre Pi2-CAL-1A</t>
  </si>
  <si>
    <t>10365748</t>
  </si>
  <si>
    <t>20317337</t>
  </si>
  <si>
    <t>PROD-CAVE-Ligne De Pompage (Filtre Schenk)-Pompe Biere P1-REP-5A</t>
  </si>
  <si>
    <t>10365741</t>
  </si>
  <si>
    <t>20317338</t>
  </si>
  <si>
    <t>PROD-CAVE-Ligne De Pompage (Filtre Schenk)-Soupape De Pression V-527-REP-3A</t>
  </si>
  <si>
    <t>10365747</t>
  </si>
  <si>
    <t>20317339</t>
  </si>
  <si>
    <t>PROD-CAVE-Ligne De Pompage (Filtre Schenk)-Vanne Papillon Manu (Zone Basse) V3-REP-5A</t>
  </si>
  <si>
    <t>10365746</t>
  </si>
  <si>
    <t>20317340</t>
  </si>
  <si>
    <t>PROD-CAVE-Ligne De Pompage (Filtre Schenk)-Vanne Papillon Manu (Zone Haute) V19-REP-5A</t>
  </si>
  <si>
    <t>10365750</t>
  </si>
  <si>
    <t>20317341</t>
  </si>
  <si>
    <t>PROD-CAVE-Ligne De Pompage (Filtre Schenk)-Vanne Papillon Manu (Zone Moyenne) V4-REP-5A</t>
  </si>
  <si>
    <t>10365749</t>
  </si>
  <si>
    <t>20317342</t>
  </si>
  <si>
    <t>PROD-CAVE-Pompes Mobiles-Pompe Mobile A Levures P.025.0100.100-REP-5A</t>
  </si>
  <si>
    <t>10365722</t>
  </si>
  <si>
    <t>20317343</t>
  </si>
  <si>
    <t>PROD-CAVE-Pompes Mobiles-Pompe Mobile Retour Cip P.025.0100.101-REP-5A</t>
  </si>
  <si>
    <t>10365723</t>
  </si>
  <si>
    <t>20317344</t>
  </si>
  <si>
    <t>PROD-CAVE-Pompes Mobiles-Pompe Mobile Retour Cip P.025.0100.102-REP-5A</t>
  </si>
  <si>
    <t>10365724</t>
  </si>
  <si>
    <t>20317345</t>
  </si>
  <si>
    <t>PROD-CAVE-Pompes Mobiles-Pompe Mobile Retour Cip P.025.0100.103-REP-5A</t>
  </si>
  <si>
    <t>10365725</t>
  </si>
  <si>
    <t>20317346</t>
  </si>
  <si>
    <t>PROD-CAVE-Premix Corosys-Panel-INS-3M</t>
  </si>
  <si>
    <t>10368726</t>
  </si>
  <si>
    <t>20317347</t>
  </si>
  <si>
    <t>PROD-CAVE-Retour Cip (Corosys)-Clapet Antiretour 21.11.18-REP-3A</t>
  </si>
  <si>
    <t>10366008</t>
  </si>
  <si>
    <t>20317349</t>
  </si>
  <si>
    <t>PROD-CAVE-Retour Cip (Corosys)-Filtre 21.11.14-INS-6M</t>
  </si>
  <si>
    <t>10366006</t>
  </si>
  <si>
    <t>20317350</t>
  </si>
  <si>
    <t>PROD-CAVE-Retour Cip (Corosys)-Filtre A Particule 21.11.19-INS-6M</t>
  </si>
  <si>
    <t>10366010</t>
  </si>
  <si>
    <t>20317351</t>
  </si>
  <si>
    <t>PROD-CAVE-Retour Cip (Corosys)-Pompe P21.11.01-REP-5A</t>
  </si>
  <si>
    <t>10366007</t>
  </si>
  <si>
    <t>20317352</t>
  </si>
  <si>
    <t>PROD-CAVE-Retour Cip (Corosys)-Vanne Auto 2-Voies V21.11.15-REP-5A</t>
  </si>
  <si>
    <t>10366011</t>
  </si>
  <si>
    <t>20317353</t>
  </si>
  <si>
    <t>PROD-CAVE-Retour Cip (Corosys)-Vanne Papillon Auto (Avec Purge) V21.11.17-REP-5A</t>
  </si>
  <si>
    <t>10366013</t>
  </si>
  <si>
    <t>20317354</t>
  </si>
  <si>
    <t>PROD-CAVE-Retour Cip (Corosys)-Vanne Papillon Auto V21.11.13-REP-5A</t>
  </si>
  <si>
    <t>10366005</t>
  </si>
  <si>
    <t>20317355</t>
  </si>
  <si>
    <t>PROD-CAVE-Retour Cip (Corosys)-Vanne Papillon Auto V21.11.16-REP-5A</t>
  </si>
  <si>
    <t>10366012</t>
  </si>
  <si>
    <t>20317356</t>
  </si>
  <si>
    <t>PROD-CAVE-Sortie Biere (Filtre Schenk)-Manometre Pi3-CAL-1A</t>
  </si>
  <si>
    <t>10365797</t>
  </si>
  <si>
    <t>20317357</t>
  </si>
  <si>
    <t>PROD-CAVE-Sortie Biere (Filtre Schenk)-Vanne Papillon Manu (Vers Carboblender) V20-REP-5A</t>
  </si>
  <si>
    <t>10365800</t>
  </si>
  <si>
    <t>20317358</t>
  </si>
  <si>
    <t>PROD-CAVE-Sortie Biere (Filtre Schenk)-Vanne Papillon Manu V5-REP-5A</t>
  </si>
  <si>
    <t>10365794</t>
  </si>
  <si>
    <t>20317359</t>
  </si>
  <si>
    <t>PROD-CAVE-Sortie Biere (Filtre Schenk)-Vanne Papillon Manu V6-REP-5A</t>
  </si>
  <si>
    <t>10365791</t>
  </si>
  <si>
    <t>20317363</t>
  </si>
  <si>
    <t>PROD-CAVE-Sortie Biere Filtree (Filtre Gaf)-Vanne Papillon Manu (Vers Bbts) V-544-REP-5A</t>
  </si>
  <si>
    <t>10366027</t>
  </si>
  <si>
    <t>20317364</t>
  </si>
  <si>
    <t>PROD-CAVE-Sortie Biere Filtree (Filtre Gaf)-Vanne Papillon Manu V-542-REP-5A</t>
  </si>
  <si>
    <t>10366024</t>
  </si>
  <si>
    <t>20317366</t>
  </si>
  <si>
    <t>PROD-CAVE-Systeme De Dosage (Pvpp)-Pompe P.28.14.03-REP-5A</t>
  </si>
  <si>
    <t>10366043</t>
  </si>
  <si>
    <t>20317368</t>
  </si>
  <si>
    <t>PROD-CAVE-Systeme De Dosage (Pvpp)-Vanne Papillon Manu V-407-REP-5A</t>
  </si>
  <si>
    <t>10366042</t>
  </si>
  <si>
    <t>20317369</t>
  </si>
  <si>
    <t>PROD-CAVE-Systeme De Levage Hydraulique (Filtre Schenk)-Cylindre Hydraulique 1 A9-REP-5A</t>
  </si>
  <si>
    <t>10365776</t>
  </si>
  <si>
    <t>10190186</t>
  </si>
  <si>
    <t>20317370</t>
  </si>
  <si>
    <t>PROD-CAVE-Systeme De Levage Hydraulique (Filtre Schenk)-Cylindre Hydraulique 2 A10-REP-5A</t>
  </si>
  <si>
    <t>10365777</t>
  </si>
  <si>
    <t>20317371</t>
  </si>
  <si>
    <t>PROD-CAVE-Systeme De Levage Hydraulique (Filtre Schenk)-Pompe Manu P3-REP-5A</t>
  </si>
  <si>
    <t>10365779</t>
  </si>
  <si>
    <t>20317372</t>
  </si>
  <si>
    <t>PROD-CAVE-Tableau Pontage (Aldox)-Vanne Papillon Manu 042.0101.65-REP-5A</t>
  </si>
  <si>
    <t>10365932</t>
  </si>
  <si>
    <t>20317373</t>
  </si>
  <si>
    <t>PROD-CAVE-Tableau Pontage (Aldox)-Vanne Papillon Manu V.042.0101.98-REP-5A</t>
  </si>
  <si>
    <t>10365933</t>
  </si>
  <si>
    <t>20317374</t>
  </si>
  <si>
    <t>PROD-CAVE-Tableau Pontage (Aldox)-Vanne Papillon Manu V.042.0101.99-REP-5A</t>
  </si>
  <si>
    <t>10365934</t>
  </si>
  <si>
    <t>20317375</t>
  </si>
  <si>
    <t>PROD-CAVE-Tableau Pontage 1-Echangeur A Plaques A.33.11.10-INS-1A</t>
  </si>
  <si>
    <t>10365644</t>
  </si>
  <si>
    <t>20317376</t>
  </si>
  <si>
    <t>20317377</t>
  </si>
  <si>
    <t>PROD-CAVE-Tableau Pontage 1-Pompe De Dosage P.33.00.02-REP-5A</t>
  </si>
  <si>
    <t>10365638</t>
  </si>
  <si>
    <t>20317390</t>
  </si>
  <si>
    <t>PROD-CAVE-Tableau Pontage 1-Sonde Temperature 042.0201.04-CAL-1A</t>
  </si>
  <si>
    <t>20317392</t>
  </si>
  <si>
    <t>PROD-CAVE-Tableau Pontage 1-Sonde Temperature En Bas Tt.026.0113.402-CAL-1A</t>
  </si>
  <si>
    <t>20317394</t>
  </si>
  <si>
    <t>PROD-CAVE-Tableau Pontage 1-Sonde Temperature En Bas Tt.026.0121.402-CAL-1A</t>
  </si>
  <si>
    <t>20317396</t>
  </si>
  <si>
    <t>PROD-CAVE-Tableau Pontage 1-Sonde Temperature En Bas Tt.026.0145.402-CAL-1A</t>
  </si>
  <si>
    <t>20317398</t>
  </si>
  <si>
    <t>PROD-CAVE-Tableau Pontage 1-Sonde Temperature En Bas Tt.026.0146.402-CAL-1A</t>
  </si>
  <si>
    <t>20317400</t>
  </si>
  <si>
    <t>PROD-CAVE-Tableau Pontage 1-Sonde Temperature En Bas Tt.026.0161.402-CAL-1A</t>
  </si>
  <si>
    <t>20317402</t>
  </si>
  <si>
    <t>PROD-CAVE-Tableau Pontage 1-Sonde Temperature En Haut Tt.026.0111.401-CAL-1A</t>
  </si>
  <si>
    <t>20317404</t>
  </si>
  <si>
    <t>PROD-CAVE-Tableau Pontage 1-Sonde Temperature En Haut Tt.026.0112.401-CAL-1A</t>
  </si>
  <si>
    <t>20317406</t>
  </si>
  <si>
    <t>PROD-CAVE-Tableau Pontage 1-Sonde Temperature En Haut Tt.026.0113.401-CAL-1A</t>
  </si>
  <si>
    <t>20317408</t>
  </si>
  <si>
    <t>PROD-CAVE-Tableau Pontage 1-Sonde Temperature En Haut Tt.026.0121.401-CAL-1A</t>
  </si>
  <si>
    <t>20317410</t>
  </si>
  <si>
    <t>PROD-CAVE-Tableau Pontage 1-Sonde Temperature En Haut Tt.026.0122.401-CAL-1A</t>
  </si>
  <si>
    <t>20317412</t>
  </si>
  <si>
    <t>PROD-CAVE-Tableau Pontage 1-Sonde Temperature En Haut Tt.026.0123.401-CAL-1A</t>
  </si>
  <si>
    <t>20317414</t>
  </si>
  <si>
    <t>PROD-CAVE-Tableau Pontage 1-Sonde Temperature En Haut Tt.026.0131.401-CAL-1A</t>
  </si>
  <si>
    <t>20317416</t>
  </si>
  <si>
    <t>PROD-CAVE-Tableau Pontage 1-Sonde Temperature En Haut Tt.026.0132.401-CAL-1A</t>
  </si>
  <si>
    <t>20317418</t>
  </si>
  <si>
    <t>PROD-CAVE-Tableau Pontage 1-Sonde Temperature En Haut Tt.026.0133.401-CAL-1A</t>
  </si>
  <si>
    <t>20317420</t>
  </si>
  <si>
    <t>PROD-CAVE-Tableau Pontage 1-Sonde Temperature En Haut Tt.026.0141.401-CAL-1A</t>
  </si>
  <si>
    <t>20317422</t>
  </si>
  <si>
    <t>PROD-CAVE-Tableau Pontage 1-Sonde Temperature En Haut Tt.026.0142.401-CAL-1A</t>
  </si>
  <si>
    <t>20317424</t>
  </si>
  <si>
    <t>PROD-CAVE-Tableau Pontage 1-Sonde Temperature En Haut Tt.026.0143.401-CAL-1A</t>
  </si>
  <si>
    <t>20317426</t>
  </si>
  <si>
    <t>PROD-CAVE-Tableau Pontage 1-Sonde Temperature En Haut Tt.026.0145.401-CAL-1A</t>
  </si>
  <si>
    <t>20317428</t>
  </si>
  <si>
    <t>PROD-CAVE-Tableau Pontage 1-Sonde Temperature En Haut Tt.026.0146.401-CAL-1A</t>
  </si>
  <si>
    <t>20317430</t>
  </si>
  <si>
    <t>PROD-CAVE-Tableau Pontage 1-Sonde Temperature En Haut Tt.026.0151.401-CAL-1A</t>
  </si>
  <si>
    <t>20317432</t>
  </si>
  <si>
    <t>PROD-CAVE-Tableau Pontage 1-Sonde Temperature En Haut Tt.026.0152.401-CAL-1A</t>
  </si>
  <si>
    <t>20317434</t>
  </si>
  <si>
    <t>PROD-CAVE-Tableau Pontage 1-Sonde Temperature En Haut Tt.026.0153.401-CAL-1A</t>
  </si>
  <si>
    <t>20317436</t>
  </si>
  <si>
    <t>PROD-CAVE-Tableau Pontage 1-Sonde Temperature En Haut Tt.026.0161.401-CAL-1A</t>
  </si>
  <si>
    <t>20317438</t>
  </si>
  <si>
    <t>PROD-CAVE-Tableau Pontage 1-Sonde Temperature En Haut Tt.026.0162.401-CAL-1A</t>
  </si>
  <si>
    <t>20317440</t>
  </si>
  <si>
    <t>PROD-CAVE-Tableau Pontage 1-Sonde Temperature En Haut Tt.33.101.02-CAL-1A</t>
  </si>
  <si>
    <t>20317442</t>
  </si>
  <si>
    <t>PROD-CAVE-Tableau Pontage 1-Sonde Temperature En Haut Tt.33.102.02-CAL-1A</t>
  </si>
  <si>
    <t>20317444</t>
  </si>
  <si>
    <t>PROD-CAVE-Tableau Pontage 1-Sonde Temperature En Haut Tt.33.301.02-CAL-1A</t>
  </si>
  <si>
    <t>20317446</t>
  </si>
  <si>
    <t>PROD-CAVE-Tableau Pontage 1-Sonde Temperature Tt21.11.01-CAL-1A</t>
  </si>
  <si>
    <t>20317448</t>
  </si>
  <si>
    <t>PROD-CAVE-Tableau Pontage 1-Vanne Modulante (Arrivee Mout) V-351-CAL-1A</t>
  </si>
  <si>
    <t>20317449</t>
  </si>
  <si>
    <t>PROD-CAVE-Tableau Pontage 1-Vanne Modulante (Arrivee Mout) V-351-REP-3A</t>
  </si>
  <si>
    <t>20317450</t>
  </si>
  <si>
    <t>PROD-CAVE-Tableau Pontage 1-Vanne Papillon Manu (Arrivee Levure) V-381-REP-5A</t>
  </si>
  <si>
    <t>20317451</t>
  </si>
  <si>
    <t>PROD-CAVE-Tableau Pontage 1-Vanne Papillon Manu (Asp. Pompe Dosage) V-402-REP-5A</t>
  </si>
  <si>
    <t>20317452</t>
  </si>
  <si>
    <t>PROD-CAVE-Tableau Pontage 1-Vanne Papillon Manu (Cuve 101) V-329-REP-5A</t>
  </si>
  <si>
    <t>20317453</t>
  </si>
  <si>
    <t>PROD-CAVE-Tableau Pontage 1-Vanne Papillon Manu (Cuve 102) V-343-REP-5A</t>
  </si>
  <si>
    <t>20317454</t>
  </si>
  <si>
    <t>PROD-CAVE-Tableau Pontage 1-Vanne Papillon Manu (Dosage 101) V-403-REP-5A</t>
  </si>
  <si>
    <t>20317455</t>
  </si>
  <si>
    <t>PROD-CAVE-Tableau Pontage 1-Vanne Papillon Manu (Dosage 102) V-401-REP-5A</t>
  </si>
  <si>
    <t>20317456</t>
  </si>
  <si>
    <t>PROD-CAVE-Tableau Pontage 1-Vanne Papillon Manu (Dosage Levure) V-340-REP-5A</t>
  </si>
  <si>
    <t>20317457</t>
  </si>
  <si>
    <t>PROD-CAVE-Tableau Pontage 1-Vanne Papillon Manu (Eau Desaeree) V-338-REP-5A</t>
  </si>
  <si>
    <t>20317458</t>
  </si>
  <si>
    <t>PROD-CAVE-Tableau Pontage 1-Vanne Papillon Manu (Mout) V-333-REP-5A</t>
  </si>
  <si>
    <t>20317459</t>
  </si>
  <si>
    <t>PROD-CAVE-Tableau Pontage 1-Vanne Papillon Manu (Mout) V-344-REP-5A</t>
  </si>
  <si>
    <t>20317460</t>
  </si>
  <si>
    <t>PROD-CAVE-Tableau Pontage 1-Vanne Papillon Manu (Mout) V-345-REP-5A</t>
  </si>
  <si>
    <t>20317461</t>
  </si>
  <si>
    <t>PROD-CAVE-Tableau Pontage 1-Vanne Papillon Manu (Refroidisseur) V-337-REP-5A</t>
  </si>
  <si>
    <t>20317462</t>
  </si>
  <si>
    <t>PROD-CAVE-Tableau Pontage 1-Vanne Papillon Manu V-404-REP-5A</t>
  </si>
  <si>
    <t>20317463</t>
  </si>
  <si>
    <t>PROD-CAVE-Tableau Pontage 2-Vanne Papillon Manu (Arrivee Cip) V-354-REP-5A</t>
  </si>
  <si>
    <t>20317464</t>
  </si>
  <si>
    <t>PROD-CAVE-Tableau Pontage 2-Vanne Papillon Manu (Arrivee Mout) V-352-REP-5A</t>
  </si>
  <si>
    <t>20317465</t>
  </si>
  <si>
    <t>PROD-CAVE-Tableau Pontage 2-Vanne Papillon Manu (Cip / Eau Chaude) V-252-REP-5A</t>
  </si>
  <si>
    <t>20317466</t>
  </si>
  <si>
    <t>PROD-CAVE-Tableau Pontage 2-Vanne Papillon Manu (Cip / Eau Chaude) V-259-REP-5A</t>
  </si>
  <si>
    <t>20317467</t>
  </si>
  <si>
    <t>PROD-CAVE-Tableau Pontage 2-Vanne Papillon Manu (Cip / Eau Chaude) V-261-REP-5A</t>
  </si>
  <si>
    <t>20317468</t>
  </si>
  <si>
    <t>PROD-CAVE-Tableau Pontage 2-Vanne Papillon Manu (Cip / Eau Chaude) V-271-REP-5A</t>
  </si>
  <si>
    <t>20317469</t>
  </si>
  <si>
    <t>PROD-CAVE-Tableau Pontage 2-Vanne Papillon Manu (Cip Fst Arrivee) V-600-REP-5A</t>
  </si>
  <si>
    <t>20317470</t>
  </si>
  <si>
    <t>PROD-CAVE-Tableau Pontage 2-Vanne Papillon Manu (Cip Fst Retour) V-610-REP-5A</t>
  </si>
  <si>
    <t>20317471</t>
  </si>
  <si>
    <t>PROD-CAVE-Tableau Pontage 2-Vanne Papillon Manu (Eau Desaeree) V-260-REP-5A</t>
  </si>
  <si>
    <t>20317472</t>
  </si>
  <si>
    <t>PROD-CAVE-Tableau Pontage 2-Vanne Papillon Manu (Eau Desaeree) V-268-REP-5A</t>
  </si>
  <si>
    <t>20317473</t>
  </si>
  <si>
    <t>PROD-CAVE-Tableau Pontage 2-Vanne Papillon Manu (Levure Recoltee) V-249-REP-5A</t>
  </si>
  <si>
    <t>20317474</t>
  </si>
  <si>
    <t>PROD-CAVE-Tableau Pontage 2-Vanne Papillon Manu (Levure Recoltee) V-258-REP-5A</t>
  </si>
  <si>
    <t>20317475</t>
  </si>
  <si>
    <t>PROD-CAVE-Tableau Pontage 2-Vanne Papillon Manu (Levure Recoltee) V-262-REP-5A</t>
  </si>
  <si>
    <t>20317476</t>
  </si>
  <si>
    <t>PROD-CAVE-Tableau Pontage 2-Vanne Papillon Manu (Levure Recoltee) V-264-REP-5A</t>
  </si>
  <si>
    <t>20317477</t>
  </si>
  <si>
    <t>PROD-CAVE-Tableau Pontage 2-Vanne Papillon Manu (Mout) V-251-REP-5A</t>
  </si>
  <si>
    <t>20317478</t>
  </si>
  <si>
    <t>PROD-CAVE-Tableau Pontage 2-Vanne Papillon Manu (Mout) V-253-REP-5A</t>
  </si>
  <si>
    <t>20317479</t>
  </si>
  <si>
    <t>PROD-CAVE-Tableau Pontage 2-Vanne Papillon Manu (Mout) V-263-REP-5A</t>
  </si>
  <si>
    <t>20317480</t>
  </si>
  <si>
    <t>PROD-CAVE-Tableau Pontage 2-Vanne Papillon Manu (Mout) V-265-REP-5A</t>
  </si>
  <si>
    <t>20317481</t>
  </si>
  <si>
    <t>PROD-CAVE-Tableau Pontage 2-Vanne Papillon Manu (Remplissage 152-153) V-254-REP-5A</t>
  </si>
  <si>
    <t>20317482</t>
  </si>
  <si>
    <t>PROD-CAVE-Tableau Pontage 2-Vanne Papillon Manu (Remplissage 162) V-250-REP-5A</t>
  </si>
  <si>
    <t>10365473</t>
  </si>
  <si>
    <t>20317486</t>
  </si>
  <si>
    <t>PROD-CAVE-Tableau Pontage 2-Vanne Papillon Manu (Remplissage162) V-250-REP-5A</t>
  </si>
  <si>
    <t>20317487</t>
  </si>
  <si>
    <t>PROD-CAVE-Tableau Pontage 2-Vanne Papillon Manu (Terminale Ligne Levure) V-355-REP-5A</t>
  </si>
  <si>
    <t>20317488</t>
  </si>
  <si>
    <t>PROD-CAVE-Tableau Pontage 2-Vanne Papillon Manu (Vers Lanterne 1) V-248-REP-5A</t>
  </si>
  <si>
    <t>20317489</t>
  </si>
  <si>
    <t>PROD-CAVE-Tableau Pontage 2-Vanne Papillon Manu (Vers Lanterne 1) V-266-REP-5A</t>
  </si>
  <si>
    <t>20317490</t>
  </si>
  <si>
    <t>PROD-CAVE-Tableau Pontage 2-Vanne Papillon Manu (Vers Lanterne 1) V-269-REP-5A</t>
  </si>
  <si>
    <t>20317491</t>
  </si>
  <si>
    <t>PROD-CAVE-Tableau Pontage 2-Vanne Papillon Manu (Vers Lanterne 1) V-272-REP-5A</t>
  </si>
  <si>
    <t>20317492</t>
  </si>
  <si>
    <t>PROD-CAVE-Tableau Pontage 2-Vanne Papillon Manu (Vers Lanterne 2) V-256-REP-5A</t>
  </si>
  <si>
    <t>20317493</t>
  </si>
  <si>
    <t>PROD-CAVE-Tableau Pontage 2-Vanne Papillon Manu (Vers Lanterne 2) V-267-REP-5A</t>
  </si>
  <si>
    <t>20317494</t>
  </si>
  <si>
    <t>PROD-CAVE-Tableau Pontage 2-Vanne Papillon Manu (Vers Lanterne 2) V-270-REP-5A</t>
  </si>
  <si>
    <t>20317495</t>
  </si>
  <si>
    <t>PROD-CAVE-Tableau Pontage 2-Vanne Papillon Manu (Vers Lanterne 2) V-273-REP-5A</t>
  </si>
  <si>
    <t>20317496</t>
  </si>
  <si>
    <t>PROD-CAVE-Tableau Pontage 2-Vanne Papillon Manu (Vidange 152-153) V-257-REP-5A</t>
  </si>
  <si>
    <t>20317497</t>
  </si>
  <si>
    <t>PROD-CAVE-Tableau Pontage 2-Vanne Papillon Manu (Vidange 162) 026.152.257-REP-5A</t>
  </si>
  <si>
    <t>20317498</t>
  </si>
  <si>
    <t>PROD-CAVE-Tableau Pontage 2-Vanne Papillon Manu (Vidange 162) 026.162.257-REP-5A</t>
  </si>
  <si>
    <t>20317499</t>
  </si>
  <si>
    <t>PROD-CAVE-Tableau Pontage 2-Vanne Papillon Manu (Vidange 162) V-255-REP-5A</t>
  </si>
  <si>
    <t>20317500</t>
  </si>
  <si>
    <t>PROD-CAVE-Tableau Pontage 2-Vanne Papillon Manu (Vidange 163) 026.153.257-REP-5A</t>
  </si>
  <si>
    <t>20317501</t>
  </si>
  <si>
    <t>PROD-CAVE-Tableau Pontage 2-Vanne Papillon Manu (Vidange 163) 026.163.257-REP-5A</t>
  </si>
  <si>
    <t>20317519</t>
  </si>
  <si>
    <t>PROD-CAVE-Tableau Pontage 3-Vanne Papillon Manu (Remplissage 132-133) V-232-REP-5A</t>
  </si>
  <si>
    <t>20317522</t>
  </si>
  <si>
    <t>PROD-CAVE-Tableau Pontage 3-Vanne Papillon Manu (Remplissage 142-143) V-224-REP-5A</t>
  </si>
  <si>
    <t>20317538</t>
  </si>
  <si>
    <t>PROD-CAVE-Tableau Pontage 4-Vanne Papillon Manu (Cip / Eau Chaude) V-196-REP-5A</t>
  </si>
  <si>
    <t>20317539</t>
  </si>
  <si>
    <t>PROD-CAVE-Tableau Pontage 4-Vanne Papillon Manu (Cip / Eau Chaude) V-197-REP-5A</t>
  </si>
  <si>
    <t>20317540</t>
  </si>
  <si>
    <t>PROD-CAVE-Tableau Pontage 4-Vanne Papillon Manu (Cip / Eau Chaude) V-208-REP-5A</t>
  </si>
  <si>
    <t>20317541</t>
  </si>
  <si>
    <t>PROD-CAVE-Tableau Pontage 4-Vanne Papillon Manu (Cip / Eau Chaude) V-382-REP-5A</t>
  </si>
  <si>
    <t>20317542</t>
  </si>
  <si>
    <t>PROD-CAVE-Tableau Pontage 4-Vanne Papillon Manu (Cip Fst Arrivee) V-640-REP-5A</t>
  </si>
  <si>
    <t>20317543</t>
  </si>
  <si>
    <t>PROD-CAVE-Tableau Pontage 4-Vanne Papillon Manu (Cip Fst Arrivee) V-660-REP-5A</t>
  </si>
  <si>
    <t>20317544</t>
  </si>
  <si>
    <t>PROD-CAVE-Tableau Pontage 4-Vanne Papillon Manu (Cip Fst Retour) V-650-REP-5A</t>
  </si>
  <si>
    <t>20317545</t>
  </si>
  <si>
    <t>PROD-CAVE-Tableau Pontage 4-Vanne Papillon Manu (Cip Fst Retour) V-670-REP-5A</t>
  </si>
  <si>
    <t>20317546</t>
  </si>
  <si>
    <t>PROD-CAVE-Tableau Pontage 4-Vanne Papillon Manu (Eau Desaeree) V-192-REP-5A</t>
  </si>
  <si>
    <t>20317547</t>
  </si>
  <si>
    <t>PROD-CAVE-Tableau Pontage 4-Vanne Papillon Manu (Eau Desaeree) V-218-REP-5A</t>
  </si>
  <si>
    <t>20317548</t>
  </si>
  <si>
    <t>PROD-CAVE-Tableau Pontage 4-Vanne Papillon Manu (Levure Recoltee) V-198-REP-5A</t>
  </si>
  <si>
    <t>20317549</t>
  </si>
  <si>
    <t>PROD-CAVE-Tableau Pontage 4-Vanne Papillon Manu (Levure Recoltee) V-199-REP-5A</t>
  </si>
  <si>
    <t>20317550</t>
  </si>
  <si>
    <t>PROD-CAVE-Tableau Pontage 4-Vanne Papillon Manu (Levure Recoltee) V-211-REP-5A</t>
  </si>
  <si>
    <t>20317551</t>
  </si>
  <si>
    <t>PROD-CAVE-Tableau Pontage 4-Vanne Papillon Manu (Levure Recoltee) V-219-REP-5A</t>
  </si>
  <si>
    <t>20317552</t>
  </si>
  <si>
    <t>PROD-CAVE-Tableau Pontage 4-Vanne Papillon Manu (Mout) V-194-REP-5A</t>
  </si>
  <si>
    <t>20317553</t>
  </si>
  <si>
    <t>PROD-CAVE-Tableau Pontage 4-Vanne Papillon Manu (Mout) V-195-REP-5A</t>
  </si>
  <si>
    <t>20317554</t>
  </si>
  <si>
    <t>PROD-CAVE-Tableau Pontage 4-Vanne Papillon Manu (Mout) V-210-REP-5A</t>
  </si>
  <si>
    <t>20317555</t>
  </si>
  <si>
    <t>PROD-CAVE-Tableau Pontage 4-Vanne Papillon Manu (Remplissage 112-113) V-206-REP-5A</t>
  </si>
  <si>
    <t>10365577</t>
  </si>
  <si>
    <t>20317556</t>
  </si>
  <si>
    <t>20317558</t>
  </si>
  <si>
    <t>PROD-CAVE-Tableau Pontage 4-Vanne Papillon Manu (Remplissage 122-123) V-204-REP-5A</t>
  </si>
  <si>
    <t>10365576</t>
  </si>
  <si>
    <t>20317561</t>
  </si>
  <si>
    <t>PROD-CAVE-Tableau Pontage 4-Vanne Papillon Manu (Retour Cip Filtre) V-216-REP-5A</t>
  </si>
  <si>
    <t>20317562</t>
  </si>
  <si>
    <t>PROD-CAVE-Tableau Pontage 4-Vanne Papillon Manu (Retour Cip Ligne Mout) V-217-REP-5A</t>
  </si>
  <si>
    <t>20317563</t>
  </si>
  <si>
    <t>PROD-CAVE-Tableau Pontage 4-Vanne Papillon Manu (Terminale Eau Desaeree) V-353-REP-5A</t>
  </si>
  <si>
    <t>20317564</t>
  </si>
  <si>
    <t>PROD-CAVE-Tableau Pontage 4-Vanne Papillon Manu (Vers Lanterne 1) V-200-REP-5A</t>
  </si>
  <si>
    <t>20317565</t>
  </si>
  <si>
    <t>PROD-CAVE-Tableau Pontage 4-Vanne Papillon Manu (Vers Lanterne 1) V-201-REP-5A</t>
  </si>
  <si>
    <t>20317566</t>
  </si>
  <si>
    <t>PROD-CAVE-Tableau Pontage 4-Vanne Papillon Manu (Vers Lanterne 1) V-213-REP-5A</t>
  </si>
  <si>
    <t>20317567</t>
  </si>
  <si>
    <t>PROD-CAVE-Tableau Pontage 4-Vanne Papillon Manu (Vers Lanterne 1) V-214-REP-5A</t>
  </si>
  <si>
    <t>20317568</t>
  </si>
  <si>
    <t>PROD-CAVE-Tableau Pontage 4-Vanne Papillon Manu (Vers Lanterne 2) V-202-REP-5A</t>
  </si>
  <si>
    <t>20317569</t>
  </si>
  <si>
    <t>PROD-CAVE-Tableau Pontage 4-Vanne Papillon Manu (Vers Lanterne 2) V-203-REP-5A</t>
  </si>
  <si>
    <t>20317570</t>
  </si>
  <si>
    <t>PROD-CAVE-Tableau Pontage 4-Vanne Papillon Manu (Vers Lanterne 2) V-209-REP-5A</t>
  </si>
  <si>
    <t>20317571</t>
  </si>
  <si>
    <t>PROD-CAVE-Tableau Pontage 4-Vanne Papillon Manu (Vers Lanterne 2) V-215-REP-5A</t>
  </si>
  <si>
    <t>20317572</t>
  </si>
  <si>
    <t>PROD-CAVE-Tableau Pontage 4-Vanne Papillon Manu (Vidange 112) 026.112.257-REP-5A</t>
  </si>
  <si>
    <t>20317573</t>
  </si>
  <si>
    <t>PROD-CAVE-Tableau Pontage 4-Vanne Papillon Manu (Vidange 112-113) V-212-REP-5A</t>
  </si>
  <si>
    <t>20317574</t>
  </si>
  <si>
    <t>PROD-CAVE-Tableau Pontage 4-Vanne Papillon Manu (Vidange 113) 026.113.257-REP-5A</t>
  </si>
  <si>
    <t>20317575</t>
  </si>
  <si>
    <t>PROD-CAVE-Tableau Pontage 4-Vanne Papillon Manu (Vidange 122) 026.122.257-REP-5A</t>
  </si>
  <si>
    <t>20317576</t>
  </si>
  <si>
    <t>PROD-CAVE-Tableau Pontage 4-Vanne Papillon Manu (Vidange 122-123) V-205-REP-5A</t>
  </si>
  <si>
    <t>20317577</t>
  </si>
  <si>
    <t>PROD-CAVE-Tableau Pontage 4-Vanne Papillon Manu (Vidange 123) 026.123.257-REP-5A</t>
  </si>
  <si>
    <t>20317578</t>
  </si>
  <si>
    <t>PROD-CAVE-Zone Inferieure Cuve (Filtre Schenk)-Moteur M2-INS-1A</t>
  </si>
  <si>
    <t>10365787</t>
  </si>
  <si>
    <t>20317579</t>
  </si>
  <si>
    <t>PROD-CUVE-Zone Inferieure Cuve (Filtre Schenk)-Motoreducteur M2-LUB-6M</t>
  </si>
  <si>
    <t>20317580</t>
  </si>
  <si>
    <t>PROD-CUVE-Zone Inferieure Cuve (Filtre Schenk)-Palier De Roulement Inferieur A22-LUB-3M</t>
  </si>
  <si>
    <t>10365789</t>
  </si>
  <si>
    <t>20317581</t>
  </si>
  <si>
    <t>PROD-CUVE-Zone Mediane Cuve (Filtre Schenk)-Hublot A11-REP-5A</t>
  </si>
  <si>
    <t>10365783</t>
  </si>
  <si>
    <t>20317582</t>
  </si>
  <si>
    <t>PROD-CUVE-Zone Mediane Cuve (Filtre Schenk)-Vanne Papillon Manu (Vidange) V13-REP-5A</t>
  </si>
  <si>
    <t>10365785</t>
  </si>
  <si>
    <t>20317583</t>
  </si>
  <si>
    <t>COND-COM-Fardeleuse-Portes Bobine-Freins-INS-3M</t>
  </si>
  <si>
    <t>10190201</t>
  </si>
  <si>
    <t>20317584</t>
  </si>
  <si>
    <t>COND-COM-Fardeleuse-Portes Bobine-Freins-REP-3Y</t>
  </si>
  <si>
    <t>10032439</t>
  </si>
  <si>
    <t>20320000</t>
  </si>
  <si>
    <t>COND-NRB-Depalletizer-Translator trolley-gearmotor-REP-10Y</t>
  </si>
  <si>
    <t>10369019</t>
  </si>
  <si>
    <t>20320001</t>
  </si>
  <si>
    <t>COND-NRB-Depalletizer-Translator trolley-gearmotor-INS-1Y</t>
  </si>
  <si>
    <t>20320003</t>
  </si>
  <si>
    <t>COND-NRB-Depalletizer-Translator trolley-Wheel-INS-1Y</t>
  </si>
  <si>
    <t>10369016</t>
  </si>
  <si>
    <t>20320005</t>
  </si>
  <si>
    <t>COND-NRB-Depalletizer-Photoelectric sensor-REP-10Y</t>
  </si>
  <si>
    <t>10369017</t>
  </si>
  <si>
    <t>20320007</t>
  </si>
  <si>
    <t>COND-NRB-Depalletizer-Translator trolley-Chain transmission-INS-6M</t>
  </si>
  <si>
    <t>10369021</t>
  </si>
  <si>
    <t>20320008</t>
  </si>
  <si>
    <t>COND-NRB-Depalletizer-Pallet Conveyor pos.1-Drive Unit-INS-1Y</t>
  </si>
  <si>
    <t>10369055</t>
  </si>
  <si>
    <t>20320010</t>
  </si>
  <si>
    <t>COND-NRB-Depalletizer-Pallet Conveyor-Drive Unit-REP-10Y</t>
  </si>
  <si>
    <t>20320014</t>
  </si>
  <si>
    <t>COND-NRB-Depalletizer-Pallet Conveyor pos.1-Wheel-INS-1Y</t>
  </si>
  <si>
    <t>10369057</t>
  </si>
  <si>
    <t>20320017</t>
  </si>
  <si>
    <t>COND-NRB-Depalletizer-Pallet Conveyor pos.1-Conveyor Rollers-INS-1Y</t>
  </si>
  <si>
    <t>10369060</t>
  </si>
  <si>
    <t>20320018</t>
  </si>
  <si>
    <t>COND-NRB-Depalletizer-Pallet Conveyor pos.1-Chain transmission-INS-6M</t>
  </si>
  <si>
    <t>10369059</t>
  </si>
  <si>
    <t>20320019</t>
  </si>
  <si>
    <t>COND-NRB-Depalletizer-Pallet Conveyor-Drive Unit-INS-1Y</t>
  </si>
  <si>
    <t>10369062</t>
  </si>
  <si>
    <t>20320021</t>
  </si>
  <si>
    <t>20320025</t>
  </si>
  <si>
    <t>COND-NRB-Depalletizer-Pallet Conveyor pos.2-Wheel-INS-1Y</t>
  </si>
  <si>
    <t>10369064</t>
  </si>
  <si>
    <t>20320028</t>
  </si>
  <si>
    <t>COND-NRB-Depalletizer-Pallet Conveyor pos.2-Conveyor Rollers-INS-1Y</t>
  </si>
  <si>
    <t>10369067</t>
  </si>
  <si>
    <t>20320029</t>
  </si>
  <si>
    <t>COND-NRB-Depalletizer-Pallet Conveyor pos.2-Chain transmission-INS-6M</t>
  </si>
  <si>
    <t>10369066</t>
  </si>
  <si>
    <t>20320031</t>
  </si>
  <si>
    <t>COND-NRB-Depalletizer-Bottle output conveyor-gearmotor-REP-10Y</t>
  </si>
  <si>
    <t>10369069</t>
  </si>
  <si>
    <t>20320032</t>
  </si>
  <si>
    <t>COND-NRB-Depalletizer-Bottle output conveyor-gearmotor-INS-1Y</t>
  </si>
  <si>
    <t>20320034</t>
  </si>
  <si>
    <t>COND-NRB-Depalletizer-Bottle output conveyor-Wheel-INS-1Y</t>
  </si>
  <si>
    <t>10369077</t>
  </si>
  <si>
    <t>20320036</t>
  </si>
  <si>
    <t>COND-NRB-Depalletizer-Bottle output conveyor-Teflon side guides-INS-1Y</t>
  </si>
  <si>
    <t>10369075</t>
  </si>
  <si>
    <t>20320037</t>
  </si>
  <si>
    <t>COND-NRB-Depalletizer-Bottle output conveyor-pneumatic cylinder-REP-2Y</t>
  </si>
  <si>
    <t>10369078</t>
  </si>
  <si>
    <t>20320038</t>
  </si>
  <si>
    <t>COND-NRB-Depalletizer-Bottle output conveyor-Photoelectric sensor-REP-10Y</t>
  </si>
  <si>
    <t>10369072</t>
  </si>
  <si>
    <t>20320040</t>
  </si>
  <si>
    <t>COND-NRB-Depalletizer-Bottle output conveyor-Chain transmission-INS-6M</t>
  </si>
  <si>
    <t>10369070</t>
  </si>
  <si>
    <t>20320041</t>
  </si>
  <si>
    <t>COND-NRB-Depalletizer-Bottle output conveyor-Conveyor Plastic Belt-INS-6M</t>
  </si>
  <si>
    <t>10369073</t>
  </si>
  <si>
    <t>20320042</t>
  </si>
  <si>
    <t>COND-NRB-Depalletizer-Bottle output conveyor-INS-1Y</t>
  </si>
  <si>
    <t>10369068</t>
  </si>
  <si>
    <t>20320044</t>
  </si>
  <si>
    <t>COND-NRB-Depalletizer-pallet output conveyor-gearmotor-REP-10Y</t>
  </si>
  <si>
    <t>10369039</t>
  </si>
  <si>
    <t>20320045</t>
  </si>
  <si>
    <t>COND-NRB-Depalletizer-pallet output conveyor-gearmotor-INS-1Y</t>
  </si>
  <si>
    <t>20320047</t>
  </si>
  <si>
    <t>COND-NRB-Depalletizer-pallet output conveyor-Wheel-INS-1Y</t>
  </si>
  <si>
    <t>10369041</t>
  </si>
  <si>
    <t>20320049</t>
  </si>
  <si>
    <t>COND-NRB-Depalletizer-pallet output conveyor-pneumatic cylinder-REP-2Y</t>
  </si>
  <si>
    <t>10369044</t>
  </si>
  <si>
    <t>20320051</t>
  </si>
  <si>
    <t>COND-NRB-Depalletizer-pallet output conveyor-Chain transmission-INS-6M</t>
  </si>
  <si>
    <t>10369043</t>
  </si>
  <si>
    <t>20320052</t>
  </si>
  <si>
    <t>COND-NRB-Depalletizer-Electrical cabinet-INS-6M</t>
  </si>
  <si>
    <t>10369082</t>
  </si>
  <si>
    <t>20320053</t>
  </si>
  <si>
    <t>COND-NRB-Depalletizer-Main Control Panel-INS-3M</t>
  </si>
  <si>
    <t>20320054</t>
  </si>
  <si>
    <t>COND-NRB-Depalletizer-Centralized Lubrication-Ins-3M</t>
  </si>
  <si>
    <t>10369080</t>
  </si>
  <si>
    <t>20320055</t>
  </si>
  <si>
    <t>COND-NRB-Depalletiseur-Distributeur de graisse-Ins-3M</t>
  </si>
  <si>
    <t>10369081</t>
  </si>
  <si>
    <t>20320057</t>
  </si>
  <si>
    <t>COND-NRB-Depalletizer-pallet diverter-gearmotor-REP-10Y</t>
  </si>
  <si>
    <t>10369033</t>
  </si>
  <si>
    <t>20320058</t>
  </si>
  <si>
    <t>COND-NRB-Depalletizer-pallet diverter-gearmotor-INS-1Y</t>
  </si>
  <si>
    <t>20320059</t>
  </si>
  <si>
    <t>COND-NRB-Depalletizer-pallet diverter-Wheel-INS-1Y</t>
  </si>
  <si>
    <t>10369032</t>
  </si>
  <si>
    <t>20320061</t>
  </si>
  <si>
    <t>COND-NRB-Depalletizer-pallet diverter-Conveyor Rollers-INS-1Y</t>
  </si>
  <si>
    <t>10369037</t>
  </si>
  <si>
    <t>20320063</t>
  </si>
  <si>
    <t>COND-NRB-Depalletizer-Pallet store-gearmotor-REP-10Y</t>
  </si>
  <si>
    <t>10369047</t>
  </si>
  <si>
    <t>20320064</t>
  </si>
  <si>
    <t>COND-NRB-Depalletizer-Pallet store-gearmotor-INS-1Y</t>
  </si>
  <si>
    <t>20320066</t>
  </si>
  <si>
    <t>COND-NRB-Depalletizer-Pallet store-Wheel-INS-1Y</t>
  </si>
  <si>
    <t>10369050</t>
  </si>
  <si>
    <t>20320068</t>
  </si>
  <si>
    <t>COND-NRB-Depalletizer-Pallet store-pneumatic cylinder-REP-2Y</t>
  </si>
  <si>
    <t>10369051</t>
  </si>
  <si>
    <t>20320070</t>
  </si>
  <si>
    <t>COND-NRB-Depalletizer-Pallet store-Conveyor Rollers-INS-1Y</t>
  </si>
  <si>
    <t>10369052</t>
  </si>
  <si>
    <t>20320071</t>
  </si>
  <si>
    <t>COND-NRB-Depalletizer-Pallet store-Chain transmission-INS-6M</t>
  </si>
  <si>
    <t>10369046</t>
  </si>
  <si>
    <t>20320072</t>
  </si>
  <si>
    <t>COND-NRB-Depalletizer-mobile layer-pneumatic guide-REP-1Y</t>
  </si>
  <si>
    <t>10369014</t>
  </si>
  <si>
    <t>20320073</t>
  </si>
  <si>
    <t>COND-NRB-Depalletizer-mobile layer-pneumatic cylinder-REP-2Y</t>
  </si>
  <si>
    <t>10369013</t>
  </si>
  <si>
    <t>20320074</t>
  </si>
  <si>
    <t>10369008</t>
  </si>
  <si>
    <t>20320075</t>
  </si>
  <si>
    <t>COND-NRB-Depalletizer-pneumatic cylinder-REP-2Y</t>
  </si>
  <si>
    <t>10369010</t>
  </si>
  <si>
    <t>20320077</t>
  </si>
  <si>
    <t>COND-NRB-Depalletizer-gripping system-gearmotor-REP10Y</t>
  </si>
  <si>
    <t>10369026</t>
  </si>
  <si>
    <t>20320078</t>
  </si>
  <si>
    <t>COND-NRB-Depalletizer-gripping system-gearmotor-INS-1Y</t>
  </si>
  <si>
    <t>20320080</t>
  </si>
  <si>
    <t>COND-NRB-Depalletizer-gripping system-Wheel-INS-1Y</t>
  </si>
  <si>
    <t>10369023</t>
  </si>
  <si>
    <t>20320082</t>
  </si>
  <si>
    <t>COND-NRB-Depalletizer-gripping system-belt transmission-INS-6M</t>
  </si>
  <si>
    <t>10369027</t>
  </si>
  <si>
    <t>20320083</t>
  </si>
  <si>
    <t>COND-NRB-Depalletizer-gripping system-Gripping arm-INS-1Y</t>
  </si>
  <si>
    <t>10369028</t>
  </si>
  <si>
    <t>20320085</t>
  </si>
  <si>
    <t>COND-NRB-Depalletizer-gripping system-Chain transmission-INS-6M</t>
  </si>
  <si>
    <t>10369025</t>
  </si>
  <si>
    <t>20320087</t>
  </si>
  <si>
    <t>COND-NRB-Depalletizer-Lift-gearmotor-REP-10Y</t>
  </si>
  <si>
    <t>10369005</t>
  </si>
  <si>
    <t>20320088</t>
  </si>
  <si>
    <t>COND-NRB-Depalletizer-Lift-gearmotor-INS-1Y</t>
  </si>
  <si>
    <t>20320090</t>
  </si>
  <si>
    <t>COND-NRB-Depalletizer-Lift-Wheel-INS-1Y</t>
  </si>
  <si>
    <t>10369003</t>
  </si>
  <si>
    <t>20320093</t>
  </si>
  <si>
    <t>COND-NRB-Depalletizer-Lift-Chain transmission-INS-6M</t>
  </si>
  <si>
    <t>10369004</t>
  </si>
  <si>
    <t>Location</t>
  </si>
  <si>
    <t>Préventif</t>
  </si>
  <si>
    <t>Classification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</si>
</sst>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_-* #,##0.00\-;_-* &quot;-&quot;??_-;_-@_-"/>
    <numFmt numFmtId="165" formatCode="_-* #,##0_-;_-* #,##0\-;_-* &quot;-&quot;??_-;_-@_-"/>
    <numFmt numFmtId="166" formatCode="&quot;€&quot;\ #,##0.00_-"/>
    <numFmt numFmtId="167" formatCode="&quot;€&quot;\ #,##0_-"/>
    <numFmt numFmtId="168" formatCode="_-[$€-2]\ * #,##0.00_-;\-[$€-2]\ * #,##0.00_-;_-[$€-2]\ * &quot;-&quot;??_-;_-@_-"/>
    <numFmt numFmtId="169" formatCode="0.000"/>
  </numFmts>
  <fonts count="3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indexed="9"/>
      <name val="Arial"/>
      <family val="2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14"/>
      <color rgb="FFFF0000"/>
      <name val="Calibri"/>
      <family val="2"/>
      <scheme val="minor"/>
    </font>
    <font>
      <sz val="10"/>
      <name val="Lucida Sans Unicode"/>
      <family val="2"/>
    </font>
    <font>
      <sz val="16"/>
      <color theme="1"/>
      <name val="Lucida Sans Unicode"/>
      <family val="2"/>
    </font>
    <font>
      <sz val="16"/>
      <name val="Lucida Sans Unicode"/>
      <family val="2"/>
    </font>
    <font>
      <sz val="10"/>
      <color theme="1"/>
      <name val="Lucida Sans Unicode"/>
      <family val="2"/>
    </font>
    <font>
      <b/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Gill Sans"/>
      <family val="2"/>
    </font>
    <font>
      <sz val="16"/>
      <color indexed="17"/>
      <name val="Gill Sans"/>
      <family val="2"/>
    </font>
    <font>
      <b/>
      <sz val="16"/>
      <color indexed="17"/>
      <name val="Gill Sans"/>
      <family val="2"/>
    </font>
    <font>
      <sz val="24"/>
      <color indexed="12"/>
      <name val="Gill Sans"/>
      <family val="2"/>
    </font>
    <font>
      <sz val="18"/>
      <color indexed="12"/>
      <name val="Gill Sans"/>
      <family val="2"/>
    </font>
    <font>
      <vertAlign val="superscript"/>
      <sz val="24"/>
      <color indexed="12"/>
      <name val="Gill Sans"/>
      <family val="2"/>
    </font>
    <font>
      <sz val="18"/>
      <name val="Arial"/>
      <family val="2"/>
    </font>
    <font>
      <u/>
      <sz val="11"/>
      <color theme="10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</font>
  </fonts>
  <fills count="1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indexed="51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1" fillId="0" borderId="0"/>
    <xf numFmtId="0" fontId="19" fillId="11" borderId="0" applyNumberFormat="0" applyBorder="0" applyAlignment="0" applyProtection="0"/>
    <xf numFmtId="0" fontId="27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30" fillId="0" borderId="0"/>
  </cellStyleXfs>
  <cellXfs count="153">
    <xf numFmtId="0" fontId="0" fillId="0" borderId="0" xfId="0"/>
    <xf numFmtId="0" fontId="2" fillId="2" borderId="0" xfId="1" applyFont="1" applyFill="1" applyAlignment="1" applyProtection="1">
      <alignment horizontal="left"/>
    </xf>
    <xf numFmtId="2" fontId="3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2" fontId="3" fillId="0" borderId="0" xfId="0" applyNumberFormat="1" applyFont="1" applyAlignment="1">
      <alignment horizontal="center" wrapText="1"/>
    </xf>
    <xf numFmtId="0" fontId="0" fillId="0" borderId="0" xfId="0" applyAlignment="1">
      <alignment horizontal="center"/>
    </xf>
    <xf numFmtId="165" fontId="4" fillId="5" borderId="1" xfId="2" applyNumberFormat="1" applyFont="1" applyFill="1" applyBorder="1" applyAlignment="1" applyProtection="1">
      <alignment horizontal="center" wrapText="1"/>
      <protection locked="0"/>
    </xf>
    <xf numFmtId="165" fontId="4" fillId="5" borderId="1" xfId="2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/>
    <xf numFmtId="0" fontId="7" fillId="4" borderId="0" xfId="0" applyFont="1" applyFill="1" applyAlignment="1">
      <alignment horizontal="center"/>
    </xf>
    <xf numFmtId="0" fontId="0" fillId="0" borderId="1" xfId="0" applyBorder="1"/>
    <xf numFmtId="2" fontId="3" fillId="0" borderId="1" xfId="0" applyNumberFormat="1" applyFont="1" applyBorder="1" applyAlignment="1">
      <alignment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left"/>
    </xf>
    <xf numFmtId="166" fontId="8" fillId="0" borderId="1" xfId="0" applyNumberFormat="1" applyFont="1" applyBorder="1" applyAlignment="1">
      <alignment vertical="center"/>
    </xf>
    <xf numFmtId="167" fontId="9" fillId="0" borderId="1" xfId="0" applyNumberFormat="1" applyFont="1" applyBorder="1" applyAlignment="1">
      <alignment horizontal="right"/>
    </xf>
    <xf numFmtId="9" fontId="8" fillId="0" borderId="1" xfId="0" applyNumberFormat="1" applyFont="1" applyBorder="1" applyAlignment="1">
      <alignment vertical="center"/>
    </xf>
    <xf numFmtId="168" fontId="8" fillId="0" borderId="1" xfId="0" applyNumberFormat="1" applyFont="1" applyBorder="1" applyAlignment="1">
      <alignment vertical="center"/>
    </xf>
    <xf numFmtId="0" fontId="10" fillId="4" borderId="1" xfId="0" applyFont="1" applyFill="1" applyBorder="1" applyAlignment="1">
      <alignment horizontal="left"/>
    </xf>
    <xf numFmtId="9" fontId="10" fillId="4" borderId="1" xfId="0" applyNumberFormat="1" applyFont="1" applyFill="1" applyBorder="1" applyAlignment="1">
      <alignment vertical="center"/>
    </xf>
    <xf numFmtId="167" fontId="10" fillId="4" borderId="1" xfId="0" applyNumberFormat="1" applyFont="1" applyFill="1" applyBorder="1" applyAlignment="1">
      <alignment horizontal="right"/>
    </xf>
    <xf numFmtId="9" fontId="8" fillId="0" borderId="1" xfId="0" applyNumberFormat="1" applyFont="1" applyBorder="1" applyAlignment="1"/>
    <xf numFmtId="0" fontId="11" fillId="4" borderId="1" xfId="0" applyFont="1" applyFill="1" applyBorder="1" applyAlignment="1">
      <alignment horizontal="left"/>
    </xf>
    <xf numFmtId="166" fontId="11" fillId="4" borderId="1" xfId="0" applyNumberFormat="1" applyFont="1" applyFill="1" applyBorder="1" applyAlignment="1"/>
    <xf numFmtId="167" fontId="11" fillId="4" borderId="1" xfId="0" applyNumberFormat="1" applyFont="1" applyFill="1" applyBorder="1" applyAlignment="1">
      <alignment horizontal="right"/>
    </xf>
    <xf numFmtId="2" fontId="3" fillId="0" borderId="4" xfId="0" applyNumberFormat="1" applyFont="1" applyBorder="1" applyAlignment="1">
      <alignment wrapText="1"/>
    </xf>
    <xf numFmtId="169" fontId="0" fillId="0" borderId="0" xfId="0" applyNumberFormat="1"/>
    <xf numFmtId="0" fontId="0" fillId="0" borderId="1" xfId="0" applyBorder="1" applyAlignment="1">
      <alignment horizontal="left" wrapText="1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/>
    <xf numFmtId="0" fontId="5" fillId="5" borderId="1" xfId="0" applyFont="1" applyFill="1" applyBorder="1" applyAlignment="1">
      <alignment horizontal="left" wrapText="1"/>
    </xf>
    <xf numFmtId="0" fontId="0" fillId="0" borderId="0" xfId="0" applyFill="1" applyBorder="1" applyAlignment="1">
      <alignment horizontal="center"/>
    </xf>
    <xf numFmtId="0" fontId="0" fillId="0" borderId="0" xfId="0"/>
    <xf numFmtId="0" fontId="0" fillId="0" borderId="0" xfId="0" applyAlignment="1">
      <alignment vertical="top" wrapText="1"/>
    </xf>
    <xf numFmtId="0" fontId="0" fillId="0" borderId="0" xfId="0"/>
    <xf numFmtId="0" fontId="14" fillId="4" borderId="6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5" fillId="8" borderId="11" xfId="0" applyFont="1" applyFill="1" applyBorder="1" applyAlignment="1">
      <alignment horizontal="center" vertical="center" wrapText="1"/>
    </xf>
    <xf numFmtId="0" fontId="15" fillId="9" borderId="11" xfId="0" applyFont="1" applyFill="1" applyBorder="1" applyAlignment="1">
      <alignment horizontal="center" vertical="center" wrapText="1"/>
    </xf>
    <xf numFmtId="165" fontId="14" fillId="3" borderId="11" xfId="2" applyNumberFormat="1" applyFont="1" applyFill="1" applyBorder="1" applyAlignment="1" applyProtection="1">
      <alignment horizontal="center" vertical="center" wrapText="1"/>
      <protection locked="0"/>
    </xf>
    <xf numFmtId="165" fontId="12" fillId="7" borderId="1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6"/>
    <xf numFmtId="0" fontId="20" fillId="0" borderId="2" xfId="6" applyFont="1" applyBorder="1" applyAlignment="1">
      <alignment wrapText="1"/>
    </xf>
    <xf numFmtId="0" fontId="20" fillId="0" borderId="7" xfId="6" applyFont="1" applyBorder="1" applyAlignment="1">
      <alignment wrapText="1"/>
    </xf>
    <xf numFmtId="0" fontId="22" fillId="12" borderId="5" xfId="6" applyFont="1" applyFill="1" applyBorder="1" applyAlignment="1">
      <alignment horizontal="center" vertical="center" wrapText="1"/>
    </xf>
    <xf numFmtId="0" fontId="23" fillId="0" borderId="5" xfId="6" applyFont="1" applyBorder="1" applyAlignment="1">
      <alignment horizontal="center" vertical="center" wrapText="1"/>
    </xf>
    <xf numFmtId="0" fontId="22" fillId="12" borderId="1" xfId="6" applyFont="1" applyFill="1" applyBorder="1" applyAlignment="1">
      <alignment horizontal="center" vertical="center" wrapText="1"/>
    </xf>
    <xf numFmtId="0" fontId="26" fillId="0" borderId="0" xfId="6" applyFont="1"/>
    <xf numFmtId="0" fontId="24" fillId="0" borderId="8" xfId="6" applyFont="1" applyFill="1" applyBorder="1" applyAlignment="1">
      <alignment horizontal="right" vertical="center" wrapText="1"/>
    </xf>
    <xf numFmtId="0" fontId="23" fillId="0" borderId="0" xfId="6" applyFont="1" applyFill="1" applyBorder="1" applyAlignment="1">
      <alignment horizontal="right" vertical="center" wrapText="1"/>
    </xf>
    <xf numFmtId="0" fontId="27" fillId="0" borderId="0" xfId="8" applyAlignment="1">
      <alignment vertical="center"/>
    </xf>
    <xf numFmtId="0" fontId="7" fillId="4" borderId="0" xfId="0" applyFont="1" applyFill="1" applyAlignment="1">
      <alignment horizontal="center" vertical="center"/>
    </xf>
    <xf numFmtId="0" fontId="0" fillId="4" borderId="0" xfId="0" applyFill="1"/>
    <xf numFmtId="49" fontId="28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65" fontId="5" fillId="0" borderId="1" xfId="2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1" applyFont="1" applyFill="1" applyBorder="1" applyAlignment="1" applyProtection="1">
      <alignment horizontal="left" vertical="top"/>
      <protection locked="0"/>
    </xf>
    <xf numFmtId="0" fontId="5" fillId="0" borderId="1" xfId="0" applyFont="1" applyFill="1" applyBorder="1" applyAlignment="1">
      <alignment horizont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/>
    <xf numFmtId="0" fontId="29" fillId="0" borderId="1" xfId="0" applyNumberFormat="1" applyFont="1" applyFill="1" applyBorder="1" applyAlignment="1">
      <alignment horizontal="left" vertical="center"/>
    </xf>
    <xf numFmtId="0" fontId="29" fillId="0" borderId="1" xfId="0" applyFont="1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7" xfId="0" applyFill="1" applyBorder="1"/>
    <xf numFmtId="165" fontId="14" fillId="3" borderId="13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1" applyFill="1" applyBorder="1" applyAlignment="1">
      <alignment horizontal="center" vertical="center"/>
    </xf>
    <xf numFmtId="0" fontId="0" fillId="0" borderId="0" xfId="0" pivotButton="1"/>
    <xf numFmtId="0" fontId="1" fillId="0" borderId="0" xfId="6" applyAlignment="1">
      <alignment textRotation="90"/>
    </xf>
    <xf numFmtId="0" fontId="0" fillId="0" borderId="0" xfId="0" applyAlignment="1">
      <alignment textRotation="90"/>
    </xf>
    <xf numFmtId="0" fontId="0" fillId="0" borderId="1" xfId="0" pivotButton="1" applyBorder="1" applyAlignment="1">
      <alignment horizontal="center" vertical="center" textRotation="180" wrapText="1"/>
    </xf>
    <xf numFmtId="0" fontId="0" fillId="0" borderId="1" xfId="0" applyBorder="1" applyAlignment="1">
      <alignment horizontal="center" vertical="center" textRotation="180" wrapText="1"/>
    </xf>
    <xf numFmtId="0" fontId="0" fillId="0" borderId="1" xfId="0" applyNumberFormat="1" applyBorder="1" applyAlignment="1">
      <alignment horizontal="center" vertical="center"/>
    </xf>
    <xf numFmtId="9" fontId="0" fillId="0" borderId="1" xfId="9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180"/>
    </xf>
    <xf numFmtId="0" fontId="0" fillId="13" borderId="1" xfId="0" applyFill="1" applyBorder="1" applyAlignment="1">
      <alignment horizontal="center" vertical="center" textRotation="180" wrapText="1"/>
    </xf>
    <xf numFmtId="2" fontId="28" fillId="0" borderId="1" xfId="0" applyNumberFormat="1" applyFont="1" applyFill="1" applyBorder="1" applyAlignment="1">
      <alignment horizontal="left" vertical="center"/>
    </xf>
    <xf numFmtId="2" fontId="29" fillId="0" borderId="1" xfId="0" applyNumberFormat="1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 applyProtection="1">
      <alignment horizontal="left" vertical="top"/>
      <protection locked="0"/>
    </xf>
    <xf numFmtId="0" fontId="0" fillId="0" borderId="7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wrapText="1"/>
    </xf>
    <xf numFmtId="0" fontId="1" fillId="0" borderId="1" xfId="1" applyFont="1" applyFill="1" applyBorder="1" applyAlignment="1" applyProtection="1">
      <alignment horizontal="left" vertical="center" wrapText="1"/>
      <protection locked="0"/>
    </xf>
    <xf numFmtId="0" fontId="0" fillId="0" borderId="15" xfId="0" applyFill="1" applyBorder="1" applyAlignment="1">
      <alignment horizontal="center" vertical="center" wrapText="1"/>
    </xf>
    <xf numFmtId="0" fontId="4" fillId="0" borderId="7" xfId="1" applyFont="1" applyFill="1" applyBorder="1" applyAlignment="1" applyProtection="1">
      <alignment horizontal="left" vertical="top"/>
      <protection locked="0"/>
    </xf>
    <xf numFmtId="0" fontId="1" fillId="0" borderId="7" xfId="1" applyFont="1" applyFill="1" applyBorder="1" applyAlignment="1" applyProtection="1">
      <alignment horizontal="center" vertical="top"/>
      <protection locked="0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165" fontId="5" fillId="0" borderId="5" xfId="2" applyNumberFormat="1" applyFont="1" applyFill="1" applyBorder="1" applyAlignment="1" applyProtection="1">
      <alignment horizontal="center" vertical="center"/>
      <protection locked="0"/>
    </xf>
    <xf numFmtId="0" fontId="1" fillId="0" borderId="1" xfId="1" applyFont="1" applyFill="1" applyBorder="1" applyAlignment="1" applyProtection="1">
      <alignment horizontal="center" vertical="top"/>
      <protection locked="0"/>
    </xf>
    <xf numFmtId="0" fontId="5" fillId="0" borderId="3" xfId="0" applyFont="1" applyFill="1" applyBorder="1" applyAlignment="1">
      <alignment horizontal="center" vertical="center" wrapText="1"/>
    </xf>
    <xf numFmtId="0" fontId="1" fillId="0" borderId="5" xfId="1" applyFont="1" applyFill="1" applyBorder="1" applyAlignment="1" applyProtection="1">
      <alignment horizontal="left" vertical="center" wrapText="1"/>
      <protection locked="0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top" wrapText="1"/>
    </xf>
    <xf numFmtId="165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Font="1" applyFill="1" applyBorder="1" applyAlignment="1" applyProtection="1">
      <alignment horizontal="left" vertical="top"/>
      <protection locked="0"/>
    </xf>
    <xf numFmtId="1" fontId="0" fillId="0" borderId="1" xfId="0" applyNumberFormat="1" applyFill="1" applyBorder="1" applyAlignment="1">
      <alignment wrapText="1"/>
    </xf>
    <xf numFmtId="0" fontId="5" fillId="0" borderId="1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165" fontId="5" fillId="0" borderId="0" xfId="2" applyNumberFormat="1" applyFont="1" applyFill="1" applyBorder="1" applyAlignment="1" applyProtection="1">
      <alignment horizontal="center" vertical="center"/>
      <protection locked="0"/>
    </xf>
    <xf numFmtId="0" fontId="0" fillId="0" borderId="5" xfId="0" applyFill="1" applyBorder="1"/>
    <xf numFmtId="0" fontId="5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14" xfId="0" applyFill="1" applyBorder="1"/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8" fillId="10" borderId="12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17" fillId="7" borderId="9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3" fillId="7" borderId="10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0" fontId="21" fillId="12" borderId="7" xfId="6" applyFont="1" applyFill="1" applyBorder="1" applyAlignment="1">
      <alignment horizontal="center" wrapText="1"/>
    </xf>
    <xf numFmtId="0" fontId="20" fillId="0" borderId="1" xfId="6" applyFont="1" applyBorder="1" applyAlignment="1">
      <alignment wrapText="1"/>
    </xf>
    <xf numFmtId="0" fontId="21" fillId="12" borderId="1" xfId="6" applyFont="1" applyFill="1" applyBorder="1" applyAlignment="1">
      <alignment horizontal="center" wrapText="1"/>
    </xf>
    <xf numFmtId="0" fontId="24" fillId="0" borderId="2" xfId="6" applyFont="1" applyBorder="1" applyAlignment="1">
      <alignment horizontal="center" vertical="center" wrapText="1"/>
    </xf>
    <xf numFmtId="0" fontId="24" fillId="0" borderId="7" xfId="6" applyFont="1" applyBorder="1" applyAlignment="1">
      <alignment horizontal="center" vertical="center" wrapText="1"/>
    </xf>
    <xf numFmtId="0" fontId="24" fillId="0" borderId="9" xfId="6" applyFont="1" applyFill="1" applyBorder="1" applyAlignment="1">
      <alignment horizontal="center" vertical="center" wrapText="1"/>
    </xf>
    <xf numFmtId="0" fontId="24" fillId="0" borderId="10" xfId="6" applyFont="1" applyFill="1" applyBorder="1" applyAlignment="1">
      <alignment horizontal="center" vertical="center" wrapText="1"/>
    </xf>
    <xf numFmtId="0" fontId="31" fillId="0" borderId="0" xfId="10" applyFont="1"/>
    <xf numFmtId="0" fontId="30" fillId="0" borderId="0" xfId="10"/>
    <xf numFmtId="1" fontId="30" fillId="0" borderId="0" xfId="10" applyNumberFormat="1"/>
    <xf numFmtId="14" fontId="30" fillId="0" borderId="0" xfId="10" applyNumberFormat="1"/>
  </cellXfs>
  <cellStyles count="11">
    <cellStyle name="60% - Accent2 2" xfId="7" xr:uid="{00000000-0005-0000-0000-000000000000}"/>
    <cellStyle name="Comma 2" xfId="2" xr:uid="{00000000-0005-0000-0000-000001000000}"/>
    <cellStyle name="Lien hypertexte" xfId="8" builtinId="8"/>
    <cellStyle name="Normal" xfId="0" builtinId="0"/>
    <cellStyle name="Normal 2" xfId="1" xr:uid="{00000000-0005-0000-0000-000004000000}"/>
    <cellStyle name="Normal 2 2" xfId="5" xr:uid="{00000000-0005-0000-0000-000005000000}"/>
    <cellStyle name="Normal 3" xfId="3" xr:uid="{00000000-0005-0000-0000-000006000000}"/>
    <cellStyle name="Normal 4" xfId="4" xr:uid="{00000000-0005-0000-0000-000007000000}"/>
    <cellStyle name="Normal 5" xfId="10" xr:uid="{A88DC4DB-36F1-4A84-AC7C-19F32249606F}"/>
    <cellStyle name="Pourcentage" xfId="9" builtinId="5"/>
    <cellStyle name="Standard_ABC Equipment Criticality 2" xfId="6" xr:uid="{00000000-0005-0000-0000-000009000000}"/>
  </cellStyles>
  <dxfs count="151"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92D050"/>
        </patternFill>
      </fill>
    </dxf>
    <dxf>
      <font>
        <color rgb="FFFFFF00"/>
      </font>
      <fill>
        <patternFill>
          <bgColor rgb="FF00B050"/>
        </patternFill>
      </fill>
    </dxf>
    <dxf>
      <alignment textRotation="18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alignment textRotation="180" readingOrder="0"/>
    </dxf>
    <dxf>
      <alignment textRotation="180" readingOrder="0"/>
    </dxf>
    <dxf>
      <alignment textRotation="180" readingOrder="0"/>
    </dxf>
    <dxf>
      <alignment textRotation="135" readingOrder="0"/>
    </dxf>
    <dxf>
      <alignment textRotation="135" readingOrder="0"/>
    </dxf>
    <dxf>
      <alignment textRotation="135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255" readingOrder="0"/>
    </dxf>
    <dxf>
      <alignment textRotation="255" readingOrder="0"/>
    </dxf>
    <dxf>
      <alignment textRotation="255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Equipmen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3</xdr:col>
      <xdr:colOff>1562100</xdr:colOff>
      <xdr:row>8</xdr:row>
      <xdr:rowOff>352425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29050" y="2114550"/>
          <a:ext cx="15621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Go</a:t>
          </a:r>
          <a:r>
            <a:rPr lang="en-US" sz="1100" baseline="0"/>
            <a:t> to Equipment List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6</xdr:row>
      <xdr:rowOff>0</xdr:rowOff>
    </xdr:from>
    <xdr:to>
      <xdr:col>3</xdr:col>
      <xdr:colOff>390525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 rot="16200000" flipH="1">
          <a:off x="3671887" y="2376488"/>
          <a:ext cx="638175" cy="0"/>
        </a:xfrm>
        <a:prstGeom prst="line">
          <a:avLst/>
        </a:prstGeom>
        <a:noFill/>
        <a:ln w="25400">
          <a:solidFill>
            <a:srgbClr val="000000"/>
          </a:solidFill>
          <a:round/>
          <a:headEnd type="none" w="sm" len="sm"/>
          <a:tailEnd type="none" w="sm" len="sm"/>
        </a:ln>
      </xdr:spPr>
    </xdr:sp>
    <xdr:clientData/>
  </xdr:twoCellAnchor>
  <xdr:twoCellAnchor>
    <xdr:from>
      <xdr:col>0</xdr:col>
      <xdr:colOff>438150</xdr:colOff>
      <xdr:row>6</xdr:row>
      <xdr:rowOff>0</xdr:rowOff>
    </xdr:from>
    <xdr:to>
      <xdr:col>1</xdr:col>
      <xdr:colOff>523875</xdr:colOff>
      <xdr:row>6</xdr:row>
      <xdr:rowOff>0</xdr:rowOff>
    </xdr:to>
    <xdr:sp macro="" textlink="">
      <xdr:nvSpPr>
        <xdr:cNvPr id="53" name="AutoShape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Arrowheads="1"/>
        </xdr:cNvSpPr>
      </xdr:nvSpPr>
      <xdr:spPr bwMode="auto">
        <a:xfrm rot="-5400000">
          <a:off x="371475" y="1276350"/>
          <a:ext cx="828675" cy="695325"/>
        </a:xfrm>
        <a:prstGeom prst="diamond">
          <a:avLst/>
        </a:prstGeom>
        <a:solidFill>
          <a:srgbClr val="FFFFFF">
            <a:alpha val="50000"/>
          </a:srgbClr>
        </a:solidFill>
        <a:ln w="12700">
          <a:solidFill>
            <a:srgbClr val="00009A"/>
          </a:solidFill>
          <a:miter lim="800000"/>
          <a:headEnd/>
          <a:tailEnd/>
        </a:ln>
        <a:effectLst/>
      </xdr:spPr>
      <xdr:txBody>
        <a:bodyPr vertOverflow="clip" wrap="square" lIns="92075" tIns="46038" rIns="92075" bIns="46038" anchor="t" upright="1"/>
        <a:lstStyle/>
        <a:p>
          <a:pPr algn="l" rtl="0">
            <a:defRPr sz="1000"/>
          </a:pPr>
          <a:endParaRPr lang="en-US" sz="1800" b="0" i="0" u="none" strike="noStrike" baseline="0">
            <a:solidFill>
              <a:srgbClr val="000080"/>
            </a:solidFill>
            <a:latin typeface="Gill Sans"/>
          </a:endParaRPr>
        </a:p>
        <a:p>
          <a:pPr algn="l" rtl="0">
            <a:defRPr sz="1000"/>
          </a:pPr>
          <a:endParaRPr lang="en-US" sz="1800" b="0" i="0" u="none" strike="noStrike" baseline="0">
            <a:solidFill>
              <a:srgbClr val="000080"/>
            </a:solidFill>
            <a:latin typeface="Gill Sans"/>
          </a:endParaRPr>
        </a:p>
      </xdr:txBody>
    </xdr:sp>
    <xdr:clientData/>
  </xdr:twoCellAnchor>
  <xdr:twoCellAnchor>
    <xdr:from>
      <xdr:col>3</xdr:col>
      <xdr:colOff>1581150</xdr:colOff>
      <xdr:row>6</xdr:row>
      <xdr:rowOff>0</xdr:rowOff>
    </xdr:from>
    <xdr:to>
      <xdr:col>3</xdr:col>
      <xdr:colOff>1581150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 rot="-5400000">
          <a:off x="4933950" y="962025"/>
          <a:ext cx="495300" cy="0"/>
        </a:xfrm>
        <a:prstGeom prst="line">
          <a:avLst/>
        </a:prstGeom>
        <a:noFill/>
        <a:ln w="254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371475</xdr:colOff>
      <xdr:row>6</xdr:row>
      <xdr:rowOff>0</xdr:rowOff>
    </xdr:from>
    <xdr:to>
      <xdr:col>0</xdr:col>
      <xdr:colOff>371475</xdr:colOff>
      <xdr:row>6</xdr:row>
      <xdr:rowOff>0</xdr:rowOff>
    </xdr:to>
    <xdr:sp macro="" textlink="">
      <xdr:nvSpPr>
        <xdr:cNvPr id="76" name="Line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371475" y="3267075"/>
          <a:ext cx="0" cy="457200"/>
        </a:xfrm>
        <a:prstGeom prst="line">
          <a:avLst/>
        </a:prstGeom>
        <a:noFill/>
        <a:ln w="12700">
          <a:solidFill>
            <a:srgbClr val="00009A"/>
          </a:solidFill>
          <a:prstDash val="dash"/>
          <a:round/>
          <a:headEnd/>
          <a:tailEnd/>
        </a:ln>
      </xdr:spPr>
    </xdr:sp>
    <xdr:clientData/>
  </xdr:twoCellAnchor>
  <xdr:twoCellAnchor>
    <xdr:from>
      <xdr:col>1</xdr:col>
      <xdr:colOff>723900</xdr:colOff>
      <xdr:row>6</xdr:row>
      <xdr:rowOff>0</xdr:rowOff>
    </xdr:from>
    <xdr:to>
      <xdr:col>1</xdr:col>
      <xdr:colOff>723900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1333500" y="3286125"/>
          <a:ext cx="0" cy="457200"/>
        </a:xfrm>
        <a:prstGeom prst="line">
          <a:avLst/>
        </a:prstGeom>
        <a:noFill/>
        <a:ln w="12700">
          <a:solidFill>
            <a:srgbClr val="00009A"/>
          </a:solidFill>
          <a:prstDash val="dash"/>
          <a:round/>
          <a:headEnd/>
          <a:tailEnd/>
        </a:ln>
      </xdr:spPr>
    </xdr:sp>
    <xdr:clientData/>
  </xdr:twoCellAnchor>
  <xdr:twoCellAnchor>
    <xdr:from>
      <xdr:col>1</xdr:col>
      <xdr:colOff>1809750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2419350" y="3286125"/>
          <a:ext cx="0" cy="457200"/>
        </a:xfrm>
        <a:prstGeom prst="line">
          <a:avLst/>
        </a:prstGeom>
        <a:noFill/>
        <a:ln w="12700">
          <a:solidFill>
            <a:srgbClr val="00009A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857250</xdr:colOff>
      <xdr:row>6</xdr:row>
      <xdr:rowOff>0</xdr:rowOff>
    </xdr:from>
    <xdr:to>
      <xdr:col>2</xdr:col>
      <xdr:colOff>857250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3505200" y="3286125"/>
          <a:ext cx="0" cy="457200"/>
        </a:xfrm>
        <a:prstGeom prst="line">
          <a:avLst/>
        </a:prstGeom>
        <a:noFill/>
        <a:ln w="12700">
          <a:solidFill>
            <a:srgbClr val="00009A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1162050</xdr:colOff>
      <xdr:row>6</xdr:row>
      <xdr:rowOff>0</xdr:rowOff>
    </xdr:from>
    <xdr:to>
      <xdr:col>3</xdr:col>
      <xdr:colOff>1162050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4762500" y="3286125"/>
          <a:ext cx="0" cy="457200"/>
        </a:xfrm>
        <a:prstGeom prst="line">
          <a:avLst/>
        </a:prstGeom>
        <a:noFill/>
        <a:ln w="12700">
          <a:solidFill>
            <a:srgbClr val="00009A"/>
          </a:solidFill>
          <a:prstDash val="dash"/>
          <a:round/>
          <a:headEnd/>
          <a:tailEnd/>
        </a:ln>
      </xdr:spPr>
    </xdr:sp>
    <xdr:clientData/>
  </xdr:twoCellAnchor>
  <xdr:twoCellAnchor>
    <xdr:from>
      <xdr:col>4</xdr:col>
      <xdr:colOff>561975</xdr:colOff>
      <xdr:row>6</xdr:row>
      <xdr:rowOff>0</xdr:rowOff>
    </xdr:from>
    <xdr:to>
      <xdr:col>4</xdr:col>
      <xdr:colOff>561975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6029325" y="3286125"/>
          <a:ext cx="0" cy="457200"/>
        </a:xfrm>
        <a:prstGeom prst="line">
          <a:avLst/>
        </a:prstGeom>
        <a:noFill/>
        <a:ln w="12700">
          <a:solidFill>
            <a:srgbClr val="00009A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942975</xdr:colOff>
      <xdr:row>6</xdr:row>
      <xdr:rowOff>0</xdr:rowOff>
    </xdr:from>
    <xdr:to>
      <xdr:col>5</xdr:col>
      <xdr:colOff>942975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7153275" y="3286125"/>
          <a:ext cx="0" cy="457200"/>
        </a:xfrm>
        <a:prstGeom prst="line">
          <a:avLst/>
        </a:prstGeom>
        <a:noFill/>
        <a:ln w="12700">
          <a:solidFill>
            <a:srgbClr val="00009A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1933575</xdr:colOff>
      <xdr:row>6</xdr:row>
      <xdr:rowOff>0</xdr:rowOff>
    </xdr:from>
    <xdr:to>
      <xdr:col>5</xdr:col>
      <xdr:colOff>1933575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8143875" y="3286125"/>
          <a:ext cx="0" cy="457200"/>
        </a:xfrm>
        <a:prstGeom prst="line">
          <a:avLst/>
        </a:prstGeom>
        <a:noFill/>
        <a:ln w="12700">
          <a:solidFill>
            <a:srgbClr val="00009A"/>
          </a:solidFill>
          <a:prstDash val="dash"/>
          <a:round/>
          <a:headEnd/>
          <a:tailEnd/>
        </a:ln>
      </xdr:spPr>
    </xdr:sp>
    <xdr:clientData/>
  </xdr:twoCellAnchor>
  <xdr:oneCellAnchor>
    <xdr:from>
      <xdr:col>3</xdr:col>
      <xdr:colOff>95250</xdr:colOff>
      <xdr:row>2</xdr:row>
      <xdr:rowOff>19534</xdr:rowOff>
    </xdr:from>
    <xdr:ext cx="5220410" cy="3000188"/>
    <xdr:pic>
      <xdr:nvPicPr>
        <xdr:cNvPr id="106" name="Picture 6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59679" y="346105"/>
          <a:ext cx="5220410" cy="3000188"/>
        </a:xfrm>
        <a:prstGeom prst="rect">
          <a:avLst/>
        </a:prstGeom>
      </xdr:spPr>
    </xdr:pic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incent Huet" refreshedDate="44767.809694212963" createdVersion="7" refreshedVersion="7" minRefreshableVersion="3" recordCount="211" xr:uid="{428D00C6-5B3E-4070-A353-8A90C57E705C}">
  <cacheSource type="worksheet">
    <worksheetSource ref="A4:W215" sheet="Liste des équipements"/>
  </cacheSource>
  <cacheFields count="22">
    <cacheField name="Description of the first location" numFmtId="0">
      <sharedItems count="6">
        <s v="Distribution &amp; Logistique"/>
        <s v="Service Technique"/>
        <s v="Installation sur le site"/>
        <s v="Production de Boissons"/>
        <s v="Conditionnement"/>
        <s v="Utilité"/>
      </sharedItems>
    </cacheField>
    <cacheField name="First level location" numFmtId="0">
      <sharedItems/>
    </cacheField>
    <cacheField name="N° location" numFmtId="0">
      <sharedItems/>
    </cacheField>
    <cacheField name="Description location" numFmtId="0">
      <sharedItems/>
    </cacheField>
    <cacheField name="N° equipment" numFmtId="2">
      <sharedItems containsBlank="1"/>
    </cacheField>
    <cacheField name="Description equipment" numFmtId="0">
      <sharedItems containsBlank="1"/>
    </cacheField>
    <cacheField name="Serial no." numFmtId="0">
      <sharedItems containsBlank="1" containsMixedTypes="1" containsNumber="1" containsInteger="1" minValue="39028" maxValue="226150060001"/>
    </cacheField>
    <cacheField name="# units" numFmtId="0">
      <sharedItems containsBlank="1"/>
    </cacheField>
    <cacheField name="Capacity/unit" numFmtId="0">
      <sharedItems containsBlank="1" containsMixedTypes="1" containsNumber="1" containsInteger="1" minValue="15000" maxValue="72000"/>
    </cacheField>
    <cacheField name="supplier" numFmtId="0">
      <sharedItems containsBlank="1"/>
    </cacheField>
    <cacheField name="Brand" numFmtId="0">
      <sharedItems containsBlank="1"/>
    </cacheField>
    <cacheField name="Year of built" numFmtId="0">
      <sharedItems containsString="0" containsBlank="1" containsNumber="1" containsInteger="1" minValue="1988" maxValue="2015"/>
    </cacheField>
    <cacheField name="E" numFmtId="0">
      <sharedItems containsBlank="1"/>
    </cacheField>
    <cacheField name="S" numFmtId="0">
      <sharedItems containsBlank="1"/>
    </cacheField>
    <cacheField name="Q" numFmtId="0">
      <sharedItems containsBlank="1"/>
    </cacheField>
    <cacheField name="W" numFmtId="0">
      <sharedItems containsBlank="1"/>
    </cacheField>
    <cacheField name="D" numFmtId="0">
      <sharedItems containsBlank="1"/>
    </cacheField>
    <cacheField name="F" numFmtId="0">
      <sharedItems containsBlank="1"/>
    </cacheField>
    <cacheField name="M" numFmtId="0">
      <sharedItems containsBlank="1"/>
    </cacheField>
    <cacheField name="ABC_x000a_Class" numFmtId="0">
      <sharedItems count="3">
        <s v="C"/>
        <s v="B"/>
        <s v="A"/>
      </sharedItems>
    </cacheField>
    <cacheField name="A/PM status" numFmtId="0">
      <sharedItems containsNonDate="0" containsString="0" containsBlank="1"/>
    </cacheField>
    <cacheField name="HACS Statu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1">
  <r>
    <x v="0"/>
    <s v="NC01-4"/>
    <s v="NC01-4-0010-0001"/>
    <s v="Filmeuse ROBOPAC A"/>
    <m/>
    <m/>
    <m/>
    <m/>
    <m/>
    <m/>
    <m/>
    <m/>
    <s v="c"/>
    <s v="c"/>
    <s v="b"/>
    <s v="b"/>
    <s v="c"/>
    <s v="c"/>
    <m/>
    <x v="0"/>
    <m/>
    <m/>
  </r>
  <r>
    <x v="0"/>
    <s v="NC01-4"/>
    <s v="NC01-4-0010-0002"/>
    <s v="Filmeuse ROBOPAC B"/>
    <m/>
    <m/>
    <m/>
    <m/>
    <m/>
    <m/>
    <m/>
    <m/>
    <s v="c"/>
    <s v="c"/>
    <s v="b"/>
    <s v="b"/>
    <s v="c"/>
    <s v="c"/>
    <m/>
    <x v="0"/>
    <m/>
    <m/>
  </r>
  <r>
    <x v="1"/>
    <s v="NC01-6"/>
    <s v="NC01-6"/>
    <s v="Service Technique"/>
    <m/>
    <m/>
    <m/>
    <m/>
    <m/>
    <m/>
    <m/>
    <m/>
    <s v="c"/>
    <s v="c"/>
    <s v="c"/>
    <s v="c"/>
    <s v="c"/>
    <s v="c"/>
    <s v="c"/>
    <x v="0"/>
    <m/>
    <m/>
  </r>
  <r>
    <x v="2"/>
    <s v="NC01-7"/>
    <s v="NC01-7-0001"/>
    <s v="Divers Voirie Et Exterieur"/>
    <m/>
    <m/>
    <m/>
    <m/>
    <m/>
    <m/>
    <m/>
    <m/>
    <s v="c"/>
    <s v="c"/>
    <s v="c"/>
    <s v="c"/>
    <s v="c"/>
    <s v="c"/>
    <s v="c"/>
    <x v="0"/>
    <m/>
    <m/>
  </r>
  <r>
    <x v="2"/>
    <s v="NC01-7"/>
    <s v="NC01-7-0002"/>
    <s v="Batiment Dock MP"/>
    <m/>
    <m/>
    <m/>
    <m/>
    <m/>
    <m/>
    <m/>
    <m/>
    <s v="c"/>
    <s v="c"/>
    <s v="c"/>
    <s v="c"/>
    <s v="c"/>
    <s v="c"/>
    <s v="c"/>
    <x v="0"/>
    <m/>
    <m/>
  </r>
  <r>
    <x v="2"/>
    <s v="NC01-7"/>
    <s v="NC01-7-0003"/>
    <s v="Batiment Brasserie Et Conditionnement"/>
    <m/>
    <m/>
    <m/>
    <m/>
    <m/>
    <m/>
    <m/>
    <m/>
    <s v="c"/>
    <s v="c"/>
    <s v="c"/>
    <s v="c"/>
    <s v="c"/>
    <s v="c"/>
    <s v="c"/>
    <x v="0"/>
    <m/>
    <m/>
  </r>
  <r>
    <x v="2"/>
    <s v="NC01-7"/>
    <s v="NC01-7-0004"/>
    <s v="Batiment Logistique Et Commercial"/>
    <m/>
    <m/>
    <m/>
    <m/>
    <m/>
    <m/>
    <m/>
    <m/>
    <s v="c"/>
    <s v="c"/>
    <s v="c"/>
    <s v="c"/>
    <s v="c"/>
    <s v="c"/>
    <s v="c"/>
    <x v="0"/>
    <m/>
    <m/>
  </r>
  <r>
    <x v="2"/>
    <s v="NC01-7"/>
    <s v="NC01-7-0005"/>
    <s v="Bureaux Administratif"/>
    <m/>
    <m/>
    <m/>
    <m/>
    <m/>
    <m/>
    <m/>
    <m/>
    <s v="c"/>
    <s v="c"/>
    <s v="c"/>
    <s v="c"/>
    <s v="c"/>
    <s v="c"/>
    <s v="c"/>
    <x v="0"/>
    <m/>
    <m/>
  </r>
  <r>
    <x v="3"/>
    <s v="NC01-1"/>
    <s v="NC01-1-0001"/>
    <s v="Stockage Et Versement Malt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01"/>
    <s v="Palan Electrique 5T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02"/>
    <s v="Tremie Reception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03"/>
    <s v="Aspirateur Poussiere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04"/>
    <s v="Elevateur Godet 1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05"/>
    <s v="Filtre Manchette 1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06"/>
    <s v="Elevateur Godet 2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07"/>
    <s v="Filtre Manchette 2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08"/>
    <s v="Silo Malt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09"/>
    <s v="Separateur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10"/>
    <s v="Epierreur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1-0011"/>
    <s v="Surpresseur Aerzen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"/>
    <s v="Concassage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01"/>
    <s v="Filtre Jet Air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02"/>
    <s v="Ecluse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03"/>
    <s v="Ecluse Rotative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04"/>
    <s v="Filtre Cyclone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05"/>
    <s v="Aimant Tubulaire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06"/>
    <s v="Concasseur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07"/>
    <s v="Silo Mouture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08"/>
    <s v="Elevateur Godet 3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09"/>
    <s v="Filtre Manchette 3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02-0010"/>
    <s v="Vis Sans Fin"/>
    <m/>
    <m/>
    <m/>
    <m/>
    <m/>
    <m/>
    <m/>
    <m/>
    <s v="c"/>
    <s v="c"/>
    <s v="c"/>
    <s v="b"/>
    <s v="b"/>
    <s v="b"/>
    <s v="c"/>
    <x v="0"/>
    <m/>
    <m/>
  </r>
  <r>
    <x v="3"/>
    <s v="NC01-1"/>
    <s v="NC01-1-0010-0002"/>
    <s v="Cuve Empatage"/>
    <m/>
    <m/>
    <m/>
    <m/>
    <m/>
    <m/>
    <m/>
    <m/>
    <s v="b"/>
    <s v="b"/>
    <s v="b"/>
    <s v="a"/>
    <s v="b"/>
    <s v="c"/>
    <s v="c"/>
    <x v="0"/>
    <m/>
    <m/>
  </r>
  <r>
    <x v="3"/>
    <s v="NC01-1"/>
    <s v="NC01-1-0010-0003"/>
    <s v="Cuve Filtration"/>
    <m/>
    <m/>
    <m/>
    <m/>
    <m/>
    <m/>
    <m/>
    <m/>
    <s v="b"/>
    <s v="b"/>
    <s v="c"/>
    <s v="a"/>
    <s v="b"/>
    <s v="c"/>
    <s v="c"/>
    <x v="0"/>
    <m/>
    <m/>
  </r>
  <r>
    <x v="3"/>
    <s v="NC01-1"/>
    <s v="NC01-1-0010-0004"/>
    <s v="Reservoir Tampon Air Comprime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05"/>
    <s v="Compresseur Dreche Shamal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06"/>
    <s v="Cuve Recuperation Eau Lavage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07"/>
    <s v="Bac A Dreche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08"/>
    <s v="Silo Dreche"/>
    <m/>
    <m/>
    <m/>
    <m/>
    <m/>
    <m/>
    <m/>
    <m/>
    <s v="c"/>
    <s v="c"/>
    <s v="c"/>
    <s v="a"/>
    <s v="b"/>
    <s v="b"/>
    <s v="b"/>
    <x v="1"/>
    <m/>
    <m/>
  </r>
  <r>
    <x v="3"/>
    <s v="NC01-1"/>
    <s v="NC01-1-0010-0009"/>
    <s v="Cuve Tampon"/>
    <m/>
    <m/>
    <m/>
    <m/>
    <m/>
    <m/>
    <m/>
    <m/>
    <s v="b"/>
    <s v="b"/>
    <s v="c"/>
    <s v="a"/>
    <s v="b"/>
    <s v="c"/>
    <s v="c"/>
    <x v="0"/>
    <m/>
    <m/>
  </r>
  <r>
    <x v="3"/>
    <s v="NC01-1"/>
    <s v="NC01-1-0010-0010"/>
    <s v="Cuve Ebullition"/>
    <m/>
    <m/>
    <m/>
    <m/>
    <m/>
    <m/>
    <m/>
    <m/>
    <s v="b"/>
    <s v="a"/>
    <s v="c"/>
    <s v="a"/>
    <s v="b"/>
    <s v="c"/>
    <s v="c"/>
    <x v="2"/>
    <m/>
    <m/>
  </r>
  <r>
    <x v="3"/>
    <s v="NC01-1"/>
    <s v="NC01-1-0010-0011"/>
    <s v="Cuiseur Externe"/>
    <m/>
    <m/>
    <m/>
    <m/>
    <m/>
    <m/>
    <m/>
    <m/>
    <s v="c"/>
    <s v="c"/>
    <s v="b"/>
    <s v="a"/>
    <s v="b"/>
    <s v="c"/>
    <s v="c"/>
    <x v="0"/>
    <m/>
    <m/>
  </r>
  <r>
    <x v="3"/>
    <s v="NC01-1"/>
    <s v="NC01-1-0010-0012"/>
    <s v="Doseur Extrait Houblon"/>
    <m/>
    <m/>
    <m/>
    <m/>
    <m/>
    <m/>
    <m/>
    <m/>
    <s v="c"/>
    <s v="c"/>
    <s v="a"/>
    <s v="a"/>
    <s v="b"/>
    <s v="c"/>
    <s v="c"/>
    <x v="2"/>
    <m/>
    <m/>
  </r>
  <r>
    <x v="3"/>
    <s v="NC01-1"/>
    <s v="NC01-1-0010-0013"/>
    <s v="Whirpool"/>
    <m/>
    <m/>
    <m/>
    <m/>
    <m/>
    <m/>
    <m/>
    <m/>
    <s v="b"/>
    <s v="b"/>
    <s v="b"/>
    <s v="a"/>
    <s v="b"/>
    <s v="c"/>
    <s v="c"/>
    <x v="0"/>
    <m/>
    <m/>
  </r>
  <r>
    <x v="3"/>
    <s v="NC01-1"/>
    <s v="NC01-1-0010-0014"/>
    <s v="Cuve Collecteur Trub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15"/>
    <s v="Traitement De Mout"/>
    <m/>
    <m/>
    <m/>
    <m/>
    <m/>
    <m/>
    <m/>
    <m/>
    <s v="b"/>
    <s v="b"/>
    <s v="b"/>
    <s v="a"/>
    <s v="b"/>
    <s v="c"/>
    <s v="c"/>
    <x v="0"/>
    <m/>
    <m/>
  </r>
  <r>
    <x v="3"/>
    <s v="NC01-1"/>
    <s v="NC01-1-0010-0016"/>
    <s v="Skid De Nettoyage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17"/>
    <s v="Cuve Eau Chaude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18"/>
    <s v="Cuve Eau Froide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19"/>
    <s v="Cuve Recuperation Condensat Vapeur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20"/>
    <s v="Supervision"/>
    <m/>
    <m/>
    <m/>
    <m/>
    <m/>
    <m/>
    <m/>
    <m/>
    <s v="c"/>
    <s v="c"/>
    <s v="c"/>
    <s v="a"/>
    <s v="b"/>
    <s v="c"/>
    <s v="c"/>
    <x v="0"/>
    <m/>
    <m/>
  </r>
  <r>
    <x v="3"/>
    <s v="NC01-1"/>
    <s v="NC01-1-0010-0021"/>
    <s v="CIP Brassage"/>
    <m/>
    <m/>
    <m/>
    <m/>
    <m/>
    <m/>
    <m/>
    <m/>
    <s v="c"/>
    <s v="c"/>
    <s v="c"/>
    <s v="c"/>
    <s v="b"/>
    <s v="c"/>
    <s v="c"/>
    <x v="0"/>
    <m/>
    <m/>
  </r>
  <r>
    <x v="3"/>
    <s v="NC01-1"/>
    <s v="NC01-1-0010-0022"/>
    <s v="Raccords Vers CIP"/>
    <m/>
    <m/>
    <m/>
    <m/>
    <m/>
    <m/>
    <m/>
    <m/>
    <s v="b"/>
    <s v="a"/>
    <s v="c"/>
    <s v="a"/>
    <s v="b"/>
    <s v="c"/>
    <s v="c"/>
    <x v="2"/>
    <m/>
    <m/>
  </r>
  <r>
    <x v="3"/>
    <s v="NC01-1"/>
    <s v="NC01-1-0010-0023"/>
    <s v="Cuve CIP Traitement Mout"/>
    <m/>
    <m/>
    <m/>
    <m/>
    <m/>
    <m/>
    <m/>
    <m/>
    <s v="b"/>
    <s v="a"/>
    <s v="c"/>
    <s v="b"/>
    <s v="b"/>
    <s v="c"/>
    <m/>
    <x v="2"/>
    <m/>
    <m/>
  </r>
  <r>
    <x v="3"/>
    <s v="NC01-1"/>
    <s v="NC01-1-0050-0001"/>
    <s v="Station CIP SOREN"/>
    <m/>
    <m/>
    <m/>
    <m/>
    <m/>
    <m/>
    <m/>
    <m/>
    <s v="b"/>
    <s v="a"/>
    <s v="a"/>
    <s v="b"/>
    <s v="a"/>
    <s v="c"/>
    <s v="a"/>
    <x v="2"/>
    <m/>
    <m/>
  </r>
  <r>
    <x v="3"/>
    <s v="NC01-1"/>
    <s v="NC01-1-0050-0002"/>
    <s v="Station De Dosage Soude Et Acide"/>
    <m/>
    <m/>
    <m/>
    <m/>
    <m/>
    <m/>
    <m/>
    <m/>
    <s v="b"/>
    <s v="a"/>
    <s v="c"/>
    <s v="b"/>
    <s v="b"/>
    <s v="c"/>
    <m/>
    <x v="2"/>
    <m/>
    <m/>
  </r>
  <r>
    <x v="3"/>
    <s v="NC01-1"/>
    <s v="NC01-1-0020-0001"/>
    <s v="Cuve Fermentation 111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02"/>
    <s v="Cuve Fermentation 112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03"/>
    <s v="Cuve Fermentation 113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04"/>
    <s v="Cuve Fermentation 121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05"/>
    <s v="Cuve Fermentation 122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06"/>
    <s v="Cuve Fermentation 123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07"/>
    <s v="Cuve Fermentation 131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08"/>
    <s v="Cuve Fermentation 132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09"/>
    <s v="Cuve Fermentation 133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0"/>
    <s v="Cuve Fermentation 141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1"/>
    <s v="Cuve Fermentation 142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2"/>
    <s v="Cuve Fermentation 143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3"/>
    <s v="Cuve Fermentation 145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4"/>
    <s v="Cuve Fermentation 146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5"/>
    <s v="Cuve Fermentation 151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6"/>
    <s v="Cuve Fermentation 152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7"/>
    <s v="Cuve Fermentation 153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8"/>
    <s v="Cuve Fermentation 161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19"/>
    <s v="Cuve Fermentation VERAP 162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20"/>
    <s v="Lanternes Vers Filtration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21"/>
    <s v="Équipements Mobiles En Cave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22"/>
    <s v="Tableaux De Pontage FST (2-4)"/>
    <m/>
    <m/>
    <m/>
    <m/>
    <m/>
    <m/>
    <m/>
    <m/>
    <s v="b"/>
    <s v="b"/>
    <s v="c"/>
    <s v="b"/>
    <s v="b"/>
    <s v="c"/>
    <m/>
    <x v="0"/>
    <m/>
    <m/>
  </r>
  <r>
    <x v="3"/>
    <s v="NC01-1"/>
    <s v="NC01-1-0020-0023"/>
    <s v="Station Deep Cleaning CIP (Sopura)"/>
    <m/>
    <m/>
    <m/>
    <m/>
    <m/>
    <m/>
    <m/>
    <m/>
    <s v="b"/>
    <s v="a"/>
    <s v="c"/>
    <s v="b"/>
    <s v="b"/>
    <s v="c"/>
    <m/>
    <x v="2"/>
    <m/>
    <m/>
  </r>
  <r>
    <x v="3"/>
    <s v="NC01-1"/>
    <s v="NC01-1-0040"/>
    <s v="Traitement Levure"/>
    <m/>
    <m/>
    <m/>
    <m/>
    <m/>
    <m/>
    <m/>
    <m/>
    <s v="c"/>
    <s v="c"/>
    <s v="c"/>
    <s v="b"/>
    <s v="b"/>
    <s v="c"/>
    <m/>
    <x v="0"/>
    <m/>
    <m/>
  </r>
  <r>
    <x v="3"/>
    <s v="NC01-1"/>
    <s v="NC01-1-0040-0001"/>
    <s v="Cuve Propagateur 301"/>
    <m/>
    <m/>
    <m/>
    <m/>
    <m/>
    <m/>
    <m/>
    <m/>
    <s v="c"/>
    <s v="c"/>
    <s v="c"/>
    <s v="b"/>
    <s v="b"/>
    <s v="c"/>
    <m/>
    <x v="0"/>
    <m/>
    <m/>
  </r>
  <r>
    <x v="3"/>
    <s v="NC01-1"/>
    <s v="NC01-1-0040-0002"/>
    <s v="Station Réhydrater Levure"/>
    <m/>
    <m/>
    <m/>
    <m/>
    <m/>
    <m/>
    <m/>
    <m/>
    <s v="c"/>
    <s v="c"/>
    <s v="c"/>
    <s v="b"/>
    <s v="b"/>
    <s v="c"/>
    <m/>
    <x v="0"/>
    <m/>
    <m/>
  </r>
  <r>
    <x v="3"/>
    <s v="NC01-1"/>
    <s v="NC01-1-0040-0003"/>
    <s v="Cuve Levurier 101"/>
    <m/>
    <m/>
    <m/>
    <m/>
    <m/>
    <m/>
    <m/>
    <m/>
    <s v="c"/>
    <s v="c"/>
    <s v="c"/>
    <s v="b"/>
    <s v="b"/>
    <s v="c"/>
    <m/>
    <x v="0"/>
    <m/>
    <m/>
  </r>
  <r>
    <x v="3"/>
    <s v="NC01-1"/>
    <s v="NC01-1-0040-0004"/>
    <s v="Cuve Levurier 102"/>
    <m/>
    <m/>
    <m/>
    <m/>
    <m/>
    <m/>
    <m/>
    <m/>
    <s v="c"/>
    <s v="c"/>
    <s v="c"/>
    <s v="b"/>
    <s v="b"/>
    <s v="c"/>
    <m/>
    <x v="0"/>
    <m/>
    <m/>
  </r>
  <r>
    <x v="3"/>
    <s v="NC01-1"/>
    <s v="NC01-1-0040-0005"/>
    <s v="Refroidisseur De Levure"/>
    <m/>
    <m/>
    <m/>
    <m/>
    <m/>
    <m/>
    <m/>
    <m/>
    <s v="c"/>
    <s v="c"/>
    <s v="c"/>
    <s v="b"/>
    <s v="b"/>
    <s v="c"/>
    <m/>
    <x v="0"/>
    <m/>
    <m/>
  </r>
  <r>
    <x v="3"/>
    <s v="NC01-1"/>
    <s v="NC01-1-0040-0006"/>
    <s v="Tableau De Pontage 1 + Dosage Levure"/>
    <m/>
    <m/>
    <m/>
    <m/>
    <m/>
    <m/>
    <m/>
    <m/>
    <s v="c"/>
    <s v="c"/>
    <s v="c"/>
    <s v="b"/>
    <s v="b"/>
    <s v="c"/>
    <m/>
    <x v="0"/>
    <m/>
    <m/>
  </r>
  <r>
    <x v="3"/>
    <s v="NC01-1"/>
    <s v="NC01-1-0030-0003"/>
    <s v="Station Dosage PVPP"/>
    <m/>
    <m/>
    <m/>
    <m/>
    <m/>
    <m/>
    <m/>
    <m/>
    <s v="b"/>
    <s v="b"/>
    <s v="c"/>
    <s v="b"/>
    <s v="b"/>
    <s v="c"/>
    <s v="a"/>
    <x v="0"/>
    <m/>
    <m/>
  </r>
  <r>
    <x v="3"/>
    <s v="NC01-1"/>
    <s v="NC01-1-0030-0004"/>
    <s v="Filtre Schenk"/>
    <m/>
    <m/>
    <m/>
    <m/>
    <m/>
    <m/>
    <m/>
    <m/>
    <s v="b"/>
    <s v="b"/>
    <s v="c"/>
    <s v="b"/>
    <s v="b"/>
    <s v="c"/>
    <m/>
    <x v="0"/>
    <m/>
    <m/>
  </r>
  <r>
    <x v="3"/>
    <s v="NC01-1"/>
    <s v="NC01-1-0030-0007"/>
    <s v="Station Dosage D'Arôme Corosys"/>
    <m/>
    <m/>
    <m/>
    <m/>
    <m/>
    <m/>
    <m/>
    <m/>
    <s v="c"/>
    <s v="c"/>
    <s v="c"/>
    <s v="b"/>
    <s v="b"/>
    <s v="c"/>
    <m/>
    <x v="0"/>
    <m/>
    <m/>
  </r>
  <r>
    <x v="3"/>
    <s v="NC01-1"/>
    <s v="NC01-1-0030-0005"/>
    <s v="Station D'Eau Désaérée Aldox"/>
    <m/>
    <m/>
    <m/>
    <m/>
    <m/>
    <m/>
    <m/>
    <m/>
    <s v="b"/>
    <s v="b"/>
    <s v="a"/>
    <s v="b"/>
    <s v="b"/>
    <s v="c"/>
    <s v="a"/>
    <x v="2"/>
    <m/>
    <m/>
  </r>
  <r>
    <x v="3"/>
    <s v="NC01-1"/>
    <s v="NC01-1-0030-0006"/>
    <s v="Système Carbonatation Carboblender"/>
    <m/>
    <m/>
    <m/>
    <m/>
    <m/>
    <m/>
    <m/>
    <m/>
    <s v="b"/>
    <s v="b"/>
    <s v="a"/>
    <s v="b"/>
    <s v="b"/>
    <s v="c"/>
    <s v="a"/>
    <x v="2"/>
    <m/>
    <m/>
  </r>
  <r>
    <x v="3"/>
    <s v="NC01-1"/>
    <s v="NC01-1-0030-0009"/>
    <s v="Tank Biere Filtree 111"/>
    <m/>
    <m/>
    <m/>
    <m/>
    <m/>
    <m/>
    <m/>
    <m/>
    <s v="b"/>
    <s v="b"/>
    <s v="c"/>
    <s v="b"/>
    <s v="b"/>
    <s v="c"/>
    <m/>
    <x v="0"/>
    <m/>
    <m/>
  </r>
  <r>
    <x v="3"/>
    <s v="NC01-1"/>
    <s v="NC01-1-0030-0010"/>
    <s v="Tank Biere Filtree 112"/>
    <m/>
    <m/>
    <m/>
    <m/>
    <m/>
    <m/>
    <m/>
    <m/>
    <s v="b"/>
    <s v="b"/>
    <s v="c"/>
    <s v="b"/>
    <s v="b"/>
    <s v="c"/>
    <m/>
    <x v="0"/>
    <m/>
    <m/>
  </r>
  <r>
    <x v="3"/>
    <s v="NC01-1"/>
    <s v="NC01-1-0030-0011"/>
    <s v="Tank Biere Filtree 113"/>
    <m/>
    <m/>
    <m/>
    <m/>
    <m/>
    <m/>
    <m/>
    <m/>
    <s v="b"/>
    <s v="b"/>
    <s v="c"/>
    <s v="b"/>
    <s v="b"/>
    <s v="c"/>
    <m/>
    <x v="0"/>
    <m/>
    <m/>
  </r>
  <r>
    <x v="3"/>
    <s v="NC01-1"/>
    <s v="NC01-1-0030-0012"/>
    <s v="Tank Biere Filtree 114"/>
    <m/>
    <m/>
    <m/>
    <m/>
    <m/>
    <m/>
    <m/>
    <m/>
    <s v="b"/>
    <s v="b"/>
    <s v="c"/>
    <s v="b"/>
    <s v="b"/>
    <s v="c"/>
    <m/>
    <x v="0"/>
    <m/>
    <m/>
  </r>
  <r>
    <x v="3"/>
    <s v="NC01-1"/>
    <s v="NC01-1-0030-0002"/>
    <s v="CO2 Balancing System"/>
    <m/>
    <m/>
    <m/>
    <m/>
    <m/>
    <m/>
    <m/>
    <m/>
    <s v="b"/>
    <s v="b"/>
    <s v="c"/>
    <s v="b"/>
    <s v="b"/>
    <s v="c"/>
    <s v="b"/>
    <x v="0"/>
    <m/>
    <m/>
  </r>
  <r>
    <x v="3"/>
    <s v="NC01-1"/>
    <s v="NC01-1-0030-0014"/>
    <s v="Matrice Des Vannes 1 - Zone BBT"/>
    <m/>
    <m/>
    <m/>
    <m/>
    <m/>
    <m/>
    <m/>
    <m/>
    <s v="b"/>
    <s v="b"/>
    <s v="c"/>
    <s v="b"/>
    <s v="b"/>
    <s v="c"/>
    <s v="b"/>
    <x v="0"/>
    <m/>
    <m/>
  </r>
  <r>
    <x v="3"/>
    <s v="NC01-1"/>
    <s v="NC01-1-0030-0001"/>
    <s v="Filtres Steriles GAF"/>
    <m/>
    <m/>
    <m/>
    <m/>
    <m/>
    <m/>
    <m/>
    <m/>
    <s v="b"/>
    <s v="b"/>
    <s v="a"/>
    <s v="b"/>
    <s v="b"/>
    <s v="c"/>
    <m/>
    <x v="2"/>
    <m/>
    <m/>
  </r>
  <r>
    <x v="3"/>
    <s v="NC01-1"/>
    <s v="NC01-1-0030-0013"/>
    <s v="Traitement De Rejet Kieselguhr"/>
    <m/>
    <m/>
    <m/>
    <m/>
    <m/>
    <m/>
    <m/>
    <m/>
    <s v="c"/>
    <s v="c"/>
    <s v="c"/>
    <s v="b"/>
    <s v="b"/>
    <s v="c"/>
    <m/>
    <x v="0"/>
    <m/>
    <m/>
  </r>
  <r>
    <x v="3"/>
    <s v="NC01-1"/>
    <s v="NC01-1-0060-0001"/>
    <s v="Palan Electrique"/>
    <m/>
    <m/>
    <m/>
    <m/>
    <m/>
    <m/>
    <m/>
    <m/>
    <s v="c"/>
    <s v="c"/>
    <s v="c"/>
    <s v="b"/>
    <s v="b"/>
    <s v="c"/>
    <s v="b"/>
    <x v="0"/>
    <m/>
    <m/>
  </r>
  <r>
    <x v="3"/>
    <s v="NC01-1"/>
    <s v="NC01-1-0060-0002"/>
    <s v="Tremie Sucre"/>
    <m/>
    <m/>
    <m/>
    <m/>
    <m/>
    <m/>
    <m/>
    <m/>
    <s v="c"/>
    <s v="c"/>
    <s v="a"/>
    <s v="b"/>
    <s v="b"/>
    <s v="c"/>
    <m/>
    <x v="2"/>
    <m/>
    <m/>
  </r>
  <r>
    <x v="3"/>
    <s v="NC01-1"/>
    <s v="NC01-1-0060-0003"/>
    <s v="Vis Sans Fin Sucre"/>
    <m/>
    <m/>
    <m/>
    <m/>
    <m/>
    <m/>
    <m/>
    <m/>
    <s v="c"/>
    <s v="c"/>
    <s v="a"/>
    <s v="b"/>
    <s v="b"/>
    <s v="c"/>
    <m/>
    <x v="2"/>
    <m/>
    <m/>
  </r>
  <r>
    <x v="3"/>
    <s v="NC01-1"/>
    <s v="NC01-1-0060-0004"/>
    <s v="Installation Preparation Sirop"/>
    <m/>
    <m/>
    <m/>
    <m/>
    <m/>
    <m/>
    <m/>
    <m/>
    <s v="b"/>
    <s v="b"/>
    <s v="a"/>
    <s v="b"/>
    <s v="b"/>
    <s v="c"/>
    <m/>
    <x v="2"/>
    <m/>
    <m/>
  </r>
  <r>
    <x v="3"/>
    <s v="NC01-1"/>
    <s v="NC01-1-0060-0005"/>
    <s v="Filtre Presse Sirop"/>
    <m/>
    <m/>
    <m/>
    <m/>
    <m/>
    <m/>
    <m/>
    <m/>
    <s v="b"/>
    <s v="b"/>
    <s v="a"/>
    <s v="b"/>
    <s v="b"/>
    <s v="c"/>
    <m/>
    <x v="2"/>
    <m/>
    <m/>
  </r>
  <r>
    <x v="3"/>
    <s v="NC01-1"/>
    <s v="NC01-1-0060-0006"/>
    <s v="Conge Sirop"/>
    <m/>
    <m/>
    <m/>
    <m/>
    <m/>
    <m/>
    <m/>
    <m/>
    <s v="b"/>
    <s v="b"/>
    <s v="a"/>
    <s v="b"/>
    <s v="b"/>
    <s v="c"/>
    <m/>
    <x v="2"/>
    <m/>
    <m/>
  </r>
  <r>
    <x v="3"/>
    <s v="NC01-1"/>
    <s v="NC01-1-0060-0007"/>
    <s v="Installation Post Mix"/>
    <m/>
    <m/>
    <m/>
    <m/>
    <m/>
    <m/>
    <m/>
    <m/>
    <s v="b"/>
    <s v="b"/>
    <s v="b"/>
    <s v="b"/>
    <s v="b"/>
    <s v="c"/>
    <m/>
    <x v="0"/>
    <m/>
    <m/>
  </r>
  <r>
    <x v="3"/>
    <s v="NC01-1"/>
    <s v="NC01-1-0060-0008"/>
    <s v="Chambre Froide"/>
    <m/>
    <m/>
    <m/>
    <m/>
    <m/>
    <m/>
    <m/>
    <m/>
    <s v="b"/>
    <s v="b"/>
    <s v="b"/>
    <s v="b"/>
    <s v="b"/>
    <s v="c"/>
    <m/>
    <x v="0"/>
    <m/>
    <m/>
  </r>
  <r>
    <x v="3"/>
    <s v="NC01-1"/>
    <s v="NC01-1-0060-0009"/>
    <s v="Salle Stockage Climatisee"/>
    <m/>
    <m/>
    <m/>
    <m/>
    <m/>
    <m/>
    <m/>
    <m/>
    <s v="b"/>
    <s v="b"/>
    <s v="b"/>
    <s v="b"/>
    <s v="b"/>
    <s v="c"/>
    <m/>
    <x v="0"/>
    <m/>
    <m/>
  </r>
  <r>
    <x v="3"/>
    <s v="NC01-1"/>
    <s v="NC01-1-0060-0010"/>
    <s v="Premix"/>
    <m/>
    <m/>
    <s v="KB40354"/>
    <m/>
    <m/>
    <s v="KRONES"/>
    <s v="KRONES"/>
    <n v="2011"/>
    <s v="b"/>
    <s v="c"/>
    <s v="b"/>
    <s v="b"/>
    <s v="b"/>
    <s v="c"/>
    <m/>
    <x v="0"/>
    <m/>
    <m/>
  </r>
  <r>
    <x v="4"/>
    <s v="NC01-2"/>
    <s v="NC01-2-0020-0001-01"/>
    <s v="Depalettiseur Boite"/>
    <m/>
    <m/>
    <n v="7864902"/>
    <s v="cph"/>
    <n v="24000"/>
    <s v="SEN"/>
    <s v="SEN"/>
    <n v="1988"/>
    <s v="c"/>
    <s v="c"/>
    <s v="b"/>
    <s v="b"/>
    <s v="b"/>
    <s v="c"/>
    <s v="c"/>
    <x v="0"/>
    <m/>
    <m/>
  </r>
  <r>
    <x v="4"/>
    <s v="NC01-2"/>
    <s v="NC01-2-0020-0002-01"/>
    <s v="Rinceuse Boite"/>
    <m/>
    <m/>
    <s v="K-905-431"/>
    <m/>
    <m/>
    <s v="KRONES"/>
    <s v="Trans-Tech Hysek (TTH)"/>
    <m/>
    <s v="c"/>
    <s v="c"/>
    <s v="b"/>
    <s v="b"/>
    <s v="b"/>
    <s v="c"/>
    <s v="c"/>
    <x v="0"/>
    <m/>
    <m/>
  </r>
  <r>
    <x v="4"/>
    <s v="NC01-2"/>
    <s v="NC01-2-0020-0003-01"/>
    <s v="Soutireuse Boite"/>
    <m/>
    <m/>
    <s v="K-222-154"/>
    <s v="cph"/>
    <n v="60000"/>
    <s v="KRONES"/>
    <m/>
    <n v="2015"/>
    <s v="b"/>
    <s v="b"/>
    <s v="a"/>
    <s v="b"/>
    <s v="b"/>
    <s v="c"/>
    <s v="a"/>
    <x v="2"/>
    <m/>
    <m/>
  </r>
  <r>
    <x v="4"/>
    <s v="NC01-2"/>
    <s v="NC01-2-0020-0004-01"/>
    <s v="Sertisseuse Boite"/>
    <m/>
    <m/>
    <s v="K-8261-SR"/>
    <s v="cph"/>
    <n v="45000"/>
    <s v="KRONES"/>
    <s v="FERRUM"/>
    <n v="2015"/>
    <s v="c"/>
    <s v="c"/>
    <s v="b"/>
    <s v="b"/>
    <s v="b"/>
    <s v="c"/>
    <s v="c"/>
    <x v="0"/>
    <m/>
    <m/>
  </r>
  <r>
    <x v="4"/>
    <s v="NC01-2"/>
    <s v="NC01-2-0020-0005-01"/>
    <s v="Pasteurisateur Boite"/>
    <m/>
    <m/>
    <s v="K-574-066"/>
    <s v="cph"/>
    <n v="25000"/>
    <s v="KRONES"/>
    <s v="SANDER HANSEN"/>
    <n v="2001"/>
    <s v="b"/>
    <s v="b"/>
    <s v="a"/>
    <s v="b"/>
    <s v="b"/>
    <s v="c"/>
    <m/>
    <x v="2"/>
    <m/>
    <m/>
  </r>
  <r>
    <x v="4"/>
    <s v="NC01-2"/>
    <s v="NC01-2-0020-0006-01"/>
    <s v="Controleur De Niveau 1 Boite"/>
    <m/>
    <m/>
    <s v="K-731-AMQ"/>
    <m/>
    <m/>
    <s v="KRONES"/>
    <s v="KRONES"/>
    <n v="2015"/>
    <s v="c"/>
    <s v="c"/>
    <s v="a"/>
    <s v="b"/>
    <s v="b"/>
    <s v="c"/>
    <s v="c"/>
    <x v="2"/>
    <m/>
    <m/>
  </r>
  <r>
    <x v="4"/>
    <s v="NC01-2"/>
    <s v="NC01-2-0020-0006-02"/>
    <s v="Controleur De Niveau 2 Boite"/>
    <m/>
    <m/>
    <n v="9809007"/>
    <s v="cph"/>
    <n v="72000"/>
    <m/>
    <s v="HEUFT"/>
    <m/>
    <s v="c"/>
    <s v="c"/>
    <s v="b"/>
    <s v="b"/>
    <s v="b"/>
    <s v="c"/>
    <s v="c"/>
    <x v="0"/>
    <m/>
    <m/>
  </r>
  <r>
    <x v="4"/>
    <s v="NC01-2"/>
    <s v="NC01-2-0020-0007-01"/>
    <s v="Imprimante Boite"/>
    <m/>
    <m/>
    <m/>
    <m/>
    <m/>
    <m/>
    <m/>
    <m/>
    <s v="c"/>
    <s v="c"/>
    <s v="b"/>
    <s v="b"/>
    <s v="b"/>
    <s v="c"/>
    <s v="c"/>
    <x v="0"/>
    <m/>
    <m/>
  </r>
  <r>
    <x v="4"/>
    <s v="NC01-2"/>
    <s v="NC01-2-0020-0008-01"/>
    <s v="Convoyeurs Boite"/>
    <m/>
    <m/>
    <m/>
    <m/>
    <m/>
    <m/>
    <m/>
    <m/>
    <s v="c"/>
    <s v="c"/>
    <s v="c"/>
    <s v="b"/>
    <s v="b"/>
    <s v="c"/>
    <s v="c"/>
    <x v="0"/>
    <m/>
    <m/>
  </r>
  <r>
    <x v="4"/>
    <s v="NC01-2"/>
    <s v="NC01-2-0020-0008-02"/>
    <s v="Centrale Lubrification Boite"/>
    <m/>
    <m/>
    <m/>
    <m/>
    <m/>
    <m/>
    <m/>
    <m/>
    <s v="b"/>
    <s v="c"/>
    <s v="b"/>
    <s v="b"/>
    <s v="b"/>
    <s v="c"/>
    <m/>
    <x v="0"/>
    <m/>
    <m/>
  </r>
  <r>
    <x v="4"/>
    <s v="NC01-2"/>
    <s v="NC01-2-0020-0009"/>
    <s v="Sécheur Boite"/>
    <m/>
    <m/>
    <m/>
    <m/>
    <m/>
    <m/>
    <m/>
    <m/>
    <s v="c"/>
    <s v="c"/>
    <s v="c"/>
    <s v="b"/>
    <s v="b"/>
    <s v="c"/>
    <s v="c"/>
    <x v="0"/>
    <m/>
    <m/>
  </r>
  <r>
    <x v="4"/>
    <s v="NC01-2"/>
    <s v="NC01-2-0030-0001-01"/>
    <s v="Pasteurisateur Flash Futs"/>
    <m/>
    <m/>
    <m/>
    <m/>
    <m/>
    <m/>
    <s v="FISCHER"/>
    <m/>
    <s v="b"/>
    <s v="b"/>
    <s v="b"/>
    <s v="b"/>
    <s v="b"/>
    <s v="c"/>
    <m/>
    <x v="0"/>
    <m/>
    <m/>
  </r>
  <r>
    <x v="4"/>
    <s v="NC01-2"/>
    <s v="NC01-2-0030-0002-01"/>
    <s v="Convoyeurs De La Ligne Futs"/>
    <m/>
    <m/>
    <s v="TR-01-000"/>
    <m/>
    <m/>
    <m/>
    <s v="KHS"/>
    <m/>
    <s v="c"/>
    <s v="c"/>
    <s v="b"/>
    <s v="b"/>
    <s v="b"/>
    <s v="c"/>
    <m/>
    <x v="0"/>
    <m/>
    <m/>
  </r>
  <r>
    <x v="4"/>
    <s v="NC01-2"/>
    <s v="NC01-2-0030-0003-01"/>
    <s v="Laveuse Futs"/>
    <m/>
    <m/>
    <s v="5020-131-734"/>
    <m/>
    <m/>
    <m/>
    <s v="KHS"/>
    <m/>
    <s v="c"/>
    <s v="c"/>
    <s v="b"/>
    <s v="b"/>
    <s v="b"/>
    <s v="c"/>
    <m/>
    <x v="0"/>
    <m/>
    <m/>
  </r>
  <r>
    <x v="4"/>
    <s v="NC01-2"/>
    <s v="NC01-2-0030-0004-01"/>
    <s v="Cuve Tampon Futs"/>
    <m/>
    <m/>
    <s v="502-131-135"/>
    <m/>
    <m/>
    <m/>
    <s v="KHS"/>
    <n v="1995"/>
    <s v="b"/>
    <s v="c"/>
    <s v="a"/>
    <s v="b"/>
    <s v="b"/>
    <s v="a"/>
    <m/>
    <x v="2"/>
    <m/>
    <m/>
  </r>
  <r>
    <x v="4"/>
    <s v="NC01-2"/>
    <s v="NC01-2-0030-0004-02"/>
    <s v="Soutireuse Futs"/>
    <m/>
    <m/>
    <s v="502-131-135"/>
    <m/>
    <m/>
    <m/>
    <s v="KHS"/>
    <n v="1995"/>
    <s v="b"/>
    <s v="c"/>
    <s v="a"/>
    <s v="b"/>
    <s v="b"/>
    <s v="a"/>
    <m/>
    <x v="2"/>
    <m/>
    <m/>
  </r>
  <r>
    <x v="4"/>
    <s v="NC01-2"/>
    <s v="NC01-2-0040-0001-01"/>
    <s v="Compresseur Air PET"/>
    <m/>
    <m/>
    <m/>
    <m/>
    <m/>
    <m/>
    <m/>
    <m/>
    <s v="c"/>
    <s v="c"/>
    <s v="b"/>
    <s v="b"/>
    <s v="b"/>
    <s v="c"/>
    <s v="a"/>
    <x v="0"/>
    <m/>
    <m/>
  </r>
  <r>
    <x v="4"/>
    <s v="NC01-2"/>
    <s v="NC01-2-0040-0001-02"/>
    <s v="Tour De Refroidissement 40 Bars"/>
    <m/>
    <m/>
    <m/>
    <m/>
    <m/>
    <m/>
    <m/>
    <m/>
    <s v="c"/>
    <s v="c"/>
    <s v="b"/>
    <s v="b"/>
    <s v="b"/>
    <s v="c"/>
    <s v="a"/>
    <x v="0"/>
    <m/>
    <m/>
  </r>
  <r>
    <x v="4"/>
    <s v="NC01-2"/>
    <s v="NC01-2-0040-0001-03"/>
    <s v="Souffleuse PET"/>
    <m/>
    <m/>
    <s v="K-998-A55"/>
    <s v="bph"/>
    <n v="60000"/>
    <s v="KRONES"/>
    <s v="KRONES"/>
    <n v="2015"/>
    <s v="c"/>
    <s v="c"/>
    <s v="b"/>
    <s v="b"/>
    <s v="b"/>
    <s v="c"/>
    <s v="a"/>
    <x v="0"/>
    <m/>
    <m/>
  </r>
  <r>
    <x v="4"/>
    <s v="NC01-2"/>
    <s v="NC01-2-0040-0001-04"/>
    <s v="Circuit de refroidissement glycol PET"/>
    <m/>
    <m/>
    <s v="cBoxX60"/>
    <s v="°C"/>
    <s v="-25"/>
    <s v="ait-deutschland GmbH"/>
    <s v="KKT"/>
    <n v="2015"/>
    <s v="c"/>
    <s v="c"/>
    <s v="b"/>
    <s v="b"/>
    <s v="b"/>
    <s v="c"/>
    <s v="a"/>
    <x v="0"/>
    <m/>
    <m/>
  </r>
  <r>
    <x v="4"/>
    <s v="NC01-2"/>
    <s v="NC01-2-0040-0002-01"/>
    <s v="Chargeur Preformes PET"/>
    <m/>
    <m/>
    <s v="K-998-A54"/>
    <m/>
    <m/>
    <s v="KRONES"/>
    <s v="KRONES"/>
    <n v="2015"/>
    <s v="c"/>
    <s v="c"/>
    <s v="c"/>
    <s v="b"/>
    <s v="b"/>
    <s v="c"/>
    <s v="a"/>
    <x v="0"/>
    <m/>
    <m/>
  </r>
  <r>
    <x v="4"/>
    <s v="NC01-2"/>
    <s v="NC01-2-0040-0002-02"/>
    <s v="Alimentateur Preformes PET"/>
    <m/>
    <m/>
    <s v="K-998-A54"/>
    <s v="bph"/>
    <n v="60000"/>
    <s v="KRONES"/>
    <s v="KRONES"/>
    <n v="2015"/>
    <s v="c"/>
    <s v="c"/>
    <s v="c"/>
    <s v="b"/>
    <s v="b"/>
    <s v="c"/>
    <s v="a"/>
    <x v="0"/>
    <m/>
    <m/>
  </r>
  <r>
    <x v="4"/>
    <s v="NC01-2"/>
    <s v="NC01-2-0040-0003-01"/>
    <s v="Soutireuse PET"/>
    <m/>
    <m/>
    <s v="K-122-940"/>
    <s v="bph"/>
    <n v="60000"/>
    <s v="KRONES"/>
    <s v="KRONES"/>
    <n v="2015"/>
    <s v="b"/>
    <s v="c"/>
    <s v="a"/>
    <s v="b"/>
    <s v="b"/>
    <s v="c"/>
    <s v="a"/>
    <x v="2"/>
    <m/>
    <m/>
  </r>
  <r>
    <x v="4"/>
    <s v="NC01-2"/>
    <s v="NC01-2-0040-0003-02"/>
    <s v="Alimentateur Bouchons PET"/>
    <m/>
    <m/>
    <s v="K-122-940"/>
    <m/>
    <m/>
    <s v="KRONES"/>
    <s v="GASSNER"/>
    <n v="2015"/>
    <s v="c"/>
    <s v="c"/>
    <s v="b"/>
    <s v="b"/>
    <s v="b"/>
    <s v="c"/>
    <s v="a"/>
    <x v="0"/>
    <m/>
    <m/>
  </r>
  <r>
    <x v="4"/>
    <s v="NC01-2"/>
    <s v="NC01-2-0040-0003-03"/>
    <s v="Station De Lavage PET"/>
    <m/>
    <m/>
    <s v="DEFB-15-17659"/>
    <m/>
    <m/>
    <s v="KRONES"/>
    <s v="KRONES"/>
    <n v="2015"/>
    <s v="c"/>
    <s v="c"/>
    <s v="c"/>
    <s v="b"/>
    <s v="b"/>
    <s v="c"/>
    <s v="a"/>
    <x v="0"/>
    <m/>
    <m/>
  </r>
  <r>
    <x v="4"/>
    <s v="NC01-2"/>
    <s v="NC01-2-0040-0006-01"/>
    <s v="Controleur De Niveau Et Bouchon PET"/>
    <m/>
    <m/>
    <s v="K-731-AR7"/>
    <m/>
    <m/>
    <s v="KRONES"/>
    <s v="KRONES"/>
    <n v="2015"/>
    <s v="c"/>
    <s v="c"/>
    <s v="a"/>
    <s v="b"/>
    <s v="b"/>
    <s v="c"/>
    <s v="a"/>
    <x v="2"/>
    <m/>
    <m/>
  </r>
  <r>
    <x v="4"/>
    <s v="NC01-2"/>
    <s v="NC01-2-0040-0006-02"/>
    <s v="Controleur De Niveau/Etiquette PET"/>
    <m/>
    <m/>
    <s v="K-731-AR8"/>
    <m/>
    <m/>
    <s v="KRONES"/>
    <s v="KRONES"/>
    <n v="2015"/>
    <s v="c"/>
    <s v="c"/>
    <s v="a"/>
    <s v="b"/>
    <s v="b"/>
    <s v="c"/>
    <s v="a"/>
    <x v="2"/>
    <m/>
    <m/>
  </r>
  <r>
    <x v="4"/>
    <s v="NC01-2"/>
    <s v="NC01-2-0040-0007-01"/>
    <s v="Retourneur PET"/>
    <m/>
    <m/>
    <s v="K-995-T88"/>
    <s v="bph"/>
    <n v="60000"/>
    <s v="KRONES"/>
    <s v="KRONES"/>
    <n v="2015"/>
    <s v="c"/>
    <s v="c"/>
    <s v="c"/>
    <s v="b"/>
    <s v="b"/>
    <s v="c"/>
    <s v="a"/>
    <x v="0"/>
    <m/>
    <m/>
  </r>
  <r>
    <x v="4"/>
    <s v="NC01-2"/>
    <s v="NC01-2-0040-0008-01"/>
    <s v="Warmer/Cooler PET"/>
    <m/>
    <m/>
    <s v="K-575-107"/>
    <s v="bph"/>
    <n v="60000"/>
    <s v="KRONES"/>
    <s v="KRONES"/>
    <n v="2015"/>
    <s v="b"/>
    <s v="c"/>
    <s v="b"/>
    <s v="b"/>
    <s v="b"/>
    <s v="c"/>
    <m/>
    <x v="0"/>
    <m/>
    <m/>
  </r>
  <r>
    <x v="4"/>
    <s v="NC01-2"/>
    <s v="NC01-2-0040-0008-02"/>
    <s v="Tour De Refroidissement PET"/>
    <m/>
    <m/>
    <m/>
    <m/>
    <m/>
    <m/>
    <m/>
    <m/>
    <m/>
    <m/>
    <m/>
    <m/>
    <m/>
    <m/>
    <m/>
    <x v="1"/>
    <m/>
    <m/>
  </r>
  <r>
    <x v="4"/>
    <s v="NC01-2"/>
    <s v="NC01-2-0040-0009-01"/>
    <s v="Secheur PET"/>
    <m/>
    <m/>
    <s v="K-890-D76"/>
    <m/>
    <m/>
    <s v="KRONES"/>
    <s v="KRONES"/>
    <n v="2015"/>
    <s v="c"/>
    <s v="c"/>
    <s v="b"/>
    <s v="b"/>
    <s v="b"/>
    <s v="c"/>
    <s v="a"/>
    <x v="0"/>
    <m/>
    <m/>
  </r>
  <r>
    <x v="4"/>
    <s v="NC01-2"/>
    <s v="NC01-2-0040-0009-02"/>
    <s v="Etiqueteuse PET"/>
    <m/>
    <m/>
    <s v="K-745-V19"/>
    <s v="bph"/>
    <n v="60000"/>
    <s v="KRONES"/>
    <s v="KRONES"/>
    <n v="2015"/>
    <s v="c"/>
    <s v="c"/>
    <s v="a"/>
    <s v="b"/>
    <s v="b"/>
    <s v="a"/>
    <s v="a"/>
    <x v="2"/>
    <m/>
    <m/>
  </r>
  <r>
    <x v="4"/>
    <s v="NC01-2"/>
    <s v="NC01-2-0040-0010-01"/>
    <s v="Imprimante laser PET"/>
    <m/>
    <m/>
    <s v="C150"/>
    <m/>
    <m/>
    <s v="KRONES"/>
    <s v="MARKEM IMAJE"/>
    <n v="2015"/>
    <s v="c"/>
    <s v="c"/>
    <s v="b"/>
    <s v="b"/>
    <s v="b"/>
    <s v="c"/>
    <s v="a"/>
    <x v="0"/>
    <m/>
    <m/>
  </r>
  <r>
    <x v="4"/>
    <s v="NC01-2"/>
    <s v="NC01-2-0040-0010-02"/>
    <s v="Imprimante Packs PET"/>
    <m/>
    <m/>
    <m/>
    <m/>
    <m/>
    <m/>
    <s v="Codemark"/>
    <m/>
    <s v="c"/>
    <s v="c"/>
    <s v="c"/>
    <s v="b"/>
    <s v="c"/>
    <s v="b"/>
    <s v="c"/>
    <x v="0"/>
    <m/>
    <m/>
  </r>
  <r>
    <x v="4"/>
    <s v="NC01-2"/>
    <s v="NC01-2-0040-0011-01"/>
    <s v="Fardeleuse PET"/>
    <m/>
    <m/>
    <s v="516-K824-1QK"/>
    <m/>
    <m/>
    <s v="KRONES"/>
    <s v="KRONES"/>
    <n v="2015"/>
    <s v="c"/>
    <s v="c"/>
    <s v="a"/>
    <s v="b"/>
    <s v="b"/>
    <s v="c"/>
    <s v="a"/>
    <x v="2"/>
    <m/>
    <m/>
  </r>
  <r>
    <x v="4"/>
    <s v="NC01-2"/>
    <s v="NC01-2-0040-0012-01"/>
    <s v="Palettiseur PET"/>
    <m/>
    <m/>
    <s v="K-R63-B26"/>
    <m/>
    <m/>
    <s v="KRONES"/>
    <s v="KRONES"/>
    <n v="2015"/>
    <s v="c"/>
    <s v="c"/>
    <s v="c"/>
    <s v="b"/>
    <s v="b"/>
    <s v="c"/>
    <s v="a"/>
    <x v="0"/>
    <m/>
    <m/>
  </r>
  <r>
    <x v="4"/>
    <s v="NC01-2"/>
    <s v="NC01-2-0040-0013-01"/>
    <s v="Filmeuse Palettes PET"/>
    <m/>
    <m/>
    <s v="516-K824-1QL"/>
    <m/>
    <m/>
    <s v="KRONES"/>
    <s v="KRONES"/>
    <n v="2015"/>
    <s v="c"/>
    <s v="c"/>
    <s v="b"/>
    <s v="b"/>
    <s v="b"/>
    <s v="c"/>
    <s v="a"/>
    <x v="0"/>
    <m/>
    <m/>
  </r>
  <r>
    <x v="4"/>
    <s v="NC01-2"/>
    <s v="NC01-2-0040-0014-01"/>
    <s v="Pasteurisateur Flash PET"/>
    <m/>
    <m/>
    <s v="KB79096"/>
    <m/>
    <m/>
    <s v="KRONES"/>
    <s v="KRONES"/>
    <n v="2015"/>
    <s v="b"/>
    <s v="c"/>
    <s v="b"/>
    <s v="b"/>
    <s v="b"/>
    <s v="c"/>
    <m/>
    <x v="0"/>
    <m/>
    <m/>
  </r>
  <r>
    <x v="4"/>
    <s v="NC01-2"/>
    <s v="NC01-2-0040-0015-01"/>
    <s v="Convoyeurs PET"/>
    <m/>
    <m/>
    <s v="K-R67-K98"/>
    <m/>
    <m/>
    <s v="KRONES"/>
    <s v="KRONES"/>
    <n v="2015"/>
    <s v="c"/>
    <s v="c"/>
    <s v="c"/>
    <s v="b"/>
    <s v="b"/>
    <s v="c"/>
    <s v="a"/>
    <x v="0"/>
    <m/>
    <m/>
  </r>
  <r>
    <x v="4"/>
    <s v="NC01-2"/>
    <s v="NC01-2-0040-0015-02"/>
    <s v="Centrale Lubrification PET"/>
    <m/>
    <m/>
    <n v="226150060001"/>
    <m/>
    <m/>
    <s v="KRONES"/>
    <s v="KRONES"/>
    <n v="2015"/>
    <s v="b"/>
    <s v="c"/>
    <s v="b"/>
    <s v="b"/>
    <s v="b"/>
    <s v="c"/>
    <m/>
    <x v="0"/>
    <m/>
    <m/>
  </r>
  <r>
    <x v="4"/>
    <s v="NC01-2"/>
    <s v="NC01-2-0001-0001-01"/>
    <s v="Depalettiseur Bouteille"/>
    <m/>
    <m/>
    <n v="39028"/>
    <m/>
    <m/>
    <m/>
    <s v="BERCHI"/>
    <n v="1994"/>
    <s v="c"/>
    <s v="c"/>
    <s v="b"/>
    <s v="b"/>
    <s v="b"/>
    <s v="a"/>
    <m/>
    <x v="1"/>
    <m/>
    <m/>
  </r>
  <r>
    <x v="4"/>
    <s v="NC01-2"/>
    <s v="NC01-2-0001-0002-01"/>
    <s v="Controleur Metal Bouteille"/>
    <m/>
    <m/>
    <s v="K-707-U60"/>
    <m/>
    <m/>
    <s v="KRONES"/>
    <s v="KRONES"/>
    <m/>
    <s v="c"/>
    <s v="c"/>
    <s v="a"/>
    <s v="b"/>
    <s v="b"/>
    <s v="c"/>
    <m/>
    <x v="2"/>
    <m/>
    <m/>
  </r>
  <r>
    <x v="4"/>
    <s v="NC01-2"/>
    <s v="NC01-2-0001-0002-02"/>
    <s v="Controleur Niveau Et Etiquetage Bouteille"/>
    <m/>
    <m/>
    <m/>
    <m/>
    <m/>
    <m/>
    <s v="HEUFT"/>
    <n v="2002"/>
    <s v="c"/>
    <s v="c"/>
    <s v="a"/>
    <s v="b"/>
    <s v="b"/>
    <s v="c"/>
    <m/>
    <x v="2"/>
    <m/>
    <m/>
  </r>
  <r>
    <x v="4"/>
    <s v="NC01-2"/>
    <s v="NC01-2-0001-0002-03"/>
    <s v="Controleur Etancheite Capsule Bouteille"/>
    <m/>
    <m/>
    <m/>
    <m/>
    <m/>
    <m/>
    <m/>
    <m/>
    <s v="c"/>
    <s v="c"/>
    <s v="a"/>
    <s v="b"/>
    <s v="b"/>
    <s v="c"/>
    <m/>
    <x v="2"/>
    <m/>
    <m/>
  </r>
  <r>
    <x v="4"/>
    <s v="NC01-2"/>
    <s v="NC01-2-0001-0003-01"/>
    <s v="Rinceuse Bouteille"/>
    <m/>
    <m/>
    <s v="K-563-188"/>
    <s v="bph"/>
    <n v="60000"/>
    <s v="KRONES"/>
    <s v="KRONES"/>
    <n v="2001"/>
    <s v="c"/>
    <s v="c"/>
    <s v="b"/>
    <s v="b"/>
    <s v="b"/>
    <s v="c"/>
    <m/>
    <x v="0"/>
    <m/>
    <m/>
  </r>
  <r>
    <x v="4"/>
    <s v="NC01-2"/>
    <s v="NC01-2-0001-0004-01"/>
    <s v="Soutireuse / Capsuleuse Bouteille"/>
    <m/>
    <m/>
    <s v="F01180001"/>
    <s v="bph"/>
    <n v="15000"/>
    <m/>
    <s v="KOSME"/>
    <m/>
    <s v="b"/>
    <s v="c"/>
    <s v="a"/>
    <s v="b"/>
    <s v="b"/>
    <s v="a"/>
    <m/>
    <x v="2"/>
    <m/>
    <m/>
  </r>
  <r>
    <x v="4"/>
    <s v="NC01-2"/>
    <s v="NC01-2-0001-0005-01"/>
    <s v="Pasteurisateur Bouteille"/>
    <m/>
    <m/>
    <m/>
    <m/>
    <m/>
    <m/>
    <m/>
    <m/>
    <s v="b"/>
    <s v="c"/>
    <s v="b"/>
    <s v="b"/>
    <s v="b"/>
    <s v="c"/>
    <m/>
    <x v="0"/>
    <m/>
    <m/>
  </r>
  <r>
    <x v="4"/>
    <s v="NC01-2"/>
    <s v="NC01-2-0001-0006-01"/>
    <s v="Etiqueteuse Bouteille"/>
    <m/>
    <m/>
    <s v="K-723-459"/>
    <s v="bph"/>
    <n v="16000"/>
    <s v="KRONES"/>
    <s v="KRONES"/>
    <n v="1988"/>
    <s v="b"/>
    <s v="b"/>
    <s v="a"/>
    <s v="b"/>
    <s v="b"/>
    <s v="a"/>
    <m/>
    <x v="2"/>
    <m/>
    <m/>
  </r>
  <r>
    <x v="4"/>
    <s v="NC01-2"/>
    <s v="NC01-2-0001-0007-01"/>
    <s v="Imprimante Jet D'Encre Bouteille"/>
    <m/>
    <m/>
    <m/>
    <m/>
    <m/>
    <m/>
    <s v="Codemark"/>
    <m/>
    <s v="c"/>
    <s v="c"/>
    <s v="c"/>
    <s v="b"/>
    <s v="c"/>
    <s v="b"/>
    <s v="c"/>
    <x v="0"/>
    <m/>
    <m/>
  </r>
  <r>
    <x v="4"/>
    <s v="NC01-2"/>
    <s v="NC01-2-0001-0008-01"/>
    <s v="Encaisseuse Bouteille"/>
    <m/>
    <m/>
    <s v="K-R60-121"/>
    <m/>
    <m/>
    <s v="KRONES"/>
    <s v="KETTNER"/>
    <n v="2001"/>
    <s v="c"/>
    <s v="c"/>
    <s v="b"/>
    <s v="b"/>
    <s v="b"/>
    <s v="c"/>
    <m/>
    <x v="0"/>
    <m/>
    <m/>
  </r>
  <r>
    <x v="4"/>
    <s v="NC01-2"/>
    <s v="NC01-2-0001-0008-02"/>
    <s v="Deplieuse Cartons Bouteille"/>
    <m/>
    <m/>
    <s v="K-901-600"/>
    <s v="bph"/>
    <n v="60000"/>
    <m/>
    <s v="PEXCO"/>
    <m/>
    <s v="c"/>
    <s v="c"/>
    <s v="b"/>
    <s v="b"/>
    <s v="b"/>
    <s v="c"/>
    <m/>
    <x v="0"/>
    <m/>
    <m/>
  </r>
  <r>
    <x v="4"/>
    <s v="NC01-2"/>
    <s v="NC01-2-0001-0008-03"/>
    <s v="Encolleuse Bouteille"/>
    <m/>
    <m/>
    <s v="V931-230-132"/>
    <m/>
    <m/>
    <m/>
    <s v="PEXCO"/>
    <n v="1993"/>
    <s v="c"/>
    <s v="c"/>
    <s v="b"/>
    <s v="b"/>
    <s v="b"/>
    <s v="c"/>
    <m/>
    <x v="0"/>
    <m/>
    <m/>
  </r>
  <r>
    <x v="4"/>
    <s v="NC01-2"/>
    <s v="NC01-2-0001-0008-04"/>
    <s v="Mise En Pack Bouteille"/>
    <m/>
    <m/>
    <m/>
    <m/>
    <m/>
    <m/>
    <m/>
    <m/>
    <m/>
    <m/>
    <m/>
    <m/>
    <m/>
    <m/>
    <m/>
    <x v="1"/>
    <m/>
    <m/>
  </r>
  <r>
    <x v="4"/>
    <s v="NC01-2"/>
    <s v="NC01-2-0001-0009-01"/>
    <s v="Convoyeurs Bouteille"/>
    <m/>
    <m/>
    <m/>
    <m/>
    <m/>
    <m/>
    <m/>
    <m/>
    <s v="c"/>
    <s v="c"/>
    <s v="c"/>
    <s v="b"/>
    <s v="b"/>
    <s v="c"/>
    <m/>
    <x v="0"/>
    <m/>
    <m/>
  </r>
  <r>
    <x v="4"/>
    <s v="NC01-2"/>
    <s v="NC01-2-0001-0009-02"/>
    <s v="Centrale Lubrification Bouteille"/>
    <m/>
    <m/>
    <m/>
    <m/>
    <m/>
    <m/>
    <m/>
    <m/>
    <s v="c"/>
    <s v="c"/>
    <s v="c"/>
    <s v="b"/>
    <s v="b"/>
    <s v="c"/>
    <m/>
    <x v="0"/>
    <m/>
    <m/>
  </r>
  <r>
    <x v="4"/>
    <s v="NC01-2"/>
    <s v="NC01-2-0060-0001-01"/>
    <s v="Fardeleuse COM"/>
    <m/>
    <m/>
    <n v="50353"/>
    <m/>
    <m/>
    <m/>
    <s v="OCME"/>
    <n v="2006"/>
    <s v="c"/>
    <s v="b"/>
    <s v="a"/>
    <s v="b"/>
    <s v="b"/>
    <s v="a"/>
    <m/>
    <x v="2"/>
    <m/>
    <m/>
  </r>
  <r>
    <x v="4"/>
    <s v="NC01-2"/>
    <s v="NC01-2-0060-0002-01"/>
    <s v="Balance"/>
    <m/>
    <m/>
    <n v="14005572"/>
    <m/>
    <m/>
    <m/>
    <s v="GARVENS"/>
    <m/>
    <s v="c"/>
    <s v="c"/>
    <s v="b"/>
    <s v="b"/>
    <s v="b"/>
    <s v="c"/>
    <m/>
    <x v="0"/>
    <m/>
    <m/>
  </r>
  <r>
    <x v="4"/>
    <s v="NC01-2"/>
    <s v="NC01-2-0060-0003-01"/>
    <s v="Imprimante Pack COM"/>
    <m/>
    <m/>
    <m/>
    <m/>
    <m/>
    <m/>
    <s v="Codemark"/>
    <m/>
    <s v="c"/>
    <s v="c"/>
    <s v="b"/>
    <s v="b"/>
    <s v="b"/>
    <s v="c"/>
    <m/>
    <x v="0"/>
    <m/>
    <m/>
  </r>
  <r>
    <x v="4"/>
    <s v="NC01-2"/>
    <s v="NC01-2-0060-0003-02"/>
    <s v="Imprimante Palette"/>
    <m/>
    <m/>
    <m/>
    <m/>
    <m/>
    <m/>
    <s v="IMAJE"/>
    <m/>
    <s v="c"/>
    <s v="c"/>
    <s v="a"/>
    <s v="b"/>
    <s v="b"/>
    <s v="c"/>
    <m/>
    <x v="2"/>
    <m/>
    <m/>
  </r>
  <r>
    <x v="4"/>
    <s v="NC01-2"/>
    <s v="NC01-2-0060-0004-01"/>
    <s v="Palettiseur Commun"/>
    <m/>
    <m/>
    <s v="K-R50-296"/>
    <m/>
    <m/>
    <m/>
    <s v="OCME"/>
    <n v="2001"/>
    <s v="c"/>
    <s v="b"/>
    <s v="a"/>
    <s v="b"/>
    <s v="b"/>
    <s v="a"/>
    <s v="a"/>
    <x v="2"/>
    <m/>
    <m/>
  </r>
  <r>
    <x v="4"/>
    <s v="NC01-2"/>
    <s v="NC01-2-0060-0005-01"/>
    <s v="CONDI-COM-Filmeuse"/>
    <m/>
    <m/>
    <s v="213A/05"/>
    <m/>
    <m/>
    <m/>
    <s v="PIERI"/>
    <n v="2006"/>
    <s v="c"/>
    <s v="c"/>
    <s v="b"/>
    <s v="b"/>
    <s v="b"/>
    <s v="c"/>
    <m/>
    <x v="0"/>
    <m/>
    <m/>
  </r>
  <r>
    <x v="4"/>
    <s v="NC01-2"/>
    <s v="NC01-2-0060-0006-01"/>
    <s v="Convoyeurs Commun"/>
    <m/>
    <m/>
    <m/>
    <m/>
    <m/>
    <m/>
    <m/>
    <m/>
    <s v="c"/>
    <s v="c"/>
    <s v="c"/>
    <s v="b"/>
    <s v="b"/>
    <s v="c"/>
    <m/>
    <x v="0"/>
    <m/>
    <m/>
  </r>
  <r>
    <x v="5"/>
    <s v="NC01-3"/>
    <s v="NC01-3-0010-0001"/>
    <s v="Chaudiere"/>
    <m/>
    <m/>
    <m/>
    <m/>
    <m/>
    <m/>
    <m/>
    <m/>
    <s v="a"/>
    <s v="a"/>
    <s v="c"/>
    <s v="a"/>
    <s v="a"/>
    <s v="c"/>
    <m/>
    <x v="2"/>
    <m/>
    <m/>
  </r>
  <r>
    <x v="5"/>
    <s v="NC01-3"/>
    <s v="NC01-3-0010-0002"/>
    <s v="Circuit Eau"/>
    <m/>
    <m/>
    <m/>
    <m/>
    <m/>
    <m/>
    <m/>
    <m/>
    <s v="c"/>
    <s v="c"/>
    <s v="c"/>
    <s v="a"/>
    <s v="a"/>
    <s v="c"/>
    <m/>
    <x v="1"/>
    <m/>
    <m/>
  </r>
  <r>
    <x v="5"/>
    <s v="NC01-3"/>
    <s v="NC01-3-0010-0003"/>
    <s v="Circuit Kerosene"/>
    <m/>
    <m/>
    <m/>
    <m/>
    <m/>
    <m/>
    <m/>
    <m/>
    <s v="c"/>
    <s v="c"/>
    <s v="c"/>
    <s v="a"/>
    <s v="a"/>
    <s v="c"/>
    <m/>
    <x v="1"/>
    <m/>
    <m/>
  </r>
  <r>
    <x v="5"/>
    <s v="NC01-3"/>
    <s v="NC01-3-0010-0004"/>
    <s v="Distribution De Vapeur"/>
    <m/>
    <m/>
    <m/>
    <m/>
    <m/>
    <m/>
    <m/>
    <m/>
    <s v="c"/>
    <s v="c"/>
    <s v="c"/>
    <s v="a"/>
    <s v="a"/>
    <s v="c"/>
    <m/>
    <x v="1"/>
    <m/>
    <m/>
  </r>
  <r>
    <x v="5"/>
    <s v="NC01-3"/>
    <s v="NC01-3-0010-0005"/>
    <s v="Circuit Retour Condensats"/>
    <m/>
    <m/>
    <m/>
    <m/>
    <m/>
    <m/>
    <m/>
    <m/>
    <s v="c"/>
    <s v="c"/>
    <s v="c"/>
    <s v="a"/>
    <s v="a"/>
    <s v="c"/>
    <m/>
    <x v="1"/>
    <m/>
    <m/>
  </r>
  <r>
    <x v="5"/>
    <s v="NC01-3"/>
    <s v="NC01-3-0010-0006"/>
    <s v="Circuit Gaz Butane"/>
    <m/>
    <m/>
    <m/>
    <m/>
    <m/>
    <m/>
    <m/>
    <m/>
    <s v="c"/>
    <s v="c"/>
    <s v="c"/>
    <s v="a"/>
    <s v="a"/>
    <s v="c"/>
    <m/>
    <x v="1"/>
    <m/>
    <m/>
  </r>
  <r>
    <x v="5"/>
    <s v="NC01-3"/>
    <s v="NC01-3-0010-0007"/>
    <s v="Unite De Purge"/>
    <m/>
    <m/>
    <m/>
    <m/>
    <m/>
    <m/>
    <m/>
    <m/>
    <s v="c"/>
    <s v="c"/>
    <s v="c"/>
    <s v="a"/>
    <s v="a"/>
    <s v="c"/>
    <m/>
    <x v="1"/>
    <m/>
    <m/>
  </r>
  <r>
    <x v="5"/>
    <s v="NC01-3"/>
    <s v="NC01-3-0040-0001"/>
    <s v="Groupe Froid 1"/>
    <s v="E57200110"/>
    <s v="COMPRESSEUR AMMONIAC CIRCUIT 1"/>
    <m/>
    <m/>
    <m/>
    <m/>
    <m/>
    <m/>
    <m/>
    <s v="a"/>
    <s v="c"/>
    <s v="a"/>
    <s v="a"/>
    <s v="c"/>
    <m/>
    <x v="2"/>
    <m/>
    <m/>
  </r>
  <r>
    <x v="5"/>
    <s v="NC01-3"/>
    <s v="NC01-3-0040-0002"/>
    <s v="Groupe Froid 2"/>
    <s v="E57200210"/>
    <s v="COMPRESSEUR AMMONIAC CIRCUIT 2"/>
    <m/>
    <m/>
    <m/>
    <m/>
    <m/>
    <m/>
    <m/>
    <s v="a"/>
    <s v="c"/>
    <s v="a"/>
    <s v="a"/>
    <s v="c"/>
    <m/>
    <x v="2"/>
    <m/>
    <m/>
  </r>
  <r>
    <x v="5"/>
    <s v="NC01-3"/>
    <s v="NC01-3-0040-0003"/>
    <s v="Groupe Froid 3"/>
    <s v="E57200240"/>
    <s v="EVAPORATEUR CIRCUIT 1"/>
    <m/>
    <m/>
    <m/>
    <m/>
    <m/>
    <m/>
    <m/>
    <s v="a"/>
    <s v="c"/>
    <s v="a"/>
    <s v="a"/>
    <s v="c"/>
    <m/>
    <x v="2"/>
    <m/>
    <m/>
  </r>
  <r>
    <x v="5"/>
    <s v="NC01-3"/>
    <s v="NC01-3-0040-0004"/>
    <s v="Circuit De Distribution De Glycol"/>
    <s v="E57200241"/>
    <s v="EVAPORATEUR CIRCUIT 2"/>
    <m/>
    <m/>
    <m/>
    <m/>
    <m/>
    <m/>
    <s v="c"/>
    <s v="c"/>
    <s v="c"/>
    <s v="a"/>
    <s v="a"/>
    <s v="c"/>
    <m/>
    <x v="1"/>
    <m/>
    <m/>
  </r>
  <r>
    <x v="5"/>
    <s v="NC01-3"/>
    <s v="NC01-3-0030-0001"/>
    <s v="Compresseur Air 1"/>
    <m/>
    <m/>
    <m/>
    <m/>
    <m/>
    <m/>
    <m/>
    <m/>
    <s v="c"/>
    <s v="c"/>
    <s v="c"/>
    <s v="a"/>
    <s v="a"/>
    <s v="c"/>
    <m/>
    <x v="1"/>
    <m/>
    <m/>
  </r>
  <r>
    <x v="5"/>
    <s v="NC01-3"/>
    <s v="NC01-3-0030-0002"/>
    <s v="Compresseur Air 2"/>
    <m/>
    <m/>
    <m/>
    <m/>
    <m/>
    <m/>
    <m/>
    <m/>
    <s v="c"/>
    <s v="c"/>
    <s v="c"/>
    <s v="a"/>
    <s v="a"/>
    <s v="c"/>
    <m/>
    <x v="1"/>
    <m/>
    <m/>
  </r>
  <r>
    <x v="5"/>
    <s v="NC01-3"/>
    <s v="NC01-3-0030-0003"/>
    <s v="Secheur Air Comprime"/>
    <m/>
    <m/>
    <m/>
    <m/>
    <m/>
    <m/>
    <m/>
    <m/>
    <s v="c"/>
    <s v="c"/>
    <s v="c"/>
    <s v="a"/>
    <s v="a"/>
    <s v="c"/>
    <m/>
    <x v="1"/>
    <m/>
    <m/>
  </r>
  <r>
    <x v="5"/>
    <s v="NC01-3"/>
    <s v="NC01-3-0030-0004"/>
    <s v="Distribution Air Comprime"/>
    <m/>
    <m/>
    <m/>
    <m/>
    <m/>
    <m/>
    <m/>
    <m/>
    <s v="c"/>
    <s v="c"/>
    <s v="c"/>
    <s v="a"/>
    <s v="a"/>
    <s v="c"/>
    <m/>
    <x v="1"/>
    <m/>
    <m/>
  </r>
  <r>
    <x v="5"/>
    <s v="NC01-3"/>
    <s v="NC01-3-0001-0001"/>
    <s v="Unite De Demoussage"/>
    <m/>
    <m/>
    <m/>
    <m/>
    <m/>
    <m/>
    <m/>
    <m/>
    <s v="b"/>
    <s v="b"/>
    <s v="b"/>
    <s v="a"/>
    <s v="a"/>
    <s v="c"/>
    <m/>
    <x v="1"/>
    <m/>
    <m/>
  </r>
  <r>
    <x v="5"/>
    <s v="NC01-3"/>
    <s v="NC01-3-0001-0002"/>
    <s v="Unite De Lavage"/>
    <m/>
    <m/>
    <m/>
    <m/>
    <m/>
    <m/>
    <m/>
    <m/>
    <s v="b"/>
    <s v="b"/>
    <s v="c"/>
    <s v="a"/>
    <s v="a"/>
    <s v="c"/>
    <m/>
    <x v="1"/>
    <m/>
    <m/>
  </r>
  <r>
    <x v="5"/>
    <s v="NC01-3"/>
    <s v="NC01-3-0001-0003"/>
    <s v="Unite De Protection"/>
    <m/>
    <m/>
    <m/>
    <m/>
    <m/>
    <m/>
    <m/>
    <m/>
    <s v="b"/>
    <s v="b"/>
    <s v="c"/>
    <s v="a"/>
    <s v="a"/>
    <s v="c"/>
    <m/>
    <x v="1"/>
    <m/>
    <m/>
  </r>
  <r>
    <x v="5"/>
    <s v="NC01-3"/>
    <s v="NC01-3-0001-0004"/>
    <s v="Unite De Stockage CO2 Gazeux"/>
    <m/>
    <m/>
    <m/>
    <m/>
    <m/>
    <m/>
    <m/>
    <m/>
    <s v="c"/>
    <s v="c"/>
    <s v="c"/>
    <s v="a"/>
    <s v="a"/>
    <s v="c"/>
    <m/>
    <x v="1"/>
    <m/>
    <m/>
  </r>
  <r>
    <x v="5"/>
    <s v="NC01-3"/>
    <s v="NC01-3-0001-0005"/>
    <s v="Unite De Compression CO2"/>
    <m/>
    <m/>
    <m/>
    <m/>
    <m/>
    <m/>
    <m/>
    <m/>
    <s v="c"/>
    <s v="c"/>
    <s v="c"/>
    <s v="a"/>
    <s v="a"/>
    <s v="c"/>
    <m/>
    <x v="1"/>
    <m/>
    <m/>
  </r>
  <r>
    <x v="5"/>
    <s v="NC01-3"/>
    <s v="NC01-3-0001-0006"/>
    <s v="Unite De Purification"/>
    <m/>
    <m/>
    <m/>
    <m/>
    <m/>
    <m/>
    <m/>
    <m/>
    <s v="c"/>
    <s v="c"/>
    <s v="c"/>
    <s v="a"/>
    <s v="a"/>
    <s v="c"/>
    <m/>
    <x v="1"/>
    <m/>
    <m/>
  </r>
  <r>
    <x v="5"/>
    <s v="NC01-3"/>
    <s v="NC01-3-0001-0007"/>
    <s v="Unite De Liquefaction"/>
    <m/>
    <m/>
    <m/>
    <m/>
    <m/>
    <m/>
    <m/>
    <m/>
    <s v="c"/>
    <s v="c"/>
    <s v="c"/>
    <s v="a"/>
    <s v="a"/>
    <s v="c"/>
    <m/>
    <x v="1"/>
    <m/>
    <m/>
  </r>
  <r>
    <x v="5"/>
    <s v="NC01-3"/>
    <s v="NC01-3-0001-0008"/>
    <s v="Unite De Stockage CO2 Liquide"/>
    <m/>
    <m/>
    <m/>
    <m/>
    <m/>
    <m/>
    <m/>
    <m/>
    <s v="c"/>
    <s v="c"/>
    <s v="c"/>
    <s v="a"/>
    <s v="a"/>
    <s v="c"/>
    <m/>
    <x v="1"/>
    <m/>
    <m/>
  </r>
  <r>
    <x v="5"/>
    <s v="NC01-3"/>
    <s v="NC01-3-0001-0009"/>
    <s v="Unite D'Evaporation"/>
    <m/>
    <m/>
    <m/>
    <m/>
    <m/>
    <m/>
    <m/>
    <m/>
    <s v="c"/>
    <s v="c"/>
    <s v="c"/>
    <s v="a"/>
    <s v="a"/>
    <s v="c"/>
    <m/>
    <x v="1"/>
    <m/>
    <m/>
  </r>
  <r>
    <x v="5"/>
    <s v="NC01-3"/>
    <s v="NC01-3-0001-0010"/>
    <s v="Distribution Du CO2"/>
    <m/>
    <m/>
    <m/>
    <m/>
    <m/>
    <m/>
    <m/>
    <m/>
    <s v="c"/>
    <s v="c"/>
    <s v="c"/>
    <s v="a"/>
    <s v="a"/>
    <s v="c"/>
    <m/>
    <x v="1"/>
    <m/>
    <m/>
  </r>
  <r>
    <x v="5"/>
    <s v="NC01-3"/>
    <s v="NC01-3-0070-0001"/>
    <s v="Circuit Incendie"/>
    <m/>
    <m/>
    <m/>
    <m/>
    <m/>
    <m/>
    <m/>
    <m/>
    <s v="c"/>
    <s v="a"/>
    <s v="c"/>
    <s v="c"/>
    <s v="c"/>
    <s v="c"/>
    <m/>
    <x v="2"/>
    <m/>
    <m/>
  </r>
  <r>
    <x v="5"/>
    <s v="NC01-3"/>
    <s v="NC01-3-0070-0002"/>
    <s v="Circuit Puisard"/>
    <m/>
    <m/>
    <m/>
    <m/>
    <m/>
    <m/>
    <m/>
    <m/>
    <s v="b"/>
    <s v="c"/>
    <s v="a"/>
    <s v="a"/>
    <s v="a"/>
    <s v="c"/>
    <m/>
    <x v="2"/>
    <m/>
    <m/>
  </r>
  <r>
    <x v="5"/>
    <s v="NC01-3"/>
    <s v="NC01-3-0070-0003"/>
    <s v="Circuit Traitement Eau"/>
    <m/>
    <m/>
    <m/>
    <m/>
    <m/>
    <m/>
    <m/>
    <m/>
    <s v="a"/>
    <s v="c"/>
    <s v="a"/>
    <s v="a"/>
    <s v="a"/>
    <s v="c"/>
    <m/>
    <x v="2"/>
    <m/>
    <m/>
  </r>
  <r>
    <x v="5"/>
    <s v="NC01-3"/>
    <s v="NC01-3-0070-0004"/>
    <s v="Circuit Eau De Ville"/>
    <m/>
    <m/>
    <m/>
    <m/>
    <m/>
    <m/>
    <m/>
    <m/>
    <s v="c"/>
    <s v="c"/>
    <s v="a"/>
    <s v="a"/>
    <s v="a"/>
    <s v="c"/>
    <m/>
    <x v="2"/>
    <m/>
    <m/>
  </r>
  <r>
    <x v="5"/>
    <s v="NC01-3"/>
    <s v="NC01-3-0060-0001"/>
    <s v="Cuve Pre-Traitement"/>
    <m/>
    <m/>
    <m/>
    <m/>
    <m/>
    <m/>
    <m/>
    <m/>
    <s v="a"/>
    <s v="a"/>
    <s v="c"/>
    <s v="b"/>
    <s v="a"/>
    <s v="c"/>
    <s v="a"/>
    <x v="2"/>
    <m/>
    <m/>
  </r>
  <r>
    <x v="5"/>
    <s v="NC01-3"/>
    <s v="NC01-3-0060-0002"/>
    <s v="Traitement Anaerobique"/>
    <m/>
    <m/>
    <m/>
    <m/>
    <m/>
    <m/>
    <m/>
    <m/>
    <s v="a"/>
    <s v="a"/>
    <s v="c"/>
    <s v="b"/>
    <s v="a"/>
    <s v="c"/>
    <s v="a"/>
    <x v="2"/>
    <m/>
    <m/>
  </r>
  <r>
    <x v="5"/>
    <s v="NC01-3"/>
    <s v="NC01-3-0060-0003"/>
    <s v="Traitement Aerobique"/>
    <m/>
    <m/>
    <m/>
    <m/>
    <m/>
    <m/>
    <m/>
    <m/>
    <s v="a"/>
    <s v="a"/>
    <s v="c"/>
    <s v="b"/>
    <s v="a"/>
    <s v="c"/>
    <s v="a"/>
    <x v="2"/>
    <m/>
    <m/>
  </r>
  <r>
    <x v="5"/>
    <s v="NC01-3"/>
    <s v="NC01-3-0060-0004"/>
    <s v="Bio Gaz"/>
    <m/>
    <m/>
    <m/>
    <m/>
    <m/>
    <m/>
    <m/>
    <m/>
    <s v="a"/>
    <s v="a"/>
    <s v="c"/>
    <s v="b"/>
    <s v="a"/>
    <s v="c"/>
    <s v="a"/>
    <x v="2"/>
    <m/>
    <m/>
  </r>
  <r>
    <x v="5"/>
    <s v="NC01-3"/>
    <s v="NC01-3-0060-0005"/>
    <s v="Chemicals"/>
    <m/>
    <m/>
    <m/>
    <m/>
    <m/>
    <m/>
    <m/>
    <m/>
    <s v="a"/>
    <s v="a"/>
    <s v="c"/>
    <s v="b"/>
    <s v="a"/>
    <s v="c"/>
    <s v="a"/>
    <x v="2"/>
    <m/>
    <m/>
  </r>
  <r>
    <x v="5"/>
    <s v="NC01-3"/>
    <s v="NC01-3-0060-0006"/>
    <s v="Traitement Aerobique 2"/>
    <m/>
    <m/>
    <m/>
    <m/>
    <m/>
    <m/>
    <m/>
    <m/>
    <s v="a"/>
    <s v="a"/>
    <s v="c"/>
    <s v="b"/>
    <s v="a"/>
    <s v="c"/>
    <s v="a"/>
    <x v="2"/>
    <m/>
    <m/>
  </r>
  <r>
    <x v="5"/>
    <s v="NC01-3"/>
    <s v="NC01-3-0060-0007"/>
    <s v="Polissage Effluents"/>
    <m/>
    <m/>
    <m/>
    <m/>
    <m/>
    <m/>
    <m/>
    <m/>
    <s v="a"/>
    <s v="a"/>
    <s v="c"/>
    <s v="b"/>
    <s v="a"/>
    <s v="c"/>
    <s v="a"/>
    <x v="2"/>
    <m/>
    <m/>
  </r>
  <r>
    <x v="5"/>
    <s v="NC01-3"/>
    <s v="NC01-3-0060-0008"/>
    <s v="Sludge Dewatering"/>
    <m/>
    <m/>
    <m/>
    <m/>
    <m/>
    <m/>
    <m/>
    <m/>
    <s v="a"/>
    <s v="a"/>
    <s v="c"/>
    <s v="b"/>
    <s v="a"/>
    <s v="c"/>
    <s v="a"/>
    <x v="2"/>
    <m/>
    <m/>
  </r>
  <r>
    <x v="5"/>
    <s v="NC01-3"/>
    <s v="NC01-3-0060-0009"/>
    <s v="Circuit Puisard"/>
    <m/>
    <m/>
    <m/>
    <m/>
    <m/>
    <m/>
    <m/>
    <m/>
    <s v="a"/>
    <s v="a"/>
    <s v="c"/>
    <s v="b"/>
    <s v="a"/>
    <s v="c"/>
    <s v="a"/>
    <x v="2"/>
    <m/>
    <m/>
  </r>
  <r>
    <x v="5"/>
    <s v="NC01-3"/>
    <s v="NC01-3-0080"/>
    <s v="Production D'Electricite"/>
    <m/>
    <m/>
    <m/>
    <m/>
    <m/>
    <m/>
    <m/>
    <m/>
    <s v="c"/>
    <s v="c"/>
    <m/>
    <m/>
    <m/>
    <m/>
    <m/>
    <x v="1"/>
    <m/>
    <m/>
  </r>
  <r>
    <x v="5"/>
    <s v="NC01-3"/>
    <s v="NC01-3-0080-0001"/>
    <s v="TGBT 1"/>
    <m/>
    <m/>
    <m/>
    <m/>
    <m/>
    <m/>
    <m/>
    <m/>
    <s v="c"/>
    <s v="c"/>
    <m/>
    <m/>
    <m/>
    <m/>
    <m/>
    <x v="1"/>
    <m/>
    <m/>
  </r>
  <r>
    <x v="5"/>
    <s v="NC01-3"/>
    <s v="NC01-3-0080-0002"/>
    <s v="TGBT 2"/>
    <m/>
    <m/>
    <m/>
    <m/>
    <m/>
    <m/>
    <m/>
    <m/>
    <s v="c"/>
    <s v="c"/>
    <m/>
    <m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80031A-A46C-4418-BC29-ED85EFA27D65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L7:S12" firstHeaderRow="1" firstDataRow="2" firstDataCol="1"/>
  <pivotFields count="22">
    <pivotField axis="axisCol" showAll="0" defaultSubtotal="0">
      <items count="6">
        <item x="4"/>
        <item x="0"/>
        <item x="1"/>
        <item x="2"/>
        <item x="3"/>
        <item x="5"/>
      </items>
    </pivotField>
    <pivotField multipleItemSelectionAllowe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4">
        <item x="2"/>
        <item x="1"/>
        <item x="0"/>
        <item t="default"/>
      </items>
    </pivotField>
    <pivotField showAll="0"/>
    <pivotField showAll="0"/>
  </pivotFields>
  <rowFields count="1">
    <field x="19"/>
  </rowFields>
  <rowItems count="4">
    <i>
      <x/>
    </i>
    <i>
      <x v="1"/>
    </i>
    <i>
      <x v="2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ABC_x000a_Class" fld="19" subtotal="count" baseField="0" baseItem="0"/>
  </dataFields>
  <formats count="38">
    <format dxfId="150">
      <pivotArea collapsedLevelsAreSubtotals="1" fieldPosition="0">
        <references count="1">
          <reference field="19" count="0"/>
        </references>
      </pivotArea>
    </format>
    <format dxfId="149">
      <pivotArea dataOnly="0" labelOnly="1" fieldPosition="0">
        <references count="1">
          <reference field="19" count="0"/>
        </references>
      </pivotArea>
    </format>
    <format dxfId="148">
      <pivotArea collapsedLevelsAreSubtotals="1" fieldPosition="0">
        <references count="1">
          <reference field="19" count="0"/>
        </references>
      </pivotArea>
    </format>
    <format dxfId="147">
      <pivotArea dataOnly="0" labelOnly="1" fieldPosition="0">
        <references count="1">
          <reference field="19" count="0"/>
        </references>
      </pivotArea>
    </format>
    <format dxfId="146">
      <pivotArea field="19" type="button" dataOnly="0" labelOnly="1" outline="0" axis="axisRow" fieldPosition="0"/>
    </format>
    <format dxfId="145">
      <pivotArea dataOnly="0" labelOnly="1" fieldPosition="0">
        <references count="1">
          <reference field="0" count="0"/>
        </references>
      </pivotArea>
    </format>
    <format dxfId="144">
      <pivotArea dataOnly="0" labelOnly="1" grandCol="1" outline="0" fieldPosition="0"/>
    </format>
    <format dxfId="143">
      <pivotArea field="19" type="button" dataOnly="0" labelOnly="1" outline="0" axis="axisRow" fieldPosition="0"/>
    </format>
    <format dxfId="142">
      <pivotArea dataOnly="0" labelOnly="1" fieldPosition="0">
        <references count="1">
          <reference field="0" count="0"/>
        </references>
      </pivotArea>
    </format>
    <format dxfId="141">
      <pivotArea dataOnly="0" labelOnly="1" grandCol="1" outline="0" fieldPosition="0"/>
    </format>
    <format dxfId="140">
      <pivotArea outline="0" collapsedLevelsAreSubtotals="1" fieldPosition="0"/>
    </format>
    <format dxfId="139">
      <pivotArea field="19" type="button" dataOnly="0" labelOnly="1" outline="0" axis="axisRow" fieldPosition="0"/>
    </format>
    <format dxfId="138">
      <pivotArea dataOnly="0" labelOnly="1" fieldPosition="0">
        <references count="1">
          <reference field="19" count="0"/>
        </references>
      </pivotArea>
    </format>
    <format dxfId="137">
      <pivotArea dataOnly="0" labelOnly="1" grandRow="1" outline="0" fieldPosition="0"/>
    </format>
    <format dxfId="136">
      <pivotArea dataOnly="0" labelOnly="1" fieldPosition="0">
        <references count="1">
          <reference field="0" count="0"/>
        </references>
      </pivotArea>
    </format>
    <format dxfId="135">
      <pivotArea dataOnly="0" labelOnly="1" grandCol="1" outline="0" fieldPosition="0"/>
    </format>
    <format dxfId="134">
      <pivotArea outline="0" collapsedLevelsAreSubtotals="1" fieldPosition="0"/>
    </format>
    <format dxfId="133">
      <pivotArea field="19" type="button" dataOnly="0" labelOnly="1" outline="0" axis="axisRow" fieldPosition="0"/>
    </format>
    <format dxfId="132">
      <pivotArea dataOnly="0" labelOnly="1" fieldPosition="0">
        <references count="1">
          <reference field="19" count="0"/>
        </references>
      </pivotArea>
    </format>
    <format dxfId="131">
      <pivotArea dataOnly="0" labelOnly="1" grandRow="1" outline="0" fieldPosition="0"/>
    </format>
    <format dxfId="130">
      <pivotArea dataOnly="0" labelOnly="1" fieldPosition="0">
        <references count="1">
          <reference field="0" count="0"/>
        </references>
      </pivotArea>
    </format>
    <format dxfId="129">
      <pivotArea dataOnly="0" labelOnly="1" grandCol="1" outline="0" fieldPosition="0"/>
    </format>
    <format dxfId="128">
      <pivotArea field="19" type="button" dataOnly="0" labelOnly="1" outline="0" axis="axisRow" fieldPosition="0"/>
    </format>
    <format dxfId="127">
      <pivotArea dataOnly="0" labelOnly="1" fieldPosition="0">
        <references count="1">
          <reference field="0" count="0"/>
        </references>
      </pivotArea>
    </format>
    <format dxfId="126">
      <pivotArea dataOnly="0" labelOnly="1" grandCol="1" outline="0" fieldPosition="0"/>
    </format>
    <format dxfId="125">
      <pivotArea field="19" type="button" dataOnly="0" labelOnly="1" outline="0" axis="axisRow" fieldPosition="0"/>
    </format>
    <format dxfId="124">
      <pivotArea dataOnly="0" labelOnly="1" fieldPosition="0">
        <references count="1">
          <reference field="0" count="0"/>
        </references>
      </pivotArea>
    </format>
    <format dxfId="123">
      <pivotArea dataOnly="0" labelOnly="1" grandCol="1" outline="0" fieldPosition="0"/>
    </format>
    <format dxfId="122">
      <pivotArea field="19" type="button" dataOnly="0" labelOnly="1" outline="0" axis="axisRow" fieldPosition="0"/>
    </format>
    <format dxfId="121">
      <pivotArea dataOnly="0" labelOnly="1" fieldPosition="0">
        <references count="1">
          <reference field="0" count="0"/>
        </references>
      </pivotArea>
    </format>
    <format dxfId="120">
      <pivotArea dataOnly="0" labelOnly="1" grandCol="1" outline="0" fieldPosition="0"/>
    </format>
    <format dxfId="119">
      <pivotArea outline="0" collapsedLevelsAreSubtotals="1" fieldPosition="0"/>
    </format>
    <format dxfId="118">
      <pivotArea field="19" type="button" dataOnly="0" labelOnly="1" outline="0" axis="axisRow" fieldPosition="0"/>
    </format>
    <format dxfId="117">
      <pivotArea dataOnly="0" labelOnly="1" fieldPosition="0">
        <references count="1">
          <reference field="19" count="0"/>
        </references>
      </pivotArea>
    </format>
    <format dxfId="116">
      <pivotArea dataOnly="0" labelOnly="1" grandRow="1" outline="0" fieldPosition="0"/>
    </format>
    <format dxfId="115">
      <pivotArea dataOnly="0" labelOnly="1" fieldPosition="0">
        <references count="1">
          <reference field="0" count="0"/>
        </references>
      </pivotArea>
    </format>
    <format dxfId="114">
      <pivotArea dataOnly="0" labelOnly="1" grandCol="1" outline="0" fieldPosition="0"/>
    </format>
    <format dxfId="113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heiway.sharepoint.com/sites/HEA-APS-Global-Supply-Chain-Collaboration/GSCCol/Maintenance/SitePages/Global%20Machine%20Database.aspx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2"/>
  <sheetViews>
    <sheetView topLeftCell="A19" workbookViewId="0">
      <selection activeCell="F36" sqref="F36"/>
    </sheetView>
  </sheetViews>
  <sheetFormatPr baseColWidth="10" defaultColWidth="9.08984375" defaultRowHeight="14.5"/>
  <cols>
    <col min="1" max="1" width="2" bestFit="1" customWidth="1"/>
    <col min="2" max="2" width="53.453125" bestFit="1" customWidth="1"/>
    <col min="3" max="3" width="2" customWidth="1"/>
    <col min="4" max="4" width="23.6328125" bestFit="1" customWidth="1"/>
    <col min="5" max="5" width="5.08984375" bestFit="1" customWidth="1"/>
    <col min="6" max="6" width="14.36328125" bestFit="1" customWidth="1"/>
    <col min="7" max="7" width="9" customWidth="1"/>
  </cols>
  <sheetData>
    <row r="1" spans="1:11" ht="25">
      <c r="B1" s="1" t="s">
        <v>54</v>
      </c>
      <c r="C1" s="1"/>
      <c r="G1" s="3"/>
      <c r="K1" s="9"/>
    </row>
    <row r="2" spans="1:11" ht="26">
      <c r="B2" s="1" t="s">
        <v>7</v>
      </c>
      <c r="C2" s="1"/>
      <c r="D2" s="55" t="s">
        <v>69</v>
      </c>
      <c r="E2" s="36"/>
      <c r="G2" s="3"/>
      <c r="K2" s="9"/>
    </row>
    <row r="3" spans="1:11" ht="25">
      <c r="B3" s="1"/>
      <c r="C3" s="1"/>
      <c r="E3" s="36"/>
      <c r="G3" s="3"/>
      <c r="K3" s="9"/>
    </row>
    <row r="4" spans="1:11" ht="26">
      <c r="B4" s="1" t="s">
        <v>8</v>
      </c>
      <c r="C4" s="1"/>
      <c r="D4" s="10">
        <v>2018</v>
      </c>
      <c r="E4" s="36"/>
      <c r="G4" s="3"/>
      <c r="K4" s="9"/>
    </row>
    <row r="7" spans="1:11">
      <c r="B7" t="s">
        <v>25</v>
      </c>
    </row>
    <row r="8" spans="1:11">
      <c r="A8" s="11">
        <v>1</v>
      </c>
      <c r="B8" s="13" t="s">
        <v>26</v>
      </c>
    </row>
    <row r="9" spans="1:11" ht="29">
      <c r="A9" s="11">
        <f>A8+1</f>
        <v>2</v>
      </c>
      <c r="B9" s="13" t="s">
        <v>30</v>
      </c>
      <c r="D9" t="s">
        <v>33</v>
      </c>
    </row>
    <row r="10" spans="1:11" ht="30" customHeight="1">
      <c r="A10" s="124">
        <f t="shared" ref="A10" si="0">A9+1</f>
        <v>3</v>
      </c>
      <c r="B10" s="121" t="s">
        <v>27</v>
      </c>
      <c r="D10" s="7" t="s">
        <v>5</v>
      </c>
    </row>
    <row r="11" spans="1:11">
      <c r="A11" s="124"/>
      <c r="B11" s="122"/>
      <c r="D11" s="32" t="s">
        <v>14</v>
      </c>
    </row>
    <row r="12" spans="1:11">
      <c r="A12" s="124"/>
      <c r="B12" s="122"/>
      <c r="D12" s="32" t="s">
        <v>13</v>
      </c>
    </row>
    <row r="13" spans="1:11">
      <c r="A13" s="124"/>
      <c r="B13" s="122"/>
      <c r="D13" s="32" t="s">
        <v>31</v>
      </c>
    </row>
    <row r="14" spans="1:11">
      <c r="A14" s="124"/>
      <c r="B14" s="122"/>
      <c r="D14" s="32" t="s">
        <v>3</v>
      </c>
    </row>
    <row r="15" spans="1:11">
      <c r="A15" s="125"/>
      <c r="B15" s="123"/>
      <c r="D15" s="32" t="s">
        <v>6</v>
      </c>
    </row>
    <row r="16" spans="1:11" ht="6.75" customHeight="1">
      <c r="A16" s="29"/>
      <c r="B16" s="30"/>
      <c r="C16" s="31"/>
      <c r="D16" s="31"/>
    </row>
    <row r="17" spans="1:7">
      <c r="A17" s="126">
        <f>A10+1</f>
        <v>4</v>
      </c>
      <c r="B17" s="121" t="s">
        <v>28</v>
      </c>
      <c r="D17" s="8" t="s">
        <v>1</v>
      </c>
    </row>
    <row r="18" spans="1:7">
      <c r="A18" s="124"/>
      <c r="B18" s="122"/>
      <c r="D18" s="12" t="s">
        <v>10</v>
      </c>
    </row>
    <row r="19" spans="1:7">
      <c r="A19" s="124"/>
      <c r="B19" s="122"/>
      <c r="D19" s="12" t="s">
        <v>11</v>
      </c>
    </row>
    <row r="20" spans="1:7">
      <c r="A20" s="124"/>
      <c r="B20" s="122"/>
      <c r="D20" s="12" t="s">
        <v>12</v>
      </c>
    </row>
    <row r="21" spans="1:7">
      <c r="A21" s="124"/>
      <c r="B21" s="122"/>
      <c r="D21" s="12" t="s">
        <v>15</v>
      </c>
    </row>
    <row r="22" spans="1:7">
      <c r="A22" s="125"/>
      <c r="B22" s="122"/>
      <c r="D22" s="26" t="s">
        <v>4</v>
      </c>
    </row>
    <row r="23" spans="1:7" ht="29">
      <c r="A23" s="11">
        <v>5</v>
      </c>
      <c r="B23" s="28" t="s">
        <v>29</v>
      </c>
      <c r="C23" s="11"/>
      <c r="D23" s="11"/>
    </row>
    <row r="24" spans="1:7" ht="43.5">
      <c r="A24" s="11">
        <v>6</v>
      </c>
      <c r="B24" s="28" t="s">
        <v>32</v>
      </c>
      <c r="D24" s="14" t="s">
        <v>16</v>
      </c>
      <c r="E24" s="15"/>
      <c r="F24" s="16">
        <v>100</v>
      </c>
    </row>
    <row r="25" spans="1:7">
      <c r="D25" s="14" t="s">
        <v>17</v>
      </c>
      <c r="E25" s="17">
        <v>0.15</v>
      </c>
      <c r="F25" s="18">
        <f>+E25*$F$24</f>
        <v>15</v>
      </c>
    </row>
    <row r="26" spans="1:7">
      <c r="D26" s="14" t="s">
        <v>18</v>
      </c>
      <c r="E26" s="17">
        <v>0.16400000000000001</v>
      </c>
      <c r="F26" s="18">
        <f>+E26*$F$24</f>
        <v>16.400000000000002</v>
      </c>
    </row>
    <row r="27" spans="1:7">
      <c r="D27" s="14" t="s">
        <v>19</v>
      </c>
      <c r="E27" s="17">
        <v>0.15</v>
      </c>
      <c r="F27" s="18">
        <f>+E27*$F$24</f>
        <v>15</v>
      </c>
    </row>
    <row r="28" spans="1:7">
      <c r="D28" s="14" t="s">
        <v>20</v>
      </c>
      <c r="E28" s="17">
        <v>0.1</v>
      </c>
      <c r="F28" s="18">
        <f>+E28*$F$24</f>
        <v>10</v>
      </c>
    </row>
    <row r="29" spans="1:7">
      <c r="D29" s="14" t="s">
        <v>23</v>
      </c>
      <c r="E29" s="22">
        <v>3.0284999999999999E-2</v>
      </c>
      <c r="F29" s="18">
        <f>+E29*F24</f>
        <v>3.0284999999999997</v>
      </c>
    </row>
    <row r="30" spans="1:7" ht="15.5">
      <c r="D30" s="19" t="s">
        <v>21</v>
      </c>
      <c r="E30" s="20"/>
      <c r="F30" s="21">
        <f>SUM(F24:F29)</f>
        <v>159.42850000000001</v>
      </c>
    </row>
    <row r="31" spans="1:7">
      <c r="D31" s="14" t="s">
        <v>22</v>
      </c>
      <c r="E31" s="22">
        <v>0.1</v>
      </c>
      <c r="F31" s="18">
        <f>+E31*F30</f>
        <v>15.942850000000002</v>
      </c>
    </row>
    <row r="32" spans="1:7" ht="18.5">
      <c r="D32" s="23" t="s">
        <v>24</v>
      </c>
      <c r="E32" s="24"/>
      <c r="F32" s="25">
        <f>SUM(F30:F31)</f>
        <v>175.37135000000001</v>
      </c>
      <c r="G32" s="27">
        <f>ROUND(F32/F24,2)</f>
        <v>1.75</v>
      </c>
    </row>
  </sheetData>
  <mergeCells count="4">
    <mergeCell ref="B10:B15"/>
    <mergeCell ref="A10:A15"/>
    <mergeCell ref="A17:A22"/>
    <mergeCell ref="B17:B22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2064604-50F8-43BC-9319-B7EB529C97AC}">
            <xm:f>NOT(ISERROR(SEARCH(Options!$A$6,D11)))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2" operator="containsText" id="{13295148-7A0B-4503-9282-81E0835EC7B4}">
            <xm:f>NOT(ISERROR(SEARCH(Options!$A$5,D11)))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3" operator="containsText" id="{9069CF2B-D096-4B0E-AE0E-EB8DFFCF2720}">
            <xm:f>NOT(ISERROR(SEARCH(Options!$A$4,D11)))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4" operator="containsText" id="{19896493-4868-4A2B-9E58-D995BB4B4AE5}">
            <xm:f>NOT(ISERROR(SEARCH(Options!$A$3,D11)))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854B4CFD-22AF-40BF-AECA-C346F8B8ABF5}">
            <xm:f>NOT(ISERROR(SEARCH(Options!$A$2,D11)))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D11:D15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Options!$A$2:$A$6</xm:f>
          </x14:formula1>
          <xm:sqref>D11:D15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62"/>
  <sheetViews>
    <sheetView workbookViewId="0">
      <selection activeCell="B16" sqref="B16"/>
    </sheetView>
  </sheetViews>
  <sheetFormatPr baseColWidth="10" defaultColWidth="9.08984375" defaultRowHeight="14.5"/>
  <cols>
    <col min="1" max="1" width="22.453125" customWidth="1"/>
    <col min="2" max="2" width="31.36328125" style="2" customWidth="1"/>
  </cols>
  <sheetData>
    <row r="1" spans="1:3">
      <c r="A1" s="7" t="s">
        <v>5</v>
      </c>
      <c r="B1" s="8" t="s">
        <v>1</v>
      </c>
      <c r="C1" s="6" t="s">
        <v>34</v>
      </c>
    </row>
    <row r="2" spans="1:3">
      <c r="A2" s="11" t="s">
        <v>14</v>
      </c>
      <c r="B2" s="12" t="s">
        <v>10</v>
      </c>
      <c r="C2" s="6" t="s">
        <v>35</v>
      </c>
    </row>
    <row r="3" spans="1:3">
      <c r="A3" s="11" t="s">
        <v>13</v>
      </c>
      <c r="B3" s="12" t="s">
        <v>11</v>
      </c>
      <c r="C3" s="6" t="s">
        <v>36</v>
      </c>
    </row>
    <row r="4" spans="1:3">
      <c r="A4" s="11" t="s">
        <v>31</v>
      </c>
      <c r="B4" s="12" t="s">
        <v>12</v>
      </c>
      <c r="C4" s="6" t="s">
        <v>37</v>
      </c>
    </row>
    <row r="5" spans="1:3">
      <c r="A5" s="11" t="s">
        <v>3</v>
      </c>
      <c r="B5" s="12" t="s">
        <v>15</v>
      </c>
      <c r="C5" s="6" t="s">
        <v>38</v>
      </c>
    </row>
    <row r="6" spans="1:3">
      <c r="A6" s="11" t="s">
        <v>6</v>
      </c>
      <c r="B6" s="12" t="s">
        <v>4</v>
      </c>
      <c r="C6" s="6" t="s">
        <v>39</v>
      </c>
    </row>
    <row r="7" spans="1:3">
      <c r="C7" s="6" t="s">
        <v>40</v>
      </c>
    </row>
    <row r="8" spans="1:3">
      <c r="C8" s="33" t="s">
        <v>41</v>
      </c>
    </row>
    <row r="26" spans="1:2">
      <c r="A26" s="4"/>
      <c r="B26" s="5"/>
    </row>
    <row r="62" spans="2:2">
      <c r="B62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I215"/>
  <sheetViews>
    <sheetView showGridLines="0" zoomScale="70" zoomScaleNormal="70" zoomScaleSheetLayoutView="80" workbookViewId="0">
      <pane xSplit="6" ySplit="4" topLeftCell="G29" activePane="bottomRight" state="frozen"/>
      <selection pane="topRight" activeCell="C1" sqref="C1"/>
      <selection pane="bottomLeft" activeCell="A3" sqref="A3"/>
      <selection pane="bottomRight" activeCell="T37" sqref="T37"/>
    </sheetView>
  </sheetViews>
  <sheetFormatPr baseColWidth="10" defaultColWidth="9.08984375" defaultRowHeight="14.5" outlineLevelCol="1"/>
  <cols>
    <col min="1" max="1" width="29.26953125" style="36" customWidth="1"/>
    <col min="2" max="2" width="9.08984375" style="36"/>
    <col min="3" max="3" width="24.26953125" style="36" customWidth="1"/>
    <col min="4" max="4" width="46.08984375" style="36" bestFit="1" customWidth="1"/>
    <col min="5" max="5" width="26" style="36" hidden="1" customWidth="1"/>
    <col min="6" max="6" width="38.08984375" style="36" hidden="1" customWidth="1"/>
    <col min="7" max="7" width="20.453125" style="3" customWidth="1"/>
    <col min="8" max="8" width="12.90625" style="36" bestFit="1" customWidth="1"/>
    <col min="9" max="9" width="15.453125" style="36" customWidth="1"/>
    <col min="10" max="10" width="23" style="36" bestFit="1" customWidth="1"/>
    <col min="11" max="11" width="16.453125" style="36" customWidth="1"/>
    <col min="12" max="12" width="13.54296875" style="3" bestFit="1" customWidth="1"/>
    <col min="13" max="19" width="5.36328125" style="3" hidden="1" customWidth="1" outlineLevel="1"/>
    <col min="20" max="20" width="15.90625" style="36" bestFit="1" customWidth="1" collapsed="1"/>
    <col min="21" max="21" width="21" style="6" bestFit="1" customWidth="1"/>
    <col min="22" max="22" width="13.54296875" style="36" bestFit="1" customWidth="1"/>
    <col min="23" max="23" width="21" style="36" bestFit="1" customWidth="1"/>
    <col min="24" max="24" width="13.08984375" style="36" customWidth="1"/>
    <col min="25" max="25" width="17.453125" style="3" customWidth="1"/>
    <col min="26" max="26" width="14.90625" style="34" customWidth="1"/>
    <col min="27" max="27" width="14" style="34" customWidth="1"/>
    <col min="28" max="28" width="14.54296875" style="34" bestFit="1" customWidth="1"/>
    <col min="29" max="29" width="17.36328125" style="34" customWidth="1"/>
    <col min="30" max="30" width="14.54296875" style="34" customWidth="1"/>
    <col min="31" max="31" width="7" style="34" bestFit="1" customWidth="1"/>
    <col min="32" max="32" width="11.6328125" style="34" bestFit="1" customWidth="1"/>
    <col min="33" max="33" width="12.6328125" style="34" bestFit="1" customWidth="1"/>
    <col min="34" max="34" width="44.54296875" style="35" customWidth="1"/>
    <col min="35" max="35" width="15.54296875" style="34" customWidth="1"/>
    <col min="275" max="275" width="9.08984375" customWidth="1"/>
    <col min="276" max="276" width="27.08984375" customWidth="1"/>
    <col min="277" max="277" width="18.453125" customWidth="1"/>
    <col min="278" max="278" width="14.36328125" customWidth="1"/>
    <col min="279" max="279" width="15.453125" customWidth="1"/>
    <col min="280" max="280" width="24.54296875" customWidth="1"/>
    <col min="281" max="281" width="27.453125" customWidth="1"/>
    <col min="283" max="283" width="41.54296875" customWidth="1"/>
    <col min="531" max="531" width="9.08984375" customWidth="1"/>
    <col min="532" max="532" width="27.08984375" customWidth="1"/>
    <col min="533" max="533" width="18.453125" customWidth="1"/>
    <col min="534" max="534" width="14.36328125" customWidth="1"/>
    <col min="535" max="535" width="15.453125" customWidth="1"/>
    <col min="536" max="536" width="24.54296875" customWidth="1"/>
    <col min="537" max="537" width="27.453125" customWidth="1"/>
    <col min="539" max="539" width="41.54296875" customWidth="1"/>
    <col min="787" max="787" width="9.08984375" customWidth="1"/>
    <col min="788" max="788" width="27.08984375" customWidth="1"/>
    <col min="789" max="789" width="18.453125" customWidth="1"/>
    <col min="790" max="790" width="14.36328125" customWidth="1"/>
    <col min="791" max="791" width="15.453125" customWidth="1"/>
    <col min="792" max="792" width="24.54296875" customWidth="1"/>
    <col min="793" max="793" width="27.453125" customWidth="1"/>
    <col min="795" max="795" width="41.54296875" customWidth="1"/>
    <col min="1043" max="1043" width="9.08984375" customWidth="1"/>
    <col min="1044" max="1044" width="27.08984375" customWidth="1"/>
    <col min="1045" max="1045" width="18.453125" customWidth="1"/>
    <col min="1046" max="1046" width="14.36328125" customWidth="1"/>
    <col min="1047" max="1047" width="15.453125" customWidth="1"/>
    <col min="1048" max="1048" width="24.54296875" customWidth="1"/>
    <col min="1049" max="1049" width="27.453125" customWidth="1"/>
    <col min="1051" max="1051" width="41.54296875" customWidth="1"/>
    <col min="1299" max="1299" width="9.08984375" customWidth="1"/>
    <col min="1300" max="1300" width="27.08984375" customWidth="1"/>
    <col min="1301" max="1301" width="18.453125" customWidth="1"/>
    <col min="1302" max="1302" width="14.36328125" customWidth="1"/>
    <col min="1303" max="1303" width="15.453125" customWidth="1"/>
    <col min="1304" max="1304" width="24.54296875" customWidth="1"/>
    <col min="1305" max="1305" width="27.453125" customWidth="1"/>
    <col min="1307" max="1307" width="41.54296875" customWidth="1"/>
    <col min="1555" max="1555" width="9.08984375" customWidth="1"/>
    <col min="1556" max="1556" width="27.08984375" customWidth="1"/>
    <col min="1557" max="1557" width="18.453125" customWidth="1"/>
    <col min="1558" max="1558" width="14.36328125" customWidth="1"/>
    <col min="1559" max="1559" width="15.453125" customWidth="1"/>
    <col min="1560" max="1560" width="24.54296875" customWidth="1"/>
    <col min="1561" max="1561" width="27.453125" customWidth="1"/>
    <col min="1563" max="1563" width="41.54296875" customWidth="1"/>
    <col min="1811" max="1811" width="9.08984375" customWidth="1"/>
    <col min="1812" max="1812" width="27.08984375" customWidth="1"/>
    <col min="1813" max="1813" width="18.453125" customWidth="1"/>
    <col min="1814" max="1814" width="14.36328125" customWidth="1"/>
    <col min="1815" max="1815" width="15.453125" customWidth="1"/>
    <col min="1816" max="1816" width="24.54296875" customWidth="1"/>
    <col min="1817" max="1817" width="27.453125" customWidth="1"/>
    <col min="1819" max="1819" width="41.54296875" customWidth="1"/>
    <col min="2067" max="2067" width="9.08984375" customWidth="1"/>
    <col min="2068" max="2068" width="27.08984375" customWidth="1"/>
    <col min="2069" max="2069" width="18.453125" customWidth="1"/>
    <col min="2070" max="2070" width="14.36328125" customWidth="1"/>
    <col min="2071" max="2071" width="15.453125" customWidth="1"/>
    <col min="2072" max="2072" width="24.54296875" customWidth="1"/>
    <col min="2073" max="2073" width="27.453125" customWidth="1"/>
    <col min="2075" max="2075" width="41.54296875" customWidth="1"/>
    <col min="2323" max="2323" width="9.08984375" customWidth="1"/>
    <col min="2324" max="2324" width="27.08984375" customWidth="1"/>
    <col min="2325" max="2325" width="18.453125" customWidth="1"/>
    <col min="2326" max="2326" width="14.36328125" customWidth="1"/>
    <col min="2327" max="2327" width="15.453125" customWidth="1"/>
    <col min="2328" max="2328" width="24.54296875" customWidth="1"/>
    <col min="2329" max="2329" width="27.453125" customWidth="1"/>
    <col min="2331" max="2331" width="41.54296875" customWidth="1"/>
    <col min="2579" max="2579" width="9.08984375" customWidth="1"/>
    <col min="2580" max="2580" width="27.08984375" customWidth="1"/>
    <col min="2581" max="2581" width="18.453125" customWidth="1"/>
    <col min="2582" max="2582" width="14.36328125" customWidth="1"/>
    <col min="2583" max="2583" width="15.453125" customWidth="1"/>
    <col min="2584" max="2584" width="24.54296875" customWidth="1"/>
    <col min="2585" max="2585" width="27.453125" customWidth="1"/>
    <col min="2587" max="2587" width="41.54296875" customWidth="1"/>
    <col min="2835" max="2835" width="9.08984375" customWidth="1"/>
    <col min="2836" max="2836" width="27.08984375" customWidth="1"/>
    <col min="2837" max="2837" width="18.453125" customWidth="1"/>
    <col min="2838" max="2838" width="14.36328125" customWidth="1"/>
    <col min="2839" max="2839" width="15.453125" customWidth="1"/>
    <col min="2840" max="2840" width="24.54296875" customWidth="1"/>
    <col min="2841" max="2841" width="27.453125" customWidth="1"/>
    <col min="2843" max="2843" width="41.54296875" customWidth="1"/>
    <col min="3091" max="3091" width="9.08984375" customWidth="1"/>
    <col min="3092" max="3092" width="27.08984375" customWidth="1"/>
    <col min="3093" max="3093" width="18.453125" customWidth="1"/>
    <col min="3094" max="3094" width="14.36328125" customWidth="1"/>
    <col min="3095" max="3095" width="15.453125" customWidth="1"/>
    <col min="3096" max="3096" width="24.54296875" customWidth="1"/>
    <col min="3097" max="3097" width="27.453125" customWidth="1"/>
    <col min="3099" max="3099" width="41.54296875" customWidth="1"/>
    <col min="3347" max="3347" width="9.08984375" customWidth="1"/>
    <col min="3348" max="3348" width="27.08984375" customWidth="1"/>
    <col min="3349" max="3349" width="18.453125" customWidth="1"/>
    <col min="3350" max="3350" width="14.36328125" customWidth="1"/>
    <col min="3351" max="3351" width="15.453125" customWidth="1"/>
    <col min="3352" max="3352" width="24.54296875" customWidth="1"/>
    <col min="3353" max="3353" width="27.453125" customWidth="1"/>
    <col min="3355" max="3355" width="41.54296875" customWidth="1"/>
    <col min="3603" max="3603" width="9.08984375" customWidth="1"/>
    <col min="3604" max="3604" width="27.08984375" customWidth="1"/>
    <col min="3605" max="3605" width="18.453125" customWidth="1"/>
    <col min="3606" max="3606" width="14.36328125" customWidth="1"/>
    <col min="3607" max="3607" width="15.453125" customWidth="1"/>
    <col min="3608" max="3608" width="24.54296875" customWidth="1"/>
    <col min="3609" max="3609" width="27.453125" customWidth="1"/>
    <col min="3611" max="3611" width="41.54296875" customWidth="1"/>
    <col min="3859" max="3859" width="9.08984375" customWidth="1"/>
    <col min="3860" max="3860" width="27.08984375" customWidth="1"/>
    <col min="3861" max="3861" width="18.453125" customWidth="1"/>
    <col min="3862" max="3862" width="14.36328125" customWidth="1"/>
    <col min="3863" max="3863" width="15.453125" customWidth="1"/>
    <col min="3864" max="3864" width="24.54296875" customWidth="1"/>
    <col min="3865" max="3865" width="27.453125" customWidth="1"/>
    <col min="3867" max="3867" width="41.54296875" customWidth="1"/>
    <col min="4115" max="4115" width="9.08984375" customWidth="1"/>
    <col min="4116" max="4116" width="27.08984375" customWidth="1"/>
    <col min="4117" max="4117" width="18.453125" customWidth="1"/>
    <col min="4118" max="4118" width="14.36328125" customWidth="1"/>
    <col min="4119" max="4119" width="15.453125" customWidth="1"/>
    <col min="4120" max="4120" width="24.54296875" customWidth="1"/>
    <col min="4121" max="4121" width="27.453125" customWidth="1"/>
    <col min="4123" max="4123" width="41.54296875" customWidth="1"/>
    <col min="4371" max="4371" width="9.08984375" customWidth="1"/>
    <col min="4372" max="4372" width="27.08984375" customWidth="1"/>
    <col min="4373" max="4373" width="18.453125" customWidth="1"/>
    <col min="4374" max="4374" width="14.36328125" customWidth="1"/>
    <col min="4375" max="4375" width="15.453125" customWidth="1"/>
    <col min="4376" max="4376" width="24.54296875" customWidth="1"/>
    <col min="4377" max="4377" width="27.453125" customWidth="1"/>
    <col min="4379" max="4379" width="41.54296875" customWidth="1"/>
    <col min="4627" max="4627" width="9.08984375" customWidth="1"/>
    <col min="4628" max="4628" width="27.08984375" customWidth="1"/>
    <col min="4629" max="4629" width="18.453125" customWidth="1"/>
    <col min="4630" max="4630" width="14.36328125" customWidth="1"/>
    <col min="4631" max="4631" width="15.453125" customWidth="1"/>
    <col min="4632" max="4632" width="24.54296875" customWidth="1"/>
    <col min="4633" max="4633" width="27.453125" customWidth="1"/>
    <col min="4635" max="4635" width="41.54296875" customWidth="1"/>
    <col min="4883" max="4883" width="9.08984375" customWidth="1"/>
    <col min="4884" max="4884" width="27.08984375" customWidth="1"/>
    <col min="4885" max="4885" width="18.453125" customWidth="1"/>
    <col min="4886" max="4886" width="14.36328125" customWidth="1"/>
    <col min="4887" max="4887" width="15.453125" customWidth="1"/>
    <col min="4888" max="4888" width="24.54296875" customWidth="1"/>
    <col min="4889" max="4889" width="27.453125" customWidth="1"/>
    <col min="4891" max="4891" width="41.54296875" customWidth="1"/>
    <col min="5139" max="5139" width="9.08984375" customWidth="1"/>
    <col min="5140" max="5140" width="27.08984375" customWidth="1"/>
    <col min="5141" max="5141" width="18.453125" customWidth="1"/>
    <col min="5142" max="5142" width="14.36328125" customWidth="1"/>
    <col min="5143" max="5143" width="15.453125" customWidth="1"/>
    <col min="5144" max="5144" width="24.54296875" customWidth="1"/>
    <col min="5145" max="5145" width="27.453125" customWidth="1"/>
    <col min="5147" max="5147" width="41.54296875" customWidth="1"/>
    <col min="5395" max="5395" width="9.08984375" customWidth="1"/>
    <col min="5396" max="5396" width="27.08984375" customWidth="1"/>
    <col min="5397" max="5397" width="18.453125" customWidth="1"/>
    <col min="5398" max="5398" width="14.36328125" customWidth="1"/>
    <col min="5399" max="5399" width="15.453125" customWidth="1"/>
    <col min="5400" max="5400" width="24.54296875" customWidth="1"/>
    <col min="5401" max="5401" width="27.453125" customWidth="1"/>
    <col min="5403" max="5403" width="41.54296875" customWidth="1"/>
    <col min="5651" max="5651" width="9.08984375" customWidth="1"/>
    <col min="5652" max="5652" width="27.08984375" customWidth="1"/>
    <col min="5653" max="5653" width="18.453125" customWidth="1"/>
    <col min="5654" max="5654" width="14.36328125" customWidth="1"/>
    <col min="5655" max="5655" width="15.453125" customWidth="1"/>
    <col min="5656" max="5656" width="24.54296875" customWidth="1"/>
    <col min="5657" max="5657" width="27.453125" customWidth="1"/>
    <col min="5659" max="5659" width="41.54296875" customWidth="1"/>
    <col min="5907" max="5907" width="9.08984375" customWidth="1"/>
    <col min="5908" max="5908" width="27.08984375" customWidth="1"/>
    <col min="5909" max="5909" width="18.453125" customWidth="1"/>
    <col min="5910" max="5910" width="14.36328125" customWidth="1"/>
    <col min="5911" max="5911" width="15.453125" customWidth="1"/>
    <col min="5912" max="5912" width="24.54296875" customWidth="1"/>
    <col min="5913" max="5913" width="27.453125" customWidth="1"/>
    <col min="5915" max="5915" width="41.54296875" customWidth="1"/>
    <col min="6163" max="6163" width="9.08984375" customWidth="1"/>
    <col min="6164" max="6164" width="27.08984375" customWidth="1"/>
    <col min="6165" max="6165" width="18.453125" customWidth="1"/>
    <col min="6166" max="6166" width="14.36328125" customWidth="1"/>
    <col min="6167" max="6167" width="15.453125" customWidth="1"/>
    <col min="6168" max="6168" width="24.54296875" customWidth="1"/>
    <col min="6169" max="6169" width="27.453125" customWidth="1"/>
    <col min="6171" max="6171" width="41.54296875" customWidth="1"/>
    <col min="6419" max="6419" width="9.08984375" customWidth="1"/>
    <col min="6420" max="6420" width="27.08984375" customWidth="1"/>
    <col min="6421" max="6421" width="18.453125" customWidth="1"/>
    <col min="6422" max="6422" width="14.36328125" customWidth="1"/>
    <col min="6423" max="6423" width="15.453125" customWidth="1"/>
    <col min="6424" max="6424" width="24.54296875" customWidth="1"/>
    <col min="6425" max="6425" width="27.453125" customWidth="1"/>
    <col min="6427" max="6427" width="41.54296875" customWidth="1"/>
    <col min="6675" max="6675" width="9.08984375" customWidth="1"/>
    <col min="6676" max="6676" width="27.08984375" customWidth="1"/>
    <col min="6677" max="6677" width="18.453125" customWidth="1"/>
    <col min="6678" max="6678" width="14.36328125" customWidth="1"/>
    <col min="6679" max="6679" width="15.453125" customWidth="1"/>
    <col min="6680" max="6680" width="24.54296875" customWidth="1"/>
    <col min="6681" max="6681" width="27.453125" customWidth="1"/>
    <col min="6683" max="6683" width="41.54296875" customWidth="1"/>
    <col min="6931" max="6931" width="9.08984375" customWidth="1"/>
    <col min="6932" max="6932" width="27.08984375" customWidth="1"/>
    <col min="6933" max="6933" width="18.453125" customWidth="1"/>
    <col min="6934" max="6934" width="14.36328125" customWidth="1"/>
    <col min="6935" max="6935" width="15.453125" customWidth="1"/>
    <col min="6936" max="6936" width="24.54296875" customWidth="1"/>
    <col min="6937" max="6937" width="27.453125" customWidth="1"/>
    <col min="6939" max="6939" width="41.54296875" customWidth="1"/>
    <col min="7187" max="7187" width="9.08984375" customWidth="1"/>
    <col min="7188" max="7188" width="27.08984375" customWidth="1"/>
    <col min="7189" max="7189" width="18.453125" customWidth="1"/>
    <col min="7190" max="7190" width="14.36328125" customWidth="1"/>
    <col min="7191" max="7191" width="15.453125" customWidth="1"/>
    <col min="7192" max="7192" width="24.54296875" customWidth="1"/>
    <col min="7193" max="7193" width="27.453125" customWidth="1"/>
    <col min="7195" max="7195" width="41.54296875" customWidth="1"/>
    <col min="7443" max="7443" width="9.08984375" customWidth="1"/>
    <col min="7444" max="7444" width="27.08984375" customWidth="1"/>
    <col min="7445" max="7445" width="18.453125" customWidth="1"/>
    <col min="7446" max="7446" width="14.36328125" customWidth="1"/>
    <col min="7447" max="7447" width="15.453125" customWidth="1"/>
    <col min="7448" max="7448" width="24.54296875" customWidth="1"/>
    <col min="7449" max="7449" width="27.453125" customWidth="1"/>
    <col min="7451" max="7451" width="41.54296875" customWidth="1"/>
    <col min="7699" max="7699" width="9.08984375" customWidth="1"/>
    <col min="7700" max="7700" width="27.08984375" customWidth="1"/>
    <col min="7701" max="7701" width="18.453125" customWidth="1"/>
    <col min="7702" max="7702" width="14.36328125" customWidth="1"/>
    <col min="7703" max="7703" width="15.453125" customWidth="1"/>
    <col min="7704" max="7704" width="24.54296875" customWidth="1"/>
    <col min="7705" max="7705" width="27.453125" customWidth="1"/>
    <col min="7707" max="7707" width="41.54296875" customWidth="1"/>
    <col min="7955" max="7955" width="9.08984375" customWidth="1"/>
    <col min="7956" max="7956" width="27.08984375" customWidth="1"/>
    <col min="7957" max="7957" width="18.453125" customWidth="1"/>
    <col min="7958" max="7958" width="14.36328125" customWidth="1"/>
    <col min="7959" max="7959" width="15.453125" customWidth="1"/>
    <col min="7960" max="7960" width="24.54296875" customWidth="1"/>
    <col min="7961" max="7961" width="27.453125" customWidth="1"/>
    <col min="7963" max="7963" width="41.54296875" customWidth="1"/>
    <col min="8211" max="8211" width="9.08984375" customWidth="1"/>
    <col min="8212" max="8212" width="27.08984375" customWidth="1"/>
    <col min="8213" max="8213" width="18.453125" customWidth="1"/>
    <col min="8214" max="8214" width="14.36328125" customWidth="1"/>
    <col min="8215" max="8215" width="15.453125" customWidth="1"/>
    <col min="8216" max="8216" width="24.54296875" customWidth="1"/>
    <col min="8217" max="8217" width="27.453125" customWidth="1"/>
    <col min="8219" max="8219" width="41.54296875" customWidth="1"/>
    <col min="8467" max="8467" width="9.08984375" customWidth="1"/>
    <col min="8468" max="8468" width="27.08984375" customWidth="1"/>
    <col min="8469" max="8469" width="18.453125" customWidth="1"/>
    <col min="8470" max="8470" width="14.36328125" customWidth="1"/>
    <col min="8471" max="8471" width="15.453125" customWidth="1"/>
    <col min="8472" max="8472" width="24.54296875" customWidth="1"/>
    <col min="8473" max="8473" width="27.453125" customWidth="1"/>
    <col min="8475" max="8475" width="41.54296875" customWidth="1"/>
    <col min="8723" max="8723" width="9.08984375" customWidth="1"/>
    <col min="8724" max="8724" width="27.08984375" customWidth="1"/>
    <col min="8725" max="8725" width="18.453125" customWidth="1"/>
    <col min="8726" max="8726" width="14.36328125" customWidth="1"/>
    <col min="8727" max="8727" width="15.453125" customWidth="1"/>
    <col min="8728" max="8728" width="24.54296875" customWidth="1"/>
    <col min="8729" max="8729" width="27.453125" customWidth="1"/>
    <col min="8731" max="8731" width="41.54296875" customWidth="1"/>
    <col min="8979" max="8979" width="9.08984375" customWidth="1"/>
    <col min="8980" max="8980" width="27.08984375" customWidth="1"/>
    <col min="8981" max="8981" width="18.453125" customWidth="1"/>
    <col min="8982" max="8982" width="14.36328125" customWidth="1"/>
    <col min="8983" max="8983" width="15.453125" customWidth="1"/>
    <col min="8984" max="8984" width="24.54296875" customWidth="1"/>
    <col min="8985" max="8985" width="27.453125" customWidth="1"/>
    <col min="8987" max="8987" width="41.54296875" customWidth="1"/>
    <col min="9235" max="9235" width="9.08984375" customWidth="1"/>
    <col min="9236" max="9236" width="27.08984375" customWidth="1"/>
    <col min="9237" max="9237" width="18.453125" customWidth="1"/>
    <col min="9238" max="9238" width="14.36328125" customWidth="1"/>
    <col min="9239" max="9239" width="15.453125" customWidth="1"/>
    <col min="9240" max="9240" width="24.54296875" customWidth="1"/>
    <col min="9241" max="9241" width="27.453125" customWidth="1"/>
    <col min="9243" max="9243" width="41.54296875" customWidth="1"/>
    <col min="9491" max="9491" width="9.08984375" customWidth="1"/>
    <col min="9492" max="9492" width="27.08984375" customWidth="1"/>
    <col min="9493" max="9493" width="18.453125" customWidth="1"/>
    <col min="9494" max="9494" width="14.36328125" customWidth="1"/>
    <col min="9495" max="9495" width="15.453125" customWidth="1"/>
    <col min="9496" max="9496" width="24.54296875" customWidth="1"/>
    <col min="9497" max="9497" width="27.453125" customWidth="1"/>
    <col min="9499" max="9499" width="41.54296875" customWidth="1"/>
    <col min="9747" max="9747" width="9.08984375" customWidth="1"/>
    <col min="9748" max="9748" width="27.08984375" customWidth="1"/>
    <col min="9749" max="9749" width="18.453125" customWidth="1"/>
    <col min="9750" max="9750" width="14.36328125" customWidth="1"/>
    <col min="9751" max="9751" width="15.453125" customWidth="1"/>
    <col min="9752" max="9752" width="24.54296875" customWidth="1"/>
    <col min="9753" max="9753" width="27.453125" customWidth="1"/>
    <col min="9755" max="9755" width="41.54296875" customWidth="1"/>
    <col min="10003" max="10003" width="9.08984375" customWidth="1"/>
    <col min="10004" max="10004" width="27.08984375" customWidth="1"/>
    <col min="10005" max="10005" width="18.453125" customWidth="1"/>
    <col min="10006" max="10006" width="14.36328125" customWidth="1"/>
    <col min="10007" max="10007" width="15.453125" customWidth="1"/>
    <col min="10008" max="10008" width="24.54296875" customWidth="1"/>
    <col min="10009" max="10009" width="27.453125" customWidth="1"/>
    <col min="10011" max="10011" width="41.54296875" customWidth="1"/>
    <col min="10259" max="10259" width="9.08984375" customWidth="1"/>
    <col min="10260" max="10260" width="27.08984375" customWidth="1"/>
    <col min="10261" max="10261" width="18.453125" customWidth="1"/>
    <col min="10262" max="10262" width="14.36328125" customWidth="1"/>
    <col min="10263" max="10263" width="15.453125" customWidth="1"/>
    <col min="10264" max="10264" width="24.54296875" customWidth="1"/>
    <col min="10265" max="10265" width="27.453125" customWidth="1"/>
    <col min="10267" max="10267" width="41.54296875" customWidth="1"/>
    <col min="10515" max="10515" width="9.08984375" customWidth="1"/>
    <col min="10516" max="10516" width="27.08984375" customWidth="1"/>
    <col min="10517" max="10517" width="18.453125" customWidth="1"/>
    <col min="10518" max="10518" width="14.36328125" customWidth="1"/>
    <col min="10519" max="10519" width="15.453125" customWidth="1"/>
    <col min="10520" max="10520" width="24.54296875" customWidth="1"/>
    <col min="10521" max="10521" width="27.453125" customWidth="1"/>
    <col min="10523" max="10523" width="41.54296875" customWidth="1"/>
    <col min="10771" max="10771" width="9.08984375" customWidth="1"/>
    <col min="10772" max="10772" width="27.08984375" customWidth="1"/>
    <col min="10773" max="10773" width="18.453125" customWidth="1"/>
    <col min="10774" max="10774" width="14.36328125" customWidth="1"/>
    <col min="10775" max="10775" width="15.453125" customWidth="1"/>
    <col min="10776" max="10776" width="24.54296875" customWidth="1"/>
    <col min="10777" max="10777" width="27.453125" customWidth="1"/>
    <col min="10779" max="10779" width="41.54296875" customWidth="1"/>
    <col min="11027" max="11027" width="9.08984375" customWidth="1"/>
    <col min="11028" max="11028" width="27.08984375" customWidth="1"/>
    <col min="11029" max="11029" width="18.453125" customWidth="1"/>
    <col min="11030" max="11030" width="14.36328125" customWidth="1"/>
    <col min="11031" max="11031" width="15.453125" customWidth="1"/>
    <col min="11032" max="11032" width="24.54296875" customWidth="1"/>
    <col min="11033" max="11033" width="27.453125" customWidth="1"/>
    <col min="11035" max="11035" width="41.54296875" customWidth="1"/>
    <col min="11283" max="11283" width="9.08984375" customWidth="1"/>
    <col min="11284" max="11284" width="27.08984375" customWidth="1"/>
    <col min="11285" max="11285" width="18.453125" customWidth="1"/>
    <col min="11286" max="11286" width="14.36328125" customWidth="1"/>
    <col min="11287" max="11287" width="15.453125" customWidth="1"/>
    <col min="11288" max="11288" width="24.54296875" customWidth="1"/>
    <col min="11289" max="11289" width="27.453125" customWidth="1"/>
    <col min="11291" max="11291" width="41.54296875" customWidth="1"/>
    <col min="11539" max="11539" width="9.08984375" customWidth="1"/>
    <col min="11540" max="11540" width="27.08984375" customWidth="1"/>
    <col min="11541" max="11541" width="18.453125" customWidth="1"/>
    <col min="11542" max="11542" width="14.36328125" customWidth="1"/>
    <col min="11543" max="11543" width="15.453125" customWidth="1"/>
    <col min="11544" max="11544" width="24.54296875" customWidth="1"/>
    <col min="11545" max="11545" width="27.453125" customWidth="1"/>
    <col min="11547" max="11547" width="41.54296875" customWidth="1"/>
    <col min="11795" max="11795" width="9.08984375" customWidth="1"/>
    <col min="11796" max="11796" width="27.08984375" customWidth="1"/>
    <col min="11797" max="11797" width="18.453125" customWidth="1"/>
    <col min="11798" max="11798" width="14.36328125" customWidth="1"/>
    <col min="11799" max="11799" width="15.453125" customWidth="1"/>
    <col min="11800" max="11800" width="24.54296875" customWidth="1"/>
    <col min="11801" max="11801" width="27.453125" customWidth="1"/>
    <col min="11803" max="11803" width="41.54296875" customWidth="1"/>
    <col min="12051" max="12051" width="9.08984375" customWidth="1"/>
    <col min="12052" max="12052" width="27.08984375" customWidth="1"/>
    <col min="12053" max="12053" width="18.453125" customWidth="1"/>
    <col min="12054" max="12054" width="14.36328125" customWidth="1"/>
    <col min="12055" max="12055" width="15.453125" customWidth="1"/>
    <col min="12056" max="12056" width="24.54296875" customWidth="1"/>
    <col min="12057" max="12057" width="27.453125" customWidth="1"/>
    <col min="12059" max="12059" width="41.54296875" customWidth="1"/>
    <col min="12307" max="12307" width="9.08984375" customWidth="1"/>
    <col min="12308" max="12308" width="27.08984375" customWidth="1"/>
    <col min="12309" max="12309" width="18.453125" customWidth="1"/>
    <col min="12310" max="12310" width="14.36328125" customWidth="1"/>
    <col min="12311" max="12311" width="15.453125" customWidth="1"/>
    <col min="12312" max="12312" width="24.54296875" customWidth="1"/>
    <col min="12313" max="12313" width="27.453125" customWidth="1"/>
    <col min="12315" max="12315" width="41.54296875" customWidth="1"/>
    <col min="12563" max="12563" width="9.08984375" customWidth="1"/>
    <col min="12564" max="12564" width="27.08984375" customWidth="1"/>
    <col min="12565" max="12565" width="18.453125" customWidth="1"/>
    <col min="12566" max="12566" width="14.36328125" customWidth="1"/>
    <col min="12567" max="12567" width="15.453125" customWidth="1"/>
    <col min="12568" max="12568" width="24.54296875" customWidth="1"/>
    <col min="12569" max="12569" width="27.453125" customWidth="1"/>
    <col min="12571" max="12571" width="41.54296875" customWidth="1"/>
    <col min="12819" max="12819" width="9.08984375" customWidth="1"/>
    <col min="12820" max="12820" width="27.08984375" customWidth="1"/>
    <col min="12821" max="12821" width="18.453125" customWidth="1"/>
    <col min="12822" max="12822" width="14.36328125" customWidth="1"/>
    <col min="12823" max="12823" width="15.453125" customWidth="1"/>
    <col min="12824" max="12824" width="24.54296875" customWidth="1"/>
    <col min="12825" max="12825" width="27.453125" customWidth="1"/>
    <col min="12827" max="12827" width="41.54296875" customWidth="1"/>
    <col min="13075" max="13075" width="9.08984375" customWidth="1"/>
    <col min="13076" max="13076" width="27.08984375" customWidth="1"/>
    <col min="13077" max="13077" width="18.453125" customWidth="1"/>
    <col min="13078" max="13078" width="14.36328125" customWidth="1"/>
    <col min="13079" max="13079" width="15.453125" customWidth="1"/>
    <col min="13080" max="13080" width="24.54296875" customWidth="1"/>
    <col min="13081" max="13081" width="27.453125" customWidth="1"/>
    <col min="13083" max="13083" width="41.54296875" customWidth="1"/>
    <col min="13331" max="13331" width="9.08984375" customWidth="1"/>
    <col min="13332" max="13332" width="27.08984375" customWidth="1"/>
    <col min="13333" max="13333" width="18.453125" customWidth="1"/>
    <col min="13334" max="13334" width="14.36328125" customWidth="1"/>
    <col min="13335" max="13335" width="15.453125" customWidth="1"/>
    <col min="13336" max="13336" width="24.54296875" customWidth="1"/>
    <col min="13337" max="13337" width="27.453125" customWidth="1"/>
    <col min="13339" max="13339" width="41.54296875" customWidth="1"/>
    <col min="13587" max="13587" width="9.08984375" customWidth="1"/>
    <col min="13588" max="13588" width="27.08984375" customWidth="1"/>
    <col min="13589" max="13589" width="18.453125" customWidth="1"/>
    <col min="13590" max="13590" width="14.36328125" customWidth="1"/>
    <col min="13591" max="13591" width="15.453125" customWidth="1"/>
    <col min="13592" max="13592" width="24.54296875" customWidth="1"/>
    <col min="13593" max="13593" width="27.453125" customWidth="1"/>
    <col min="13595" max="13595" width="41.54296875" customWidth="1"/>
    <col min="13843" max="13843" width="9.08984375" customWidth="1"/>
    <col min="13844" max="13844" width="27.08984375" customWidth="1"/>
    <col min="13845" max="13845" width="18.453125" customWidth="1"/>
    <col min="13846" max="13846" width="14.36328125" customWidth="1"/>
    <col min="13847" max="13847" width="15.453125" customWidth="1"/>
    <col min="13848" max="13848" width="24.54296875" customWidth="1"/>
    <col min="13849" max="13849" width="27.453125" customWidth="1"/>
    <col min="13851" max="13851" width="41.54296875" customWidth="1"/>
    <col min="14099" max="14099" width="9.08984375" customWidth="1"/>
    <col min="14100" max="14100" width="27.08984375" customWidth="1"/>
    <col min="14101" max="14101" width="18.453125" customWidth="1"/>
    <col min="14102" max="14102" width="14.36328125" customWidth="1"/>
    <col min="14103" max="14103" width="15.453125" customWidth="1"/>
    <col min="14104" max="14104" width="24.54296875" customWidth="1"/>
    <col min="14105" max="14105" width="27.453125" customWidth="1"/>
    <col min="14107" max="14107" width="41.54296875" customWidth="1"/>
    <col min="14355" max="14355" width="9.08984375" customWidth="1"/>
    <col min="14356" max="14356" width="27.08984375" customWidth="1"/>
    <col min="14357" max="14357" width="18.453125" customWidth="1"/>
    <col min="14358" max="14358" width="14.36328125" customWidth="1"/>
    <col min="14359" max="14359" width="15.453125" customWidth="1"/>
    <col min="14360" max="14360" width="24.54296875" customWidth="1"/>
    <col min="14361" max="14361" width="27.453125" customWidth="1"/>
    <col min="14363" max="14363" width="41.54296875" customWidth="1"/>
    <col min="14611" max="14611" width="9.08984375" customWidth="1"/>
    <col min="14612" max="14612" width="27.08984375" customWidth="1"/>
    <col min="14613" max="14613" width="18.453125" customWidth="1"/>
    <col min="14614" max="14614" width="14.36328125" customWidth="1"/>
    <col min="14615" max="14615" width="15.453125" customWidth="1"/>
    <col min="14616" max="14616" width="24.54296875" customWidth="1"/>
    <col min="14617" max="14617" width="27.453125" customWidth="1"/>
    <col min="14619" max="14619" width="41.54296875" customWidth="1"/>
    <col min="14867" max="14867" width="9.08984375" customWidth="1"/>
    <col min="14868" max="14868" width="27.08984375" customWidth="1"/>
    <col min="14869" max="14869" width="18.453125" customWidth="1"/>
    <col min="14870" max="14870" width="14.36328125" customWidth="1"/>
    <col min="14871" max="14871" width="15.453125" customWidth="1"/>
    <col min="14872" max="14872" width="24.54296875" customWidth="1"/>
    <col min="14873" max="14873" width="27.453125" customWidth="1"/>
    <col min="14875" max="14875" width="41.54296875" customWidth="1"/>
    <col min="15123" max="15123" width="9.08984375" customWidth="1"/>
    <col min="15124" max="15124" width="27.08984375" customWidth="1"/>
    <col min="15125" max="15125" width="18.453125" customWidth="1"/>
    <col min="15126" max="15126" width="14.36328125" customWidth="1"/>
    <col min="15127" max="15127" width="15.453125" customWidth="1"/>
    <col min="15128" max="15128" width="24.54296875" customWidth="1"/>
    <col min="15129" max="15129" width="27.453125" customWidth="1"/>
    <col min="15131" max="15131" width="41.54296875" customWidth="1"/>
    <col min="15379" max="15379" width="9.08984375" customWidth="1"/>
    <col min="15380" max="15380" width="27.08984375" customWidth="1"/>
    <col min="15381" max="15381" width="18.453125" customWidth="1"/>
    <col min="15382" max="15382" width="14.36328125" customWidth="1"/>
    <col min="15383" max="15383" width="15.453125" customWidth="1"/>
    <col min="15384" max="15384" width="24.54296875" customWidth="1"/>
    <col min="15385" max="15385" width="27.453125" customWidth="1"/>
    <col min="15387" max="15387" width="41.54296875" customWidth="1"/>
    <col min="15635" max="15635" width="9.08984375" customWidth="1"/>
    <col min="15636" max="15636" width="27.08984375" customWidth="1"/>
    <col min="15637" max="15637" width="18.453125" customWidth="1"/>
    <col min="15638" max="15638" width="14.36328125" customWidth="1"/>
    <col min="15639" max="15639" width="15.453125" customWidth="1"/>
    <col min="15640" max="15640" width="24.54296875" customWidth="1"/>
    <col min="15641" max="15641" width="27.453125" customWidth="1"/>
    <col min="15643" max="15643" width="41.54296875" customWidth="1"/>
    <col min="15891" max="15891" width="9.08984375" customWidth="1"/>
    <col min="15892" max="15892" width="27.08984375" customWidth="1"/>
    <col min="15893" max="15893" width="18.453125" customWidth="1"/>
    <col min="15894" max="15894" width="14.36328125" customWidth="1"/>
    <col min="15895" max="15895" width="15.453125" customWidth="1"/>
    <col min="15896" max="15896" width="24.54296875" customWidth="1"/>
    <col min="15897" max="15897" width="27.453125" customWidth="1"/>
    <col min="15899" max="15899" width="41.54296875" customWidth="1"/>
    <col min="16147" max="16147" width="9.08984375" customWidth="1"/>
    <col min="16148" max="16148" width="27.08984375" customWidth="1"/>
    <col min="16149" max="16149" width="18.453125" customWidth="1"/>
    <col min="16150" max="16150" width="14.36328125" customWidth="1"/>
    <col min="16151" max="16151" width="15.453125" customWidth="1"/>
    <col min="16152" max="16152" width="24.54296875" customWidth="1"/>
    <col min="16153" max="16153" width="27.453125" customWidth="1"/>
    <col min="16155" max="16155" width="41.54296875" customWidth="1"/>
  </cols>
  <sheetData>
    <row r="1" spans="1:35" s="36" customFormat="1" ht="15" thickBot="1">
      <c r="C1" s="54" t="s">
        <v>121</v>
      </c>
      <c r="G1" s="3"/>
      <c r="L1" s="3"/>
      <c r="M1" s="3"/>
      <c r="N1" s="3"/>
      <c r="O1" s="3"/>
      <c r="P1" s="3"/>
      <c r="Q1" s="3"/>
      <c r="R1" s="3"/>
      <c r="S1" s="3"/>
      <c r="U1" s="6"/>
      <c r="Y1" s="3"/>
      <c r="AH1" s="35"/>
    </row>
    <row r="2" spans="1:35" s="36" customFormat="1" ht="24" customHeight="1" thickBot="1">
      <c r="A2" s="127" t="s">
        <v>63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8"/>
      <c r="X2" s="131" t="s">
        <v>64</v>
      </c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3"/>
    </row>
    <row r="3" spans="1:35" s="6" customFormat="1" ht="20.25" customHeight="1" thickBo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8"/>
      <c r="X3" s="129" t="s">
        <v>65</v>
      </c>
      <c r="Y3" s="130"/>
      <c r="Z3" s="137" t="s">
        <v>42</v>
      </c>
      <c r="AA3" s="138"/>
      <c r="AB3" s="139"/>
      <c r="AC3" s="37" t="s">
        <v>43</v>
      </c>
      <c r="AD3" s="134" t="s">
        <v>44</v>
      </c>
      <c r="AE3" s="135"/>
      <c r="AF3" s="136"/>
      <c r="AG3" s="140" t="s">
        <v>45</v>
      </c>
      <c r="AH3" s="141"/>
      <c r="AI3" s="38" t="s">
        <v>46</v>
      </c>
    </row>
    <row r="4" spans="1:35" s="4" customFormat="1" ht="52.5" customHeight="1" thickBot="1">
      <c r="A4" s="43" t="s">
        <v>186</v>
      </c>
      <c r="B4" s="43" t="s">
        <v>184</v>
      </c>
      <c r="C4" s="43" t="s">
        <v>71</v>
      </c>
      <c r="D4" s="43" t="s">
        <v>72</v>
      </c>
      <c r="E4" s="43" t="s">
        <v>70</v>
      </c>
      <c r="F4" s="43" t="s">
        <v>73</v>
      </c>
      <c r="G4" s="43" t="s">
        <v>47</v>
      </c>
      <c r="H4" s="43" t="s">
        <v>0</v>
      </c>
      <c r="I4" s="43" t="s">
        <v>61</v>
      </c>
      <c r="J4" s="43" t="s">
        <v>53</v>
      </c>
      <c r="K4" s="43" t="s">
        <v>9</v>
      </c>
      <c r="L4" s="43" t="s">
        <v>60</v>
      </c>
      <c r="M4" s="43" t="s">
        <v>85</v>
      </c>
      <c r="N4" s="43" t="s">
        <v>84</v>
      </c>
      <c r="O4" s="43" t="s">
        <v>83</v>
      </c>
      <c r="P4" s="43" t="s">
        <v>82</v>
      </c>
      <c r="Q4" s="43" t="s">
        <v>81</v>
      </c>
      <c r="R4" s="43" t="s">
        <v>80</v>
      </c>
      <c r="S4" s="43" t="s">
        <v>79</v>
      </c>
      <c r="T4" s="74" t="s">
        <v>66</v>
      </c>
      <c r="U4" s="43" t="s">
        <v>62</v>
      </c>
      <c r="V4" s="43" t="s">
        <v>187</v>
      </c>
      <c r="W4" s="43" t="s">
        <v>4591</v>
      </c>
      <c r="X4" s="44" t="s">
        <v>5</v>
      </c>
      <c r="Y4" s="44" t="s">
        <v>1</v>
      </c>
      <c r="Z4" s="39" t="s">
        <v>55</v>
      </c>
      <c r="AA4" s="39" t="s">
        <v>48</v>
      </c>
      <c r="AB4" s="39" t="s">
        <v>59</v>
      </c>
      <c r="AC4" s="40" t="s">
        <v>49</v>
      </c>
      <c r="AD4" s="40" t="s">
        <v>50</v>
      </c>
      <c r="AE4" s="40" t="s">
        <v>56</v>
      </c>
      <c r="AF4" s="40" t="s">
        <v>51</v>
      </c>
      <c r="AG4" s="41" t="s">
        <v>57</v>
      </c>
      <c r="AH4" s="41" t="s">
        <v>58</v>
      </c>
      <c r="AI4" s="42" t="s">
        <v>52</v>
      </c>
    </row>
    <row r="5" spans="1:35" s="36" customFormat="1" ht="32.25" customHeight="1">
      <c r="A5" s="57" t="s">
        <v>234</v>
      </c>
      <c r="B5" s="68" t="str">
        <f t="shared" ref="B5:B68" si="0">LEFT(C5,6)</f>
        <v>NC01-1</v>
      </c>
      <c r="C5" s="68" t="s">
        <v>188</v>
      </c>
      <c r="D5" s="68" t="s">
        <v>189</v>
      </c>
      <c r="E5" s="86"/>
      <c r="F5" s="69"/>
      <c r="G5" s="70"/>
      <c r="H5" s="71"/>
      <c r="I5" s="71"/>
      <c r="J5" s="71"/>
      <c r="K5" s="71"/>
      <c r="L5" s="72"/>
      <c r="M5" s="61" t="s">
        <v>75</v>
      </c>
      <c r="N5" s="61" t="s">
        <v>75</v>
      </c>
      <c r="O5" s="72" t="s">
        <v>75</v>
      </c>
      <c r="P5" s="72" t="s">
        <v>78</v>
      </c>
      <c r="Q5" s="72" t="s">
        <v>78</v>
      </c>
      <c r="R5" s="72" t="s">
        <v>78</v>
      </c>
      <c r="S5" s="93" t="s">
        <v>75</v>
      </c>
      <c r="T5" s="75" t="str">
        <f t="shared" ref="T5:T68" si="1">IF(OR(M5="A",N5="A",O5="A",AND(P5&lt;&gt;"C",Q5="A",R5="A",S5="A")),"A",IF(OR(AND(P5&lt;&gt;"C",OR(AND(Q5&lt;&gt;"A",R5&lt;&gt;"C",S5&lt;&gt;"C"),AND(Q5="A",R5&lt;&gt;"A",S5&lt;&gt;"C"),AND(Q5="A",R5="A",S5&lt;&gt;"A"))),AND(P5="C",Q5&lt;&gt;"C",R5&lt;&gt;"C",S5&lt;&gt;"C")),"B","C"))</f>
        <v>C</v>
      </c>
      <c r="U5" s="73"/>
      <c r="V5" s="64"/>
      <c r="W5" s="64"/>
      <c r="X5" s="63"/>
      <c r="Y5" s="95"/>
      <c r="Z5" s="64"/>
      <c r="AA5" s="64"/>
      <c r="AB5" s="64"/>
      <c r="AC5" s="65"/>
      <c r="AD5" s="65"/>
      <c r="AE5" s="65"/>
      <c r="AF5" s="65"/>
      <c r="AG5" s="65"/>
      <c r="AH5" s="65"/>
      <c r="AI5" s="65"/>
    </row>
    <row r="6" spans="1:35" s="36" customFormat="1" ht="18.5">
      <c r="A6" s="57" t="s">
        <v>234</v>
      </c>
      <c r="B6" s="68" t="str">
        <f t="shared" si="0"/>
        <v>NC01-1</v>
      </c>
      <c r="C6" s="68" t="s">
        <v>190</v>
      </c>
      <c r="D6" s="68" t="s">
        <v>191</v>
      </c>
      <c r="E6" s="86"/>
      <c r="F6" s="69"/>
      <c r="G6" s="70"/>
      <c r="H6" s="71"/>
      <c r="I6" s="71"/>
      <c r="J6" s="71"/>
      <c r="K6" s="71"/>
      <c r="L6" s="72"/>
      <c r="M6" s="61" t="s">
        <v>75</v>
      </c>
      <c r="N6" s="61" t="s">
        <v>75</v>
      </c>
      <c r="O6" s="72" t="s">
        <v>75</v>
      </c>
      <c r="P6" s="72" t="s">
        <v>78</v>
      </c>
      <c r="Q6" s="72" t="s">
        <v>78</v>
      </c>
      <c r="R6" s="72" t="s">
        <v>78</v>
      </c>
      <c r="S6" s="93" t="s">
        <v>75</v>
      </c>
      <c r="T6" s="75" t="str">
        <f t="shared" si="1"/>
        <v>C</v>
      </c>
      <c r="U6" s="73"/>
      <c r="V6" s="64"/>
      <c r="W6" s="64"/>
      <c r="X6" s="63"/>
      <c r="Y6" s="95"/>
      <c r="Z6" s="64"/>
      <c r="AA6" s="64"/>
      <c r="AB6" s="64"/>
      <c r="AC6" s="65"/>
      <c r="AD6" s="65"/>
      <c r="AE6" s="65"/>
      <c r="AF6" s="65"/>
      <c r="AG6" s="65"/>
      <c r="AH6" s="65"/>
      <c r="AI6" s="65"/>
    </row>
    <row r="7" spans="1:35" s="36" customFormat="1" ht="18.5">
      <c r="A7" s="57" t="s">
        <v>234</v>
      </c>
      <c r="B7" s="68" t="str">
        <f t="shared" si="0"/>
        <v>NC01-1</v>
      </c>
      <c r="C7" s="68" t="s">
        <v>192</v>
      </c>
      <c r="D7" s="68" t="s">
        <v>193</v>
      </c>
      <c r="E7" s="86"/>
      <c r="F7" s="69"/>
      <c r="G7" s="70"/>
      <c r="H7" s="71"/>
      <c r="I7" s="71"/>
      <c r="J7" s="71"/>
      <c r="K7" s="71"/>
      <c r="L7" s="72"/>
      <c r="M7" s="61" t="s">
        <v>75</v>
      </c>
      <c r="N7" s="61" t="s">
        <v>75</v>
      </c>
      <c r="O7" s="72" t="s">
        <v>75</v>
      </c>
      <c r="P7" s="72" t="s">
        <v>78</v>
      </c>
      <c r="Q7" s="72" t="s">
        <v>78</v>
      </c>
      <c r="R7" s="72" t="s">
        <v>78</v>
      </c>
      <c r="S7" s="93" t="s">
        <v>75</v>
      </c>
      <c r="T7" s="75" t="str">
        <f t="shared" si="1"/>
        <v>C</v>
      </c>
      <c r="U7" s="73"/>
      <c r="V7" s="64"/>
      <c r="W7" s="64"/>
      <c r="X7" s="63"/>
      <c r="Y7" s="95"/>
      <c r="Z7" s="64"/>
      <c r="AA7" s="64"/>
      <c r="AB7" s="64"/>
      <c r="AC7" s="65"/>
      <c r="AD7" s="65"/>
      <c r="AE7" s="65"/>
      <c r="AF7" s="65"/>
      <c r="AG7" s="65"/>
      <c r="AH7" s="65"/>
      <c r="AI7" s="65"/>
    </row>
    <row r="8" spans="1:35" s="36" customFormat="1" ht="18.5">
      <c r="A8" s="57" t="s">
        <v>234</v>
      </c>
      <c r="B8" s="68" t="str">
        <f t="shared" si="0"/>
        <v>NC01-1</v>
      </c>
      <c r="C8" s="68" t="s">
        <v>194</v>
      </c>
      <c r="D8" s="68" t="s">
        <v>195</v>
      </c>
      <c r="E8" s="86"/>
      <c r="F8" s="69"/>
      <c r="G8" s="70"/>
      <c r="H8" s="71"/>
      <c r="I8" s="71"/>
      <c r="J8" s="71"/>
      <c r="K8" s="71"/>
      <c r="L8" s="72"/>
      <c r="M8" s="61" t="s">
        <v>75</v>
      </c>
      <c r="N8" s="61" t="s">
        <v>75</v>
      </c>
      <c r="O8" s="72" t="s">
        <v>75</v>
      </c>
      <c r="P8" s="72" t="s">
        <v>78</v>
      </c>
      <c r="Q8" s="72" t="s">
        <v>78</v>
      </c>
      <c r="R8" s="72" t="s">
        <v>78</v>
      </c>
      <c r="S8" s="93" t="s">
        <v>75</v>
      </c>
      <c r="T8" s="75" t="str">
        <f t="shared" si="1"/>
        <v>C</v>
      </c>
      <c r="U8" s="73"/>
      <c r="V8" s="64"/>
      <c r="W8" s="64"/>
      <c r="X8" s="63"/>
      <c r="Y8" s="95"/>
      <c r="Z8" s="64"/>
      <c r="AA8" s="64"/>
      <c r="AB8" s="64"/>
      <c r="AC8" s="65"/>
      <c r="AD8" s="65"/>
      <c r="AE8" s="65"/>
      <c r="AF8" s="65"/>
      <c r="AG8" s="65"/>
      <c r="AH8" s="65"/>
      <c r="AI8" s="65"/>
    </row>
    <row r="9" spans="1:35" s="36" customFormat="1" ht="18.5">
      <c r="A9" s="57" t="s">
        <v>234</v>
      </c>
      <c r="B9" s="68" t="str">
        <f t="shared" si="0"/>
        <v>NC01-1</v>
      </c>
      <c r="C9" s="68" t="s">
        <v>196</v>
      </c>
      <c r="D9" s="68" t="s">
        <v>197</v>
      </c>
      <c r="E9" s="86"/>
      <c r="F9" s="69"/>
      <c r="G9" s="70"/>
      <c r="H9" s="71"/>
      <c r="I9" s="71"/>
      <c r="J9" s="71"/>
      <c r="K9" s="71"/>
      <c r="L9" s="72"/>
      <c r="M9" s="61" t="s">
        <v>75</v>
      </c>
      <c r="N9" s="61" t="s">
        <v>75</v>
      </c>
      <c r="O9" s="72" t="s">
        <v>75</v>
      </c>
      <c r="P9" s="72" t="s">
        <v>78</v>
      </c>
      <c r="Q9" s="72" t="s">
        <v>78</v>
      </c>
      <c r="R9" s="72" t="s">
        <v>78</v>
      </c>
      <c r="S9" s="93" t="s">
        <v>75</v>
      </c>
      <c r="T9" s="75" t="str">
        <f t="shared" si="1"/>
        <v>C</v>
      </c>
      <c r="U9" s="73"/>
      <c r="V9" s="64"/>
      <c r="W9" s="64"/>
      <c r="X9" s="63"/>
      <c r="Y9" s="95"/>
      <c r="Z9" s="64"/>
      <c r="AA9" s="64"/>
      <c r="AB9" s="64"/>
      <c r="AC9" s="65"/>
      <c r="AD9" s="65"/>
      <c r="AE9" s="65"/>
      <c r="AF9" s="65"/>
      <c r="AG9" s="65"/>
      <c r="AH9" s="65"/>
      <c r="AI9" s="65"/>
    </row>
    <row r="10" spans="1:35" s="36" customFormat="1" ht="18.75" customHeight="1">
      <c r="A10" s="57" t="s">
        <v>234</v>
      </c>
      <c r="B10" s="68" t="str">
        <f t="shared" si="0"/>
        <v>NC01-1</v>
      </c>
      <c r="C10" s="68" t="s">
        <v>198</v>
      </c>
      <c r="D10" s="68" t="s">
        <v>199</v>
      </c>
      <c r="E10" s="86"/>
      <c r="F10" s="69"/>
      <c r="G10" s="70"/>
      <c r="H10" s="71"/>
      <c r="I10" s="71"/>
      <c r="J10" s="71"/>
      <c r="K10" s="71"/>
      <c r="L10" s="72"/>
      <c r="M10" s="61" t="s">
        <v>75</v>
      </c>
      <c r="N10" s="61" t="s">
        <v>75</v>
      </c>
      <c r="O10" s="72" t="s">
        <v>75</v>
      </c>
      <c r="P10" s="72" t="s">
        <v>78</v>
      </c>
      <c r="Q10" s="72" t="s">
        <v>78</v>
      </c>
      <c r="R10" s="72" t="s">
        <v>78</v>
      </c>
      <c r="S10" s="93" t="s">
        <v>75</v>
      </c>
      <c r="T10" s="75" t="str">
        <f t="shared" si="1"/>
        <v>C</v>
      </c>
      <c r="U10" s="73"/>
      <c r="V10" s="64"/>
      <c r="W10" s="64"/>
      <c r="X10" s="63"/>
      <c r="Y10" s="63"/>
      <c r="Z10" s="64"/>
      <c r="AA10" s="64"/>
      <c r="AB10" s="64"/>
      <c r="AC10" s="65"/>
      <c r="AD10" s="65"/>
      <c r="AE10" s="65"/>
      <c r="AF10" s="65"/>
      <c r="AG10" s="65"/>
      <c r="AH10" s="65"/>
      <c r="AI10" s="65"/>
    </row>
    <row r="11" spans="1:35" s="36" customFormat="1" ht="18.75" customHeight="1">
      <c r="A11" s="57" t="s">
        <v>234</v>
      </c>
      <c r="B11" s="68" t="str">
        <f t="shared" si="0"/>
        <v>NC01-1</v>
      </c>
      <c r="C11" s="68" t="s">
        <v>200</v>
      </c>
      <c r="D11" s="68" t="s">
        <v>201</v>
      </c>
      <c r="E11" s="86"/>
      <c r="F11" s="69"/>
      <c r="G11" s="70"/>
      <c r="H11" s="71"/>
      <c r="I11" s="71"/>
      <c r="J11" s="71"/>
      <c r="K11" s="71"/>
      <c r="L11" s="72"/>
      <c r="M11" s="61" t="s">
        <v>75</v>
      </c>
      <c r="N11" s="61" t="s">
        <v>75</v>
      </c>
      <c r="O11" s="72" t="s">
        <v>75</v>
      </c>
      <c r="P11" s="72" t="s">
        <v>78</v>
      </c>
      <c r="Q11" s="72" t="s">
        <v>78</v>
      </c>
      <c r="R11" s="72" t="s">
        <v>78</v>
      </c>
      <c r="S11" s="93" t="s">
        <v>75</v>
      </c>
      <c r="T11" s="75" t="str">
        <f t="shared" si="1"/>
        <v>C</v>
      </c>
      <c r="U11" s="73"/>
      <c r="V11" s="64"/>
      <c r="W11" s="64"/>
      <c r="X11" s="63"/>
      <c r="Y11" s="63"/>
      <c r="Z11" s="64"/>
      <c r="AA11" s="64"/>
      <c r="AB11" s="64"/>
      <c r="AC11" s="65"/>
      <c r="AD11" s="65"/>
      <c r="AE11" s="65"/>
      <c r="AF11" s="65"/>
      <c r="AG11" s="65"/>
      <c r="AH11" s="65"/>
      <c r="AI11" s="65"/>
    </row>
    <row r="12" spans="1:35" s="36" customFormat="1" ht="18.75" customHeight="1">
      <c r="A12" s="57" t="s">
        <v>234</v>
      </c>
      <c r="B12" s="68" t="str">
        <f t="shared" si="0"/>
        <v>NC01-1</v>
      </c>
      <c r="C12" s="68" t="s">
        <v>202</v>
      </c>
      <c r="D12" s="68" t="s">
        <v>203</v>
      </c>
      <c r="E12" s="86"/>
      <c r="F12" s="69"/>
      <c r="G12" s="70"/>
      <c r="H12" s="71"/>
      <c r="I12" s="71"/>
      <c r="J12" s="71"/>
      <c r="K12" s="71"/>
      <c r="L12" s="72"/>
      <c r="M12" s="61" t="s">
        <v>75</v>
      </c>
      <c r="N12" s="61" t="s">
        <v>75</v>
      </c>
      <c r="O12" s="72" t="s">
        <v>75</v>
      </c>
      <c r="P12" s="72" t="s">
        <v>78</v>
      </c>
      <c r="Q12" s="72" t="s">
        <v>78</v>
      </c>
      <c r="R12" s="72" t="s">
        <v>78</v>
      </c>
      <c r="S12" s="93" t="s">
        <v>75</v>
      </c>
      <c r="T12" s="75" t="str">
        <f t="shared" si="1"/>
        <v>C</v>
      </c>
      <c r="U12" s="73"/>
      <c r="V12" s="64"/>
      <c r="W12" s="64"/>
      <c r="X12" s="63"/>
      <c r="Y12" s="63"/>
      <c r="Z12" s="64"/>
      <c r="AA12" s="64"/>
      <c r="AB12" s="64"/>
      <c r="AC12" s="65"/>
      <c r="AD12" s="65"/>
      <c r="AE12" s="65"/>
      <c r="AF12" s="65"/>
      <c r="AG12" s="65"/>
      <c r="AH12" s="65"/>
      <c r="AI12" s="65"/>
    </row>
    <row r="13" spans="1:35" s="36" customFormat="1" ht="28.5" customHeight="1">
      <c r="A13" s="57" t="s">
        <v>234</v>
      </c>
      <c r="B13" s="68" t="str">
        <f t="shared" si="0"/>
        <v>NC01-1</v>
      </c>
      <c r="C13" s="68" t="s">
        <v>204</v>
      </c>
      <c r="D13" s="68" t="s">
        <v>205</v>
      </c>
      <c r="E13" s="86"/>
      <c r="F13" s="69"/>
      <c r="G13" s="70"/>
      <c r="H13" s="71"/>
      <c r="I13" s="71"/>
      <c r="J13" s="71"/>
      <c r="K13" s="71"/>
      <c r="L13" s="72"/>
      <c r="M13" s="60" t="s">
        <v>75</v>
      </c>
      <c r="N13" s="60" t="s">
        <v>75</v>
      </c>
      <c r="O13" s="72" t="s">
        <v>75</v>
      </c>
      <c r="P13" s="72" t="s">
        <v>78</v>
      </c>
      <c r="Q13" s="72" t="s">
        <v>78</v>
      </c>
      <c r="R13" s="72" t="s">
        <v>78</v>
      </c>
      <c r="S13" s="93" t="s">
        <v>75</v>
      </c>
      <c r="T13" s="75" t="str">
        <f t="shared" si="1"/>
        <v>C</v>
      </c>
      <c r="U13" s="73"/>
      <c r="V13" s="64"/>
      <c r="W13" s="64"/>
      <c r="X13" s="63"/>
      <c r="Y13" s="63"/>
      <c r="Z13" s="64"/>
      <c r="AA13" s="64"/>
      <c r="AB13" s="64"/>
      <c r="AC13" s="65"/>
      <c r="AD13" s="65"/>
      <c r="AE13" s="65"/>
      <c r="AF13" s="65"/>
      <c r="AG13" s="65"/>
      <c r="AH13" s="65"/>
      <c r="AI13" s="65"/>
    </row>
    <row r="14" spans="1:35" s="36" customFormat="1" ht="28.5" customHeight="1">
      <c r="A14" s="57" t="s">
        <v>234</v>
      </c>
      <c r="B14" s="68" t="str">
        <f t="shared" si="0"/>
        <v>NC01-1</v>
      </c>
      <c r="C14" s="68" t="s">
        <v>206</v>
      </c>
      <c r="D14" s="68" t="s">
        <v>207</v>
      </c>
      <c r="E14" s="86"/>
      <c r="F14" s="69"/>
      <c r="G14" s="70"/>
      <c r="H14" s="71"/>
      <c r="I14" s="71"/>
      <c r="J14" s="71"/>
      <c r="K14" s="71"/>
      <c r="L14" s="72"/>
      <c r="M14" s="60" t="s">
        <v>75</v>
      </c>
      <c r="N14" s="60" t="s">
        <v>75</v>
      </c>
      <c r="O14" s="72" t="s">
        <v>75</v>
      </c>
      <c r="P14" s="72" t="s">
        <v>78</v>
      </c>
      <c r="Q14" s="72" t="s">
        <v>78</v>
      </c>
      <c r="R14" s="72" t="s">
        <v>78</v>
      </c>
      <c r="S14" s="93" t="s">
        <v>75</v>
      </c>
      <c r="T14" s="75" t="str">
        <f t="shared" si="1"/>
        <v>C</v>
      </c>
      <c r="U14" s="73"/>
      <c r="V14" s="64"/>
      <c r="W14" s="64"/>
      <c r="X14" s="63"/>
      <c r="Y14" s="63"/>
      <c r="Z14" s="64"/>
      <c r="AA14" s="64"/>
      <c r="AB14" s="64"/>
      <c r="AC14" s="65"/>
      <c r="AD14" s="65"/>
      <c r="AE14" s="65"/>
      <c r="AF14" s="65"/>
      <c r="AG14" s="65"/>
      <c r="AH14" s="65"/>
      <c r="AI14" s="65"/>
    </row>
    <row r="15" spans="1:35" s="36" customFormat="1" ht="28.5" customHeight="1">
      <c r="A15" s="57" t="s">
        <v>234</v>
      </c>
      <c r="B15" s="68" t="str">
        <f t="shared" si="0"/>
        <v>NC01-1</v>
      </c>
      <c r="C15" s="68" t="s">
        <v>208</v>
      </c>
      <c r="D15" s="68" t="s">
        <v>209</v>
      </c>
      <c r="E15" s="86"/>
      <c r="F15" s="69"/>
      <c r="G15" s="70"/>
      <c r="H15" s="71"/>
      <c r="I15" s="71"/>
      <c r="J15" s="71"/>
      <c r="K15" s="71"/>
      <c r="L15" s="72"/>
      <c r="M15" s="60" t="s">
        <v>75</v>
      </c>
      <c r="N15" s="60" t="s">
        <v>75</v>
      </c>
      <c r="O15" s="72" t="s">
        <v>75</v>
      </c>
      <c r="P15" s="72" t="s">
        <v>78</v>
      </c>
      <c r="Q15" s="72" t="s">
        <v>78</v>
      </c>
      <c r="R15" s="72" t="s">
        <v>78</v>
      </c>
      <c r="S15" s="93" t="s">
        <v>75</v>
      </c>
      <c r="T15" s="75" t="str">
        <f t="shared" si="1"/>
        <v>C</v>
      </c>
      <c r="U15" s="73"/>
      <c r="V15" s="64"/>
      <c r="W15" s="64"/>
      <c r="X15" s="63"/>
      <c r="Y15" s="63"/>
      <c r="Z15" s="64"/>
      <c r="AA15" s="64"/>
      <c r="AB15" s="64"/>
      <c r="AC15" s="65"/>
      <c r="AD15" s="65"/>
      <c r="AE15" s="65"/>
      <c r="AF15" s="65"/>
      <c r="AG15" s="65"/>
      <c r="AH15" s="65"/>
      <c r="AI15" s="65"/>
    </row>
    <row r="16" spans="1:35" s="36" customFormat="1" ht="28.5" customHeight="1">
      <c r="A16" s="57" t="s">
        <v>234</v>
      </c>
      <c r="B16" s="68" t="str">
        <f t="shared" si="0"/>
        <v>NC01-1</v>
      </c>
      <c r="C16" s="68" t="s">
        <v>210</v>
      </c>
      <c r="D16" s="68" t="s">
        <v>211</v>
      </c>
      <c r="E16" s="86"/>
      <c r="F16" s="69"/>
      <c r="G16" s="70"/>
      <c r="H16" s="71"/>
      <c r="I16" s="71"/>
      <c r="J16" s="71"/>
      <c r="K16" s="71"/>
      <c r="L16" s="72"/>
      <c r="M16" s="60" t="s">
        <v>75</v>
      </c>
      <c r="N16" s="60" t="s">
        <v>75</v>
      </c>
      <c r="O16" s="72" t="s">
        <v>75</v>
      </c>
      <c r="P16" s="72" t="s">
        <v>78</v>
      </c>
      <c r="Q16" s="72" t="s">
        <v>78</v>
      </c>
      <c r="R16" s="72" t="s">
        <v>78</v>
      </c>
      <c r="S16" s="93" t="s">
        <v>75</v>
      </c>
      <c r="T16" s="75" t="str">
        <f t="shared" si="1"/>
        <v>C</v>
      </c>
      <c r="U16" s="73"/>
      <c r="V16" s="64"/>
      <c r="W16" s="64"/>
      <c r="X16" s="63"/>
      <c r="Y16" s="63"/>
      <c r="Z16" s="64"/>
      <c r="AA16" s="64"/>
      <c r="AB16" s="64"/>
      <c r="AC16" s="65"/>
      <c r="AD16" s="65"/>
      <c r="AE16" s="65"/>
      <c r="AF16" s="65"/>
      <c r="AG16" s="65"/>
      <c r="AH16" s="65"/>
      <c r="AI16" s="65"/>
    </row>
    <row r="17" spans="1:35" s="36" customFormat="1" ht="28.5" customHeight="1">
      <c r="A17" s="57" t="s">
        <v>234</v>
      </c>
      <c r="B17" s="68" t="str">
        <f t="shared" si="0"/>
        <v>NC01-1</v>
      </c>
      <c r="C17" s="68" t="s">
        <v>233</v>
      </c>
      <c r="D17" s="68" t="s">
        <v>232</v>
      </c>
      <c r="E17" s="86"/>
      <c r="F17" s="69"/>
      <c r="G17" s="70"/>
      <c r="H17" s="71"/>
      <c r="I17" s="71"/>
      <c r="J17" s="71"/>
      <c r="K17" s="71"/>
      <c r="L17" s="72"/>
      <c r="M17" s="60" t="s">
        <v>75</v>
      </c>
      <c r="N17" s="60" t="s">
        <v>75</v>
      </c>
      <c r="O17" s="72" t="s">
        <v>75</v>
      </c>
      <c r="P17" s="72" t="s">
        <v>78</v>
      </c>
      <c r="Q17" s="72" t="s">
        <v>78</v>
      </c>
      <c r="R17" s="72" t="s">
        <v>78</v>
      </c>
      <c r="S17" s="93" t="s">
        <v>75</v>
      </c>
      <c r="T17" s="75" t="str">
        <f t="shared" si="1"/>
        <v>C</v>
      </c>
      <c r="U17" s="73"/>
      <c r="V17" s="64"/>
      <c r="W17" s="64"/>
      <c r="X17" s="63"/>
      <c r="Y17" s="63"/>
      <c r="Z17" s="64"/>
      <c r="AA17" s="64"/>
      <c r="AB17" s="64"/>
      <c r="AC17" s="65"/>
      <c r="AD17" s="65"/>
      <c r="AE17" s="65"/>
      <c r="AF17" s="65"/>
      <c r="AG17" s="65"/>
      <c r="AH17" s="65"/>
      <c r="AI17" s="65"/>
    </row>
    <row r="18" spans="1:35" s="36" customFormat="1" ht="28.5" customHeight="1">
      <c r="A18" s="57" t="s">
        <v>234</v>
      </c>
      <c r="B18" s="68" t="str">
        <f t="shared" si="0"/>
        <v>NC01-1</v>
      </c>
      <c r="C18" s="68" t="s">
        <v>231</v>
      </c>
      <c r="D18" s="68" t="s">
        <v>230</v>
      </c>
      <c r="E18" s="86"/>
      <c r="F18" s="69"/>
      <c r="G18" s="70"/>
      <c r="H18" s="71"/>
      <c r="I18" s="71"/>
      <c r="J18" s="71"/>
      <c r="K18" s="71"/>
      <c r="L18" s="72"/>
      <c r="M18" s="60" t="s">
        <v>75</v>
      </c>
      <c r="N18" s="60" t="s">
        <v>75</v>
      </c>
      <c r="O18" s="72" t="s">
        <v>75</v>
      </c>
      <c r="P18" s="72" t="s">
        <v>78</v>
      </c>
      <c r="Q18" s="72" t="s">
        <v>78</v>
      </c>
      <c r="R18" s="72" t="s">
        <v>78</v>
      </c>
      <c r="S18" s="93" t="s">
        <v>75</v>
      </c>
      <c r="T18" s="75" t="str">
        <f t="shared" si="1"/>
        <v>C</v>
      </c>
      <c r="U18" s="73"/>
      <c r="V18" s="64"/>
      <c r="W18" s="64"/>
      <c r="X18" s="63"/>
      <c r="Y18" s="63"/>
      <c r="Z18" s="64"/>
      <c r="AA18" s="64"/>
      <c r="AB18" s="64"/>
      <c r="AC18" s="65"/>
      <c r="AD18" s="65"/>
      <c r="AE18" s="65"/>
      <c r="AF18" s="65"/>
      <c r="AG18" s="65"/>
      <c r="AH18" s="65"/>
      <c r="AI18" s="65"/>
    </row>
    <row r="19" spans="1:35" s="36" customFormat="1" ht="28.5" customHeight="1">
      <c r="A19" s="57" t="s">
        <v>234</v>
      </c>
      <c r="B19" s="68" t="str">
        <f t="shared" si="0"/>
        <v>NC01-1</v>
      </c>
      <c r="C19" s="68" t="s">
        <v>229</v>
      </c>
      <c r="D19" s="68" t="s">
        <v>228</v>
      </c>
      <c r="E19" s="86"/>
      <c r="F19" s="69"/>
      <c r="G19" s="70"/>
      <c r="H19" s="71"/>
      <c r="I19" s="71"/>
      <c r="J19" s="71"/>
      <c r="K19" s="71"/>
      <c r="L19" s="72"/>
      <c r="M19" s="60" t="s">
        <v>75</v>
      </c>
      <c r="N19" s="60" t="s">
        <v>75</v>
      </c>
      <c r="O19" s="72" t="s">
        <v>75</v>
      </c>
      <c r="P19" s="72" t="s">
        <v>78</v>
      </c>
      <c r="Q19" s="72" t="s">
        <v>78</v>
      </c>
      <c r="R19" s="72" t="s">
        <v>78</v>
      </c>
      <c r="S19" s="93" t="s">
        <v>75</v>
      </c>
      <c r="T19" s="75" t="str">
        <f t="shared" si="1"/>
        <v>C</v>
      </c>
      <c r="U19" s="73"/>
      <c r="V19" s="64"/>
      <c r="W19" s="64"/>
      <c r="X19" s="63"/>
      <c r="Y19" s="63"/>
      <c r="Z19" s="64"/>
      <c r="AA19" s="64"/>
      <c r="AB19" s="64"/>
      <c r="AC19" s="65"/>
      <c r="AD19" s="65"/>
      <c r="AE19" s="65"/>
      <c r="AF19" s="65"/>
      <c r="AG19" s="65"/>
      <c r="AH19" s="65"/>
      <c r="AI19" s="65"/>
    </row>
    <row r="20" spans="1:35" s="36" customFormat="1" ht="28.5" customHeight="1">
      <c r="A20" s="57" t="s">
        <v>234</v>
      </c>
      <c r="B20" s="68" t="str">
        <f t="shared" si="0"/>
        <v>NC01-1</v>
      </c>
      <c r="C20" s="68" t="s">
        <v>227</v>
      </c>
      <c r="D20" s="68" t="s">
        <v>226</v>
      </c>
      <c r="E20" s="86"/>
      <c r="F20" s="69"/>
      <c r="G20" s="70"/>
      <c r="H20" s="71"/>
      <c r="I20" s="71"/>
      <c r="J20" s="71"/>
      <c r="K20" s="71"/>
      <c r="L20" s="72"/>
      <c r="M20" s="60" t="s">
        <v>75</v>
      </c>
      <c r="N20" s="60" t="s">
        <v>75</v>
      </c>
      <c r="O20" s="72" t="s">
        <v>75</v>
      </c>
      <c r="P20" s="72" t="s">
        <v>78</v>
      </c>
      <c r="Q20" s="72" t="s">
        <v>78</v>
      </c>
      <c r="R20" s="72" t="s">
        <v>78</v>
      </c>
      <c r="S20" s="93" t="s">
        <v>75</v>
      </c>
      <c r="T20" s="75" t="str">
        <f t="shared" si="1"/>
        <v>C</v>
      </c>
      <c r="U20" s="73"/>
      <c r="V20" s="64"/>
      <c r="W20" s="64"/>
      <c r="X20" s="63"/>
      <c r="Y20" s="63"/>
      <c r="Z20" s="64"/>
      <c r="AA20" s="64"/>
      <c r="AB20" s="64"/>
      <c r="AC20" s="65"/>
      <c r="AD20" s="65"/>
      <c r="AE20" s="65"/>
      <c r="AF20" s="65"/>
      <c r="AG20" s="65"/>
      <c r="AH20" s="65"/>
      <c r="AI20" s="65"/>
    </row>
    <row r="21" spans="1:35" s="36" customFormat="1" ht="28.5" customHeight="1">
      <c r="A21" s="57" t="s">
        <v>234</v>
      </c>
      <c r="B21" s="68" t="str">
        <f t="shared" si="0"/>
        <v>NC01-1</v>
      </c>
      <c r="C21" s="68" t="s">
        <v>225</v>
      </c>
      <c r="D21" s="68" t="s">
        <v>224</v>
      </c>
      <c r="E21" s="86"/>
      <c r="F21" s="69"/>
      <c r="G21" s="70"/>
      <c r="H21" s="71"/>
      <c r="I21" s="71"/>
      <c r="J21" s="71"/>
      <c r="K21" s="71"/>
      <c r="L21" s="72"/>
      <c r="M21" s="60" t="s">
        <v>75</v>
      </c>
      <c r="N21" s="60" t="s">
        <v>75</v>
      </c>
      <c r="O21" s="72" t="s">
        <v>75</v>
      </c>
      <c r="P21" s="72" t="s">
        <v>78</v>
      </c>
      <c r="Q21" s="72" t="s">
        <v>78</v>
      </c>
      <c r="R21" s="72" t="s">
        <v>78</v>
      </c>
      <c r="S21" s="93" t="s">
        <v>75</v>
      </c>
      <c r="T21" s="75" t="str">
        <f t="shared" si="1"/>
        <v>C</v>
      </c>
      <c r="U21" s="73"/>
      <c r="V21" s="64"/>
      <c r="W21" s="64"/>
      <c r="X21" s="63"/>
      <c r="Y21" s="63"/>
      <c r="Z21" s="64"/>
      <c r="AA21" s="64"/>
      <c r="AB21" s="64"/>
      <c r="AC21" s="65"/>
      <c r="AD21" s="65"/>
      <c r="AE21" s="65"/>
      <c r="AF21" s="65"/>
      <c r="AG21" s="65"/>
      <c r="AH21" s="65"/>
      <c r="AI21" s="65"/>
    </row>
    <row r="22" spans="1:35" s="36" customFormat="1" ht="28.5" customHeight="1">
      <c r="A22" s="57" t="s">
        <v>234</v>
      </c>
      <c r="B22" s="68" t="str">
        <f t="shared" si="0"/>
        <v>NC01-1</v>
      </c>
      <c r="C22" s="68" t="s">
        <v>223</v>
      </c>
      <c r="D22" s="68" t="s">
        <v>222</v>
      </c>
      <c r="E22" s="86"/>
      <c r="F22" s="69"/>
      <c r="G22" s="70"/>
      <c r="H22" s="71"/>
      <c r="I22" s="71"/>
      <c r="J22" s="71"/>
      <c r="K22" s="71"/>
      <c r="L22" s="72"/>
      <c r="M22" s="60" t="s">
        <v>75</v>
      </c>
      <c r="N22" s="60" t="s">
        <v>75</v>
      </c>
      <c r="O22" s="72" t="s">
        <v>75</v>
      </c>
      <c r="P22" s="72" t="s">
        <v>78</v>
      </c>
      <c r="Q22" s="72" t="s">
        <v>78</v>
      </c>
      <c r="R22" s="72" t="s">
        <v>78</v>
      </c>
      <c r="S22" s="93" t="s">
        <v>75</v>
      </c>
      <c r="T22" s="75" t="str">
        <f t="shared" si="1"/>
        <v>C</v>
      </c>
      <c r="U22" s="73"/>
      <c r="V22" s="64"/>
      <c r="W22" s="64"/>
      <c r="X22" s="63"/>
      <c r="Y22" s="63"/>
      <c r="Z22" s="64"/>
      <c r="AA22" s="64"/>
      <c r="AB22" s="64"/>
      <c r="AC22" s="65"/>
      <c r="AD22" s="65"/>
      <c r="AE22" s="65"/>
      <c r="AF22" s="65"/>
      <c r="AG22" s="65"/>
      <c r="AH22" s="65"/>
      <c r="AI22" s="65"/>
    </row>
    <row r="23" spans="1:35" s="36" customFormat="1" ht="28.5" customHeight="1">
      <c r="A23" s="57" t="s">
        <v>234</v>
      </c>
      <c r="B23" s="68" t="str">
        <f t="shared" si="0"/>
        <v>NC01-1</v>
      </c>
      <c r="C23" s="68" t="s">
        <v>221</v>
      </c>
      <c r="D23" s="68" t="s">
        <v>220</v>
      </c>
      <c r="E23" s="86"/>
      <c r="F23" s="69"/>
      <c r="G23" s="70"/>
      <c r="H23" s="71"/>
      <c r="I23" s="71"/>
      <c r="J23" s="71"/>
      <c r="K23" s="71"/>
      <c r="L23" s="72"/>
      <c r="M23" s="60" t="s">
        <v>75</v>
      </c>
      <c r="N23" s="60" t="s">
        <v>75</v>
      </c>
      <c r="O23" s="72" t="s">
        <v>75</v>
      </c>
      <c r="P23" s="72" t="s">
        <v>78</v>
      </c>
      <c r="Q23" s="72" t="s">
        <v>78</v>
      </c>
      <c r="R23" s="72" t="s">
        <v>78</v>
      </c>
      <c r="S23" s="93" t="s">
        <v>75</v>
      </c>
      <c r="T23" s="75" t="str">
        <f t="shared" si="1"/>
        <v>C</v>
      </c>
      <c r="U23" s="73"/>
      <c r="V23" s="64"/>
      <c r="W23" s="64"/>
      <c r="X23" s="63"/>
      <c r="Y23" s="63"/>
      <c r="Z23" s="64"/>
      <c r="AA23" s="64"/>
      <c r="AB23" s="64"/>
      <c r="AC23" s="65"/>
      <c r="AD23" s="65"/>
      <c r="AE23" s="65"/>
      <c r="AF23" s="65"/>
      <c r="AG23" s="65"/>
      <c r="AH23" s="65"/>
      <c r="AI23" s="65"/>
    </row>
    <row r="24" spans="1:35" s="36" customFormat="1" ht="28.5" customHeight="1">
      <c r="A24" s="57" t="s">
        <v>234</v>
      </c>
      <c r="B24" s="68" t="str">
        <f t="shared" si="0"/>
        <v>NC01-1</v>
      </c>
      <c r="C24" s="68" t="s">
        <v>219</v>
      </c>
      <c r="D24" s="68" t="s">
        <v>218</v>
      </c>
      <c r="E24" s="86"/>
      <c r="F24" s="69"/>
      <c r="G24" s="70"/>
      <c r="H24" s="71"/>
      <c r="I24" s="71"/>
      <c r="J24" s="71"/>
      <c r="K24" s="71"/>
      <c r="L24" s="72"/>
      <c r="M24" s="60" t="s">
        <v>75</v>
      </c>
      <c r="N24" s="60" t="s">
        <v>75</v>
      </c>
      <c r="O24" s="72" t="s">
        <v>75</v>
      </c>
      <c r="P24" s="72" t="s">
        <v>78</v>
      </c>
      <c r="Q24" s="72" t="s">
        <v>78</v>
      </c>
      <c r="R24" s="72" t="s">
        <v>78</v>
      </c>
      <c r="S24" s="93" t="s">
        <v>75</v>
      </c>
      <c r="T24" s="75" t="str">
        <f t="shared" si="1"/>
        <v>C</v>
      </c>
      <c r="U24" s="73"/>
      <c r="V24" s="64"/>
      <c r="W24" s="64"/>
      <c r="X24" s="63"/>
      <c r="Y24" s="63"/>
      <c r="Z24" s="64"/>
      <c r="AA24" s="64"/>
      <c r="AB24" s="64"/>
      <c r="AC24" s="65"/>
      <c r="AD24" s="65"/>
      <c r="AE24" s="65"/>
      <c r="AF24" s="65"/>
      <c r="AG24" s="65"/>
      <c r="AH24" s="65"/>
      <c r="AI24" s="65"/>
    </row>
    <row r="25" spans="1:35" s="36" customFormat="1" ht="28.5" customHeight="1">
      <c r="A25" s="57" t="s">
        <v>234</v>
      </c>
      <c r="B25" s="68" t="str">
        <f t="shared" si="0"/>
        <v>NC01-1</v>
      </c>
      <c r="C25" s="68" t="s">
        <v>217</v>
      </c>
      <c r="D25" s="68" t="s">
        <v>216</v>
      </c>
      <c r="E25" s="86"/>
      <c r="F25" s="69"/>
      <c r="G25" s="70"/>
      <c r="H25" s="71"/>
      <c r="I25" s="71"/>
      <c r="J25" s="71"/>
      <c r="K25" s="71"/>
      <c r="L25" s="72"/>
      <c r="M25" s="60" t="s">
        <v>75</v>
      </c>
      <c r="N25" s="60" t="s">
        <v>75</v>
      </c>
      <c r="O25" s="72" t="s">
        <v>75</v>
      </c>
      <c r="P25" s="72" t="s">
        <v>78</v>
      </c>
      <c r="Q25" s="72" t="s">
        <v>78</v>
      </c>
      <c r="R25" s="72" t="s">
        <v>78</v>
      </c>
      <c r="S25" s="93" t="s">
        <v>75</v>
      </c>
      <c r="T25" s="75" t="str">
        <f t="shared" si="1"/>
        <v>C</v>
      </c>
      <c r="U25" s="73"/>
      <c r="V25" s="64"/>
      <c r="W25" s="64"/>
      <c r="X25" s="63"/>
      <c r="Y25" s="63"/>
      <c r="Z25" s="64"/>
      <c r="AA25" s="64"/>
      <c r="AB25" s="64"/>
      <c r="AC25" s="65"/>
      <c r="AD25" s="65"/>
      <c r="AE25" s="65"/>
      <c r="AF25" s="65"/>
      <c r="AG25" s="65"/>
      <c r="AH25" s="65"/>
      <c r="AI25" s="65"/>
    </row>
    <row r="26" spans="1:35" s="36" customFormat="1" ht="28.5" customHeight="1">
      <c r="A26" s="57" t="s">
        <v>234</v>
      </c>
      <c r="B26" s="68" t="str">
        <f t="shared" si="0"/>
        <v>NC01-1</v>
      </c>
      <c r="C26" s="68" t="s">
        <v>215</v>
      </c>
      <c r="D26" s="68" t="s">
        <v>214</v>
      </c>
      <c r="E26" s="86"/>
      <c r="F26" s="69"/>
      <c r="G26" s="70"/>
      <c r="H26" s="71"/>
      <c r="I26" s="71"/>
      <c r="J26" s="71"/>
      <c r="K26" s="71"/>
      <c r="L26" s="72"/>
      <c r="M26" s="60" t="s">
        <v>75</v>
      </c>
      <c r="N26" s="60" t="s">
        <v>75</v>
      </c>
      <c r="O26" s="72" t="s">
        <v>75</v>
      </c>
      <c r="P26" s="72" t="s">
        <v>78</v>
      </c>
      <c r="Q26" s="72" t="s">
        <v>78</v>
      </c>
      <c r="R26" s="72" t="s">
        <v>78</v>
      </c>
      <c r="S26" s="93" t="s">
        <v>75</v>
      </c>
      <c r="T26" s="75" t="str">
        <f t="shared" si="1"/>
        <v>C</v>
      </c>
      <c r="U26" s="73"/>
      <c r="V26" s="64"/>
      <c r="W26" s="64"/>
      <c r="X26" s="63"/>
      <c r="Y26" s="63"/>
      <c r="Z26" s="64"/>
      <c r="AA26" s="64"/>
      <c r="AB26" s="64"/>
      <c r="AC26" s="65"/>
      <c r="AD26" s="65"/>
      <c r="AE26" s="65"/>
      <c r="AF26" s="65"/>
      <c r="AG26" s="65"/>
      <c r="AH26" s="65"/>
      <c r="AI26" s="65"/>
    </row>
    <row r="27" spans="1:35" s="36" customFormat="1" ht="28.5" customHeight="1">
      <c r="A27" s="57" t="s">
        <v>234</v>
      </c>
      <c r="B27" s="68" t="str">
        <f t="shared" si="0"/>
        <v>NC01-1</v>
      </c>
      <c r="C27" s="68" t="s">
        <v>213</v>
      </c>
      <c r="D27" s="68" t="s">
        <v>212</v>
      </c>
      <c r="E27" s="86"/>
      <c r="F27" s="69"/>
      <c r="G27" s="70"/>
      <c r="H27" s="71"/>
      <c r="I27" s="71"/>
      <c r="J27" s="71"/>
      <c r="K27" s="71"/>
      <c r="L27" s="72"/>
      <c r="M27" s="60" t="s">
        <v>75</v>
      </c>
      <c r="N27" s="60" t="s">
        <v>75</v>
      </c>
      <c r="O27" s="72" t="s">
        <v>75</v>
      </c>
      <c r="P27" s="72" t="s">
        <v>78</v>
      </c>
      <c r="Q27" s="72" t="s">
        <v>78</v>
      </c>
      <c r="R27" s="72" t="s">
        <v>78</v>
      </c>
      <c r="S27" s="93" t="s">
        <v>75</v>
      </c>
      <c r="T27" s="75" t="str">
        <f t="shared" si="1"/>
        <v>C</v>
      </c>
      <c r="U27" s="73"/>
      <c r="V27" s="64"/>
      <c r="W27" s="64"/>
      <c r="X27" s="63"/>
      <c r="Y27" s="63"/>
      <c r="Z27" s="64"/>
      <c r="AA27" s="64"/>
      <c r="AB27" s="64"/>
      <c r="AC27" s="65"/>
      <c r="AD27" s="65"/>
      <c r="AE27" s="65"/>
      <c r="AF27" s="65"/>
      <c r="AG27" s="65"/>
      <c r="AH27" s="65"/>
      <c r="AI27" s="65"/>
    </row>
    <row r="28" spans="1:35" s="36" customFormat="1" ht="28.5" customHeight="1">
      <c r="A28" s="57" t="s">
        <v>234</v>
      </c>
      <c r="B28" s="68" t="str">
        <f t="shared" si="0"/>
        <v>NC01-1</v>
      </c>
      <c r="C28" s="68" t="s">
        <v>235</v>
      </c>
      <c r="D28" s="68" t="s">
        <v>236</v>
      </c>
      <c r="E28" s="86"/>
      <c r="F28" s="69"/>
      <c r="G28" s="70"/>
      <c r="H28" s="71"/>
      <c r="I28" s="71"/>
      <c r="J28" s="71"/>
      <c r="K28" s="71"/>
      <c r="L28" s="72"/>
      <c r="M28" s="60" t="s">
        <v>78</v>
      </c>
      <c r="N28" s="60" t="s">
        <v>78</v>
      </c>
      <c r="O28" s="60" t="s">
        <v>78</v>
      </c>
      <c r="P28" s="60" t="s">
        <v>77</v>
      </c>
      <c r="Q28" s="72" t="s">
        <v>78</v>
      </c>
      <c r="R28" s="60" t="s">
        <v>75</v>
      </c>
      <c r="S28" s="93" t="s">
        <v>75</v>
      </c>
      <c r="T28" s="75" t="str">
        <f t="shared" si="1"/>
        <v>C</v>
      </c>
      <c r="U28" s="73"/>
      <c r="V28" s="64"/>
      <c r="W28" s="64"/>
      <c r="X28" s="63"/>
      <c r="Y28" s="63"/>
      <c r="Z28" s="64"/>
      <c r="AA28" s="64"/>
      <c r="AB28" s="64"/>
      <c r="AC28" s="65"/>
      <c r="AD28" s="65"/>
      <c r="AE28" s="65"/>
      <c r="AF28" s="65"/>
      <c r="AG28" s="65"/>
      <c r="AH28" s="65"/>
      <c r="AI28" s="65"/>
    </row>
    <row r="29" spans="1:35" s="36" customFormat="1" ht="18.5">
      <c r="A29" s="57" t="s">
        <v>234</v>
      </c>
      <c r="B29" s="68" t="str">
        <f t="shared" si="0"/>
        <v>NC01-1</v>
      </c>
      <c r="C29" s="68" t="s">
        <v>237</v>
      </c>
      <c r="D29" s="68" t="s">
        <v>238</v>
      </c>
      <c r="E29" s="86"/>
      <c r="F29" s="69"/>
      <c r="G29" s="70"/>
      <c r="H29" s="71"/>
      <c r="I29" s="71"/>
      <c r="J29" s="71"/>
      <c r="K29" s="71"/>
      <c r="L29" s="72"/>
      <c r="M29" s="60" t="s">
        <v>78</v>
      </c>
      <c r="N29" s="60" t="s">
        <v>78</v>
      </c>
      <c r="O29" s="60" t="s">
        <v>75</v>
      </c>
      <c r="P29" s="60" t="s">
        <v>77</v>
      </c>
      <c r="Q29" s="72" t="s">
        <v>78</v>
      </c>
      <c r="R29" s="60" t="s">
        <v>75</v>
      </c>
      <c r="S29" s="93" t="s">
        <v>75</v>
      </c>
      <c r="T29" s="75" t="str">
        <f t="shared" si="1"/>
        <v>C</v>
      </c>
      <c r="U29" s="73"/>
      <c r="V29" s="64"/>
      <c r="W29" s="64"/>
      <c r="X29" s="63"/>
      <c r="Y29" s="63"/>
      <c r="Z29" s="64"/>
      <c r="AA29" s="64"/>
      <c r="AB29" s="64"/>
      <c r="AC29" s="65"/>
      <c r="AD29" s="65"/>
      <c r="AE29" s="65"/>
      <c r="AF29" s="65"/>
      <c r="AG29" s="65"/>
      <c r="AH29" s="65"/>
      <c r="AI29" s="65"/>
    </row>
    <row r="30" spans="1:35" s="36" customFormat="1" ht="18.75" customHeight="1">
      <c r="A30" s="57" t="s">
        <v>234</v>
      </c>
      <c r="B30" s="68" t="str">
        <f t="shared" si="0"/>
        <v>NC01-1</v>
      </c>
      <c r="C30" s="68" t="s">
        <v>239</v>
      </c>
      <c r="D30" s="68" t="s">
        <v>240</v>
      </c>
      <c r="E30" s="86"/>
      <c r="F30" s="69"/>
      <c r="G30" s="70"/>
      <c r="H30" s="71"/>
      <c r="I30" s="71"/>
      <c r="J30" s="71"/>
      <c r="K30" s="71"/>
      <c r="L30" s="72"/>
      <c r="M30" s="60" t="s">
        <v>75</v>
      </c>
      <c r="N30" s="60" t="s">
        <v>75</v>
      </c>
      <c r="O30" s="60" t="s">
        <v>75</v>
      </c>
      <c r="P30" s="60" t="s">
        <v>77</v>
      </c>
      <c r="Q30" s="72" t="s">
        <v>78</v>
      </c>
      <c r="R30" s="60" t="s">
        <v>75</v>
      </c>
      <c r="S30" s="93" t="s">
        <v>75</v>
      </c>
      <c r="T30" s="75" t="str">
        <f t="shared" si="1"/>
        <v>C</v>
      </c>
      <c r="U30" s="73"/>
      <c r="V30" s="64"/>
      <c r="W30" s="64"/>
      <c r="X30" s="63"/>
      <c r="Y30" s="63"/>
      <c r="Z30" s="64"/>
      <c r="AA30" s="64"/>
      <c r="AB30" s="64"/>
      <c r="AC30" s="65"/>
      <c r="AD30" s="65"/>
      <c r="AE30" s="65"/>
      <c r="AF30" s="65"/>
      <c r="AG30" s="65"/>
      <c r="AH30" s="65"/>
      <c r="AI30" s="65"/>
    </row>
    <row r="31" spans="1:35" s="36" customFormat="1" ht="18.5">
      <c r="A31" s="57" t="s">
        <v>234</v>
      </c>
      <c r="B31" s="68" t="str">
        <f t="shared" si="0"/>
        <v>NC01-1</v>
      </c>
      <c r="C31" s="68" t="s">
        <v>241</v>
      </c>
      <c r="D31" s="68" t="s">
        <v>242</v>
      </c>
      <c r="E31" s="86"/>
      <c r="F31" s="69"/>
      <c r="G31" s="70"/>
      <c r="H31" s="71"/>
      <c r="I31" s="71"/>
      <c r="J31" s="71"/>
      <c r="K31" s="71"/>
      <c r="L31" s="72"/>
      <c r="M31" s="60" t="s">
        <v>75</v>
      </c>
      <c r="N31" s="60" t="s">
        <v>75</v>
      </c>
      <c r="O31" s="60" t="s">
        <v>75</v>
      </c>
      <c r="P31" s="60" t="s">
        <v>77</v>
      </c>
      <c r="Q31" s="72" t="s">
        <v>78</v>
      </c>
      <c r="R31" s="60" t="s">
        <v>75</v>
      </c>
      <c r="S31" s="93" t="s">
        <v>75</v>
      </c>
      <c r="T31" s="75" t="str">
        <f t="shared" si="1"/>
        <v>C</v>
      </c>
      <c r="U31" s="73"/>
      <c r="V31" s="64"/>
      <c r="W31" s="64"/>
      <c r="X31" s="63"/>
      <c r="Y31" s="63"/>
      <c r="Z31" s="64"/>
      <c r="AA31" s="64"/>
      <c r="AB31" s="64"/>
      <c r="AC31" s="65"/>
      <c r="AD31" s="65"/>
      <c r="AE31" s="65"/>
      <c r="AF31" s="65"/>
      <c r="AG31" s="65"/>
      <c r="AH31" s="65"/>
      <c r="AI31" s="65"/>
    </row>
    <row r="32" spans="1:35" s="36" customFormat="1" ht="18.5">
      <c r="A32" s="57" t="s">
        <v>234</v>
      </c>
      <c r="B32" s="68" t="str">
        <f t="shared" si="0"/>
        <v>NC01-1</v>
      </c>
      <c r="C32" s="68" t="s">
        <v>243</v>
      </c>
      <c r="D32" s="68" t="s">
        <v>244</v>
      </c>
      <c r="E32" s="86"/>
      <c r="F32" s="69"/>
      <c r="G32" s="70"/>
      <c r="H32" s="71"/>
      <c r="I32" s="71"/>
      <c r="J32" s="71"/>
      <c r="K32" s="71"/>
      <c r="L32" s="72"/>
      <c r="M32" s="60" t="s">
        <v>75</v>
      </c>
      <c r="N32" s="60" t="s">
        <v>75</v>
      </c>
      <c r="O32" s="60" t="s">
        <v>75</v>
      </c>
      <c r="P32" s="60" t="s">
        <v>77</v>
      </c>
      <c r="Q32" s="72" t="s">
        <v>78</v>
      </c>
      <c r="R32" s="60" t="s">
        <v>75</v>
      </c>
      <c r="S32" s="93" t="s">
        <v>75</v>
      </c>
      <c r="T32" s="75" t="str">
        <f t="shared" si="1"/>
        <v>C</v>
      </c>
      <c r="U32" s="73"/>
      <c r="V32" s="64"/>
      <c r="W32" s="64"/>
      <c r="X32" s="63"/>
      <c r="Y32" s="63"/>
      <c r="Z32" s="64"/>
      <c r="AA32" s="64"/>
      <c r="AB32" s="64"/>
      <c r="AC32" s="65"/>
      <c r="AD32" s="65"/>
      <c r="AE32" s="65"/>
      <c r="AF32" s="65"/>
      <c r="AG32" s="65"/>
      <c r="AH32" s="65"/>
      <c r="AI32" s="65"/>
    </row>
    <row r="33" spans="1:35" s="36" customFormat="1" ht="18.5">
      <c r="A33" s="57" t="s">
        <v>234</v>
      </c>
      <c r="B33" s="68" t="str">
        <f t="shared" si="0"/>
        <v>NC01-1</v>
      </c>
      <c r="C33" s="68" t="s">
        <v>245</v>
      </c>
      <c r="D33" s="68" t="s">
        <v>246</v>
      </c>
      <c r="E33" s="85"/>
      <c r="F33" s="57"/>
      <c r="G33" s="96"/>
      <c r="H33" s="58"/>
      <c r="I33" s="59"/>
      <c r="J33" s="59"/>
      <c r="K33" s="59"/>
      <c r="L33" s="60"/>
      <c r="M33" s="60" t="s">
        <v>75</v>
      </c>
      <c r="N33" s="60" t="s">
        <v>75</v>
      </c>
      <c r="O33" s="60" t="s">
        <v>75</v>
      </c>
      <c r="P33" s="60" t="s">
        <v>77</v>
      </c>
      <c r="Q33" s="72" t="s">
        <v>78</v>
      </c>
      <c r="R33" s="60" t="s">
        <v>75</v>
      </c>
      <c r="S33" s="93" t="s">
        <v>75</v>
      </c>
      <c r="T33" s="75" t="str">
        <f t="shared" si="1"/>
        <v>C</v>
      </c>
      <c r="U33" s="98"/>
      <c r="V33" s="111"/>
      <c r="W33" s="111"/>
      <c r="X33" s="63"/>
      <c r="Y33" s="63"/>
      <c r="Z33" s="65"/>
      <c r="AA33" s="65"/>
      <c r="AB33" s="65"/>
      <c r="AC33" s="65"/>
      <c r="AD33" s="65"/>
      <c r="AE33" s="65"/>
      <c r="AF33" s="65"/>
      <c r="AG33" s="65"/>
      <c r="AH33" s="66"/>
      <c r="AI33" s="65"/>
    </row>
    <row r="34" spans="1:35" s="36" customFormat="1" ht="18.5">
      <c r="A34" s="57" t="s">
        <v>234</v>
      </c>
      <c r="B34" s="68" t="str">
        <f t="shared" si="0"/>
        <v>NC01-1</v>
      </c>
      <c r="C34" s="68" t="s">
        <v>247</v>
      </c>
      <c r="D34" s="68" t="s">
        <v>248</v>
      </c>
      <c r="E34" s="85"/>
      <c r="F34" s="57"/>
      <c r="G34" s="96"/>
      <c r="H34" s="58"/>
      <c r="I34" s="59"/>
      <c r="J34" s="59"/>
      <c r="K34" s="59"/>
      <c r="L34" s="60"/>
      <c r="M34" s="60" t="s">
        <v>75</v>
      </c>
      <c r="N34" s="60" t="s">
        <v>75</v>
      </c>
      <c r="O34" s="72" t="s">
        <v>75</v>
      </c>
      <c r="P34" s="72" t="s">
        <v>77</v>
      </c>
      <c r="Q34" s="72" t="s">
        <v>78</v>
      </c>
      <c r="R34" s="60" t="s">
        <v>78</v>
      </c>
      <c r="S34" s="93" t="s">
        <v>78</v>
      </c>
      <c r="T34" s="75" t="str">
        <f t="shared" si="1"/>
        <v>B</v>
      </c>
      <c r="U34" s="99"/>
      <c r="V34" s="103"/>
      <c r="W34" s="103"/>
      <c r="X34" s="63"/>
      <c r="Y34" s="63"/>
      <c r="Z34" s="65"/>
      <c r="AA34" s="65"/>
      <c r="AB34" s="65"/>
      <c r="AC34" s="65"/>
      <c r="AD34" s="65"/>
      <c r="AE34" s="65"/>
      <c r="AF34" s="65"/>
      <c r="AG34" s="65"/>
      <c r="AH34" s="66"/>
      <c r="AI34" s="65"/>
    </row>
    <row r="35" spans="1:35" s="36" customFormat="1" ht="18.75" customHeight="1">
      <c r="A35" s="57" t="s">
        <v>234</v>
      </c>
      <c r="B35" s="68" t="str">
        <f t="shared" si="0"/>
        <v>NC01-1</v>
      </c>
      <c r="C35" s="68" t="s">
        <v>270</v>
      </c>
      <c r="D35" s="68" t="s">
        <v>269</v>
      </c>
      <c r="E35" s="85"/>
      <c r="F35" s="57"/>
      <c r="G35" s="96"/>
      <c r="H35" s="58"/>
      <c r="I35" s="59"/>
      <c r="J35" s="59"/>
      <c r="K35" s="59"/>
      <c r="L35" s="60"/>
      <c r="M35" s="60" t="s">
        <v>78</v>
      </c>
      <c r="N35" s="60" t="s">
        <v>78</v>
      </c>
      <c r="O35" s="60" t="s">
        <v>75</v>
      </c>
      <c r="P35" s="60" t="s">
        <v>77</v>
      </c>
      <c r="Q35" s="72" t="s">
        <v>78</v>
      </c>
      <c r="R35" s="60" t="s">
        <v>75</v>
      </c>
      <c r="S35" s="93" t="s">
        <v>75</v>
      </c>
      <c r="T35" s="75" t="str">
        <f t="shared" si="1"/>
        <v>C</v>
      </c>
      <c r="U35" s="62"/>
      <c r="V35" s="88"/>
      <c r="W35" s="88"/>
      <c r="X35" s="63"/>
      <c r="Y35" s="63"/>
      <c r="Z35" s="64"/>
      <c r="AA35" s="64"/>
      <c r="AB35" s="65"/>
      <c r="AC35" s="65"/>
      <c r="AD35" s="65"/>
      <c r="AE35" s="65"/>
      <c r="AF35" s="65"/>
      <c r="AG35" s="65"/>
      <c r="AH35" s="66"/>
      <c r="AI35" s="65"/>
    </row>
    <row r="36" spans="1:35" s="36" customFormat="1" ht="18.5">
      <c r="A36" s="57" t="s">
        <v>234</v>
      </c>
      <c r="B36" s="68" t="str">
        <f t="shared" si="0"/>
        <v>NC01-1</v>
      </c>
      <c r="C36" s="68" t="s">
        <v>268</v>
      </c>
      <c r="D36" s="68" t="s">
        <v>267</v>
      </c>
      <c r="E36" s="85"/>
      <c r="F36" s="57"/>
      <c r="G36" s="96"/>
      <c r="H36" s="58"/>
      <c r="I36" s="59"/>
      <c r="J36" s="59"/>
      <c r="K36" s="59"/>
      <c r="L36" s="60"/>
      <c r="M36" s="61" t="s">
        <v>78</v>
      </c>
      <c r="N36" s="61" t="s">
        <v>77</v>
      </c>
      <c r="O36" s="61" t="s">
        <v>75</v>
      </c>
      <c r="P36" s="60" t="s">
        <v>77</v>
      </c>
      <c r="Q36" s="72" t="s">
        <v>78</v>
      </c>
      <c r="R36" s="60" t="s">
        <v>75</v>
      </c>
      <c r="S36" s="97" t="s">
        <v>75</v>
      </c>
      <c r="T36" s="75" t="str">
        <f t="shared" si="1"/>
        <v>A</v>
      </c>
      <c r="U36" s="62"/>
      <c r="V36" s="88"/>
      <c r="W36" s="88"/>
      <c r="X36" s="63"/>
      <c r="Y36" s="63"/>
      <c r="Z36" s="64"/>
      <c r="AA36" s="64"/>
      <c r="AB36" s="65"/>
      <c r="AC36" s="65"/>
      <c r="AD36" s="65"/>
      <c r="AE36" s="65"/>
      <c r="AF36" s="65"/>
      <c r="AG36" s="65"/>
      <c r="AH36" s="66"/>
      <c r="AI36" s="65"/>
    </row>
    <row r="37" spans="1:35" s="36" customFormat="1" ht="18.5">
      <c r="A37" s="57" t="s">
        <v>234</v>
      </c>
      <c r="B37" s="68" t="str">
        <f t="shared" si="0"/>
        <v>NC01-1</v>
      </c>
      <c r="C37" s="68" t="s">
        <v>266</v>
      </c>
      <c r="D37" s="68" t="s">
        <v>265</v>
      </c>
      <c r="E37" s="85"/>
      <c r="F37" s="57"/>
      <c r="G37" s="96"/>
      <c r="H37" s="58"/>
      <c r="I37" s="59"/>
      <c r="J37" s="59"/>
      <c r="K37" s="59"/>
      <c r="L37" s="60"/>
      <c r="M37" s="61" t="s">
        <v>75</v>
      </c>
      <c r="N37" s="61" t="s">
        <v>75</v>
      </c>
      <c r="O37" s="61" t="s">
        <v>78</v>
      </c>
      <c r="P37" s="60" t="s">
        <v>77</v>
      </c>
      <c r="Q37" s="72" t="s">
        <v>78</v>
      </c>
      <c r="R37" s="61" t="s">
        <v>75</v>
      </c>
      <c r="S37" s="97" t="s">
        <v>75</v>
      </c>
      <c r="T37" s="75" t="str">
        <f t="shared" si="1"/>
        <v>C</v>
      </c>
      <c r="U37" s="62"/>
      <c r="V37" s="88"/>
      <c r="W37" s="88"/>
      <c r="X37" s="63"/>
      <c r="Y37" s="63"/>
      <c r="Z37" s="64"/>
      <c r="AA37" s="64"/>
      <c r="AB37" s="64"/>
      <c r="AC37" s="65"/>
      <c r="AD37" s="65"/>
      <c r="AE37" s="65"/>
      <c r="AF37" s="65"/>
      <c r="AG37" s="65"/>
      <c r="AH37" s="66"/>
      <c r="AI37" s="65"/>
    </row>
    <row r="38" spans="1:35" s="36" customFormat="1" ht="19.5" customHeight="1">
      <c r="A38" s="57" t="s">
        <v>234</v>
      </c>
      <c r="B38" s="68" t="str">
        <f t="shared" si="0"/>
        <v>NC01-1</v>
      </c>
      <c r="C38" s="68" t="s">
        <v>264</v>
      </c>
      <c r="D38" s="68" t="s">
        <v>263</v>
      </c>
      <c r="E38" s="85"/>
      <c r="F38" s="57"/>
      <c r="G38" s="96"/>
      <c r="H38" s="58"/>
      <c r="I38" s="59"/>
      <c r="J38" s="59"/>
      <c r="K38" s="59"/>
      <c r="L38" s="60"/>
      <c r="M38" s="61" t="s">
        <v>75</v>
      </c>
      <c r="N38" s="61" t="s">
        <v>75</v>
      </c>
      <c r="O38" s="61" t="s">
        <v>77</v>
      </c>
      <c r="P38" s="60" t="s">
        <v>77</v>
      </c>
      <c r="Q38" s="72" t="s">
        <v>78</v>
      </c>
      <c r="R38" s="60" t="s">
        <v>75</v>
      </c>
      <c r="S38" s="97" t="s">
        <v>75</v>
      </c>
      <c r="T38" s="75" t="str">
        <f t="shared" si="1"/>
        <v>A</v>
      </c>
      <c r="U38" s="62"/>
      <c r="V38" s="88"/>
      <c r="W38" s="88"/>
      <c r="X38" s="63"/>
      <c r="Y38" s="63"/>
      <c r="Z38" s="65"/>
      <c r="AA38" s="64"/>
      <c r="AB38" s="64"/>
      <c r="AC38" s="65"/>
      <c r="AD38" s="65"/>
      <c r="AE38" s="65"/>
      <c r="AF38" s="65"/>
      <c r="AG38" s="65"/>
      <c r="AH38" s="66"/>
      <c r="AI38" s="65"/>
    </row>
    <row r="39" spans="1:35" s="36" customFormat="1" ht="19.5" customHeight="1">
      <c r="A39" s="57" t="s">
        <v>234</v>
      </c>
      <c r="B39" s="68" t="str">
        <f t="shared" si="0"/>
        <v>NC01-1</v>
      </c>
      <c r="C39" s="68" t="s">
        <v>262</v>
      </c>
      <c r="D39" s="68" t="s">
        <v>261</v>
      </c>
      <c r="E39" s="85"/>
      <c r="F39" s="57"/>
      <c r="G39" s="96"/>
      <c r="H39" s="58"/>
      <c r="I39" s="59"/>
      <c r="J39" s="59"/>
      <c r="K39" s="59"/>
      <c r="L39" s="60"/>
      <c r="M39" s="61" t="s">
        <v>78</v>
      </c>
      <c r="N39" s="61" t="s">
        <v>78</v>
      </c>
      <c r="O39" s="61" t="s">
        <v>78</v>
      </c>
      <c r="P39" s="60" t="s">
        <v>77</v>
      </c>
      <c r="Q39" s="72" t="s">
        <v>78</v>
      </c>
      <c r="R39" s="60" t="s">
        <v>75</v>
      </c>
      <c r="S39" s="97" t="s">
        <v>75</v>
      </c>
      <c r="T39" s="75" t="str">
        <f t="shared" si="1"/>
        <v>C</v>
      </c>
      <c r="U39" s="62"/>
      <c r="V39" s="62"/>
      <c r="W39" s="62"/>
      <c r="X39" s="63"/>
      <c r="Y39" s="95"/>
      <c r="Z39" s="64"/>
      <c r="AA39" s="64"/>
      <c r="AB39" s="64"/>
      <c r="AC39" s="65"/>
      <c r="AD39" s="65"/>
      <c r="AE39" s="65"/>
      <c r="AF39" s="65"/>
      <c r="AG39" s="65"/>
      <c r="AH39" s="66"/>
      <c r="AI39" s="65"/>
    </row>
    <row r="40" spans="1:35" s="36" customFormat="1" ht="19.5" customHeight="1">
      <c r="A40" s="57" t="s">
        <v>234</v>
      </c>
      <c r="B40" s="68" t="str">
        <f t="shared" si="0"/>
        <v>NC01-1</v>
      </c>
      <c r="C40" s="68" t="s">
        <v>260</v>
      </c>
      <c r="D40" s="68" t="s">
        <v>259</v>
      </c>
      <c r="E40" s="85"/>
      <c r="F40" s="57"/>
      <c r="G40" s="96"/>
      <c r="H40" s="58"/>
      <c r="I40" s="59"/>
      <c r="J40" s="59"/>
      <c r="K40" s="59"/>
      <c r="L40" s="60"/>
      <c r="M40" s="61" t="s">
        <v>75</v>
      </c>
      <c r="N40" s="61" t="s">
        <v>75</v>
      </c>
      <c r="O40" s="61" t="s">
        <v>75</v>
      </c>
      <c r="P40" s="60" t="s">
        <v>77</v>
      </c>
      <c r="Q40" s="72" t="s">
        <v>78</v>
      </c>
      <c r="R40" s="60" t="s">
        <v>75</v>
      </c>
      <c r="S40" s="97" t="s">
        <v>75</v>
      </c>
      <c r="T40" s="75" t="str">
        <f t="shared" si="1"/>
        <v>C</v>
      </c>
      <c r="U40" s="62"/>
      <c r="V40" s="62"/>
      <c r="W40" s="62"/>
      <c r="X40" s="63"/>
      <c r="Y40" s="95"/>
      <c r="Z40" s="65"/>
      <c r="AA40" s="65"/>
      <c r="AB40" s="65"/>
      <c r="AC40" s="65"/>
      <c r="AD40" s="65"/>
      <c r="AE40" s="65"/>
      <c r="AF40" s="65"/>
      <c r="AG40" s="65"/>
      <c r="AH40" s="66"/>
      <c r="AI40" s="65"/>
    </row>
    <row r="41" spans="1:35" s="36" customFormat="1" ht="30" customHeight="1">
      <c r="A41" s="57" t="s">
        <v>234</v>
      </c>
      <c r="B41" s="68" t="str">
        <f t="shared" si="0"/>
        <v>NC01-1</v>
      </c>
      <c r="C41" s="68" t="s">
        <v>258</v>
      </c>
      <c r="D41" s="68" t="s">
        <v>257</v>
      </c>
      <c r="E41" s="85"/>
      <c r="F41" s="57"/>
      <c r="G41" s="96"/>
      <c r="H41" s="58"/>
      <c r="I41" s="59"/>
      <c r="J41" s="59"/>
      <c r="K41" s="59"/>
      <c r="L41" s="60"/>
      <c r="M41" s="61" t="s">
        <v>78</v>
      </c>
      <c r="N41" s="61" t="s">
        <v>78</v>
      </c>
      <c r="O41" s="61" t="s">
        <v>78</v>
      </c>
      <c r="P41" s="60" t="s">
        <v>77</v>
      </c>
      <c r="Q41" s="72" t="s">
        <v>78</v>
      </c>
      <c r="R41" s="60" t="s">
        <v>75</v>
      </c>
      <c r="S41" s="97" t="s">
        <v>75</v>
      </c>
      <c r="T41" s="75" t="str">
        <f t="shared" si="1"/>
        <v>C</v>
      </c>
      <c r="U41" s="99"/>
      <c r="V41" s="99"/>
      <c r="W41" s="99"/>
      <c r="X41" s="63"/>
      <c r="Y41" s="95"/>
      <c r="Z41" s="65"/>
      <c r="AA41" s="65"/>
      <c r="AB41" s="65"/>
      <c r="AC41" s="65"/>
      <c r="AD41" s="65"/>
      <c r="AE41" s="65"/>
      <c r="AF41" s="65"/>
      <c r="AG41" s="65"/>
      <c r="AH41" s="66"/>
      <c r="AI41" s="65"/>
    </row>
    <row r="42" spans="1:35" s="56" customFormat="1" ht="18.75" customHeight="1">
      <c r="A42" s="57" t="s">
        <v>234</v>
      </c>
      <c r="B42" s="68" t="str">
        <f t="shared" si="0"/>
        <v>NC01-1</v>
      </c>
      <c r="C42" s="68" t="s">
        <v>256</v>
      </c>
      <c r="D42" s="68" t="s">
        <v>255</v>
      </c>
      <c r="E42" s="85"/>
      <c r="F42" s="57"/>
      <c r="G42" s="96"/>
      <c r="H42" s="58"/>
      <c r="I42" s="59"/>
      <c r="J42" s="59"/>
      <c r="K42" s="59"/>
      <c r="L42" s="60"/>
      <c r="M42" s="61" t="s">
        <v>75</v>
      </c>
      <c r="N42" s="61" t="s">
        <v>75</v>
      </c>
      <c r="O42" s="60" t="s">
        <v>75</v>
      </c>
      <c r="P42" s="60" t="s">
        <v>77</v>
      </c>
      <c r="Q42" s="72" t="s">
        <v>78</v>
      </c>
      <c r="R42" s="60" t="s">
        <v>75</v>
      </c>
      <c r="S42" s="93" t="s">
        <v>75</v>
      </c>
      <c r="T42" s="75" t="str">
        <f t="shared" si="1"/>
        <v>C</v>
      </c>
      <c r="U42" s="62"/>
      <c r="V42" s="62"/>
      <c r="W42" s="62"/>
      <c r="X42" s="63"/>
      <c r="Y42" s="95"/>
      <c r="Z42" s="64"/>
      <c r="AA42" s="64"/>
      <c r="AB42" s="64"/>
      <c r="AC42" s="65"/>
      <c r="AD42" s="65"/>
      <c r="AE42" s="65"/>
      <c r="AF42" s="65"/>
      <c r="AG42" s="65"/>
      <c r="AH42" s="66"/>
      <c r="AI42" s="65"/>
    </row>
    <row r="43" spans="1:35" s="67" customFormat="1" ht="18.75" customHeight="1">
      <c r="A43" s="57" t="s">
        <v>234</v>
      </c>
      <c r="B43" s="68" t="str">
        <f t="shared" si="0"/>
        <v>NC01-1</v>
      </c>
      <c r="C43" s="68" t="s">
        <v>254</v>
      </c>
      <c r="D43" s="68" t="s">
        <v>253</v>
      </c>
      <c r="E43" s="85"/>
      <c r="F43" s="57"/>
      <c r="G43" s="96"/>
      <c r="H43" s="58"/>
      <c r="I43" s="59"/>
      <c r="J43" s="59"/>
      <c r="K43" s="59"/>
      <c r="L43" s="60"/>
      <c r="M43" s="61" t="s">
        <v>75</v>
      </c>
      <c r="N43" s="61" t="s">
        <v>75</v>
      </c>
      <c r="O43" s="100" t="s">
        <v>75</v>
      </c>
      <c r="P43" s="60" t="s">
        <v>77</v>
      </c>
      <c r="Q43" s="72" t="s">
        <v>78</v>
      </c>
      <c r="R43" s="60" t="s">
        <v>75</v>
      </c>
      <c r="S43" s="97" t="s">
        <v>75</v>
      </c>
      <c r="T43" s="75" t="str">
        <f t="shared" si="1"/>
        <v>C</v>
      </c>
      <c r="U43" s="99"/>
      <c r="V43" s="99"/>
      <c r="W43" s="99"/>
      <c r="X43" s="63"/>
      <c r="Y43" s="95"/>
      <c r="Z43" s="64"/>
      <c r="AA43" s="64"/>
      <c r="AB43" s="64"/>
      <c r="AC43" s="65"/>
      <c r="AD43" s="65"/>
      <c r="AE43" s="65"/>
      <c r="AF43" s="65"/>
      <c r="AG43" s="65"/>
      <c r="AH43" s="66"/>
      <c r="AI43" s="65"/>
    </row>
    <row r="44" spans="1:35" s="56" customFormat="1" ht="26.25" customHeight="1">
      <c r="A44" s="57" t="s">
        <v>234</v>
      </c>
      <c r="B44" s="68" t="str">
        <f t="shared" si="0"/>
        <v>NC01-1</v>
      </c>
      <c r="C44" s="68" t="s">
        <v>252</v>
      </c>
      <c r="D44" s="68" t="s">
        <v>251</v>
      </c>
      <c r="E44" s="85"/>
      <c r="F44" s="57"/>
      <c r="G44" s="96"/>
      <c r="H44" s="58"/>
      <c r="I44" s="59"/>
      <c r="J44" s="59"/>
      <c r="K44" s="59"/>
      <c r="L44" s="60"/>
      <c r="M44" s="60" t="s">
        <v>75</v>
      </c>
      <c r="N44" s="60" t="s">
        <v>75</v>
      </c>
      <c r="O44" s="60" t="s">
        <v>75</v>
      </c>
      <c r="P44" s="60" t="s">
        <v>77</v>
      </c>
      <c r="Q44" s="72" t="s">
        <v>78</v>
      </c>
      <c r="R44" s="60" t="s">
        <v>75</v>
      </c>
      <c r="S44" s="97" t="s">
        <v>75</v>
      </c>
      <c r="T44" s="75" t="str">
        <f t="shared" si="1"/>
        <v>C</v>
      </c>
      <c r="U44" s="62"/>
      <c r="V44" s="62"/>
      <c r="W44" s="62"/>
      <c r="X44" s="63"/>
      <c r="Y44" s="95"/>
      <c r="Z44" s="64"/>
      <c r="AA44" s="64"/>
      <c r="AB44" s="64"/>
      <c r="AC44" s="65"/>
      <c r="AD44" s="65"/>
      <c r="AE44" s="65"/>
      <c r="AF44" s="65"/>
      <c r="AG44" s="65"/>
      <c r="AH44" s="66"/>
      <c r="AI44" s="65"/>
    </row>
    <row r="45" spans="1:35" s="36" customFormat="1" ht="18.75" customHeight="1">
      <c r="A45" s="57" t="s">
        <v>234</v>
      </c>
      <c r="B45" s="68" t="str">
        <f t="shared" si="0"/>
        <v>NC01-1</v>
      </c>
      <c r="C45" s="68" t="s">
        <v>250</v>
      </c>
      <c r="D45" s="68" t="s">
        <v>249</v>
      </c>
      <c r="E45" s="85"/>
      <c r="F45" s="57"/>
      <c r="G45" s="96"/>
      <c r="H45" s="58"/>
      <c r="I45" s="59"/>
      <c r="J45" s="59"/>
      <c r="K45" s="59"/>
      <c r="L45" s="60"/>
      <c r="M45" s="61" t="s">
        <v>75</v>
      </c>
      <c r="N45" s="61" t="s">
        <v>75</v>
      </c>
      <c r="O45" s="60" t="s">
        <v>75</v>
      </c>
      <c r="P45" s="60" t="s">
        <v>77</v>
      </c>
      <c r="Q45" s="72" t="s">
        <v>78</v>
      </c>
      <c r="R45" s="60" t="s">
        <v>75</v>
      </c>
      <c r="S45" s="97" t="s">
        <v>75</v>
      </c>
      <c r="T45" s="75" t="str">
        <f t="shared" si="1"/>
        <v>C</v>
      </c>
      <c r="U45" s="62"/>
      <c r="V45" s="62"/>
      <c r="W45" s="62"/>
      <c r="X45" s="63"/>
      <c r="Y45" s="95"/>
      <c r="Z45" s="64"/>
      <c r="AA45" s="64"/>
      <c r="AB45" s="64"/>
      <c r="AC45" s="65"/>
      <c r="AD45" s="65"/>
      <c r="AE45" s="65"/>
      <c r="AF45" s="65"/>
      <c r="AG45" s="65"/>
      <c r="AH45" s="66"/>
      <c r="AI45" s="65"/>
    </row>
    <row r="46" spans="1:35" s="36" customFormat="1" ht="32.25" customHeight="1">
      <c r="A46" s="57" t="s">
        <v>234</v>
      </c>
      <c r="B46" s="68" t="str">
        <f t="shared" si="0"/>
        <v>NC01-1</v>
      </c>
      <c r="C46" s="68" t="s">
        <v>278</v>
      </c>
      <c r="D46" s="68" t="s">
        <v>277</v>
      </c>
      <c r="E46" s="85"/>
      <c r="F46" s="57"/>
      <c r="G46" s="96"/>
      <c r="H46" s="58"/>
      <c r="I46" s="59"/>
      <c r="J46" s="59"/>
      <c r="K46" s="59"/>
      <c r="L46" s="60"/>
      <c r="M46" s="60" t="s">
        <v>75</v>
      </c>
      <c r="N46" s="60" t="s">
        <v>75</v>
      </c>
      <c r="O46" s="60" t="s">
        <v>75</v>
      </c>
      <c r="P46" s="60" t="s">
        <v>77</v>
      </c>
      <c r="Q46" s="72" t="s">
        <v>78</v>
      </c>
      <c r="R46" s="60" t="s">
        <v>75</v>
      </c>
      <c r="S46" s="97" t="s">
        <v>75</v>
      </c>
      <c r="T46" s="75" t="str">
        <f t="shared" si="1"/>
        <v>C</v>
      </c>
      <c r="U46" s="62"/>
      <c r="V46" s="62"/>
      <c r="W46" s="62"/>
      <c r="X46" s="63"/>
      <c r="Y46" s="95"/>
      <c r="Z46" s="64"/>
      <c r="AA46" s="64"/>
      <c r="AB46" s="64"/>
      <c r="AC46" s="65"/>
      <c r="AD46" s="65"/>
      <c r="AE46" s="65"/>
      <c r="AF46" s="65"/>
      <c r="AG46" s="65"/>
      <c r="AH46" s="66"/>
      <c r="AI46" s="65"/>
    </row>
    <row r="47" spans="1:35" s="36" customFormat="1" ht="19.5" customHeight="1">
      <c r="A47" s="57" t="s">
        <v>234</v>
      </c>
      <c r="B47" s="68" t="str">
        <f t="shared" si="0"/>
        <v>NC01-1</v>
      </c>
      <c r="C47" s="68" t="s">
        <v>276</v>
      </c>
      <c r="D47" s="68" t="s">
        <v>275</v>
      </c>
      <c r="E47" s="85"/>
      <c r="F47" s="57"/>
      <c r="G47" s="96"/>
      <c r="H47" s="58"/>
      <c r="I47" s="59"/>
      <c r="J47" s="59"/>
      <c r="K47" s="59"/>
      <c r="L47" s="60"/>
      <c r="M47" s="60" t="s">
        <v>75</v>
      </c>
      <c r="N47" s="60" t="s">
        <v>75</v>
      </c>
      <c r="O47" s="60" t="s">
        <v>75</v>
      </c>
      <c r="P47" s="60" t="s">
        <v>75</v>
      </c>
      <c r="Q47" s="72" t="s">
        <v>78</v>
      </c>
      <c r="R47" s="60" t="s">
        <v>75</v>
      </c>
      <c r="S47" s="97" t="s">
        <v>75</v>
      </c>
      <c r="T47" s="75" t="str">
        <f t="shared" si="1"/>
        <v>C</v>
      </c>
      <c r="U47" s="62"/>
      <c r="V47" s="62"/>
      <c r="W47" s="62"/>
      <c r="X47" s="63"/>
      <c r="Y47" s="95"/>
      <c r="Z47" s="64"/>
      <c r="AA47" s="64"/>
      <c r="AB47" s="64"/>
      <c r="AC47" s="65"/>
      <c r="AD47" s="65"/>
      <c r="AE47" s="65"/>
      <c r="AF47" s="65"/>
      <c r="AG47" s="65"/>
      <c r="AH47" s="66"/>
      <c r="AI47" s="65"/>
    </row>
    <row r="48" spans="1:35" s="36" customFormat="1" ht="27.75" customHeight="1">
      <c r="A48" s="57" t="s">
        <v>234</v>
      </c>
      <c r="B48" s="68" t="str">
        <f t="shared" si="0"/>
        <v>NC01-1</v>
      </c>
      <c r="C48" s="68" t="s">
        <v>274</v>
      </c>
      <c r="D48" s="68" t="s">
        <v>273</v>
      </c>
      <c r="E48" s="85"/>
      <c r="F48" s="57"/>
      <c r="G48" s="96"/>
      <c r="H48" s="101"/>
      <c r="I48" s="102"/>
      <c r="J48" s="59"/>
      <c r="K48" s="102"/>
      <c r="L48" s="100"/>
      <c r="M48" s="60" t="s">
        <v>78</v>
      </c>
      <c r="N48" s="60" t="s">
        <v>77</v>
      </c>
      <c r="O48" s="60" t="s">
        <v>75</v>
      </c>
      <c r="P48" s="60" t="s">
        <v>77</v>
      </c>
      <c r="Q48" s="72" t="s">
        <v>78</v>
      </c>
      <c r="R48" s="60" t="s">
        <v>75</v>
      </c>
      <c r="S48" s="97" t="s">
        <v>75</v>
      </c>
      <c r="T48" s="75" t="str">
        <f t="shared" si="1"/>
        <v>A</v>
      </c>
      <c r="U48" s="62"/>
      <c r="V48" s="88"/>
      <c r="W48" s="88"/>
      <c r="X48" s="63"/>
      <c r="Y48" s="95"/>
      <c r="Z48" s="64"/>
      <c r="AA48" s="64"/>
      <c r="AB48" s="64"/>
      <c r="AC48" s="65"/>
      <c r="AD48" s="65"/>
      <c r="AE48" s="65"/>
      <c r="AF48" s="65"/>
      <c r="AG48" s="65"/>
      <c r="AH48" s="66"/>
      <c r="AI48" s="65"/>
    </row>
    <row r="49" spans="1:35" s="56" customFormat="1" ht="19.5" customHeight="1">
      <c r="A49" s="57" t="s">
        <v>234</v>
      </c>
      <c r="B49" s="68" t="str">
        <f t="shared" si="0"/>
        <v>NC01-1</v>
      </c>
      <c r="C49" s="68" t="s">
        <v>272</v>
      </c>
      <c r="D49" s="68" t="s">
        <v>271</v>
      </c>
      <c r="E49" s="85"/>
      <c r="F49" s="57"/>
      <c r="G49" s="96"/>
      <c r="H49" s="101"/>
      <c r="I49" s="102"/>
      <c r="J49" s="59"/>
      <c r="K49" s="105"/>
      <c r="L49" s="100"/>
      <c r="M49" s="72" t="s">
        <v>78</v>
      </c>
      <c r="N49" s="72" t="s">
        <v>77</v>
      </c>
      <c r="O49" s="72" t="s">
        <v>75</v>
      </c>
      <c r="P49" s="72" t="s">
        <v>78</v>
      </c>
      <c r="Q49" s="72" t="s">
        <v>78</v>
      </c>
      <c r="R49" s="60" t="s">
        <v>75</v>
      </c>
      <c r="S49" s="97"/>
      <c r="T49" s="75" t="str">
        <f t="shared" si="1"/>
        <v>A</v>
      </c>
      <c r="U49" s="62"/>
      <c r="V49" s="88"/>
      <c r="W49" s="88"/>
      <c r="X49" s="63"/>
      <c r="Y49" s="95"/>
      <c r="Z49" s="64"/>
      <c r="AA49" s="64"/>
      <c r="AB49" s="64"/>
      <c r="AC49" s="65"/>
      <c r="AD49" s="65"/>
      <c r="AE49" s="65"/>
      <c r="AF49" s="65"/>
      <c r="AG49" s="65"/>
      <c r="AH49" s="66"/>
      <c r="AI49" s="65"/>
    </row>
    <row r="50" spans="1:35" s="36" customFormat="1" ht="28.5" customHeight="1">
      <c r="A50" s="57" t="s">
        <v>234</v>
      </c>
      <c r="B50" s="68" t="str">
        <f t="shared" si="0"/>
        <v>NC01-1</v>
      </c>
      <c r="C50" s="68" t="s">
        <v>279</v>
      </c>
      <c r="D50" s="68" t="s">
        <v>280</v>
      </c>
      <c r="E50" s="86"/>
      <c r="F50" s="69"/>
      <c r="G50" s="70"/>
      <c r="H50" s="71"/>
      <c r="I50" s="71"/>
      <c r="J50" s="71"/>
      <c r="K50" s="106"/>
      <c r="L50" s="107"/>
      <c r="M50" s="94" t="s">
        <v>78</v>
      </c>
      <c r="N50" s="94" t="s">
        <v>78</v>
      </c>
      <c r="O50" s="94" t="s">
        <v>75</v>
      </c>
      <c r="P50" s="72" t="s">
        <v>78</v>
      </c>
      <c r="Q50" s="72" t="s">
        <v>78</v>
      </c>
      <c r="R50" s="60" t="s">
        <v>75</v>
      </c>
      <c r="S50" s="97"/>
      <c r="T50" s="75" t="str">
        <f t="shared" si="1"/>
        <v>C</v>
      </c>
      <c r="U50" s="73"/>
      <c r="V50" s="64"/>
      <c r="W50" s="64"/>
      <c r="X50" s="63"/>
      <c r="Y50" s="95"/>
      <c r="Z50" s="64"/>
      <c r="AA50" s="64"/>
      <c r="AB50" s="64"/>
      <c r="AC50" s="65"/>
      <c r="AD50" s="65"/>
      <c r="AE50" s="65"/>
      <c r="AF50" s="65"/>
      <c r="AG50" s="65"/>
      <c r="AH50" s="65"/>
      <c r="AI50" s="65"/>
    </row>
    <row r="51" spans="1:35" s="36" customFormat="1" ht="32.25" customHeight="1">
      <c r="A51" s="57" t="s">
        <v>234</v>
      </c>
      <c r="B51" s="68" t="str">
        <f t="shared" si="0"/>
        <v>NC01-1</v>
      </c>
      <c r="C51" s="68" t="s">
        <v>281</v>
      </c>
      <c r="D51" s="68" t="s">
        <v>282</v>
      </c>
      <c r="E51" s="86"/>
      <c r="F51" s="69"/>
      <c r="G51" s="70"/>
      <c r="H51" s="71"/>
      <c r="I51" s="71"/>
      <c r="J51" s="71"/>
      <c r="K51" s="106"/>
      <c r="L51" s="107"/>
      <c r="M51" s="72" t="s">
        <v>78</v>
      </c>
      <c r="N51" s="72" t="s">
        <v>78</v>
      </c>
      <c r="O51" s="72" t="s">
        <v>75</v>
      </c>
      <c r="P51" s="72" t="s">
        <v>78</v>
      </c>
      <c r="Q51" s="72" t="s">
        <v>78</v>
      </c>
      <c r="R51" s="60" t="s">
        <v>75</v>
      </c>
      <c r="S51" s="97"/>
      <c r="T51" s="75" t="str">
        <f t="shared" si="1"/>
        <v>C</v>
      </c>
      <c r="U51" s="73"/>
      <c r="V51" s="64"/>
      <c r="W51" s="64"/>
      <c r="X51" s="63"/>
      <c r="Y51" s="95"/>
      <c r="Z51" s="64"/>
      <c r="AA51" s="64"/>
      <c r="AB51" s="64"/>
      <c r="AC51" s="65"/>
      <c r="AD51" s="65"/>
      <c r="AE51" s="65"/>
      <c r="AF51" s="65"/>
      <c r="AG51" s="65"/>
      <c r="AH51" s="65"/>
      <c r="AI51" s="65"/>
    </row>
    <row r="52" spans="1:35" s="36" customFormat="1" ht="32.25" customHeight="1">
      <c r="A52" s="57" t="s">
        <v>234</v>
      </c>
      <c r="B52" s="68" t="str">
        <f t="shared" si="0"/>
        <v>NC01-1</v>
      </c>
      <c r="C52" s="68" t="s">
        <v>283</v>
      </c>
      <c r="D52" s="68" t="s">
        <v>284</v>
      </c>
      <c r="E52" s="86"/>
      <c r="F52" s="69"/>
      <c r="G52" s="70"/>
      <c r="H52" s="71"/>
      <c r="I52" s="106"/>
      <c r="J52" s="71"/>
      <c r="K52" s="71"/>
      <c r="L52" s="107"/>
      <c r="M52" s="94" t="s">
        <v>78</v>
      </c>
      <c r="N52" s="94" t="s">
        <v>78</v>
      </c>
      <c r="O52" s="72" t="s">
        <v>75</v>
      </c>
      <c r="P52" s="72" t="s">
        <v>78</v>
      </c>
      <c r="Q52" s="72" t="s">
        <v>78</v>
      </c>
      <c r="R52" s="60" t="s">
        <v>75</v>
      </c>
      <c r="S52" s="97"/>
      <c r="T52" s="75" t="str">
        <f t="shared" si="1"/>
        <v>C</v>
      </c>
      <c r="U52" s="73"/>
      <c r="V52" s="64"/>
      <c r="W52" s="64"/>
      <c r="X52" s="63"/>
      <c r="Y52" s="95"/>
      <c r="Z52" s="64"/>
      <c r="AA52" s="64"/>
      <c r="AB52" s="64"/>
      <c r="AC52" s="65"/>
      <c r="AD52" s="65"/>
      <c r="AE52" s="65"/>
      <c r="AF52" s="65"/>
      <c r="AG52" s="65"/>
      <c r="AH52" s="65"/>
      <c r="AI52" s="65"/>
    </row>
    <row r="53" spans="1:35" s="36" customFormat="1" ht="19.5" customHeight="1">
      <c r="A53" s="57" t="s">
        <v>234</v>
      </c>
      <c r="B53" s="68" t="str">
        <f t="shared" si="0"/>
        <v>NC01-1</v>
      </c>
      <c r="C53" s="68" t="s">
        <v>285</v>
      </c>
      <c r="D53" s="68" t="s">
        <v>286</v>
      </c>
      <c r="E53" s="86"/>
      <c r="F53" s="69"/>
      <c r="G53" s="70"/>
      <c r="H53" s="71"/>
      <c r="I53" s="71"/>
      <c r="J53" s="71"/>
      <c r="K53" s="106"/>
      <c r="L53" s="107"/>
      <c r="M53" s="72" t="s">
        <v>78</v>
      </c>
      <c r="N53" s="72" t="s">
        <v>78</v>
      </c>
      <c r="O53" s="72" t="s">
        <v>75</v>
      </c>
      <c r="P53" s="72" t="s">
        <v>78</v>
      </c>
      <c r="Q53" s="72" t="s">
        <v>78</v>
      </c>
      <c r="R53" s="60" t="s">
        <v>75</v>
      </c>
      <c r="S53" s="97"/>
      <c r="T53" s="75" t="str">
        <f t="shared" si="1"/>
        <v>C</v>
      </c>
      <c r="U53" s="73"/>
      <c r="V53" s="64"/>
      <c r="W53" s="64"/>
      <c r="X53" s="63"/>
      <c r="Y53" s="95"/>
      <c r="Z53" s="64"/>
      <c r="AA53" s="64"/>
      <c r="AB53" s="64"/>
      <c r="AC53" s="65"/>
      <c r="AD53" s="65"/>
      <c r="AE53" s="65"/>
      <c r="AF53" s="65"/>
      <c r="AG53" s="65"/>
      <c r="AH53" s="65"/>
      <c r="AI53" s="65"/>
    </row>
    <row r="54" spans="1:35" s="36" customFormat="1" ht="19.5" customHeight="1">
      <c r="A54" s="57" t="s">
        <v>234</v>
      </c>
      <c r="B54" s="68" t="str">
        <f t="shared" si="0"/>
        <v>NC01-1</v>
      </c>
      <c r="C54" s="68" t="s">
        <v>287</v>
      </c>
      <c r="D54" s="68" t="s">
        <v>288</v>
      </c>
      <c r="E54" s="86"/>
      <c r="F54" s="69"/>
      <c r="G54" s="70"/>
      <c r="H54" s="71"/>
      <c r="I54" s="106"/>
      <c r="J54" s="71"/>
      <c r="K54" s="106"/>
      <c r="L54" s="107"/>
      <c r="M54" s="91" t="s">
        <v>78</v>
      </c>
      <c r="N54" s="91" t="s">
        <v>78</v>
      </c>
      <c r="O54" s="91" t="s">
        <v>75</v>
      </c>
      <c r="P54" s="91" t="s">
        <v>78</v>
      </c>
      <c r="Q54" s="91" t="s">
        <v>78</v>
      </c>
      <c r="R54" s="104" t="s">
        <v>75</v>
      </c>
      <c r="S54" s="92"/>
      <c r="T54" s="75" t="str">
        <f t="shared" si="1"/>
        <v>C</v>
      </c>
      <c r="U54" s="73"/>
      <c r="V54" s="64"/>
      <c r="W54" s="64"/>
      <c r="X54" s="63"/>
      <c r="Y54" s="95"/>
      <c r="Z54" s="64"/>
      <c r="AA54" s="64"/>
      <c r="AB54" s="64"/>
      <c r="AC54" s="65"/>
      <c r="AD54" s="65"/>
      <c r="AE54" s="65"/>
      <c r="AF54" s="65"/>
      <c r="AG54" s="65"/>
      <c r="AH54" s="65"/>
      <c r="AI54" s="65"/>
    </row>
    <row r="55" spans="1:35" s="36" customFormat="1" ht="18.75" customHeight="1">
      <c r="A55" s="57" t="s">
        <v>234</v>
      </c>
      <c r="B55" s="68" t="str">
        <f t="shared" si="0"/>
        <v>NC01-1</v>
      </c>
      <c r="C55" s="68" t="s">
        <v>289</v>
      </c>
      <c r="D55" s="68" t="s">
        <v>290</v>
      </c>
      <c r="E55" s="86"/>
      <c r="F55" s="69"/>
      <c r="G55" s="70"/>
      <c r="H55" s="71"/>
      <c r="I55" s="106"/>
      <c r="J55" s="71"/>
      <c r="K55" s="106"/>
      <c r="L55" s="107"/>
      <c r="M55" s="72" t="s">
        <v>78</v>
      </c>
      <c r="N55" s="72" t="s">
        <v>78</v>
      </c>
      <c r="O55" s="72" t="s">
        <v>75</v>
      </c>
      <c r="P55" s="72" t="s">
        <v>78</v>
      </c>
      <c r="Q55" s="72" t="s">
        <v>78</v>
      </c>
      <c r="R55" s="60" t="s">
        <v>75</v>
      </c>
      <c r="S55" s="97"/>
      <c r="T55" s="75" t="str">
        <f t="shared" si="1"/>
        <v>C</v>
      </c>
      <c r="U55" s="73"/>
      <c r="V55" s="64"/>
      <c r="W55" s="64"/>
      <c r="X55" s="63"/>
      <c r="Y55" s="95"/>
      <c r="Z55" s="64"/>
      <c r="AA55" s="64"/>
      <c r="AB55" s="64"/>
      <c r="AC55" s="65"/>
      <c r="AD55" s="65"/>
      <c r="AE55" s="65"/>
      <c r="AF55" s="65"/>
      <c r="AG55" s="65"/>
      <c r="AH55" s="65"/>
      <c r="AI55" s="65"/>
    </row>
    <row r="56" spans="1:35" s="36" customFormat="1" ht="19.5" customHeight="1">
      <c r="A56" s="57" t="s">
        <v>234</v>
      </c>
      <c r="B56" s="68" t="str">
        <f t="shared" si="0"/>
        <v>NC01-1</v>
      </c>
      <c r="C56" s="68" t="s">
        <v>291</v>
      </c>
      <c r="D56" s="68" t="s">
        <v>292</v>
      </c>
      <c r="E56" s="86"/>
      <c r="F56" s="69"/>
      <c r="G56" s="70"/>
      <c r="H56" s="71"/>
      <c r="I56" s="71"/>
      <c r="J56" s="71"/>
      <c r="K56" s="106"/>
      <c r="L56" s="107"/>
      <c r="M56" s="94" t="s">
        <v>78</v>
      </c>
      <c r="N56" s="94" t="s">
        <v>78</v>
      </c>
      <c r="O56" s="94" t="s">
        <v>75</v>
      </c>
      <c r="P56" s="94" t="s">
        <v>78</v>
      </c>
      <c r="Q56" s="94" t="s">
        <v>78</v>
      </c>
      <c r="R56" s="61" t="s">
        <v>75</v>
      </c>
      <c r="S56" s="97"/>
      <c r="T56" s="75" t="str">
        <f t="shared" si="1"/>
        <v>C</v>
      </c>
      <c r="U56" s="73"/>
      <c r="V56" s="64"/>
      <c r="W56" s="64"/>
      <c r="X56" s="63"/>
      <c r="Y56" s="95"/>
      <c r="Z56" s="64"/>
      <c r="AA56" s="64"/>
      <c r="AB56" s="64"/>
      <c r="AC56" s="65"/>
      <c r="AD56" s="65"/>
      <c r="AE56" s="65"/>
      <c r="AF56" s="65"/>
      <c r="AG56" s="65"/>
      <c r="AH56" s="65"/>
      <c r="AI56" s="65"/>
    </row>
    <row r="57" spans="1:35" s="36" customFormat="1" ht="18.75" customHeight="1">
      <c r="A57" s="57" t="s">
        <v>234</v>
      </c>
      <c r="B57" s="68" t="str">
        <f t="shared" si="0"/>
        <v>NC01-1</v>
      </c>
      <c r="C57" s="68" t="s">
        <v>293</v>
      </c>
      <c r="D57" s="68" t="s">
        <v>294</v>
      </c>
      <c r="E57" s="86"/>
      <c r="F57" s="69"/>
      <c r="G57" s="70"/>
      <c r="H57" s="71"/>
      <c r="I57" s="106"/>
      <c r="J57" s="71"/>
      <c r="K57" s="106"/>
      <c r="L57" s="107"/>
      <c r="M57" s="72" t="s">
        <v>78</v>
      </c>
      <c r="N57" s="72" t="s">
        <v>78</v>
      </c>
      <c r="O57" s="72" t="s">
        <v>75</v>
      </c>
      <c r="P57" s="72" t="s">
        <v>78</v>
      </c>
      <c r="Q57" s="72" t="s">
        <v>78</v>
      </c>
      <c r="R57" s="60" t="s">
        <v>75</v>
      </c>
      <c r="S57" s="97"/>
      <c r="T57" s="75" t="str">
        <f t="shared" si="1"/>
        <v>C</v>
      </c>
      <c r="U57" s="73"/>
      <c r="V57" s="64"/>
      <c r="W57" s="64"/>
      <c r="X57" s="63"/>
      <c r="Y57" s="63"/>
      <c r="Z57" s="64"/>
      <c r="AA57" s="64"/>
      <c r="AB57" s="64"/>
      <c r="AC57" s="65"/>
      <c r="AD57" s="65"/>
      <c r="AE57" s="65"/>
      <c r="AF57" s="65"/>
      <c r="AG57" s="65"/>
      <c r="AH57" s="65"/>
      <c r="AI57" s="65"/>
    </row>
    <row r="58" spans="1:35" s="56" customFormat="1" ht="19.5" customHeight="1">
      <c r="A58" s="57" t="s">
        <v>234</v>
      </c>
      <c r="B58" s="68" t="str">
        <f t="shared" si="0"/>
        <v>NC01-1</v>
      </c>
      <c r="C58" s="68" t="s">
        <v>295</v>
      </c>
      <c r="D58" s="68" t="s">
        <v>296</v>
      </c>
      <c r="E58" s="86"/>
      <c r="F58" s="69"/>
      <c r="G58" s="70"/>
      <c r="H58" s="71"/>
      <c r="I58" s="71"/>
      <c r="J58" s="71"/>
      <c r="K58" s="106"/>
      <c r="L58" s="107"/>
      <c r="M58" s="72" t="s">
        <v>78</v>
      </c>
      <c r="N58" s="72" t="s">
        <v>78</v>
      </c>
      <c r="O58" s="72" t="s">
        <v>75</v>
      </c>
      <c r="P58" s="72" t="s">
        <v>78</v>
      </c>
      <c r="Q58" s="72" t="s">
        <v>78</v>
      </c>
      <c r="R58" s="60" t="s">
        <v>75</v>
      </c>
      <c r="S58" s="97"/>
      <c r="T58" s="75" t="str">
        <f t="shared" si="1"/>
        <v>C</v>
      </c>
      <c r="U58" s="73"/>
      <c r="V58" s="64"/>
      <c r="W58" s="64"/>
      <c r="X58" s="63"/>
      <c r="Y58" s="63"/>
      <c r="Z58" s="64"/>
      <c r="AA58" s="64"/>
      <c r="AB58" s="64"/>
      <c r="AC58" s="65"/>
      <c r="AD58" s="65"/>
      <c r="AE58" s="65"/>
      <c r="AF58" s="65"/>
      <c r="AG58" s="65"/>
      <c r="AH58" s="65"/>
      <c r="AI58" s="65"/>
    </row>
    <row r="59" spans="1:35" s="36" customFormat="1" ht="19.5" customHeight="1">
      <c r="A59" s="57" t="s">
        <v>234</v>
      </c>
      <c r="B59" s="68" t="str">
        <f t="shared" si="0"/>
        <v>NC01-1</v>
      </c>
      <c r="C59" s="68" t="s">
        <v>297</v>
      </c>
      <c r="D59" s="68" t="s">
        <v>298</v>
      </c>
      <c r="E59" s="86"/>
      <c r="F59" s="69"/>
      <c r="G59" s="70"/>
      <c r="H59" s="71"/>
      <c r="I59" s="106"/>
      <c r="J59" s="71"/>
      <c r="K59" s="106"/>
      <c r="L59" s="107"/>
      <c r="M59" s="72" t="s">
        <v>78</v>
      </c>
      <c r="N59" s="72" t="s">
        <v>78</v>
      </c>
      <c r="O59" s="72" t="s">
        <v>75</v>
      </c>
      <c r="P59" s="72" t="s">
        <v>78</v>
      </c>
      <c r="Q59" s="72" t="s">
        <v>78</v>
      </c>
      <c r="R59" s="60" t="s">
        <v>75</v>
      </c>
      <c r="S59" s="97"/>
      <c r="T59" s="75" t="str">
        <f t="shared" si="1"/>
        <v>C</v>
      </c>
      <c r="U59" s="73"/>
      <c r="V59" s="64"/>
      <c r="W59" s="64"/>
      <c r="X59" s="63"/>
      <c r="Y59" s="63"/>
      <c r="Z59" s="64"/>
      <c r="AA59" s="64"/>
      <c r="AB59" s="64"/>
      <c r="AC59" s="65"/>
      <c r="AD59" s="65"/>
      <c r="AE59" s="65"/>
      <c r="AF59" s="65"/>
      <c r="AG59" s="65"/>
      <c r="AH59" s="65"/>
      <c r="AI59" s="65"/>
    </row>
    <row r="60" spans="1:35" s="36" customFormat="1" ht="33" customHeight="1">
      <c r="A60" s="57" t="s">
        <v>234</v>
      </c>
      <c r="B60" s="68" t="str">
        <f t="shared" si="0"/>
        <v>NC01-1</v>
      </c>
      <c r="C60" s="68" t="s">
        <v>299</v>
      </c>
      <c r="D60" s="68" t="s">
        <v>300</v>
      </c>
      <c r="E60" s="86"/>
      <c r="F60" s="69"/>
      <c r="G60" s="70"/>
      <c r="H60" s="71"/>
      <c r="I60" s="71"/>
      <c r="J60" s="71"/>
      <c r="K60" s="106"/>
      <c r="L60" s="107"/>
      <c r="M60" s="72" t="s">
        <v>78</v>
      </c>
      <c r="N60" s="72" t="s">
        <v>78</v>
      </c>
      <c r="O60" s="72" t="s">
        <v>75</v>
      </c>
      <c r="P60" s="72" t="s">
        <v>78</v>
      </c>
      <c r="Q60" s="72" t="s">
        <v>78</v>
      </c>
      <c r="R60" s="60" t="s">
        <v>75</v>
      </c>
      <c r="S60" s="97"/>
      <c r="T60" s="75" t="str">
        <f t="shared" si="1"/>
        <v>C</v>
      </c>
      <c r="U60" s="73"/>
      <c r="V60" s="64"/>
      <c r="W60" s="64"/>
      <c r="X60" s="63"/>
      <c r="Y60" s="63"/>
      <c r="Z60" s="64"/>
      <c r="AA60" s="64"/>
      <c r="AB60" s="64"/>
      <c r="AC60" s="65"/>
      <c r="AD60" s="65"/>
      <c r="AE60" s="65"/>
      <c r="AF60" s="65"/>
      <c r="AG60" s="65"/>
      <c r="AH60" s="65"/>
      <c r="AI60" s="65"/>
    </row>
    <row r="61" spans="1:35" s="36" customFormat="1" ht="18.75" customHeight="1">
      <c r="A61" s="57" t="s">
        <v>234</v>
      </c>
      <c r="B61" s="68" t="str">
        <f t="shared" si="0"/>
        <v>NC01-1</v>
      </c>
      <c r="C61" s="68" t="s">
        <v>301</v>
      </c>
      <c r="D61" s="68" t="s">
        <v>302</v>
      </c>
      <c r="E61" s="86"/>
      <c r="F61" s="69"/>
      <c r="G61" s="70"/>
      <c r="H61" s="71"/>
      <c r="I61" s="71"/>
      <c r="J61" s="71"/>
      <c r="K61" s="106"/>
      <c r="L61" s="107"/>
      <c r="M61" s="72" t="s">
        <v>78</v>
      </c>
      <c r="N61" s="72" t="s">
        <v>78</v>
      </c>
      <c r="O61" s="72" t="s">
        <v>75</v>
      </c>
      <c r="P61" s="72" t="s">
        <v>78</v>
      </c>
      <c r="Q61" s="72" t="s">
        <v>78</v>
      </c>
      <c r="R61" s="60" t="s">
        <v>75</v>
      </c>
      <c r="S61" s="97"/>
      <c r="T61" s="75" t="str">
        <f t="shared" si="1"/>
        <v>C</v>
      </c>
      <c r="U61" s="73"/>
      <c r="V61" s="64"/>
      <c r="W61" s="64"/>
      <c r="X61" s="63"/>
      <c r="Y61" s="63"/>
      <c r="Z61" s="64"/>
      <c r="AA61" s="64"/>
      <c r="AB61" s="64"/>
      <c r="AC61" s="65"/>
      <c r="AD61" s="65"/>
      <c r="AE61" s="65"/>
      <c r="AF61" s="65"/>
      <c r="AG61" s="65"/>
      <c r="AH61" s="65"/>
      <c r="AI61" s="65"/>
    </row>
    <row r="62" spans="1:35" s="36" customFormat="1" ht="18.5">
      <c r="A62" s="57" t="s">
        <v>234</v>
      </c>
      <c r="B62" s="68" t="str">
        <f t="shared" si="0"/>
        <v>NC01-1</v>
      </c>
      <c r="C62" s="68" t="s">
        <v>303</v>
      </c>
      <c r="D62" s="68" t="s">
        <v>304</v>
      </c>
      <c r="E62" s="86"/>
      <c r="F62" s="69"/>
      <c r="G62" s="70"/>
      <c r="H62" s="71"/>
      <c r="I62" s="71"/>
      <c r="J62" s="71"/>
      <c r="K62" s="106"/>
      <c r="L62" s="107"/>
      <c r="M62" s="72" t="s">
        <v>78</v>
      </c>
      <c r="N62" s="72" t="s">
        <v>78</v>
      </c>
      <c r="O62" s="72" t="s">
        <v>75</v>
      </c>
      <c r="P62" s="72" t="s">
        <v>78</v>
      </c>
      <c r="Q62" s="72" t="s">
        <v>78</v>
      </c>
      <c r="R62" s="60" t="s">
        <v>75</v>
      </c>
      <c r="S62" s="93"/>
      <c r="T62" s="75" t="str">
        <f t="shared" si="1"/>
        <v>C</v>
      </c>
      <c r="U62" s="73"/>
      <c r="V62" s="64"/>
      <c r="W62" s="64"/>
      <c r="X62" s="63"/>
      <c r="Y62" s="63"/>
      <c r="Z62" s="64"/>
      <c r="AA62" s="64"/>
      <c r="AB62" s="64"/>
      <c r="AC62" s="65"/>
      <c r="AD62" s="65"/>
      <c r="AE62" s="65"/>
      <c r="AF62" s="65"/>
      <c r="AG62" s="65"/>
      <c r="AH62" s="65"/>
      <c r="AI62" s="65"/>
    </row>
    <row r="63" spans="1:35" s="36" customFormat="1" ht="19.5" customHeight="1">
      <c r="A63" s="57" t="s">
        <v>234</v>
      </c>
      <c r="B63" s="68" t="str">
        <f t="shared" si="0"/>
        <v>NC01-1</v>
      </c>
      <c r="C63" s="68" t="s">
        <v>305</v>
      </c>
      <c r="D63" s="68" t="s">
        <v>306</v>
      </c>
      <c r="E63" s="86"/>
      <c r="F63" s="69"/>
      <c r="G63" s="70"/>
      <c r="H63" s="71"/>
      <c r="I63" s="71"/>
      <c r="J63" s="71"/>
      <c r="K63" s="106"/>
      <c r="L63" s="107"/>
      <c r="M63" s="72" t="s">
        <v>78</v>
      </c>
      <c r="N63" s="72" t="s">
        <v>78</v>
      </c>
      <c r="O63" s="72" t="s">
        <v>75</v>
      </c>
      <c r="P63" s="72" t="s">
        <v>78</v>
      </c>
      <c r="Q63" s="72" t="s">
        <v>78</v>
      </c>
      <c r="R63" s="60" t="s">
        <v>75</v>
      </c>
      <c r="S63" s="93"/>
      <c r="T63" s="75" t="str">
        <f t="shared" si="1"/>
        <v>C</v>
      </c>
      <c r="U63" s="73"/>
      <c r="V63" s="64"/>
      <c r="W63" s="64"/>
      <c r="X63" s="63"/>
      <c r="Y63" s="63"/>
      <c r="Z63" s="64"/>
      <c r="AA63" s="64"/>
      <c r="AB63" s="64"/>
      <c r="AC63" s="65"/>
      <c r="AD63" s="65"/>
      <c r="AE63" s="65"/>
      <c r="AF63" s="65"/>
      <c r="AG63" s="65"/>
      <c r="AH63" s="65"/>
      <c r="AI63" s="65"/>
    </row>
    <row r="64" spans="1:35" s="36" customFormat="1" ht="18.75" customHeight="1">
      <c r="A64" s="57" t="s">
        <v>234</v>
      </c>
      <c r="B64" s="68" t="str">
        <f t="shared" si="0"/>
        <v>NC01-1</v>
      </c>
      <c r="C64" s="68" t="s">
        <v>307</v>
      </c>
      <c r="D64" s="68" t="s">
        <v>308</v>
      </c>
      <c r="E64" s="86"/>
      <c r="F64" s="69"/>
      <c r="G64" s="70"/>
      <c r="H64" s="71"/>
      <c r="I64" s="71"/>
      <c r="J64" s="71"/>
      <c r="K64" s="106"/>
      <c r="L64" s="107"/>
      <c r="M64" s="72" t="s">
        <v>78</v>
      </c>
      <c r="N64" s="72" t="s">
        <v>78</v>
      </c>
      <c r="O64" s="72" t="s">
        <v>75</v>
      </c>
      <c r="P64" s="72" t="s">
        <v>78</v>
      </c>
      <c r="Q64" s="72" t="s">
        <v>78</v>
      </c>
      <c r="R64" s="60" t="s">
        <v>75</v>
      </c>
      <c r="S64" s="93"/>
      <c r="T64" s="75" t="str">
        <f t="shared" si="1"/>
        <v>C</v>
      </c>
      <c r="U64" s="73"/>
      <c r="V64" s="64"/>
      <c r="W64" s="64"/>
      <c r="X64" s="63"/>
      <c r="Y64" s="63"/>
      <c r="Z64" s="64"/>
      <c r="AA64" s="64"/>
      <c r="AB64" s="64"/>
      <c r="AC64" s="65"/>
      <c r="AD64" s="65"/>
      <c r="AE64" s="65"/>
      <c r="AF64" s="65"/>
      <c r="AG64" s="65"/>
      <c r="AH64" s="65"/>
      <c r="AI64" s="65"/>
    </row>
    <row r="65" spans="1:35" s="36" customFormat="1" ht="19.5" customHeight="1">
      <c r="A65" s="57" t="s">
        <v>234</v>
      </c>
      <c r="B65" s="68" t="str">
        <f t="shared" si="0"/>
        <v>NC01-1</v>
      </c>
      <c r="C65" s="68" t="s">
        <v>309</v>
      </c>
      <c r="D65" s="68" t="s">
        <v>310</v>
      </c>
      <c r="E65" s="86"/>
      <c r="F65" s="69"/>
      <c r="G65" s="70"/>
      <c r="H65" s="71"/>
      <c r="I65" s="71"/>
      <c r="J65" s="71"/>
      <c r="K65" s="106"/>
      <c r="L65" s="107"/>
      <c r="M65" s="72" t="s">
        <v>78</v>
      </c>
      <c r="N65" s="72" t="s">
        <v>78</v>
      </c>
      <c r="O65" s="72" t="s">
        <v>75</v>
      </c>
      <c r="P65" s="72" t="s">
        <v>78</v>
      </c>
      <c r="Q65" s="72" t="s">
        <v>78</v>
      </c>
      <c r="R65" s="60" t="s">
        <v>75</v>
      </c>
      <c r="S65" s="93"/>
      <c r="T65" s="75" t="str">
        <f t="shared" si="1"/>
        <v>C</v>
      </c>
      <c r="U65" s="73"/>
      <c r="V65" s="64"/>
      <c r="W65" s="64"/>
      <c r="X65" s="63"/>
      <c r="Y65" s="63"/>
      <c r="Z65" s="64"/>
      <c r="AA65" s="64"/>
      <c r="AB65" s="64"/>
      <c r="AC65" s="65"/>
      <c r="AD65" s="65"/>
      <c r="AE65" s="65"/>
      <c r="AF65" s="65"/>
      <c r="AG65" s="65"/>
      <c r="AH65" s="65"/>
      <c r="AI65" s="65"/>
    </row>
    <row r="66" spans="1:35" s="36" customFormat="1" ht="19.5" customHeight="1">
      <c r="A66" s="57" t="s">
        <v>234</v>
      </c>
      <c r="B66" s="68" t="str">
        <f t="shared" si="0"/>
        <v>NC01-1</v>
      </c>
      <c r="C66" s="68" t="s">
        <v>311</v>
      </c>
      <c r="D66" s="68" t="s">
        <v>312</v>
      </c>
      <c r="E66" s="86"/>
      <c r="F66" s="69"/>
      <c r="G66" s="70"/>
      <c r="H66" s="71"/>
      <c r="I66" s="71"/>
      <c r="J66" s="71"/>
      <c r="K66" s="71"/>
      <c r="L66" s="107"/>
      <c r="M66" s="72" t="s">
        <v>78</v>
      </c>
      <c r="N66" s="72" t="s">
        <v>78</v>
      </c>
      <c r="O66" s="72" t="s">
        <v>75</v>
      </c>
      <c r="P66" s="72" t="s">
        <v>78</v>
      </c>
      <c r="Q66" s="72" t="s">
        <v>78</v>
      </c>
      <c r="R66" s="60" t="s">
        <v>75</v>
      </c>
      <c r="S66" s="93"/>
      <c r="T66" s="75" t="str">
        <f t="shared" si="1"/>
        <v>C</v>
      </c>
      <c r="U66" s="73"/>
      <c r="V66" s="64"/>
      <c r="W66" s="64"/>
      <c r="X66" s="63"/>
      <c r="Y66" s="63"/>
      <c r="Z66" s="64"/>
      <c r="AA66" s="64"/>
      <c r="AB66" s="64"/>
      <c r="AC66" s="65"/>
      <c r="AD66" s="65"/>
      <c r="AE66" s="65"/>
      <c r="AF66" s="65"/>
      <c r="AG66" s="65"/>
      <c r="AH66" s="65"/>
      <c r="AI66" s="65"/>
    </row>
    <row r="67" spans="1:35" s="36" customFormat="1" ht="18.75" customHeight="1">
      <c r="A67" s="57" t="s">
        <v>234</v>
      </c>
      <c r="B67" s="68" t="str">
        <f t="shared" si="0"/>
        <v>NC01-1</v>
      </c>
      <c r="C67" s="68" t="s">
        <v>313</v>
      </c>
      <c r="D67" s="68" t="s">
        <v>314</v>
      </c>
      <c r="E67" s="86"/>
      <c r="F67" s="69"/>
      <c r="G67" s="70"/>
      <c r="H67" s="71"/>
      <c r="I67" s="71"/>
      <c r="J67" s="71"/>
      <c r="K67" s="71"/>
      <c r="L67" s="72"/>
      <c r="M67" s="72" t="s">
        <v>78</v>
      </c>
      <c r="N67" s="72" t="s">
        <v>78</v>
      </c>
      <c r="O67" s="72" t="s">
        <v>75</v>
      </c>
      <c r="P67" s="72" t="s">
        <v>78</v>
      </c>
      <c r="Q67" s="72" t="s">
        <v>78</v>
      </c>
      <c r="R67" s="60" t="s">
        <v>75</v>
      </c>
      <c r="S67" s="93"/>
      <c r="T67" s="75" t="str">
        <f t="shared" si="1"/>
        <v>C</v>
      </c>
      <c r="U67" s="73"/>
      <c r="V67" s="64"/>
      <c r="W67" s="64"/>
      <c r="X67" s="63"/>
      <c r="Y67" s="63"/>
      <c r="Z67" s="64"/>
      <c r="AA67" s="64"/>
      <c r="AB67" s="64"/>
      <c r="AC67" s="65"/>
      <c r="AD67" s="65"/>
      <c r="AE67" s="65"/>
      <c r="AF67" s="65"/>
      <c r="AG67" s="65"/>
      <c r="AH67" s="65"/>
      <c r="AI67" s="65"/>
    </row>
    <row r="68" spans="1:35" s="36" customFormat="1" ht="18.75" customHeight="1">
      <c r="A68" s="57" t="s">
        <v>234</v>
      </c>
      <c r="B68" s="68" t="str">
        <f t="shared" si="0"/>
        <v>NC01-1</v>
      </c>
      <c r="C68" s="68" t="s">
        <v>315</v>
      </c>
      <c r="D68" s="68" t="s">
        <v>316</v>
      </c>
      <c r="E68" s="86"/>
      <c r="F68" s="69"/>
      <c r="G68" s="70"/>
      <c r="H68" s="71"/>
      <c r="I68" s="71"/>
      <c r="J68" s="71"/>
      <c r="K68" s="71"/>
      <c r="L68" s="107"/>
      <c r="M68" s="72" t="s">
        <v>78</v>
      </c>
      <c r="N68" s="72" t="s">
        <v>78</v>
      </c>
      <c r="O68" s="72" t="s">
        <v>75</v>
      </c>
      <c r="P68" s="72" t="s">
        <v>78</v>
      </c>
      <c r="Q68" s="72" t="s">
        <v>78</v>
      </c>
      <c r="R68" s="60" t="s">
        <v>75</v>
      </c>
      <c r="S68" s="93"/>
      <c r="T68" s="75" t="str">
        <f t="shared" si="1"/>
        <v>C</v>
      </c>
      <c r="U68" s="73"/>
      <c r="V68" s="64"/>
      <c r="W68" s="64"/>
      <c r="X68" s="63"/>
      <c r="Y68" s="63"/>
      <c r="Z68" s="64"/>
      <c r="AA68" s="64"/>
      <c r="AB68" s="64"/>
      <c r="AC68" s="65"/>
      <c r="AD68" s="65"/>
      <c r="AE68" s="65"/>
      <c r="AF68" s="65"/>
      <c r="AG68" s="65"/>
      <c r="AH68" s="65"/>
      <c r="AI68" s="65"/>
    </row>
    <row r="69" spans="1:35" s="36" customFormat="1" ht="19.5" customHeight="1">
      <c r="A69" s="57" t="s">
        <v>234</v>
      </c>
      <c r="B69" s="68" t="str">
        <f t="shared" ref="B69:B132" si="2">LEFT(C69,6)</f>
        <v>NC01-1</v>
      </c>
      <c r="C69" s="68" t="s">
        <v>317</v>
      </c>
      <c r="D69" s="68" t="s">
        <v>318</v>
      </c>
      <c r="E69" s="86"/>
      <c r="F69" s="69"/>
      <c r="G69" s="70"/>
      <c r="H69" s="71"/>
      <c r="I69" s="71"/>
      <c r="J69" s="71"/>
      <c r="K69" s="71"/>
      <c r="L69" s="72"/>
      <c r="M69" s="72" t="s">
        <v>78</v>
      </c>
      <c r="N69" s="72" t="s">
        <v>78</v>
      </c>
      <c r="O69" s="72" t="s">
        <v>75</v>
      </c>
      <c r="P69" s="72" t="s">
        <v>78</v>
      </c>
      <c r="Q69" s="72" t="s">
        <v>78</v>
      </c>
      <c r="R69" s="60" t="s">
        <v>75</v>
      </c>
      <c r="S69" s="93"/>
      <c r="T69" s="75" t="str">
        <f t="shared" ref="T69:T132" si="3">IF(OR(M69="A",N69="A",O69="A",AND(P69&lt;&gt;"C",Q69="A",R69="A",S69="A")),"A",IF(OR(AND(P69&lt;&gt;"C",OR(AND(Q69&lt;&gt;"A",R69&lt;&gt;"C",S69&lt;&gt;"C"),AND(Q69="A",R69&lt;&gt;"A",S69&lt;&gt;"C"),AND(Q69="A",R69="A",S69&lt;&gt;"A"))),AND(P69="C",Q69&lt;&gt;"C",R69&lt;&gt;"C",S69&lt;&gt;"C")),"B","C"))</f>
        <v>C</v>
      </c>
      <c r="U69" s="73"/>
      <c r="V69" s="64"/>
      <c r="W69" s="64"/>
      <c r="X69" s="63"/>
      <c r="Y69" s="63"/>
      <c r="Z69" s="64"/>
      <c r="AA69" s="64"/>
      <c r="AB69" s="64"/>
      <c r="AC69" s="65"/>
      <c r="AD69" s="65"/>
      <c r="AE69" s="65"/>
      <c r="AF69" s="65"/>
      <c r="AG69" s="65"/>
      <c r="AH69" s="65"/>
      <c r="AI69" s="65"/>
    </row>
    <row r="70" spans="1:35" s="36" customFormat="1" ht="19.5" customHeight="1">
      <c r="A70" s="57" t="s">
        <v>234</v>
      </c>
      <c r="B70" s="68" t="str">
        <f t="shared" si="2"/>
        <v>NC01-1</v>
      </c>
      <c r="C70" s="68" t="s">
        <v>319</v>
      </c>
      <c r="D70" s="68" t="s">
        <v>320</v>
      </c>
      <c r="E70" s="86"/>
      <c r="F70" s="69"/>
      <c r="G70" s="70"/>
      <c r="H70" s="71"/>
      <c r="I70" s="71"/>
      <c r="J70" s="71"/>
      <c r="K70" s="71"/>
      <c r="L70" s="107"/>
      <c r="M70" s="72" t="s">
        <v>78</v>
      </c>
      <c r="N70" s="72" t="s">
        <v>78</v>
      </c>
      <c r="O70" s="72" t="s">
        <v>75</v>
      </c>
      <c r="P70" s="72" t="s">
        <v>78</v>
      </c>
      <c r="Q70" s="72" t="s">
        <v>78</v>
      </c>
      <c r="R70" s="60" t="s">
        <v>75</v>
      </c>
      <c r="S70" s="93"/>
      <c r="T70" s="75" t="str">
        <f t="shared" si="3"/>
        <v>C</v>
      </c>
      <c r="U70" s="73"/>
      <c r="V70" s="64"/>
      <c r="W70" s="64"/>
      <c r="X70" s="63"/>
      <c r="Y70" s="63"/>
      <c r="Z70" s="64"/>
      <c r="AA70" s="64"/>
      <c r="AB70" s="64"/>
      <c r="AC70" s="65"/>
      <c r="AD70" s="65"/>
      <c r="AE70" s="65"/>
      <c r="AF70" s="65"/>
      <c r="AG70" s="65"/>
      <c r="AH70" s="65"/>
      <c r="AI70" s="65"/>
    </row>
    <row r="71" spans="1:35" s="36" customFormat="1" ht="18.75" customHeight="1">
      <c r="A71" s="57" t="s">
        <v>234</v>
      </c>
      <c r="B71" s="68" t="str">
        <f t="shared" si="2"/>
        <v>NC01-1</v>
      </c>
      <c r="C71" s="68" t="s">
        <v>321</v>
      </c>
      <c r="D71" s="68" t="s">
        <v>322</v>
      </c>
      <c r="E71" s="86"/>
      <c r="F71" s="69"/>
      <c r="G71" s="70"/>
      <c r="H71" s="71"/>
      <c r="I71" s="71"/>
      <c r="J71" s="71"/>
      <c r="K71" s="71"/>
      <c r="L71" s="72"/>
      <c r="M71" s="94" t="s">
        <v>78</v>
      </c>
      <c r="N71" s="94" t="s">
        <v>78</v>
      </c>
      <c r="O71" s="72" t="s">
        <v>75</v>
      </c>
      <c r="P71" s="72" t="s">
        <v>78</v>
      </c>
      <c r="Q71" s="72" t="s">
        <v>78</v>
      </c>
      <c r="R71" s="60" t="s">
        <v>75</v>
      </c>
      <c r="S71" s="93"/>
      <c r="T71" s="75" t="str">
        <f t="shared" si="3"/>
        <v>C</v>
      </c>
      <c r="U71" s="73"/>
      <c r="V71" s="64"/>
      <c r="W71" s="64"/>
      <c r="X71" s="63"/>
      <c r="Y71" s="63"/>
      <c r="Z71" s="64"/>
      <c r="AA71" s="64"/>
      <c r="AB71" s="64"/>
      <c r="AC71" s="65"/>
      <c r="AD71" s="65"/>
      <c r="AE71" s="65"/>
      <c r="AF71" s="65"/>
      <c r="AG71" s="65"/>
      <c r="AH71" s="65"/>
      <c r="AI71" s="65"/>
    </row>
    <row r="72" spans="1:35" s="36" customFormat="1" ht="18.75" customHeight="1">
      <c r="A72" s="57" t="s">
        <v>234</v>
      </c>
      <c r="B72" s="68" t="str">
        <f t="shared" si="2"/>
        <v>NC01-1</v>
      </c>
      <c r="C72" s="68" t="s">
        <v>323</v>
      </c>
      <c r="D72" s="68" t="s">
        <v>324</v>
      </c>
      <c r="E72" s="86"/>
      <c r="F72" s="69"/>
      <c r="G72" s="70"/>
      <c r="H72" s="71"/>
      <c r="I72" s="71"/>
      <c r="J72" s="71"/>
      <c r="K72" s="71"/>
      <c r="L72" s="107"/>
      <c r="M72" s="72" t="s">
        <v>78</v>
      </c>
      <c r="N72" s="72" t="s">
        <v>77</v>
      </c>
      <c r="O72" s="72" t="s">
        <v>75</v>
      </c>
      <c r="P72" s="72" t="s">
        <v>78</v>
      </c>
      <c r="Q72" s="72" t="s">
        <v>78</v>
      </c>
      <c r="R72" s="60" t="s">
        <v>75</v>
      </c>
      <c r="S72" s="93"/>
      <c r="T72" s="75" t="str">
        <f t="shared" si="3"/>
        <v>A</v>
      </c>
      <c r="U72" s="73"/>
      <c r="V72" s="64"/>
      <c r="W72" s="64"/>
      <c r="X72" s="63"/>
      <c r="Y72" s="63"/>
      <c r="Z72" s="64"/>
      <c r="AA72" s="64"/>
      <c r="AB72" s="64"/>
      <c r="AC72" s="65"/>
      <c r="AD72" s="65"/>
      <c r="AE72" s="65"/>
      <c r="AF72" s="65"/>
      <c r="AG72" s="65"/>
      <c r="AH72" s="65"/>
      <c r="AI72" s="65"/>
    </row>
    <row r="73" spans="1:35" s="36" customFormat="1" ht="19.5" customHeight="1">
      <c r="A73" s="57" t="s">
        <v>234</v>
      </c>
      <c r="B73" s="68" t="str">
        <f t="shared" si="2"/>
        <v>NC01-1</v>
      </c>
      <c r="C73" s="68" t="s">
        <v>344</v>
      </c>
      <c r="D73" s="68" t="s">
        <v>343</v>
      </c>
      <c r="E73" s="85"/>
      <c r="F73" s="57"/>
      <c r="G73" s="70"/>
      <c r="H73" s="58"/>
      <c r="I73" s="59"/>
      <c r="J73" s="71"/>
      <c r="K73" s="59"/>
      <c r="L73" s="60"/>
      <c r="M73" s="60" t="s">
        <v>78</v>
      </c>
      <c r="N73" s="72" t="s">
        <v>78</v>
      </c>
      <c r="O73" s="60" t="s">
        <v>77</v>
      </c>
      <c r="P73" s="72" t="s">
        <v>78</v>
      </c>
      <c r="Q73" s="72" t="s">
        <v>78</v>
      </c>
      <c r="R73" s="60" t="s">
        <v>75</v>
      </c>
      <c r="S73" s="87"/>
      <c r="T73" s="75" t="str">
        <f t="shared" si="3"/>
        <v>A</v>
      </c>
      <c r="U73" s="99"/>
      <c r="V73" s="103"/>
      <c r="W73" s="103"/>
      <c r="X73" s="63"/>
      <c r="Y73" s="63"/>
      <c r="Z73" s="64"/>
      <c r="AA73" s="64"/>
      <c r="AB73" s="64"/>
      <c r="AC73" s="65"/>
      <c r="AD73" s="65"/>
      <c r="AE73" s="65"/>
      <c r="AF73" s="65"/>
      <c r="AG73" s="65"/>
      <c r="AH73" s="66"/>
      <c r="AI73" s="65"/>
    </row>
    <row r="74" spans="1:35" s="36" customFormat="1" ht="19.5" customHeight="1">
      <c r="A74" s="57" t="s">
        <v>234</v>
      </c>
      <c r="B74" s="68" t="str">
        <f t="shared" si="2"/>
        <v>NC01-1</v>
      </c>
      <c r="C74" s="68" t="s">
        <v>348</v>
      </c>
      <c r="D74" s="68" t="s">
        <v>347</v>
      </c>
      <c r="E74" s="85"/>
      <c r="F74" s="57"/>
      <c r="G74" s="70"/>
      <c r="H74" s="58"/>
      <c r="I74" s="59"/>
      <c r="J74" s="71"/>
      <c r="K74" s="59"/>
      <c r="L74" s="100"/>
      <c r="M74" s="60" t="s">
        <v>78</v>
      </c>
      <c r="N74" s="72" t="s">
        <v>78</v>
      </c>
      <c r="O74" s="72" t="s">
        <v>75</v>
      </c>
      <c r="P74" s="72" t="s">
        <v>78</v>
      </c>
      <c r="Q74" s="72" t="s">
        <v>78</v>
      </c>
      <c r="R74" s="60" t="s">
        <v>75</v>
      </c>
      <c r="S74" s="87" t="s">
        <v>78</v>
      </c>
      <c r="T74" s="75" t="str">
        <f t="shared" si="3"/>
        <v>C</v>
      </c>
      <c r="U74" s="62"/>
      <c r="V74" s="88"/>
      <c r="W74" s="88"/>
      <c r="X74" s="63"/>
      <c r="Y74" s="63"/>
      <c r="Z74" s="64"/>
      <c r="AA74" s="64"/>
      <c r="AB74" s="64"/>
      <c r="AC74" s="65"/>
      <c r="AD74" s="65"/>
      <c r="AE74" s="65"/>
      <c r="AF74" s="65"/>
      <c r="AG74" s="65"/>
      <c r="AH74" s="66"/>
      <c r="AI74" s="65"/>
    </row>
    <row r="75" spans="1:35" s="36" customFormat="1" ht="19.5" customHeight="1">
      <c r="A75" s="57" t="s">
        <v>234</v>
      </c>
      <c r="B75" s="68" t="str">
        <f t="shared" si="2"/>
        <v>NC01-1</v>
      </c>
      <c r="C75" s="68" t="s">
        <v>340</v>
      </c>
      <c r="D75" s="68" t="s">
        <v>339</v>
      </c>
      <c r="E75" s="86"/>
      <c r="F75" s="69"/>
      <c r="G75" s="70"/>
      <c r="H75" s="71"/>
      <c r="I75" s="71"/>
      <c r="J75" s="71"/>
      <c r="K75" s="71"/>
      <c r="L75" s="72"/>
      <c r="M75" s="94" t="s">
        <v>78</v>
      </c>
      <c r="N75" s="94" t="s">
        <v>78</v>
      </c>
      <c r="O75" s="72" t="s">
        <v>75</v>
      </c>
      <c r="P75" s="72" t="s">
        <v>78</v>
      </c>
      <c r="Q75" s="72" t="s">
        <v>78</v>
      </c>
      <c r="R75" s="60" t="s">
        <v>75</v>
      </c>
      <c r="S75" s="93" t="s">
        <v>77</v>
      </c>
      <c r="T75" s="75" t="str">
        <f t="shared" si="3"/>
        <v>C</v>
      </c>
      <c r="U75" s="73"/>
      <c r="V75" s="64"/>
      <c r="W75" s="64"/>
      <c r="X75" s="63"/>
      <c r="Y75" s="63"/>
      <c r="Z75" s="64"/>
      <c r="AA75" s="64"/>
      <c r="AB75" s="64"/>
      <c r="AC75" s="65"/>
      <c r="AD75" s="65"/>
      <c r="AE75" s="65"/>
      <c r="AF75" s="65"/>
      <c r="AG75" s="65"/>
      <c r="AH75" s="65"/>
      <c r="AI75" s="65"/>
    </row>
    <row r="76" spans="1:35" s="36" customFormat="1" ht="18.75" customHeight="1">
      <c r="A76" s="57" t="s">
        <v>234</v>
      </c>
      <c r="B76" s="68" t="str">
        <f t="shared" si="2"/>
        <v>NC01-1</v>
      </c>
      <c r="C76" s="68" t="s">
        <v>338</v>
      </c>
      <c r="D76" s="68" t="s">
        <v>337</v>
      </c>
      <c r="E76" s="85"/>
      <c r="F76" s="57"/>
      <c r="G76" s="70"/>
      <c r="H76" s="58"/>
      <c r="I76" s="59"/>
      <c r="J76" s="71"/>
      <c r="K76" s="59"/>
      <c r="L76" s="100"/>
      <c r="M76" s="60" t="s">
        <v>78</v>
      </c>
      <c r="N76" s="72" t="s">
        <v>78</v>
      </c>
      <c r="O76" s="72" t="s">
        <v>75</v>
      </c>
      <c r="P76" s="72" t="s">
        <v>78</v>
      </c>
      <c r="Q76" s="72" t="s">
        <v>78</v>
      </c>
      <c r="R76" s="60" t="s">
        <v>75</v>
      </c>
      <c r="S76" s="87"/>
      <c r="T76" s="75" t="str">
        <f t="shared" si="3"/>
        <v>C</v>
      </c>
      <c r="U76" s="62"/>
      <c r="V76" s="88"/>
      <c r="W76" s="88"/>
      <c r="X76" s="63"/>
      <c r="Y76" s="63"/>
      <c r="Z76" s="64"/>
      <c r="AA76" s="64"/>
      <c r="AB76" s="65"/>
      <c r="AC76" s="65"/>
      <c r="AD76" s="65"/>
      <c r="AE76" s="65"/>
      <c r="AF76" s="65"/>
      <c r="AG76" s="65"/>
      <c r="AH76" s="66"/>
      <c r="AI76" s="65"/>
    </row>
    <row r="77" spans="1:35" s="36" customFormat="1" ht="30" customHeight="1">
      <c r="A77" s="57" t="s">
        <v>234</v>
      </c>
      <c r="B77" s="68" t="str">
        <f t="shared" si="2"/>
        <v>NC01-1</v>
      </c>
      <c r="C77" s="68" t="s">
        <v>336</v>
      </c>
      <c r="D77" s="68" t="s">
        <v>335</v>
      </c>
      <c r="E77" s="85"/>
      <c r="F77" s="57"/>
      <c r="G77" s="70"/>
      <c r="H77" s="58"/>
      <c r="I77" s="59"/>
      <c r="J77" s="71"/>
      <c r="K77" s="59"/>
      <c r="L77" s="60"/>
      <c r="M77" s="61" t="s">
        <v>78</v>
      </c>
      <c r="N77" s="94" t="s">
        <v>78</v>
      </c>
      <c r="O77" s="61" t="s">
        <v>77</v>
      </c>
      <c r="P77" s="72" t="s">
        <v>78</v>
      </c>
      <c r="Q77" s="72" t="s">
        <v>78</v>
      </c>
      <c r="R77" s="60" t="s">
        <v>75</v>
      </c>
      <c r="S77" s="113" t="s">
        <v>77</v>
      </c>
      <c r="T77" s="75" t="str">
        <f t="shared" si="3"/>
        <v>A</v>
      </c>
      <c r="U77" s="62"/>
      <c r="V77" s="62"/>
      <c r="W77" s="62"/>
      <c r="X77" s="63"/>
      <c r="Y77" s="95"/>
      <c r="Z77" s="65"/>
      <c r="AA77" s="64"/>
      <c r="AB77" s="64"/>
      <c r="AC77" s="65"/>
      <c r="AD77" s="65"/>
      <c r="AE77" s="65"/>
      <c r="AF77" s="65"/>
      <c r="AG77" s="65"/>
      <c r="AH77" s="66"/>
      <c r="AI77" s="65"/>
    </row>
    <row r="78" spans="1:35" s="36" customFormat="1" ht="18.75" customHeight="1">
      <c r="A78" s="57" t="s">
        <v>234</v>
      </c>
      <c r="B78" s="68" t="str">
        <f t="shared" si="2"/>
        <v>NC01-1</v>
      </c>
      <c r="C78" s="68" t="s">
        <v>334</v>
      </c>
      <c r="D78" s="68" t="s">
        <v>333</v>
      </c>
      <c r="E78" s="85"/>
      <c r="F78" s="57"/>
      <c r="G78" s="70"/>
      <c r="H78" s="58"/>
      <c r="I78" s="59"/>
      <c r="J78" s="71"/>
      <c r="K78" s="59"/>
      <c r="L78" s="100"/>
      <c r="M78" s="61" t="s">
        <v>78</v>
      </c>
      <c r="N78" s="94" t="s">
        <v>78</v>
      </c>
      <c r="O78" s="61" t="s">
        <v>77</v>
      </c>
      <c r="P78" s="72" t="s">
        <v>78</v>
      </c>
      <c r="Q78" s="72" t="s">
        <v>78</v>
      </c>
      <c r="R78" s="60" t="s">
        <v>75</v>
      </c>
      <c r="S78" s="113" t="s">
        <v>77</v>
      </c>
      <c r="T78" s="75" t="str">
        <f t="shared" si="3"/>
        <v>A</v>
      </c>
      <c r="U78" s="62"/>
      <c r="V78" s="62"/>
      <c r="W78" s="62"/>
      <c r="X78" s="63"/>
      <c r="Y78" s="95"/>
      <c r="Z78" s="64"/>
      <c r="AA78" s="64"/>
      <c r="AB78" s="64"/>
      <c r="AC78" s="65"/>
      <c r="AD78" s="65"/>
      <c r="AE78" s="65"/>
      <c r="AF78" s="65"/>
      <c r="AG78" s="65"/>
      <c r="AH78" s="66"/>
      <c r="AI78" s="65"/>
    </row>
    <row r="79" spans="1:35" s="36" customFormat="1" ht="18.75" customHeight="1">
      <c r="A79" s="57" t="s">
        <v>234</v>
      </c>
      <c r="B79" s="68" t="str">
        <f t="shared" si="2"/>
        <v>NC01-1</v>
      </c>
      <c r="C79" s="68" t="s">
        <v>342</v>
      </c>
      <c r="D79" s="68" t="s">
        <v>341</v>
      </c>
      <c r="E79" s="85"/>
      <c r="F79" s="57"/>
      <c r="G79" s="70"/>
      <c r="H79" s="58"/>
      <c r="I79" s="59"/>
      <c r="J79" s="71"/>
      <c r="K79" s="59"/>
      <c r="L79" s="60"/>
      <c r="M79" s="61" t="s">
        <v>75</v>
      </c>
      <c r="N79" s="61" t="s">
        <v>75</v>
      </c>
      <c r="O79" s="94" t="s">
        <v>75</v>
      </c>
      <c r="P79" s="72" t="s">
        <v>78</v>
      </c>
      <c r="Q79" s="72" t="s">
        <v>78</v>
      </c>
      <c r="R79" s="60" t="s">
        <v>75</v>
      </c>
      <c r="S79" s="113"/>
      <c r="T79" s="75" t="str">
        <f t="shared" si="3"/>
        <v>C</v>
      </c>
      <c r="U79" s="62"/>
      <c r="V79" s="62"/>
      <c r="W79" s="62"/>
      <c r="X79" s="63"/>
      <c r="Y79" s="95"/>
      <c r="Z79" s="64"/>
      <c r="AA79" s="64"/>
      <c r="AB79" s="65"/>
      <c r="AC79" s="65"/>
      <c r="AD79" s="65"/>
      <c r="AE79" s="65"/>
      <c r="AF79" s="65"/>
      <c r="AG79" s="65"/>
      <c r="AH79" s="66"/>
      <c r="AI79" s="65"/>
    </row>
    <row r="80" spans="1:35" s="36" customFormat="1" ht="18.75" customHeight="1">
      <c r="A80" s="57" t="s">
        <v>234</v>
      </c>
      <c r="B80" s="68" t="str">
        <f t="shared" si="2"/>
        <v>NC01-1</v>
      </c>
      <c r="C80" s="68" t="s">
        <v>332</v>
      </c>
      <c r="D80" s="68" t="s">
        <v>331</v>
      </c>
      <c r="E80" s="85"/>
      <c r="F80" s="57"/>
      <c r="G80" s="70"/>
      <c r="H80" s="58"/>
      <c r="I80" s="59"/>
      <c r="J80" s="71"/>
      <c r="K80" s="59"/>
      <c r="L80" s="100"/>
      <c r="M80" s="61" t="s">
        <v>78</v>
      </c>
      <c r="N80" s="94" t="s">
        <v>78</v>
      </c>
      <c r="O80" s="94" t="s">
        <v>75</v>
      </c>
      <c r="P80" s="72" t="s">
        <v>78</v>
      </c>
      <c r="Q80" s="72" t="s">
        <v>78</v>
      </c>
      <c r="R80" s="60" t="s">
        <v>75</v>
      </c>
      <c r="S80" s="113"/>
      <c r="T80" s="75" t="str">
        <f t="shared" si="3"/>
        <v>C</v>
      </c>
      <c r="U80" s="62"/>
      <c r="V80" s="62"/>
      <c r="W80" s="62"/>
      <c r="X80" s="63"/>
      <c r="Y80" s="95"/>
      <c r="Z80" s="64"/>
      <c r="AA80" s="64"/>
      <c r="AB80" s="64"/>
      <c r="AC80" s="65"/>
      <c r="AD80" s="65"/>
      <c r="AE80" s="65"/>
      <c r="AF80" s="65"/>
      <c r="AG80" s="65"/>
      <c r="AH80" s="66"/>
      <c r="AI80" s="65"/>
    </row>
    <row r="81" spans="1:35" s="36" customFormat="1" ht="18.75" customHeight="1">
      <c r="A81" s="57" t="s">
        <v>234</v>
      </c>
      <c r="B81" s="68" t="str">
        <f t="shared" si="2"/>
        <v>NC01-1</v>
      </c>
      <c r="C81" s="68" t="s">
        <v>330</v>
      </c>
      <c r="D81" s="68" t="s">
        <v>329</v>
      </c>
      <c r="E81" s="85"/>
      <c r="F81" s="57"/>
      <c r="G81" s="70"/>
      <c r="H81" s="58"/>
      <c r="I81" s="59"/>
      <c r="J81" s="71"/>
      <c r="K81" s="59"/>
      <c r="L81" s="60"/>
      <c r="M81" s="61" t="s">
        <v>78</v>
      </c>
      <c r="N81" s="94" t="s">
        <v>78</v>
      </c>
      <c r="O81" s="94" t="s">
        <v>75</v>
      </c>
      <c r="P81" s="72" t="s">
        <v>78</v>
      </c>
      <c r="Q81" s="72" t="s">
        <v>78</v>
      </c>
      <c r="R81" s="60" t="s">
        <v>75</v>
      </c>
      <c r="S81" s="113"/>
      <c r="T81" s="75" t="str">
        <f t="shared" si="3"/>
        <v>C</v>
      </c>
      <c r="U81" s="62"/>
      <c r="V81" s="62"/>
      <c r="W81" s="62"/>
      <c r="X81" s="63"/>
      <c r="Y81" s="95"/>
      <c r="Z81" s="64"/>
      <c r="AA81" s="64"/>
      <c r="AB81" s="64"/>
      <c r="AC81" s="65"/>
      <c r="AD81" s="65"/>
      <c r="AE81" s="65"/>
      <c r="AF81" s="65"/>
      <c r="AG81" s="65"/>
      <c r="AH81" s="66"/>
      <c r="AI81" s="65"/>
    </row>
    <row r="82" spans="1:35" s="36" customFormat="1" ht="26.25" customHeight="1">
      <c r="A82" s="57" t="s">
        <v>234</v>
      </c>
      <c r="B82" s="68" t="str">
        <f t="shared" si="2"/>
        <v>NC01-1</v>
      </c>
      <c r="C82" s="68" t="s">
        <v>328</v>
      </c>
      <c r="D82" s="68" t="s">
        <v>327</v>
      </c>
      <c r="E82" s="85"/>
      <c r="F82" s="57"/>
      <c r="G82" s="70"/>
      <c r="H82" s="58"/>
      <c r="I82" s="59"/>
      <c r="J82" s="71"/>
      <c r="K82" s="59"/>
      <c r="L82" s="100"/>
      <c r="M82" s="60" t="s">
        <v>78</v>
      </c>
      <c r="N82" s="72" t="s">
        <v>78</v>
      </c>
      <c r="O82" s="72" t="s">
        <v>75</v>
      </c>
      <c r="P82" s="72" t="s">
        <v>78</v>
      </c>
      <c r="Q82" s="72" t="s">
        <v>78</v>
      </c>
      <c r="R82" s="60" t="s">
        <v>75</v>
      </c>
      <c r="S82" s="113"/>
      <c r="T82" s="75" t="str">
        <f t="shared" si="3"/>
        <v>C</v>
      </c>
      <c r="U82" s="62"/>
      <c r="V82" s="62"/>
      <c r="W82" s="62"/>
      <c r="X82" s="63"/>
      <c r="Y82" s="95"/>
      <c r="Z82" s="64"/>
      <c r="AA82" s="64"/>
      <c r="AB82" s="64"/>
      <c r="AC82" s="65"/>
      <c r="AD82" s="65"/>
      <c r="AE82" s="65"/>
      <c r="AF82" s="65"/>
      <c r="AG82" s="65"/>
      <c r="AH82" s="66"/>
      <c r="AI82" s="65"/>
    </row>
    <row r="83" spans="1:35" s="36" customFormat="1" ht="18.75" customHeight="1">
      <c r="A83" s="57" t="s">
        <v>234</v>
      </c>
      <c r="B83" s="68" t="str">
        <f t="shared" si="2"/>
        <v>NC01-1</v>
      </c>
      <c r="C83" s="68" t="s">
        <v>326</v>
      </c>
      <c r="D83" s="68" t="s">
        <v>325</v>
      </c>
      <c r="E83" s="85"/>
      <c r="F83" s="57"/>
      <c r="G83" s="70"/>
      <c r="H83" s="58"/>
      <c r="I83" s="59"/>
      <c r="J83" s="71"/>
      <c r="K83" s="59"/>
      <c r="L83" s="60"/>
      <c r="M83" s="61" t="s">
        <v>78</v>
      </c>
      <c r="N83" s="94" t="s">
        <v>78</v>
      </c>
      <c r="O83" s="72" t="s">
        <v>75</v>
      </c>
      <c r="P83" s="72" t="s">
        <v>78</v>
      </c>
      <c r="Q83" s="72" t="s">
        <v>78</v>
      </c>
      <c r="R83" s="60" t="s">
        <v>75</v>
      </c>
      <c r="S83" s="87"/>
      <c r="T83" s="75" t="str">
        <f t="shared" si="3"/>
        <v>C</v>
      </c>
      <c r="U83" s="62"/>
      <c r="V83" s="62"/>
      <c r="W83" s="62"/>
      <c r="X83" s="63"/>
      <c r="Y83" s="95"/>
      <c r="Z83" s="64"/>
      <c r="AA83" s="64"/>
      <c r="AB83" s="64"/>
      <c r="AC83" s="65"/>
      <c r="AD83" s="65"/>
      <c r="AE83" s="65"/>
      <c r="AF83" s="65"/>
      <c r="AG83" s="65"/>
      <c r="AH83" s="66"/>
      <c r="AI83" s="65"/>
    </row>
    <row r="84" spans="1:35" s="36" customFormat="1" ht="27.75" customHeight="1">
      <c r="A84" s="57" t="s">
        <v>234</v>
      </c>
      <c r="B84" s="68" t="str">
        <f t="shared" si="2"/>
        <v>NC01-1</v>
      </c>
      <c r="C84" s="68" t="s">
        <v>346</v>
      </c>
      <c r="D84" s="68" t="s">
        <v>345</v>
      </c>
      <c r="E84" s="86"/>
      <c r="F84" s="69"/>
      <c r="G84" s="70"/>
      <c r="H84" s="71"/>
      <c r="I84" s="71"/>
      <c r="J84" s="71"/>
      <c r="K84" s="106"/>
      <c r="L84" s="107"/>
      <c r="M84" s="60" t="s">
        <v>75</v>
      </c>
      <c r="N84" s="60" t="s">
        <v>75</v>
      </c>
      <c r="O84" s="72" t="s">
        <v>75</v>
      </c>
      <c r="P84" s="72" t="s">
        <v>78</v>
      </c>
      <c r="Q84" s="72" t="s">
        <v>78</v>
      </c>
      <c r="R84" s="60" t="s">
        <v>75</v>
      </c>
      <c r="S84" s="108"/>
      <c r="T84" s="75" t="str">
        <f t="shared" si="3"/>
        <v>C</v>
      </c>
      <c r="U84" s="73"/>
      <c r="V84" s="64"/>
      <c r="W84" s="64"/>
      <c r="X84" s="63"/>
      <c r="Y84" s="95"/>
      <c r="Z84" s="64"/>
      <c r="AA84" s="64"/>
      <c r="AB84" s="64"/>
      <c r="AC84" s="65"/>
      <c r="AD84" s="65"/>
      <c r="AE84" s="65"/>
      <c r="AF84" s="65"/>
      <c r="AG84" s="65"/>
      <c r="AH84" s="66"/>
      <c r="AI84" s="65"/>
    </row>
    <row r="85" spans="1:35" s="36" customFormat="1" ht="18.75" customHeight="1">
      <c r="A85" s="57" t="s">
        <v>234</v>
      </c>
      <c r="B85" s="68" t="str">
        <f t="shared" si="2"/>
        <v>NC01-1</v>
      </c>
      <c r="C85" s="68" t="s">
        <v>350</v>
      </c>
      <c r="D85" s="68" t="s">
        <v>349</v>
      </c>
      <c r="E85" s="85"/>
      <c r="F85" s="57"/>
      <c r="G85" s="70"/>
      <c r="H85" s="58"/>
      <c r="I85" s="59"/>
      <c r="J85" s="71"/>
      <c r="K85" s="59"/>
      <c r="L85" s="60"/>
      <c r="M85" s="60" t="s">
        <v>78</v>
      </c>
      <c r="N85" s="72" t="s">
        <v>78</v>
      </c>
      <c r="O85" s="72" t="s">
        <v>75</v>
      </c>
      <c r="P85" s="72" t="s">
        <v>78</v>
      </c>
      <c r="Q85" s="72" t="s">
        <v>78</v>
      </c>
      <c r="R85" s="60" t="s">
        <v>75</v>
      </c>
      <c r="S85" s="87" t="s">
        <v>78</v>
      </c>
      <c r="T85" s="75" t="str">
        <f t="shared" si="3"/>
        <v>C</v>
      </c>
      <c r="U85" s="62"/>
      <c r="V85" s="88"/>
      <c r="W85" s="88"/>
      <c r="X85" s="63"/>
      <c r="Y85" s="95"/>
      <c r="Z85" s="64"/>
      <c r="AA85" s="64"/>
      <c r="AB85" s="64"/>
      <c r="AC85" s="65"/>
      <c r="AD85" s="65"/>
      <c r="AE85" s="65"/>
      <c r="AF85" s="65"/>
      <c r="AG85" s="65"/>
      <c r="AH85" s="66"/>
      <c r="AI85" s="65"/>
    </row>
    <row r="86" spans="1:35" s="36" customFormat="1" ht="28.5" customHeight="1">
      <c r="A86" s="57" t="s">
        <v>234</v>
      </c>
      <c r="B86" s="68" t="str">
        <f t="shared" si="2"/>
        <v>NC01-1</v>
      </c>
      <c r="C86" s="68" t="s">
        <v>364</v>
      </c>
      <c r="D86" s="68" t="s">
        <v>363</v>
      </c>
      <c r="E86" s="86"/>
      <c r="F86" s="69"/>
      <c r="G86" s="70"/>
      <c r="H86" s="71"/>
      <c r="I86" s="71"/>
      <c r="J86" s="71"/>
      <c r="K86" s="71"/>
      <c r="L86" s="107"/>
      <c r="M86" s="60" t="s">
        <v>75</v>
      </c>
      <c r="N86" s="60" t="s">
        <v>75</v>
      </c>
      <c r="O86" s="72" t="s">
        <v>75</v>
      </c>
      <c r="P86" s="72" t="s">
        <v>78</v>
      </c>
      <c r="Q86" s="72" t="s">
        <v>78</v>
      </c>
      <c r="R86" s="60" t="s">
        <v>75</v>
      </c>
      <c r="S86" s="93"/>
      <c r="T86" s="75" t="str">
        <f t="shared" si="3"/>
        <v>C</v>
      </c>
      <c r="U86" s="73"/>
      <c r="V86" s="64"/>
      <c r="W86" s="64"/>
      <c r="X86" s="63"/>
      <c r="Y86" s="95"/>
      <c r="Z86" s="64"/>
      <c r="AA86" s="64"/>
      <c r="AB86" s="64"/>
      <c r="AC86" s="65"/>
      <c r="AD86" s="65"/>
      <c r="AE86" s="65"/>
      <c r="AF86" s="65"/>
      <c r="AG86" s="65"/>
      <c r="AH86" s="65"/>
      <c r="AI86" s="65"/>
    </row>
    <row r="87" spans="1:35" s="36" customFormat="1" ht="32.25" customHeight="1">
      <c r="A87" s="57" t="s">
        <v>234</v>
      </c>
      <c r="B87" s="68" t="str">
        <f t="shared" si="2"/>
        <v>NC01-1</v>
      </c>
      <c r="C87" s="68" t="s">
        <v>362</v>
      </c>
      <c r="D87" s="68" t="s">
        <v>361</v>
      </c>
      <c r="E87" s="86"/>
      <c r="F87" s="69"/>
      <c r="G87" s="70"/>
      <c r="H87" s="71"/>
      <c r="I87" s="71"/>
      <c r="J87" s="71"/>
      <c r="K87" s="71"/>
      <c r="L87" s="72"/>
      <c r="M87" s="60" t="s">
        <v>75</v>
      </c>
      <c r="N87" s="60" t="s">
        <v>75</v>
      </c>
      <c r="O87" s="72" t="s">
        <v>75</v>
      </c>
      <c r="P87" s="72" t="s">
        <v>78</v>
      </c>
      <c r="Q87" s="72" t="s">
        <v>78</v>
      </c>
      <c r="R87" s="60" t="s">
        <v>75</v>
      </c>
      <c r="S87" s="93"/>
      <c r="T87" s="75" t="str">
        <f t="shared" si="3"/>
        <v>C</v>
      </c>
      <c r="U87" s="73"/>
      <c r="V87" s="64"/>
      <c r="W87" s="64"/>
      <c r="X87" s="63"/>
      <c r="Y87" s="95"/>
      <c r="Z87" s="64"/>
      <c r="AA87" s="64"/>
      <c r="AB87" s="64"/>
      <c r="AC87" s="65"/>
      <c r="AD87" s="65"/>
      <c r="AE87" s="65"/>
      <c r="AF87" s="65"/>
      <c r="AG87" s="65"/>
      <c r="AH87" s="65"/>
      <c r="AI87" s="65"/>
    </row>
    <row r="88" spans="1:35" s="36" customFormat="1" ht="18.75" customHeight="1">
      <c r="A88" s="57" t="s">
        <v>234</v>
      </c>
      <c r="B88" s="68" t="str">
        <f t="shared" si="2"/>
        <v>NC01-1</v>
      </c>
      <c r="C88" s="68" t="s">
        <v>360</v>
      </c>
      <c r="D88" s="68" t="s">
        <v>359</v>
      </c>
      <c r="E88" s="86"/>
      <c r="F88" s="69"/>
      <c r="G88" s="70"/>
      <c r="H88" s="71"/>
      <c r="I88" s="71"/>
      <c r="J88" s="71"/>
      <c r="K88" s="71"/>
      <c r="L88" s="72"/>
      <c r="M88" s="60" t="s">
        <v>75</v>
      </c>
      <c r="N88" s="60" t="s">
        <v>75</v>
      </c>
      <c r="O88" s="72" t="s">
        <v>75</v>
      </c>
      <c r="P88" s="72" t="s">
        <v>78</v>
      </c>
      <c r="Q88" s="72" t="s">
        <v>78</v>
      </c>
      <c r="R88" s="60" t="s">
        <v>75</v>
      </c>
      <c r="S88" s="93"/>
      <c r="T88" s="75" t="str">
        <f t="shared" si="3"/>
        <v>C</v>
      </c>
      <c r="U88" s="73"/>
      <c r="V88" s="64"/>
      <c r="W88" s="64"/>
      <c r="X88" s="63"/>
      <c r="Y88" s="63"/>
      <c r="Z88" s="64"/>
      <c r="AA88" s="64"/>
      <c r="AB88" s="64"/>
      <c r="AC88" s="65"/>
      <c r="AD88" s="65"/>
      <c r="AE88" s="65"/>
      <c r="AF88" s="65"/>
      <c r="AG88" s="65"/>
      <c r="AH88" s="65"/>
      <c r="AI88" s="65"/>
    </row>
    <row r="89" spans="1:35" s="36" customFormat="1" ht="18.75" customHeight="1">
      <c r="A89" s="57" t="s">
        <v>234</v>
      </c>
      <c r="B89" s="68" t="str">
        <f t="shared" si="2"/>
        <v>NC01-1</v>
      </c>
      <c r="C89" s="68" t="s">
        <v>358</v>
      </c>
      <c r="D89" s="68" t="s">
        <v>357</v>
      </c>
      <c r="E89" s="86"/>
      <c r="F89" s="69"/>
      <c r="G89" s="70"/>
      <c r="H89" s="71"/>
      <c r="I89" s="71"/>
      <c r="J89" s="71"/>
      <c r="K89" s="71"/>
      <c r="L89" s="72"/>
      <c r="M89" s="60" t="s">
        <v>75</v>
      </c>
      <c r="N89" s="60" t="s">
        <v>75</v>
      </c>
      <c r="O89" s="72" t="s">
        <v>75</v>
      </c>
      <c r="P89" s="72" t="s">
        <v>78</v>
      </c>
      <c r="Q89" s="72" t="s">
        <v>78</v>
      </c>
      <c r="R89" s="60" t="s">
        <v>75</v>
      </c>
      <c r="S89" s="93"/>
      <c r="T89" s="75" t="str">
        <f t="shared" si="3"/>
        <v>C</v>
      </c>
      <c r="U89" s="73"/>
      <c r="V89" s="64"/>
      <c r="W89" s="64"/>
      <c r="X89" s="63"/>
      <c r="Y89" s="63"/>
      <c r="Z89" s="64"/>
      <c r="AA89" s="64"/>
      <c r="AB89" s="64"/>
      <c r="AC89" s="65"/>
      <c r="AD89" s="65"/>
      <c r="AE89" s="65"/>
      <c r="AF89" s="65"/>
      <c r="AG89" s="65"/>
      <c r="AH89" s="65"/>
      <c r="AI89" s="65"/>
    </row>
    <row r="90" spans="1:35" s="36" customFormat="1" ht="18.75" customHeight="1">
      <c r="A90" s="57" t="s">
        <v>234</v>
      </c>
      <c r="B90" s="68" t="str">
        <f t="shared" si="2"/>
        <v>NC01-1</v>
      </c>
      <c r="C90" s="68" t="s">
        <v>356</v>
      </c>
      <c r="D90" s="68" t="s">
        <v>355</v>
      </c>
      <c r="E90" s="86"/>
      <c r="F90" s="69"/>
      <c r="G90" s="70"/>
      <c r="H90" s="71"/>
      <c r="I90" s="71"/>
      <c r="J90" s="71"/>
      <c r="K90" s="71"/>
      <c r="L90" s="72"/>
      <c r="M90" s="61" t="s">
        <v>75</v>
      </c>
      <c r="N90" s="61" t="s">
        <v>75</v>
      </c>
      <c r="O90" s="72" t="s">
        <v>75</v>
      </c>
      <c r="P90" s="72" t="s">
        <v>78</v>
      </c>
      <c r="Q90" s="72" t="s">
        <v>78</v>
      </c>
      <c r="R90" s="60" t="s">
        <v>75</v>
      </c>
      <c r="S90" s="93"/>
      <c r="T90" s="75" t="str">
        <f t="shared" si="3"/>
        <v>C</v>
      </c>
      <c r="U90" s="73"/>
      <c r="V90" s="64"/>
      <c r="W90" s="64"/>
      <c r="X90" s="63"/>
      <c r="Y90" s="63"/>
      <c r="Z90" s="64"/>
      <c r="AA90" s="64"/>
      <c r="AB90" s="64"/>
      <c r="AC90" s="65"/>
      <c r="AD90" s="65"/>
      <c r="AE90" s="65"/>
      <c r="AF90" s="65"/>
      <c r="AG90" s="65"/>
      <c r="AH90" s="65"/>
      <c r="AI90" s="65"/>
    </row>
    <row r="91" spans="1:35" s="36" customFormat="1" ht="18.5">
      <c r="A91" s="57" t="s">
        <v>234</v>
      </c>
      <c r="B91" s="68" t="str">
        <f t="shared" si="2"/>
        <v>NC01-1</v>
      </c>
      <c r="C91" s="68" t="s">
        <v>354</v>
      </c>
      <c r="D91" s="68" t="s">
        <v>353</v>
      </c>
      <c r="E91" s="86"/>
      <c r="F91" s="69"/>
      <c r="G91" s="70"/>
      <c r="H91" s="71"/>
      <c r="I91" s="71"/>
      <c r="J91" s="71"/>
      <c r="K91" s="71"/>
      <c r="L91" s="72"/>
      <c r="M91" s="61" t="s">
        <v>75</v>
      </c>
      <c r="N91" s="61" t="s">
        <v>75</v>
      </c>
      <c r="O91" s="94" t="s">
        <v>75</v>
      </c>
      <c r="P91" s="72" t="s">
        <v>78</v>
      </c>
      <c r="Q91" s="72" t="s">
        <v>78</v>
      </c>
      <c r="R91" s="60" t="s">
        <v>75</v>
      </c>
      <c r="S91" s="72"/>
      <c r="T91" s="75" t="str">
        <f t="shared" si="3"/>
        <v>C</v>
      </c>
      <c r="U91" s="73"/>
      <c r="V91" s="64"/>
      <c r="W91" s="64"/>
      <c r="X91" s="63"/>
      <c r="Y91" s="63"/>
      <c r="Z91" s="64"/>
      <c r="AA91" s="64"/>
      <c r="AB91" s="64"/>
      <c r="AC91" s="65"/>
      <c r="AD91" s="65"/>
      <c r="AE91" s="65"/>
      <c r="AF91" s="65"/>
      <c r="AG91" s="65"/>
      <c r="AH91" s="65"/>
      <c r="AI91" s="65"/>
    </row>
    <row r="92" spans="1:35" s="36" customFormat="1" ht="18.75" customHeight="1">
      <c r="A92" s="57" t="s">
        <v>234</v>
      </c>
      <c r="B92" s="68" t="str">
        <f t="shared" si="2"/>
        <v>NC01-1</v>
      </c>
      <c r="C92" s="68" t="s">
        <v>352</v>
      </c>
      <c r="D92" s="68" t="s">
        <v>351</v>
      </c>
      <c r="E92" s="86"/>
      <c r="F92" s="69"/>
      <c r="G92" s="70"/>
      <c r="H92" s="71"/>
      <c r="I92" s="71"/>
      <c r="J92" s="71"/>
      <c r="K92" s="71"/>
      <c r="L92" s="72"/>
      <c r="M92" s="60" t="s">
        <v>75</v>
      </c>
      <c r="N92" s="60" t="s">
        <v>75</v>
      </c>
      <c r="O92" s="72" t="s">
        <v>75</v>
      </c>
      <c r="P92" s="72" t="s">
        <v>78</v>
      </c>
      <c r="Q92" s="72" t="s">
        <v>78</v>
      </c>
      <c r="R92" s="60" t="s">
        <v>75</v>
      </c>
      <c r="S92" s="93"/>
      <c r="T92" s="75" t="str">
        <f t="shared" si="3"/>
        <v>C</v>
      </c>
      <c r="U92" s="73"/>
      <c r="V92" s="64"/>
      <c r="W92" s="64"/>
      <c r="X92" s="63"/>
      <c r="Y92" s="63"/>
      <c r="Z92" s="64"/>
      <c r="AA92" s="64"/>
      <c r="AB92" s="64"/>
      <c r="AC92" s="65"/>
      <c r="AD92" s="65"/>
      <c r="AE92" s="65"/>
      <c r="AF92" s="65"/>
      <c r="AG92" s="65"/>
      <c r="AH92" s="65"/>
      <c r="AI92" s="65"/>
    </row>
    <row r="93" spans="1:35" s="36" customFormat="1" ht="18.75" customHeight="1">
      <c r="A93" s="57" t="s">
        <v>234</v>
      </c>
      <c r="B93" s="68" t="str">
        <f t="shared" si="2"/>
        <v>NC01-1</v>
      </c>
      <c r="C93" s="68" t="s">
        <v>368</v>
      </c>
      <c r="D93" s="68" t="s">
        <v>367</v>
      </c>
      <c r="E93" s="86"/>
      <c r="F93" s="69"/>
      <c r="G93" s="70"/>
      <c r="H93" s="71"/>
      <c r="I93" s="71"/>
      <c r="J93" s="71"/>
      <c r="K93" s="71"/>
      <c r="L93" s="72"/>
      <c r="M93" s="94" t="s">
        <v>78</v>
      </c>
      <c r="N93" s="94" t="s">
        <v>77</v>
      </c>
      <c r="O93" s="72" t="s">
        <v>77</v>
      </c>
      <c r="P93" s="72" t="s">
        <v>78</v>
      </c>
      <c r="Q93" s="72" t="s">
        <v>77</v>
      </c>
      <c r="R93" s="60" t="s">
        <v>75</v>
      </c>
      <c r="S93" s="93" t="s">
        <v>77</v>
      </c>
      <c r="T93" s="75" t="str">
        <f t="shared" si="3"/>
        <v>A</v>
      </c>
      <c r="U93" s="89"/>
      <c r="V93" s="65"/>
      <c r="W93" s="65"/>
      <c r="X93" s="63"/>
      <c r="Y93" s="63"/>
      <c r="Z93" s="64"/>
      <c r="AA93" s="64"/>
      <c r="AB93" s="64"/>
      <c r="AC93" s="65"/>
      <c r="AD93" s="65"/>
      <c r="AE93" s="65"/>
      <c r="AF93" s="65"/>
      <c r="AG93" s="65"/>
      <c r="AH93" s="66"/>
      <c r="AI93" s="65"/>
    </row>
    <row r="94" spans="1:35" s="36" customFormat="1" ht="18.75" customHeight="1">
      <c r="A94" s="57" t="s">
        <v>234</v>
      </c>
      <c r="B94" s="68" t="str">
        <f t="shared" si="2"/>
        <v>NC01-1</v>
      </c>
      <c r="C94" s="68" t="s">
        <v>366</v>
      </c>
      <c r="D94" s="68" t="s">
        <v>365</v>
      </c>
      <c r="E94" s="86"/>
      <c r="F94" s="69"/>
      <c r="G94" s="70"/>
      <c r="H94" s="71"/>
      <c r="I94" s="71"/>
      <c r="J94" s="71"/>
      <c r="K94" s="71"/>
      <c r="L94" s="72"/>
      <c r="M94" s="94" t="s">
        <v>78</v>
      </c>
      <c r="N94" s="94" t="s">
        <v>77</v>
      </c>
      <c r="O94" s="72" t="s">
        <v>75</v>
      </c>
      <c r="P94" s="72" t="s">
        <v>78</v>
      </c>
      <c r="Q94" s="72" t="s">
        <v>78</v>
      </c>
      <c r="R94" s="60" t="s">
        <v>75</v>
      </c>
      <c r="S94" s="93"/>
      <c r="T94" s="75" t="str">
        <f t="shared" si="3"/>
        <v>A</v>
      </c>
      <c r="U94" s="89"/>
      <c r="V94" s="65"/>
      <c r="W94" s="65"/>
      <c r="X94" s="63"/>
      <c r="Y94" s="63"/>
      <c r="Z94" s="64"/>
      <c r="AA94" s="64"/>
      <c r="AB94" s="64"/>
      <c r="AC94" s="65"/>
      <c r="AD94" s="65"/>
      <c r="AE94" s="65"/>
      <c r="AF94" s="65"/>
      <c r="AG94" s="65"/>
      <c r="AH94" s="66"/>
      <c r="AI94" s="65"/>
    </row>
    <row r="95" spans="1:35" s="36" customFormat="1" ht="18.75" customHeight="1">
      <c r="A95" s="57" t="s">
        <v>234</v>
      </c>
      <c r="B95" s="68" t="str">
        <f t="shared" si="2"/>
        <v>NC01-1</v>
      </c>
      <c r="C95" s="68" t="s">
        <v>386</v>
      </c>
      <c r="D95" s="68" t="s">
        <v>385</v>
      </c>
      <c r="E95" s="86"/>
      <c r="F95" s="69"/>
      <c r="G95" s="70"/>
      <c r="H95" s="71"/>
      <c r="I95" s="71"/>
      <c r="J95" s="71"/>
      <c r="K95" s="71"/>
      <c r="L95" s="72"/>
      <c r="M95" s="61" t="s">
        <v>75</v>
      </c>
      <c r="N95" s="61" t="s">
        <v>75</v>
      </c>
      <c r="O95" s="72" t="s">
        <v>75</v>
      </c>
      <c r="P95" s="72" t="s">
        <v>78</v>
      </c>
      <c r="Q95" s="72" t="s">
        <v>78</v>
      </c>
      <c r="R95" s="60" t="s">
        <v>75</v>
      </c>
      <c r="S95" s="93" t="s">
        <v>78</v>
      </c>
      <c r="T95" s="75" t="str">
        <f t="shared" si="3"/>
        <v>C</v>
      </c>
      <c r="U95" s="89"/>
      <c r="V95" s="65"/>
      <c r="W95" s="65"/>
      <c r="X95" s="63"/>
      <c r="Y95" s="63"/>
      <c r="Z95" s="64"/>
      <c r="AA95" s="64"/>
      <c r="AB95" s="64"/>
      <c r="AC95" s="65"/>
      <c r="AD95" s="65"/>
      <c r="AE95" s="65"/>
      <c r="AF95" s="65"/>
      <c r="AG95" s="65"/>
      <c r="AH95" s="66"/>
      <c r="AI95" s="65"/>
    </row>
    <row r="96" spans="1:35" s="36" customFormat="1" ht="18.5">
      <c r="A96" s="57" t="s">
        <v>234</v>
      </c>
      <c r="B96" s="68" t="str">
        <f t="shared" si="2"/>
        <v>NC01-1</v>
      </c>
      <c r="C96" s="68" t="s">
        <v>384</v>
      </c>
      <c r="D96" s="68" t="s">
        <v>383</v>
      </c>
      <c r="E96" s="86"/>
      <c r="F96" s="69"/>
      <c r="G96" s="70"/>
      <c r="H96" s="71"/>
      <c r="I96" s="71"/>
      <c r="J96" s="71"/>
      <c r="K96" s="71"/>
      <c r="L96" s="72"/>
      <c r="M96" s="61" t="s">
        <v>75</v>
      </c>
      <c r="N96" s="61" t="s">
        <v>75</v>
      </c>
      <c r="O96" s="72" t="s">
        <v>77</v>
      </c>
      <c r="P96" s="72" t="s">
        <v>78</v>
      </c>
      <c r="Q96" s="72" t="s">
        <v>78</v>
      </c>
      <c r="R96" s="60" t="s">
        <v>75</v>
      </c>
      <c r="S96" s="93"/>
      <c r="T96" s="75" t="str">
        <f t="shared" si="3"/>
        <v>A</v>
      </c>
      <c r="U96" s="89"/>
      <c r="V96" s="65"/>
      <c r="W96" s="65"/>
      <c r="X96" s="63"/>
      <c r="Y96" s="63"/>
      <c r="Z96" s="64"/>
      <c r="AA96" s="64"/>
      <c r="AB96" s="64"/>
      <c r="AC96" s="65"/>
      <c r="AD96" s="65"/>
      <c r="AE96" s="65"/>
      <c r="AF96" s="65"/>
      <c r="AG96" s="65"/>
      <c r="AH96" s="66"/>
      <c r="AI96" s="65"/>
    </row>
    <row r="97" spans="1:35" s="36" customFormat="1" ht="18.5">
      <c r="A97" s="57" t="s">
        <v>234</v>
      </c>
      <c r="B97" s="68" t="str">
        <f t="shared" si="2"/>
        <v>NC01-1</v>
      </c>
      <c r="C97" s="68" t="s">
        <v>382</v>
      </c>
      <c r="D97" s="68" t="s">
        <v>381</v>
      </c>
      <c r="E97" s="86"/>
      <c r="F97" s="69"/>
      <c r="G97" s="70"/>
      <c r="H97" s="71"/>
      <c r="I97" s="71"/>
      <c r="J97" s="71"/>
      <c r="K97" s="71"/>
      <c r="L97" s="72"/>
      <c r="M97" s="61" t="s">
        <v>75</v>
      </c>
      <c r="N97" s="61" t="s">
        <v>75</v>
      </c>
      <c r="O97" s="72" t="s">
        <v>77</v>
      </c>
      <c r="P97" s="72" t="s">
        <v>78</v>
      </c>
      <c r="Q97" s="72" t="s">
        <v>78</v>
      </c>
      <c r="R97" s="60" t="s">
        <v>75</v>
      </c>
      <c r="S97" s="93"/>
      <c r="T97" s="75" t="str">
        <f t="shared" si="3"/>
        <v>A</v>
      </c>
      <c r="U97" s="89"/>
      <c r="V97" s="65"/>
      <c r="W97" s="65"/>
      <c r="X97" s="63"/>
      <c r="Y97" s="63"/>
      <c r="Z97" s="64"/>
      <c r="AA97" s="64"/>
      <c r="AB97" s="64"/>
      <c r="AC97" s="65"/>
      <c r="AD97" s="65"/>
      <c r="AE97" s="65"/>
      <c r="AF97" s="65"/>
      <c r="AG97" s="65"/>
      <c r="AH97" s="66"/>
      <c r="AI97" s="65"/>
    </row>
    <row r="98" spans="1:35" s="36" customFormat="1" ht="18.5">
      <c r="A98" s="57" t="s">
        <v>234</v>
      </c>
      <c r="B98" s="68" t="str">
        <f t="shared" si="2"/>
        <v>NC01-1</v>
      </c>
      <c r="C98" s="68" t="s">
        <v>380</v>
      </c>
      <c r="D98" s="68" t="s">
        <v>379</v>
      </c>
      <c r="E98" s="86"/>
      <c r="F98" s="69"/>
      <c r="G98" s="70"/>
      <c r="H98" s="71"/>
      <c r="I98" s="71"/>
      <c r="J98" s="71"/>
      <c r="K98" s="71"/>
      <c r="L98" s="72"/>
      <c r="M98" s="94" t="s">
        <v>78</v>
      </c>
      <c r="N98" s="94" t="s">
        <v>78</v>
      </c>
      <c r="O98" s="72" t="s">
        <v>77</v>
      </c>
      <c r="P98" s="72" t="s">
        <v>78</v>
      </c>
      <c r="Q98" s="72" t="s">
        <v>78</v>
      </c>
      <c r="R98" s="60" t="s">
        <v>75</v>
      </c>
      <c r="S98" s="93"/>
      <c r="T98" s="75" t="str">
        <f t="shared" si="3"/>
        <v>A</v>
      </c>
      <c r="U98" s="89"/>
      <c r="V98" s="65"/>
      <c r="W98" s="65"/>
      <c r="X98" s="63"/>
      <c r="Y98" s="63"/>
      <c r="Z98" s="64"/>
      <c r="AA98" s="64"/>
      <c r="AB98" s="64"/>
      <c r="AC98" s="65"/>
      <c r="AD98" s="65"/>
      <c r="AE98" s="65"/>
      <c r="AF98" s="65"/>
      <c r="AG98" s="65"/>
      <c r="AH98" s="65"/>
      <c r="AI98" s="65"/>
    </row>
    <row r="99" spans="1:35" s="36" customFormat="1" ht="18.5">
      <c r="A99" s="57" t="s">
        <v>234</v>
      </c>
      <c r="B99" s="68" t="str">
        <f t="shared" si="2"/>
        <v>NC01-1</v>
      </c>
      <c r="C99" s="68" t="s">
        <v>378</v>
      </c>
      <c r="D99" s="68" t="s">
        <v>377</v>
      </c>
      <c r="E99" s="86"/>
      <c r="F99" s="69"/>
      <c r="G99" s="70"/>
      <c r="H99" s="71"/>
      <c r="I99" s="71"/>
      <c r="J99" s="71"/>
      <c r="K99" s="71"/>
      <c r="L99" s="72"/>
      <c r="M99" s="94" t="s">
        <v>78</v>
      </c>
      <c r="N99" s="94" t="s">
        <v>78</v>
      </c>
      <c r="O99" s="72" t="s">
        <v>77</v>
      </c>
      <c r="P99" s="72" t="s">
        <v>78</v>
      </c>
      <c r="Q99" s="72" t="s">
        <v>78</v>
      </c>
      <c r="R99" s="60" t="s">
        <v>75</v>
      </c>
      <c r="S99" s="93"/>
      <c r="T99" s="75" t="str">
        <f t="shared" si="3"/>
        <v>A</v>
      </c>
      <c r="U99" s="89"/>
      <c r="V99" s="65"/>
      <c r="W99" s="65"/>
      <c r="X99" s="63"/>
      <c r="Y99" s="63"/>
      <c r="Z99" s="64"/>
      <c r="AA99" s="64"/>
      <c r="AB99" s="64"/>
      <c r="AC99" s="65"/>
      <c r="AD99" s="65"/>
      <c r="AE99" s="65"/>
      <c r="AF99" s="65"/>
      <c r="AG99" s="65"/>
      <c r="AH99" s="65"/>
      <c r="AI99" s="65"/>
    </row>
    <row r="100" spans="1:35" s="36" customFormat="1" ht="18.5">
      <c r="A100" s="57" t="s">
        <v>234</v>
      </c>
      <c r="B100" s="68" t="str">
        <f t="shared" si="2"/>
        <v>NC01-1</v>
      </c>
      <c r="C100" s="68" t="s">
        <v>376</v>
      </c>
      <c r="D100" s="68" t="s">
        <v>375</v>
      </c>
      <c r="E100" s="86"/>
      <c r="F100" s="69"/>
      <c r="G100" s="70"/>
      <c r="H100" s="71"/>
      <c r="I100" s="71"/>
      <c r="J100" s="71"/>
      <c r="K100" s="71"/>
      <c r="L100" s="72"/>
      <c r="M100" s="94" t="s">
        <v>78</v>
      </c>
      <c r="N100" s="94" t="s">
        <v>78</v>
      </c>
      <c r="O100" s="72" t="s">
        <v>77</v>
      </c>
      <c r="P100" s="72" t="s">
        <v>78</v>
      </c>
      <c r="Q100" s="72" t="s">
        <v>78</v>
      </c>
      <c r="R100" s="60" t="s">
        <v>75</v>
      </c>
      <c r="S100" s="93"/>
      <c r="T100" s="75" t="str">
        <f t="shared" si="3"/>
        <v>A</v>
      </c>
      <c r="U100" s="89"/>
      <c r="V100" s="65"/>
      <c r="W100" s="65"/>
      <c r="X100" s="63"/>
      <c r="Y100" s="63"/>
      <c r="Z100" s="64"/>
      <c r="AA100" s="64"/>
      <c r="AB100" s="64"/>
      <c r="AC100" s="65"/>
      <c r="AD100" s="65"/>
      <c r="AE100" s="65"/>
      <c r="AF100" s="65"/>
      <c r="AG100" s="65"/>
      <c r="AH100" s="65"/>
      <c r="AI100" s="65"/>
    </row>
    <row r="101" spans="1:35" s="56" customFormat="1" ht="18.5">
      <c r="A101" s="57" t="s">
        <v>234</v>
      </c>
      <c r="B101" s="68" t="str">
        <f t="shared" si="2"/>
        <v>NC01-1</v>
      </c>
      <c r="C101" s="68" t="s">
        <v>374</v>
      </c>
      <c r="D101" s="68" t="s">
        <v>373</v>
      </c>
      <c r="E101" s="86"/>
      <c r="F101" s="69"/>
      <c r="G101" s="70"/>
      <c r="H101" s="71"/>
      <c r="I101" s="71"/>
      <c r="J101" s="71"/>
      <c r="K101" s="71"/>
      <c r="L101" s="72"/>
      <c r="M101" s="94" t="s">
        <v>78</v>
      </c>
      <c r="N101" s="94" t="s">
        <v>78</v>
      </c>
      <c r="O101" s="72" t="s">
        <v>78</v>
      </c>
      <c r="P101" s="72" t="s">
        <v>78</v>
      </c>
      <c r="Q101" s="72" t="s">
        <v>78</v>
      </c>
      <c r="R101" s="60" t="s">
        <v>75</v>
      </c>
      <c r="S101" s="93"/>
      <c r="T101" s="75" t="str">
        <f t="shared" si="3"/>
        <v>C</v>
      </c>
      <c r="U101" s="89"/>
      <c r="V101" s="65"/>
      <c r="W101" s="65"/>
      <c r="X101" s="63"/>
      <c r="Y101" s="63"/>
      <c r="Z101" s="64"/>
      <c r="AA101" s="64"/>
      <c r="AB101" s="64"/>
      <c r="AC101" s="65"/>
      <c r="AD101" s="65"/>
      <c r="AE101" s="65"/>
      <c r="AF101" s="65"/>
      <c r="AG101" s="65"/>
      <c r="AH101" s="65"/>
      <c r="AI101" s="65"/>
    </row>
    <row r="102" spans="1:35" s="36" customFormat="1" ht="18.5">
      <c r="A102" s="57" t="s">
        <v>234</v>
      </c>
      <c r="B102" s="68" t="str">
        <f t="shared" si="2"/>
        <v>NC01-1</v>
      </c>
      <c r="C102" s="68" t="s">
        <v>372</v>
      </c>
      <c r="D102" s="68" t="s">
        <v>371</v>
      </c>
      <c r="E102" s="86"/>
      <c r="F102" s="69"/>
      <c r="G102" s="70"/>
      <c r="H102" s="71"/>
      <c r="I102" s="71"/>
      <c r="J102" s="71"/>
      <c r="K102" s="71"/>
      <c r="L102" s="72"/>
      <c r="M102" s="94" t="s">
        <v>78</v>
      </c>
      <c r="N102" s="94" t="s">
        <v>78</v>
      </c>
      <c r="O102" s="72" t="s">
        <v>78</v>
      </c>
      <c r="P102" s="72" t="s">
        <v>78</v>
      </c>
      <c r="Q102" s="72" t="s">
        <v>78</v>
      </c>
      <c r="R102" s="60" t="s">
        <v>75</v>
      </c>
      <c r="S102" s="93"/>
      <c r="T102" s="75" t="str">
        <f t="shared" si="3"/>
        <v>C</v>
      </c>
      <c r="U102" s="89"/>
      <c r="V102" s="65"/>
      <c r="W102" s="65"/>
      <c r="X102" s="63"/>
      <c r="Y102" s="63"/>
      <c r="Z102" s="64"/>
      <c r="AA102" s="64"/>
      <c r="AB102" s="64"/>
      <c r="AC102" s="65"/>
      <c r="AD102" s="65"/>
      <c r="AE102" s="65"/>
      <c r="AF102" s="65"/>
      <c r="AG102" s="65"/>
      <c r="AH102" s="65"/>
      <c r="AI102" s="65"/>
    </row>
    <row r="103" spans="1:35" s="36" customFormat="1" ht="18.75" customHeight="1">
      <c r="A103" s="57" t="s">
        <v>234</v>
      </c>
      <c r="B103" s="68" t="str">
        <f t="shared" si="2"/>
        <v>NC01-1</v>
      </c>
      <c r="C103" s="68" t="s">
        <v>370</v>
      </c>
      <c r="D103" s="68" t="s">
        <v>369</v>
      </c>
      <c r="E103" s="86"/>
      <c r="F103" s="69"/>
      <c r="G103" s="70"/>
      <c r="H103" s="71"/>
      <c r="I103" s="71"/>
      <c r="J103" s="71"/>
      <c r="K103" s="71"/>
      <c r="L103" s="72"/>
      <c r="M103" s="94" t="s">
        <v>78</v>
      </c>
      <c r="N103" s="94" t="s">
        <v>78</v>
      </c>
      <c r="O103" s="72" t="s">
        <v>78</v>
      </c>
      <c r="P103" s="72" t="s">
        <v>78</v>
      </c>
      <c r="Q103" s="72" t="s">
        <v>78</v>
      </c>
      <c r="R103" s="60" t="s">
        <v>75</v>
      </c>
      <c r="S103" s="93"/>
      <c r="T103" s="75" t="str">
        <f t="shared" si="3"/>
        <v>C</v>
      </c>
      <c r="U103" s="89"/>
      <c r="V103" s="65"/>
      <c r="W103" s="65"/>
      <c r="X103" s="63"/>
      <c r="Y103" s="63"/>
      <c r="Z103" s="64"/>
      <c r="AA103" s="64"/>
      <c r="AB103" s="64"/>
      <c r="AC103" s="65"/>
      <c r="AD103" s="65"/>
      <c r="AE103" s="65"/>
      <c r="AF103" s="65"/>
      <c r="AG103" s="65"/>
      <c r="AH103" s="65"/>
      <c r="AI103" s="65"/>
    </row>
    <row r="104" spans="1:35" s="36" customFormat="1" ht="18.75" customHeight="1">
      <c r="A104" s="57" t="s">
        <v>234</v>
      </c>
      <c r="B104" s="68" t="str">
        <f t="shared" si="2"/>
        <v>NC01-1</v>
      </c>
      <c r="C104" s="68" t="s">
        <v>387</v>
      </c>
      <c r="D104" s="68" t="s">
        <v>68</v>
      </c>
      <c r="E104" s="86"/>
      <c r="F104" s="69"/>
      <c r="G104" s="70" t="s">
        <v>147</v>
      </c>
      <c r="H104" s="71"/>
      <c r="I104" s="71"/>
      <c r="J104" s="71" t="s">
        <v>123</v>
      </c>
      <c r="K104" s="71" t="s">
        <v>123</v>
      </c>
      <c r="L104" s="72">
        <v>2011</v>
      </c>
      <c r="M104" s="61" t="s">
        <v>78</v>
      </c>
      <c r="N104" s="94" t="s">
        <v>75</v>
      </c>
      <c r="O104" s="72" t="s">
        <v>78</v>
      </c>
      <c r="P104" s="72" t="s">
        <v>78</v>
      </c>
      <c r="Q104" s="72" t="s">
        <v>78</v>
      </c>
      <c r="R104" s="60" t="s">
        <v>75</v>
      </c>
      <c r="S104" s="93"/>
      <c r="T104" s="75" t="str">
        <f t="shared" si="3"/>
        <v>C</v>
      </c>
      <c r="U104" s="73"/>
      <c r="V104" s="64"/>
      <c r="W104" s="64"/>
      <c r="X104" s="63"/>
      <c r="Y104" s="63"/>
      <c r="Z104" s="64"/>
      <c r="AA104" s="64"/>
      <c r="AB104" s="64"/>
      <c r="AC104" s="65"/>
      <c r="AD104" s="65"/>
      <c r="AE104" s="65"/>
      <c r="AF104" s="65"/>
      <c r="AG104" s="65"/>
      <c r="AH104" s="65"/>
      <c r="AI104" s="65"/>
    </row>
    <row r="105" spans="1:35" s="36" customFormat="1" ht="18.75" customHeight="1">
      <c r="A105" s="69" t="s">
        <v>67</v>
      </c>
      <c r="B105" s="68" t="str">
        <f t="shared" si="2"/>
        <v>NC01-2</v>
      </c>
      <c r="C105" s="68" t="s">
        <v>498</v>
      </c>
      <c r="D105" s="68" t="s">
        <v>497</v>
      </c>
      <c r="E105" s="86"/>
      <c r="F105" s="69"/>
      <c r="G105" s="70">
        <v>39028</v>
      </c>
      <c r="H105" s="71"/>
      <c r="I105" s="71"/>
      <c r="J105" s="71"/>
      <c r="K105" s="71" t="s">
        <v>180</v>
      </c>
      <c r="L105" s="72">
        <v>1994</v>
      </c>
      <c r="M105" s="94" t="s">
        <v>74</v>
      </c>
      <c r="N105" s="94" t="s">
        <v>74</v>
      </c>
      <c r="O105" s="72" t="s">
        <v>76</v>
      </c>
      <c r="P105" s="72" t="s">
        <v>78</v>
      </c>
      <c r="Q105" s="72" t="s">
        <v>78</v>
      </c>
      <c r="R105" s="72" t="s">
        <v>77</v>
      </c>
      <c r="S105" s="93"/>
      <c r="T105" s="75" t="str">
        <f t="shared" si="3"/>
        <v>B</v>
      </c>
      <c r="U105" s="89"/>
      <c r="V105" s="65"/>
      <c r="W105" s="65"/>
      <c r="X105" s="63"/>
      <c r="Y105" s="63"/>
      <c r="Z105" s="64"/>
      <c r="AA105" s="64"/>
      <c r="AB105" s="64"/>
      <c r="AC105" s="65"/>
      <c r="AD105" s="65"/>
      <c r="AE105" s="65"/>
      <c r="AF105" s="65"/>
      <c r="AG105" s="65"/>
      <c r="AH105" s="66"/>
      <c r="AI105" s="65"/>
    </row>
    <row r="106" spans="1:35" s="36" customFormat="1" ht="18.75" customHeight="1">
      <c r="A106" s="69" t="s">
        <v>67</v>
      </c>
      <c r="B106" s="68" t="str">
        <f t="shared" si="2"/>
        <v>NC01-2</v>
      </c>
      <c r="C106" s="68" t="s">
        <v>496</v>
      </c>
      <c r="D106" s="68" t="s">
        <v>495</v>
      </c>
      <c r="E106" s="86"/>
      <c r="F106" s="69"/>
      <c r="G106" s="70" t="s">
        <v>163</v>
      </c>
      <c r="H106" s="71"/>
      <c r="I106" s="71"/>
      <c r="J106" s="71" t="s">
        <v>123</v>
      </c>
      <c r="K106" s="71" t="s">
        <v>123</v>
      </c>
      <c r="L106" s="72"/>
      <c r="M106" s="94" t="s">
        <v>75</v>
      </c>
      <c r="N106" s="94" t="s">
        <v>75</v>
      </c>
      <c r="O106" s="72" t="s">
        <v>77</v>
      </c>
      <c r="P106" s="72" t="s">
        <v>78</v>
      </c>
      <c r="Q106" s="72" t="s">
        <v>78</v>
      </c>
      <c r="R106" s="60" t="s">
        <v>75</v>
      </c>
      <c r="S106" s="93"/>
      <c r="T106" s="75" t="str">
        <f t="shared" si="3"/>
        <v>A</v>
      </c>
      <c r="U106" s="89"/>
      <c r="V106" s="65"/>
      <c r="W106" s="65"/>
      <c r="X106" s="63"/>
      <c r="Y106" s="63"/>
      <c r="Z106" s="64"/>
      <c r="AA106" s="64"/>
      <c r="AB106" s="64"/>
      <c r="AC106" s="65"/>
      <c r="AD106" s="65"/>
      <c r="AE106" s="65"/>
      <c r="AF106" s="65"/>
      <c r="AG106" s="65"/>
      <c r="AH106" s="66"/>
      <c r="AI106" s="65"/>
    </row>
    <row r="107" spans="1:35" s="36" customFormat="1" ht="18.75" customHeight="1">
      <c r="A107" s="69" t="s">
        <v>67</v>
      </c>
      <c r="B107" s="68" t="str">
        <f t="shared" si="2"/>
        <v>NC01-2</v>
      </c>
      <c r="C107" s="68" t="s">
        <v>494</v>
      </c>
      <c r="D107" s="68" t="s">
        <v>493</v>
      </c>
      <c r="E107" s="86"/>
      <c r="F107" s="69"/>
      <c r="G107" s="64"/>
      <c r="H107" s="64"/>
      <c r="I107" s="64"/>
      <c r="J107" s="64"/>
      <c r="K107" s="59" t="s">
        <v>159</v>
      </c>
      <c r="L107" s="60">
        <v>2002</v>
      </c>
      <c r="M107" s="61" t="s">
        <v>75</v>
      </c>
      <c r="N107" s="61" t="s">
        <v>75</v>
      </c>
      <c r="O107" s="60" t="s">
        <v>77</v>
      </c>
      <c r="P107" s="72" t="s">
        <v>78</v>
      </c>
      <c r="Q107" s="72" t="s">
        <v>78</v>
      </c>
      <c r="R107" s="60" t="s">
        <v>75</v>
      </c>
      <c r="S107" s="87"/>
      <c r="T107" s="75" t="str">
        <f t="shared" si="3"/>
        <v>A</v>
      </c>
      <c r="U107" s="73"/>
      <c r="V107" s="64"/>
      <c r="W107" s="64"/>
      <c r="X107" s="63"/>
      <c r="Y107" s="63"/>
      <c r="Z107" s="64"/>
      <c r="AA107" s="64"/>
      <c r="AB107" s="64"/>
      <c r="AC107" s="65"/>
      <c r="AD107" s="65"/>
      <c r="AE107" s="65"/>
      <c r="AF107" s="65"/>
      <c r="AG107" s="65"/>
      <c r="AH107" s="66"/>
      <c r="AI107" s="65"/>
    </row>
    <row r="108" spans="1:35" s="36" customFormat="1" ht="18.75" customHeight="1">
      <c r="A108" s="69" t="s">
        <v>67</v>
      </c>
      <c r="B108" s="68" t="str">
        <f t="shared" si="2"/>
        <v>NC01-2</v>
      </c>
      <c r="C108" s="68" t="s">
        <v>492</v>
      </c>
      <c r="D108" s="68" t="s">
        <v>491</v>
      </c>
      <c r="E108" s="86"/>
      <c r="F108" s="69"/>
      <c r="G108" s="70"/>
      <c r="H108" s="71"/>
      <c r="I108" s="71"/>
      <c r="J108" s="71"/>
      <c r="K108" s="59"/>
      <c r="L108" s="60"/>
      <c r="M108" s="61" t="s">
        <v>75</v>
      </c>
      <c r="N108" s="61" t="s">
        <v>75</v>
      </c>
      <c r="O108" s="60" t="s">
        <v>77</v>
      </c>
      <c r="P108" s="72" t="s">
        <v>78</v>
      </c>
      <c r="Q108" s="72" t="s">
        <v>78</v>
      </c>
      <c r="R108" s="60" t="s">
        <v>75</v>
      </c>
      <c r="S108" s="87"/>
      <c r="T108" s="75" t="str">
        <f t="shared" si="3"/>
        <v>A</v>
      </c>
      <c r="U108" s="73"/>
      <c r="V108" s="64"/>
      <c r="W108" s="64"/>
      <c r="X108" s="63"/>
      <c r="Y108" s="63"/>
      <c r="Z108" s="64"/>
      <c r="AA108" s="64"/>
      <c r="AB108" s="64"/>
      <c r="AC108" s="65"/>
      <c r="AD108" s="65"/>
      <c r="AE108" s="65"/>
      <c r="AF108" s="65"/>
      <c r="AG108" s="65"/>
      <c r="AH108" s="66"/>
      <c r="AI108" s="65"/>
    </row>
    <row r="109" spans="1:35" s="36" customFormat="1" ht="18.75" customHeight="1">
      <c r="A109" s="69" t="s">
        <v>67</v>
      </c>
      <c r="B109" s="68" t="str">
        <f t="shared" si="2"/>
        <v>NC01-2</v>
      </c>
      <c r="C109" s="68" t="s">
        <v>490</v>
      </c>
      <c r="D109" s="68" t="s">
        <v>489</v>
      </c>
      <c r="E109" s="86"/>
      <c r="F109" s="69"/>
      <c r="G109" s="70" t="s">
        <v>160</v>
      </c>
      <c r="H109" s="71" t="s">
        <v>124</v>
      </c>
      <c r="I109" s="71">
        <v>60000</v>
      </c>
      <c r="J109" s="71" t="s">
        <v>123</v>
      </c>
      <c r="K109" s="71" t="s">
        <v>123</v>
      </c>
      <c r="L109" s="72">
        <v>2001</v>
      </c>
      <c r="M109" s="94" t="s">
        <v>74</v>
      </c>
      <c r="N109" s="94" t="s">
        <v>74</v>
      </c>
      <c r="O109" s="72" t="s">
        <v>76</v>
      </c>
      <c r="P109" s="72" t="s">
        <v>78</v>
      </c>
      <c r="Q109" s="72" t="s">
        <v>78</v>
      </c>
      <c r="R109" s="60" t="s">
        <v>75</v>
      </c>
      <c r="S109" s="119"/>
      <c r="T109" s="75" t="str">
        <f t="shared" si="3"/>
        <v>C</v>
      </c>
      <c r="U109" s="73"/>
      <c r="V109" s="64"/>
      <c r="W109" s="64"/>
      <c r="X109" s="63"/>
      <c r="Y109" s="63"/>
      <c r="Z109" s="64"/>
      <c r="AA109" s="64"/>
      <c r="AB109" s="64"/>
      <c r="AC109" s="65"/>
      <c r="AD109" s="65"/>
      <c r="AE109" s="65"/>
      <c r="AF109" s="65"/>
      <c r="AG109" s="65"/>
      <c r="AH109" s="66"/>
      <c r="AI109" s="65"/>
    </row>
    <row r="110" spans="1:35" s="36" customFormat="1" ht="18.75" customHeight="1">
      <c r="A110" s="69" t="s">
        <v>67</v>
      </c>
      <c r="B110" s="68" t="str">
        <f t="shared" si="2"/>
        <v>NC01-2</v>
      </c>
      <c r="C110" s="68" t="s">
        <v>488</v>
      </c>
      <c r="D110" s="68" t="s">
        <v>487</v>
      </c>
      <c r="E110" s="86"/>
      <c r="F110" s="69"/>
      <c r="G110" s="70" t="s">
        <v>161</v>
      </c>
      <c r="H110" s="71" t="s">
        <v>124</v>
      </c>
      <c r="I110" s="71">
        <v>15000</v>
      </c>
      <c r="J110" s="71"/>
      <c r="K110" s="71" t="s">
        <v>162</v>
      </c>
      <c r="L110" s="72"/>
      <c r="M110" s="61" t="s">
        <v>78</v>
      </c>
      <c r="N110" s="94" t="s">
        <v>75</v>
      </c>
      <c r="O110" s="72" t="s">
        <v>77</v>
      </c>
      <c r="P110" s="72" t="s">
        <v>78</v>
      </c>
      <c r="Q110" s="72" t="s">
        <v>78</v>
      </c>
      <c r="R110" s="72" t="s">
        <v>77</v>
      </c>
      <c r="S110" s="87"/>
      <c r="T110" s="75" t="str">
        <f t="shared" si="3"/>
        <v>A</v>
      </c>
      <c r="U110" s="73"/>
      <c r="V110" s="64"/>
      <c r="W110" s="64"/>
      <c r="X110" s="63"/>
      <c r="Y110" s="63"/>
      <c r="Z110" s="64"/>
      <c r="AA110" s="64"/>
      <c r="AB110" s="64"/>
      <c r="AC110" s="65"/>
      <c r="AD110" s="65"/>
      <c r="AE110" s="65"/>
      <c r="AF110" s="65"/>
      <c r="AG110" s="65"/>
      <c r="AH110" s="66"/>
      <c r="AI110" s="65"/>
    </row>
    <row r="111" spans="1:35" s="36" customFormat="1" ht="18.75" customHeight="1">
      <c r="A111" s="69" t="s">
        <v>67</v>
      </c>
      <c r="B111" s="68" t="str">
        <f t="shared" si="2"/>
        <v>NC01-2</v>
      </c>
      <c r="C111" s="68" t="s">
        <v>486</v>
      </c>
      <c r="D111" s="68" t="s">
        <v>485</v>
      </c>
      <c r="E111" s="86"/>
      <c r="F111" s="69"/>
      <c r="G111" s="70"/>
      <c r="H111" s="71"/>
      <c r="I111" s="71"/>
      <c r="J111" s="71"/>
      <c r="K111" s="59"/>
      <c r="L111" s="60"/>
      <c r="M111" s="94" t="s">
        <v>78</v>
      </c>
      <c r="N111" s="94" t="s">
        <v>75</v>
      </c>
      <c r="O111" s="72" t="s">
        <v>78</v>
      </c>
      <c r="P111" s="72" t="s">
        <v>78</v>
      </c>
      <c r="Q111" s="72" t="s">
        <v>78</v>
      </c>
      <c r="R111" s="60" t="s">
        <v>75</v>
      </c>
      <c r="S111" s="87"/>
      <c r="T111" s="75" t="str">
        <f t="shared" si="3"/>
        <v>C</v>
      </c>
      <c r="U111" s="73"/>
      <c r="V111" s="64"/>
      <c r="W111" s="64"/>
      <c r="X111" s="63"/>
      <c r="Y111" s="63"/>
      <c r="Z111" s="64"/>
      <c r="AA111" s="64"/>
      <c r="AB111" s="64"/>
      <c r="AC111" s="65"/>
      <c r="AD111" s="65"/>
      <c r="AE111" s="65"/>
      <c r="AF111" s="65"/>
      <c r="AG111" s="65"/>
      <c r="AH111" s="66"/>
      <c r="AI111" s="65"/>
    </row>
    <row r="112" spans="1:35" s="36" customFormat="1" ht="18.75" customHeight="1">
      <c r="A112" s="69" t="s">
        <v>67</v>
      </c>
      <c r="B112" s="68" t="str">
        <f t="shared" si="2"/>
        <v>NC01-2</v>
      </c>
      <c r="C112" s="68" t="s">
        <v>484</v>
      </c>
      <c r="D112" s="68" t="s">
        <v>483</v>
      </c>
      <c r="E112" s="86"/>
      <c r="F112" s="69"/>
      <c r="G112" s="70" t="s">
        <v>164</v>
      </c>
      <c r="H112" s="58" t="s">
        <v>124</v>
      </c>
      <c r="I112" s="59">
        <v>16000</v>
      </c>
      <c r="J112" s="71" t="s">
        <v>123</v>
      </c>
      <c r="K112" s="59" t="s">
        <v>123</v>
      </c>
      <c r="L112" s="60">
        <v>1988</v>
      </c>
      <c r="M112" s="61" t="s">
        <v>78</v>
      </c>
      <c r="N112" s="61" t="s">
        <v>78</v>
      </c>
      <c r="O112" s="60" t="s">
        <v>77</v>
      </c>
      <c r="P112" s="72" t="s">
        <v>78</v>
      </c>
      <c r="Q112" s="72" t="s">
        <v>78</v>
      </c>
      <c r="R112" s="60" t="s">
        <v>77</v>
      </c>
      <c r="S112" s="87"/>
      <c r="T112" s="75" t="str">
        <f t="shared" si="3"/>
        <v>A</v>
      </c>
      <c r="U112" s="73"/>
      <c r="V112" s="64"/>
      <c r="W112" s="64"/>
      <c r="X112" s="63"/>
      <c r="Y112" s="63"/>
      <c r="Z112" s="64"/>
      <c r="AA112" s="64"/>
      <c r="AB112" s="64"/>
      <c r="AC112" s="65"/>
      <c r="AD112" s="65"/>
      <c r="AE112" s="65"/>
      <c r="AF112" s="65"/>
      <c r="AG112" s="65"/>
      <c r="AH112" s="66"/>
      <c r="AI112" s="65"/>
    </row>
    <row r="113" spans="1:35" s="36" customFormat="1" ht="18.75" customHeight="1">
      <c r="A113" s="69" t="s">
        <v>67</v>
      </c>
      <c r="B113" s="68" t="str">
        <f t="shared" si="2"/>
        <v>NC01-2</v>
      </c>
      <c r="C113" s="68" t="s">
        <v>482</v>
      </c>
      <c r="D113" s="68" t="s">
        <v>481</v>
      </c>
      <c r="E113" s="86"/>
      <c r="F113" s="69"/>
      <c r="G113" s="70"/>
      <c r="H113" s="106"/>
      <c r="I113" s="106"/>
      <c r="J113" s="71"/>
      <c r="K113" s="117" t="s">
        <v>468</v>
      </c>
      <c r="L113" s="117"/>
      <c r="M113" s="73" t="s">
        <v>75</v>
      </c>
      <c r="N113" s="73" t="s">
        <v>75</v>
      </c>
      <c r="O113" s="117" t="s">
        <v>75</v>
      </c>
      <c r="P113" s="117" t="s">
        <v>78</v>
      </c>
      <c r="Q113" s="117" t="s">
        <v>75</v>
      </c>
      <c r="R113" s="117" t="s">
        <v>78</v>
      </c>
      <c r="S113" s="120" t="s">
        <v>75</v>
      </c>
      <c r="T113" s="75" t="str">
        <f t="shared" si="3"/>
        <v>C</v>
      </c>
      <c r="U113" s="73"/>
      <c r="V113" s="64"/>
      <c r="W113" s="64"/>
      <c r="X113" s="63"/>
      <c r="Y113" s="63"/>
      <c r="Z113" s="64"/>
      <c r="AA113" s="64"/>
      <c r="AB113" s="64"/>
      <c r="AC113" s="65"/>
      <c r="AD113" s="65"/>
      <c r="AE113" s="65"/>
      <c r="AF113" s="65"/>
      <c r="AG113" s="65"/>
      <c r="AH113" s="66"/>
      <c r="AI113" s="65"/>
    </row>
    <row r="114" spans="1:35" s="36" customFormat="1" ht="18.75" customHeight="1">
      <c r="A114" s="69" t="s">
        <v>67</v>
      </c>
      <c r="B114" s="68" t="str">
        <f t="shared" si="2"/>
        <v>NC01-2</v>
      </c>
      <c r="C114" s="68" t="s">
        <v>480</v>
      </c>
      <c r="D114" s="68" t="s">
        <v>479</v>
      </c>
      <c r="E114" s="86"/>
      <c r="F114" s="69"/>
      <c r="G114" s="70" t="s">
        <v>169</v>
      </c>
      <c r="H114" s="58"/>
      <c r="I114" s="59"/>
      <c r="J114" s="71" t="s">
        <v>123</v>
      </c>
      <c r="K114" s="59" t="s">
        <v>165</v>
      </c>
      <c r="L114" s="60">
        <v>2001</v>
      </c>
      <c r="M114" s="61" t="s">
        <v>74</v>
      </c>
      <c r="N114" s="61" t="s">
        <v>74</v>
      </c>
      <c r="O114" s="60" t="s">
        <v>76</v>
      </c>
      <c r="P114" s="72" t="s">
        <v>78</v>
      </c>
      <c r="Q114" s="72" t="s">
        <v>78</v>
      </c>
      <c r="R114" s="60" t="s">
        <v>75</v>
      </c>
      <c r="S114" s="87"/>
      <c r="T114" s="75" t="str">
        <f t="shared" si="3"/>
        <v>C</v>
      </c>
      <c r="U114" s="73"/>
      <c r="V114" s="64"/>
      <c r="W114" s="64"/>
      <c r="X114" s="63"/>
      <c r="Y114" s="63"/>
      <c r="Z114" s="64"/>
      <c r="AA114" s="64"/>
      <c r="AB114" s="64"/>
      <c r="AC114" s="65"/>
      <c r="AD114" s="65"/>
      <c r="AE114" s="65"/>
      <c r="AF114" s="65"/>
      <c r="AG114" s="65"/>
      <c r="AH114" s="65"/>
      <c r="AI114" s="65"/>
    </row>
    <row r="115" spans="1:35" s="36" customFormat="1" ht="18.75" customHeight="1">
      <c r="A115" s="69" t="s">
        <v>67</v>
      </c>
      <c r="B115" s="68" t="str">
        <f t="shared" si="2"/>
        <v>NC01-2</v>
      </c>
      <c r="C115" s="68" t="s">
        <v>478</v>
      </c>
      <c r="D115" s="68" t="s">
        <v>477</v>
      </c>
      <c r="E115" s="86"/>
      <c r="F115" s="69"/>
      <c r="G115" s="70" t="s">
        <v>168</v>
      </c>
      <c r="H115" s="58" t="s">
        <v>124</v>
      </c>
      <c r="I115" s="59">
        <v>60000</v>
      </c>
      <c r="J115" s="71"/>
      <c r="K115" s="59" t="s">
        <v>166</v>
      </c>
      <c r="L115" s="60"/>
      <c r="M115" s="61" t="s">
        <v>74</v>
      </c>
      <c r="N115" s="61" t="s">
        <v>74</v>
      </c>
      <c r="O115" s="60" t="s">
        <v>76</v>
      </c>
      <c r="P115" s="72" t="s">
        <v>78</v>
      </c>
      <c r="Q115" s="72" t="s">
        <v>78</v>
      </c>
      <c r="R115" s="60" t="s">
        <v>75</v>
      </c>
      <c r="S115" s="87"/>
      <c r="T115" s="75" t="str">
        <f t="shared" si="3"/>
        <v>C</v>
      </c>
      <c r="U115" s="73"/>
      <c r="V115" s="64"/>
      <c r="W115" s="64"/>
      <c r="X115" s="63"/>
      <c r="Y115" s="63"/>
      <c r="Z115" s="64"/>
      <c r="AA115" s="64"/>
      <c r="AB115" s="64"/>
      <c r="AC115" s="65"/>
      <c r="AD115" s="65"/>
      <c r="AE115" s="65"/>
      <c r="AF115" s="65"/>
      <c r="AG115" s="65"/>
      <c r="AH115" s="65"/>
      <c r="AI115" s="65"/>
    </row>
    <row r="116" spans="1:35" s="36" customFormat="1" ht="18.75" customHeight="1">
      <c r="A116" s="69" t="s">
        <v>67</v>
      </c>
      <c r="B116" s="68" t="str">
        <f t="shared" si="2"/>
        <v>NC01-2</v>
      </c>
      <c r="C116" s="68" t="s">
        <v>476</v>
      </c>
      <c r="D116" s="68" t="s">
        <v>475</v>
      </c>
      <c r="E116" s="86"/>
      <c r="F116" s="69"/>
      <c r="G116" s="70" t="s">
        <v>167</v>
      </c>
      <c r="H116" s="58"/>
      <c r="I116" s="59"/>
      <c r="J116" s="71"/>
      <c r="K116" s="59" t="s">
        <v>166</v>
      </c>
      <c r="L116" s="60">
        <v>1993</v>
      </c>
      <c r="M116" s="61" t="s">
        <v>74</v>
      </c>
      <c r="N116" s="61" t="s">
        <v>74</v>
      </c>
      <c r="O116" s="60" t="s">
        <v>76</v>
      </c>
      <c r="P116" s="72" t="s">
        <v>78</v>
      </c>
      <c r="Q116" s="72" t="s">
        <v>78</v>
      </c>
      <c r="R116" s="60" t="s">
        <v>75</v>
      </c>
      <c r="S116" s="87"/>
      <c r="T116" s="75" t="str">
        <f t="shared" si="3"/>
        <v>C</v>
      </c>
      <c r="U116" s="73"/>
      <c r="V116" s="64"/>
      <c r="W116" s="64"/>
      <c r="X116" s="63"/>
      <c r="Y116" s="63"/>
      <c r="Z116" s="64"/>
      <c r="AA116" s="64"/>
      <c r="AB116" s="64"/>
      <c r="AC116" s="65"/>
      <c r="AD116" s="65"/>
      <c r="AE116" s="65"/>
      <c r="AF116" s="65"/>
      <c r="AG116" s="65"/>
      <c r="AH116" s="65"/>
      <c r="AI116" s="65"/>
    </row>
    <row r="117" spans="1:35" s="36" customFormat="1" ht="18.75" customHeight="1">
      <c r="A117" s="69" t="s">
        <v>67</v>
      </c>
      <c r="B117" s="68" t="str">
        <f t="shared" si="2"/>
        <v>NC01-2</v>
      </c>
      <c r="C117" s="68" t="s">
        <v>474</v>
      </c>
      <c r="D117" s="68" t="s">
        <v>473</v>
      </c>
      <c r="E117" s="86"/>
      <c r="F117" s="69"/>
      <c r="G117" s="70"/>
      <c r="H117" s="71"/>
      <c r="I117" s="71"/>
      <c r="J117" s="71"/>
      <c r="K117" s="59"/>
      <c r="L117" s="60"/>
      <c r="M117" s="94"/>
      <c r="N117" s="94"/>
      <c r="O117" s="72"/>
      <c r="P117" s="72"/>
      <c r="Q117" s="72"/>
      <c r="R117" s="60"/>
      <c r="S117" s="87"/>
      <c r="T117" s="75" t="str">
        <f t="shared" si="3"/>
        <v>B</v>
      </c>
      <c r="U117" s="73"/>
      <c r="V117" s="64"/>
      <c r="W117" s="64"/>
      <c r="X117" s="63"/>
      <c r="Y117" s="63"/>
      <c r="Z117" s="64"/>
      <c r="AA117" s="64"/>
      <c r="AB117" s="64"/>
      <c r="AC117" s="65"/>
      <c r="AD117" s="65"/>
      <c r="AE117" s="65"/>
      <c r="AF117" s="65"/>
      <c r="AG117" s="65"/>
      <c r="AH117" s="65"/>
      <c r="AI117" s="65"/>
    </row>
    <row r="118" spans="1:35" s="36" customFormat="1" ht="18.75" customHeight="1">
      <c r="A118" s="69" t="s">
        <v>67</v>
      </c>
      <c r="B118" s="68" t="str">
        <f t="shared" si="2"/>
        <v>NC01-2</v>
      </c>
      <c r="C118" s="68" t="s">
        <v>472</v>
      </c>
      <c r="D118" s="68" t="s">
        <v>471</v>
      </c>
      <c r="E118" s="86"/>
      <c r="F118" s="69"/>
      <c r="G118" s="70"/>
      <c r="H118" s="71"/>
      <c r="I118" s="71"/>
      <c r="J118" s="71"/>
      <c r="K118" s="71"/>
      <c r="L118" s="72"/>
      <c r="M118" s="61" t="s">
        <v>75</v>
      </c>
      <c r="N118" s="61" t="s">
        <v>75</v>
      </c>
      <c r="O118" s="60" t="s">
        <v>75</v>
      </c>
      <c r="P118" s="72" t="s">
        <v>78</v>
      </c>
      <c r="Q118" s="72" t="s">
        <v>78</v>
      </c>
      <c r="R118" s="60" t="s">
        <v>75</v>
      </c>
      <c r="S118" s="87"/>
      <c r="T118" s="75" t="str">
        <f t="shared" si="3"/>
        <v>C</v>
      </c>
      <c r="U118" s="73"/>
      <c r="V118" s="64"/>
      <c r="W118" s="64"/>
      <c r="X118" s="63"/>
      <c r="Y118" s="63"/>
      <c r="Z118" s="64"/>
      <c r="AA118" s="64"/>
      <c r="AB118" s="64"/>
      <c r="AC118" s="65"/>
      <c r="AD118" s="65"/>
      <c r="AE118" s="65"/>
      <c r="AF118" s="65"/>
      <c r="AG118" s="65"/>
      <c r="AH118" s="65"/>
      <c r="AI118" s="65"/>
    </row>
    <row r="119" spans="1:35" s="36" customFormat="1" ht="18.75" customHeight="1">
      <c r="A119" s="69" t="s">
        <v>67</v>
      </c>
      <c r="B119" s="68" t="str">
        <f t="shared" si="2"/>
        <v>NC01-2</v>
      </c>
      <c r="C119" s="68" t="s">
        <v>470</v>
      </c>
      <c r="D119" s="68" t="s">
        <v>469</v>
      </c>
      <c r="E119" s="86"/>
      <c r="F119" s="69"/>
      <c r="G119" s="70"/>
      <c r="H119" s="71"/>
      <c r="I119" s="71"/>
      <c r="J119" s="71"/>
      <c r="K119" s="71"/>
      <c r="L119" s="72"/>
      <c r="M119" s="61" t="s">
        <v>75</v>
      </c>
      <c r="N119" s="61" t="s">
        <v>75</v>
      </c>
      <c r="O119" s="72" t="s">
        <v>75</v>
      </c>
      <c r="P119" s="72" t="s">
        <v>78</v>
      </c>
      <c r="Q119" s="72" t="s">
        <v>78</v>
      </c>
      <c r="R119" s="60" t="s">
        <v>75</v>
      </c>
      <c r="S119" s="93"/>
      <c r="T119" s="75" t="str">
        <f t="shared" si="3"/>
        <v>C</v>
      </c>
      <c r="U119" s="73"/>
      <c r="V119" s="64"/>
      <c r="W119" s="64"/>
      <c r="X119" s="63"/>
      <c r="Y119" s="63"/>
      <c r="Z119" s="64"/>
      <c r="AA119" s="64"/>
      <c r="AB119" s="64"/>
      <c r="AC119" s="65"/>
      <c r="AD119" s="65"/>
      <c r="AE119" s="65"/>
      <c r="AF119" s="65"/>
      <c r="AG119" s="65"/>
      <c r="AH119" s="65"/>
      <c r="AI119" s="65"/>
    </row>
    <row r="120" spans="1:35" s="36" customFormat="1" ht="18.75" customHeight="1">
      <c r="A120" s="69" t="s">
        <v>67</v>
      </c>
      <c r="B120" s="68" t="str">
        <f t="shared" si="2"/>
        <v>NC01-2</v>
      </c>
      <c r="C120" s="68" t="s">
        <v>409</v>
      </c>
      <c r="D120" s="68" t="s">
        <v>408</v>
      </c>
      <c r="E120" s="86"/>
      <c r="F120" s="69"/>
      <c r="G120" s="70">
        <v>7864902</v>
      </c>
      <c r="H120" s="71" t="s">
        <v>148</v>
      </c>
      <c r="I120" s="71">
        <v>24000</v>
      </c>
      <c r="J120" s="71" t="s">
        <v>149</v>
      </c>
      <c r="K120" s="71" t="s">
        <v>149</v>
      </c>
      <c r="L120" s="72">
        <v>1988</v>
      </c>
      <c r="M120" s="94" t="s">
        <v>74</v>
      </c>
      <c r="N120" s="94" t="s">
        <v>74</v>
      </c>
      <c r="O120" s="72" t="s">
        <v>76</v>
      </c>
      <c r="P120" s="72" t="s">
        <v>78</v>
      </c>
      <c r="Q120" s="72" t="s">
        <v>78</v>
      </c>
      <c r="R120" s="60" t="s">
        <v>75</v>
      </c>
      <c r="S120" s="93" t="s">
        <v>75</v>
      </c>
      <c r="T120" s="75" t="str">
        <f t="shared" si="3"/>
        <v>C</v>
      </c>
      <c r="U120" s="73"/>
      <c r="V120" s="64"/>
      <c r="W120" s="64"/>
      <c r="X120" s="63"/>
      <c r="Y120" s="63"/>
      <c r="Z120" s="64"/>
      <c r="AA120" s="64"/>
      <c r="AB120" s="64"/>
      <c r="AC120" s="65"/>
      <c r="AD120" s="65"/>
      <c r="AE120" s="65"/>
      <c r="AF120" s="65"/>
      <c r="AG120" s="65"/>
      <c r="AH120" s="65"/>
      <c r="AI120" s="65"/>
    </row>
    <row r="121" spans="1:35" s="36" customFormat="1" ht="18.75" customHeight="1">
      <c r="A121" s="69" t="s">
        <v>67</v>
      </c>
      <c r="B121" s="68" t="str">
        <f t="shared" si="2"/>
        <v>NC01-2</v>
      </c>
      <c r="C121" s="68" t="s">
        <v>407</v>
      </c>
      <c r="D121" s="68" t="s">
        <v>406</v>
      </c>
      <c r="E121" s="86"/>
      <c r="F121" s="69"/>
      <c r="G121" s="70" t="s">
        <v>151</v>
      </c>
      <c r="H121" s="71"/>
      <c r="I121" s="71"/>
      <c r="J121" s="71" t="s">
        <v>123</v>
      </c>
      <c r="K121" s="72" t="s">
        <v>150</v>
      </c>
      <c r="L121" s="72"/>
      <c r="M121" s="94" t="s">
        <v>74</v>
      </c>
      <c r="N121" s="94" t="s">
        <v>74</v>
      </c>
      <c r="O121" s="72" t="s">
        <v>76</v>
      </c>
      <c r="P121" s="72" t="s">
        <v>78</v>
      </c>
      <c r="Q121" s="72" t="s">
        <v>78</v>
      </c>
      <c r="R121" s="60" t="s">
        <v>75</v>
      </c>
      <c r="S121" s="93" t="s">
        <v>75</v>
      </c>
      <c r="T121" s="75" t="str">
        <f t="shared" si="3"/>
        <v>C</v>
      </c>
      <c r="U121" s="73"/>
      <c r="V121" s="64"/>
      <c r="W121" s="64"/>
      <c r="X121" s="63"/>
      <c r="Y121" s="63"/>
      <c r="Z121" s="64"/>
      <c r="AA121" s="64"/>
      <c r="AB121" s="64"/>
      <c r="AC121" s="65"/>
      <c r="AD121" s="65"/>
      <c r="AE121" s="65"/>
      <c r="AF121" s="65"/>
      <c r="AG121" s="65"/>
      <c r="AH121" s="65"/>
      <c r="AI121" s="65"/>
    </row>
    <row r="122" spans="1:35" s="36" customFormat="1" ht="18.75" customHeight="1">
      <c r="A122" s="69" t="s">
        <v>67</v>
      </c>
      <c r="B122" s="68" t="str">
        <f t="shared" si="2"/>
        <v>NC01-2</v>
      </c>
      <c r="C122" s="68" t="s">
        <v>405</v>
      </c>
      <c r="D122" s="68" t="s">
        <v>404</v>
      </c>
      <c r="E122" s="86"/>
      <c r="F122" s="69"/>
      <c r="G122" s="70" t="s">
        <v>152</v>
      </c>
      <c r="H122" s="71" t="s">
        <v>148</v>
      </c>
      <c r="I122" s="71">
        <v>60000</v>
      </c>
      <c r="J122" s="71" t="s">
        <v>123</v>
      </c>
      <c r="K122" s="71"/>
      <c r="L122" s="72">
        <v>2015</v>
      </c>
      <c r="M122" s="94" t="s">
        <v>78</v>
      </c>
      <c r="N122" s="94" t="s">
        <v>78</v>
      </c>
      <c r="O122" s="72" t="s">
        <v>77</v>
      </c>
      <c r="P122" s="72" t="s">
        <v>78</v>
      </c>
      <c r="Q122" s="72" t="s">
        <v>78</v>
      </c>
      <c r="R122" s="60" t="s">
        <v>75</v>
      </c>
      <c r="S122" s="93" t="s">
        <v>77</v>
      </c>
      <c r="T122" s="75" t="str">
        <f t="shared" si="3"/>
        <v>A</v>
      </c>
      <c r="U122" s="73"/>
      <c r="V122" s="64"/>
      <c r="W122" s="64"/>
      <c r="X122" s="63"/>
      <c r="Y122" s="63"/>
      <c r="Z122" s="64"/>
      <c r="AA122" s="64"/>
      <c r="AB122" s="64"/>
      <c r="AC122" s="65"/>
      <c r="AD122" s="65"/>
      <c r="AE122" s="65"/>
      <c r="AF122" s="65"/>
      <c r="AG122" s="65"/>
      <c r="AH122" s="65"/>
      <c r="AI122" s="65"/>
    </row>
    <row r="123" spans="1:35" s="36" customFormat="1" ht="18.75" customHeight="1">
      <c r="A123" s="69" t="s">
        <v>67</v>
      </c>
      <c r="B123" s="68" t="str">
        <f t="shared" si="2"/>
        <v>NC01-2</v>
      </c>
      <c r="C123" s="68" t="s">
        <v>403</v>
      </c>
      <c r="D123" s="68" t="s">
        <v>402</v>
      </c>
      <c r="E123" s="86"/>
      <c r="F123" s="69"/>
      <c r="G123" s="70" t="s">
        <v>153</v>
      </c>
      <c r="H123" s="71" t="s">
        <v>148</v>
      </c>
      <c r="I123" s="71">
        <v>45000</v>
      </c>
      <c r="J123" s="71" t="s">
        <v>123</v>
      </c>
      <c r="K123" s="71" t="s">
        <v>154</v>
      </c>
      <c r="L123" s="72">
        <v>2015</v>
      </c>
      <c r="M123" s="94" t="s">
        <v>74</v>
      </c>
      <c r="N123" s="94" t="s">
        <v>74</v>
      </c>
      <c r="O123" s="72" t="s">
        <v>76</v>
      </c>
      <c r="P123" s="72" t="s">
        <v>78</v>
      </c>
      <c r="Q123" s="72" t="s">
        <v>78</v>
      </c>
      <c r="R123" s="60" t="s">
        <v>75</v>
      </c>
      <c r="S123" s="93" t="s">
        <v>75</v>
      </c>
      <c r="T123" s="75" t="str">
        <f t="shared" si="3"/>
        <v>C</v>
      </c>
      <c r="U123" s="73"/>
      <c r="V123" s="64"/>
      <c r="W123" s="64"/>
      <c r="X123" s="64"/>
      <c r="Y123" s="70"/>
      <c r="Z123" s="64"/>
      <c r="AA123" s="64"/>
      <c r="AB123" s="64"/>
      <c r="AC123" s="65"/>
      <c r="AD123" s="65"/>
      <c r="AE123" s="65"/>
      <c r="AF123" s="65"/>
      <c r="AG123" s="65"/>
      <c r="AH123" s="109"/>
      <c r="AI123" s="65"/>
    </row>
    <row r="124" spans="1:35" s="36" customFormat="1" ht="18.75" customHeight="1">
      <c r="A124" s="69" t="s">
        <v>67</v>
      </c>
      <c r="B124" s="68" t="str">
        <f t="shared" si="2"/>
        <v>NC01-2</v>
      </c>
      <c r="C124" s="68" t="s">
        <v>401</v>
      </c>
      <c r="D124" s="68" t="s">
        <v>400</v>
      </c>
      <c r="E124" s="85"/>
      <c r="F124" s="57"/>
      <c r="G124" s="70" t="s">
        <v>156</v>
      </c>
      <c r="H124" s="71" t="s">
        <v>148</v>
      </c>
      <c r="I124" s="71">
        <v>25000</v>
      </c>
      <c r="J124" s="71" t="s">
        <v>123</v>
      </c>
      <c r="K124" s="72" t="s">
        <v>157</v>
      </c>
      <c r="L124" s="72">
        <v>2001</v>
      </c>
      <c r="M124" s="94" t="s">
        <v>78</v>
      </c>
      <c r="N124" s="94" t="s">
        <v>78</v>
      </c>
      <c r="O124" s="72" t="s">
        <v>77</v>
      </c>
      <c r="P124" s="72" t="s">
        <v>78</v>
      </c>
      <c r="Q124" s="72" t="s">
        <v>78</v>
      </c>
      <c r="R124" s="60" t="s">
        <v>75</v>
      </c>
      <c r="S124" s="93"/>
      <c r="T124" s="75" t="str">
        <f t="shared" si="3"/>
        <v>A</v>
      </c>
      <c r="U124" s="62"/>
      <c r="V124" s="88"/>
      <c r="W124" s="88"/>
      <c r="X124" s="63"/>
      <c r="Y124" s="63"/>
      <c r="Z124" s="64"/>
      <c r="AA124" s="64"/>
      <c r="AB124" s="64"/>
      <c r="AC124" s="65"/>
      <c r="AD124" s="65"/>
      <c r="AE124" s="65"/>
      <c r="AF124" s="65"/>
      <c r="AG124" s="65"/>
      <c r="AH124" s="66"/>
      <c r="AI124" s="65"/>
    </row>
    <row r="125" spans="1:35" s="36" customFormat="1" ht="18.75" customHeight="1">
      <c r="A125" s="69" t="s">
        <v>67</v>
      </c>
      <c r="B125" s="68" t="str">
        <f t="shared" si="2"/>
        <v>NC01-2</v>
      </c>
      <c r="C125" s="68" t="s">
        <v>399</v>
      </c>
      <c r="D125" s="68" t="s">
        <v>398</v>
      </c>
      <c r="E125" s="86"/>
      <c r="F125" s="69"/>
      <c r="G125" s="70" t="s">
        <v>155</v>
      </c>
      <c r="H125" s="71"/>
      <c r="I125" s="71"/>
      <c r="J125" s="71" t="s">
        <v>123</v>
      </c>
      <c r="K125" s="71" t="s">
        <v>123</v>
      </c>
      <c r="L125" s="72">
        <v>2015</v>
      </c>
      <c r="M125" s="72" t="s">
        <v>75</v>
      </c>
      <c r="N125" s="72" t="s">
        <v>75</v>
      </c>
      <c r="O125" s="72" t="s">
        <v>77</v>
      </c>
      <c r="P125" s="72" t="s">
        <v>78</v>
      </c>
      <c r="Q125" s="72" t="s">
        <v>78</v>
      </c>
      <c r="R125" s="60" t="s">
        <v>75</v>
      </c>
      <c r="S125" s="93" t="s">
        <v>75</v>
      </c>
      <c r="T125" s="75" t="str">
        <f t="shared" si="3"/>
        <v>A</v>
      </c>
      <c r="U125" s="73"/>
      <c r="V125" s="64"/>
      <c r="W125" s="64"/>
      <c r="X125" s="63"/>
      <c r="Y125" s="63"/>
      <c r="Z125" s="64"/>
      <c r="AA125" s="64"/>
      <c r="AB125" s="64"/>
      <c r="AC125" s="65"/>
      <c r="AD125" s="65"/>
      <c r="AE125" s="65"/>
      <c r="AF125" s="65"/>
      <c r="AG125" s="65"/>
      <c r="AH125" s="66"/>
      <c r="AI125" s="65"/>
    </row>
    <row r="126" spans="1:35" s="36" customFormat="1" ht="18.75" customHeight="1">
      <c r="A126" s="69" t="s">
        <v>67</v>
      </c>
      <c r="B126" s="68" t="str">
        <f t="shared" si="2"/>
        <v>NC01-2</v>
      </c>
      <c r="C126" s="68" t="s">
        <v>397</v>
      </c>
      <c r="D126" s="68" t="s">
        <v>396</v>
      </c>
      <c r="E126" s="86"/>
      <c r="F126" s="69"/>
      <c r="G126" s="70">
        <v>9809007</v>
      </c>
      <c r="H126" s="71" t="s">
        <v>148</v>
      </c>
      <c r="I126" s="71">
        <v>72000</v>
      </c>
      <c r="J126" s="71"/>
      <c r="K126" s="71" t="s">
        <v>159</v>
      </c>
      <c r="L126" s="72"/>
      <c r="M126" s="94" t="s">
        <v>74</v>
      </c>
      <c r="N126" s="94" t="s">
        <v>74</v>
      </c>
      <c r="O126" s="72" t="s">
        <v>76</v>
      </c>
      <c r="P126" s="72" t="s">
        <v>78</v>
      </c>
      <c r="Q126" s="72" t="s">
        <v>78</v>
      </c>
      <c r="R126" s="60" t="s">
        <v>75</v>
      </c>
      <c r="S126" s="93" t="s">
        <v>75</v>
      </c>
      <c r="T126" s="75" t="str">
        <f t="shared" si="3"/>
        <v>C</v>
      </c>
      <c r="U126" s="73"/>
      <c r="V126" s="64"/>
      <c r="W126" s="64"/>
      <c r="X126" s="63"/>
      <c r="Y126" s="63"/>
      <c r="Z126" s="64"/>
      <c r="AA126" s="64"/>
      <c r="AB126" s="64"/>
      <c r="AC126" s="65"/>
      <c r="AD126" s="65"/>
      <c r="AE126" s="65"/>
      <c r="AF126" s="65"/>
      <c r="AG126" s="65"/>
      <c r="AH126" s="65"/>
      <c r="AI126" s="65"/>
    </row>
    <row r="127" spans="1:35" s="36" customFormat="1" ht="18.75" customHeight="1">
      <c r="A127" s="69" t="s">
        <v>67</v>
      </c>
      <c r="B127" s="68" t="str">
        <f t="shared" si="2"/>
        <v>NC01-2</v>
      </c>
      <c r="C127" s="68" t="s">
        <v>395</v>
      </c>
      <c r="D127" s="68" t="s">
        <v>394</v>
      </c>
      <c r="E127" s="86"/>
      <c r="F127" s="69"/>
      <c r="G127" s="70"/>
      <c r="H127" s="71"/>
      <c r="I127" s="71"/>
      <c r="J127" s="71"/>
      <c r="K127" s="71"/>
      <c r="L127" s="72"/>
      <c r="M127" s="94" t="s">
        <v>75</v>
      </c>
      <c r="N127" s="94" t="s">
        <v>75</v>
      </c>
      <c r="O127" s="72" t="s">
        <v>78</v>
      </c>
      <c r="P127" s="72" t="s">
        <v>78</v>
      </c>
      <c r="Q127" s="72" t="s">
        <v>78</v>
      </c>
      <c r="R127" s="60" t="s">
        <v>75</v>
      </c>
      <c r="S127" s="93" t="s">
        <v>75</v>
      </c>
      <c r="T127" s="75" t="str">
        <f t="shared" si="3"/>
        <v>C</v>
      </c>
      <c r="U127" s="73"/>
      <c r="V127" s="64"/>
      <c r="W127" s="64"/>
      <c r="X127" s="63"/>
      <c r="Y127" s="63"/>
      <c r="Z127" s="64"/>
      <c r="AA127" s="64"/>
      <c r="AB127" s="64"/>
      <c r="AC127" s="65"/>
      <c r="AD127" s="65"/>
      <c r="AE127" s="65"/>
      <c r="AF127" s="65"/>
      <c r="AG127" s="65"/>
      <c r="AH127" s="66"/>
      <c r="AI127" s="65"/>
    </row>
    <row r="128" spans="1:35" s="36" customFormat="1" ht="18.5">
      <c r="A128" s="69" t="s">
        <v>67</v>
      </c>
      <c r="B128" s="68" t="str">
        <f t="shared" si="2"/>
        <v>NC01-2</v>
      </c>
      <c r="C128" s="68" t="s">
        <v>393</v>
      </c>
      <c r="D128" s="68" t="s">
        <v>392</v>
      </c>
      <c r="E128" s="86"/>
      <c r="F128" s="69"/>
      <c r="G128" s="70"/>
      <c r="H128" s="71"/>
      <c r="I128" s="71"/>
      <c r="J128" s="71"/>
      <c r="K128" s="71"/>
      <c r="L128" s="72"/>
      <c r="M128" s="94" t="s">
        <v>75</v>
      </c>
      <c r="N128" s="94" t="s">
        <v>75</v>
      </c>
      <c r="O128" s="72" t="s">
        <v>75</v>
      </c>
      <c r="P128" s="72" t="s">
        <v>78</v>
      </c>
      <c r="Q128" s="72" t="s">
        <v>78</v>
      </c>
      <c r="R128" s="60" t="s">
        <v>75</v>
      </c>
      <c r="S128" s="93" t="s">
        <v>75</v>
      </c>
      <c r="T128" s="75" t="str">
        <f t="shared" si="3"/>
        <v>C</v>
      </c>
      <c r="U128" s="73"/>
      <c r="V128" s="64"/>
      <c r="W128" s="64"/>
      <c r="X128" s="63"/>
      <c r="Y128" s="63"/>
      <c r="Z128" s="64"/>
      <c r="AA128" s="64"/>
      <c r="AB128" s="64"/>
      <c r="AC128" s="65"/>
      <c r="AD128" s="65"/>
      <c r="AE128" s="65"/>
      <c r="AF128" s="65"/>
      <c r="AG128" s="65"/>
      <c r="AH128" s="66"/>
      <c r="AI128" s="65"/>
    </row>
    <row r="129" spans="1:35" s="36" customFormat="1" ht="18.75" customHeight="1">
      <c r="A129" s="69" t="s">
        <v>67</v>
      </c>
      <c r="B129" s="68" t="str">
        <f t="shared" si="2"/>
        <v>NC01-2</v>
      </c>
      <c r="C129" s="68" t="s">
        <v>391</v>
      </c>
      <c r="D129" s="68" t="s">
        <v>390</v>
      </c>
      <c r="E129" s="86"/>
      <c r="F129" s="69"/>
      <c r="G129" s="114"/>
      <c r="H129" s="115"/>
      <c r="I129" s="115"/>
      <c r="J129" s="115"/>
      <c r="K129" s="115"/>
      <c r="L129" s="92"/>
      <c r="M129" s="94" t="s">
        <v>78</v>
      </c>
      <c r="N129" s="94" t="s">
        <v>74</v>
      </c>
      <c r="O129" s="72" t="s">
        <v>76</v>
      </c>
      <c r="P129" s="72" t="s">
        <v>78</v>
      </c>
      <c r="Q129" s="72" t="s">
        <v>78</v>
      </c>
      <c r="R129" s="60" t="s">
        <v>75</v>
      </c>
      <c r="S129" s="93"/>
      <c r="T129" s="75" t="str">
        <f t="shared" si="3"/>
        <v>C</v>
      </c>
      <c r="U129" s="73"/>
      <c r="V129" s="64"/>
      <c r="W129" s="64"/>
      <c r="X129" s="63"/>
      <c r="Y129" s="63"/>
      <c r="Z129" s="64"/>
      <c r="AA129" s="64"/>
      <c r="AB129" s="64"/>
      <c r="AC129" s="65"/>
      <c r="AD129" s="65"/>
      <c r="AE129" s="65"/>
      <c r="AF129" s="65"/>
      <c r="AG129" s="65"/>
      <c r="AH129" s="66"/>
      <c r="AI129" s="65"/>
    </row>
    <row r="130" spans="1:35" s="36" customFormat="1" ht="18.75" customHeight="1">
      <c r="A130" s="69" t="s">
        <v>67</v>
      </c>
      <c r="B130" s="68" t="str">
        <f t="shared" si="2"/>
        <v>NC01-2</v>
      </c>
      <c r="C130" s="68" t="s">
        <v>389</v>
      </c>
      <c r="D130" s="68" t="s">
        <v>388</v>
      </c>
      <c r="E130" s="86"/>
      <c r="F130" s="69"/>
      <c r="G130" s="70"/>
      <c r="H130" s="71"/>
      <c r="I130" s="71"/>
      <c r="J130" s="71"/>
      <c r="K130" s="71"/>
      <c r="L130" s="72"/>
      <c r="M130" s="94" t="s">
        <v>75</v>
      </c>
      <c r="N130" s="94" t="s">
        <v>75</v>
      </c>
      <c r="O130" s="72" t="s">
        <v>75</v>
      </c>
      <c r="P130" s="72" t="s">
        <v>78</v>
      </c>
      <c r="Q130" s="72" t="s">
        <v>78</v>
      </c>
      <c r="R130" s="60" t="s">
        <v>75</v>
      </c>
      <c r="S130" s="93" t="s">
        <v>75</v>
      </c>
      <c r="T130" s="75" t="str">
        <f t="shared" si="3"/>
        <v>C</v>
      </c>
      <c r="U130" s="73"/>
      <c r="V130" s="64"/>
      <c r="W130" s="64"/>
      <c r="X130" s="63"/>
      <c r="Y130" s="63"/>
      <c r="Z130" s="64"/>
      <c r="AA130" s="64"/>
      <c r="AB130" s="64"/>
      <c r="AC130" s="65"/>
      <c r="AD130" s="65"/>
      <c r="AE130" s="65"/>
      <c r="AF130" s="65"/>
      <c r="AG130" s="65"/>
      <c r="AH130" s="66"/>
      <c r="AI130" s="65"/>
    </row>
    <row r="131" spans="1:35" s="36" customFormat="1" ht="18.5">
      <c r="A131" s="69" t="s">
        <v>67</v>
      </c>
      <c r="B131" s="68" t="str">
        <f t="shared" si="2"/>
        <v>NC01-2</v>
      </c>
      <c r="C131" s="68" t="s">
        <v>419</v>
      </c>
      <c r="D131" s="68" t="s">
        <v>418</v>
      </c>
      <c r="E131" s="86"/>
      <c r="F131" s="69"/>
      <c r="G131" s="70"/>
      <c r="H131" s="58"/>
      <c r="I131" s="59"/>
      <c r="J131" s="71"/>
      <c r="K131" s="59" t="s">
        <v>173</v>
      </c>
      <c r="L131" s="60"/>
      <c r="M131" s="60" t="s">
        <v>78</v>
      </c>
      <c r="N131" s="60" t="s">
        <v>78</v>
      </c>
      <c r="O131" s="60" t="s">
        <v>76</v>
      </c>
      <c r="P131" s="72" t="s">
        <v>78</v>
      </c>
      <c r="Q131" s="72" t="s">
        <v>78</v>
      </c>
      <c r="R131" s="60" t="s">
        <v>75</v>
      </c>
      <c r="S131" s="87"/>
      <c r="T131" s="75" t="str">
        <f t="shared" si="3"/>
        <v>C</v>
      </c>
      <c r="U131" s="73"/>
      <c r="V131" s="64"/>
      <c r="W131" s="64"/>
      <c r="X131" s="63"/>
      <c r="Y131" s="63"/>
      <c r="Z131" s="64"/>
      <c r="AA131" s="64"/>
      <c r="AB131" s="64"/>
      <c r="AC131" s="65"/>
      <c r="AD131" s="65"/>
      <c r="AE131" s="65"/>
      <c r="AF131" s="65"/>
      <c r="AG131" s="65"/>
      <c r="AH131" s="66"/>
      <c r="AI131" s="65"/>
    </row>
    <row r="132" spans="1:35" s="36" customFormat="1" ht="18.5">
      <c r="A132" s="69" t="s">
        <v>67</v>
      </c>
      <c r="B132" s="68" t="str">
        <f t="shared" si="2"/>
        <v>NC01-2</v>
      </c>
      <c r="C132" s="68" t="s">
        <v>417</v>
      </c>
      <c r="D132" s="68" t="s">
        <v>416</v>
      </c>
      <c r="E132" s="86"/>
      <c r="F132" s="69"/>
      <c r="G132" s="70" t="s">
        <v>170</v>
      </c>
      <c r="H132" s="71"/>
      <c r="I132" s="71"/>
      <c r="J132" s="71"/>
      <c r="K132" s="71" t="s">
        <v>172</v>
      </c>
      <c r="L132" s="72"/>
      <c r="M132" s="72" t="s">
        <v>74</v>
      </c>
      <c r="N132" s="72" t="s">
        <v>74</v>
      </c>
      <c r="O132" s="72" t="s">
        <v>76</v>
      </c>
      <c r="P132" s="72" t="s">
        <v>78</v>
      </c>
      <c r="Q132" s="72" t="s">
        <v>78</v>
      </c>
      <c r="R132" s="60" t="s">
        <v>75</v>
      </c>
      <c r="S132" s="93"/>
      <c r="T132" s="75" t="str">
        <f t="shared" si="3"/>
        <v>C</v>
      </c>
      <c r="U132" s="73"/>
      <c r="V132" s="64"/>
      <c r="W132" s="64"/>
      <c r="X132" s="63"/>
      <c r="Y132" s="63"/>
      <c r="Z132" s="64"/>
      <c r="AA132" s="64"/>
      <c r="AB132" s="64"/>
      <c r="AC132" s="65"/>
      <c r="AD132" s="65"/>
      <c r="AE132" s="65"/>
      <c r="AF132" s="65"/>
      <c r="AG132" s="65"/>
      <c r="AH132" s="65"/>
      <c r="AI132" s="65"/>
    </row>
    <row r="133" spans="1:35" s="36" customFormat="1" ht="18.75" customHeight="1">
      <c r="A133" s="69" t="s">
        <v>67</v>
      </c>
      <c r="B133" s="68" t="str">
        <f t="shared" ref="B133:B196" si="4">LEFT(C133,6)</f>
        <v>NC01-2</v>
      </c>
      <c r="C133" s="68" t="s">
        <v>415</v>
      </c>
      <c r="D133" s="68" t="s">
        <v>414</v>
      </c>
      <c r="E133" s="86"/>
      <c r="F133" s="69"/>
      <c r="G133" s="70" t="s">
        <v>171</v>
      </c>
      <c r="H133" s="64"/>
      <c r="I133" s="64"/>
      <c r="J133" s="71"/>
      <c r="K133" s="71" t="s">
        <v>172</v>
      </c>
      <c r="L133" s="70"/>
      <c r="M133" s="94" t="s">
        <v>74</v>
      </c>
      <c r="N133" s="94" t="s">
        <v>74</v>
      </c>
      <c r="O133" s="72" t="s">
        <v>76</v>
      </c>
      <c r="P133" s="72" t="s">
        <v>78</v>
      </c>
      <c r="Q133" s="72" t="s">
        <v>78</v>
      </c>
      <c r="R133" s="60" t="s">
        <v>75</v>
      </c>
      <c r="S133" s="93"/>
      <c r="T133" s="75" t="str">
        <f t="shared" ref="T133:T196" si="5">IF(OR(M133="A",N133="A",O133="A",AND(P133&lt;&gt;"C",Q133="A",R133="A",S133="A")),"A",IF(OR(AND(P133&lt;&gt;"C",OR(AND(Q133&lt;&gt;"A",R133&lt;&gt;"C",S133&lt;&gt;"C"),AND(Q133="A",R133&lt;&gt;"A",S133&lt;&gt;"C"),AND(Q133="A",R133="A",S133&lt;&gt;"A"))),AND(P133="C",Q133&lt;&gt;"C",R133&lt;&gt;"C",S133&lt;&gt;"C")),"B","C"))</f>
        <v>C</v>
      </c>
      <c r="U133" s="73"/>
      <c r="V133" s="64"/>
      <c r="W133" s="64"/>
      <c r="X133" s="63"/>
      <c r="Y133" s="63"/>
      <c r="Z133" s="64"/>
      <c r="AA133" s="64"/>
      <c r="AB133" s="64"/>
      <c r="AC133" s="65"/>
      <c r="AD133" s="65"/>
      <c r="AE133" s="65"/>
      <c r="AF133" s="65"/>
      <c r="AG133" s="65"/>
      <c r="AH133" s="65"/>
      <c r="AI133" s="65"/>
    </row>
    <row r="134" spans="1:35" s="36" customFormat="1" ht="18.5">
      <c r="A134" s="69" t="s">
        <v>67</v>
      </c>
      <c r="B134" s="68" t="str">
        <f t="shared" si="4"/>
        <v>NC01-2</v>
      </c>
      <c r="C134" s="68" t="s">
        <v>413</v>
      </c>
      <c r="D134" s="68" t="s">
        <v>412</v>
      </c>
      <c r="E134" s="86"/>
      <c r="F134" s="69"/>
      <c r="G134" s="70" t="s">
        <v>174</v>
      </c>
      <c r="H134" s="58"/>
      <c r="I134" s="59"/>
      <c r="J134" s="71"/>
      <c r="K134" s="71" t="s">
        <v>172</v>
      </c>
      <c r="L134" s="60">
        <v>1995</v>
      </c>
      <c r="M134" s="60" t="s">
        <v>78</v>
      </c>
      <c r="N134" s="60" t="s">
        <v>74</v>
      </c>
      <c r="O134" s="60" t="s">
        <v>77</v>
      </c>
      <c r="P134" s="72" t="s">
        <v>78</v>
      </c>
      <c r="Q134" s="72" t="s">
        <v>78</v>
      </c>
      <c r="R134" s="60" t="s">
        <v>77</v>
      </c>
      <c r="S134" s="87"/>
      <c r="T134" s="75" t="str">
        <f t="shared" si="5"/>
        <v>A</v>
      </c>
      <c r="U134" s="73"/>
      <c r="V134" s="64"/>
      <c r="W134" s="64"/>
      <c r="X134" s="63"/>
      <c r="Y134" s="63"/>
      <c r="Z134" s="64"/>
      <c r="AA134" s="64"/>
      <c r="AB134" s="64"/>
      <c r="AC134" s="65"/>
      <c r="AD134" s="65"/>
      <c r="AE134" s="65"/>
      <c r="AF134" s="65"/>
      <c r="AG134" s="65"/>
      <c r="AH134" s="65"/>
      <c r="AI134" s="65"/>
    </row>
    <row r="135" spans="1:35" s="36" customFormat="1" ht="18.5">
      <c r="A135" s="69" t="s">
        <v>67</v>
      </c>
      <c r="B135" s="68" t="str">
        <f t="shared" si="4"/>
        <v>NC01-2</v>
      </c>
      <c r="C135" s="68" t="s">
        <v>411</v>
      </c>
      <c r="D135" s="68" t="s">
        <v>410</v>
      </c>
      <c r="E135" s="86"/>
      <c r="F135" s="69"/>
      <c r="G135" s="70" t="s">
        <v>174</v>
      </c>
      <c r="H135" s="58"/>
      <c r="I135" s="59"/>
      <c r="J135" s="71"/>
      <c r="K135" s="71" t="s">
        <v>172</v>
      </c>
      <c r="L135" s="60">
        <v>1995</v>
      </c>
      <c r="M135" s="60" t="s">
        <v>78</v>
      </c>
      <c r="N135" s="60" t="s">
        <v>74</v>
      </c>
      <c r="O135" s="60" t="s">
        <v>77</v>
      </c>
      <c r="P135" s="72" t="s">
        <v>78</v>
      </c>
      <c r="Q135" s="72" t="s">
        <v>78</v>
      </c>
      <c r="R135" s="60" t="s">
        <v>77</v>
      </c>
      <c r="S135" s="87"/>
      <c r="T135" s="75" t="str">
        <f t="shared" si="5"/>
        <v>A</v>
      </c>
      <c r="U135" s="73"/>
      <c r="V135" s="64"/>
      <c r="W135" s="64"/>
      <c r="X135" s="63"/>
      <c r="Y135" s="63"/>
      <c r="Z135" s="64"/>
      <c r="AA135" s="64"/>
      <c r="AB135" s="64"/>
      <c r="AC135" s="65"/>
      <c r="AD135" s="65"/>
      <c r="AE135" s="65"/>
      <c r="AF135" s="65"/>
      <c r="AG135" s="65"/>
      <c r="AH135" s="65"/>
      <c r="AI135" s="65"/>
    </row>
    <row r="136" spans="1:35" s="36" customFormat="1" ht="18.5">
      <c r="A136" s="69" t="s">
        <v>67</v>
      </c>
      <c r="B136" s="68" t="str">
        <f t="shared" si="4"/>
        <v>NC01-2</v>
      </c>
      <c r="C136" s="68" t="s">
        <v>467</v>
      </c>
      <c r="D136" s="68" t="s">
        <v>466</v>
      </c>
      <c r="E136" s="86"/>
      <c r="F136" s="69"/>
      <c r="G136" s="64"/>
      <c r="H136" s="64"/>
      <c r="I136" s="64"/>
      <c r="J136" s="64"/>
      <c r="K136" s="64"/>
      <c r="L136" s="64"/>
      <c r="M136" s="60" t="s">
        <v>74</v>
      </c>
      <c r="N136" s="60" t="s">
        <v>74</v>
      </c>
      <c r="O136" s="60" t="s">
        <v>76</v>
      </c>
      <c r="P136" s="72" t="s">
        <v>78</v>
      </c>
      <c r="Q136" s="72" t="s">
        <v>78</v>
      </c>
      <c r="R136" s="60" t="s">
        <v>75</v>
      </c>
      <c r="S136" s="87" t="s">
        <v>77</v>
      </c>
      <c r="T136" s="75" t="str">
        <f t="shared" si="5"/>
        <v>C</v>
      </c>
      <c r="U136" s="73"/>
      <c r="V136" s="64"/>
      <c r="W136" s="64"/>
      <c r="X136" s="63"/>
      <c r="Y136" s="63"/>
      <c r="Z136" s="64"/>
      <c r="AA136" s="64"/>
      <c r="AB136" s="64"/>
      <c r="AC136" s="65"/>
      <c r="AD136" s="65"/>
      <c r="AE136" s="65"/>
      <c r="AF136" s="65"/>
      <c r="AG136" s="65"/>
      <c r="AH136" s="65"/>
      <c r="AI136" s="65"/>
    </row>
    <row r="137" spans="1:35" s="36" customFormat="1" ht="18.5">
      <c r="A137" s="69" t="s">
        <v>67</v>
      </c>
      <c r="B137" s="68" t="str">
        <f t="shared" si="4"/>
        <v>NC01-2</v>
      </c>
      <c r="C137" s="68" t="s">
        <v>465</v>
      </c>
      <c r="D137" s="68" t="s">
        <v>464</v>
      </c>
      <c r="E137" s="86"/>
      <c r="F137" s="69"/>
      <c r="G137" s="70"/>
      <c r="H137" s="71"/>
      <c r="I137" s="71"/>
      <c r="J137" s="71"/>
      <c r="K137" s="71"/>
      <c r="L137" s="72"/>
      <c r="M137" s="60" t="s">
        <v>74</v>
      </c>
      <c r="N137" s="60" t="s">
        <v>74</v>
      </c>
      <c r="O137" s="60" t="s">
        <v>76</v>
      </c>
      <c r="P137" s="72" t="s">
        <v>78</v>
      </c>
      <c r="Q137" s="72" t="s">
        <v>78</v>
      </c>
      <c r="R137" s="60" t="s">
        <v>75</v>
      </c>
      <c r="S137" s="87" t="s">
        <v>77</v>
      </c>
      <c r="T137" s="75" t="str">
        <f t="shared" si="5"/>
        <v>C</v>
      </c>
      <c r="U137" s="73"/>
      <c r="V137" s="64"/>
      <c r="W137" s="64"/>
      <c r="X137" s="63"/>
      <c r="Y137" s="63"/>
      <c r="Z137" s="64"/>
      <c r="AA137" s="64"/>
      <c r="AB137" s="64"/>
      <c r="AC137" s="65"/>
      <c r="AD137" s="65"/>
      <c r="AE137" s="65"/>
      <c r="AF137" s="65"/>
      <c r="AG137" s="65"/>
      <c r="AH137" s="65"/>
      <c r="AI137" s="65"/>
    </row>
    <row r="138" spans="1:35" s="36" customFormat="1" ht="18.5">
      <c r="A138" s="69" t="s">
        <v>67</v>
      </c>
      <c r="B138" s="68" t="str">
        <f t="shared" si="4"/>
        <v>NC01-2</v>
      </c>
      <c r="C138" s="68" t="s">
        <v>463</v>
      </c>
      <c r="D138" s="68" t="s">
        <v>462</v>
      </c>
      <c r="E138" s="86"/>
      <c r="F138" s="69"/>
      <c r="G138" s="70" t="s">
        <v>125</v>
      </c>
      <c r="H138" s="58" t="s">
        <v>124</v>
      </c>
      <c r="I138" s="59">
        <v>60000</v>
      </c>
      <c r="J138" s="71" t="s">
        <v>123</v>
      </c>
      <c r="K138" s="59" t="s">
        <v>123</v>
      </c>
      <c r="L138" s="60">
        <v>2015</v>
      </c>
      <c r="M138" s="60" t="s">
        <v>75</v>
      </c>
      <c r="N138" s="60" t="s">
        <v>75</v>
      </c>
      <c r="O138" s="60" t="s">
        <v>78</v>
      </c>
      <c r="P138" s="72" t="s">
        <v>78</v>
      </c>
      <c r="Q138" s="72" t="s">
        <v>78</v>
      </c>
      <c r="R138" s="60" t="s">
        <v>75</v>
      </c>
      <c r="S138" s="87" t="s">
        <v>77</v>
      </c>
      <c r="T138" s="75" t="str">
        <f t="shared" si="5"/>
        <v>C</v>
      </c>
      <c r="U138" s="73"/>
      <c r="V138" s="64"/>
      <c r="W138" s="64"/>
      <c r="X138" s="63"/>
      <c r="Y138" s="63"/>
      <c r="Z138" s="64"/>
      <c r="AA138" s="64"/>
      <c r="AB138" s="64"/>
      <c r="AC138" s="65"/>
      <c r="AD138" s="65"/>
      <c r="AE138" s="65"/>
      <c r="AF138" s="65"/>
      <c r="AG138" s="65"/>
      <c r="AH138" s="65"/>
      <c r="AI138" s="65"/>
    </row>
    <row r="139" spans="1:35" s="36" customFormat="1" ht="18.5">
      <c r="A139" s="69" t="s">
        <v>67</v>
      </c>
      <c r="B139" s="68" t="str">
        <f t="shared" si="4"/>
        <v>NC01-2</v>
      </c>
      <c r="C139" s="68" t="s">
        <v>461</v>
      </c>
      <c r="D139" s="68" t="s">
        <v>460</v>
      </c>
      <c r="E139" s="86"/>
      <c r="F139" s="69"/>
      <c r="G139" s="70" t="s">
        <v>130</v>
      </c>
      <c r="H139" s="58" t="s">
        <v>129</v>
      </c>
      <c r="I139" s="110" t="s">
        <v>128</v>
      </c>
      <c r="J139" s="71" t="s">
        <v>126</v>
      </c>
      <c r="K139" s="59" t="s">
        <v>127</v>
      </c>
      <c r="L139" s="60">
        <v>2015</v>
      </c>
      <c r="M139" s="60" t="s">
        <v>75</v>
      </c>
      <c r="N139" s="60" t="s">
        <v>75</v>
      </c>
      <c r="O139" s="60" t="s">
        <v>78</v>
      </c>
      <c r="P139" s="72" t="s">
        <v>78</v>
      </c>
      <c r="Q139" s="72" t="s">
        <v>78</v>
      </c>
      <c r="R139" s="60" t="s">
        <v>75</v>
      </c>
      <c r="S139" s="87" t="s">
        <v>77</v>
      </c>
      <c r="T139" s="75" t="str">
        <f t="shared" si="5"/>
        <v>C</v>
      </c>
      <c r="U139" s="73"/>
      <c r="V139" s="64"/>
      <c r="W139" s="64"/>
      <c r="X139" s="63"/>
      <c r="Y139" s="63"/>
      <c r="Z139" s="64"/>
      <c r="AA139" s="64"/>
      <c r="AB139" s="64"/>
      <c r="AC139" s="65"/>
      <c r="AD139" s="65"/>
      <c r="AE139" s="65"/>
      <c r="AF139" s="65"/>
      <c r="AG139" s="65"/>
      <c r="AH139" s="65"/>
      <c r="AI139" s="65"/>
    </row>
    <row r="140" spans="1:35" s="36" customFormat="1" ht="18.5">
      <c r="A140" s="69" t="s">
        <v>67</v>
      </c>
      <c r="B140" s="68" t="str">
        <f t="shared" si="4"/>
        <v>NC01-2</v>
      </c>
      <c r="C140" s="68" t="s">
        <v>459</v>
      </c>
      <c r="D140" s="68" t="s">
        <v>458</v>
      </c>
      <c r="E140" s="86"/>
      <c r="F140" s="69"/>
      <c r="G140" s="70" t="s">
        <v>122</v>
      </c>
      <c r="H140" s="58"/>
      <c r="I140" s="59"/>
      <c r="J140" s="71" t="s">
        <v>123</v>
      </c>
      <c r="K140" s="59" t="s">
        <v>123</v>
      </c>
      <c r="L140" s="60">
        <v>2015</v>
      </c>
      <c r="M140" s="60" t="s">
        <v>75</v>
      </c>
      <c r="N140" s="60" t="s">
        <v>75</v>
      </c>
      <c r="O140" s="60" t="s">
        <v>75</v>
      </c>
      <c r="P140" s="72" t="s">
        <v>78</v>
      </c>
      <c r="Q140" s="72" t="s">
        <v>78</v>
      </c>
      <c r="R140" s="60" t="s">
        <v>75</v>
      </c>
      <c r="S140" s="87" t="s">
        <v>77</v>
      </c>
      <c r="T140" s="75" t="str">
        <f t="shared" si="5"/>
        <v>C</v>
      </c>
      <c r="U140" s="73"/>
      <c r="V140" s="64"/>
      <c r="W140" s="64"/>
      <c r="X140" s="64"/>
      <c r="Y140" s="70"/>
      <c r="Z140" s="64"/>
      <c r="AA140" s="64"/>
      <c r="AB140" s="64"/>
      <c r="AC140" s="65"/>
      <c r="AD140" s="65"/>
      <c r="AE140" s="65"/>
      <c r="AF140" s="65"/>
      <c r="AG140" s="65"/>
      <c r="AH140" s="109"/>
      <c r="AI140" s="65"/>
    </row>
    <row r="141" spans="1:35" s="36" customFormat="1" ht="18.5">
      <c r="A141" s="69" t="s">
        <v>67</v>
      </c>
      <c r="B141" s="68" t="str">
        <f t="shared" si="4"/>
        <v>NC01-2</v>
      </c>
      <c r="C141" s="68" t="s">
        <v>457</v>
      </c>
      <c r="D141" s="68" t="s">
        <v>456</v>
      </c>
      <c r="E141" s="85"/>
      <c r="F141" s="57"/>
      <c r="G141" s="70" t="s">
        <v>122</v>
      </c>
      <c r="H141" s="58" t="s">
        <v>124</v>
      </c>
      <c r="I141" s="59">
        <v>60000</v>
      </c>
      <c r="J141" s="71" t="s">
        <v>123</v>
      </c>
      <c r="K141" s="59" t="s">
        <v>123</v>
      </c>
      <c r="L141" s="60">
        <v>2015</v>
      </c>
      <c r="M141" s="60" t="s">
        <v>75</v>
      </c>
      <c r="N141" s="60" t="s">
        <v>75</v>
      </c>
      <c r="O141" s="60" t="s">
        <v>75</v>
      </c>
      <c r="P141" s="72" t="s">
        <v>78</v>
      </c>
      <c r="Q141" s="72" t="s">
        <v>78</v>
      </c>
      <c r="R141" s="60" t="s">
        <v>75</v>
      </c>
      <c r="S141" s="87" t="s">
        <v>77</v>
      </c>
      <c r="T141" s="75" t="str">
        <f t="shared" si="5"/>
        <v>C</v>
      </c>
      <c r="U141" s="98"/>
      <c r="V141" s="111"/>
      <c r="W141" s="111"/>
      <c r="X141" s="63"/>
      <c r="Y141" s="63"/>
      <c r="Z141" s="65"/>
      <c r="AA141" s="65"/>
      <c r="AB141" s="65"/>
      <c r="AC141" s="65"/>
      <c r="AD141" s="65"/>
      <c r="AE141" s="65"/>
      <c r="AF141" s="65"/>
      <c r="AG141" s="65"/>
      <c r="AH141" s="66"/>
      <c r="AI141" s="65"/>
    </row>
    <row r="142" spans="1:35" s="36" customFormat="1" ht="18.5">
      <c r="A142" s="69" t="s">
        <v>67</v>
      </c>
      <c r="B142" s="68" t="str">
        <f t="shared" si="4"/>
        <v>NC01-2</v>
      </c>
      <c r="C142" s="68" t="s">
        <v>455</v>
      </c>
      <c r="D142" s="68" t="s">
        <v>454</v>
      </c>
      <c r="E142" s="85"/>
      <c r="F142" s="57"/>
      <c r="G142" s="70" t="s">
        <v>131</v>
      </c>
      <c r="H142" s="58" t="s">
        <v>124</v>
      </c>
      <c r="I142" s="59">
        <v>60000</v>
      </c>
      <c r="J142" s="71" t="s">
        <v>123</v>
      </c>
      <c r="K142" s="59" t="s">
        <v>123</v>
      </c>
      <c r="L142" s="60">
        <v>2015</v>
      </c>
      <c r="M142" s="60" t="s">
        <v>78</v>
      </c>
      <c r="N142" s="60" t="s">
        <v>75</v>
      </c>
      <c r="O142" s="60" t="s">
        <v>77</v>
      </c>
      <c r="P142" s="72" t="s">
        <v>78</v>
      </c>
      <c r="Q142" s="72" t="s">
        <v>78</v>
      </c>
      <c r="R142" s="60" t="s">
        <v>75</v>
      </c>
      <c r="S142" s="87" t="s">
        <v>77</v>
      </c>
      <c r="T142" s="75" t="str">
        <f t="shared" si="5"/>
        <v>A</v>
      </c>
      <c r="U142" s="99"/>
      <c r="V142" s="103"/>
      <c r="W142" s="103"/>
      <c r="X142" s="63"/>
      <c r="Y142" s="63"/>
      <c r="Z142" s="65"/>
      <c r="AA142" s="65"/>
      <c r="AB142" s="65"/>
      <c r="AC142" s="65"/>
      <c r="AD142" s="65"/>
      <c r="AE142" s="65"/>
      <c r="AF142" s="65"/>
      <c r="AG142" s="65"/>
      <c r="AH142" s="66"/>
      <c r="AI142" s="65"/>
    </row>
    <row r="143" spans="1:35" s="36" customFormat="1" ht="18.5">
      <c r="A143" s="69" t="s">
        <v>67</v>
      </c>
      <c r="B143" s="68" t="str">
        <f t="shared" si="4"/>
        <v>NC01-2</v>
      </c>
      <c r="C143" s="68" t="s">
        <v>453</v>
      </c>
      <c r="D143" s="68" t="s">
        <v>452</v>
      </c>
      <c r="E143" s="85"/>
      <c r="F143" s="57"/>
      <c r="G143" s="70" t="s">
        <v>131</v>
      </c>
      <c r="H143" s="58"/>
      <c r="I143" s="59"/>
      <c r="J143" s="71" t="s">
        <v>123</v>
      </c>
      <c r="K143" s="59" t="s">
        <v>132</v>
      </c>
      <c r="L143" s="60">
        <v>2015</v>
      </c>
      <c r="M143" s="60" t="s">
        <v>75</v>
      </c>
      <c r="N143" s="60" t="s">
        <v>75</v>
      </c>
      <c r="O143" s="60" t="s">
        <v>78</v>
      </c>
      <c r="P143" s="72" t="s">
        <v>78</v>
      </c>
      <c r="Q143" s="72" t="s">
        <v>78</v>
      </c>
      <c r="R143" s="60" t="s">
        <v>75</v>
      </c>
      <c r="S143" s="87" t="s">
        <v>77</v>
      </c>
      <c r="T143" s="75" t="str">
        <f t="shared" si="5"/>
        <v>C</v>
      </c>
      <c r="U143" s="62"/>
      <c r="V143" s="88"/>
      <c r="W143" s="88"/>
      <c r="X143" s="63"/>
      <c r="Y143" s="63"/>
      <c r="Z143" s="64"/>
      <c r="AA143" s="64"/>
      <c r="AB143" s="65"/>
      <c r="AC143" s="65"/>
      <c r="AD143" s="65"/>
      <c r="AE143" s="65"/>
      <c r="AF143" s="65"/>
      <c r="AG143" s="65"/>
      <c r="AH143" s="66"/>
      <c r="AI143" s="65"/>
    </row>
    <row r="144" spans="1:35" s="36" customFormat="1" ht="18.5">
      <c r="A144" s="69" t="s">
        <v>67</v>
      </c>
      <c r="B144" s="68" t="str">
        <f t="shared" si="4"/>
        <v>NC01-2</v>
      </c>
      <c r="C144" s="68" t="s">
        <v>451</v>
      </c>
      <c r="D144" s="68" t="s">
        <v>450</v>
      </c>
      <c r="E144" s="85"/>
      <c r="F144" s="57"/>
      <c r="G144" s="70" t="s">
        <v>145</v>
      </c>
      <c r="H144" s="71"/>
      <c r="I144" s="71"/>
      <c r="J144" s="71" t="s">
        <v>123</v>
      </c>
      <c r="K144" s="59" t="s">
        <v>123</v>
      </c>
      <c r="L144" s="60">
        <v>2015</v>
      </c>
      <c r="M144" s="60" t="s">
        <v>75</v>
      </c>
      <c r="N144" s="60" t="s">
        <v>75</v>
      </c>
      <c r="O144" s="72" t="s">
        <v>75</v>
      </c>
      <c r="P144" s="72" t="s">
        <v>78</v>
      </c>
      <c r="Q144" s="72" t="s">
        <v>78</v>
      </c>
      <c r="R144" s="60" t="s">
        <v>75</v>
      </c>
      <c r="S144" s="87" t="s">
        <v>77</v>
      </c>
      <c r="T144" s="75" t="str">
        <f t="shared" si="5"/>
        <v>C</v>
      </c>
      <c r="U144" s="62"/>
      <c r="V144" s="88"/>
      <c r="W144" s="88"/>
      <c r="X144" s="63"/>
      <c r="Y144" s="63"/>
      <c r="Z144" s="64"/>
      <c r="AA144" s="64"/>
      <c r="AB144" s="65"/>
      <c r="AC144" s="65"/>
      <c r="AD144" s="65"/>
      <c r="AE144" s="65"/>
      <c r="AF144" s="65"/>
      <c r="AG144" s="65"/>
      <c r="AH144" s="66"/>
      <c r="AI144" s="65"/>
    </row>
    <row r="145" spans="1:35" s="56" customFormat="1" ht="18.5">
      <c r="A145" s="69" t="s">
        <v>67</v>
      </c>
      <c r="B145" s="68" t="str">
        <f t="shared" si="4"/>
        <v>NC01-2</v>
      </c>
      <c r="C145" s="68" t="s">
        <v>449</v>
      </c>
      <c r="D145" s="68" t="s">
        <v>448</v>
      </c>
      <c r="E145" s="85"/>
      <c r="F145" s="57"/>
      <c r="G145" s="70" t="s">
        <v>133</v>
      </c>
      <c r="H145" s="58"/>
      <c r="I145" s="59"/>
      <c r="J145" s="71" t="s">
        <v>123</v>
      </c>
      <c r="K145" s="59" t="s">
        <v>123</v>
      </c>
      <c r="L145" s="60">
        <v>2015</v>
      </c>
      <c r="M145" s="60" t="s">
        <v>75</v>
      </c>
      <c r="N145" s="60" t="s">
        <v>75</v>
      </c>
      <c r="O145" s="60" t="s">
        <v>77</v>
      </c>
      <c r="P145" s="72" t="s">
        <v>78</v>
      </c>
      <c r="Q145" s="72" t="s">
        <v>78</v>
      </c>
      <c r="R145" s="60" t="s">
        <v>75</v>
      </c>
      <c r="S145" s="87" t="s">
        <v>77</v>
      </c>
      <c r="T145" s="75" t="str">
        <f t="shared" si="5"/>
        <v>A</v>
      </c>
      <c r="U145" s="62"/>
      <c r="V145" s="88"/>
      <c r="W145" s="88"/>
      <c r="X145" s="63"/>
      <c r="Y145" s="63"/>
      <c r="Z145" s="64"/>
      <c r="AA145" s="64"/>
      <c r="AB145" s="64"/>
      <c r="AC145" s="65"/>
      <c r="AD145" s="65"/>
      <c r="AE145" s="65"/>
      <c r="AF145" s="65"/>
      <c r="AG145" s="65"/>
      <c r="AH145" s="66"/>
      <c r="AI145" s="65"/>
    </row>
    <row r="146" spans="1:35" s="56" customFormat="1" ht="18.75" customHeight="1">
      <c r="A146" s="69" t="s">
        <v>67</v>
      </c>
      <c r="B146" s="68" t="str">
        <f t="shared" si="4"/>
        <v>NC01-2</v>
      </c>
      <c r="C146" s="68" t="s">
        <v>447</v>
      </c>
      <c r="D146" s="68" t="s">
        <v>446</v>
      </c>
      <c r="E146" s="85"/>
      <c r="F146" s="57"/>
      <c r="G146" s="114" t="s">
        <v>138</v>
      </c>
      <c r="H146" s="115"/>
      <c r="I146" s="115"/>
      <c r="J146" s="115" t="s">
        <v>123</v>
      </c>
      <c r="K146" s="116" t="s">
        <v>123</v>
      </c>
      <c r="L146" s="118">
        <v>2015</v>
      </c>
      <c r="M146" s="118" t="s">
        <v>75</v>
      </c>
      <c r="N146" s="92" t="s">
        <v>75</v>
      </c>
      <c r="O146" s="92" t="s">
        <v>77</v>
      </c>
      <c r="P146" s="92" t="s">
        <v>78</v>
      </c>
      <c r="Q146" s="92" t="s">
        <v>78</v>
      </c>
      <c r="R146" s="118" t="s">
        <v>75</v>
      </c>
      <c r="S146" s="118" t="s">
        <v>77</v>
      </c>
      <c r="T146" s="75" t="str">
        <f t="shared" si="5"/>
        <v>A</v>
      </c>
      <c r="U146" s="62"/>
      <c r="V146" s="88"/>
      <c r="W146" s="88"/>
      <c r="X146" s="63"/>
      <c r="Y146" s="63"/>
      <c r="Z146" s="64"/>
      <c r="AA146" s="64"/>
      <c r="AB146" s="64"/>
      <c r="AC146" s="65"/>
      <c r="AD146" s="65"/>
      <c r="AE146" s="65"/>
      <c r="AF146" s="65"/>
      <c r="AG146" s="65"/>
      <c r="AH146" s="66"/>
      <c r="AI146" s="65"/>
    </row>
    <row r="147" spans="1:35" s="36" customFormat="1" ht="18.75" customHeight="1">
      <c r="A147" s="69" t="s">
        <v>67</v>
      </c>
      <c r="B147" s="68" t="str">
        <f t="shared" si="4"/>
        <v>NC01-2</v>
      </c>
      <c r="C147" s="68" t="s">
        <v>445</v>
      </c>
      <c r="D147" s="68" t="s">
        <v>444</v>
      </c>
      <c r="E147" s="85"/>
      <c r="F147" s="57"/>
      <c r="G147" s="70" t="s">
        <v>134</v>
      </c>
      <c r="H147" s="58" t="s">
        <v>124</v>
      </c>
      <c r="I147" s="59">
        <v>60000</v>
      </c>
      <c r="J147" s="71" t="s">
        <v>123</v>
      </c>
      <c r="K147" s="59" t="s">
        <v>123</v>
      </c>
      <c r="L147" s="60">
        <v>2015</v>
      </c>
      <c r="M147" s="60" t="s">
        <v>74</v>
      </c>
      <c r="N147" s="60" t="s">
        <v>74</v>
      </c>
      <c r="O147" s="60" t="s">
        <v>74</v>
      </c>
      <c r="P147" s="72" t="s">
        <v>78</v>
      </c>
      <c r="Q147" s="72" t="s">
        <v>78</v>
      </c>
      <c r="R147" s="60" t="s">
        <v>75</v>
      </c>
      <c r="S147" s="87" t="s">
        <v>77</v>
      </c>
      <c r="T147" s="75" t="str">
        <f t="shared" si="5"/>
        <v>C</v>
      </c>
      <c r="U147" s="62"/>
      <c r="V147" s="88"/>
      <c r="W147" s="88"/>
      <c r="X147" s="63"/>
      <c r="Y147" s="63"/>
      <c r="Z147" s="65"/>
      <c r="AA147" s="65"/>
      <c r="AB147" s="65"/>
      <c r="AC147" s="65"/>
      <c r="AD147" s="65"/>
      <c r="AE147" s="65"/>
      <c r="AF147" s="65"/>
      <c r="AG147" s="65"/>
      <c r="AH147" s="66"/>
      <c r="AI147" s="65"/>
    </row>
    <row r="148" spans="1:35" s="36" customFormat="1" ht="18.75" customHeight="1">
      <c r="A148" s="69" t="s">
        <v>67</v>
      </c>
      <c r="B148" s="68" t="str">
        <f t="shared" si="4"/>
        <v>NC01-2</v>
      </c>
      <c r="C148" s="68" t="s">
        <v>443</v>
      </c>
      <c r="D148" s="68" t="s">
        <v>442</v>
      </c>
      <c r="E148" s="85"/>
      <c r="F148" s="57"/>
      <c r="G148" s="70" t="s">
        <v>135</v>
      </c>
      <c r="H148" s="58" t="s">
        <v>124</v>
      </c>
      <c r="I148" s="59">
        <v>60000</v>
      </c>
      <c r="J148" s="71" t="s">
        <v>123</v>
      </c>
      <c r="K148" s="59" t="s">
        <v>123</v>
      </c>
      <c r="L148" s="60">
        <v>2015</v>
      </c>
      <c r="M148" s="60" t="s">
        <v>78</v>
      </c>
      <c r="N148" s="60" t="s">
        <v>75</v>
      </c>
      <c r="O148" s="60" t="s">
        <v>78</v>
      </c>
      <c r="P148" s="72" t="s">
        <v>78</v>
      </c>
      <c r="Q148" s="72" t="s">
        <v>78</v>
      </c>
      <c r="R148" s="60" t="s">
        <v>75</v>
      </c>
      <c r="S148" s="87"/>
      <c r="T148" s="75" t="str">
        <f t="shared" si="5"/>
        <v>C</v>
      </c>
      <c r="U148" s="62"/>
      <c r="V148" s="88"/>
      <c r="W148" s="88"/>
      <c r="X148" s="63"/>
      <c r="Y148" s="63"/>
      <c r="Z148" s="65"/>
      <c r="AA148" s="65"/>
      <c r="AB148" s="65"/>
      <c r="AC148" s="65"/>
      <c r="AD148" s="65"/>
      <c r="AE148" s="65"/>
      <c r="AF148" s="65"/>
      <c r="AG148" s="65"/>
      <c r="AH148" s="66"/>
      <c r="AI148" s="65"/>
    </row>
    <row r="149" spans="1:35" s="36" customFormat="1" ht="18.75" customHeight="1">
      <c r="A149" s="69" t="s">
        <v>67</v>
      </c>
      <c r="B149" s="68" t="str">
        <f t="shared" si="4"/>
        <v>NC01-2</v>
      </c>
      <c r="C149" s="68" t="s">
        <v>441</v>
      </c>
      <c r="D149" s="68" t="s">
        <v>440</v>
      </c>
      <c r="E149" s="85"/>
      <c r="F149" s="57"/>
      <c r="G149" s="70"/>
      <c r="H149" s="58"/>
      <c r="I149" s="59"/>
      <c r="J149" s="71"/>
      <c r="K149" s="59"/>
      <c r="L149" s="60"/>
      <c r="M149" s="60"/>
      <c r="N149" s="60"/>
      <c r="O149" s="60"/>
      <c r="P149" s="72"/>
      <c r="Q149" s="72"/>
      <c r="R149" s="60"/>
      <c r="S149" s="87"/>
      <c r="T149" s="75" t="str">
        <f t="shared" si="5"/>
        <v>B</v>
      </c>
      <c r="U149" s="62"/>
      <c r="V149" s="88"/>
      <c r="W149" s="88"/>
      <c r="X149" s="63"/>
      <c r="Y149" s="63"/>
      <c r="Z149" s="64"/>
      <c r="AA149" s="64"/>
      <c r="AB149" s="64"/>
      <c r="AC149" s="65"/>
      <c r="AD149" s="65"/>
      <c r="AE149" s="65"/>
      <c r="AF149" s="65"/>
      <c r="AG149" s="65"/>
      <c r="AH149" s="66"/>
      <c r="AI149" s="65"/>
    </row>
    <row r="150" spans="1:35" s="36" customFormat="1" ht="18.75" customHeight="1">
      <c r="A150" s="69" t="s">
        <v>67</v>
      </c>
      <c r="B150" s="68" t="str">
        <f t="shared" si="4"/>
        <v>NC01-2</v>
      </c>
      <c r="C150" s="68" t="s">
        <v>439</v>
      </c>
      <c r="D150" s="68" t="s">
        <v>438</v>
      </c>
      <c r="E150" s="85"/>
      <c r="F150" s="57"/>
      <c r="G150" s="70" t="s">
        <v>136</v>
      </c>
      <c r="H150" s="115"/>
      <c r="I150" s="115"/>
      <c r="J150" s="71" t="s">
        <v>123</v>
      </c>
      <c r="K150" s="59" t="s">
        <v>123</v>
      </c>
      <c r="L150" s="60">
        <v>2015</v>
      </c>
      <c r="M150" s="60" t="s">
        <v>75</v>
      </c>
      <c r="N150" s="60" t="s">
        <v>75</v>
      </c>
      <c r="O150" s="72" t="s">
        <v>78</v>
      </c>
      <c r="P150" s="72" t="s">
        <v>78</v>
      </c>
      <c r="Q150" s="72" t="s">
        <v>78</v>
      </c>
      <c r="R150" s="60" t="s">
        <v>75</v>
      </c>
      <c r="S150" s="118" t="s">
        <v>77</v>
      </c>
      <c r="T150" s="75" t="str">
        <f t="shared" si="5"/>
        <v>C</v>
      </c>
      <c r="U150" s="62"/>
      <c r="V150" s="88"/>
      <c r="W150" s="88"/>
      <c r="X150" s="63"/>
      <c r="Y150" s="63"/>
      <c r="Z150" s="64"/>
      <c r="AA150" s="64"/>
      <c r="AB150" s="64"/>
      <c r="AC150" s="65"/>
      <c r="AD150" s="65"/>
      <c r="AE150" s="65"/>
      <c r="AF150" s="65"/>
      <c r="AG150" s="65"/>
      <c r="AH150" s="66"/>
      <c r="AI150" s="65"/>
    </row>
    <row r="151" spans="1:35" s="36" customFormat="1" ht="18.75" customHeight="1">
      <c r="A151" s="69" t="s">
        <v>67</v>
      </c>
      <c r="B151" s="68" t="str">
        <f t="shared" si="4"/>
        <v>NC01-2</v>
      </c>
      <c r="C151" s="68" t="s">
        <v>437</v>
      </c>
      <c r="D151" s="68" t="s">
        <v>436</v>
      </c>
      <c r="E151" s="85"/>
      <c r="F151" s="57"/>
      <c r="G151" s="70" t="s">
        <v>137</v>
      </c>
      <c r="H151" s="58" t="s">
        <v>124</v>
      </c>
      <c r="I151" s="59">
        <v>60000</v>
      </c>
      <c r="J151" s="71" t="s">
        <v>123</v>
      </c>
      <c r="K151" s="59" t="s">
        <v>123</v>
      </c>
      <c r="L151" s="60">
        <v>2015</v>
      </c>
      <c r="M151" s="60" t="s">
        <v>75</v>
      </c>
      <c r="N151" s="72" t="s">
        <v>75</v>
      </c>
      <c r="O151" s="72" t="s">
        <v>77</v>
      </c>
      <c r="P151" s="72" t="s">
        <v>78</v>
      </c>
      <c r="Q151" s="72" t="s">
        <v>78</v>
      </c>
      <c r="R151" s="72" t="s">
        <v>77</v>
      </c>
      <c r="S151" s="87" t="s">
        <v>77</v>
      </c>
      <c r="T151" s="75" t="str">
        <f t="shared" si="5"/>
        <v>A</v>
      </c>
      <c r="U151" s="62"/>
      <c r="V151" s="88"/>
      <c r="W151" s="88"/>
      <c r="X151" s="63"/>
      <c r="Y151" s="63"/>
      <c r="Z151" s="64"/>
      <c r="AA151" s="64"/>
      <c r="AB151" s="64"/>
      <c r="AC151" s="65"/>
      <c r="AD151" s="65"/>
      <c r="AE151" s="65"/>
      <c r="AF151" s="65"/>
      <c r="AG151" s="65"/>
      <c r="AH151" s="66"/>
      <c r="AI151" s="65"/>
    </row>
    <row r="152" spans="1:35" s="36" customFormat="1" ht="18.75" customHeight="1">
      <c r="A152" s="69" t="s">
        <v>67</v>
      </c>
      <c r="B152" s="68" t="str">
        <f t="shared" si="4"/>
        <v>NC01-2</v>
      </c>
      <c r="C152" s="68" t="s">
        <v>435</v>
      </c>
      <c r="D152" s="68" t="s">
        <v>434</v>
      </c>
      <c r="E152" s="85"/>
      <c r="F152" s="57"/>
      <c r="G152" s="70" t="s">
        <v>139</v>
      </c>
      <c r="H152" s="71"/>
      <c r="I152" s="71"/>
      <c r="J152" s="71" t="s">
        <v>123</v>
      </c>
      <c r="K152" s="59" t="s">
        <v>142</v>
      </c>
      <c r="L152" s="60">
        <v>2015</v>
      </c>
      <c r="M152" s="72" t="s">
        <v>75</v>
      </c>
      <c r="N152" s="72" t="s">
        <v>75</v>
      </c>
      <c r="O152" s="72" t="s">
        <v>78</v>
      </c>
      <c r="P152" s="72" t="s">
        <v>78</v>
      </c>
      <c r="Q152" s="72" t="s">
        <v>78</v>
      </c>
      <c r="R152" s="60" t="s">
        <v>75</v>
      </c>
      <c r="S152" s="87" t="s">
        <v>77</v>
      </c>
      <c r="T152" s="75" t="str">
        <f t="shared" si="5"/>
        <v>C</v>
      </c>
      <c r="U152" s="99"/>
      <c r="V152" s="103"/>
      <c r="W152" s="103"/>
      <c r="X152" s="63"/>
      <c r="Y152" s="63"/>
      <c r="Z152" s="64"/>
      <c r="AA152" s="64"/>
      <c r="AB152" s="64"/>
      <c r="AC152" s="65"/>
      <c r="AD152" s="65"/>
      <c r="AE152" s="65"/>
      <c r="AF152" s="65"/>
      <c r="AG152" s="65"/>
      <c r="AH152" s="66"/>
      <c r="AI152" s="65"/>
    </row>
    <row r="153" spans="1:35" s="36" customFormat="1" ht="18.75" customHeight="1">
      <c r="A153" s="69" t="s">
        <v>67</v>
      </c>
      <c r="B153" s="68" t="str">
        <f t="shared" si="4"/>
        <v>NC01-2</v>
      </c>
      <c r="C153" s="68" t="s">
        <v>433</v>
      </c>
      <c r="D153" s="68" t="s">
        <v>432</v>
      </c>
      <c r="E153" s="85"/>
      <c r="F153" s="57"/>
      <c r="G153" s="64"/>
      <c r="H153" s="64"/>
      <c r="I153" s="64"/>
      <c r="J153" s="64"/>
      <c r="K153" s="64" t="s">
        <v>468</v>
      </c>
      <c r="L153" s="64"/>
      <c r="M153" s="64" t="s">
        <v>75</v>
      </c>
      <c r="N153" s="64" t="s">
        <v>75</v>
      </c>
      <c r="O153" s="64" t="s">
        <v>75</v>
      </c>
      <c r="P153" s="64" t="s">
        <v>78</v>
      </c>
      <c r="Q153" s="64" t="s">
        <v>75</v>
      </c>
      <c r="R153" s="64" t="s">
        <v>78</v>
      </c>
      <c r="S153" s="119" t="s">
        <v>75</v>
      </c>
      <c r="T153" s="75" t="str">
        <f t="shared" si="5"/>
        <v>C</v>
      </c>
      <c r="U153" s="99"/>
      <c r="V153" s="103"/>
      <c r="W153" s="103"/>
      <c r="X153" s="63"/>
      <c r="Y153" s="63"/>
      <c r="Z153" s="64"/>
      <c r="AA153" s="64"/>
      <c r="AB153" s="64"/>
      <c r="AC153" s="65"/>
      <c r="AD153" s="65"/>
      <c r="AE153" s="65"/>
      <c r="AF153" s="65"/>
      <c r="AG153" s="65"/>
      <c r="AH153" s="66"/>
      <c r="AI153" s="65"/>
    </row>
    <row r="154" spans="1:35" s="56" customFormat="1" ht="18.75" customHeight="1">
      <c r="A154" s="69" t="s">
        <v>67</v>
      </c>
      <c r="B154" s="68" t="str">
        <f t="shared" si="4"/>
        <v>NC01-2</v>
      </c>
      <c r="C154" s="68" t="s">
        <v>431</v>
      </c>
      <c r="D154" s="68" t="s">
        <v>430</v>
      </c>
      <c r="E154" s="85"/>
      <c r="F154" s="57"/>
      <c r="G154" s="70" t="s">
        <v>140</v>
      </c>
      <c r="H154" s="58"/>
      <c r="I154" s="59"/>
      <c r="J154" s="71" t="s">
        <v>123</v>
      </c>
      <c r="K154" s="59" t="s">
        <v>123</v>
      </c>
      <c r="L154" s="60">
        <v>2015</v>
      </c>
      <c r="M154" s="94" t="s">
        <v>74</v>
      </c>
      <c r="N154" s="94" t="s">
        <v>74</v>
      </c>
      <c r="O154" s="72" t="s">
        <v>77</v>
      </c>
      <c r="P154" s="72" t="s">
        <v>78</v>
      </c>
      <c r="Q154" s="72" t="s">
        <v>78</v>
      </c>
      <c r="R154" s="60" t="s">
        <v>75</v>
      </c>
      <c r="S154" s="87" t="s">
        <v>77</v>
      </c>
      <c r="T154" s="75" t="str">
        <f t="shared" si="5"/>
        <v>A</v>
      </c>
      <c r="U154" s="62"/>
      <c r="V154" s="88"/>
      <c r="W154" s="88"/>
      <c r="X154" s="63"/>
      <c r="Y154" s="63"/>
      <c r="Z154" s="64"/>
      <c r="AA154" s="64"/>
      <c r="AB154" s="64"/>
      <c r="AC154" s="65"/>
      <c r="AD154" s="65"/>
      <c r="AE154" s="65"/>
      <c r="AF154" s="65"/>
      <c r="AG154" s="65"/>
      <c r="AH154" s="66"/>
      <c r="AI154" s="65"/>
    </row>
    <row r="155" spans="1:35" s="36" customFormat="1" ht="18.75" customHeight="1">
      <c r="A155" s="69" t="s">
        <v>67</v>
      </c>
      <c r="B155" s="68" t="str">
        <f t="shared" si="4"/>
        <v>NC01-2</v>
      </c>
      <c r="C155" s="68" t="s">
        <v>429</v>
      </c>
      <c r="D155" s="68" t="s">
        <v>428</v>
      </c>
      <c r="E155" s="85"/>
      <c r="F155" s="57"/>
      <c r="G155" s="114" t="s">
        <v>143</v>
      </c>
      <c r="H155" s="115"/>
      <c r="I155" s="115"/>
      <c r="J155" s="115" t="s">
        <v>123</v>
      </c>
      <c r="K155" s="59" t="s">
        <v>123</v>
      </c>
      <c r="L155" s="60">
        <v>2015</v>
      </c>
      <c r="M155" s="60" t="s">
        <v>75</v>
      </c>
      <c r="N155" s="60" t="s">
        <v>75</v>
      </c>
      <c r="O155" s="72" t="s">
        <v>75</v>
      </c>
      <c r="P155" s="72" t="s">
        <v>78</v>
      </c>
      <c r="Q155" s="72" t="s">
        <v>78</v>
      </c>
      <c r="R155" s="60" t="s">
        <v>75</v>
      </c>
      <c r="S155" s="87" t="s">
        <v>77</v>
      </c>
      <c r="T155" s="75" t="str">
        <f t="shared" si="5"/>
        <v>C</v>
      </c>
      <c r="U155" s="62"/>
      <c r="V155" s="88"/>
      <c r="W155" s="88"/>
      <c r="X155" s="63"/>
      <c r="Y155" s="63"/>
      <c r="Z155" s="64"/>
      <c r="AA155" s="64"/>
      <c r="AB155" s="64"/>
      <c r="AC155" s="65"/>
      <c r="AD155" s="65"/>
      <c r="AE155" s="65"/>
      <c r="AF155" s="65"/>
      <c r="AG155" s="65"/>
      <c r="AH155" s="66"/>
      <c r="AI155" s="65"/>
    </row>
    <row r="156" spans="1:35" s="36" customFormat="1" ht="18.75" customHeight="1">
      <c r="A156" s="69" t="s">
        <v>67</v>
      </c>
      <c r="B156" s="68" t="str">
        <f t="shared" si="4"/>
        <v>NC01-2</v>
      </c>
      <c r="C156" s="68" t="s">
        <v>427</v>
      </c>
      <c r="D156" s="68" t="s">
        <v>426</v>
      </c>
      <c r="E156" s="85"/>
      <c r="F156" s="57"/>
      <c r="G156" s="70" t="s">
        <v>144</v>
      </c>
      <c r="H156" s="71"/>
      <c r="I156" s="71"/>
      <c r="J156" s="71" t="s">
        <v>123</v>
      </c>
      <c r="K156" s="59" t="s">
        <v>123</v>
      </c>
      <c r="L156" s="60">
        <v>2015</v>
      </c>
      <c r="M156" s="94" t="s">
        <v>74</v>
      </c>
      <c r="N156" s="94" t="s">
        <v>74</v>
      </c>
      <c r="O156" s="72" t="s">
        <v>76</v>
      </c>
      <c r="P156" s="72" t="s">
        <v>78</v>
      </c>
      <c r="Q156" s="72" t="s">
        <v>78</v>
      </c>
      <c r="R156" s="60" t="s">
        <v>75</v>
      </c>
      <c r="S156" s="87" t="s">
        <v>77</v>
      </c>
      <c r="T156" s="75" t="str">
        <f t="shared" si="5"/>
        <v>C</v>
      </c>
      <c r="U156" s="62"/>
      <c r="V156" s="88"/>
      <c r="W156" s="88"/>
      <c r="X156" s="63"/>
      <c r="Y156" s="63"/>
      <c r="Z156" s="64"/>
      <c r="AA156" s="64"/>
      <c r="AB156" s="64"/>
      <c r="AC156" s="65"/>
      <c r="AD156" s="65"/>
      <c r="AE156" s="65"/>
      <c r="AF156" s="65"/>
      <c r="AG156" s="65"/>
      <c r="AH156" s="66"/>
      <c r="AI156" s="65"/>
    </row>
    <row r="157" spans="1:35" s="36" customFormat="1" ht="18.75" customHeight="1">
      <c r="A157" s="69" t="s">
        <v>67</v>
      </c>
      <c r="B157" s="68" t="str">
        <f t="shared" si="4"/>
        <v>NC01-2</v>
      </c>
      <c r="C157" s="68" t="s">
        <v>425</v>
      </c>
      <c r="D157" s="68" t="s">
        <v>424</v>
      </c>
      <c r="E157" s="85"/>
      <c r="F157" s="57"/>
      <c r="G157" s="70" t="s">
        <v>146</v>
      </c>
      <c r="H157" s="64"/>
      <c r="I157" s="64"/>
      <c r="J157" s="71" t="s">
        <v>123</v>
      </c>
      <c r="K157" s="59" t="s">
        <v>123</v>
      </c>
      <c r="L157" s="60">
        <v>2015</v>
      </c>
      <c r="M157" s="60" t="s">
        <v>78</v>
      </c>
      <c r="N157" s="72" t="s">
        <v>75</v>
      </c>
      <c r="O157" s="72" t="s">
        <v>78</v>
      </c>
      <c r="P157" s="72" t="s">
        <v>78</v>
      </c>
      <c r="Q157" s="72" t="s">
        <v>78</v>
      </c>
      <c r="R157" s="60" t="s">
        <v>75</v>
      </c>
      <c r="S157" s="67"/>
      <c r="T157" s="75" t="str">
        <f t="shared" si="5"/>
        <v>C</v>
      </c>
      <c r="U157" s="62"/>
      <c r="V157" s="88"/>
      <c r="W157" s="88"/>
      <c r="X157" s="63"/>
      <c r="Y157" s="63"/>
      <c r="Z157" s="64"/>
      <c r="AA157" s="64"/>
      <c r="AB157" s="64"/>
      <c r="AC157" s="65"/>
      <c r="AD157" s="65"/>
      <c r="AE157" s="65"/>
      <c r="AF157" s="65"/>
      <c r="AG157" s="65"/>
      <c r="AH157" s="66"/>
      <c r="AI157" s="65"/>
    </row>
    <row r="158" spans="1:35" s="36" customFormat="1" ht="18.75" customHeight="1">
      <c r="A158" s="69" t="s">
        <v>67</v>
      </c>
      <c r="B158" s="68" t="str">
        <f t="shared" si="4"/>
        <v>NC01-2</v>
      </c>
      <c r="C158" s="68" t="s">
        <v>423</v>
      </c>
      <c r="D158" s="68" t="s">
        <v>422</v>
      </c>
      <c r="E158" s="86"/>
      <c r="F158" s="69"/>
      <c r="G158" s="70" t="s">
        <v>141</v>
      </c>
      <c r="H158" s="71"/>
      <c r="I158" s="71"/>
      <c r="J158" s="71" t="s">
        <v>123</v>
      </c>
      <c r="K158" s="59" t="s">
        <v>123</v>
      </c>
      <c r="L158" s="60">
        <v>2015</v>
      </c>
      <c r="M158" s="61" t="s">
        <v>75</v>
      </c>
      <c r="N158" s="94" t="s">
        <v>75</v>
      </c>
      <c r="O158" s="72" t="s">
        <v>75</v>
      </c>
      <c r="P158" s="72" t="s">
        <v>78</v>
      </c>
      <c r="Q158" s="72" t="s">
        <v>78</v>
      </c>
      <c r="R158" s="60" t="s">
        <v>75</v>
      </c>
      <c r="S158" s="87" t="s">
        <v>77</v>
      </c>
      <c r="T158" s="75" t="str">
        <f t="shared" si="5"/>
        <v>C</v>
      </c>
      <c r="U158" s="73"/>
      <c r="V158" s="64"/>
      <c r="W158" s="64"/>
      <c r="X158" s="63"/>
      <c r="Y158" s="63"/>
      <c r="Z158" s="64"/>
      <c r="AA158" s="64"/>
      <c r="AB158" s="64"/>
      <c r="AC158" s="65"/>
      <c r="AD158" s="65"/>
      <c r="AE158" s="65"/>
      <c r="AF158" s="65"/>
      <c r="AG158" s="65"/>
      <c r="AH158" s="66"/>
      <c r="AI158" s="65"/>
    </row>
    <row r="159" spans="1:35" s="36" customFormat="1" ht="18.75" customHeight="1">
      <c r="A159" s="69" t="s">
        <v>67</v>
      </c>
      <c r="B159" s="68" t="str">
        <f t="shared" si="4"/>
        <v>NC01-2</v>
      </c>
      <c r="C159" s="68" t="s">
        <v>421</v>
      </c>
      <c r="D159" s="68" t="s">
        <v>420</v>
      </c>
      <c r="E159" s="86"/>
      <c r="F159" s="69"/>
      <c r="G159" s="112">
        <v>226150060001</v>
      </c>
      <c r="H159" s="71"/>
      <c r="I159" s="71"/>
      <c r="J159" s="71" t="s">
        <v>123</v>
      </c>
      <c r="K159" s="59" t="s">
        <v>123</v>
      </c>
      <c r="L159" s="60">
        <v>2015</v>
      </c>
      <c r="M159" s="94" t="s">
        <v>78</v>
      </c>
      <c r="N159" s="94" t="s">
        <v>75</v>
      </c>
      <c r="O159" s="72" t="s">
        <v>78</v>
      </c>
      <c r="P159" s="72" t="s">
        <v>78</v>
      </c>
      <c r="Q159" s="72" t="s">
        <v>78</v>
      </c>
      <c r="R159" s="60" t="s">
        <v>75</v>
      </c>
      <c r="S159" s="93"/>
      <c r="T159" s="75" t="str">
        <f t="shared" si="5"/>
        <v>C</v>
      </c>
      <c r="U159" s="73"/>
      <c r="V159" s="64"/>
      <c r="W159" s="64"/>
      <c r="X159" s="63"/>
      <c r="Y159" s="63"/>
      <c r="Z159" s="64"/>
      <c r="AA159" s="64"/>
      <c r="AB159" s="64"/>
      <c r="AC159" s="65"/>
      <c r="AD159" s="65"/>
      <c r="AE159" s="65"/>
      <c r="AF159" s="65"/>
      <c r="AG159" s="65"/>
      <c r="AH159" s="66"/>
      <c r="AI159" s="65"/>
    </row>
    <row r="160" spans="1:35" s="36" customFormat="1" ht="18.75" customHeight="1">
      <c r="A160" s="69" t="s">
        <v>67</v>
      </c>
      <c r="B160" s="68" t="str">
        <f t="shared" si="4"/>
        <v>NC01-2</v>
      </c>
      <c r="C160" s="68" t="s">
        <v>512</v>
      </c>
      <c r="D160" s="68" t="s">
        <v>511</v>
      </c>
      <c r="E160" s="86"/>
      <c r="F160" s="69"/>
      <c r="G160" s="70">
        <v>50353</v>
      </c>
      <c r="H160" s="71"/>
      <c r="I160" s="71"/>
      <c r="J160" s="71"/>
      <c r="K160" s="71" t="s">
        <v>175</v>
      </c>
      <c r="L160" s="72">
        <v>2006</v>
      </c>
      <c r="M160" s="72" t="s">
        <v>75</v>
      </c>
      <c r="N160" s="72" t="s">
        <v>78</v>
      </c>
      <c r="O160" s="72" t="s">
        <v>77</v>
      </c>
      <c r="P160" s="72" t="s">
        <v>78</v>
      </c>
      <c r="Q160" s="72" t="s">
        <v>78</v>
      </c>
      <c r="R160" s="72" t="s">
        <v>77</v>
      </c>
      <c r="S160" s="93"/>
      <c r="T160" s="75" t="str">
        <f t="shared" si="5"/>
        <v>A</v>
      </c>
      <c r="U160" s="73"/>
      <c r="V160" s="64"/>
      <c r="W160" s="64"/>
      <c r="X160" s="63"/>
      <c r="Y160" s="63"/>
      <c r="Z160" s="64"/>
      <c r="AA160" s="64"/>
      <c r="AB160" s="64"/>
      <c r="AC160" s="65"/>
      <c r="AD160" s="65"/>
      <c r="AE160" s="65"/>
      <c r="AF160" s="65"/>
      <c r="AG160" s="65"/>
      <c r="AH160" s="65"/>
      <c r="AI160" s="65"/>
    </row>
    <row r="161" spans="1:35" s="36" customFormat="1" ht="18.75" customHeight="1">
      <c r="A161" s="69" t="s">
        <v>67</v>
      </c>
      <c r="B161" s="68" t="str">
        <f t="shared" si="4"/>
        <v>NC01-2</v>
      </c>
      <c r="C161" s="68" t="s">
        <v>510</v>
      </c>
      <c r="D161" s="68" t="s">
        <v>509</v>
      </c>
      <c r="E161" s="86"/>
      <c r="F161" s="69"/>
      <c r="G161" s="70">
        <v>14005572</v>
      </c>
      <c r="H161" s="71"/>
      <c r="I161" s="71"/>
      <c r="J161" s="71"/>
      <c r="K161" s="115" t="s">
        <v>177</v>
      </c>
      <c r="L161" s="92"/>
      <c r="M161" s="92" t="s">
        <v>74</v>
      </c>
      <c r="N161" s="92" t="s">
        <v>74</v>
      </c>
      <c r="O161" s="92" t="s">
        <v>76</v>
      </c>
      <c r="P161" s="92" t="s">
        <v>78</v>
      </c>
      <c r="Q161" s="92" t="s">
        <v>78</v>
      </c>
      <c r="R161" s="118" t="s">
        <v>75</v>
      </c>
      <c r="S161" s="92"/>
      <c r="T161" s="75" t="str">
        <f t="shared" si="5"/>
        <v>C</v>
      </c>
      <c r="U161" s="73"/>
      <c r="V161" s="64"/>
      <c r="W161" s="64"/>
      <c r="X161" s="63"/>
      <c r="Y161" s="63"/>
      <c r="Z161" s="64"/>
      <c r="AA161" s="64"/>
      <c r="AB161" s="64"/>
      <c r="AC161" s="65"/>
      <c r="AD161" s="65"/>
      <c r="AE161" s="65"/>
      <c r="AF161" s="65"/>
      <c r="AG161" s="65"/>
      <c r="AH161" s="65"/>
      <c r="AI161" s="65"/>
    </row>
    <row r="162" spans="1:35" s="36" customFormat="1" ht="18.75" customHeight="1">
      <c r="A162" s="69" t="s">
        <v>67</v>
      </c>
      <c r="B162" s="68" t="str">
        <f t="shared" si="4"/>
        <v>NC01-2</v>
      </c>
      <c r="C162" s="68" t="s">
        <v>508</v>
      </c>
      <c r="D162" s="68" t="s">
        <v>507</v>
      </c>
      <c r="E162" s="86"/>
      <c r="F162" s="69"/>
      <c r="G162" s="70"/>
      <c r="H162" s="71"/>
      <c r="I162" s="71"/>
      <c r="J162" s="71"/>
      <c r="K162" s="71" t="s">
        <v>468</v>
      </c>
      <c r="L162" s="72"/>
      <c r="M162" s="72" t="s">
        <v>75</v>
      </c>
      <c r="N162" s="72" t="s">
        <v>75</v>
      </c>
      <c r="O162" s="94" t="s">
        <v>78</v>
      </c>
      <c r="P162" s="94" t="s">
        <v>78</v>
      </c>
      <c r="Q162" s="72" t="s">
        <v>78</v>
      </c>
      <c r="R162" s="60" t="s">
        <v>75</v>
      </c>
      <c r="S162" s="97"/>
      <c r="T162" s="75" t="str">
        <f t="shared" si="5"/>
        <v>C</v>
      </c>
      <c r="U162" s="73"/>
      <c r="V162" s="64"/>
      <c r="W162" s="64"/>
      <c r="X162" s="63"/>
      <c r="Y162" s="63"/>
      <c r="Z162" s="64"/>
      <c r="AA162" s="64"/>
      <c r="AB162" s="64"/>
      <c r="AC162" s="65"/>
      <c r="AD162" s="65"/>
      <c r="AE162" s="65"/>
      <c r="AF162" s="65"/>
      <c r="AG162" s="65"/>
      <c r="AH162" s="65"/>
      <c r="AI162" s="65"/>
    </row>
    <row r="163" spans="1:35" s="36" customFormat="1" ht="18.5">
      <c r="A163" s="69" t="s">
        <v>67</v>
      </c>
      <c r="B163" s="68" t="str">
        <f t="shared" si="4"/>
        <v>NC01-2</v>
      </c>
      <c r="C163" s="68" t="s">
        <v>506</v>
      </c>
      <c r="D163" s="68" t="s">
        <v>505</v>
      </c>
      <c r="E163" s="86"/>
      <c r="F163" s="69"/>
      <c r="G163" s="64"/>
      <c r="H163" s="64"/>
      <c r="I163" s="64"/>
      <c r="J163" s="64"/>
      <c r="K163" s="71" t="s">
        <v>158</v>
      </c>
      <c r="L163" s="72"/>
      <c r="M163" s="61" t="s">
        <v>75</v>
      </c>
      <c r="N163" s="61" t="s">
        <v>75</v>
      </c>
      <c r="O163" s="72" t="s">
        <v>77</v>
      </c>
      <c r="P163" s="72" t="s">
        <v>78</v>
      </c>
      <c r="Q163" s="72" t="s">
        <v>78</v>
      </c>
      <c r="R163" s="60" t="s">
        <v>75</v>
      </c>
      <c r="S163" s="97"/>
      <c r="T163" s="75" t="str">
        <f t="shared" si="5"/>
        <v>A</v>
      </c>
      <c r="U163" s="89"/>
      <c r="V163" s="65"/>
      <c r="W163" s="65"/>
      <c r="X163" s="63"/>
      <c r="Y163" s="63"/>
      <c r="Z163" s="64"/>
      <c r="AA163" s="64"/>
      <c r="AB163" s="64"/>
      <c r="AC163" s="65"/>
      <c r="AD163" s="65"/>
      <c r="AE163" s="65"/>
      <c r="AF163" s="65"/>
      <c r="AG163" s="65"/>
      <c r="AH163" s="65"/>
      <c r="AI163" s="65"/>
    </row>
    <row r="164" spans="1:35" s="36" customFormat="1" ht="18.5">
      <c r="A164" s="69" t="s">
        <v>67</v>
      </c>
      <c r="B164" s="68" t="str">
        <f t="shared" si="4"/>
        <v>NC01-2</v>
      </c>
      <c r="C164" s="68" t="s">
        <v>504</v>
      </c>
      <c r="D164" s="68" t="s">
        <v>503</v>
      </c>
      <c r="E164" s="86"/>
      <c r="F164" s="69"/>
      <c r="G164" s="70" t="s">
        <v>179</v>
      </c>
      <c r="H164" s="64"/>
      <c r="I164" s="64"/>
      <c r="J164" s="71"/>
      <c r="K164" s="71" t="s">
        <v>175</v>
      </c>
      <c r="L164" s="72">
        <v>2001</v>
      </c>
      <c r="M164" s="61" t="s">
        <v>75</v>
      </c>
      <c r="N164" s="61" t="s">
        <v>78</v>
      </c>
      <c r="O164" s="94" t="s">
        <v>77</v>
      </c>
      <c r="P164" s="94" t="s">
        <v>78</v>
      </c>
      <c r="Q164" s="94" t="s">
        <v>78</v>
      </c>
      <c r="R164" s="61" t="s">
        <v>77</v>
      </c>
      <c r="S164" s="113" t="s">
        <v>77</v>
      </c>
      <c r="T164" s="75" t="str">
        <f t="shared" si="5"/>
        <v>A</v>
      </c>
      <c r="U164" s="73"/>
      <c r="V164" s="64"/>
      <c r="W164" s="64"/>
      <c r="X164" s="63"/>
      <c r="Y164" s="63"/>
      <c r="Z164" s="64"/>
      <c r="AA164" s="64"/>
      <c r="AB164" s="64"/>
      <c r="AC164" s="65"/>
      <c r="AD164" s="65"/>
      <c r="AE164" s="65"/>
      <c r="AF164" s="65"/>
      <c r="AG164" s="65"/>
      <c r="AH164" s="65"/>
      <c r="AI164" s="65"/>
    </row>
    <row r="165" spans="1:35" s="36" customFormat="1" ht="18.75" customHeight="1">
      <c r="A165" s="69" t="s">
        <v>67</v>
      </c>
      <c r="B165" s="68" t="str">
        <f t="shared" si="4"/>
        <v>NC01-2</v>
      </c>
      <c r="C165" s="68" t="s">
        <v>502</v>
      </c>
      <c r="D165" s="68" t="s">
        <v>501</v>
      </c>
      <c r="E165" s="86"/>
      <c r="F165" s="69"/>
      <c r="G165" s="70" t="s">
        <v>178</v>
      </c>
      <c r="H165" s="58"/>
      <c r="I165" s="59"/>
      <c r="J165" s="71"/>
      <c r="K165" s="60" t="s">
        <v>176</v>
      </c>
      <c r="L165" s="72">
        <v>2006</v>
      </c>
      <c r="M165" s="60" t="s">
        <v>74</v>
      </c>
      <c r="N165" s="60" t="s">
        <v>74</v>
      </c>
      <c r="O165" s="60" t="s">
        <v>76</v>
      </c>
      <c r="P165" s="72" t="s">
        <v>78</v>
      </c>
      <c r="Q165" s="72" t="s">
        <v>78</v>
      </c>
      <c r="R165" s="60" t="s">
        <v>75</v>
      </c>
      <c r="S165" s="87"/>
      <c r="T165" s="75" t="str">
        <f t="shared" si="5"/>
        <v>C</v>
      </c>
      <c r="U165" s="89"/>
      <c r="V165" s="65"/>
      <c r="W165" s="65"/>
      <c r="X165" s="63"/>
      <c r="Y165" s="63"/>
      <c r="Z165" s="64"/>
      <c r="AA165" s="64"/>
      <c r="AB165" s="64"/>
      <c r="AC165" s="65"/>
      <c r="AD165" s="65"/>
      <c r="AE165" s="65"/>
      <c r="AF165" s="65"/>
      <c r="AG165" s="65"/>
      <c r="AH165" s="65"/>
      <c r="AI165" s="65"/>
    </row>
    <row r="166" spans="1:35" s="36" customFormat="1" ht="18.5">
      <c r="A166" s="69" t="s">
        <v>67</v>
      </c>
      <c r="B166" s="68" t="str">
        <f t="shared" si="4"/>
        <v>NC01-2</v>
      </c>
      <c r="C166" s="68" t="s">
        <v>500</v>
      </c>
      <c r="D166" s="68" t="s">
        <v>499</v>
      </c>
      <c r="E166" s="86"/>
      <c r="F166" s="69"/>
      <c r="G166" s="70"/>
      <c r="H166" s="71"/>
      <c r="I166" s="71"/>
      <c r="J166" s="71"/>
      <c r="K166" s="72"/>
      <c r="L166" s="72"/>
      <c r="M166" s="61" t="s">
        <v>75</v>
      </c>
      <c r="N166" s="61" t="s">
        <v>75</v>
      </c>
      <c r="O166" s="72" t="s">
        <v>75</v>
      </c>
      <c r="P166" s="72" t="s">
        <v>78</v>
      </c>
      <c r="Q166" s="72" t="s">
        <v>78</v>
      </c>
      <c r="R166" s="60" t="s">
        <v>75</v>
      </c>
      <c r="S166" s="93"/>
      <c r="T166" s="75" t="str">
        <f t="shared" si="5"/>
        <v>C</v>
      </c>
      <c r="U166" s="73"/>
      <c r="V166" s="64"/>
      <c r="W166" s="64"/>
      <c r="X166" s="63"/>
      <c r="Y166" s="63"/>
      <c r="Z166" s="64"/>
      <c r="AA166" s="64"/>
      <c r="AB166" s="64"/>
      <c r="AC166" s="65"/>
      <c r="AD166" s="65"/>
      <c r="AE166" s="65"/>
      <c r="AF166" s="65"/>
      <c r="AG166" s="65"/>
      <c r="AH166" s="65"/>
      <c r="AI166" s="65"/>
    </row>
    <row r="167" spans="1:35" s="36" customFormat="1" ht="18.75" customHeight="1">
      <c r="A167" s="69" t="s">
        <v>608</v>
      </c>
      <c r="B167" s="68" t="str">
        <f t="shared" si="4"/>
        <v>NC01-3</v>
      </c>
      <c r="C167" s="68" t="s">
        <v>532</v>
      </c>
      <c r="D167" s="68" t="s">
        <v>531</v>
      </c>
      <c r="E167" s="86"/>
      <c r="F167" s="69"/>
      <c r="G167" s="70"/>
      <c r="H167" s="71"/>
      <c r="I167" s="71"/>
      <c r="J167" s="71"/>
      <c r="K167" s="71"/>
      <c r="L167" s="72"/>
      <c r="M167" s="94" t="s">
        <v>78</v>
      </c>
      <c r="N167" s="94" t="s">
        <v>78</v>
      </c>
      <c r="O167" s="94" t="s">
        <v>78</v>
      </c>
      <c r="P167" s="72" t="s">
        <v>77</v>
      </c>
      <c r="Q167" s="72" t="s">
        <v>77</v>
      </c>
      <c r="R167" s="60" t="s">
        <v>75</v>
      </c>
      <c r="S167" s="93"/>
      <c r="T167" s="75" t="str">
        <f t="shared" si="5"/>
        <v>B</v>
      </c>
      <c r="U167" s="73"/>
      <c r="V167" s="64"/>
      <c r="W167" s="64"/>
      <c r="X167" s="63"/>
      <c r="Y167" s="63"/>
      <c r="Z167" s="64"/>
      <c r="AA167" s="64"/>
      <c r="AB167" s="64"/>
      <c r="AC167" s="65"/>
      <c r="AD167" s="65"/>
      <c r="AE167" s="65"/>
      <c r="AF167" s="65"/>
      <c r="AG167" s="65"/>
      <c r="AH167" s="65"/>
      <c r="AI167" s="65"/>
    </row>
    <row r="168" spans="1:35" s="36" customFormat="1" ht="18.75" customHeight="1">
      <c r="A168" s="69" t="s">
        <v>608</v>
      </c>
      <c r="B168" s="68" t="str">
        <f t="shared" si="4"/>
        <v>NC01-3</v>
      </c>
      <c r="C168" s="68" t="s">
        <v>530</v>
      </c>
      <c r="D168" s="68" t="s">
        <v>529</v>
      </c>
      <c r="E168" s="86"/>
      <c r="F168" s="69"/>
      <c r="G168" s="70"/>
      <c r="H168" s="71"/>
      <c r="I168" s="71"/>
      <c r="J168" s="71"/>
      <c r="K168" s="71"/>
      <c r="L168" s="72"/>
      <c r="M168" s="94" t="s">
        <v>78</v>
      </c>
      <c r="N168" s="94" t="s">
        <v>78</v>
      </c>
      <c r="O168" s="94" t="s">
        <v>75</v>
      </c>
      <c r="P168" s="72" t="s">
        <v>77</v>
      </c>
      <c r="Q168" s="72" t="s">
        <v>77</v>
      </c>
      <c r="R168" s="60" t="s">
        <v>75</v>
      </c>
      <c r="S168" s="97"/>
      <c r="T168" s="75" t="str">
        <f t="shared" si="5"/>
        <v>B</v>
      </c>
      <c r="U168" s="73"/>
      <c r="V168" s="64"/>
      <c r="W168" s="64"/>
      <c r="X168" s="63"/>
      <c r="Y168" s="63"/>
      <c r="Z168" s="64"/>
      <c r="AA168" s="64"/>
      <c r="AB168" s="64"/>
      <c r="AC168" s="65"/>
      <c r="AD168" s="65"/>
      <c r="AE168" s="65"/>
      <c r="AF168" s="65"/>
      <c r="AG168" s="65"/>
      <c r="AH168" s="65"/>
      <c r="AI168" s="65"/>
    </row>
    <row r="169" spans="1:35" s="36" customFormat="1" ht="18.75" customHeight="1">
      <c r="A169" s="69" t="s">
        <v>608</v>
      </c>
      <c r="B169" s="68" t="str">
        <f t="shared" si="4"/>
        <v>NC01-3</v>
      </c>
      <c r="C169" s="68" t="s">
        <v>528</v>
      </c>
      <c r="D169" s="68" t="s">
        <v>527</v>
      </c>
      <c r="E169" s="86"/>
      <c r="F169" s="69"/>
      <c r="G169" s="70"/>
      <c r="H169" s="71"/>
      <c r="I169" s="71"/>
      <c r="J169" s="71"/>
      <c r="K169" s="71"/>
      <c r="L169" s="72"/>
      <c r="M169" s="72" t="s">
        <v>78</v>
      </c>
      <c r="N169" s="72" t="s">
        <v>78</v>
      </c>
      <c r="O169" s="72" t="s">
        <v>75</v>
      </c>
      <c r="P169" s="72" t="s">
        <v>77</v>
      </c>
      <c r="Q169" s="72" t="s">
        <v>77</v>
      </c>
      <c r="R169" s="60" t="s">
        <v>75</v>
      </c>
      <c r="S169" s="93"/>
      <c r="T169" s="75" t="str">
        <f t="shared" si="5"/>
        <v>B</v>
      </c>
      <c r="U169" s="73"/>
      <c r="V169" s="64"/>
      <c r="W169" s="64"/>
      <c r="X169" s="63"/>
      <c r="Y169" s="63"/>
      <c r="Z169" s="64"/>
      <c r="AA169" s="64"/>
      <c r="AB169" s="64"/>
      <c r="AC169" s="65"/>
      <c r="AD169" s="65"/>
      <c r="AE169" s="65"/>
      <c r="AF169" s="65"/>
      <c r="AG169" s="65"/>
      <c r="AH169" s="65"/>
      <c r="AI169" s="65"/>
    </row>
    <row r="170" spans="1:35" s="36" customFormat="1" ht="18.75" customHeight="1">
      <c r="A170" s="69" t="s">
        <v>608</v>
      </c>
      <c r="B170" s="68" t="str">
        <f t="shared" si="4"/>
        <v>NC01-3</v>
      </c>
      <c r="C170" s="68" t="s">
        <v>526</v>
      </c>
      <c r="D170" s="68" t="s">
        <v>525</v>
      </c>
      <c r="E170" s="86"/>
      <c r="F170" s="69"/>
      <c r="G170" s="70"/>
      <c r="H170" s="71"/>
      <c r="I170" s="71"/>
      <c r="J170" s="71"/>
      <c r="K170" s="71"/>
      <c r="L170" s="72"/>
      <c r="M170" s="100" t="s">
        <v>75</v>
      </c>
      <c r="N170" s="60" t="s">
        <v>75</v>
      </c>
      <c r="O170" s="107" t="s">
        <v>75</v>
      </c>
      <c r="P170" s="72" t="s">
        <v>77</v>
      </c>
      <c r="Q170" s="72" t="s">
        <v>77</v>
      </c>
      <c r="R170" s="60" t="s">
        <v>75</v>
      </c>
      <c r="S170" s="97"/>
      <c r="T170" s="75" t="str">
        <f t="shared" si="5"/>
        <v>B</v>
      </c>
      <c r="U170" s="73"/>
      <c r="V170" s="64"/>
      <c r="W170" s="64"/>
      <c r="X170" s="63"/>
      <c r="Y170" s="63"/>
      <c r="Z170" s="64"/>
      <c r="AA170" s="64"/>
      <c r="AB170" s="64"/>
      <c r="AC170" s="65"/>
      <c r="AD170" s="65"/>
      <c r="AE170" s="65"/>
      <c r="AF170" s="65"/>
      <c r="AG170" s="65"/>
      <c r="AH170" s="65"/>
      <c r="AI170" s="65"/>
    </row>
    <row r="171" spans="1:35" s="56" customFormat="1" ht="18.75" customHeight="1">
      <c r="A171" s="69" t="s">
        <v>608</v>
      </c>
      <c r="B171" s="68" t="str">
        <f t="shared" si="4"/>
        <v>NC01-3</v>
      </c>
      <c r="C171" s="68" t="s">
        <v>524</v>
      </c>
      <c r="D171" s="68" t="s">
        <v>523</v>
      </c>
      <c r="E171" s="86"/>
      <c r="F171" s="69"/>
      <c r="G171" s="114"/>
      <c r="H171" s="115"/>
      <c r="I171" s="115"/>
      <c r="J171" s="115"/>
      <c r="K171" s="71"/>
      <c r="L171" s="72"/>
      <c r="M171" s="60" t="s">
        <v>75</v>
      </c>
      <c r="N171" s="60" t="s">
        <v>75</v>
      </c>
      <c r="O171" s="72" t="s">
        <v>75</v>
      </c>
      <c r="P171" s="72" t="s">
        <v>77</v>
      </c>
      <c r="Q171" s="72" t="s">
        <v>77</v>
      </c>
      <c r="R171" s="60" t="s">
        <v>75</v>
      </c>
      <c r="S171" s="93"/>
      <c r="T171" s="75" t="str">
        <f t="shared" si="5"/>
        <v>B</v>
      </c>
      <c r="U171" s="73"/>
      <c r="V171" s="64"/>
      <c r="W171" s="64"/>
      <c r="X171" s="63"/>
      <c r="Y171" s="63"/>
      <c r="Z171" s="64"/>
      <c r="AA171" s="64"/>
      <c r="AB171" s="64"/>
      <c r="AC171" s="65"/>
      <c r="AD171" s="65"/>
      <c r="AE171" s="65"/>
      <c r="AF171" s="65"/>
      <c r="AG171" s="65"/>
      <c r="AH171" s="65"/>
      <c r="AI171" s="65"/>
    </row>
    <row r="172" spans="1:35" s="36" customFormat="1" ht="18.75" customHeight="1">
      <c r="A172" s="69" t="s">
        <v>608</v>
      </c>
      <c r="B172" s="68" t="str">
        <f t="shared" si="4"/>
        <v>NC01-3</v>
      </c>
      <c r="C172" s="68" t="s">
        <v>522</v>
      </c>
      <c r="D172" s="68" t="s">
        <v>521</v>
      </c>
      <c r="E172" s="86"/>
      <c r="F172" s="69"/>
      <c r="G172" s="70"/>
      <c r="H172" s="71"/>
      <c r="I172" s="71"/>
      <c r="J172" s="71"/>
      <c r="K172" s="71"/>
      <c r="L172" s="72"/>
      <c r="M172" s="60" t="s">
        <v>75</v>
      </c>
      <c r="N172" s="60" t="s">
        <v>75</v>
      </c>
      <c r="O172" s="72" t="s">
        <v>75</v>
      </c>
      <c r="P172" s="72" t="s">
        <v>77</v>
      </c>
      <c r="Q172" s="72" t="s">
        <v>77</v>
      </c>
      <c r="R172" s="60" t="s">
        <v>75</v>
      </c>
      <c r="S172" s="93"/>
      <c r="T172" s="75" t="str">
        <f t="shared" si="5"/>
        <v>B</v>
      </c>
      <c r="U172" s="73"/>
      <c r="V172" s="64"/>
      <c r="W172" s="64"/>
      <c r="X172" s="63"/>
      <c r="Y172" s="63"/>
      <c r="Z172" s="64"/>
      <c r="AA172" s="64"/>
      <c r="AB172" s="64"/>
      <c r="AC172" s="65"/>
      <c r="AD172" s="65"/>
      <c r="AE172" s="65"/>
      <c r="AF172" s="65"/>
      <c r="AG172" s="65"/>
      <c r="AH172" s="65"/>
      <c r="AI172" s="65"/>
    </row>
    <row r="173" spans="1:35" s="56" customFormat="1" ht="18.75" customHeight="1">
      <c r="A173" s="69" t="s">
        <v>608</v>
      </c>
      <c r="B173" s="68" t="str">
        <f t="shared" si="4"/>
        <v>NC01-3</v>
      </c>
      <c r="C173" s="68" t="s">
        <v>520</v>
      </c>
      <c r="D173" s="68" t="s">
        <v>519</v>
      </c>
      <c r="E173" s="86"/>
      <c r="F173" s="69"/>
      <c r="G173" s="70"/>
      <c r="H173" s="71"/>
      <c r="I173" s="71"/>
      <c r="J173" s="71"/>
      <c r="K173" s="71"/>
      <c r="L173" s="72"/>
      <c r="M173" s="61" t="s">
        <v>75</v>
      </c>
      <c r="N173" s="61" t="s">
        <v>75</v>
      </c>
      <c r="O173" s="72" t="s">
        <v>75</v>
      </c>
      <c r="P173" s="72" t="s">
        <v>77</v>
      </c>
      <c r="Q173" s="72" t="s">
        <v>77</v>
      </c>
      <c r="R173" s="60" t="s">
        <v>75</v>
      </c>
      <c r="S173" s="93"/>
      <c r="T173" s="75" t="str">
        <f t="shared" si="5"/>
        <v>B</v>
      </c>
      <c r="U173" s="73"/>
      <c r="V173" s="64"/>
      <c r="W173" s="64"/>
      <c r="X173" s="63"/>
      <c r="Y173" s="63"/>
      <c r="Z173" s="64"/>
      <c r="AA173" s="64"/>
      <c r="AB173" s="64"/>
      <c r="AC173" s="65"/>
      <c r="AD173" s="65"/>
      <c r="AE173" s="65"/>
      <c r="AF173" s="65"/>
      <c r="AG173" s="65"/>
      <c r="AH173" s="65"/>
      <c r="AI173" s="65"/>
    </row>
    <row r="174" spans="1:35" s="36" customFormat="1" ht="18.75" customHeight="1">
      <c r="A174" s="69" t="s">
        <v>608</v>
      </c>
      <c r="B174" s="68" t="str">
        <f t="shared" si="4"/>
        <v>NC01-3</v>
      </c>
      <c r="C174" s="68" t="s">
        <v>518</v>
      </c>
      <c r="D174" s="68" t="s">
        <v>517</v>
      </c>
      <c r="E174" s="86"/>
      <c r="F174" s="69"/>
      <c r="G174" s="70"/>
      <c r="H174" s="71"/>
      <c r="I174" s="71"/>
      <c r="J174" s="71"/>
      <c r="K174" s="71"/>
      <c r="L174" s="72"/>
      <c r="M174" s="60" t="s">
        <v>75</v>
      </c>
      <c r="N174" s="60" t="s">
        <v>75</v>
      </c>
      <c r="O174" s="72" t="s">
        <v>75</v>
      </c>
      <c r="P174" s="72" t="s">
        <v>77</v>
      </c>
      <c r="Q174" s="72" t="s">
        <v>77</v>
      </c>
      <c r="R174" s="60" t="s">
        <v>75</v>
      </c>
      <c r="S174" s="93"/>
      <c r="T174" s="75" t="str">
        <f t="shared" si="5"/>
        <v>B</v>
      </c>
      <c r="U174" s="73"/>
      <c r="V174" s="64"/>
      <c r="W174" s="64"/>
      <c r="X174" s="63"/>
      <c r="Y174" s="63"/>
      <c r="Z174" s="64"/>
      <c r="AA174" s="64"/>
      <c r="AB174" s="64"/>
      <c r="AC174" s="65"/>
      <c r="AD174" s="65"/>
      <c r="AE174" s="65"/>
      <c r="AF174" s="65"/>
      <c r="AG174" s="65"/>
      <c r="AH174" s="65"/>
      <c r="AI174" s="65"/>
    </row>
    <row r="175" spans="1:35" s="36" customFormat="1" ht="18.75" customHeight="1">
      <c r="A175" s="69" t="s">
        <v>608</v>
      </c>
      <c r="B175" s="68" t="str">
        <f t="shared" si="4"/>
        <v>NC01-3</v>
      </c>
      <c r="C175" s="68" t="s">
        <v>516</v>
      </c>
      <c r="D175" s="68" t="s">
        <v>515</v>
      </c>
      <c r="E175" s="86"/>
      <c r="F175" s="69"/>
      <c r="G175" s="70"/>
      <c r="H175" s="71"/>
      <c r="I175" s="71"/>
      <c r="J175" s="71"/>
      <c r="K175" s="71"/>
      <c r="L175" s="72"/>
      <c r="M175" s="61" t="s">
        <v>75</v>
      </c>
      <c r="N175" s="61" t="s">
        <v>75</v>
      </c>
      <c r="O175" s="72" t="s">
        <v>75</v>
      </c>
      <c r="P175" s="72" t="s">
        <v>77</v>
      </c>
      <c r="Q175" s="72" t="s">
        <v>77</v>
      </c>
      <c r="R175" s="60" t="s">
        <v>75</v>
      </c>
      <c r="S175" s="93"/>
      <c r="T175" s="75" t="str">
        <f t="shared" si="5"/>
        <v>B</v>
      </c>
      <c r="U175" s="73"/>
      <c r="V175" s="64"/>
      <c r="W175" s="64"/>
      <c r="X175" s="63"/>
      <c r="Y175" s="63"/>
      <c r="Z175" s="64"/>
      <c r="AA175" s="64"/>
      <c r="AB175" s="64"/>
      <c r="AC175" s="65"/>
      <c r="AD175" s="65"/>
      <c r="AE175" s="65"/>
      <c r="AF175" s="65"/>
      <c r="AG175" s="65"/>
      <c r="AH175" s="65"/>
      <c r="AI175" s="65"/>
    </row>
    <row r="176" spans="1:35" s="36" customFormat="1" ht="18.75" customHeight="1">
      <c r="A176" s="69" t="s">
        <v>608</v>
      </c>
      <c r="B176" s="68" t="str">
        <f t="shared" si="4"/>
        <v>NC01-3</v>
      </c>
      <c r="C176" s="68" t="s">
        <v>514</v>
      </c>
      <c r="D176" s="68" t="s">
        <v>513</v>
      </c>
      <c r="E176" s="86"/>
      <c r="F176" s="69"/>
      <c r="G176" s="70"/>
      <c r="H176" s="71"/>
      <c r="I176" s="71"/>
      <c r="J176" s="71"/>
      <c r="K176" s="71"/>
      <c r="L176" s="72"/>
      <c r="M176" s="61" t="s">
        <v>75</v>
      </c>
      <c r="N176" s="61" t="s">
        <v>75</v>
      </c>
      <c r="O176" s="72" t="s">
        <v>75</v>
      </c>
      <c r="P176" s="72" t="s">
        <v>77</v>
      </c>
      <c r="Q176" s="72" t="s">
        <v>77</v>
      </c>
      <c r="R176" s="60" t="s">
        <v>75</v>
      </c>
      <c r="S176" s="93"/>
      <c r="T176" s="75" t="str">
        <f t="shared" si="5"/>
        <v>B</v>
      </c>
      <c r="U176" s="73"/>
      <c r="V176" s="64"/>
      <c r="W176" s="64"/>
      <c r="X176" s="63"/>
      <c r="Y176" s="63"/>
      <c r="Z176" s="64"/>
      <c r="AA176" s="64"/>
      <c r="AB176" s="64"/>
      <c r="AC176" s="65"/>
      <c r="AD176" s="65"/>
      <c r="AE176" s="65"/>
      <c r="AF176" s="65"/>
      <c r="AG176" s="65"/>
      <c r="AH176" s="65"/>
      <c r="AI176" s="65"/>
    </row>
    <row r="177" spans="1:35" s="36" customFormat="1" ht="19.5" customHeight="1">
      <c r="A177" s="69" t="s">
        <v>608</v>
      </c>
      <c r="B177" s="68" t="str">
        <f t="shared" si="4"/>
        <v>NC01-3</v>
      </c>
      <c r="C177" s="68" t="s">
        <v>546</v>
      </c>
      <c r="D177" s="68" t="s">
        <v>545</v>
      </c>
      <c r="E177" s="86"/>
      <c r="F177" s="69"/>
      <c r="G177" s="70"/>
      <c r="H177" s="71"/>
      <c r="I177" s="71"/>
      <c r="J177" s="71"/>
      <c r="K177" s="71"/>
      <c r="L177" s="72"/>
      <c r="M177" s="61" t="s">
        <v>77</v>
      </c>
      <c r="N177" s="61" t="s">
        <v>77</v>
      </c>
      <c r="O177" s="72" t="s">
        <v>75</v>
      </c>
      <c r="P177" s="72" t="s">
        <v>77</v>
      </c>
      <c r="Q177" s="72" t="s">
        <v>77</v>
      </c>
      <c r="R177" s="60" t="s">
        <v>75</v>
      </c>
      <c r="S177" s="87"/>
      <c r="T177" s="75" t="str">
        <f t="shared" si="5"/>
        <v>A</v>
      </c>
      <c r="U177" s="73"/>
      <c r="V177" s="64"/>
      <c r="W177" s="64"/>
      <c r="X177" s="63"/>
      <c r="Y177" s="63"/>
      <c r="Z177" s="64"/>
      <c r="AA177" s="64"/>
      <c r="AB177" s="64"/>
      <c r="AC177" s="65"/>
      <c r="AD177" s="65"/>
      <c r="AE177" s="65"/>
      <c r="AF177" s="65"/>
      <c r="AG177" s="65"/>
      <c r="AH177" s="65"/>
      <c r="AI177" s="65"/>
    </row>
    <row r="178" spans="1:35" s="36" customFormat="1" ht="18.5">
      <c r="A178" s="69" t="s">
        <v>608</v>
      </c>
      <c r="B178" s="68" t="str">
        <f t="shared" si="4"/>
        <v>NC01-3</v>
      </c>
      <c r="C178" s="68" t="s">
        <v>544</v>
      </c>
      <c r="D178" s="68" t="s">
        <v>543</v>
      </c>
      <c r="E178" s="86"/>
      <c r="F178" s="69"/>
      <c r="G178" s="114"/>
      <c r="H178" s="9"/>
      <c r="I178" s="9"/>
      <c r="J178" s="115"/>
      <c r="K178" s="92"/>
      <c r="L178" s="114"/>
      <c r="M178" s="61" t="s">
        <v>75</v>
      </c>
      <c r="N178" s="61" t="s">
        <v>75</v>
      </c>
      <c r="O178" s="72" t="s">
        <v>75</v>
      </c>
      <c r="P178" s="72" t="s">
        <v>77</v>
      </c>
      <c r="Q178" s="72" t="s">
        <v>77</v>
      </c>
      <c r="R178" s="60" t="s">
        <v>75</v>
      </c>
      <c r="S178" s="87"/>
      <c r="T178" s="75" t="str">
        <f t="shared" si="5"/>
        <v>B</v>
      </c>
      <c r="U178" s="73"/>
      <c r="V178" s="64"/>
      <c r="W178" s="64"/>
      <c r="X178" s="64"/>
      <c r="Y178" s="70"/>
      <c r="Z178" s="64"/>
      <c r="AA178" s="64"/>
      <c r="AB178" s="64"/>
      <c r="AC178" s="65"/>
      <c r="AD178" s="65"/>
      <c r="AE178" s="65"/>
      <c r="AF178" s="65"/>
      <c r="AG178" s="65"/>
      <c r="AH178" s="109"/>
      <c r="AI178" s="65"/>
    </row>
    <row r="179" spans="1:35" s="36" customFormat="1" ht="18.5">
      <c r="A179" s="69" t="s">
        <v>608</v>
      </c>
      <c r="B179" s="68" t="str">
        <f t="shared" si="4"/>
        <v>NC01-3</v>
      </c>
      <c r="C179" s="68" t="s">
        <v>542</v>
      </c>
      <c r="D179" s="68" t="s">
        <v>541</v>
      </c>
      <c r="E179" s="85"/>
      <c r="F179" s="57"/>
      <c r="G179" s="70"/>
      <c r="H179" s="58"/>
      <c r="I179" s="59"/>
      <c r="J179" s="71"/>
      <c r="K179" s="59"/>
      <c r="L179" s="60"/>
      <c r="M179" s="61" t="s">
        <v>75</v>
      </c>
      <c r="N179" s="61" t="s">
        <v>75</v>
      </c>
      <c r="O179" s="72" t="s">
        <v>75</v>
      </c>
      <c r="P179" s="72" t="s">
        <v>77</v>
      </c>
      <c r="Q179" s="72" t="s">
        <v>77</v>
      </c>
      <c r="R179" s="60" t="s">
        <v>75</v>
      </c>
      <c r="S179" s="87"/>
      <c r="T179" s="75" t="str">
        <f t="shared" si="5"/>
        <v>B</v>
      </c>
      <c r="U179" s="98"/>
      <c r="V179" s="111"/>
      <c r="W179" s="111"/>
      <c r="X179" s="63"/>
      <c r="Y179" s="63"/>
      <c r="Z179" s="65"/>
      <c r="AA179" s="65"/>
      <c r="AB179" s="65"/>
      <c r="AC179" s="65"/>
      <c r="AD179" s="65"/>
      <c r="AE179" s="65"/>
      <c r="AF179" s="65"/>
      <c r="AG179" s="65"/>
      <c r="AH179" s="66"/>
      <c r="AI179" s="65"/>
    </row>
    <row r="180" spans="1:35" s="36" customFormat="1" ht="18.5">
      <c r="A180" s="69" t="s">
        <v>608</v>
      </c>
      <c r="B180" s="68" t="str">
        <f t="shared" si="4"/>
        <v>NC01-3</v>
      </c>
      <c r="C180" s="68" t="s">
        <v>540</v>
      </c>
      <c r="D180" s="68" t="s">
        <v>539</v>
      </c>
      <c r="E180" s="85"/>
      <c r="F180" s="57"/>
      <c r="G180" s="64"/>
      <c r="H180" s="64"/>
      <c r="I180" s="64"/>
      <c r="J180" s="64"/>
      <c r="K180" s="64"/>
      <c r="L180" s="64"/>
      <c r="M180" s="61" t="s">
        <v>75</v>
      </c>
      <c r="N180" s="61" t="s">
        <v>75</v>
      </c>
      <c r="O180" s="72" t="s">
        <v>75</v>
      </c>
      <c r="P180" s="72" t="s">
        <v>77</v>
      </c>
      <c r="Q180" s="72" t="s">
        <v>77</v>
      </c>
      <c r="R180" s="60" t="s">
        <v>75</v>
      </c>
      <c r="S180" s="87"/>
      <c r="T180" s="75" t="str">
        <f t="shared" si="5"/>
        <v>B</v>
      </c>
      <c r="U180" s="99"/>
      <c r="V180" s="103"/>
      <c r="W180" s="103"/>
      <c r="X180" s="63"/>
      <c r="Y180" s="63"/>
      <c r="Z180" s="65"/>
      <c r="AA180" s="65"/>
      <c r="AB180" s="65"/>
      <c r="AC180" s="65"/>
      <c r="AD180" s="65"/>
      <c r="AE180" s="65"/>
      <c r="AF180" s="65"/>
      <c r="AG180" s="65"/>
      <c r="AH180" s="66"/>
      <c r="AI180" s="65"/>
    </row>
    <row r="181" spans="1:35" s="36" customFormat="1" ht="18.5">
      <c r="A181" s="69" t="s">
        <v>608</v>
      </c>
      <c r="B181" s="68" t="str">
        <f t="shared" si="4"/>
        <v>NC01-3</v>
      </c>
      <c r="C181" s="68" t="s">
        <v>538</v>
      </c>
      <c r="D181" s="68" t="s">
        <v>537</v>
      </c>
      <c r="E181" s="85"/>
      <c r="F181" s="57"/>
      <c r="G181" s="70"/>
      <c r="H181" s="58"/>
      <c r="I181" s="59"/>
      <c r="J181" s="71"/>
      <c r="K181" s="59"/>
      <c r="L181" s="60"/>
      <c r="M181" s="61" t="s">
        <v>75</v>
      </c>
      <c r="N181" s="61" t="s">
        <v>75</v>
      </c>
      <c r="O181" s="72" t="s">
        <v>75</v>
      </c>
      <c r="P181" s="72" t="s">
        <v>77</v>
      </c>
      <c r="Q181" s="72" t="s">
        <v>77</v>
      </c>
      <c r="R181" s="60" t="s">
        <v>75</v>
      </c>
      <c r="S181" s="87"/>
      <c r="T181" s="75" t="str">
        <f t="shared" si="5"/>
        <v>B</v>
      </c>
      <c r="U181" s="62"/>
      <c r="V181" s="88"/>
      <c r="W181" s="88"/>
      <c r="X181" s="63"/>
      <c r="Y181" s="63"/>
      <c r="Z181" s="64"/>
      <c r="AA181" s="64"/>
      <c r="AB181" s="65"/>
      <c r="AC181" s="65"/>
      <c r="AD181" s="65"/>
      <c r="AE181" s="65"/>
      <c r="AF181" s="65"/>
      <c r="AG181" s="65"/>
      <c r="AH181" s="66"/>
      <c r="AI181" s="65"/>
    </row>
    <row r="182" spans="1:35" s="56" customFormat="1" ht="18.5">
      <c r="A182" s="69" t="s">
        <v>608</v>
      </c>
      <c r="B182" s="68" t="str">
        <f t="shared" si="4"/>
        <v>NC01-3</v>
      </c>
      <c r="C182" s="68" t="s">
        <v>536</v>
      </c>
      <c r="D182" s="68" t="s">
        <v>535</v>
      </c>
      <c r="E182" s="85"/>
      <c r="F182" s="57"/>
      <c r="G182" s="70"/>
      <c r="H182" s="58"/>
      <c r="I182" s="59"/>
      <c r="J182" s="71"/>
      <c r="K182" s="59"/>
      <c r="L182" s="60"/>
      <c r="M182" s="60" t="s">
        <v>75</v>
      </c>
      <c r="N182" s="60" t="s">
        <v>75</v>
      </c>
      <c r="O182" s="72" t="s">
        <v>75</v>
      </c>
      <c r="P182" s="72" t="s">
        <v>77</v>
      </c>
      <c r="Q182" s="72" t="s">
        <v>77</v>
      </c>
      <c r="R182" s="60" t="s">
        <v>75</v>
      </c>
      <c r="S182" s="87"/>
      <c r="T182" s="75" t="str">
        <f t="shared" si="5"/>
        <v>B</v>
      </c>
      <c r="U182" s="62"/>
      <c r="V182" s="88"/>
      <c r="W182" s="88"/>
      <c r="X182" s="63"/>
      <c r="Y182" s="63"/>
      <c r="Z182" s="64"/>
      <c r="AA182" s="64"/>
      <c r="AB182" s="64"/>
      <c r="AC182" s="65"/>
      <c r="AD182" s="65"/>
      <c r="AE182" s="65"/>
      <c r="AF182" s="65"/>
      <c r="AG182" s="65"/>
      <c r="AH182" s="66"/>
      <c r="AI182" s="65"/>
    </row>
    <row r="183" spans="1:35" s="56" customFormat="1" ht="18.5">
      <c r="A183" s="69" t="s">
        <v>608</v>
      </c>
      <c r="B183" s="68" t="str">
        <f t="shared" si="4"/>
        <v>NC01-3</v>
      </c>
      <c r="C183" s="68" t="s">
        <v>534</v>
      </c>
      <c r="D183" s="68" t="s">
        <v>533</v>
      </c>
      <c r="E183" s="85"/>
      <c r="F183" s="57"/>
      <c r="G183" s="96"/>
      <c r="H183" s="58"/>
      <c r="I183" s="59"/>
      <c r="J183" s="59"/>
      <c r="K183" s="59"/>
      <c r="L183" s="60"/>
      <c r="M183" s="60" t="s">
        <v>75</v>
      </c>
      <c r="N183" s="60" t="s">
        <v>75</v>
      </c>
      <c r="O183" s="72" t="s">
        <v>75</v>
      </c>
      <c r="P183" s="72" t="s">
        <v>77</v>
      </c>
      <c r="Q183" s="72" t="s">
        <v>77</v>
      </c>
      <c r="R183" s="60" t="s">
        <v>75</v>
      </c>
      <c r="S183" s="87"/>
      <c r="T183" s="75" t="str">
        <f t="shared" si="5"/>
        <v>B</v>
      </c>
      <c r="U183" s="62"/>
      <c r="V183" s="88"/>
      <c r="W183" s="88"/>
      <c r="X183" s="63"/>
      <c r="Y183" s="63"/>
      <c r="Z183" s="65"/>
      <c r="AA183" s="65"/>
      <c r="AB183" s="65"/>
      <c r="AC183" s="65"/>
      <c r="AD183" s="65"/>
      <c r="AE183" s="65"/>
      <c r="AF183" s="65"/>
      <c r="AG183" s="65"/>
      <c r="AH183" s="66"/>
      <c r="AI183" s="65"/>
    </row>
    <row r="184" spans="1:35" s="56" customFormat="1" ht="18.75" customHeight="1">
      <c r="A184" s="69" t="s">
        <v>608</v>
      </c>
      <c r="B184" s="68" t="str">
        <f t="shared" si="4"/>
        <v>NC01-3</v>
      </c>
      <c r="C184" s="68" t="s">
        <v>554</v>
      </c>
      <c r="D184" s="68" t="s">
        <v>553</v>
      </c>
      <c r="E184" s="85"/>
      <c r="F184" s="57"/>
      <c r="G184" s="96"/>
      <c r="H184" s="58"/>
      <c r="I184" s="59"/>
      <c r="J184" s="59"/>
      <c r="K184" s="59"/>
      <c r="L184" s="60"/>
      <c r="M184" s="61" t="s">
        <v>75</v>
      </c>
      <c r="N184" s="61" t="s">
        <v>75</v>
      </c>
      <c r="O184" s="72" t="s">
        <v>75</v>
      </c>
      <c r="P184" s="72" t="s">
        <v>77</v>
      </c>
      <c r="Q184" s="72" t="s">
        <v>77</v>
      </c>
      <c r="R184" s="60" t="s">
        <v>75</v>
      </c>
      <c r="S184" s="87"/>
      <c r="T184" s="75" t="str">
        <f t="shared" si="5"/>
        <v>B</v>
      </c>
      <c r="U184" s="62"/>
      <c r="V184" s="88"/>
      <c r="W184" s="88"/>
      <c r="X184" s="63"/>
      <c r="Y184" s="63"/>
      <c r="Z184" s="64"/>
      <c r="AA184" s="64"/>
      <c r="AB184" s="64"/>
      <c r="AC184" s="65"/>
      <c r="AD184" s="65"/>
      <c r="AE184" s="65"/>
      <c r="AF184" s="65"/>
      <c r="AG184" s="65"/>
      <c r="AH184" s="66"/>
      <c r="AI184" s="65"/>
    </row>
    <row r="185" spans="1:35" s="56" customFormat="1" ht="18.75" customHeight="1">
      <c r="A185" s="69" t="s">
        <v>608</v>
      </c>
      <c r="B185" s="68" t="str">
        <f t="shared" si="4"/>
        <v>NC01-3</v>
      </c>
      <c r="C185" s="68" t="s">
        <v>552</v>
      </c>
      <c r="D185" s="68" t="s">
        <v>551</v>
      </c>
      <c r="E185" s="85"/>
      <c r="F185" s="57"/>
      <c r="G185" s="96"/>
      <c r="H185" s="58"/>
      <c r="I185" s="59"/>
      <c r="J185" s="59"/>
      <c r="K185" s="59"/>
      <c r="L185" s="60"/>
      <c r="M185" s="60" t="s">
        <v>75</v>
      </c>
      <c r="N185" s="60" t="s">
        <v>75</v>
      </c>
      <c r="O185" s="72" t="s">
        <v>75</v>
      </c>
      <c r="P185" s="72" t="s">
        <v>77</v>
      </c>
      <c r="Q185" s="72" t="s">
        <v>77</v>
      </c>
      <c r="R185" s="60" t="s">
        <v>75</v>
      </c>
      <c r="S185" s="87"/>
      <c r="T185" s="75" t="str">
        <f t="shared" si="5"/>
        <v>B</v>
      </c>
      <c r="U185" s="62"/>
      <c r="V185" s="88"/>
      <c r="W185" s="88"/>
      <c r="X185" s="63"/>
      <c r="Y185" s="63"/>
      <c r="Z185" s="64"/>
      <c r="AA185" s="64"/>
      <c r="AB185" s="64"/>
      <c r="AC185" s="65"/>
      <c r="AD185" s="65"/>
      <c r="AE185" s="65"/>
      <c r="AF185" s="65"/>
      <c r="AG185" s="65"/>
      <c r="AH185" s="66"/>
      <c r="AI185" s="65"/>
    </row>
    <row r="186" spans="1:35" s="36" customFormat="1" ht="18.5">
      <c r="A186" s="69" t="s">
        <v>608</v>
      </c>
      <c r="B186" s="68" t="str">
        <f t="shared" si="4"/>
        <v>NC01-3</v>
      </c>
      <c r="C186" s="68" t="s">
        <v>550</v>
      </c>
      <c r="D186" s="68" t="s">
        <v>549</v>
      </c>
      <c r="E186" s="85"/>
      <c r="F186" s="57"/>
      <c r="G186" s="96"/>
      <c r="H186" s="58"/>
      <c r="I186" s="59"/>
      <c r="J186" s="59"/>
      <c r="K186" s="59"/>
      <c r="L186" s="60"/>
      <c r="M186" s="61" t="s">
        <v>75</v>
      </c>
      <c r="N186" s="61" t="s">
        <v>75</v>
      </c>
      <c r="O186" s="72" t="s">
        <v>75</v>
      </c>
      <c r="P186" s="72" t="s">
        <v>77</v>
      </c>
      <c r="Q186" s="72" t="s">
        <v>77</v>
      </c>
      <c r="R186" s="60" t="s">
        <v>75</v>
      </c>
      <c r="S186" s="87"/>
      <c r="T186" s="75" t="str">
        <f t="shared" si="5"/>
        <v>B</v>
      </c>
      <c r="U186" s="62"/>
      <c r="V186" s="88"/>
      <c r="W186" s="88"/>
      <c r="X186" s="63"/>
      <c r="Y186" s="63"/>
      <c r="Z186" s="64"/>
      <c r="AA186" s="64"/>
      <c r="AB186" s="64"/>
      <c r="AC186" s="65"/>
      <c r="AD186" s="65"/>
      <c r="AE186" s="65"/>
      <c r="AF186" s="65"/>
      <c r="AG186" s="65"/>
      <c r="AH186" s="66"/>
      <c r="AI186" s="65"/>
    </row>
    <row r="187" spans="1:35" s="36" customFormat="1" ht="18.5">
      <c r="A187" s="69" t="s">
        <v>608</v>
      </c>
      <c r="B187" s="68" t="str">
        <f t="shared" si="4"/>
        <v>NC01-3</v>
      </c>
      <c r="C187" s="68" t="s">
        <v>548</v>
      </c>
      <c r="D187" s="68" t="s">
        <v>547</v>
      </c>
      <c r="E187" s="85"/>
      <c r="F187" s="57"/>
      <c r="G187" s="96"/>
      <c r="H187" s="58"/>
      <c r="I187" s="59"/>
      <c r="J187" s="59"/>
      <c r="K187" s="59"/>
      <c r="L187" s="60"/>
      <c r="M187" s="61" t="s">
        <v>75</v>
      </c>
      <c r="N187" s="61" t="s">
        <v>75</v>
      </c>
      <c r="O187" s="72" t="s">
        <v>75</v>
      </c>
      <c r="P187" s="72" t="s">
        <v>77</v>
      </c>
      <c r="Q187" s="72" t="s">
        <v>77</v>
      </c>
      <c r="R187" s="60" t="s">
        <v>75</v>
      </c>
      <c r="S187" s="87"/>
      <c r="T187" s="75" t="str">
        <f t="shared" si="5"/>
        <v>B</v>
      </c>
      <c r="U187" s="62"/>
      <c r="V187" s="88"/>
      <c r="W187" s="88"/>
      <c r="X187" s="63"/>
      <c r="Y187" s="63"/>
      <c r="Z187" s="64"/>
      <c r="AA187" s="64"/>
      <c r="AB187" s="65"/>
      <c r="AC187" s="65"/>
      <c r="AD187" s="65"/>
      <c r="AE187" s="65"/>
      <c r="AF187" s="65"/>
      <c r="AG187" s="65"/>
      <c r="AH187" s="66"/>
      <c r="AI187" s="65"/>
    </row>
    <row r="188" spans="1:35" s="36" customFormat="1" ht="18.5">
      <c r="A188" s="69" t="s">
        <v>608</v>
      </c>
      <c r="B188" s="68" t="str">
        <f t="shared" si="4"/>
        <v>NC01-3</v>
      </c>
      <c r="C188" s="68" t="s">
        <v>562</v>
      </c>
      <c r="D188" s="68" t="s">
        <v>561</v>
      </c>
      <c r="E188" s="86"/>
      <c r="F188" s="69"/>
      <c r="G188" s="70"/>
      <c r="H188" s="71"/>
      <c r="I188" s="71"/>
      <c r="J188" s="71"/>
      <c r="K188" s="71"/>
      <c r="L188" s="72"/>
      <c r="M188" s="94"/>
      <c r="N188" s="94" t="s">
        <v>77</v>
      </c>
      <c r="O188" s="72" t="s">
        <v>75</v>
      </c>
      <c r="P188" s="72" t="s">
        <v>77</v>
      </c>
      <c r="Q188" s="72" t="s">
        <v>77</v>
      </c>
      <c r="R188" s="60" t="s">
        <v>75</v>
      </c>
      <c r="S188" s="93"/>
      <c r="T188" s="75" t="str">
        <f t="shared" si="5"/>
        <v>A</v>
      </c>
      <c r="U188" s="89"/>
      <c r="V188" s="65"/>
      <c r="W188" s="65"/>
      <c r="X188" s="63"/>
      <c r="Y188" s="63"/>
      <c r="Z188" s="64"/>
      <c r="AA188" s="64"/>
      <c r="AB188" s="64"/>
      <c r="AC188" s="65"/>
      <c r="AD188" s="65"/>
      <c r="AE188" s="65"/>
      <c r="AF188" s="65"/>
      <c r="AG188" s="65"/>
      <c r="AH188" s="66"/>
      <c r="AI188" s="65"/>
    </row>
    <row r="189" spans="1:35" s="36" customFormat="1" ht="18.5">
      <c r="A189" s="69" t="s">
        <v>608</v>
      </c>
      <c r="B189" s="68" t="str">
        <f t="shared" si="4"/>
        <v>NC01-3</v>
      </c>
      <c r="C189" s="68" t="s">
        <v>560</v>
      </c>
      <c r="D189" s="68" t="s">
        <v>559</v>
      </c>
      <c r="E189" s="86"/>
      <c r="F189" s="69"/>
      <c r="G189" s="70"/>
      <c r="H189" s="71"/>
      <c r="I189" s="71"/>
      <c r="J189" s="71"/>
      <c r="K189" s="71"/>
      <c r="L189" s="72"/>
      <c r="M189" s="94"/>
      <c r="N189" s="94" t="s">
        <v>77</v>
      </c>
      <c r="O189" s="72" t="s">
        <v>75</v>
      </c>
      <c r="P189" s="72" t="s">
        <v>77</v>
      </c>
      <c r="Q189" s="72" t="s">
        <v>77</v>
      </c>
      <c r="R189" s="60" t="s">
        <v>75</v>
      </c>
      <c r="S189" s="93"/>
      <c r="T189" s="75" t="str">
        <f t="shared" si="5"/>
        <v>A</v>
      </c>
      <c r="U189" s="89"/>
      <c r="V189" s="65"/>
      <c r="W189" s="65"/>
      <c r="X189" s="63"/>
      <c r="Y189" s="63"/>
      <c r="Z189" s="64"/>
      <c r="AA189" s="64"/>
      <c r="AB189" s="64"/>
      <c r="AC189" s="65"/>
      <c r="AD189" s="65"/>
      <c r="AE189" s="65"/>
      <c r="AF189" s="65"/>
      <c r="AG189" s="65"/>
      <c r="AH189" s="66"/>
      <c r="AI189" s="65"/>
    </row>
    <row r="190" spans="1:35" s="36" customFormat="1" ht="18.5">
      <c r="A190" s="69" t="s">
        <v>608</v>
      </c>
      <c r="B190" s="68" t="str">
        <f t="shared" si="4"/>
        <v>NC01-3</v>
      </c>
      <c r="C190" s="68" t="s">
        <v>558</v>
      </c>
      <c r="D190" s="68" t="s">
        <v>557</v>
      </c>
      <c r="E190" s="86"/>
      <c r="F190" s="69"/>
      <c r="G190" s="70"/>
      <c r="H190" s="71"/>
      <c r="I190" s="71"/>
      <c r="J190" s="71"/>
      <c r="K190" s="71"/>
      <c r="L190" s="72"/>
      <c r="M190" s="94"/>
      <c r="N190" s="94" t="s">
        <v>77</v>
      </c>
      <c r="O190" s="72" t="s">
        <v>75</v>
      </c>
      <c r="P190" s="72" t="s">
        <v>77</v>
      </c>
      <c r="Q190" s="72" t="s">
        <v>77</v>
      </c>
      <c r="R190" s="60" t="s">
        <v>75</v>
      </c>
      <c r="S190" s="93"/>
      <c r="T190" s="75" t="str">
        <f t="shared" si="5"/>
        <v>A</v>
      </c>
      <c r="U190" s="89"/>
      <c r="V190" s="65"/>
      <c r="W190" s="65"/>
      <c r="X190" s="63"/>
      <c r="Y190" s="63"/>
      <c r="Z190" s="64"/>
      <c r="AA190" s="64"/>
      <c r="AB190" s="64"/>
      <c r="AC190" s="65"/>
      <c r="AD190" s="65"/>
      <c r="AE190" s="65"/>
      <c r="AF190" s="65"/>
      <c r="AG190" s="65"/>
      <c r="AH190" s="66"/>
      <c r="AI190" s="65"/>
    </row>
    <row r="191" spans="1:35" s="36" customFormat="1" ht="18.5">
      <c r="A191" s="69" t="s">
        <v>608</v>
      </c>
      <c r="B191" s="68" t="str">
        <f t="shared" si="4"/>
        <v>NC01-3</v>
      </c>
      <c r="C191" s="68" t="s">
        <v>556</v>
      </c>
      <c r="D191" s="68" t="s">
        <v>555</v>
      </c>
      <c r="E191" s="86"/>
      <c r="F191" s="69"/>
      <c r="G191" s="70"/>
      <c r="H191" s="71"/>
      <c r="I191" s="71"/>
      <c r="J191" s="71"/>
      <c r="K191" s="71"/>
      <c r="L191" s="72"/>
      <c r="M191" s="61" t="s">
        <v>75</v>
      </c>
      <c r="N191" s="61" t="s">
        <v>75</v>
      </c>
      <c r="O191" s="72" t="s">
        <v>75</v>
      </c>
      <c r="P191" s="72" t="s">
        <v>77</v>
      </c>
      <c r="Q191" s="72" t="s">
        <v>77</v>
      </c>
      <c r="R191" s="60" t="s">
        <v>75</v>
      </c>
      <c r="S191" s="93"/>
      <c r="T191" s="75" t="str">
        <f t="shared" si="5"/>
        <v>B</v>
      </c>
      <c r="U191" s="89"/>
      <c r="V191" s="65"/>
      <c r="W191" s="65"/>
      <c r="X191" s="63"/>
      <c r="Y191" s="63"/>
      <c r="Z191" s="64"/>
      <c r="AA191" s="64"/>
      <c r="AB191" s="64"/>
      <c r="AC191" s="65"/>
      <c r="AD191" s="65"/>
      <c r="AE191" s="65"/>
      <c r="AF191" s="65"/>
      <c r="AG191" s="65"/>
      <c r="AH191" s="65"/>
      <c r="AI191" s="65"/>
    </row>
    <row r="192" spans="1:35" s="36" customFormat="1" ht="18.5">
      <c r="A192" s="69" t="s">
        <v>608</v>
      </c>
      <c r="B192" s="68" t="str">
        <f t="shared" si="4"/>
        <v>NC01-3</v>
      </c>
      <c r="C192" s="68" t="s">
        <v>580</v>
      </c>
      <c r="D192" s="68" t="s">
        <v>579</v>
      </c>
      <c r="E192" s="86"/>
      <c r="F192" s="69"/>
      <c r="G192" s="70"/>
      <c r="H192" s="71"/>
      <c r="I192" s="71"/>
      <c r="J192" s="71"/>
      <c r="K192" s="71"/>
      <c r="L192" s="72"/>
      <c r="M192" s="61" t="s">
        <v>77</v>
      </c>
      <c r="N192" s="61" t="s">
        <v>77</v>
      </c>
      <c r="O192" s="60" t="s">
        <v>75</v>
      </c>
      <c r="P192" s="60" t="s">
        <v>78</v>
      </c>
      <c r="Q192" s="60" t="s">
        <v>77</v>
      </c>
      <c r="R192" s="60" t="s">
        <v>75</v>
      </c>
      <c r="S192" s="87" t="s">
        <v>77</v>
      </c>
      <c r="T192" s="75" t="str">
        <f t="shared" si="5"/>
        <v>A</v>
      </c>
      <c r="U192" s="73"/>
      <c r="V192" s="64"/>
      <c r="W192" s="64"/>
      <c r="X192" s="63"/>
      <c r="Y192" s="63"/>
      <c r="Z192" s="64"/>
      <c r="AA192" s="64"/>
      <c r="AB192" s="64"/>
      <c r="AC192" s="65"/>
      <c r="AD192" s="65"/>
      <c r="AE192" s="65"/>
      <c r="AF192" s="65"/>
      <c r="AG192" s="65"/>
      <c r="AH192" s="66"/>
      <c r="AI192" s="65"/>
    </row>
    <row r="193" spans="1:35" s="36" customFormat="1" ht="18.75" customHeight="1">
      <c r="A193" s="69" t="s">
        <v>608</v>
      </c>
      <c r="B193" s="68" t="str">
        <f t="shared" si="4"/>
        <v>NC01-3</v>
      </c>
      <c r="C193" s="68" t="s">
        <v>578</v>
      </c>
      <c r="D193" s="68" t="s">
        <v>577</v>
      </c>
      <c r="E193" s="86"/>
      <c r="F193" s="69"/>
      <c r="G193" s="70"/>
      <c r="H193" s="71"/>
      <c r="I193" s="71"/>
      <c r="J193" s="71"/>
      <c r="K193" s="71"/>
      <c r="L193" s="72"/>
      <c r="M193" s="61" t="s">
        <v>77</v>
      </c>
      <c r="N193" s="61" t="s">
        <v>77</v>
      </c>
      <c r="O193" s="60" t="s">
        <v>75</v>
      </c>
      <c r="P193" s="60" t="s">
        <v>78</v>
      </c>
      <c r="Q193" s="60" t="s">
        <v>77</v>
      </c>
      <c r="R193" s="60" t="s">
        <v>75</v>
      </c>
      <c r="S193" s="87" t="s">
        <v>77</v>
      </c>
      <c r="T193" s="75" t="str">
        <f t="shared" si="5"/>
        <v>A</v>
      </c>
      <c r="U193" s="73"/>
      <c r="V193" s="64"/>
      <c r="W193" s="64"/>
      <c r="X193" s="63"/>
      <c r="Y193" s="63"/>
      <c r="Z193" s="64"/>
      <c r="AA193" s="64"/>
      <c r="AB193" s="64"/>
      <c r="AC193" s="65"/>
      <c r="AD193" s="65"/>
      <c r="AE193" s="65"/>
      <c r="AF193" s="65"/>
      <c r="AG193" s="65"/>
      <c r="AH193" s="66"/>
      <c r="AI193" s="65"/>
    </row>
    <row r="194" spans="1:35" s="36" customFormat="1" ht="18.75" customHeight="1">
      <c r="A194" s="69" t="s">
        <v>608</v>
      </c>
      <c r="B194" s="68" t="str">
        <f t="shared" si="4"/>
        <v>NC01-3</v>
      </c>
      <c r="C194" s="68" t="s">
        <v>576</v>
      </c>
      <c r="D194" s="68" t="s">
        <v>575</v>
      </c>
      <c r="E194" s="86"/>
      <c r="F194" s="69"/>
      <c r="G194" s="70"/>
      <c r="H194" s="71"/>
      <c r="I194" s="71"/>
      <c r="J194" s="71"/>
      <c r="K194" s="71"/>
      <c r="L194" s="72"/>
      <c r="M194" s="61" t="s">
        <v>77</v>
      </c>
      <c r="N194" s="61" t="s">
        <v>77</v>
      </c>
      <c r="O194" s="60" t="s">
        <v>75</v>
      </c>
      <c r="P194" s="60" t="s">
        <v>78</v>
      </c>
      <c r="Q194" s="60" t="s">
        <v>77</v>
      </c>
      <c r="R194" s="60" t="s">
        <v>75</v>
      </c>
      <c r="S194" s="87" t="s">
        <v>77</v>
      </c>
      <c r="T194" s="75" t="str">
        <f t="shared" si="5"/>
        <v>A</v>
      </c>
      <c r="U194" s="73"/>
      <c r="V194" s="64"/>
      <c r="W194" s="64"/>
      <c r="X194" s="63"/>
      <c r="Y194" s="63"/>
      <c r="Z194" s="64"/>
      <c r="AA194" s="64"/>
      <c r="AB194" s="64"/>
      <c r="AC194" s="65"/>
      <c r="AD194" s="65"/>
      <c r="AE194" s="65"/>
      <c r="AF194" s="65"/>
      <c r="AG194" s="65"/>
      <c r="AH194" s="66"/>
      <c r="AI194" s="65"/>
    </row>
    <row r="195" spans="1:35" s="36" customFormat="1" ht="18.75" customHeight="1">
      <c r="A195" s="69" t="s">
        <v>608</v>
      </c>
      <c r="B195" s="68" t="str">
        <f t="shared" si="4"/>
        <v>NC01-3</v>
      </c>
      <c r="C195" s="68" t="s">
        <v>574</v>
      </c>
      <c r="D195" s="68" t="s">
        <v>573</v>
      </c>
      <c r="E195" s="86"/>
      <c r="F195" s="69"/>
      <c r="G195" s="70"/>
      <c r="H195" s="71"/>
      <c r="I195" s="71"/>
      <c r="J195" s="71"/>
      <c r="K195" s="71"/>
      <c r="L195" s="72"/>
      <c r="M195" s="61" t="s">
        <v>77</v>
      </c>
      <c r="N195" s="61" t="s">
        <v>77</v>
      </c>
      <c r="O195" s="60" t="s">
        <v>75</v>
      </c>
      <c r="P195" s="60" t="s">
        <v>78</v>
      </c>
      <c r="Q195" s="60" t="s">
        <v>77</v>
      </c>
      <c r="R195" s="60" t="s">
        <v>75</v>
      </c>
      <c r="S195" s="87" t="s">
        <v>77</v>
      </c>
      <c r="T195" s="75" t="str">
        <f t="shared" si="5"/>
        <v>A</v>
      </c>
      <c r="U195" s="73"/>
      <c r="V195" s="64"/>
      <c r="W195" s="64"/>
      <c r="X195" s="63"/>
      <c r="Y195" s="63"/>
      <c r="Z195" s="64"/>
      <c r="AA195" s="64"/>
      <c r="AB195" s="64"/>
      <c r="AC195" s="65"/>
      <c r="AD195" s="65"/>
      <c r="AE195" s="65"/>
      <c r="AF195" s="65"/>
      <c r="AG195" s="65"/>
      <c r="AH195" s="65"/>
      <c r="AI195" s="65"/>
    </row>
    <row r="196" spans="1:35" s="36" customFormat="1" ht="18.75" customHeight="1">
      <c r="A196" s="69" t="s">
        <v>608</v>
      </c>
      <c r="B196" s="68" t="str">
        <f t="shared" si="4"/>
        <v>NC01-3</v>
      </c>
      <c r="C196" s="68" t="s">
        <v>572</v>
      </c>
      <c r="D196" s="68" t="s">
        <v>571</v>
      </c>
      <c r="E196" s="86"/>
      <c r="F196" s="69"/>
      <c r="G196" s="70"/>
      <c r="H196" s="71"/>
      <c r="I196" s="71"/>
      <c r="J196" s="71"/>
      <c r="K196" s="71"/>
      <c r="L196" s="72"/>
      <c r="M196" s="61" t="s">
        <v>77</v>
      </c>
      <c r="N196" s="61" t="s">
        <v>77</v>
      </c>
      <c r="O196" s="60" t="s">
        <v>75</v>
      </c>
      <c r="P196" s="60" t="s">
        <v>78</v>
      </c>
      <c r="Q196" s="60" t="s">
        <v>77</v>
      </c>
      <c r="R196" s="60" t="s">
        <v>75</v>
      </c>
      <c r="S196" s="87" t="s">
        <v>77</v>
      </c>
      <c r="T196" s="75" t="str">
        <f t="shared" si="5"/>
        <v>A</v>
      </c>
      <c r="U196" s="73"/>
      <c r="V196" s="64"/>
      <c r="W196" s="64"/>
      <c r="X196" s="63"/>
      <c r="Y196" s="63"/>
      <c r="Z196" s="64"/>
      <c r="AA196" s="64"/>
      <c r="AB196" s="64"/>
      <c r="AC196" s="65"/>
      <c r="AD196" s="65"/>
      <c r="AE196" s="65"/>
      <c r="AF196" s="65"/>
      <c r="AG196" s="65"/>
      <c r="AH196" s="65"/>
      <c r="AI196" s="65"/>
    </row>
    <row r="197" spans="1:35" s="36" customFormat="1" ht="18.5">
      <c r="A197" s="69" t="s">
        <v>608</v>
      </c>
      <c r="B197" s="68" t="str">
        <f t="shared" ref="B197:B260" si="6">LEFT(C197,6)</f>
        <v>NC01-3</v>
      </c>
      <c r="C197" s="68" t="s">
        <v>570</v>
      </c>
      <c r="D197" s="68" t="s">
        <v>569</v>
      </c>
      <c r="E197" s="86"/>
      <c r="F197" s="69"/>
      <c r="G197" s="70"/>
      <c r="H197" s="71"/>
      <c r="I197" s="71"/>
      <c r="J197" s="71"/>
      <c r="K197" s="71"/>
      <c r="L197" s="72"/>
      <c r="M197" s="61" t="s">
        <v>77</v>
      </c>
      <c r="N197" s="61" t="s">
        <v>77</v>
      </c>
      <c r="O197" s="60" t="s">
        <v>75</v>
      </c>
      <c r="P197" s="60" t="s">
        <v>78</v>
      </c>
      <c r="Q197" s="60" t="s">
        <v>77</v>
      </c>
      <c r="R197" s="60" t="s">
        <v>75</v>
      </c>
      <c r="S197" s="87" t="s">
        <v>77</v>
      </c>
      <c r="T197" s="75" t="str">
        <f t="shared" ref="T197:T260" si="7">IF(OR(M197="A",N197="A",O197="A",AND(P197&lt;&gt;"C",Q197="A",R197="A",S197="A")),"A",IF(OR(AND(P197&lt;&gt;"C",OR(AND(Q197&lt;&gt;"A",R197&lt;&gt;"C",S197&lt;&gt;"C"),AND(Q197="A",R197&lt;&gt;"A",S197&lt;&gt;"C"),AND(Q197="A",R197="A",S197&lt;&gt;"A"))),AND(P197="C",Q197&lt;&gt;"C",R197&lt;&gt;"C",S197&lt;&gt;"C")),"B","C"))</f>
        <v>A</v>
      </c>
      <c r="U197" s="73"/>
      <c r="V197" s="64"/>
      <c r="W197" s="64"/>
      <c r="X197" s="63"/>
      <c r="Y197" s="63"/>
      <c r="Z197" s="64"/>
      <c r="AA197" s="64"/>
      <c r="AB197" s="64"/>
      <c r="AC197" s="65"/>
      <c r="AD197" s="65"/>
      <c r="AE197" s="65"/>
      <c r="AF197" s="65"/>
      <c r="AG197" s="65"/>
      <c r="AH197" s="65"/>
      <c r="AI197" s="65"/>
    </row>
    <row r="198" spans="1:35" s="36" customFormat="1" ht="18.5">
      <c r="A198" s="69" t="s">
        <v>608</v>
      </c>
      <c r="B198" s="68" t="str">
        <f t="shared" si="6"/>
        <v>NC01-3</v>
      </c>
      <c r="C198" s="68" t="s">
        <v>568</v>
      </c>
      <c r="D198" s="68" t="s">
        <v>567</v>
      </c>
      <c r="E198" s="86"/>
      <c r="F198" s="69"/>
      <c r="G198" s="70"/>
      <c r="H198" s="71"/>
      <c r="I198" s="71"/>
      <c r="J198" s="71"/>
      <c r="K198" s="71"/>
      <c r="L198" s="72"/>
      <c r="M198" s="61" t="s">
        <v>77</v>
      </c>
      <c r="N198" s="61" t="s">
        <v>77</v>
      </c>
      <c r="O198" s="60" t="s">
        <v>75</v>
      </c>
      <c r="P198" s="60" t="s">
        <v>78</v>
      </c>
      <c r="Q198" s="60" t="s">
        <v>77</v>
      </c>
      <c r="R198" s="60" t="s">
        <v>75</v>
      </c>
      <c r="S198" s="87" t="s">
        <v>77</v>
      </c>
      <c r="T198" s="75" t="str">
        <f t="shared" si="7"/>
        <v>A</v>
      </c>
      <c r="U198" s="73"/>
      <c r="V198" s="64"/>
      <c r="W198" s="64"/>
      <c r="X198" s="63"/>
      <c r="Y198" s="63"/>
      <c r="Z198" s="64"/>
      <c r="AA198" s="64"/>
      <c r="AB198" s="64"/>
      <c r="AC198" s="65"/>
      <c r="AD198" s="65"/>
      <c r="AE198" s="65"/>
      <c r="AF198" s="65"/>
      <c r="AG198" s="65"/>
      <c r="AH198" s="65"/>
      <c r="AI198" s="65"/>
    </row>
    <row r="199" spans="1:35" s="36" customFormat="1" ht="30" customHeight="1">
      <c r="A199" s="69" t="s">
        <v>608</v>
      </c>
      <c r="B199" s="68" t="str">
        <f t="shared" si="6"/>
        <v>NC01-3</v>
      </c>
      <c r="C199" s="68" t="s">
        <v>566</v>
      </c>
      <c r="D199" s="68" t="s">
        <v>565</v>
      </c>
      <c r="E199" s="86"/>
      <c r="F199" s="69"/>
      <c r="G199" s="70"/>
      <c r="H199" s="71"/>
      <c r="I199" s="71"/>
      <c r="J199" s="71"/>
      <c r="K199" s="71"/>
      <c r="L199" s="72"/>
      <c r="M199" s="61" t="s">
        <v>77</v>
      </c>
      <c r="N199" s="61" t="s">
        <v>77</v>
      </c>
      <c r="O199" s="60" t="s">
        <v>75</v>
      </c>
      <c r="P199" s="60" t="s">
        <v>78</v>
      </c>
      <c r="Q199" s="60" t="s">
        <v>77</v>
      </c>
      <c r="R199" s="60" t="s">
        <v>75</v>
      </c>
      <c r="S199" s="113" t="s">
        <v>77</v>
      </c>
      <c r="T199" s="75" t="str">
        <f t="shared" si="7"/>
        <v>A</v>
      </c>
      <c r="U199" s="73"/>
      <c r="V199" s="73"/>
      <c r="W199" s="73"/>
      <c r="X199" s="63"/>
      <c r="Y199" s="95"/>
      <c r="Z199" s="64"/>
      <c r="AA199" s="64"/>
      <c r="AB199" s="64"/>
      <c r="AC199" s="65"/>
      <c r="AD199" s="65"/>
      <c r="AE199" s="65"/>
      <c r="AF199" s="65"/>
      <c r="AG199" s="65"/>
      <c r="AH199" s="65"/>
      <c r="AI199" s="65"/>
    </row>
    <row r="200" spans="1:35" s="36" customFormat="1" ht="18.75" customHeight="1">
      <c r="A200" s="69" t="s">
        <v>608</v>
      </c>
      <c r="B200" s="68" t="str">
        <f t="shared" si="6"/>
        <v>NC01-3</v>
      </c>
      <c r="C200" s="68" t="s">
        <v>564</v>
      </c>
      <c r="D200" s="68" t="s">
        <v>563</v>
      </c>
      <c r="E200" s="86"/>
      <c r="F200" s="69"/>
      <c r="G200" s="70"/>
      <c r="H200" s="71"/>
      <c r="I200" s="71"/>
      <c r="J200" s="71"/>
      <c r="K200" s="71"/>
      <c r="L200" s="72"/>
      <c r="M200" s="61" t="s">
        <v>77</v>
      </c>
      <c r="N200" s="61" t="s">
        <v>77</v>
      </c>
      <c r="O200" s="60" t="s">
        <v>75</v>
      </c>
      <c r="P200" s="60" t="s">
        <v>78</v>
      </c>
      <c r="Q200" s="60" t="s">
        <v>77</v>
      </c>
      <c r="R200" s="60" t="s">
        <v>75</v>
      </c>
      <c r="S200" s="87" t="s">
        <v>77</v>
      </c>
      <c r="T200" s="75" t="str">
        <f t="shared" si="7"/>
        <v>A</v>
      </c>
      <c r="U200" s="73"/>
      <c r="V200" s="64"/>
      <c r="W200" s="64"/>
      <c r="X200" s="63"/>
      <c r="Y200" s="95"/>
      <c r="Z200" s="64"/>
      <c r="AA200" s="64"/>
      <c r="AB200" s="64"/>
      <c r="AC200" s="65"/>
      <c r="AD200" s="65"/>
      <c r="AE200" s="65"/>
      <c r="AF200" s="65"/>
      <c r="AG200" s="65"/>
      <c r="AH200" s="65"/>
      <c r="AI200" s="65"/>
    </row>
    <row r="201" spans="1:35" s="36" customFormat="1" ht="18.5">
      <c r="A201" s="69" t="s">
        <v>608</v>
      </c>
      <c r="B201" s="68" t="str">
        <f t="shared" si="6"/>
        <v>NC01-3</v>
      </c>
      <c r="C201" s="68" t="s">
        <v>587</v>
      </c>
      <c r="D201" s="68" t="s">
        <v>586</v>
      </c>
      <c r="E201" s="86"/>
      <c r="F201" s="69"/>
      <c r="G201" s="70"/>
      <c r="H201" s="71"/>
      <c r="I201" s="71"/>
      <c r="J201" s="71"/>
      <c r="K201" s="71"/>
      <c r="L201" s="72"/>
      <c r="M201" s="60" t="s">
        <v>75</v>
      </c>
      <c r="N201" s="60" t="s">
        <v>86</v>
      </c>
      <c r="O201" s="72" t="s">
        <v>75</v>
      </c>
      <c r="P201" s="72" t="s">
        <v>75</v>
      </c>
      <c r="Q201" s="72" t="s">
        <v>75</v>
      </c>
      <c r="R201" s="60" t="s">
        <v>75</v>
      </c>
      <c r="S201" s="93"/>
      <c r="T201" s="75" t="str">
        <f t="shared" si="7"/>
        <v>A</v>
      </c>
      <c r="U201" s="89"/>
      <c r="V201" s="65"/>
      <c r="W201" s="65"/>
      <c r="X201" s="63"/>
      <c r="Y201" s="63"/>
      <c r="Z201" s="64"/>
      <c r="AA201" s="64"/>
      <c r="AB201" s="64"/>
      <c r="AC201" s="65"/>
      <c r="AD201" s="65"/>
      <c r="AE201" s="65"/>
      <c r="AF201" s="65"/>
      <c r="AG201" s="65"/>
      <c r="AH201" s="65"/>
      <c r="AI201" s="65"/>
    </row>
    <row r="202" spans="1:35" s="36" customFormat="1" ht="18.5">
      <c r="A202" s="69" t="s">
        <v>608</v>
      </c>
      <c r="B202" s="68" t="str">
        <f t="shared" si="6"/>
        <v>NC01-3</v>
      </c>
      <c r="C202" s="68" t="s">
        <v>585</v>
      </c>
      <c r="D202" s="68" t="s">
        <v>563</v>
      </c>
      <c r="E202" s="86"/>
      <c r="F202" s="69"/>
      <c r="G202" s="70"/>
      <c r="H202" s="71"/>
      <c r="I202" s="71"/>
      <c r="J202" s="71"/>
      <c r="K202" s="71"/>
      <c r="L202" s="72"/>
      <c r="M202" s="60" t="s">
        <v>78</v>
      </c>
      <c r="N202" s="60" t="s">
        <v>75</v>
      </c>
      <c r="O202" s="72" t="s">
        <v>77</v>
      </c>
      <c r="P202" s="72" t="s">
        <v>77</v>
      </c>
      <c r="Q202" s="72" t="s">
        <v>77</v>
      </c>
      <c r="R202" s="60" t="s">
        <v>75</v>
      </c>
      <c r="S202" s="93"/>
      <c r="T202" s="75" t="str">
        <f t="shared" si="7"/>
        <v>A</v>
      </c>
      <c r="U202" s="89"/>
      <c r="V202" s="65"/>
      <c r="W202" s="65"/>
      <c r="X202" s="63"/>
      <c r="Y202" s="63"/>
      <c r="Z202" s="64"/>
      <c r="AA202" s="64"/>
      <c r="AB202" s="64"/>
      <c r="AC202" s="65"/>
      <c r="AD202" s="65"/>
      <c r="AE202" s="65"/>
      <c r="AF202" s="65"/>
      <c r="AG202" s="65"/>
      <c r="AH202" s="65"/>
      <c r="AI202" s="65"/>
    </row>
    <row r="203" spans="1:35" s="36" customFormat="1" ht="18.75" customHeight="1">
      <c r="A203" s="69" t="s">
        <v>608</v>
      </c>
      <c r="B203" s="68" t="str">
        <f t="shared" si="6"/>
        <v>NC01-3</v>
      </c>
      <c r="C203" s="68" t="s">
        <v>584</v>
      </c>
      <c r="D203" s="68" t="s">
        <v>583</v>
      </c>
      <c r="E203" s="86"/>
      <c r="F203" s="69"/>
      <c r="G203" s="70"/>
      <c r="H203" s="71"/>
      <c r="I203" s="71"/>
      <c r="J203" s="71"/>
      <c r="K203" s="71"/>
      <c r="L203" s="72"/>
      <c r="M203" s="60" t="s">
        <v>77</v>
      </c>
      <c r="N203" s="60" t="s">
        <v>75</v>
      </c>
      <c r="O203" s="72" t="s">
        <v>77</v>
      </c>
      <c r="P203" s="72" t="s">
        <v>77</v>
      </c>
      <c r="Q203" s="72" t="s">
        <v>77</v>
      </c>
      <c r="R203" s="60" t="s">
        <v>75</v>
      </c>
      <c r="S203" s="93"/>
      <c r="T203" s="75" t="str">
        <f t="shared" si="7"/>
        <v>A</v>
      </c>
      <c r="U203" s="89"/>
      <c r="V203" s="65"/>
      <c r="W203" s="65"/>
      <c r="X203" s="63"/>
      <c r="Y203" s="63"/>
      <c r="Z203" s="64"/>
      <c r="AA203" s="64"/>
      <c r="AB203" s="64"/>
      <c r="AC203" s="65"/>
      <c r="AD203" s="65"/>
      <c r="AE203" s="65"/>
      <c r="AF203" s="65"/>
      <c r="AG203" s="65"/>
      <c r="AH203" s="65"/>
      <c r="AI203" s="65"/>
    </row>
    <row r="204" spans="1:35" s="36" customFormat="1" ht="18.75" customHeight="1">
      <c r="A204" s="69" t="s">
        <v>608</v>
      </c>
      <c r="B204" s="68" t="str">
        <f t="shared" si="6"/>
        <v>NC01-3</v>
      </c>
      <c r="C204" s="68" t="s">
        <v>582</v>
      </c>
      <c r="D204" s="68" t="s">
        <v>581</v>
      </c>
      <c r="E204" s="86"/>
      <c r="F204" s="69"/>
      <c r="G204" s="70"/>
      <c r="H204" s="71"/>
      <c r="I204" s="71"/>
      <c r="J204" s="71"/>
      <c r="K204" s="71"/>
      <c r="L204" s="72"/>
      <c r="M204" s="61" t="s">
        <v>75</v>
      </c>
      <c r="N204" s="61" t="s">
        <v>75</v>
      </c>
      <c r="O204" s="94" t="s">
        <v>77</v>
      </c>
      <c r="P204" s="94" t="s">
        <v>77</v>
      </c>
      <c r="Q204" s="94" t="s">
        <v>77</v>
      </c>
      <c r="R204" s="61" t="s">
        <v>75</v>
      </c>
      <c r="S204" s="97"/>
      <c r="T204" s="75" t="str">
        <f t="shared" si="7"/>
        <v>A</v>
      </c>
      <c r="U204" s="89"/>
      <c r="V204" s="65"/>
      <c r="W204" s="65"/>
      <c r="X204" s="63"/>
      <c r="Y204" s="63"/>
      <c r="Z204" s="64"/>
      <c r="AA204" s="64"/>
      <c r="AB204" s="64"/>
      <c r="AC204" s="65"/>
      <c r="AD204" s="65"/>
      <c r="AE204" s="65"/>
      <c r="AF204" s="65"/>
      <c r="AG204" s="65"/>
      <c r="AH204" s="65"/>
      <c r="AI204" s="65"/>
    </row>
    <row r="205" spans="1:35" s="36" customFormat="1" ht="18.75" customHeight="1">
      <c r="A205" s="69" t="s">
        <v>608</v>
      </c>
      <c r="B205" s="68" t="str">
        <f t="shared" si="6"/>
        <v>NC01-3</v>
      </c>
      <c r="C205" s="68" t="s">
        <v>593</v>
      </c>
      <c r="D205" s="68" t="s">
        <v>592</v>
      </c>
      <c r="E205" s="86"/>
      <c r="F205" s="69"/>
      <c r="G205" s="70"/>
      <c r="H205" s="71"/>
      <c r="I205" s="71"/>
      <c r="J205" s="71"/>
      <c r="K205" s="71"/>
      <c r="L205" s="72"/>
      <c r="M205" s="61" t="s">
        <v>75</v>
      </c>
      <c r="N205" s="61" t="s">
        <v>75</v>
      </c>
      <c r="O205" s="94"/>
      <c r="P205" s="94"/>
      <c r="Q205" s="94"/>
      <c r="R205" s="94"/>
      <c r="S205" s="97"/>
      <c r="T205" s="75" t="str">
        <f t="shared" si="7"/>
        <v>B</v>
      </c>
      <c r="U205" s="73"/>
      <c r="V205" s="64"/>
      <c r="W205" s="64"/>
      <c r="X205" s="63"/>
      <c r="Y205" s="63"/>
      <c r="Z205" s="64"/>
      <c r="AA205" s="64"/>
      <c r="AB205" s="64"/>
      <c r="AC205" s="65"/>
      <c r="AD205" s="65"/>
      <c r="AE205" s="65"/>
      <c r="AF205" s="65"/>
      <c r="AG205" s="65"/>
      <c r="AH205" s="66"/>
      <c r="AI205" s="65"/>
    </row>
    <row r="206" spans="1:35" s="36" customFormat="1" ht="18.75" customHeight="1">
      <c r="A206" s="69" t="s">
        <v>608</v>
      </c>
      <c r="B206" s="68" t="str">
        <f t="shared" si="6"/>
        <v>NC01-3</v>
      </c>
      <c r="C206" s="68" t="s">
        <v>591</v>
      </c>
      <c r="D206" s="68" t="s">
        <v>590</v>
      </c>
      <c r="E206" s="86"/>
      <c r="F206" s="69"/>
      <c r="G206" s="70"/>
      <c r="H206" s="71"/>
      <c r="I206" s="71"/>
      <c r="J206" s="71"/>
      <c r="K206" s="71"/>
      <c r="L206" s="72"/>
      <c r="M206" s="61" t="s">
        <v>75</v>
      </c>
      <c r="N206" s="61" t="s">
        <v>75</v>
      </c>
      <c r="O206" s="94"/>
      <c r="P206" s="94"/>
      <c r="Q206" s="94"/>
      <c r="R206" s="94"/>
      <c r="S206" s="97"/>
      <c r="T206" s="75" t="str">
        <f t="shared" si="7"/>
        <v>B</v>
      </c>
      <c r="U206" s="73"/>
      <c r="V206" s="64"/>
      <c r="W206" s="64"/>
      <c r="X206" s="63"/>
      <c r="Y206" s="63"/>
      <c r="Z206" s="64"/>
      <c r="AA206" s="64"/>
      <c r="AB206" s="64"/>
      <c r="AC206" s="65"/>
      <c r="AD206" s="65"/>
      <c r="AE206" s="65"/>
      <c r="AF206" s="65"/>
      <c r="AG206" s="65"/>
      <c r="AH206" s="66"/>
      <c r="AI206" s="65"/>
    </row>
    <row r="207" spans="1:35" s="36" customFormat="1" ht="18.75" customHeight="1">
      <c r="A207" s="69" t="s">
        <v>608</v>
      </c>
      <c r="B207" s="68" t="str">
        <f t="shared" si="6"/>
        <v>NC01-3</v>
      </c>
      <c r="C207" s="68" t="s">
        <v>589</v>
      </c>
      <c r="D207" s="68" t="s">
        <v>588</v>
      </c>
      <c r="E207" s="86"/>
      <c r="F207" s="69"/>
      <c r="G207" s="70"/>
      <c r="H207" s="71"/>
      <c r="I207" s="71"/>
      <c r="J207" s="71"/>
      <c r="K207" s="71"/>
      <c r="L207" s="72"/>
      <c r="M207" s="61" t="s">
        <v>75</v>
      </c>
      <c r="N207" s="61" t="s">
        <v>75</v>
      </c>
      <c r="O207" s="94"/>
      <c r="P207" s="94"/>
      <c r="Q207" s="94"/>
      <c r="R207" s="94"/>
      <c r="S207" s="97"/>
      <c r="T207" s="75" t="str">
        <f t="shared" si="7"/>
        <v>B</v>
      </c>
      <c r="U207" s="73"/>
      <c r="V207" s="64"/>
      <c r="W207" s="64"/>
      <c r="X207" s="63"/>
      <c r="Y207" s="63"/>
      <c r="Z207" s="64"/>
      <c r="AA207" s="64"/>
      <c r="AB207" s="64"/>
      <c r="AC207" s="65"/>
      <c r="AD207" s="65"/>
      <c r="AE207" s="65"/>
      <c r="AF207" s="65"/>
      <c r="AG207" s="65"/>
      <c r="AH207" s="65"/>
      <c r="AI207" s="65"/>
    </row>
    <row r="208" spans="1:35" s="36" customFormat="1" ht="18.75" customHeight="1">
      <c r="A208" s="68" t="s">
        <v>609</v>
      </c>
      <c r="B208" s="68" t="str">
        <f t="shared" si="6"/>
        <v>NC01-4</v>
      </c>
      <c r="C208" s="68" t="s">
        <v>594</v>
      </c>
      <c r="D208" s="68" t="s">
        <v>595</v>
      </c>
      <c r="E208" s="86"/>
      <c r="F208" s="69"/>
      <c r="G208" s="70"/>
      <c r="H208" s="71"/>
      <c r="I208" s="71"/>
      <c r="J208" s="71"/>
      <c r="K208" s="71"/>
      <c r="L208" s="72"/>
      <c r="M208" s="61" t="s">
        <v>75</v>
      </c>
      <c r="N208" s="61" t="s">
        <v>75</v>
      </c>
      <c r="O208" s="94" t="s">
        <v>78</v>
      </c>
      <c r="P208" s="94" t="s">
        <v>78</v>
      </c>
      <c r="Q208" s="94" t="s">
        <v>75</v>
      </c>
      <c r="R208" s="61" t="s">
        <v>75</v>
      </c>
      <c r="S208" s="97"/>
      <c r="T208" s="75" t="str">
        <f t="shared" si="7"/>
        <v>C</v>
      </c>
      <c r="U208" s="73"/>
      <c r="V208" s="64"/>
      <c r="W208" s="64"/>
      <c r="X208" s="63"/>
      <c r="Y208" s="63"/>
      <c r="Z208" s="64"/>
      <c r="AA208" s="64"/>
      <c r="AB208" s="64"/>
      <c r="AC208" s="65"/>
      <c r="AD208" s="65"/>
      <c r="AE208" s="65"/>
      <c r="AF208" s="65"/>
      <c r="AG208" s="65"/>
      <c r="AH208" s="65"/>
      <c r="AI208" s="65"/>
    </row>
    <row r="209" spans="1:35" s="36" customFormat="1" ht="18.75" customHeight="1">
      <c r="A209" s="68" t="s">
        <v>609</v>
      </c>
      <c r="B209" s="68" t="str">
        <f t="shared" si="6"/>
        <v>NC01-4</v>
      </c>
      <c r="C209" s="68" t="s">
        <v>596</v>
      </c>
      <c r="D209" s="68" t="s">
        <v>597</v>
      </c>
      <c r="E209" s="86"/>
      <c r="F209" s="69"/>
      <c r="G209" s="70"/>
      <c r="H209" s="71"/>
      <c r="I209" s="71"/>
      <c r="J209" s="71"/>
      <c r="K209" s="71"/>
      <c r="L209" s="72"/>
      <c r="M209" s="61" t="s">
        <v>75</v>
      </c>
      <c r="N209" s="61" t="s">
        <v>75</v>
      </c>
      <c r="O209" s="94" t="s">
        <v>78</v>
      </c>
      <c r="P209" s="94" t="s">
        <v>78</v>
      </c>
      <c r="Q209" s="94" t="s">
        <v>75</v>
      </c>
      <c r="R209" s="61" t="s">
        <v>75</v>
      </c>
      <c r="S209" s="97"/>
      <c r="T209" s="75" t="str">
        <f t="shared" si="7"/>
        <v>C</v>
      </c>
      <c r="U209" s="73"/>
      <c r="V209" s="64"/>
      <c r="W209" s="64"/>
      <c r="X209" s="63"/>
      <c r="Y209" s="63"/>
      <c r="Z209" s="64"/>
      <c r="AA209" s="64"/>
      <c r="AB209" s="64"/>
      <c r="AC209" s="65"/>
      <c r="AD209" s="65"/>
      <c r="AE209" s="65"/>
      <c r="AF209" s="65"/>
      <c r="AG209" s="65"/>
      <c r="AH209" s="65"/>
      <c r="AI209" s="65"/>
    </row>
    <row r="210" spans="1:35" s="36" customFormat="1" ht="18.75" customHeight="1">
      <c r="A210" s="57" t="s">
        <v>611</v>
      </c>
      <c r="B210" s="68" t="str">
        <f t="shared" si="6"/>
        <v>NC01-6</v>
      </c>
      <c r="C210" s="68" t="s">
        <v>612</v>
      </c>
      <c r="D210" s="68" t="s">
        <v>611</v>
      </c>
      <c r="E210" s="85"/>
      <c r="F210" s="57"/>
      <c r="G210" s="96"/>
      <c r="H210" s="58"/>
      <c r="I210" s="59"/>
      <c r="J210" s="59"/>
      <c r="K210" s="59"/>
      <c r="L210" s="60"/>
      <c r="M210" s="61" t="s">
        <v>75</v>
      </c>
      <c r="N210" s="61" t="s">
        <v>75</v>
      </c>
      <c r="O210" s="61" t="s">
        <v>75</v>
      </c>
      <c r="P210" s="61" t="s">
        <v>75</v>
      </c>
      <c r="Q210" s="61" t="s">
        <v>75</v>
      </c>
      <c r="R210" s="61" t="s">
        <v>75</v>
      </c>
      <c r="S210" s="113" t="s">
        <v>75</v>
      </c>
      <c r="T210" s="75" t="str">
        <f t="shared" si="7"/>
        <v>C</v>
      </c>
      <c r="U210" s="62"/>
      <c r="V210" s="88"/>
      <c r="W210" s="88"/>
      <c r="X210" s="63"/>
      <c r="Y210" s="63"/>
      <c r="Z210" s="64"/>
      <c r="AA210" s="64"/>
      <c r="AB210" s="65"/>
      <c r="AC210" s="65"/>
      <c r="AD210" s="65"/>
      <c r="AE210" s="65"/>
      <c r="AF210" s="65"/>
      <c r="AG210" s="65"/>
      <c r="AH210" s="66"/>
      <c r="AI210" s="65"/>
    </row>
    <row r="211" spans="1:35" s="36" customFormat="1" ht="18.75" customHeight="1">
      <c r="A211" s="57" t="s">
        <v>610</v>
      </c>
      <c r="B211" s="68" t="str">
        <f t="shared" si="6"/>
        <v>NC01-7</v>
      </c>
      <c r="C211" s="68" t="s">
        <v>598</v>
      </c>
      <c r="D211" s="68" t="s">
        <v>599</v>
      </c>
      <c r="E211" s="85"/>
      <c r="F211" s="57"/>
      <c r="G211" s="96"/>
      <c r="H211" s="58"/>
      <c r="I211" s="59"/>
      <c r="J211" s="59"/>
      <c r="K211" s="59"/>
      <c r="L211" s="60"/>
      <c r="M211" s="61" t="s">
        <v>75</v>
      </c>
      <c r="N211" s="61" t="s">
        <v>75</v>
      </c>
      <c r="O211" s="61" t="s">
        <v>75</v>
      </c>
      <c r="P211" s="61" t="s">
        <v>75</v>
      </c>
      <c r="Q211" s="61" t="s">
        <v>75</v>
      </c>
      <c r="R211" s="61" t="s">
        <v>75</v>
      </c>
      <c r="S211" s="113" t="s">
        <v>75</v>
      </c>
      <c r="T211" s="75" t="str">
        <f t="shared" si="7"/>
        <v>C</v>
      </c>
      <c r="U211" s="62"/>
      <c r="V211" s="88"/>
      <c r="W211" s="88"/>
      <c r="X211" s="63"/>
      <c r="Y211" s="63"/>
      <c r="Z211" s="64"/>
      <c r="AA211" s="64"/>
      <c r="AB211" s="65"/>
      <c r="AC211" s="65"/>
      <c r="AD211" s="65"/>
      <c r="AE211" s="65"/>
      <c r="AF211" s="65"/>
      <c r="AG211" s="65"/>
      <c r="AH211" s="66"/>
      <c r="AI211" s="65"/>
    </row>
    <row r="212" spans="1:35" s="36" customFormat="1" ht="18.75" customHeight="1">
      <c r="A212" s="57" t="s">
        <v>610</v>
      </c>
      <c r="B212" s="68" t="str">
        <f t="shared" si="6"/>
        <v>NC01-7</v>
      </c>
      <c r="C212" s="68" t="s">
        <v>600</v>
      </c>
      <c r="D212" s="68" t="s">
        <v>601</v>
      </c>
      <c r="E212" s="85"/>
      <c r="F212" s="57"/>
      <c r="G212" s="96"/>
      <c r="H212" s="58"/>
      <c r="I212" s="59"/>
      <c r="J212" s="59"/>
      <c r="K212" s="59"/>
      <c r="L212" s="60"/>
      <c r="M212" s="61" t="s">
        <v>75</v>
      </c>
      <c r="N212" s="61" t="s">
        <v>75</v>
      </c>
      <c r="O212" s="61" t="s">
        <v>75</v>
      </c>
      <c r="P212" s="61" t="s">
        <v>75</v>
      </c>
      <c r="Q212" s="61" t="s">
        <v>75</v>
      </c>
      <c r="R212" s="61" t="s">
        <v>75</v>
      </c>
      <c r="S212" s="113" t="s">
        <v>75</v>
      </c>
      <c r="T212" s="75" t="str">
        <f t="shared" si="7"/>
        <v>C</v>
      </c>
      <c r="U212" s="62"/>
      <c r="V212" s="88"/>
      <c r="W212" s="88"/>
      <c r="X212" s="63"/>
      <c r="Y212" s="63"/>
      <c r="Z212" s="65"/>
      <c r="AA212" s="65"/>
      <c r="AB212" s="65"/>
      <c r="AC212" s="65"/>
      <c r="AD212" s="65"/>
      <c r="AE212" s="65"/>
      <c r="AF212" s="65"/>
      <c r="AG212" s="65"/>
      <c r="AH212" s="66"/>
      <c r="AI212" s="65"/>
    </row>
    <row r="213" spans="1:35" s="36" customFormat="1" ht="18.75" customHeight="1">
      <c r="A213" s="57" t="s">
        <v>610</v>
      </c>
      <c r="B213" s="68" t="str">
        <f t="shared" si="6"/>
        <v>NC01-7</v>
      </c>
      <c r="C213" s="68" t="s">
        <v>602</v>
      </c>
      <c r="D213" s="68" t="s">
        <v>603</v>
      </c>
      <c r="E213" s="85"/>
      <c r="F213" s="57"/>
      <c r="G213" s="96"/>
      <c r="H213" s="58"/>
      <c r="I213" s="59"/>
      <c r="J213" s="59"/>
      <c r="K213" s="59"/>
      <c r="L213" s="60"/>
      <c r="M213" s="61" t="s">
        <v>75</v>
      </c>
      <c r="N213" s="61" t="s">
        <v>75</v>
      </c>
      <c r="O213" s="60" t="s">
        <v>75</v>
      </c>
      <c r="P213" s="60" t="s">
        <v>75</v>
      </c>
      <c r="Q213" s="60" t="s">
        <v>75</v>
      </c>
      <c r="R213" s="60" t="s">
        <v>75</v>
      </c>
      <c r="S213" s="87" t="s">
        <v>75</v>
      </c>
      <c r="T213" s="75" t="str">
        <f t="shared" si="7"/>
        <v>C</v>
      </c>
      <c r="U213" s="62"/>
      <c r="V213" s="88"/>
      <c r="W213" s="88"/>
      <c r="X213" s="63"/>
      <c r="Y213" s="63"/>
      <c r="Z213" s="64"/>
      <c r="AA213" s="64"/>
      <c r="AB213" s="64"/>
      <c r="AC213" s="65"/>
      <c r="AD213" s="65"/>
      <c r="AE213" s="65"/>
      <c r="AF213" s="65"/>
      <c r="AG213" s="65"/>
      <c r="AH213" s="66"/>
      <c r="AI213" s="65"/>
    </row>
    <row r="214" spans="1:35" s="36" customFormat="1" ht="18.75" customHeight="1">
      <c r="A214" s="57" t="s">
        <v>610</v>
      </c>
      <c r="B214" s="68" t="str">
        <f t="shared" si="6"/>
        <v>NC01-7</v>
      </c>
      <c r="C214" s="68" t="s">
        <v>604</v>
      </c>
      <c r="D214" s="68" t="s">
        <v>605</v>
      </c>
      <c r="E214" s="86"/>
      <c r="F214" s="69"/>
      <c r="G214" s="70"/>
      <c r="H214" s="71"/>
      <c r="I214" s="71"/>
      <c r="J214" s="71"/>
      <c r="K214" s="71"/>
      <c r="L214" s="72"/>
      <c r="M214" s="61" t="s">
        <v>75</v>
      </c>
      <c r="N214" s="61" t="s">
        <v>75</v>
      </c>
      <c r="O214" s="60" t="s">
        <v>75</v>
      </c>
      <c r="P214" s="60" t="s">
        <v>75</v>
      </c>
      <c r="Q214" s="60" t="s">
        <v>75</v>
      </c>
      <c r="R214" s="60" t="s">
        <v>75</v>
      </c>
      <c r="S214" s="87" t="s">
        <v>75</v>
      </c>
      <c r="T214" s="75" t="str">
        <f t="shared" si="7"/>
        <v>C</v>
      </c>
      <c r="U214" s="73"/>
      <c r="V214" s="64"/>
      <c r="W214" s="64"/>
      <c r="X214" s="63"/>
      <c r="Y214" s="63"/>
      <c r="Z214" s="64"/>
      <c r="AA214" s="64"/>
      <c r="AB214" s="64"/>
      <c r="AC214" s="65"/>
      <c r="AD214" s="65"/>
      <c r="AE214" s="65"/>
      <c r="AF214" s="65"/>
      <c r="AG214" s="65"/>
      <c r="AH214" s="65"/>
      <c r="AI214" s="65"/>
    </row>
    <row r="215" spans="1:35" s="36" customFormat="1" ht="18.75" customHeight="1">
      <c r="A215" s="57" t="s">
        <v>610</v>
      </c>
      <c r="B215" s="68" t="str">
        <f t="shared" si="6"/>
        <v>NC01-7</v>
      </c>
      <c r="C215" s="68" t="s">
        <v>606</v>
      </c>
      <c r="D215" s="68" t="s">
        <v>607</v>
      </c>
      <c r="E215" s="86"/>
      <c r="F215" s="69"/>
      <c r="G215" s="70"/>
      <c r="H215" s="71"/>
      <c r="I215" s="71"/>
      <c r="J215" s="71"/>
      <c r="K215" s="71"/>
      <c r="L215" s="72"/>
      <c r="M215" s="61" t="s">
        <v>75</v>
      </c>
      <c r="N215" s="61" t="s">
        <v>75</v>
      </c>
      <c r="O215" s="60" t="s">
        <v>75</v>
      </c>
      <c r="P215" s="60" t="s">
        <v>75</v>
      </c>
      <c r="Q215" s="60" t="s">
        <v>75</v>
      </c>
      <c r="R215" s="60" t="s">
        <v>75</v>
      </c>
      <c r="S215" s="87" t="s">
        <v>75</v>
      </c>
      <c r="T215" s="75" t="str">
        <f t="shared" si="7"/>
        <v>C</v>
      </c>
      <c r="U215" s="73"/>
      <c r="V215" s="64"/>
      <c r="W215" s="64"/>
      <c r="X215" s="63"/>
      <c r="Y215" s="63"/>
      <c r="Z215" s="64"/>
      <c r="AA215" s="64"/>
      <c r="AB215" s="64"/>
      <c r="AC215" s="65"/>
      <c r="AD215" s="65"/>
      <c r="AE215" s="65"/>
      <c r="AF215" s="65"/>
      <c r="AG215" s="65"/>
      <c r="AH215" s="65"/>
      <c r="AI215" s="65"/>
    </row>
  </sheetData>
  <autoFilter ref="A4:AI215" xr:uid="{00000000-0009-0000-0000-000002000000}">
    <sortState xmlns:xlrd2="http://schemas.microsoft.com/office/spreadsheetml/2017/richdata2" ref="A5:AI215">
      <sortCondition ref="B5:B215"/>
      <sortCondition ref="C5:C215"/>
    </sortState>
  </autoFilter>
  <mergeCells count="6">
    <mergeCell ref="A2:W3"/>
    <mergeCell ref="X3:Y3"/>
    <mergeCell ref="X2:AI2"/>
    <mergeCell ref="AD3:AF3"/>
    <mergeCell ref="Z3:AB3"/>
    <mergeCell ref="AG3:AH3"/>
  </mergeCells>
  <conditionalFormatting sqref="T5:T215">
    <cfRule type="cellIs" dxfId="107" priority="81" operator="equal">
      <formula>"C"</formula>
    </cfRule>
    <cfRule type="cellIs" dxfId="106" priority="82" operator="equal">
      <formula>"B"</formula>
    </cfRule>
    <cfRule type="cellIs" dxfId="105" priority="83" operator="equal">
      <formula>"A"</formula>
    </cfRule>
  </conditionalFormatting>
  <dataValidations disablePrompts="1" count="2">
    <dataValidation type="list" allowBlank="1" showInputMessage="1" showErrorMessage="1" sqref="JQ65561:JQ65568 TM65561:TM65568 ADI65561:ADI65568 ANE65561:ANE65568 AXA65561:AXA65568 BGW65561:BGW65568 BQS65561:BQS65568 CAO65561:CAO65568 CKK65561:CKK65568 CUG65561:CUG65568 DEC65561:DEC65568 DNY65561:DNY65568 DXU65561:DXU65568 EHQ65561:EHQ65568 ERM65561:ERM65568 FBI65561:FBI65568 FLE65561:FLE65568 FVA65561:FVA65568 GEW65561:GEW65568 GOS65561:GOS65568 GYO65561:GYO65568 HIK65561:HIK65568 HSG65561:HSG65568 ICC65561:ICC65568 ILY65561:ILY65568 IVU65561:IVU65568 JFQ65561:JFQ65568 JPM65561:JPM65568 JZI65561:JZI65568 KJE65561:KJE65568 KTA65561:KTA65568 LCW65561:LCW65568 LMS65561:LMS65568 LWO65561:LWO65568 MGK65561:MGK65568 MQG65561:MQG65568 NAC65561:NAC65568 NJY65561:NJY65568 NTU65561:NTU65568 ODQ65561:ODQ65568 ONM65561:ONM65568 OXI65561:OXI65568 PHE65561:PHE65568 PRA65561:PRA65568 QAW65561:QAW65568 QKS65561:QKS65568 QUO65561:QUO65568 REK65561:REK65568 ROG65561:ROG65568 RYC65561:RYC65568 SHY65561:SHY65568 SRU65561:SRU65568 TBQ65561:TBQ65568 TLM65561:TLM65568 TVI65561:TVI65568 UFE65561:UFE65568 UPA65561:UPA65568 UYW65561:UYW65568 VIS65561:VIS65568 VSO65561:VSO65568 WCK65561:WCK65568 WMG65561:WMG65568 WWC65561:WWC65568 JQ131097:JQ131104 TM131097:TM131104 ADI131097:ADI131104 ANE131097:ANE131104 AXA131097:AXA131104 BGW131097:BGW131104 BQS131097:BQS131104 CAO131097:CAO131104 CKK131097:CKK131104 CUG131097:CUG131104 DEC131097:DEC131104 DNY131097:DNY131104 DXU131097:DXU131104 EHQ131097:EHQ131104 ERM131097:ERM131104 FBI131097:FBI131104 FLE131097:FLE131104 FVA131097:FVA131104 GEW131097:GEW131104 GOS131097:GOS131104 GYO131097:GYO131104 HIK131097:HIK131104 HSG131097:HSG131104 ICC131097:ICC131104 ILY131097:ILY131104 IVU131097:IVU131104 JFQ131097:JFQ131104 JPM131097:JPM131104 JZI131097:JZI131104 KJE131097:KJE131104 KTA131097:KTA131104 LCW131097:LCW131104 LMS131097:LMS131104 LWO131097:LWO131104 MGK131097:MGK131104 MQG131097:MQG131104 NAC131097:NAC131104 NJY131097:NJY131104 NTU131097:NTU131104 ODQ131097:ODQ131104 ONM131097:ONM131104 OXI131097:OXI131104 PHE131097:PHE131104 PRA131097:PRA131104 QAW131097:QAW131104 QKS131097:QKS131104 QUO131097:QUO131104 REK131097:REK131104 ROG131097:ROG131104 RYC131097:RYC131104 SHY131097:SHY131104 SRU131097:SRU131104 TBQ131097:TBQ131104 TLM131097:TLM131104 TVI131097:TVI131104 UFE131097:UFE131104 UPA131097:UPA131104 UYW131097:UYW131104 VIS131097:VIS131104 VSO131097:VSO131104 WCK131097:WCK131104 WMG131097:WMG131104 WWC131097:WWC131104 JQ196633:JQ196640 TM196633:TM196640 ADI196633:ADI196640 ANE196633:ANE196640 AXA196633:AXA196640 BGW196633:BGW196640 BQS196633:BQS196640 CAO196633:CAO196640 CKK196633:CKK196640 CUG196633:CUG196640 DEC196633:DEC196640 DNY196633:DNY196640 DXU196633:DXU196640 EHQ196633:EHQ196640 ERM196633:ERM196640 FBI196633:FBI196640 FLE196633:FLE196640 FVA196633:FVA196640 GEW196633:GEW196640 GOS196633:GOS196640 GYO196633:GYO196640 HIK196633:HIK196640 HSG196633:HSG196640 ICC196633:ICC196640 ILY196633:ILY196640 IVU196633:IVU196640 JFQ196633:JFQ196640 JPM196633:JPM196640 JZI196633:JZI196640 KJE196633:KJE196640 KTA196633:KTA196640 LCW196633:LCW196640 LMS196633:LMS196640 LWO196633:LWO196640 MGK196633:MGK196640 MQG196633:MQG196640 NAC196633:NAC196640 NJY196633:NJY196640 NTU196633:NTU196640 ODQ196633:ODQ196640 ONM196633:ONM196640 OXI196633:OXI196640 PHE196633:PHE196640 PRA196633:PRA196640 QAW196633:QAW196640 QKS196633:QKS196640 QUO196633:QUO196640 REK196633:REK196640 ROG196633:ROG196640 RYC196633:RYC196640 SHY196633:SHY196640 SRU196633:SRU196640 TBQ196633:TBQ196640 TLM196633:TLM196640 TVI196633:TVI196640 UFE196633:UFE196640 UPA196633:UPA196640 UYW196633:UYW196640 VIS196633:VIS196640 VSO196633:VSO196640 WCK196633:WCK196640 WMG196633:WMG196640 WWC196633:WWC196640 JQ262169:JQ262176 TM262169:TM262176 ADI262169:ADI262176 ANE262169:ANE262176 AXA262169:AXA262176 BGW262169:BGW262176 BQS262169:BQS262176 CAO262169:CAO262176 CKK262169:CKK262176 CUG262169:CUG262176 DEC262169:DEC262176 DNY262169:DNY262176 DXU262169:DXU262176 EHQ262169:EHQ262176 ERM262169:ERM262176 FBI262169:FBI262176 FLE262169:FLE262176 FVA262169:FVA262176 GEW262169:GEW262176 GOS262169:GOS262176 GYO262169:GYO262176 HIK262169:HIK262176 HSG262169:HSG262176 ICC262169:ICC262176 ILY262169:ILY262176 IVU262169:IVU262176 JFQ262169:JFQ262176 JPM262169:JPM262176 JZI262169:JZI262176 KJE262169:KJE262176 KTA262169:KTA262176 LCW262169:LCW262176 LMS262169:LMS262176 LWO262169:LWO262176 MGK262169:MGK262176 MQG262169:MQG262176 NAC262169:NAC262176 NJY262169:NJY262176 NTU262169:NTU262176 ODQ262169:ODQ262176 ONM262169:ONM262176 OXI262169:OXI262176 PHE262169:PHE262176 PRA262169:PRA262176 QAW262169:QAW262176 QKS262169:QKS262176 QUO262169:QUO262176 REK262169:REK262176 ROG262169:ROG262176 RYC262169:RYC262176 SHY262169:SHY262176 SRU262169:SRU262176 TBQ262169:TBQ262176 TLM262169:TLM262176 TVI262169:TVI262176 UFE262169:UFE262176 UPA262169:UPA262176 UYW262169:UYW262176 VIS262169:VIS262176 VSO262169:VSO262176 WCK262169:WCK262176 WMG262169:WMG262176 WWC262169:WWC262176 JQ327705:JQ327712 TM327705:TM327712 ADI327705:ADI327712 ANE327705:ANE327712 AXA327705:AXA327712 BGW327705:BGW327712 BQS327705:BQS327712 CAO327705:CAO327712 CKK327705:CKK327712 CUG327705:CUG327712 DEC327705:DEC327712 DNY327705:DNY327712 DXU327705:DXU327712 EHQ327705:EHQ327712 ERM327705:ERM327712 FBI327705:FBI327712 FLE327705:FLE327712 FVA327705:FVA327712 GEW327705:GEW327712 GOS327705:GOS327712 GYO327705:GYO327712 HIK327705:HIK327712 HSG327705:HSG327712 ICC327705:ICC327712 ILY327705:ILY327712 IVU327705:IVU327712 JFQ327705:JFQ327712 JPM327705:JPM327712 JZI327705:JZI327712 KJE327705:KJE327712 KTA327705:KTA327712 LCW327705:LCW327712 LMS327705:LMS327712 LWO327705:LWO327712 MGK327705:MGK327712 MQG327705:MQG327712 NAC327705:NAC327712 NJY327705:NJY327712 NTU327705:NTU327712 ODQ327705:ODQ327712 ONM327705:ONM327712 OXI327705:OXI327712 PHE327705:PHE327712 PRA327705:PRA327712 QAW327705:QAW327712 QKS327705:QKS327712 QUO327705:QUO327712 REK327705:REK327712 ROG327705:ROG327712 RYC327705:RYC327712 SHY327705:SHY327712 SRU327705:SRU327712 TBQ327705:TBQ327712 TLM327705:TLM327712 TVI327705:TVI327712 UFE327705:UFE327712 UPA327705:UPA327712 UYW327705:UYW327712 VIS327705:VIS327712 VSO327705:VSO327712 WCK327705:WCK327712 WMG327705:WMG327712 WWC327705:WWC327712 JQ393241:JQ393248 TM393241:TM393248 ADI393241:ADI393248 ANE393241:ANE393248 AXA393241:AXA393248 BGW393241:BGW393248 BQS393241:BQS393248 CAO393241:CAO393248 CKK393241:CKK393248 CUG393241:CUG393248 DEC393241:DEC393248 DNY393241:DNY393248 DXU393241:DXU393248 EHQ393241:EHQ393248 ERM393241:ERM393248 FBI393241:FBI393248 FLE393241:FLE393248 FVA393241:FVA393248 GEW393241:GEW393248 GOS393241:GOS393248 GYO393241:GYO393248 HIK393241:HIK393248 HSG393241:HSG393248 ICC393241:ICC393248 ILY393241:ILY393248 IVU393241:IVU393248 JFQ393241:JFQ393248 JPM393241:JPM393248 JZI393241:JZI393248 KJE393241:KJE393248 KTA393241:KTA393248 LCW393241:LCW393248 LMS393241:LMS393248 LWO393241:LWO393248 MGK393241:MGK393248 MQG393241:MQG393248 NAC393241:NAC393248 NJY393241:NJY393248 NTU393241:NTU393248 ODQ393241:ODQ393248 ONM393241:ONM393248 OXI393241:OXI393248 PHE393241:PHE393248 PRA393241:PRA393248 QAW393241:QAW393248 QKS393241:QKS393248 QUO393241:QUO393248 REK393241:REK393248 ROG393241:ROG393248 RYC393241:RYC393248 SHY393241:SHY393248 SRU393241:SRU393248 TBQ393241:TBQ393248 TLM393241:TLM393248 TVI393241:TVI393248 UFE393241:UFE393248 UPA393241:UPA393248 UYW393241:UYW393248 VIS393241:VIS393248 VSO393241:VSO393248 WCK393241:WCK393248 WMG393241:WMG393248 WWC393241:WWC393248 JQ458777:JQ458784 TM458777:TM458784 ADI458777:ADI458784 ANE458777:ANE458784 AXA458777:AXA458784 BGW458777:BGW458784 BQS458777:BQS458784 CAO458777:CAO458784 CKK458777:CKK458784 CUG458777:CUG458784 DEC458777:DEC458784 DNY458777:DNY458784 DXU458777:DXU458784 EHQ458777:EHQ458784 ERM458777:ERM458784 FBI458777:FBI458784 FLE458777:FLE458784 FVA458777:FVA458784 GEW458777:GEW458784 GOS458777:GOS458784 GYO458777:GYO458784 HIK458777:HIK458784 HSG458777:HSG458784 ICC458777:ICC458784 ILY458777:ILY458784 IVU458777:IVU458784 JFQ458777:JFQ458784 JPM458777:JPM458784 JZI458777:JZI458784 KJE458777:KJE458784 KTA458777:KTA458784 LCW458777:LCW458784 LMS458777:LMS458784 LWO458777:LWO458784 MGK458777:MGK458784 MQG458777:MQG458784 NAC458777:NAC458784 NJY458777:NJY458784 NTU458777:NTU458784 ODQ458777:ODQ458784 ONM458777:ONM458784 OXI458777:OXI458784 PHE458777:PHE458784 PRA458777:PRA458784 QAW458777:QAW458784 QKS458777:QKS458784 QUO458777:QUO458784 REK458777:REK458784 ROG458777:ROG458784 RYC458777:RYC458784 SHY458777:SHY458784 SRU458777:SRU458784 TBQ458777:TBQ458784 TLM458777:TLM458784 TVI458777:TVI458784 UFE458777:UFE458784 UPA458777:UPA458784 UYW458777:UYW458784 VIS458777:VIS458784 VSO458777:VSO458784 WCK458777:WCK458784 WMG458777:WMG458784 WWC458777:WWC458784 JQ524313:JQ524320 TM524313:TM524320 ADI524313:ADI524320 ANE524313:ANE524320 AXA524313:AXA524320 BGW524313:BGW524320 BQS524313:BQS524320 CAO524313:CAO524320 CKK524313:CKK524320 CUG524313:CUG524320 DEC524313:DEC524320 DNY524313:DNY524320 DXU524313:DXU524320 EHQ524313:EHQ524320 ERM524313:ERM524320 FBI524313:FBI524320 FLE524313:FLE524320 FVA524313:FVA524320 GEW524313:GEW524320 GOS524313:GOS524320 GYO524313:GYO524320 HIK524313:HIK524320 HSG524313:HSG524320 ICC524313:ICC524320 ILY524313:ILY524320 IVU524313:IVU524320 JFQ524313:JFQ524320 JPM524313:JPM524320 JZI524313:JZI524320 KJE524313:KJE524320 KTA524313:KTA524320 LCW524313:LCW524320 LMS524313:LMS524320 LWO524313:LWO524320 MGK524313:MGK524320 MQG524313:MQG524320 NAC524313:NAC524320 NJY524313:NJY524320 NTU524313:NTU524320 ODQ524313:ODQ524320 ONM524313:ONM524320 OXI524313:OXI524320 PHE524313:PHE524320 PRA524313:PRA524320 QAW524313:QAW524320 QKS524313:QKS524320 QUO524313:QUO524320 REK524313:REK524320 ROG524313:ROG524320 RYC524313:RYC524320 SHY524313:SHY524320 SRU524313:SRU524320 TBQ524313:TBQ524320 TLM524313:TLM524320 TVI524313:TVI524320 UFE524313:UFE524320 UPA524313:UPA524320 UYW524313:UYW524320 VIS524313:VIS524320 VSO524313:VSO524320 WCK524313:WCK524320 WMG524313:WMG524320 WWC524313:WWC524320 JQ589849:JQ589856 TM589849:TM589856 ADI589849:ADI589856 ANE589849:ANE589856 AXA589849:AXA589856 BGW589849:BGW589856 BQS589849:BQS589856 CAO589849:CAO589856 CKK589849:CKK589856 CUG589849:CUG589856 DEC589849:DEC589856 DNY589849:DNY589856 DXU589849:DXU589856 EHQ589849:EHQ589856 ERM589849:ERM589856 FBI589849:FBI589856 FLE589849:FLE589856 FVA589849:FVA589856 GEW589849:GEW589856 GOS589849:GOS589856 GYO589849:GYO589856 HIK589849:HIK589856 HSG589849:HSG589856 ICC589849:ICC589856 ILY589849:ILY589856 IVU589849:IVU589856 JFQ589849:JFQ589856 JPM589849:JPM589856 JZI589849:JZI589856 KJE589849:KJE589856 KTA589849:KTA589856 LCW589849:LCW589856 LMS589849:LMS589856 LWO589849:LWO589856 MGK589849:MGK589856 MQG589849:MQG589856 NAC589849:NAC589856 NJY589849:NJY589856 NTU589849:NTU589856 ODQ589849:ODQ589856 ONM589849:ONM589856 OXI589849:OXI589856 PHE589849:PHE589856 PRA589849:PRA589856 QAW589849:QAW589856 QKS589849:QKS589856 QUO589849:QUO589856 REK589849:REK589856 ROG589849:ROG589856 RYC589849:RYC589856 SHY589849:SHY589856 SRU589849:SRU589856 TBQ589849:TBQ589856 TLM589849:TLM589856 TVI589849:TVI589856 UFE589849:UFE589856 UPA589849:UPA589856 UYW589849:UYW589856 VIS589849:VIS589856 VSO589849:VSO589856 WCK589849:WCK589856 WMG589849:WMG589856 WWC589849:WWC589856 JQ655385:JQ655392 TM655385:TM655392 ADI655385:ADI655392 ANE655385:ANE655392 AXA655385:AXA655392 BGW655385:BGW655392 BQS655385:BQS655392 CAO655385:CAO655392 CKK655385:CKK655392 CUG655385:CUG655392 DEC655385:DEC655392 DNY655385:DNY655392 DXU655385:DXU655392 EHQ655385:EHQ655392 ERM655385:ERM655392 FBI655385:FBI655392 FLE655385:FLE655392 FVA655385:FVA655392 GEW655385:GEW655392 GOS655385:GOS655392 GYO655385:GYO655392 HIK655385:HIK655392 HSG655385:HSG655392 ICC655385:ICC655392 ILY655385:ILY655392 IVU655385:IVU655392 JFQ655385:JFQ655392 JPM655385:JPM655392 JZI655385:JZI655392 KJE655385:KJE655392 KTA655385:KTA655392 LCW655385:LCW655392 LMS655385:LMS655392 LWO655385:LWO655392 MGK655385:MGK655392 MQG655385:MQG655392 NAC655385:NAC655392 NJY655385:NJY655392 NTU655385:NTU655392 ODQ655385:ODQ655392 ONM655385:ONM655392 OXI655385:OXI655392 PHE655385:PHE655392 PRA655385:PRA655392 QAW655385:QAW655392 QKS655385:QKS655392 QUO655385:QUO655392 REK655385:REK655392 ROG655385:ROG655392 RYC655385:RYC655392 SHY655385:SHY655392 SRU655385:SRU655392 TBQ655385:TBQ655392 TLM655385:TLM655392 TVI655385:TVI655392 UFE655385:UFE655392 UPA655385:UPA655392 UYW655385:UYW655392 VIS655385:VIS655392 VSO655385:VSO655392 WCK655385:WCK655392 WMG655385:WMG655392 WWC655385:WWC655392 JQ720921:JQ720928 TM720921:TM720928 ADI720921:ADI720928 ANE720921:ANE720928 AXA720921:AXA720928 BGW720921:BGW720928 BQS720921:BQS720928 CAO720921:CAO720928 CKK720921:CKK720928 CUG720921:CUG720928 DEC720921:DEC720928 DNY720921:DNY720928 DXU720921:DXU720928 EHQ720921:EHQ720928 ERM720921:ERM720928 FBI720921:FBI720928 FLE720921:FLE720928 FVA720921:FVA720928 GEW720921:GEW720928 GOS720921:GOS720928 GYO720921:GYO720928 HIK720921:HIK720928 HSG720921:HSG720928 ICC720921:ICC720928 ILY720921:ILY720928 IVU720921:IVU720928 JFQ720921:JFQ720928 JPM720921:JPM720928 JZI720921:JZI720928 KJE720921:KJE720928 KTA720921:KTA720928 LCW720921:LCW720928 LMS720921:LMS720928 LWO720921:LWO720928 MGK720921:MGK720928 MQG720921:MQG720928 NAC720921:NAC720928 NJY720921:NJY720928 NTU720921:NTU720928 ODQ720921:ODQ720928 ONM720921:ONM720928 OXI720921:OXI720928 PHE720921:PHE720928 PRA720921:PRA720928 QAW720921:QAW720928 QKS720921:QKS720928 QUO720921:QUO720928 REK720921:REK720928 ROG720921:ROG720928 RYC720921:RYC720928 SHY720921:SHY720928 SRU720921:SRU720928 TBQ720921:TBQ720928 TLM720921:TLM720928 TVI720921:TVI720928 UFE720921:UFE720928 UPA720921:UPA720928 UYW720921:UYW720928 VIS720921:VIS720928 VSO720921:VSO720928 WCK720921:WCK720928 WMG720921:WMG720928 WWC720921:WWC720928 JQ786457:JQ786464 TM786457:TM786464 ADI786457:ADI786464 ANE786457:ANE786464 AXA786457:AXA786464 BGW786457:BGW786464 BQS786457:BQS786464 CAO786457:CAO786464 CKK786457:CKK786464 CUG786457:CUG786464 DEC786457:DEC786464 DNY786457:DNY786464 DXU786457:DXU786464 EHQ786457:EHQ786464 ERM786457:ERM786464 FBI786457:FBI786464 FLE786457:FLE786464 FVA786457:FVA786464 GEW786457:GEW786464 GOS786457:GOS786464 GYO786457:GYO786464 HIK786457:HIK786464 HSG786457:HSG786464 ICC786457:ICC786464 ILY786457:ILY786464 IVU786457:IVU786464 JFQ786457:JFQ786464 JPM786457:JPM786464 JZI786457:JZI786464 KJE786457:KJE786464 KTA786457:KTA786464 LCW786457:LCW786464 LMS786457:LMS786464 LWO786457:LWO786464 MGK786457:MGK786464 MQG786457:MQG786464 NAC786457:NAC786464 NJY786457:NJY786464 NTU786457:NTU786464 ODQ786457:ODQ786464 ONM786457:ONM786464 OXI786457:OXI786464 PHE786457:PHE786464 PRA786457:PRA786464 QAW786457:QAW786464 QKS786457:QKS786464 QUO786457:QUO786464 REK786457:REK786464 ROG786457:ROG786464 RYC786457:RYC786464 SHY786457:SHY786464 SRU786457:SRU786464 TBQ786457:TBQ786464 TLM786457:TLM786464 TVI786457:TVI786464 UFE786457:UFE786464 UPA786457:UPA786464 UYW786457:UYW786464 VIS786457:VIS786464 VSO786457:VSO786464 WCK786457:WCK786464 WMG786457:WMG786464 WWC786457:WWC786464 JQ851993:JQ852000 TM851993:TM852000 ADI851993:ADI852000 ANE851993:ANE852000 AXA851993:AXA852000 BGW851993:BGW852000 BQS851993:BQS852000 CAO851993:CAO852000 CKK851993:CKK852000 CUG851993:CUG852000 DEC851993:DEC852000 DNY851993:DNY852000 DXU851993:DXU852000 EHQ851993:EHQ852000 ERM851993:ERM852000 FBI851993:FBI852000 FLE851993:FLE852000 FVA851993:FVA852000 GEW851993:GEW852000 GOS851993:GOS852000 GYO851993:GYO852000 HIK851993:HIK852000 HSG851993:HSG852000 ICC851993:ICC852000 ILY851993:ILY852000 IVU851993:IVU852000 JFQ851993:JFQ852000 JPM851993:JPM852000 JZI851993:JZI852000 KJE851993:KJE852000 KTA851993:KTA852000 LCW851993:LCW852000 LMS851993:LMS852000 LWO851993:LWO852000 MGK851993:MGK852000 MQG851993:MQG852000 NAC851993:NAC852000 NJY851993:NJY852000 NTU851993:NTU852000 ODQ851993:ODQ852000 ONM851993:ONM852000 OXI851993:OXI852000 PHE851993:PHE852000 PRA851993:PRA852000 QAW851993:QAW852000 QKS851993:QKS852000 QUO851993:QUO852000 REK851993:REK852000 ROG851993:ROG852000 RYC851993:RYC852000 SHY851993:SHY852000 SRU851993:SRU852000 TBQ851993:TBQ852000 TLM851993:TLM852000 TVI851993:TVI852000 UFE851993:UFE852000 UPA851993:UPA852000 UYW851993:UYW852000 VIS851993:VIS852000 VSO851993:VSO852000 WCK851993:WCK852000 WMG851993:WMG852000 WWC851993:WWC852000 JQ917529:JQ917536 TM917529:TM917536 ADI917529:ADI917536 ANE917529:ANE917536 AXA917529:AXA917536 BGW917529:BGW917536 BQS917529:BQS917536 CAO917529:CAO917536 CKK917529:CKK917536 CUG917529:CUG917536 DEC917529:DEC917536 DNY917529:DNY917536 DXU917529:DXU917536 EHQ917529:EHQ917536 ERM917529:ERM917536 FBI917529:FBI917536 FLE917529:FLE917536 FVA917529:FVA917536 GEW917529:GEW917536 GOS917529:GOS917536 GYO917529:GYO917536 HIK917529:HIK917536 HSG917529:HSG917536 ICC917529:ICC917536 ILY917529:ILY917536 IVU917529:IVU917536 JFQ917529:JFQ917536 JPM917529:JPM917536 JZI917529:JZI917536 KJE917529:KJE917536 KTA917529:KTA917536 LCW917529:LCW917536 LMS917529:LMS917536 LWO917529:LWO917536 MGK917529:MGK917536 MQG917529:MQG917536 NAC917529:NAC917536 NJY917529:NJY917536 NTU917529:NTU917536 ODQ917529:ODQ917536 ONM917529:ONM917536 OXI917529:OXI917536 PHE917529:PHE917536 PRA917529:PRA917536 QAW917529:QAW917536 QKS917529:QKS917536 QUO917529:QUO917536 REK917529:REK917536 ROG917529:ROG917536 RYC917529:RYC917536 SHY917529:SHY917536 SRU917529:SRU917536 TBQ917529:TBQ917536 TLM917529:TLM917536 TVI917529:TVI917536 UFE917529:UFE917536 UPA917529:UPA917536 UYW917529:UYW917536 VIS917529:VIS917536 VSO917529:VSO917536 WCK917529:WCK917536 WMG917529:WMG917536 WWC917529:WWC917536 WWC983065:WWC983072 JQ983065:JQ983072 TM983065:TM983072 ADI983065:ADI983072 ANE983065:ANE983072 AXA983065:AXA983072 BGW983065:BGW983072 BQS983065:BQS983072 CAO983065:CAO983072 CKK983065:CKK983072 CUG983065:CUG983072 DEC983065:DEC983072 DNY983065:DNY983072 DXU983065:DXU983072 EHQ983065:EHQ983072 ERM983065:ERM983072 FBI983065:FBI983072 FLE983065:FLE983072 FVA983065:FVA983072 GEW983065:GEW983072 GOS983065:GOS983072 GYO983065:GYO983072 HIK983065:HIK983072 HSG983065:HSG983072 ICC983065:ICC983072 ILY983065:ILY983072 IVU983065:IVU983072 JFQ983065:JFQ983072 JPM983065:JPM983072 JZI983065:JZI983072 KJE983065:KJE983072 KTA983065:KTA983072 LCW983065:LCW983072 LMS983065:LMS983072 LWO983065:LWO983072 MGK983065:MGK983072 MQG983065:MQG983072 NAC983065:NAC983072 NJY983065:NJY983072 NTU983065:NTU983072 ODQ983065:ODQ983072 ONM983065:ONM983072 OXI983065:OXI983072 PHE983065:PHE983072 PRA983065:PRA983072 QAW983065:QAW983072 QKS983065:QKS983072 QUO983065:QUO983072 REK983065:REK983072 ROG983065:ROG983072 RYC983065:RYC983072 SHY983065:SHY983072 SRU983065:SRU983072 TBQ983065:TBQ983072 TLM983065:TLM983072 TVI983065:TVI983072 UFE983065:UFE983072 UPA983065:UPA983072 UYW983065:UYW983072 VIS983065:VIS983072 VSO983065:VSO983072 WCK983065:WCK983072 WMG983065:WMG983072 G65545:G65552 G131081:G131088 G196617:G196624 G262153:G262160 G327689:G327696 G393225:G393232 G458761:G458768 G524297:G524304 G589833:G589840 G655369:G655376 G720905:G720912 G786441:G786448 G851977:G851984 G917513:G917520 G983049:G983056" xr:uid="{00000000-0002-0000-0200-000000000000}">
      <formula1>" ',Silo, Tank, Floor space (m²)"</formula1>
    </dataValidation>
    <dataValidation type="list" allowBlank="1" showInputMessage="1" showErrorMessage="1" sqref="JP65561:JP65568 TL65561:TL65568 ADH65561:ADH65568 AND65561:AND65568 AWZ65561:AWZ65568 BGV65561:BGV65568 BQR65561:BQR65568 CAN65561:CAN65568 CKJ65561:CKJ65568 CUF65561:CUF65568 DEB65561:DEB65568 DNX65561:DNX65568 DXT65561:DXT65568 EHP65561:EHP65568 ERL65561:ERL65568 FBH65561:FBH65568 FLD65561:FLD65568 FUZ65561:FUZ65568 GEV65561:GEV65568 GOR65561:GOR65568 GYN65561:GYN65568 HIJ65561:HIJ65568 HSF65561:HSF65568 ICB65561:ICB65568 ILX65561:ILX65568 IVT65561:IVT65568 JFP65561:JFP65568 JPL65561:JPL65568 JZH65561:JZH65568 KJD65561:KJD65568 KSZ65561:KSZ65568 LCV65561:LCV65568 LMR65561:LMR65568 LWN65561:LWN65568 MGJ65561:MGJ65568 MQF65561:MQF65568 NAB65561:NAB65568 NJX65561:NJX65568 NTT65561:NTT65568 ODP65561:ODP65568 ONL65561:ONL65568 OXH65561:OXH65568 PHD65561:PHD65568 PQZ65561:PQZ65568 QAV65561:QAV65568 QKR65561:QKR65568 QUN65561:QUN65568 REJ65561:REJ65568 ROF65561:ROF65568 RYB65561:RYB65568 SHX65561:SHX65568 SRT65561:SRT65568 TBP65561:TBP65568 TLL65561:TLL65568 TVH65561:TVH65568 UFD65561:UFD65568 UOZ65561:UOZ65568 UYV65561:UYV65568 VIR65561:VIR65568 VSN65561:VSN65568 WCJ65561:WCJ65568 WMF65561:WMF65568 WWB65561:WWB65568 JP131097:JP131104 TL131097:TL131104 ADH131097:ADH131104 AND131097:AND131104 AWZ131097:AWZ131104 BGV131097:BGV131104 BQR131097:BQR131104 CAN131097:CAN131104 CKJ131097:CKJ131104 CUF131097:CUF131104 DEB131097:DEB131104 DNX131097:DNX131104 DXT131097:DXT131104 EHP131097:EHP131104 ERL131097:ERL131104 FBH131097:FBH131104 FLD131097:FLD131104 FUZ131097:FUZ131104 GEV131097:GEV131104 GOR131097:GOR131104 GYN131097:GYN131104 HIJ131097:HIJ131104 HSF131097:HSF131104 ICB131097:ICB131104 ILX131097:ILX131104 IVT131097:IVT131104 JFP131097:JFP131104 JPL131097:JPL131104 JZH131097:JZH131104 KJD131097:KJD131104 KSZ131097:KSZ131104 LCV131097:LCV131104 LMR131097:LMR131104 LWN131097:LWN131104 MGJ131097:MGJ131104 MQF131097:MQF131104 NAB131097:NAB131104 NJX131097:NJX131104 NTT131097:NTT131104 ODP131097:ODP131104 ONL131097:ONL131104 OXH131097:OXH131104 PHD131097:PHD131104 PQZ131097:PQZ131104 QAV131097:QAV131104 QKR131097:QKR131104 QUN131097:QUN131104 REJ131097:REJ131104 ROF131097:ROF131104 RYB131097:RYB131104 SHX131097:SHX131104 SRT131097:SRT131104 TBP131097:TBP131104 TLL131097:TLL131104 TVH131097:TVH131104 UFD131097:UFD131104 UOZ131097:UOZ131104 UYV131097:UYV131104 VIR131097:VIR131104 VSN131097:VSN131104 WCJ131097:WCJ131104 WMF131097:WMF131104 WWB131097:WWB131104 JP196633:JP196640 TL196633:TL196640 ADH196633:ADH196640 AND196633:AND196640 AWZ196633:AWZ196640 BGV196633:BGV196640 BQR196633:BQR196640 CAN196633:CAN196640 CKJ196633:CKJ196640 CUF196633:CUF196640 DEB196633:DEB196640 DNX196633:DNX196640 DXT196633:DXT196640 EHP196633:EHP196640 ERL196633:ERL196640 FBH196633:FBH196640 FLD196633:FLD196640 FUZ196633:FUZ196640 GEV196633:GEV196640 GOR196633:GOR196640 GYN196633:GYN196640 HIJ196633:HIJ196640 HSF196633:HSF196640 ICB196633:ICB196640 ILX196633:ILX196640 IVT196633:IVT196640 JFP196633:JFP196640 JPL196633:JPL196640 JZH196633:JZH196640 KJD196633:KJD196640 KSZ196633:KSZ196640 LCV196633:LCV196640 LMR196633:LMR196640 LWN196633:LWN196640 MGJ196633:MGJ196640 MQF196633:MQF196640 NAB196633:NAB196640 NJX196633:NJX196640 NTT196633:NTT196640 ODP196633:ODP196640 ONL196633:ONL196640 OXH196633:OXH196640 PHD196633:PHD196640 PQZ196633:PQZ196640 QAV196633:QAV196640 QKR196633:QKR196640 QUN196633:QUN196640 REJ196633:REJ196640 ROF196633:ROF196640 RYB196633:RYB196640 SHX196633:SHX196640 SRT196633:SRT196640 TBP196633:TBP196640 TLL196633:TLL196640 TVH196633:TVH196640 UFD196633:UFD196640 UOZ196633:UOZ196640 UYV196633:UYV196640 VIR196633:VIR196640 VSN196633:VSN196640 WCJ196633:WCJ196640 WMF196633:WMF196640 WWB196633:WWB196640 JP262169:JP262176 TL262169:TL262176 ADH262169:ADH262176 AND262169:AND262176 AWZ262169:AWZ262176 BGV262169:BGV262176 BQR262169:BQR262176 CAN262169:CAN262176 CKJ262169:CKJ262176 CUF262169:CUF262176 DEB262169:DEB262176 DNX262169:DNX262176 DXT262169:DXT262176 EHP262169:EHP262176 ERL262169:ERL262176 FBH262169:FBH262176 FLD262169:FLD262176 FUZ262169:FUZ262176 GEV262169:GEV262176 GOR262169:GOR262176 GYN262169:GYN262176 HIJ262169:HIJ262176 HSF262169:HSF262176 ICB262169:ICB262176 ILX262169:ILX262176 IVT262169:IVT262176 JFP262169:JFP262176 JPL262169:JPL262176 JZH262169:JZH262176 KJD262169:KJD262176 KSZ262169:KSZ262176 LCV262169:LCV262176 LMR262169:LMR262176 LWN262169:LWN262176 MGJ262169:MGJ262176 MQF262169:MQF262176 NAB262169:NAB262176 NJX262169:NJX262176 NTT262169:NTT262176 ODP262169:ODP262176 ONL262169:ONL262176 OXH262169:OXH262176 PHD262169:PHD262176 PQZ262169:PQZ262176 QAV262169:QAV262176 QKR262169:QKR262176 QUN262169:QUN262176 REJ262169:REJ262176 ROF262169:ROF262176 RYB262169:RYB262176 SHX262169:SHX262176 SRT262169:SRT262176 TBP262169:TBP262176 TLL262169:TLL262176 TVH262169:TVH262176 UFD262169:UFD262176 UOZ262169:UOZ262176 UYV262169:UYV262176 VIR262169:VIR262176 VSN262169:VSN262176 WCJ262169:WCJ262176 WMF262169:WMF262176 WWB262169:WWB262176 JP327705:JP327712 TL327705:TL327712 ADH327705:ADH327712 AND327705:AND327712 AWZ327705:AWZ327712 BGV327705:BGV327712 BQR327705:BQR327712 CAN327705:CAN327712 CKJ327705:CKJ327712 CUF327705:CUF327712 DEB327705:DEB327712 DNX327705:DNX327712 DXT327705:DXT327712 EHP327705:EHP327712 ERL327705:ERL327712 FBH327705:FBH327712 FLD327705:FLD327712 FUZ327705:FUZ327712 GEV327705:GEV327712 GOR327705:GOR327712 GYN327705:GYN327712 HIJ327705:HIJ327712 HSF327705:HSF327712 ICB327705:ICB327712 ILX327705:ILX327712 IVT327705:IVT327712 JFP327705:JFP327712 JPL327705:JPL327712 JZH327705:JZH327712 KJD327705:KJD327712 KSZ327705:KSZ327712 LCV327705:LCV327712 LMR327705:LMR327712 LWN327705:LWN327712 MGJ327705:MGJ327712 MQF327705:MQF327712 NAB327705:NAB327712 NJX327705:NJX327712 NTT327705:NTT327712 ODP327705:ODP327712 ONL327705:ONL327712 OXH327705:OXH327712 PHD327705:PHD327712 PQZ327705:PQZ327712 QAV327705:QAV327712 QKR327705:QKR327712 QUN327705:QUN327712 REJ327705:REJ327712 ROF327705:ROF327712 RYB327705:RYB327712 SHX327705:SHX327712 SRT327705:SRT327712 TBP327705:TBP327712 TLL327705:TLL327712 TVH327705:TVH327712 UFD327705:UFD327712 UOZ327705:UOZ327712 UYV327705:UYV327712 VIR327705:VIR327712 VSN327705:VSN327712 WCJ327705:WCJ327712 WMF327705:WMF327712 WWB327705:WWB327712 JP393241:JP393248 TL393241:TL393248 ADH393241:ADH393248 AND393241:AND393248 AWZ393241:AWZ393248 BGV393241:BGV393248 BQR393241:BQR393248 CAN393241:CAN393248 CKJ393241:CKJ393248 CUF393241:CUF393248 DEB393241:DEB393248 DNX393241:DNX393248 DXT393241:DXT393248 EHP393241:EHP393248 ERL393241:ERL393248 FBH393241:FBH393248 FLD393241:FLD393248 FUZ393241:FUZ393248 GEV393241:GEV393248 GOR393241:GOR393248 GYN393241:GYN393248 HIJ393241:HIJ393248 HSF393241:HSF393248 ICB393241:ICB393248 ILX393241:ILX393248 IVT393241:IVT393248 JFP393241:JFP393248 JPL393241:JPL393248 JZH393241:JZH393248 KJD393241:KJD393248 KSZ393241:KSZ393248 LCV393241:LCV393248 LMR393241:LMR393248 LWN393241:LWN393248 MGJ393241:MGJ393248 MQF393241:MQF393248 NAB393241:NAB393248 NJX393241:NJX393248 NTT393241:NTT393248 ODP393241:ODP393248 ONL393241:ONL393248 OXH393241:OXH393248 PHD393241:PHD393248 PQZ393241:PQZ393248 QAV393241:QAV393248 QKR393241:QKR393248 QUN393241:QUN393248 REJ393241:REJ393248 ROF393241:ROF393248 RYB393241:RYB393248 SHX393241:SHX393248 SRT393241:SRT393248 TBP393241:TBP393248 TLL393241:TLL393248 TVH393241:TVH393248 UFD393241:UFD393248 UOZ393241:UOZ393248 UYV393241:UYV393248 VIR393241:VIR393248 VSN393241:VSN393248 WCJ393241:WCJ393248 WMF393241:WMF393248 WWB393241:WWB393248 JP458777:JP458784 TL458777:TL458784 ADH458777:ADH458784 AND458777:AND458784 AWZ458777:AWZ458784 BGV458777:BGV458784 BQR458777:BQR458784 CAN458777:CAN458784 CKJ458777:CKJ458784 CUF458777:CUF458784 DEB458777:DEB458784 DNX458777:DNX458784 DXT458777:DXT458784 EHP458777:EHP458784 ERL458777:ERL458784 FBH458777:FBH458784 FLD458777:FLD458784 FUZ458777:FUZ458784 GEV458777:GEV458784 GOR458777:GOR458784 GYN458777:GYN458784 HIJ458777:HIJ458784 HSF458777:HSF458784 ICB458777:ICB458784 ILX458777:ILX458784 IVT458777:IVT458784 JFP458777:JFP458784 JPL458777:JPL458784 JZH458777:JZH458784 KJD458777:KJD458784 KSZ458777:KSZ458784 LCV458777:LCV458784 LMR458777:LMR458784 LWN458777:LWN458784 MGJ458777:MGJ458784 MQF458777:MQF458784 NAB458777:NAB458784 NJX458777:NJX458784 NTT458777:NTT458784 ODP458777:ODP458784 ONL458777:ONL458784 OXH458777:OXH458784 PHD458777:PHD458784 PQZ458777:PQZ458784 QAV458777:QAV458784 QKR458777:QKR458784 QUN458777:QUN458784 REJ458777:REJ458784 ROF458777:ROF458784 RYB458777:RYB458784 SHX458777:SHX458784 SRT458777:SRT458784 TBP458777:TBP458784 TLL458777:TLL458784 TVH458777:TVH458784 UFD458777:UFD458784 UOZ458777:UOZ458784 UYV458777:UYV458784 VIR458777:VIR458784 VSN458777:VSN458784 WCJ458777:WCJ458784 WMF458777:WMF458784 WWB458777:WWB458784 JP524313:JP524320 TL524313:TL524320 ADH524313:ADH524320 AND524313:AND524320 AWZ524313:AWZ524320 BGV524313:BGV524320 BQR524313:BQR524320 CAN524313:CAN524320 CKJ524313:CKJ524320 CUF524313:CUF524320 DEB524313:DEB524320 DNX524313:DNX524320 DXT524313:DXT524320 EHP524313:EHP524320 ERL524313:ERL524320 FBH524313:FBH524320 FLD524313:FLD524320 FUZ524313:FUZ524320 GEV524313:GEV524320 GOR524313:GOR524320 GYN524313:GYN524320 HIJ524313:HIJ524320 HSF524313:HSF524320 ICB524313:ICB524320 ILX524313:ILX524320 IVT524313:IVT524320 JFP524313:JFP524320 JPL524313:JPL524320 JZH524313:JZH524320 KJD524313:KJD524320 KSZ524313:KSZ524320 LCV524313:LCV524320 LMR524313:LMR524320 LWN524313:LWN524320 MGJ524313:MGJ524320 MQF524313:MQF524320 NAB524313:NAB524320 NJX524313:NJX524320 NTT524313:NTT524320 ODP524313:ODP524320 ONL524313:ONL524320 OXH524313:OXH524320 PHD524313:PHD524320 PQZ524313:PQZ524320 QAV524313:QAV524320 QKR524313:QKR524320 QUN524313:QUN524320 REJ524313:REJ524320 ROF524313:ROF524320 RYB524313:RYB524320 SHX524313:SHX524320 SRT524313:SRT524320 TBP524313:TBP524320 TLL524313:TLL524320 TVH524313:TVH524320 UFD524313:UFD524320 UOZ524313:UOZ524320 UYV524313:UYV524320 VIR524313:VIR524320 VSN524313:VSN524320 WCJ524313:WCJ524320 WMF524313:WMF524320 WWB524313:WWB524320 JP589849:JP589856 TL589849:TL589856 ADH589849:ADH589856 AND589849:AND589856 AWZ589849:AWZ589856 BGV589849:BGV589856 BQR589849:BQR589856 CAN589849:CAN589856 CKJ589849:CKJ589856 CUF589849:CUF589856 DEB589849:DEB589856 DNX589849:DNX589856 DXT589849:DXT589856 EHP589849:EHP589856 ERL589849:ERL589856 FBH589849:FBH589856 FLD589849:FLD589856 FUZ589849:FUZ589856 GEV589849:GEV589856 GOR589849:GOR589856 GYN589849:GYN589856 HIJ589849:HIJ589856 HSF589849:HSF589856 ICB589849:ICB589856 ILX589849:ILX589856 IVT589849:IVT589856 JFP589849:JFP589856 JPL589849:JPL589856 JZH589849:JZH589856 KJD589849:KJD589856 KSZ589849:KSZ589856 LCV589849:LCV589856 LMR589849:LMR589856 LWN589849:LWN589856 MGJ589849:MGJ589856 MQF589849:MQF589856 NAB589849:NAB589856 NJX589849:NJX589856 NTT589849:NTT589856 ODP589849:ODP589856 ONL589849:ONL589856 OXH589849:OXH589856 PHD589849:PHD589856 PQZ589849:PQZ589856 QAV589849:QAV589856 QKR589849:QKR589856 QUN589849:QUN589856 REJ589849:REJ589856 ROF589849:ROF589856 RYB589849:RYB589856 SHX589849:SHX589856 SRT589849:SRT589856 TBP589849:TBP589856 TLL589849:TLL589856 TVH589849:TVH589856 UFD589849:UFD589856 UOZ589849:UOZ589856 UYV589849:UYV589856 VIR589849:VIR589856 VSN589849:VSN589856 WCJ589849:WCJ589856 WMF589849:WMF589856 WWB589849:WWB589856 JP655385:JP655392 TL655385:TL655392 ADH655385:ADH655392 AND655385:AND655392 AWZ655385:AWZ655392 BGV655385:BGV655392 BQR655385:BQR655392 CAN655385:CAN655392 CKJ655385:CKJ655392 CUF655385:CUF655392 DEB655385:DEB655392 DNX655385:DNX655392 DXT655385:DXT655392 EHP655385:EHP655392 ERL655385:ERL655392 FBH655385:FBH655392 FLD655385:FLD655392 FUZ655385:FUZ655392 GEV655385:GEV655392 GOR655385:GOR655392 GYN655385:GYN655392 HIJ655385:HIJ655392 HSF655385:HSF655392 ICB655385:ICB655392 ILX655385:ILX655392 IVT655385:IVT655392 JFP655385:JFP655392 JPL655385:JPL655392 JZH655385:JZH655392 KJD655385:KJD655392 KSZ655385:KSZ655392 LCV655385:LCV655392 LMR655385:LMR655392 LWN655385:LWN655392 MGJ655385:MGJ655392 MQF655385:MQF655392 NAB655385:NAB655392 NJX655385:NJX655392 NTT655385:NTT655392 ODP655385:ODP655392 ONL655385:ONL655392 OXH655385:OXH655392 PHD655385:PHD655392 PQZ655385:PQZ655392 QAV655385:QAV655392 QKR655385:QKR655392 QUN655385:QUN655392 REJ655385:REJ655392 ROF655385:ROF655392 RYB655385:RYB655392 SHX655385:SHX655392 SRT655385:SRT655392 TBP655385:TBP655392 TLL655385:TLL655392 TVH655385:TVH655392 UFD655385:UFD655392 UOZ655385:UOZ655392 UYV655385:UYV655392 VIR655385:VIR655392 VSN655385:VSN655392 WCJ655385:WCJ655392 WMF655385:WMF655392 WWB655385:WWB655392 JP720921:JP720928 TL720921:TL720928 ADH720921:ADH720928 AND720921:AND720928 AWZ720921:AWZ720928 BGV720921:BGV720928 BQR720921:BQR720928 CAN720921:CAN720928 CKJ720921:CKJ720928 CUF720921:CUF720928 DEB720921:DEB720928 DNX720921:DNX720928 DXT720921:DXT720928 EHP720921:EHP720928 ERL720921:ERL720928 FBH720921:FBH720928 FLD720921:FLD720928 FUZ720921:FUZ720928 GEV720921:GEV720928 GOR720921:GOR720928 GYN720921:GYN720928 HIJ720921:HIJ720928 HSF720921:HSF720928 ICB720921:ICB720928 ILX720921:ILX720928 IVT720921:IVT720928 JFP720921:JFP720928 JPL720921:JPL720928 JZH720921:JZH720928 KJD720921:KJD720928 KSZ720921:KSZ720928 LCV720921:LCV720928 LMR720921:LMR720928 LWN720921:LWN720928 MGJ720921:MGJ720928 MQF720921:MQF720928 NAB720921:NAB720928 NJX720921:NJX720928 NTT720921:NTT720928 ODP720921:ODP720928 ONL720921:ONL720928 OXH720921:OXH720928 PHD720921:PHD720928 PQZ720921:PQZ720928 QAV720921:QAV720928 QKR720921:QKR720928 QUN720921:QUN720928 REJ720921:REJ720928 ROF720921:ROF720928 RYB720921:RYB720928 SHX720921:SHX720928 SRT720921:SRT720928 TBP720921:TBP720928 TLL720921:TLL720928 TVH720921:TVH720928 UFD720921:UFD720928 UOZ720921:UOZ720928 UYV720921:UYV720928 VIR720921:VIR720928 VSN720921:VSN720928 WCJ720921:WCJ720928 WMF720921:WMF720928 WWB720921:WWB720928 JP786457:JP786464 TL786457:TL786464 ADH786457:ADH786464 AND786457:AND786464 AWZ786457:AWZ786464 BGV786457:BGV786464 BQR786457:BQR786464 CAN786457:CAN786464 CKJ786457:CKJ786464 CUF786457:CUF786464 DEB786457:DEB786464 DNX786457:DNX786464 DXT786457:DXT786464 EHP786457:EHP786464 ERL786457:ERL786464 FBH786457:FBH786464 FLD786457:FLD786464 FUZ786457:FUZ786464 GEV786457:GEV786464 GOR786457:GOR786464 GYN786457:GYN786464 HIJ786457:HIJ786464 HSF786457:HSF786464 ICB786457:ICB786464 ILX786457:ILX786464 IVT786457:IVT786464 JFP786457:JFP786464 JPL786457:JPL786464 JZH786457:JZH786464 KJD786457:KJD786464 KSZ786457:KSZ786464 LCV786457:LCV786464 LMR786457:LMR786464 LWN786457:LWN786464 MGJ786457:MGJ786464 MQF786457:MQF786464 NAB786457:NAB786464 NJX786457:NJX786464 NTT786457:NTT786464 ODP786457:ODP786464 ONL786457:ONL786464 OXH786457:OXH786464 PHD786457:PHD786464 PQZ786457:PQZ786464 QAV786457:QAV786464 QKR786457:QKR786464 QUN786457:QUN786464 REJ786457:REJ786464 ROF786457:ROF786464 RYB786457:RYB786464 SHX786457:SHX786464 SRT786457:SRT786464 TBP786457:TBP786464 TLL786457:TLL786464 TVH786457:TVH786464 UFD786457:UFD786464 UOZ786457:UOZ786464 UYV786457:UYV786464 VIR786457:VIR786464 VSN786457:VSN786464 WCJ786457:WCJ786464 WMF786457:WMF786464 WWB786457:WWB786464 JP851993:JP852000 TL851993:TL852000 ADH851993:ADH852000 AND851993:AND852000 AWZ851993:AWZ852000 BGV851993:BGV852000 BQR851993:BQR852000 CAN851993:CAN852000 CKJ851993:CKJ852000 CUF851993:CUF852000 DEB851993:DEB852000 DNX851993:DNX852000 DXT851993:DXT852000 EHP851993:EHP852000 ERL851993:ERL852000 FBH851993:FBH852000 FLD851993:FLD852000 FUZ851993:FUZ852000 GEV851993:GEV852000 GOR851993:GOR852000 GYN851993:GYN852000 HIJ851993:HIJ852000 HSF851993:HSF852000 ICB851993:ICB852000 ILX851993:ILX852000 IVT851993:IVT852000 JFP851993:JFP852000 JPL851993:JPL852000 JZH851993:JZH852000 KJD851993:KJD852000 KSZ851993:KSZ852000 LCV851993:LCV852000 LMR851993:LMR852000 LWN851993:LWN852000 MGJ851993:MGJ852000 MQF851993:MQF852000 NAB851993:NAB852000 NJX851993:NJX852000 NTT851993:NTT852000 ODP851993:ODP852000 ONL851993:ONL852000 OXH851993:OXH852000 PHD851993:PHD852000 PQZ851993:PQZ852000 QAV851993:QAV852000 QKR851993:QKR852000 QUN851993:QUN852000 REJ851993:REJ852000 ROF851993:ROF852000 RYB851993:RYB852000 SHX851993:SHX852000 SRT851993:SRT852000 TBP851993:TBP852000 TLL851993:TLL852000 TVH851993:TVH852000 UFD851993:UFD852000 UOZ851993:UOZ852000 UYV851993:UYV852000 VIR851993:VIR852000 VSN851993:VSN852000 WCJ851993:WCJ852000 WMF851993:WMF852000 WWB851993:WWB852000 JP917529:JP917536 TL917529:TL917536 ADH917529:ADH917536 AND917529:AND917536 AWZ917529:AWZ917536 BGV917529:BGV917536 BQR917529:BQR917536 CAN917529:CAN917536 CKJ917529:CKJ917536 CUF917529:CUF917536 DEB917529:DEB917536 DNX917529:DNX917536 DXT917529:DXT917536 EHP917529:EHP917536 ERL917529:ERL917536 FBH917529:FBH917536 FLD917529:FLD917536 FUZ917529:FUZ917536 GEV917529:GEV917536 GOR917529:GOR917536 GYN917529:GYN917536 HIJ917529:HIJ917536 HSF917529:HSF917536 ICB917529:ICB917536 ILX917529:ILX917536 IVT917529:IVT917536 JFP917529:JFP917536 JPL917529:JPL917536 JZH917529:JZH917536 KJD917529:KJD917536 KSZ917529:KSZ917536 LCV917529:LCV917536 LMR917529:LMR917536 LWN917529:LWN917536 MGJ917529:MGJ917536 MQF917529:MQF917536 NAB917529:NAB917536 NJX917529:NJX917536 NTT917529:NTT917536 ODP917529:ODP917536 ONL917529:ONL917536 OXH917529:OXH917536 PHD917529:PHD917536 PQZ917529:PQZ917536 QAV917529:QAV917536 QKR917529:QKR917536 QUN917529:QUN917536 REJ917529:REJ917536 ROF917529:ROF917536 RYB917529:RYB917536 SHX917529:SHX917536 SRT917529:SRT917536 TBP917529:TBP917536 TLL917529:TLL917536 TVH917529:TVH917536 UFD917529:UFD917536 UOZ917529:UOZ917536 UYV917529:UYV917536 VIR917529:VIR917536 VSN917529:VSN917536 WCJ917529:WCJ917536 WMF917529:WMF917536 WWB917529:WWB917536 JP983065:JP983072 TL983065:TL983072 ADH983065:ADH983072 AND983065:AND983072 AWZ983065:AWZ983072 BGV983065:BGV983072 BQR983065:BQR983072 CAN983065:CAN983072 CKJ983065:CKJ983072 CUF983065:CUF983072 DEB983065:DEB983072 DNX983065:DNX983072 DXT983065:DXT983072 EHP983065:EHP983072 ERL983065:ERL983072 FBH983065:FBH983072 FLD983065:FLD983072 FUZ983065:FUZ983072 GEV983065:GEV983072 GOR983065:GOR983072 GYN983065:GYN983072 HIJ983065:HIJ983072 HSF983065:HSF983072 ICB983065:ICB983072 ILX983065:ILX983072 IVT983065:IVT983072 JFP983065:JFP983072 JPL983065:JPL983072 JZH983065:JZH983072 KJD983065:KJD983072 KSZ983065:KSZ983072 LCV983065:LCV983072 LMR983065:LMR983072 LWN983065:LWN983072 MGJ983065:MGJ983072 MQF983065:MQF983072 NAB983065:NAB983072 NJX983065:NJX983072 NTT983065:NTT983072 ODP983065:ODP983072 ONL983065:ONL983072 OXH983065:OXH983072 PHD983065:PHD983072 PQZ983065:PQZ983072 QAV983065:QAV983072 QKR983065:QKR983072 QUN983065:QUN983072 REJ983065:REJ983072 ROF983065:ROF983072 RYB983065:RYB983072 SHX983065:SHX983072 SRT983065:SRT983072 TBP983065:TBP983072 TLL983065:TLL983072 TVH983065:TVH983072 UFD983065:UFD983072 UOZ983065:UOZ983072 UYV983065:UYV983072 VIR983065:VIR983072 VSN983065:VSN983072 WCJ983065:WCJ983072 WMF983065:WMF983072 WWB983065:WWB983072 F983065:F983072 F917529:F917536 F851993:F852000 F786457:F786464 F720921:F720928 F655385:F655392 F589849:F589856 F524313:F524320 F458777:F458784 F393241:F393248 F327705:F327712 F262169:F262176 F196633:F196640 F131097:F131104 F65561:F65568 T65561:W65568 T131097:W131104 T196633:W196640 T262169:W262176 T327705:W327712 T393241:W393248 T458777:W458784 T524313:W524320 T589849:W589856 T655385:W655392 T720921:W720928 T786457:W786464 T851993:W852000 T917529:W917536 T983065:W983072" xr:uid="{00000000-0002-0000-0200-000001000000}">
      <formula1>" ',Malt, Rice, Maize, Unmalted grains, Unmalted Sorgum, Malted Sorghum, Sugar, Syrup, Compound"</formula1>
    </dataValidation>
  </dataValidations>
  <hyperlinks>
    <hyperlink ref="C1" r:id="rId1" xr:uid="{00000000-0004-0000-0200-000000000000}"/>
  </hyperlinks>
  <pageMargins left="0.70866141732283472" right="0.70866141732283472" top="0.74803149606299213" bottom="0.74803149606299213" header="0.31496062992125984" footer="0.31496062992125984"/>
  <pageSetup paperSize="9" scale="77" fitToHeight="0" orientation="landscape" r:id="rId2"/>
  <colBreaks count="2" manualBreakCount="2">
    <brk id="23" max="1048575" man="1"/>
    <brk id="31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22" operator="containsText" id="{959336C5-D64C-419E-B054-64DA59DC49E3}">
            <xm:f>NOT(ISERROR(SEARCH(Options!$A$6,X5)))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423" operator="containsText" id="{DDA1186E-7D18-46C4-85A5-D53CC6C1425F}">
            <xm:f>NOT(ISERROR(SEARCH(Options!$A$5,X5)))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424" operator="containsText" id="{884F539D-5D20-4232-9167-08E1CFB6481B}">
            <xm:f>NOT(ISERROR(SEARCH(Options!$A$4,X5)))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425" operator="containsText" id="{5551B265-D269-4B1F-898A-120B81617297}">
            <xm:f>NOT(ISERROR(SEARCH(Options!$A$3,X5)))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426" operator="containsText" id="{AC3897B3-A89A-4D7E-8B33-84ADD9333D2A}">
            <xm:f>NOT(ISERROR(SEARCH(Options!$A$2,X5)))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X40:X43 X74:X76 X83:X98 X57:X70 X129:X174 X181:X191 X200:X215 X13:X31 X101:X113 X5:X6 X8:X9</xm:sqref>
        </x14:conditionalFormatting>
        <x14:conditionalFormatting xmlns:xm="http://schemas.microsoft.com/office/excel/2006/main">
          <x14:cfRule type="containsText" priority="221" operator="containsText" id="{F031BD07-E284-48E3-B86F-8A4FDFD33C4C}">
            <xm:f>NOT(ISERROR(SEARCH(Options!$A$6,X199)))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222" operator="containsText" id="{742D24DE-8E89-4D6F-806A-33A2CE1E83BA}">
            <xm:f>NOT(ISERROR(SEARCH(Options!$A$5,X199)))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223" operator="containsText" id="{0BE42C9F-B96B-49DC-84DF-BABFD2A075DF}">
            <xm:f>NOT(ISERROR(SEARCH(Options!$A$4,X199)))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224" operator="containsText" id="{3FE91E2B-6A2E-4F85-9718-CFEBC63D484E}">
            <xm:f>NOT(ISERROR(SEARCH(Options!$A$3,X199)))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225" operator="containsText" id="{0240B153-D0F4-4F18-A8E2-E8C4C2122961}">
            <xm:f>NOT(ISERROR(SEARCH(Options!$A$2,X199)))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X199</xm:sqref>
        </x14:conditionalFormatting>
        <x14:conditionalFormatting xmlns:xm="http://schemas.microsoft.com/office/excel/2006/main">
          <x14:cfRule type="containsText" priority="201" operator="containsText" id="{0F828003-D376-4CE9-ACD7-06D09ACFC5D1}">
            <xm:f>NOT(ISERROR(SEARCH(Options!$A$6,X195)))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202" operator="containsText" id="{E5DC1149-7EAF-4019-B95B-8C90684DED53}">
            <xm:f>NOT(ISERROR(SEARCH(Options!$A$5,X195)))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203" operator="containsText" id="{94D3EE04-A1BA-49B4-8ED9-ED16F55485DA}">
            <xm:f>NOT(ISERROR(SEARCH(Options!$A$4,X195)))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204" operator="containsText" id="{A67620FB-8BE5-428E-9E8D-C396282CD55D}">
            <xm:f>NOT(ISERROR(SEARCH(Options!$A$3,X195)))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205" operator="containsText" id="{01CDBDB1-61C8-4D9C-807C-EA159C9277AD}">
            <xm:f>NOT(ISERROR(SEARCH(Options!$A$2,X195)))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X195:X197</xm:sqref>
        </x14:conditionalFormatting>
        <x14:conditionalFormatting xmlns:xm="http://schemas.microsoft.com/office/excel/2006/main">
          <x14:cfRule type="containsText" priority="186" operator="containsText" id="{2AD92963-644B-4C1A-8421-AE4BC8134C75}">
            <xm:f>NOT(ISERROR(SEARCH(Options!$A$6,X192)))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87" operator="containsText" id="{553D67E6-7DA3-4CBB-9206-5E8EE93F3758}">
            <xm:f>NOT(ISERROR(SEARCH(Options!$A$5,X192)))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88" operator="containsText" id="{9AB3BB45-EFFF-4970-B579-26255D688BAB}">
            <xm:f>NOT(ISERROR(SEARCH(Options!$A$4,X192)))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89" operator="containsText" id="{06093671-0552-44CE-B693-7EF0BBE6DBEA}">
            <xm:f>NOT(ISERROR(SEARCH(Options!$A$3,X192)))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90" operator="containsText" id="{E6CA27E4-D6F9-4193-B372-3D561AFA701D}">
            <xm:f>NOT(ISERROR(SEARCH(Options!$A$2,X192)))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X192:X194</xm:sqref>
        </x14:conditionalFormatting>
        <x14:conditionalFormatting xmlns:xm="http://schemas.microsoft.com/office/excel/2006/main">
          <x14:cfRule type="containsText" priority="181" operator="containsText" id="{A8B2856C-D174-4C34-9093-62D338AAB324}">
            <xm:f>NOT(ISERROR(SEARCH(Options!$A$6,X178)))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82" operator="containsText" id="{8EF51492-E773-41E8-B164-B8BDF8D0B7B3}">
            <xm:f>NOT(ISERROR(SEARCH(Options!$A$5,X178)))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83" operator="containsText" id="{88AA9B6B-E886-4D51-ABE8-6F448619D5FF}">
            <xm:f>NOT(ISERROR(SEARCH(Options!$A$4,X178)))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84" operator="containsText" id="{47968D77-70B0-4ABD-A2EF-D3953C690032}">
            <xm:f>NOT(ISERROR(SEARCH(Options!$A$3,X178)))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85" operator="containsText" id="{25A9DFD0-68B4-4AF5-A754-6F3B4165DAC3}">
            <xm:f>NOT(ISERROR(SEARCH(Options!$A$2,X178)))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X178:X180</xm:sqref>
        </x14:conditionalFormatting>
        <x14:conditionalFormatting xmlns:xm="http://schemas.microsoft.com/office/excel/2006/main">
          <x14:cfRule type="containsText" priority="166" operator="containsText" id="{379A2F54-6496-4E5B-918A-198892F9D091}">
            <xm:f>NOT(ISERROR(SEARCH(Options!$A$6,X175)))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67" operator="containsText" id="{9572FB5A-E1C7-45CB-AF68-9598E30271DC}">
            <xm:f>NOT(ISERROR(SEARCH(Options!$A$5,X175)))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68" operator="containsText" id="{914783E6-308B-40AC-8EEE-05E579349EAD}">
            <xm:f>NOT(ISERROR(SEARCH(Options!$A$4,X175)))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69" operator="containsText" id="{4BF0B81C-C3CB-4263-B1EE-0CFE44C6C6B2}">
            <xm:f>NOT(ISERROR(SEARCH(Options!$A$3,X175)))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70" operator="containsText" id="{BD855403-0906-4119-A27A-1A1B693AA167}">
            <xm:f>NOT(ISERROR(SEARCH(Options!$A$2,X175)))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X175:X177</xm:sqref>
        </x14:conditionalFormatting>
        <x14:conditionalFormatting xmlns:xm="http://schemas.microsoft.com/office/excel/2006/main">
          <x14:cfRule type="containsText" priority="161" operator="containsText" id="{6C19C708-88DE-49DF-BF9B-4FC5865AFADD}">
            <xm:f>NOT(ISERROR(SEARCH(Options!$A$6,X77)))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62" operator="containsText" id="{FF6DA0E2-3790-46AE-9A6E-201757EFE334}">
            <xm:f>NOT(ISERROR(SEARCH(Options!$A$5,X77)))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63" operator="containsText" id="{53E6A48A-33D3-4B13-8E33-2A5FD4558FD2}">
            <xm:f>NOT(ISERROR(SEARCH(Options!$A$4,X77)))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64" operator="containsText" id="{705713FC-F520-44E9-9FA5-567691F9D8D7}">
            <xm:f>NOT(ISERROR(SEARCH(Options!$A$3,X77)))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65" operator="containsText" id="{A0B570F4-CB55-4181-A196-CDE2BD117905}">
            <xm:f>NOT(ISERROR(SEARCH(Options!$A$2,X77)))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X126:X127 X77</xm:sqref>
        </x14:conditionalFormatting>
        <x14:conditionalFormatting xmlns:xm="http://schemas.microsoft.com/office/excel/2006/main">
          <x14:cfRule type="containsText" priority="156" operator="containsText" id="{5DAAE580-575C-4F2E-9306-0292DD3DB936}">
            <xm:f>NOT(ISERROR(SEARCH(Options!$A$6,X78)))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57" operator="containsText" id="{7FE2BBE8-BB8F-46D5-A57B-567034979820}">
            <xm:f>NOT(ISERROR(SEARCH(Options!$A$5,X78)))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58" operator="containsText" id="{174C4E0C-69C1-4CB8-8A79-DD1A0C9A765D}">
            <xm:f>NOT(ISERROR(SEARCH(Options!$A$4,X78)))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59" operator="containsText" id="{55F4C381-5B4E-41B7-A1FA-F01CD33D7330}">
            <xm:f>NOT(ISERROR(SEARCH(Options!$A$3,X78)))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60" operator="containsText" id="{C4ED4A0C-56D2-4077-BCD7-084F33B9D272}">
            <xm:f>NOT(ISERROR(SEARCH(Options!$A$2,X78)))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X78:X81</xm:sqref>
        </x14:conditionalFormatting>
        <x14:conditionalFormatting xmlns:xm="http://schemas.microsoft.com/office/excel/2006/main">
          <x14:cfRule type="containsText" priority="151" operator="containsText" id="{51B5BF56-1D58-4B83-96C0-82B65F5F37E6}">
            <xm:f>NOT(ISERROR(SEARCH(Options!$A$6,X82)))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52" operator="containsText" id="{71825761-ADD2-48C9-B02D-8AD0C37BFAF9}">
            <xm:f>NOT(ISERROR(SEARCH(Options!$A$5,X82)))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53" operator="containsText" id="{74A0D781-B4F7-48E0-AD30-8209149E26AA}">
            <xm:f>NOT(ISERROR(SEARCH(Options!$A$4,X82)))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54" operator="containsText" id="{A95D04E9-ACD1-4877-9478-06B92CC878DA}">
            <xm:f>NOT(ISERROR(SEARCH(Options!$A$3,X82)))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55" operator="containsText" id="{82F3A5D0-9E45-42C7-B3A4-75712B64CED0}">
            <xm:f>NOT(ISERROR(SEARCH(Options!$A$2,X82)))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X82</xm:sqref>
        </x14:conditionalFormatting>
        <x14:conditionalFormatting xmlns:xm="http://schemas.microsoft.com/office/excel/2006/main">
          <x14:cfRule type="containsText" priority="146" operator="containsText" id="{79984F6C-2DE0-4575-946F-0CA1A45EB074}">
            <xm:f>NOT(ISERROR(SEARCH(Options!$A$6,X114)))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47" operator="containsText" id="{E2AC414A-0D3E-4CF6-BFA4-C8FB1F9928DF}">
            <xm:f>NOT(ISERROR(SEARCH(Options!$A$5,X114)))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48" operator="containsText" id="{D6939A2C-ADC4-4F24-B60B-292CD67B4CF1}">
            <xm:f>NOT(ISERROR(SEARCH(Options!$A$4,X114)))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49" operator="containsText" id="{15D4165B-932E-4B42-94DE-22F512D314CF}">
            <xm:f>NOT(ISERROR(SEARCH(Options!$A$3,X114)))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50" operator="containsText" id="{709845EC-EC61-448F-9870-68B0449456DA}">
            <xm:f>NOT(ISERROR(SEARCH(Options!$A$2,X114)))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X114:X115 X125</xm:sqref>
        </x14:conditionalFormatting>
        <x14:conditionalFormatting xmlns:xm="http://schemas.microsoft.com/office/excel/2006/main">
          <x14:cfRule type="containsText" priority="141" operator="containsText" id="{D926A8E0-8473-4153-8439-63DE03AEE732}">
            <xm:f>NOT(ISERROR(SEARCH(Options!$A$6,X39)))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42" operator="containsText" id="{91249F8C-C07D-49EF-B06D-FB0F0C27809D}">
            <xm:f>NOT(ISERROR(SEARCH(Options!$A$5,X39)))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43" operator="containsText" id="{B6EEFFCB-9101-478B-86D0-286A913799B5}">
            <xm:f>NOT(ISERROR(SEARCH(Options!$A$4,X39)))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44" operator="containsText" id="{12D63265-07A5-4973-8CB4-1D0E5EE5A3AC}">
            <xm:f>NOT(ISERROR(SEARCH(Options!$A$3,X39)))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45" operator="containsText" id="{EC720B94-3BBD-41CC-BA40-EE4A350A2D53}">
            <xm:f>NOT(ISERROR(SEARCH(Options!$A$2,X39)))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X39</xm:sqref>
        </x14:conditionalFormatting>
        <x14:conditionalFormatting xmlns:xm="http://schemas.microsoft.com/office/excel/2006/main">
          <x14:cfRule type="containsText" priority="136" operator="containsText" id="{70AA78BC-4196-4175-98E9-325787F2D8DA}">
            <xm:f>NOT(ISERROR(SEARCH(Options!$A$6,X45)))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37" operator="containsText" id="{81A86794-F9DA-4A98-99D8-2621AD1E888A}">
            <xm:f>NOT(ISERROR(SEARCH(Options!$A$5,X45)))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38" operator="containsText" id="{D77762F5-7888-4DF2-850C-4BDAC3BDFBEB}">
            <xm:f>NOT(ISERROR(SEARCH(Options!$A$4,X45)))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39" operator="containsText" id="{A5CD753B-876F-48E4-AAD7-17E5EFB6AA98}">
            <xm:f>NOT(ISERROR(SEARCH(Options!$A$3,X45)))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40" operator="containsText" id="{B3E3B8D4-C574-48DF-BCCF-51051A9CD94B}">
            <xm:f>NOT(ISERROR(SEARCH(Options!$A$2,X45)))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X45:X56</xm:sqref>
        </x14:conditionalFormatting>
        <x14:conditionalFormatting xmlns:xm="http://schemas.microsoft.com/office/excel/2006/main">
          <x14:cfRule type="containsText" priority="131" operator="containsText" id="{24F696F8-AAC4-4CDF-ADAE-2E98A1DB5B7E}">
            <xm:f>NOT(ISERROR(SEARCH(Options!$A$6,X44)))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32" operator="containsText" id="{64036685-88E4-4E07-A02D-3FC70726448F}">
            <xm:f>NOT(ISERROR(SEARCH(Options!$A$5,X44)))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33" operator="containsText" id="{84758741-BF70-46F4-8503-D429817418B7}">
            <xm:f>NOT(ISERROR(SEARCH(Options!$A$4,X44)))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34" operator="containsText" id="{5FBD727F-C78C-4B06-B195-4C5AF4FF92C1}">
            <xm:f>NOT(ISERROR(SEARCH(Options!$A$3,X44)))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35" operator="containsText" id="{F41403AB-C503-48AF-9B39-A72567954DD0}">
            <xm:f>NOT(ISERROR(SEARCH(Options!$A$2,X44)))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X44</xm:sqref>
        </x14:conditionalFormatting>
        <x14:conditionalFormatting xmlns:xm="http://schemas.microsoft.com/office/excel/2006/main">
          <x14:cfRule type="containsText" priority="126" operator="containsText" id="{38DEA4CB-DC8E-48D0-BDAB-06555BBBC3CC}">
            <xm:f>NOT(ISERROR(SEARCH(Options!$A$6,X71)))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27" operator="containsText" id="{CED63F32-6BAE-46B5-9C02-B334CC56534D}">
            <xm:f>NOT(ISERROR(SEARCH(Options!$A$5,X71)))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28" operator="containsText" id="{A2CEFBA3-855A-49D1-931B-14A0C028B6C5}">
            <xm:f>NOT(ISERROR(SEARCH(Options!$A$4,X71)))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29" operator="containsText" id="{FA0E8A11-E8F6-4D15-BBAB-7F40CAFB4D6C}">
            <xm:f>NOT(ISERROR(SEARCH(Options!$A$3,X71)))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30" operator="containsText" id="{259FFE28-E9DA-4D18-B548-940C8E013032}">
            <xm:f>NOT(ISERROR(SEARCH(Options!$A$2,X71)))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X71:X73</xm:sqref>
        </x14:conditionalFormatting>
        <x14:conditionalFormatting xmlns:xm="http://schemas.microsoft.com/office/excel/2006/main">
          <x14:cfRule type="containsText" priority="121" operator="containsText" id="{7434AD6B-E13D-41DE-A20C-D3842D302C8B}">
            <xm:f>NOT(ISERROR(SEARCH(Options!$A$6,X10)))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22" operator="containsText" id="{14D51A42-2041-4AC4-BB97-92F8B60240E4}">
            <xm:f>NOT(ISERROR(SEARCH(Options!$A$5,X10)))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23" operator="containsText" id="{CDEA882F-0A22-4F5D-AB95-B77BB074FCF0}">
            <xm:f>NOT(ISERROR(SEARCH(Options!$A$4,X10)))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24" operator="containsText" id="{C0F0279F-D78A-4012-9AE4-E5D6ECC7BDF1}">
            <xm:f>NOT(ISERROR(SEARCH(Options!$A$3,X10)))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25" operator="containsText" id="{855A720F-B400-4A7A-931B-48D0483FA426}">
            <xm:f>NOT(ISERROR(SEARCH(Options!$A$2,X10)))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X35:X37 X10:X12</xm:sqref>
        </x14:conditionalFormatting>
        <x14:conditionalFormatting xmlns:xm="http://schemas.microsoft.com/office/excel/2006/main">
          <x14:cfRule type="containsText" priority="106" operator="containsText" id="{7822F7A0-3929-4D4C-AE73-BD439792BCD6}">
            <xm:f>NOT(ISERROR(SEARCH(Options!$A$6,X32)))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07" operator="containsText" id="{4097F4FD-852D-4825-A4A1-EC6CD28507E9}">
            <xm:f>NOT(ISERROR(SEARCH(Options!$A$5,X32)))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08" operator="containsText" id="{931BDAE3-3B2D-467D-80C3-A4E703DC3652}">
            <xm:f>NOT(ISERROR(SEARCH(Options!$A$4,X32)))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09" operator="containsText" id="{305953C2-8A3A-4EDA-8420-D8F443FD3270}">
            <xm:f>NOT(ISERROR(SEARCH(Options!$A$3,X32)))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10" operator="containsText" id="{DD5BD504-0866-40F0-8738-1AFE3F03AC0B}">
            <xm:f>NOT(ISERROR(SEARCH(Options!$A$2,X32)))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X32:X34</xm:sqref>
        </x14:conditionalFormatting>
        <x14:conditionalFormatting xmlns:xm="http://schemas.microsoft.com/office/excel/2006/main">
          <x14:cfRule type="containsText" priority="62" operator="containsText" id="{6A17611D-5AE7-4E52-AF61-A16306696307}">
            <xm:f>NOT(ISERROR(SEARCH(Options!$A$6,X122)))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63" operator="containsText" id="{C355D3C9-C163-4474-93A0-4BA7C1596293}">
            <xm:f>NOT(ISERROR(SEARCH(Options!$A$5,X122)))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64" operator="containsText" id="{58F0C2AA-B135-4881-8B44-7A4A21429C96}">
            <xm:f>NOT(ISERROR(SEARCH(Options!$A$4,X122)))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65" operator="containsText" id="{F97E9A58-6149-49D4-97D5-E541ACC5945C}">
            <xm:f>NOT(ISERROR(SEARCH(Options!$A$3,X122)))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66" operator="containsText" id="{ECE5FC8F-4CCC-4D1E-9228-3A657AC9B35B}">
            <xm:f>NOT(ISERROR(SEARCH(Options!$A$2,X122)))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X122:X124</xm:sqref>
        </x14:conditionalFormatting>
        <x14:conditionalFormatting xmlns:xm="http://schemas.microsoft.com/office/excel/2006/main">
          <x14:cfRule type="containsText" priority="54" operator="containsText" id="{08DEC237-EEA7-4197-8E5A-3EB296B815A4}">
            <xm:f>NOT(ISERROR(SEARCH(Options!$A$6,X116)))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55" operator="containsText" id="{3BBA4E96-E7EF-4CB3-9A5B-5DF643F8C013}">
            <xm:f>NOT(ISERROR(SEARCH(Options!$A$5,X116)))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56" operator="containsText" id="{C444E427-7DC4-472D-8A86-7AD3D245C137}">
            <xm:f>NOT(ISERROR(SEARCH(Options!$A$4,X116)))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57" operator="containsText" id="{D0807FC4-7458-4DBD-AD8B-DAD0ADE3BDD3}">
            <xm:f>NOT(ISERROR(SEARCH(Options!$A$3,X116)))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58" operator="containsText" id="{755D8EFE-1F1E-4A57-8211-807839E14DD8}">
            <xm:f>NOT(ISERROR(SEARCH(Options!$A$2,X116)))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X116:X121</xm:sqref>
        </x14:conditionalFormatting>
        <x14:conditionalFormatting xmlns:xm="http://schemas.microsoft.com/office/excel/2006/main">
          <x14:cfRule type="containsText" priority="20" operator="containsText" id="{8F5C8B07-AB0C-4B99-B6B6-25190C79554E}">
            <xm:f>NOT(ISERROR(SEARCH(Options!$A$6,X100)))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21" operator="containsText" id="{1EC79384-5EDB-4A8A-ACD8-FD299523386A}">
            <xm:f>NOT(ISERROR(SEARCH(Options!$A$5,X100)))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22" operator="containsText" id="{8523F3D9-815B-4EB0-ABCF-A746E5CB113E}">
            <xm:f>NOT(ISERROR(SEARCH(Options!$A$4,X100)))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23" operator="containsText" id="{602BC316-8386-4B94-AB63-BB86BE5CF7C1}">
            <xm:f>NOT(ISERROR(SEARCH(Options!$A$3,X100)))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24" operator="containsText" id="{A1A45B5C-B7E6-443E-83D1-59A243FD511E}">
            <xm:f>NOT(ISERROR(SEARCH(Options!$A$2,X100)))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X100</xm:sqref>
        </x14:conditionalFormatting>
        <x14:conditionalFormatting xmlns:xm="http://schemas.microsoft.com/office/excel/2006/main">
          <x14:cfRule type="containsText" priority="12" operator="containsText" id="{26456C38-CCFC-40AB-B73B-13C6879A54B3}">
            <xm:f>NOT(ISERROR(SEARCH(Options!$A$6,X99)))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13" operator="containsText" id="{2B3DED31-816D-496E-9AA9-CE8FC041F9A4}">
            <xm:f>NOT(ISERROR(SEARCH(Options!$A$5,X99)))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4" operator="containsText" id="{83C1D306-75B7-44CE-B3B2-72547D7BDB1A}">
            <xm:f>NOT(ISERROR(SEARCH(Options!$A$4,X99)))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15" operator="containsText" id="{E33A30A3-4290-45DA-8C33-170CB8FA702A}">
            <xm:f>NOT(ISERROR(SEARCH(Options!$A$3,X99)))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16" operator="containsText" id="{EEA8AEF9-20DB-4805-956D-006B99FD0014}">
            <xm:f>NOT(ISERROR(SEARCH(Options!$A$2,X99)))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X99</xm:sqref>
        </x14:conditionalFormatting>
        <x14:conditionalFormatting xmlns:xm="http://schemas.microsoft.com/office/excel/2006/main">
          <x14:cfRule type="containsText" priority="4" operator="containsText" id="{FD4A4931-7222-4F22-8E5E-DFAE8FFD2A91}">
            <xm:f>NOT(ISERROR(SEARCH(Options!$A$6,X7)))</xm:f>
            <xm:f>Options!$A$6</xm:f>
            <x14:dxf>
              <font>
                <color rgb="FFFFFF00"/>
              </font>
              <fill>
                <patternFill>
                  <bgColor rgb="FF00B050"/>
                </patternFill>
              </fill>
            </x14:dxf>
          </x14:cfRule>
          <x14:cfRule type="containsText" priority="5" operator="containsText" id="{48EBA9B2-9F72-41D2-8D41-1DD6BFB853E1}">
            <xm:f>NOT(ISERROR(SEARCH(Options!$A$5,X7)))</xm:f>
            <xm:f>Options!$A$5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6" operator="containsText" id="{EDE63D5F-8256-4DB7-9B0F-2A79D8662ABA}">
            <xm:f>NOT(ISERROR(SEARCH(Options!$A$4,X7)))</xm:f>
            <xm:f>Options!$A$4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7" operator="containsText" id="{36610773-DFF5-465F-8CCE-1C9212CCF833}">
            <xm:f>NOT(ISERROR(SEARCH(Options!$A$3,X7)))</xm:f>
            <xm:f>Options!$A$3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containsText" priority="8" operator="containsText" id="{A9911CC3-2F6C-494E-9E85-F0E4412ABA0E}">
            <xm:f>NOT(ISERROR(SEARCH(Options!$A$2,X7)))</xm:f>
            <xm:f>Options!$A$2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X7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200-000002000000}">
          <x14:formula1>
            <xm:f>Options!$A$2:$A$6</xm:f>
          </x14:formula1>
          <xm:sqref>X129:X197 X199:X215 X39:X127 X5:X37</xm:sqref>
        </x14:dataValidation>
        <x14:dataValidation type="list" allowBlank="1" showInputMessage="1" showErrorMessage="1" xr:uid="{00000000-0002-0000-0200-000003000000}">
          <x14:formula1>
            <xm:f>Options!$B$2:$B$6</xm:f>
          </x14:formula1>
          <xm:sqref>Y129:Y197 Y199:Y215 Y39:Y127 Y5:Y37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3:FB325"/>
  <sheetViews>
    <sheetView showGridLines="0" topLeftCell="I5" zoomScale="70" zoomScaleNormal="70" workbookViewId="0">
      <selection activeCell="M14" sqref="M14"/>
    </sheetView>
  </sheetViews>
  <sheetFormatPr baseColWidth="10" defaultColWidth="9.08984375" defaultRowHeight="12.5"/>
  <cols>
    <col min="1" max="1" width="9.08984375" style="45" customWidth="1"/>
    <col min="2" max="2" width="34.453125" style="45" customWidth="1"/>
    <col min="3" max="3" width="14.36328125" style="45" customWidth="1"/>
    <col min="4" max="4" width="28" style="45" customWidth="1"/>
    <col min="5" max="5" width="11.08984375" style="45" customWidth="1"/>
    <col min="6" max="6" width="35.6328125" style="45" customWidth="1"/>
    <col min="7" max="7" width="9.08984375" style="45" customWidth="1"/>
    <col min="8" max="8" width="35.08984375" style="45" customWidth="1"/>
    <col min="9" max="11" width="9.08984375" style="45"/>
    <col min="12" max="12" width="24.81640625" style="45" bestFit="1" customWidth="1"/>
    <col min="13" max="13" width="30" style="45" bestFit="1" customWidth="1"/>
    <col min="14" max="16" width="3.81640625" style="45" bestFit="1" customWidth="1"/>
    <col min="17" max="17" width="5.7265625" style="45" bestFit="1" customWidth="1"/>
    <col min="18" max="18" width="4.36328125" style="45" bestFit="1" customWidth="1"/>
    <col min="19" max="19" width="5.7265625" style="45" bestFit="1" customWidth="1"/>
    <col min="20" max="24" width="9.453125" style="45" customWidth="1"/>
    <col min="25" max="26" width="6.08984375" style="45" bestFit="1" customWidth="1"/>
    <col min="27" max="50" width="5.08984375" style="45" customWidth="1"/>
    <col min="51" max="129" width="7.08984375" style="45" customWidth="1"/>
    <col min="130" max="157" width="9.36328125" style="45" bestFit="1" customWidth="1"/>
    <col min="158" max="158" width="12.54296875" style="45" bestFit="1" customWidth="1"/>
    <col min="159" max="16384" width="9.08984375" style="45"/>
  </cols>
  <sheetData>
    <row r="3" spans="1:158" ht="38.25" customHeight="1"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</row>
    <row r="4" spans="1:158" s="77" customFormat="1" ht="190.5" customHeight="1"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  <c r="BP4" s="78"/>
      <c r="BQ4" s="78"/>
      <c r="BR4" s="78"/>
      <c r="BS4" s="78"/>
      <c r="BT4" s="78"/>
      <c r="BU4" s="78"/>
      <c r="BV4" s="78"/>
      <c r="BW4" s="78"/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78"/>
      <c r="DH4" s="78"/>
      <c r="DI4" s="78"/>
      <c r="DJ4" s="78"/>
      <c r="DK4" s="78"/>
      <c r="DL4" s="78"/>
      <c r="DM4" s="78"/>
      <c r="DN4" s="78"/>
      <c r="DO4" s="78"/>
      <c r="DP4" s="78"/>
      <c r="DQ4" s="78"/>
      <c r="DR4" s="78"/>
      <c r="DS4" s="78"/>
      <c r="DT4" s="78"/>
      <c r="DU4" s="78"/>
      <c r="DV4" s="78"/>
      <c r="DW4" s="78"/>
      <c r="DX4" s="78"/>
      <c r="DY4" s="78"/>
      <c r="DZ4" s="78"/>
      <c r="EA4" s="78"/>
      <c r="EB4" s="78"/>
      <c r="EC4" s="78"/>
      <c r="ED4" s="78"/>
      <c r="EE4" s="78"/>
      <c r="EF4" s="78"/>
      <c r="EG4" s="78"/>
      <c r="EH4" s="78"/>
      <c r="EI4" s="78"/>
      <c r="EJ4" s="78"/>
      <c r="EK4" s="78"/>
      <c r="EL4" s="78"/>
      <c r="EM4" s="78"/>
      <c r="EN4" s="78"/>
      <c r="EO4" s="78"/>
      <c r="EP4" s="78"/>
      <c r="EQ4" s="78"/>
      <c r="ER4" s="78"/>
      <c r="ES4" s="78"/>
      <c r="ET4" s="78"/>
      <c r="EU4" s="78"/>
      <c r="EV4" s="78"/>
      <c r="EW4" s="78"/>
      <c r="EX4" s="78"/>
      <c r="EY4" s="78"/>
      <c r="EZ4" s="78"/>
      <c r="FA4" s="78"/>
      <c r="FB4" s="78"/>
    </row>
    <row r="5" spans="1:158" s="77" customFormat="1" ht="14.5"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/>
      <c r="DS5" s="78"/>
      <c r="DT5" s="78"/>
      <c r="DU5" s="78"/>
      <c r="DV5" s="78"/>
      <c r="DW5" s="78"/>
      <c r="DX5" s="78"/>
      <c r="DY5" s="78"/>
      <c r="DZ5" s="78"/>
      <c r="EA5" s="78"/>
      <c r="EB5" s="78"/>
      <c r="EC5" s="78"/>
      <c r="ED5" s="78"/>
      <c r="EE5" s="78"/>
      <c r="EF5" s="78"/>
      <c r="EG5" s="78"/>
      <c r="EH5" s="78"/>
      <c r="EI5" s="78"/>
      <c r="EJ5" s="78"/>
      <c r="EK5" s="78"/>
      <c r="EL5" s="78"/>
      <c r="EM5" s="78"/>
      <c r="EN5" s="78"/>
      <c r="EO5" s="78"/>
      <c r="EP5" s="78"/>
      <c r="EQ5" s="78"/>
      <c r="ER5" s="78"/>
      <c r="ES5" s="78"/>
      <c r="ET5" s="78"/>
      <c r="EU5" s="78"/>
      <c r="EV5" s="78"/>
      <c r="EW5" s="78"/>
      <c r="EX5" s="78"/>
      <c r="EY5" s="78"/>
      <c r="EZ5" s="78"/>
      <c r="FA5" s="78"/>
      <c r="FB5" s="78"/>
    </row>
    <row r="6" spans="1:158" ht="14.5">
      <c r="AA6" s="36"/>
      <c r="AB6" s="3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</row>
    <row r="7" spans="1:158" ht="15">
      <c r="A7" s="46"/>
      <c r="B7" s="47"/>
      <c r="C7" s="142" t="s">
        <v>86</v>
      </c>
      <c r="D7" s="143"/>
      <c r="E7" s="144" t="s">
        <v>76</v>
      </c>
      <c r="F7" s="143"/>
      <c r="G7" s="144" t="s">
        <v>74</v>
      </c>
      <c r="H7" s="143"/>
      <c r="L7" s="76" t="s">
        <v>183</v>
      </c>
      <c r="M7" s="76" t="s">
        <v>185</v>
      </c>
      <c r="N7"/>
      <c r="O7"/>
      <c r="P7"/>
      <c r="Q7"/>
      <c r="R7"/>
      <c r="S7"/>
      <c r="T7" s="77"/>
      <c r="U7" s="77"/>
      <c r="V7" s="77"/>
      <c r="W7" s="77"/>
      <c r="X7" s="77"/>
      <c r="AJ7"/>
      <c r="AK7"/>
      <c r="AL7"/>
      <c r="AM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</row>
    <row r="8" spans="1:158" ht="119.5">
      <c r="A8" s="48" t="s">
        <v>85</v>
      </c>
      <c r="B8" s="49" t="s">
        <v>87</v>
      </c>
      <c r="C8" s="145" t="s">
        <v>88</v>
      </c>
      <c r="D8" s="146"/>
      <c r="E8" s="145" t="s">
        <v>89</v>
      </c>
      <c r="F8" s="146"/>
      <c r="G8" s="145" t="s">
        <v>90</v>
      </c>
      <c r="H8" s="146"/>
      <c r="L8" s="79" t="s">
        <v>181</v>
      </c>
      <c r="M8" s="80" t="s">
        <v>67</v>
      </c>
      <c r="N8" s="80" t="s">
        <v>609</v>
      </c>
      <c r="O8" s="80" t="s">
        <v>611</v>
      </c>
      <c r="P8" s="80" t="s">
        <v>610</v>
      </c>
      <c r="Q8" s="80" t="s">
        <v>234</v>
      </c>
      <c r="R8" s="80" t="s">
        <v>608</v>
      </c>
      <c r="S8" s="80" t="s">
        <v>182</v>
      </c>
      <c r="T8" s="84" t="str">
        <f>M8</f>
        <v>Conditionnement</v>
      </c>
      <c r="U8" s="84" t="str">
        <f t="shared" ref="U8:Y8" si="0">N8</f>
        <v>Distribution &amp; Logistique</v>
      </c>
      <c r="V8" s="84" t="str">
        <f t="shared" si="0"/>
        <v>Service Technique</v>
      </c>
      <c r="W8" s="84" t="str">
        <f t="shared" si="0"/>
        <v>Installation sur le site</v>
      </c>
      <c r="X8" s="84" t="str">
        <f t="shared" si="0"/>
        <v>Production de Boissons</v>
      </c>
      <c r="Y8" s="84" t="str">
        <f t="shared" si="0"/>
        <v>Utilité</v>
      </c>
      <c r="Z8" s="84" t="s">
        <v>182</v>
      </c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</row>
    <row r="9" spans="1:158" ht="29.5">
      <c r="A9" s="50" t="s">
        <v>84</v>
      </c>
      <c r="B9" s="49" t="s">
        <v>91</v>
      </c>
      <c r="C9" s="145" t="s">
        <v>92</v>
      </c>
      <c r="D9" s="146"/>
      <c r="E9" s="145" t="s">
        <v>93</v>
      </c>
      <c r="F9" s="146"/>
      <c r="G9" s="145" t="s">
        <v>94</v>
      </c>
      <c r="H9" s="146"/>
      <c r="L9" s="90" t="s">
        <v>86</v>
      </c>
      <c r="M9" s="81">
        <v>18</v>
      </c>
      <c r="N9" s="81"/>
      <c r="O9" s="81"/>
      <c r="P9" s="81"/>
      <c r="Q9" s="81">
        <v>15</v>
      </c>
      <c r="R9" s="81">
        <v>17</v>
      </c>
      <c r="S9" s="81">
        <v>50</v>
      </c>
      <c r="T9" s="82">
        <f>M9/M$12</f>
        <v>0.29032258064516131</v>
      </c>
      <c r="U9" s="82">
        <f t="shared" ref="U9:Y9" si="1">N9/N$12</f>
        <v>0</v>
      </c>
      <c r="V9" s="82">
        <f t="shared" si="1"/>
        <v>0</v>
      </c>
      <c r="W9" s="82">
        <f t="shared" si="1"/>
        <v>0</v>
      </c>
      <c r="X9" s="82">
        <f t="shared" si="1"/>
        <v>0.15</v>
      </c>
      <c r="Y9" s="82">
        <f t="shared" si="1"/>
        <v>0.41463414634146339</v>
      </c>
      <c r="Z9" s="82">
        <f>S9/S$12</f>
        <v>0.23696682464454977</v>
      </c>
    </row>
    <row r="10" spans="1:158" ht="29.5">
      <c r="A10" s="50" t="s">
        <v>83</v>
      </c>
      <c r="B10" s="49" t="s">
        <v>95</v>
      </c>
      <c r="C10" s="145" t="s">
        <v>96</v>
      </c>
      <c r="D10" s="146"/>
      <c r="E10" s="145" t="s">
        <v>97</v>
      </c>
      <c r="F10" s="146"/>
      <c r="G10" s="145" t="s">
        <v>98</v>
      </c>
      <c r="H10" s="146"/>
      <c r="L10" s="90" t="s">
        <v>76</v>
      </c>
      <c r="M10" s="81">
        <v>3</v>
      </c>
      <c r="N10" s="81"/>
      <c r="O10" s="81"/>
      <c r="P10" s="81"/>
      <c r="Q10" s="81">
        <v>1</v>
      </c>
      <c r="R10" s="81">
        <v>24</v>
      </c>
      <c r="S10" s="81">
        <v>28</v>
      </c>
      <c r="T10" s="82">
        <f t="shared" ref="T10:T12" si="2">M10/M$12</f>
        <v>4.8387096774193547E-2</v>
      </c>
      <c r="U10" s="82">
        <f t="shared" ref="U10:U12" si="3">N10/N$12</f>
        <v>0</v>
      </c>
      <c r="V10" s="82">
        <f t="shared" ref="V10:V12" si="4">O10/O$12</f>
        <v>0</v>
      </c>
      <c r="W10" s="82">
        <f t="shared" ref="W10:W12" si="5">P10/P$12</f>
        <v>0</v>
      </c>
      <c r="X10" s="82">
        <f t="shared" ref="X10:X12" si="6">Q10/Q$12</f>
        <v>0.01</v>
      </c>
      <c r="Y10" s="82">
        <f t="shared" ref="Y10:Y12" si="7">R10/R$12</f>
        <v>0.58536585365853655</v>
      </c>
      <c r="Z10" s="82">
        <f t="shared" ref="Z10:Z12" si="8">S10/S$12</f>
        <v>0.13270142180094788</v>
      </c>
    </row>
    <row r="11" spans="1:158" ht="29.5">
      <c r="A11" s="50" t="s">
        <v>82</v>
      </c>
      <c r="B11" s="49" t="s">
        <v>99</v>
      </c>
      <c r="C11" s="145" t="s">
        <v>100</v>
      </c>
      <c r="D11" s="146"/>
      <c r="E11" s="145" t="s">
        <v>101</v>
      </c>
      <c r="F11" s="146"/>
      <c r="G11" s="145" t="s">
        <v>102</v>
      </c>
      <c r="H11" s="146"/>
      <c r="L11" s="90" t="s">
        <v>74</v>
      </c>
      <c r="M11" s="81">
        <v>41</v>
      </c>
      <c r="N11" s="81">
        <v>2</v>
      </c>
      <c r="O11" s="81">
        <v>1</v>
      </c>
      <c r="P11" s="81">
        <v>5</v>
      </c>
      <c r="Q11" s="81">
        <v>84</v>
      </c>
      <c r="R11" s="81"/>
      <c r="S11" s="81">
        <v>133</v>
      </c>
      <c r="T11" s="82">
        <f t="shared" si="2"/>
        <v>0.66129032258064513</v>
      </c>
      <c r="U11" s="82">
        <f t="shared" si="3"/>
        <v>1</v>
      </c>
      <c r="V11" s="82">
        <f t="shared" si="4"/>
        <v>1</v>
      </c>
      <c r="W11" s="82">
        <f t="shared" si="5"/>
        <v>1</v>
      </c>
      <c r="X11" s="82">
        <f t="shared" si="6"/>
        <v>0.84</v>
      </c>
      <c r="Y11" s="82">
        <f t="shared" si="7"/>
        <v>0</v>
      </c>
      <c r="Z11" s="82">
        <f t="shared" si="8"/>
        <v>0.63033175355450233</v>
      </c>
    </row>
    <row r="12" spans="1:158" ht="97" customHeight="1">
      <c r="A12" s="50" t="s">
        <v>81</v>
      </c>
      <c r="B12" s="49" t="s">
        <v>103</v>
      </c>
      <c r="C12" s="145" t="s">
        <v>104</v>
      </c>
      <c r="D12" s="146"/>
      <c r="E12" s="145" t="s">
        <v>105</v>
      </c>
      <c r="F12" s="146"/>
      <c r="G12" s="145" t="s">
        <v>106</v>
      </c>
      <c r="H12" s="146"/>
      <c r="L12" s="83" t="s">
        <v>182</v>
      </c>
      <c r="M12" s="81">
        <v>62</v>
      </c>
      <c r="N12" s="81">
        <v>2</v>
      </c>
      <c r="O12" s="81">
        <v>1</v>
      </c>
      <c r="P12" s="81">
        <v>5</v>
      </c>
      <c r="Q12" s="81">
        <v>100</v>
      </c>
      <c r="R12" s="81">
        <v>41</v>
      </c>
      <c r="S12" s="81">
        <v>211</v>
      </c>
      <c r="T12" s="82">
        <f t="shared" si="2"/>
        <v>1</v>
      </c>
      <c r="U12" s="82">
        <f t="shared" si="3"/>
        <v>1</v>
      </c>
      <c r="V12" s="82">
        <f t="shared" si="4"/>
        <v>1</v>
      </c>
      <c r="W12" s="82">
        <f t="shared" si="5"/>
        <v>1</v>
      </c>
      <c r="X12" s="82">
        <f t="shared" si="6"/>
        <v>1</v>
      </c>
      <c r="Y12" s="82">
        <f t="shared" si="7"/>
        <v>1</v>
      </c>
      <c r="Z12" s="82">
        <f t="shared" si="8"/>
        <v>1</v>
      </c>
    </row>
    <row r="13" spans="1:158" ht="76.5" customHeight="1">
      <c r="A13" s="50" t="s">
        <v>80</v>
      </c>
      <c r="B13" s="49" t="s">
        <v>107</v>
      </c>
      <c r="C13" s="145" t="s">
        <v>108</v>
      </c>
      <c r="D13" s="146"/>
      <c r="E13" s="145" t="s">
        <v>109</v>
      </c>
      <c r="F13" s="146"/>
      <c r="G13" s="145" t="s">
        <v>110</v>
      </c>
      <c r="H13" s="146"/>
    </row>
    <row r="14" spans="1:158" ht="76.5" customHeight="1">
      <c r="A14" s="50" t="s">
        <v>79</v>
      </c>
      <c r="B14" s="49" t="s">
        <v>111</v>
      </c>
      <c r="C14" s="145" t="s">
        <v>112</v>
      </c>
      <c r="D14" s="146"/>
      <c r="E14" s="145" t="s">
        <v>113</v>
      </c>
      <c r="F14" s="146"/>
      <c r="G14" s="145" t="s">
        <v>114</v>
      </c>
      <c r="H14" s="146"/>
    </row>
    <row r="15" spans="1:158" ht="14.5">
      <c r="L15" s="36"/>
      <c r="M15"/>
      <c r="N15"/>
    </row>
    <row r="16" spans="1:158" ht="15" thickBot="1">
      <c r="L16" s="36"/>
      <c r="M16"/>
      <c r="N16"/>
    </row>
    <row r="17" spans="2:14" s="51" customFormat="1" ht="23" thickBot="1">
      <c r="B17" s="52" t="s">
        <v>115</v>
      </c>
      <c r="C17" s="147" t="s">
        <v>116</v>
      </c>
      <c r="D17" s="147"/>
      <c r="E17" s="147" t="s">
        <v>117</v>
      </c>
      <c r="F17" s="148"/>
      <c r="L17" s="36"/>
      <c r="M17"/>
      <c r="N17"/>
    </row>
    <row r="18" spans="2:14" s="51" customFormat="1" ht="23" thickBot="1">
      <c r="B18" s="52" t="s">
        <v>118</v>
      </c>
      <c r="C18" s="147" t="s">
        <v>119</v>
      </c>
      <c r="D18" s="147"/>
      <c r="E18" s="147" t="s">
        <v>120</v>
      </c>
      <c r="F18" s="148"/>
      <c r="L18" s="36"/>
      <c r="M18"/>
      <c r="N18"/>
    </row>
    <row r="19" spans="2:14" ht="29.5">
      <c r="C19" s="53"/>
      <c r="D19" s="53"/>
      <c r="E19" s="53"/>
      <c r="F19" s="53"/>
      <c r="L19" s="36"/>
      <c r="M19"/>
      <c r="N19"/>
    </row>
    <row r="20" spans="2:14" ht="14.5">
      <c r="L20" s="36"/>
      <c r="M20"/>
      <c r="N20"/>
    </row>
    <row r="21" spans="2:14" ht="14.5">
      <c r="L21" s="36"/>
      <c r="M21"/>
      <c r="N21"/>
    </row>
    <row r="22" spans="2:14" ht="14.5">
      <c r="L22" s="36"/>
      <c r="M22"/>
      <c r="N22"/>
    </row>
    <row r="23" spans="2:14" ht="14.5">
      <c r="L23" s="36"/>
      <c r="M23"/>
      <c r="N23"/>
    </row>
    <row r="24" spans="2:14" ht="14.5">
      <c r="L24" s="36"/>
      <c r="M24"/>
      <c r="N24"/>
    </row>
    <row r="25" spans="2:14" ht="14.5">
      <c r="L25" s="36"/>
      <c r="M25"/>
      <c r="N25"/>
    </row>
    <row r="26" spans="2:14" ht="14.5">
      <c r="L26" s="36"/>
      <c r="M26"/>
      <c r="N26"/>
    </row>
    <row r="27" spans="2:14" ht="14.5">
      <c r="L27" s="36"/>
      <c r="M27"/>
      <c r="N27"/>
    </row>
    <row r="28" spans="2:14" ht="14.5">
      <c r="L28" s="36"/>
      <c r="M28"/>
    </row>
    <row r="29" spans="2:14" ht="14.5">
      <c r="L29" s="36"/>
      <c r="M29"/>
    </row>
    <row r="30" spans="2:14" ht="14.5">
      <c r="L30" s="36"/>
      <c r="M30"/>
    </row>
    <row r="31" spans="2:14" ht="14.5">
      <c r="L31" s="36"/>
      <c r="M31"/>
    </row>
    <row r="32" spans="2:14" ht="14.5">
      <c r="L32" s="36"/>
      <c r="M32"/>
    </row>
    <row r="33" spans="12:13" ht="14.5">
      <c r="L33" s="36"/>
      <c r="M33"/>
    </row>
    <row r="34" spans="12:13" ht="14.5">
      <c r="L34" s="36"/>
      <c r="M34"/>
    </row>
    <row r="35" spans="12:13" ht="14.5">
      <c r="L35" s="36"/>
      <c r="M35"/>
    </row>
    <row r="36" spans="12:13" ht="14.5">
      <c r="L36" s="36"/>
      <c r="M36"/>
    </row>
    <row r="37" spans="12:13" ht="14.5">
      <c r="L37" s="36"/>
      <c r="M37"/>
    </row>
    <row r="38" spans="12:13" ht="14.5">
      <c r="L38" s="36"/>
      <c r="M38"/>
    </row>
    <row r="39" spans="12:13" ht="14.5">
      <c r="L39" s="36"/>
      <c r="M39"/>
    </row>
    <row r="40" spans="12:13" ht="14.5">
      <c r="L40" s="36"/>
      <c r="M40"/>
    </row>
    <row r="41" spans="12:13" ht="14.5">
      <c r="L41" s="36"/>
      <c r="M41"/>
    </row>
    <row r="42" spans="12:13" ht="14.5">
      <c r="L42" s="36"/>
      <c r="M42"/>
    </row>
    <row r="43" spans="12:13" ht="14.5">
      <c r="L43" s="36"/>
      <c r="M43"/>
    </row>
    <row r="44" spans="12:13" ht="14.5">
      <c r="L44" s="36"/>
      <c r="M44"/>
    </row>
    <row r="45" spans="12:13" ht="14.5">
      <c r="L45" s="36"/>
      <c r="M45"/>
    </row>
    <row r="46" spans="12:13" ht="14.5">
      <c r="L46" s="36"/>
      <c r="M46"/>
    </row>
    <row r="47" spans="12:13" ht="14.5">
      <c r="L47" s="36"/>
      <c r="M47"/>
    </row>
    <row r="48" spans="12:13" ht="14.5">
      <c r="L48" s="36"/>
      <c r="M48"/>
    </row>
    <row r="49" spans="12:13" ht="14.5">
      <c r="L49" s="36"/>
      <c r="M49"/>
    </row>
    <row r="50" spans="12:13" ht="14.5">
      <c r="L50" s="36"/>
      <c r="M50"/>
    </row>
    <row r="51" spans="12:13" ht="14.5">
      <c r="L51" s="36"/>
      <c r="M51"/>
    </row>
    <row r="52" spans="12:13" ht="14.5">
      <c r="L52" s="36"/>
      <c r="M52"/>
    </row>
    <row r="53" spans="12:13" ht="14.5">
      <c r="L53" s="36"/>
      <c r="M53"/>
    </row>
    <row r="54" spans="12:13" ht="14.5">
      <c r="L54" s="36"/>
      <c r="M54"/>
    </row>
    <row r="55" spans="12:13" ht="14.5">
      <c r="L55" s="36"/>
      <c r="M55"/>
    </row>
    <row r="56" spans="12:13" ht="14.5">
      <c r="L56" s="36"/>
      <c r="M56"/>
    </row>
    <row r="57" spans="12:13" ht="14.5">
      <c r="L57" s="36"/>
      <c r="M57"/>
    </row>
    <row r="58" spans="12:13" ht="14.5">
      <c r="L58" s="36"/>
      <c r="M58"/>
    </row>
    <row r="59" spans="12:13" ht="14.5">
      <c r="L59" s="36"/>
      <c r="M59"/>
    </row>
    <row r="60" spans="12:13" ht="14.5">
      <c r="L60" s="36"/>
      <c r="M60"/>
    </row>
    <row r="61" spans="12:13" ht="14.5">
      <c r="L61" s="36"/>
      <c r="M61"/>
    </row>
    <row r="62" spans="12:13" ht="14.5">
      <c r="L62" s="36"/>
      <c r="M62"/>
    </row>
    <row r="63" spans="12:13" ht="14.5">
      <c r="L63" s="36"/>
      <c r="M63"/>
    </row>
    <row r="64" spans="12:13" ht="14.5">
      <c r="L64" s="36"/>
      <c r="M64"/>
    </row>
    <row r="65" spans="12:13" ht="14.5">
      <c r="L65" s="36"/>
      <c r="M65"/>
    </row>
    <row r="66" spans="12:13" ht="14.5">
      <c r="L66" s="36"/>
      <c r="M66"/>
    </row>
    <row r="67" spans="12:13" ht="14.5">
      <c r="L67" s="36"/>
      <c r="M67"/>
    </row>
    <row r="68" spans="12:13" ht="14.5">
      <c r="L68" s="36"/>
      <c r="M68"/>
    </row>
    <row r="69" spans="12:13" ht="14.5">
      <c r="L69" s="36"/>
      <c r="M69"/>
    </row>
    <row r="70" spans="12:13" ht="14.5">
      <c r="L70" s="36"/>
      <c r="M70"/>
    </row>
    <row r="71" spans="12:13" ht="14.5">
      <c r="L71" s="36"/>
      <c r="M71"/>
    </row>
    <row r="72" spans="12:13" ht="14.5">
      <c r="L72" s="36"/>
      <c r="M72"/>
    </row>
    <row r="73" spans="12:13" ht="14.5">
      <c r="L73" s="36"/>
      <c r="M73"/>
    </row>
    <row r="74" spans="12:13" ht="14.5">
      <c r="L74" s="36"/>
      <c r="M74"/>
    </row>
    <row r="75" spans="12:13" ht="14.5">
      <c r="L75" s="36"/>
      <c r="M75"/>
    </row>
    <row r="76" spans="12:13" ht="14.5">
      <c r="L76" s="36"/>
      <c r="M76"/>
    </row>
    <row r="77" spans="12:13" ht="14.5">
      <c r="L77" s="36"/>
      <c r="M77"/>
    </row>
    <row r="78" spans="12:13" ht="14.5">
      <c r="L78" s="36"/>
      <c r="M78"/>
    </row>
    <row r="79" spans="12:13" ht="14.5">
      <c r="L79" s="36"/>
      <c r="M79"/>
    </row>
    <row r="80" spans="12:13" ht="14.5">
      <c r="L80" s="36"/>
      <c r="M80"/>
    </row>
    <row r="81" spans="12:13" ht="14.5">
      <c r="L81" s="36"/>
      <c r="M81"/>
    </row>
    <row r="82" spans="12:13" ht="14.5">
      <c r="L82" s="36"/>
      <c r="M82"/>
    </row>
    <row r="83" spans="12:13" ht="14.5">
      <c r="L83" s="36"/>
      <c r="M83"/>
    </row>
    <row r="84" spans="12:13" ht="14.5">
      <c r="L84" s="36"/>
      <c r="M84"/>
    </row>
    <row r="85" spans="12:13" ht="14.5">
      <c r="L85" s="36"/>
      <c r="M85"/>
    </row>
    <row r="86" spans="12:13" ht="14.5">
      <c r="L86" s="36"/>
      <c r="M86"/>
    </row>
    <row r="87" spans="12:13" ht="14.5">
      <c r="L87" s="36"/>
      <c r="M87"/>
    </row>
    <row r="88" spans="12:13" ht="14.5">
      <c r="L88" s="36"/>
      <c r="M88"/>
    </row>
    <row r="89" spans="12:13" ht="14.5">
      <c r="L89" s="36"/>
      <c r="M89"/>
    </row>
    <row r="90" spans="12:13" ht="14.5">
      <c r="L90" s="36"/>
      <c r="M90"/>
    </row>
    <row r="91" spans="12:13" ht="14.5">
      <c r="L91" s="36"/>
      <c r="M91"/>
    </row>
    <row r="92" spans="12:13" ht="14.5">
      <c r="L92" s="36"/>
      <c r="M92"/>
    </row>
    <row r="93" spans="12:13" ht="14.5">
      <c r="L93" s="36"/>
      <c r="M93"/>
    </row>
    <row r="94" spans="12:13" ht="14.5">
      <c r="L94" s="36"/>
      <c r="M94"/>
    </row>
    <row r="95" spans="12:13" ht="14.5">
      <c r="L95" s="36"/>
      <c r="M95"/>
    </row>
    <row r="96" spans="12:13" ht="14.5">
      <c r="L96" s="36"/>
      <c r="M96"/>
    </row>
    <row r="97" spans="12:13" ht="14.5">
      <c r="L97" s="36"/>
      <c r="M97"/>
    </row>
    <row r="98" spans="12:13" ht="14.5">
      <c r="L98" s="36"/>
      <c r="M98"/>
    </row>
    <row r="99" spans="12:13" ht="14.5">
      <c r="L99" s="36"/>
      <c r="M99"/>
    </row>
    <row r="100" spans="12:13" ht="14.5">
      <c r="L100" s="36"/>
      <c r="M100"/>
    </row>
    <row r="101" spans="12:13" ht="14.5">
      <c r="L101" s="36"/>
      <c r="M101"/>
    </row>
    <row r="102" spans="12:13" ht="14.5">
      <c r="L102" s="36"/>
      <c r="M102"/>
    </row>
    <row r="103" spans="12:13" ht="14.5">
      <c r="L103" s="36"/>
      <c r="M103"/>
    </row>
    <row r="104" spans="12:13" ht="14.5">
      <c r="L104" s="36"/>
      <c r="M104"/>
    </row>
    <row r="105" spans="12:13" ht="14.5">
      <c r="L105" s="36"/>
      <c r="M105"/>
    </row>
    <row r="106" spans="12:13" ht="14.5">
      <c r="L106" s="36"/>
      <c r="M106"/>
    </row>
    <row r="107" spans="12:13" ht="14.5">
      <c r="L107" s="36"/>
      <c r="M107"/>
    </row>
    <row r="108" spans="12:13" ht="14.5">
      <c r="L108" s="36"/>
      <c r="M108"/>
    </row>
    <row r="109" spans="12:13" ht="14.5">
      <c r="L109" s="36"/>
      <c r="M109"/>
    </row>
    <row r="110" spans="12:13" ht="14.5">
      <c r="L110" s="36"/>
      <c r="M110"/>
    </row>
    <row r="111" spans="12:13" ht="14.5">
      <c r="L111" s="36"/>
      <c r="M111"/>
    </row>
    <row r="112" spans="12:13" ht="14.5">
      <c r="L112" s="36"/>
      <c r="M112"/>
    </row>
    <row r="113" spans="12:13" ht="14.5">
      <c r="L113" s="36"/>
      <c r="M113"/>
    </row>
    <row r="114" spans="12:13" ht="14.5">
      <c r="L114" s="36"/>
      <c r="M114"/>
    </row>
    <row r="115" spans="12:13" ht="14.5">
      <c r="L115" s="36"/>
      <c r="M115"/>
    </row>
    <row r="116" spans="12:13" ht="14.5">
      <c r="L116" s="36"/>
      <c r="M116"/>
    </row>
    <row r="117" spans="12:13" ht="14.5">
      <c r="L117" s="36"/>
      <c r="M117"/>
    </row>
    <row r="118" spans="12:13" ht="14.5">
      <c r="L118" s="36"/>
      <c r="M118"/>
    </row>
    <row r="119" spans="12:13" ht="14.5">
      <c r="L119" s="36"/>
      <c r="M119"/>
    </row>
    <row r="120" spans="12:13" ht="14.5">
      <c r="L120" s="36"/>
      <c r="M120"/>
    </row>
    <row r="121" spans="12:13" ht="14.5">
      <c r="L121" s="36"/>
      <c r="M121"/>
    </row>
    <row r="122" spans="12:13" ht="14.5">
      <c r="L122" s="36"/>
      <c r="M122"/>
    </row>
    <row r="123" spans="12:13" ht="14.5">
      <c r="L123" s="36"/>
      <c r="M123"/>
    </row>
    <row r="124" spans="12:13" ht="14.5">
      <c r="L124" s="36"/>
      <c r="M124"/>
    </row>
    <row r="125" spans="12:13" ht="14.5">
      <c r="L125" s="36"/>
      <c r="M125"/>
    </row>
    <row r="126" spans="12:13" ht="14.5">
      <c r="L126" s="36"/>
      <c r="M126"/>
    </row>
    <row r="127" spans="12:13" ht="14.5">
      <c r="L127" s="36"/>
      <c r="M127"/>
    </row>
    <row r="128" spans="12:13" ht="14.5">
      <c r="L128" s="36"/>
      <c r="M128"/>
    </row>
    <row r="129" spans="12:13" ht="14.5">
      <c r="L129" s="36"/>
      <c r="M129"/>
    </row>
    <row r="130" spans="12:13" ht="14.5">
      <c r="L130" s="36"/>
      <c r="M130"/>
    </row>
    <row r="131" spans="12:13" ht="14.5">
      <c r="L131" s="36"/>
      <c r="M131"/>
    </row>
    <row r="132" spans="12:13" ht="14.5">
      <c r="L132" s="36"/>
      <c r="M132"/>
    </row>
    <row r="133" spans="12:13" ht="14.5">
      <c r="L133" s="36"/>
      <c r="M133"/>
    </row>
    <row r="134" spans="12:13" ht="14.5">
      <c r="L134" s="36"/>
      <c r="M134"/>
    </row>
    <row r="135" spans="12:13" ht="14.5">
      <c r="L135" s="36"/>
      <c r="M135"/>
    </row>
    <row r="136" spans="12:13" ht="14.5">
      <c r="L136" s="36"/>
      <c r="M136"/>
    </row>
    <row r="137" spans="12:13" ht="14.5">
      <c r="L137" s="36"/>
      <c r="M137"/>
    </row>
    <row r="138" spans="12:13" ht="14.5">
      <c r="L138" s="36"/>
      <c r="M138"/>
    </row>
    <row r="139" spans="12:13" ht="14.5">
      <c r="L139" s="36"/>
      <c r="M139"/>
    </row>
    <row r="140" spans="12:13" ht="14.5">
      <c r="L140" s="36"/>
      <c r="M140"/>
    </row>
    <row r="141" spans="12:13" ht="14.5">
      <c r="L141" s="36"/>
      <c r="M141"/>
    </row>
    <row r="142" spans="12:13" ht="14.5">
      <c r="L142" s="36"/>
      <c r="M142"/>
    </row>
    <row r="143" spans="12:13" ht="14.5">
      <c r="L143" s="36"/>
      <c r="M143"/>
    </row>
    <row r="144" spans="12:13" ht="14.5">
      <c r="L144" s="36"/>
      <c r="M144"/>
    </row>
    <row r="145" spans="12:13" ht="14.5">
      <c r="L145" s="36"/>
      <c r="M145"/>
    </row>
    <row r="146" spans="12:13" ht="14.5">
      <c r="L146" s="36"/>
      <c r="M146"/>
    </row>
    <row r="147" spans="12:13" ht="14.5">
      <c r="L147" s="36"/>
      <c r="M147"/>
    </row>
    <row r="148" spans="12:13" ht="14.5">
      <c r="L148" s="36"/>
      <c r="M148"/>
    </row>
    <row r="149" spans="12:13" ht="14.5">
      <c r="L149" s="36"/>
      <c r="M149"/>
    </row>
    <row r="150" spans="12:13" ht="14.5">
      <c r="L150" s="36"/>
      <c r="M150"/>
    </row>
    <row r="151" spans="12:13" ht="14.5">
      <c r="L151" s="36"/>
      <c r="M151"/>
    </row>
    <row r="152" spans="12:13" ht="14.5">
      <c r="L152" s="36"/>
      <c r="M152"/>
    </row>
    <row r="153" spans="12:13" ht="14.5">
      <c r="L153" s="36"/>
      <c r="M153"/>
    </row>
    <row r="154" spans="12:13" ht="14.5">
      <c r="L154" s="36"/>
      <c r="M154"/>
    </row>
    <row r="155" spans="12:13" ht="14.5">
      <c r="L155" s="36"/>
      <c r="M155"/>
    </row>
    <row r="156" spans="12:13" ht="14.5">
      <c r="L156" s="36"/>
      <c r="M156"/>
    </row>
    <row r="157" spans="12:13" ht="14.5">
      <c r="L157" s="36"/>
      <c r="M157"/>
    </row>
    <row r="158" spans="12:13" ht="14.5">
      <c r="L158" s="36"/>
      <c r="M158"/>
    </row>
    <row r="159" spans="12:13" ht="14.5">
      <c r="L159" s="36"/>
      <c r="M159"/>
    </row>
    <row r="160" spans="12:13" ht="14.5">
      <c r="L160" s="36"/>
      <c r="M160"/>
    </row>
    <row r="161" spans="12:13" ht="14.5">
      <c r="L161" s="36"/>
      <c r="M161"/>
    </row>
    <row r="162" spans="12:13" ht="14.5">
      <c r="L162" s="36"/>
      <c r="M162"/>
    </row>
    <row r="163" spans="12:13" ht="14.5">
      <c r="L163" s="36"/>
      <c r="M163"/>
    </row>
    <row r="164" spans="12:13" ht="14.5">
      <c r="L164" s="36"/>
      <c r="M164"/>
    </row>
    <row r="165" spans="12:13" ht="14.5">
      <c r="L165" s="36"/>
      <c r="M165"/>
    </row>
    <row r="166" spans="12:13" ht="14.5">
      <c r="L166" s="36"/>
      <c r="M166"/>
    </row>
    <row r="167" spans="12:13" ht="14.5">
      <c r="L167" s="36"/>
      <c r="M167"/>
    </row>
    <row r="168" spans="12:13" ht="14.5">
      <c r="L168" s="36"/>
      <c r="M168"/>
    </row>
    <row r="169" spans="12:13" ht="14.5">
      <c r="L169" s="36"/>
      <c r="M169"/>
    </row>
    <row r="170" spans="12:13" ht="14.5">
      <c r="L170" s="36"/>
      <c r="M170"/>
    </row>
    <row r="171" spans="12:13" ht="14.5">
      <c r="L171" s="36"/>
      <c r="M171"/>
    </row>
    <row r="172" spans="12:13" ht="14.5">
      <c r="L172" s="36"/>
      <c r="M172"/>
    </row>
    <row r="173" spans="12:13" ht="14.5">
      <c r="L173" s="36"/>
      <c r="M173"/>
    </row>
    <row r="174" spans="12:13" ht="14.5">
      <c r="L174" s="36"/>
      <c r="M174"/>
    </row>
    <row r="175" spans="12:13" ht="14.5">
      <c r="L175" s="36"/>
      <c r="M175"/>
    </row>
    <row r="176" spans="12:13" ht="14.5">
      <c r="L176" s="36"/>
      <c r="M176"/>
    </row>
    <row r="177" spans="12:13" ht="14.5">
      <c r="L177" s="36"/>
      <c r="M177"/>
    </row>
    <row r="178" spans="12:13" ht="14.5">
      <c r="L178" s="36"/>
      <c r="M178"/>
    </row>
    <row r="179" spans="12:13" ht="14.5">
      <c r="L179" s="36"/>
      <c r="M179"/>
    </row>
    <row r="180" spans="12:13" ht="14.5">
      <c r="L180" s="36"/>
      <c r="M180"/>
    </row>
    <row r="181" spans="12:13" ht="14.5">
      <c r="L181" s="36"/>
      <c r="M181"/>
    </row>
    <row r="182" spans="12:13" ht="14.5">
      <c r="L182" s="36"/>
      <c r="M182"/>
    </row>
    <row r="183" spans="12:13" ht="14.5">
      <c r="L183" s="36"/>
      <c r="M183"/>
    </row>
    <row r="184" spans="12:13" ht="14.5">
      <c r="L184" s="36"/>
      <c r="M184"/>
    </row>
    <row r="185" spans="12:13" ht="14.5">
      <c r="L185" s="36"/>
      <c r="M185"/>
    </row>
    <row r="186" spans="12:13" ht="14.5">
      <c r="L186" s="36"/>
      <c r="M186"/>
    </row>
    <row r="187" spans="12:13" ht="14.5">
      <c r="L187" s="36"/>
      <c r="M187"/>
    </row>
    <row r="188" spans="12:13" ht="14.5">
      <c r="L188" s="36"/>
      <c r="M188"/>
    </row>
    <row r="189" spans="12:13" ht="14.5">
      <c r="L189" s="36"/>
      <c r="M189"/>
    </row>
    <row r="190" spans="12:13" ht="14.5">
      <c r="L190" s="36"/>
      <c r="M190"/>
    </row>
    <row r="191" spans="12:13" ht="14.5">
      <c r="L191" s="36"/>
      <c r="M191"/>
    </row>
    <row r="192" spans="12:13" ht="14.5">
      <c r="L192" s="36"/>
      <c r="M192"/>
    </row>
    <row r="193" spans="12:13" ht="14.5">
      <c r="L193" s="36"/>
      <c r="M193"/>
    </row>
    <row r="194" spans="12:13" ht="14.5">
      <c r="L194" s="36"/>
      <c r="M194"/>
    </row>
    <row r="195" spans="12:13" ht="14.5">
      <c r="L195" s="36"/>
      <c r="M195"/>
    </row>
    <row r="196" spans="12:13" ht="14.5">
      <c r="L196" s="36"/>
      <c r="M196"/>
    </row>
    <row r="197" spans="12:13" ht="14.5">
      <c r="L197" s="36"/>
      <c r="M197"/>
    </row>
    <row r="198" spans="12:13" ht="14.5">
      <c r="L198" s="36"/>
      <c r="M198"/>
    </row>
    <row r="199" spans="12:13" ht="14.5">
      <c r="L199" s="36"/>
      <c r="M199"/>
    </row>
    <row r="200" spans="12:13" ht="14.5">
      <c r="L200" s="36"/>
      <c r="M200"/>
    </row>
    <row r="201" spans="12:13" ht="14.5">
      <c r="L201" s="36"/>
      <c r="M201"/>
    </row>
    <row r="202" spans="12:13" ht="14.5">
      <c r="L202" s="36"/>
      <c r="M202"/>
    </row>
    <row r="203" spans="12:13" ht="14.5">
      <c r="L203" s="36"/>
      <c r="M203"/>
    </row>
    <row r="204" spans="12:13" ht="14.5">
      <c r="L204" s="36"/>
      <c r="M204"/>
    </row>
    <row r="205" spans="12:13" ht="14.5">
      <c r="L205" s="36"/>
      <c r="M205"/>
    </row>
    <row r="206" spans="12:13" ht="14.5">
      <c r="L206" s="36"/>
      <c r="M206"/>
    </row>
    <row r="207" spans="12:13" ht="14.5">
      <c r="L207" s="36"/>
      <c r="M207"/>
    </row>
    <row r="208" spans="12:13" ht="14.5">
      <c r="L208" s="36"/>
      <c r="M208"/>
    </row>
    <row r="209" spans="12:13" ht="14.5">
      <c r="L209" s="36"/>
      <c r="M209"/>
    </row>
    <row r="210" spans="12:13" ht="14.5">
      <c r="L210" s="36"/>
      <c r="M210"/>
    </row>
    <row r="211" spans="12:13" ht="14.5">
      <c r="L211" s="36"/>
      <c r="M211"/>
    </row>
    <row r="212" spans="12:13" ht="14.5">
      <c r="L212" s="36"/>
      <c r="M212"/>
    </row>
    <row r="213" spans="12:13" ht="14.5">
      <c r="L213" s="36"/>
      <c r="M213"/>
    </row>
    <row r="214" spans="12:13" ht="14.5">
      <c r="L214" s="36"/>
      <c r="M214"/>
    </row>
    <row r="215" spans="12:13" ht="14.5">
      <c r="L215" s="36"/>
      <c r="M215"/>
    </row>
    <row r="216" spans="12:13" ht="14.5">
      <c r="L216" s="36"/>
      <c r="M216"/>
    </row>
    <row r="217" spans="12:13" ht="14.5">
      <c r="L217" s="36"/>
      <c r="M217"/>
    </row>
    <row r="218" spans="12:13" ht="14.5">
      <c r="L218" s="36"/>
      <c r="M218"/>
    </row>
    <row r="219" spans="12:13" ht="14.5">
      <c r="L219" s="36"/>
      <c r="M219"/>
    </row>
    <row r="220" spans="12:13" ht="14.5">
      <c r="L220" s="36"/>
      <c r="M220"/>
    </row>
    <row r="221" spans="12:13" ht="14.5">
      <c r="L221" s="36"/>
      <c r="M221"/>
    </row>
    <row r="222" spans="12:13" ht="14.5">
      <c r="L222" s="36"/>
      <c r="M222"/>
    </row>
    <row r="223" spans="12:13" ht="14.5">
      <c r="L223" s="36"/>
      <c r="M223"/>
    </row>
    <row r="224" spans="12:13" ht="14.5">
      <c r="L224" s="36"/>
      <c r="M224"/>
    </row>
    <row r="225" spans="12:13" ht="14.5">
      <c r="L225" s="36"/>
      <c r="M225"/>
    </row>
    <row r="226" spans="12:13" ht="14.5">
      <c r="L226" s="36"/>
      <c r="M226"/>
    </row>
    <row r="227" spans="12:13" ht="14.5">
      <c r="L227" s="36"/>
      <c r="M227"/>
    </row>
    <row r="228" spans="12:13" ht="14.5">
      <c r="L228" s="36"/>
      <c r="M228"/>
    </row>
    <row r="229" spans="12:13" ht="14.5">
      <c r="L229" s="36"/>
      <c r="M229"/>
    </row>
    <row r="230" spans="12:13" ht="14.5">
      <c r="L230" s="36"/>
      <c r="M230"/>
    </row>
    <row r="231" spans="12:13" ht="14.5">
      <c r="L231" s="36"/>
      <c r="M231"/>
    </row>
    <row r="232" spans="12:13" ht="14.5">
      <c r="L232" s="36"/>
      <c r="M232"/>
    </row>
    <row r="233" spans="12:13" ht="14.5">
      <c r="L233" s="36"/>
      <c r="M233"/>
    </row>
    <row r="234" spans="12:13" ht="14.5">
      <c r="L234" s="36"/>
      <c r="M234"/>
    </row>
    <row r="235" spans="12:13" ht="14.5">
      <c r="L235" s="36"/>
      <c r="M235"/>
    </row>
    <row r="236" spans="12:13" ht="14.5">
      <c r="L236" s="36"/>
      <c r="M236"/>
    </row>
    <row r="237" spans="12:13" ht="14.5">
      <c r="L237" s="36"/>
      <c r="M237"/>
    </row>
    <row r="238" spans="12:13" ht="14.5">
      <c r="L238" s="36"/>
      <c r="M238"/>
    </row>
    <row r="239" spans="12:13" ht="14.5">
      <c r="L239" s="36"/>
      <c r="M239"/>
    </row>
    <row r="240" spans="12:13" ht="14.5">
      <c r="L240" s="36"/>
      <c r="M240"/>
    </row>
    <row r="241" spans="12:13" ht="14.5">
      <c r="L241" s="36"/>
      <c r="M241"/>
    </row>
    <row r="242" spans="12:13" ht="14.5">
      <c r="L242" s="36"/>
      <c r="M242"/>
    </row>
    <row r="243" spans="12:13" ht="14.5">
      <c r="L243" s="36"/>
      <c r="M243"/>
    </row>
    <row r="244" spans="12:13" ht="14.5">
      <c r="L244" s="36"/>
      <c r="M244"/>
    </row>
    <row r="245" spans="12:13" ht="14.5">
      <c r="L245" s="36"/>
      <c r="M245"/>
    </row>
    <row r="246" spans="12:13" ht="14.5">
      <c r="L246" s="36"/>
      <c r="M246"/>
    </row>
    <row r="247" spans="12:13" ht="14.5">
      <c r="L247" s="36"/>
      <c r="M247"/>
    </row>
    <row r="248" spans="12:13" ht="14.5">
      <c r="L248" s="36"/>
      <c r="M248"/>
    </row>
    <row r="249" spans="12:13" ht="14.5">
      <c r="L249" s="36"/>
      <c r="M249"/>
    </row>
    <row r="250" spans="12:13" ht="14.5">
      <c r="L250" s="36"/>
      <c r="M250"/>
    </row>
    <row r="251" spans="12:13" ht="14.5">
      <c r="L251" s="36"/>
      <c r="M251"/>
    </row>
    <row r="252" spans="12:13" ht="14.5">
      <c r="L252" s="36"/>
      <c r="M252"/>
    </row>
    <row r="253" spans="12:13" ht="14.5">
      <c r="L253" s="36"/>
      <c r="M253"/>
    </row>
    <row r="254" spans="12:13" ht="14.5">
      <c r="L254" s="36"/>
      <c r="M254"/>
    </row>
    <row r="255" spans="12:13" ht="14.5">
      <c r="L255" s="36"/>
      <c r="M255"/>
    </row>
    <row r="256" spans="12:13" ht="14.5">
      <c r="L256" s="36"/>
      <c r="M256"/>
    </row>
    <row r="257" spans="12:13" ht="14.5">
      <c r="L257" s="36"/>
      <c r="M257"/>
    </row>
    <row r="258" spans="12:13" ht="14.5">
      <c r="L258" s="36"/>
      <c r="M258"/>
    </row>
    <row r="259" spans="12:13" ht="14.5">
      <c r="L259" s="36"/>
      <c r="M259"/>
    </row>
    <row r="260" spans="12:13" ht="14.5">
      <c r="L260" s="36"/>
      <c r="M260"/>
    </row>
    <row r="261" spans="12:13" ht="14.5">
      <c r="L261" s="36"/>
      <c r="M261"/>
    </row>
    <row r="262" spans="12:13" ht="14.5">
      <c r="L262" s="36"/>
      <c r="M262"/>
    </row>
    <row r="263" spans="12:13" ht="14.5">
      <c r="L263" s="36"/>
      <c r="M263"/>
    </row>
    <row r="264" spans="12:13" ht="14.5">
      <c r="L264" s="36"/>
      <c r="M264"/>
    </row>
    <row r="265" spans="12:13" ht="14.5">
      <c r="L265" s="36"/>
      <c r="M265"/>
    </row>
    <row r="266" spans="12:13" ht="14.5">
      <c r="L266" s="36"/>
      <c r="M266"/>
    </row>
    <row r="267" spans="12:13" ht="14.5">
      <c r="L267" s="36"/>
      <c r="M267"/>
    </row>
    <row r="268" spans="12:13" ht="14.5">
      <c r="L268" s="36"/>
      <c r="M268"/>
    </row>
    <row r="269" spans="12:13" ht="14.5">
      <c r="L269" s="36"/>
      <c r="M269"/>
    </row>
    <row r="270" spans="12:13" ht="14.5">
      <c r="L270" s="36"/>
      <c r="M270"/>
    </row>
    <row r="271" spans="12:13" ht="14.5">
      <c r="L271" s="36"/>
      <c r="M271"/>
    </row>
    <row r="272" spans="12:13" ht="14.5">
      <c r="L272" s="36"/>
      <c r="M272"/>
    </row>
    <row r="273" spans="12:13" ht="14.5">
      <c r="L273" s="36"/>
      <c r="M273"/>
    </row>
    <row r="274" spans="12:13" ht="14.5">
      <c r="L274" s="36"/>
      <c r="M274"/>
    </row>
    <row r="275" spans="12:13" ht="14.5">
      <c r="L275" s="36"/>
      <c r="M275"/>
    </row>
    <row r="276" spans="12:13" ht="14.5">
      <c r="L276" s="36"/>
      <c r="M276"/>
    </row>
    <row r="277" spans="12:13" ht="14.5">
      <c r="L277" s="36"/>
      <c r="M277"/>
    </row>
    <row r="278" spans="12:13" ht="14.5">
      <c r="L278" s="36"/>
      <c r="M278"/>
    </row>
    <row r="279" spans="12:13" ht="14.5">
      <c r="L279" s="36"/>
      <c r="M279"/>
    </row>
    <row r="280" spans="12:13" ht="14.5">
      <c r="L280" s="36"/>
      <c r="M280"/>
    </row>
    <row r="281" spans="12:13" ht="14.5">
      <c r="L281" s="36"/>
      <c r="M281"/>
    </row>
    <row r="282" spans="12:13" ht="14.5">
      <c r="L282" s="36"/>
      <c r="M282"/>
    </row>
    <row r="283" spans="12:13" ht="14.5">
      <c r="L283" s="36"/>
      <c r="M283"/>
    </row>
    <row r="284" spans="12:13" ht="14.5">
      <c r="L284" s="36"/>
      <c r="M284"/>
    </row>
    <row r="285" spans="12:13" ht="14.5">
      <c r="L285" s="36"/>
      <c r="M285"/>
    </row>
    <row r="286" spans="12:13" ht="14.5">
      <c r="L286" s="36"/>
      <c r="M286"/>
    </row>
    <row r="287" spans="12:13" ht="14.5">
      <c r="L287" s="36"/>
      <c r="M287"/>
    </row>
    <row r="288" spans="12:13" ht="14.5">
      <c r="L288" s="36"/>
      <c r="M288"/>
    </row>
    <row r="289" spans="12:13" ht="14.5">
      <c r="L289" s="36"/>
      <c r="M289"/>
    </row>
    <row r="290" spans="12:13" ht="14.5">
      <c r="L290" s="36"/>
      <c r="M290"/>
    </row>
    <row r="291" spans="12:13" ht="14.5">
      <c r="L291" s="36"/>
      <c r="M291"/>
    </row>
    <row r="292" spans="12:13" ht="14.5">
      <c r="L292" s="36"/>
      <c r="M292"/>
    </row>
    <row r="293" spans="12:13" ht="14.5">
      <c r="L293" s="36"/>
      <c r="M293"/>
    </row>
    <row r="294" spans="12:13" ht="14.5">
      <c r="L294" s="36"/>
      <c r="M294"/>
    </row>
    <row r="295" spans="12:13" ht="14.5">
      <c r="L295" s="36"/>
      <c r="M295"/>
    </row>
    <row r="296" spans="12:13" ht="14.5">
      <c r="L296" s="36"/>
      <c r="M296"/>
    </row>
    <row r="297" spans="12:13" ht="14.5">
      <c r="L297" s="36"/>
      <c r="M297"/>
    </row>
    <row r="298" spans="12:13" ht="14.5">
      <c r="L298" s="36"/>
      <c r="M298"/>
    </row>
    <row r="299" spans="12:13" ht="14.5">
      <c r="L299" s="36"/>
      <c r="M299"/>
    </row>
    <row r="300" spans="12:13" ht="14.5">
      <c r="L300" s="36"/>
      <c r="M300"/>
    </row>
    <row r="301" spans="12:13" ht="14.5">
      <c r="L301" s="36"/>
      <c r="M301"/>
    </row>
    <row r="302" spans="12:13" ht="14.5">
      <c r="L302" s="36"/>
      <c r="M302"/>
    </row>
    <row r="303" spans="12:13" ht="14.5">
      <c r="L303" s="36"/>
      <c r="M303"/>
    </row>
    <row r="304" spans="12:13" ht="14.5">
      <c r="L304" s="36"/>
      <c r="M304"/>
    </row>
    <row r="305" spans="12:13" ht="14.5">
      <c r="L305" s="36"/>
      <c r="M305"/>
    </row>
    <row r="306" spans="12:13" ht="14.5">
      <c r="L306" s="36"/>
      <c r="M306"/>
    </row>
    <row r="307" spans="12:13" ht="14.5">
      <c r="L307" s="36"/>
      <c r="M307"/>
    </row>
    <row r="308" spans="12:13" ht="14.5">
      <c r="L308" s="36"/>
      <c r="M308"/>
    </row>
    <row r="309" spans="12:13" ht="14.5">
      <c r="L309" s="36"/>
      <c r="M309"/>
    </row>
    <row r="310" spans="12:13" ht="14.5">
      <c r="L310" s="36"/>
      <c r="M310"/>
    </row>
    <row r="311" spans="12:13" ht="14.5">
      <c r="L311" s="36"/>
      <c r="M311"/>
    </row>
    <row r="312" spans="12:13" ht="14.5">
      <c r="L312" s="36"/>
      <c r="M312"/>
    </row>
    <row r="313" spans="12:13" ht="14.5">
      <c r="L313" s="36"/>
      <c r="M313"/>
    </row>
    <row r="314" spans="12:13" ht="14.5">
      <c r="L314" s="36"/>
      <c r="M314"/>
    </row>
    <row r="315" spans="12:13" ht="14.5">
      <c r="L315" s="36"/>
      <c r="M315"/>
    </row>
    <row r="316" spans="12:13" ht="14.5">
      <c r="L316" s="36"/>
      <c r="M316"/>
    </row>
    <row r="317" spans="12:13" ht="14.5">
      <c r="L317" s="36"/>
      <c r="M317"/>
    </row>
    <row r="318" spans="12:13" ht="14.5">
      <c r="L318" s="36"/>
      <c r="M318"/>
    </row>
    <row r="319" spans="12:13" ht="14.5">
      <c r="L319" s="36"/>
      <c r="M319"/>
    </row>
    <row r="320" spans="12:13" ht="14.5">
      <c r="L320" s="36"/>
      <c r="M320"/>
    </row>
    <row r="321" spans="12:13" ht="14.5">
      <c r="L321" s="36"/>
      <c r="M321"/>
    </row>
    <row r="322" spans="12:13" ht="14.5">
      <c r="L322" s="36"/>
      <c r="M322"/>
    </row>
    <row r="323" spans="12:13" ht="14.5">
      <c r="L323" s="36"/>
      <c r="M323"/>
    </row>
    <row r="324" spans="12:13" ht="14.5">
      <c r="L324" s="36"/>
      <c r="M324"/>
    </row>
    <row r="325" spans="12:13" ht="14.5">
      <c r="L325" s="36"/>
      <c r="M325"/>
    </row>
  </sheetData>
  <mergeCells count="28">
    <mergeCell ref="C17:D17"/>
    <mergeCell ref="E17:F17"/>
    <mergeCell ref="C18:D18"/>
    <mergeCell ref="E18:F18"/>
    <mergeCell ref="C13:D13"/>
    <mergeCell ref="E13:F13"/>
    <mergeCell ref="G13:H13"/>
    <mergeCell ref="C14:D14"/>
    <mergeCell ref="E14:F14"/>
    <mergeCell ref="G14:H14"/>
    <mergeCell ref="C11:D11"/>
    <mergeCell ref="E11:F11"/>
    <mergeCell ref="G11:H11"/>
    <mergeCell ref="C12:D12"/>
    <mergeCell ref="E12:F12"/>
    <mergeCell ref="G12:H12"/>
    <mergeCell ref="C9:D9"/>
    <mergeCell ref="E9:F9"/>
    <mergeCell ref="G9:H9"/>
    <mergeCell ref="C10:D10"/>
    <mergeCell ref="E10:F10"/>
    <mergeCell ref="G10:H10"/>
    <mergeCell ref="C7:D7"/>
    <mergeCell ref="E7:F7"/>
    <mergeCell ref="G7:H7"/>
    <mergeCell ref="C8:D8"/>
    <mergeCell ref="E8:F8"/>
    <mergeCell ref="G8:H8"/>
  </mergeCells>
  <printOptions horizontalCentered="1"/>
  <pageMargins left="0.19685039370078741" right="0.19685039370078741" top="0.39370078740157483" bottom="0.55118110236220474" header="0" footer="0"/>
  <pageSetup paperSize="9" scale="45" orientation="landscape" r:id="rId2"/>
  <headerFooter alignWithMargins="0">
    <oddHeader>&amp;LEfeso - Heineken</oddHeader>
    <oddFooter>&amp;L&amp;F
&amp;A&amp;C&amp;"Arial,Italic"Printed&amp;"Arial,Regular" &amp;D&amp;R&amp;P of 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165D0-6B9D-4A1D-B3CF-F684FC656850}">
  <dimension ref="A1:N1423"/>
  <sheetViews>
    <sheetView tabSelected="1" topLeftCell="F1" workbookViewId="0">
      <selection activeCell="M90" sqref="M90"/>
    </sheetView>
  </sheetViews>
  <sheetFormatPr baseColWidth="10" defaultColWidth="8.7265625" defaultRowHeight="14.5"/>
  <cols>
    <col min="1" max="1" width="10.36328125" style="150" bestFit="1" customWidth="1"/>
    <col min="2" max="2" width="95.453125" style="150" bestFit="1" customWidth="1"/>
    <col min="3" max="3" width="21.54296875" style="150" bestFit="1" customWidth="1"/>
    <col min="4" max="4" width="10.36328125" style="150" bestFit="1" customWidth="1"/>
    <col min="5" max="5" width="21.54296875" style="150" bestFit="1" customWidth="1"/>
    <col min="6" max="6" width="10.36328125" style="150" bestFit="1" customWidth="1"/>
    <col min="7" max="7" width="22.6328125" style="150" bestFit="1" customWidth="1"/>
    <col min="8" max="8" width="9" style="150" bestFit="1" customWidth="1"/>
    <col min="9" max="9" width="26.81640625" style="150" bestFit="1" customWidth="1"/>
    <col min="10" max="10" width="7.6328125" style="150" bestFit="1" customWidth="1"/>
    <col min="11" max="11" width="36.90625" style="150" bestFit="1" customWidth="1"/>
    <col min="12" max="12" width="8.7265625" style="150"/>
    <col min="13" max="13" width="16.1796875" style="150" bestFit="1" customWidth="1"/>
    <col min="14" max="14" width="12.08984375" style="150" bestFit="1" customWidth="1"/>
    <col min="15" max="16384" width="8.7265625" style="150"/>
  </cols>
  <sheetData>
    <row r="1" spans="1:14">
      <c r="A1" s="149" t="s">
        <v>613</v>
      </c>
      <c r="B1" s="149" t="s">
        <v>614</v>
      </c>
      <c r="C1" s="149" t="s">
        <v>615</v>
      </c>
      <c r="D1" s="149" t="s">
        <v>616</v>
      </c>
      <c r="E1" s="149" t="s">
        <v>617</v>
      </c>
      <c r="F1" s="149" t="s">
        <v>618</v>
      </c>
      <c r="G1" s="149" t="s">
        <v>619</v>
      </c>
      <c r="H1" s="149" t="s">
        <v>620</v>
      </c>
      <c r="I1" s="149" t="s">
        <v>621</v>
      </c>
      <c r="J1" s="149" t="s">
        <v>622</v>
      </c>
      <c r="K1" s="149" t="s">
        <v>623</v>
      </c>
      <c r="L1" s="149" t="s">
        <v>624</v>
      </c>
      <c r="M1" s="150" t="s">
        <v>4590</v>
      </c>
      <c r="N1" s="150" t="s">
        <v>4592</v>
      </c>
    </row>
    <row r="2" spans="1:14">
      <c r="A2" s="150" t="s">
        <v>625</v>
      </c>
      <c r="B2" s="150" t="s">
        <v>626</v>
      </c>
      <c r="C2" s="150" t="s">
        <v>546</v>
      </c>
      <c r="D2" s="150" t="s">
        <v>627</v>
      </c>
      <c r="E2" s="150" t="s">
        <v>627</v>
      </c>
      <c r="F2" s="150" t="s">
        <v>627</v>
      </c>
      <c r="G2" s="150" t="s">
        <v>628</v>
      </c>
      <c r="H2" s="151">
        <v>2</v>
      </c>
      <c r="I2" s="150" t="s">
        <v>629</v>
      </c>
      <c r="J2" s="150" t="s">
        <v>630</v>
      </c>
      <c r="K2" s="152">
        <v>44802</v>
      </c>
      <c r="L2" s="150" t="s">
        <v>631</v>
      </c>
      <c r="M2" s="150" t="str">
        <f>IF(C2&lt;&gt;"",LEFT(C2,16),LEFT(E2,16))</f>
        <v>NC01-3-0010-0001</v>
      </c>
      <c r="N2" s="150" t="str">
        <f>VLOOKUP(M2,'Liste des équipements'!C4:T215,18)</f>
        <v>A</v>
      </c>
    </row>
    <row r="3" spans="1:14">
      <c r="A3" s="150" t="s">
        <v>632</v>
      </c>
      <c r="B3" s="150" t="s">
        <v>633</v>
      </c>
      <c r="C3" s="150" t="s">
        <v>423</v>
      </c>
      <c r="D3" s="150" t="s">
        <v>627</v>
      </c>
      <c r="E3" s="150" t="s">
        <v>627</v>
      </c>
      <c r="F3" s="150" t="s">
        <v>634</v>
      </c>
      <c r="G3" s="150" t="s">
        <v>635</v>
      </c>
      <c r="H3" s="150" t="s">
        <v>627</v>
      </c>
      <c r="I3" s="150" t="s">
        <v>629</v>
      </c>
      <c r="J3" s="150" t="s">
        <v>630</v>
      </c>
      <c r="K3" s="152">
        <v>44818</v>
      </c>
      <c r="L3" s="150" t="s">
        <v>631</v>
      </c>
      <c r="M3" s="150" t="str">
        <f t="shared" ref="M3:M66" si="0">IF(C3&lt;&gt;"",LEFT(C3,16),LEFT(E3,16))</f>
        <v>NC01-2-0040-0015</v>
      </c>
      <c r="N3" s="150" t="str">
        <f>VLOOKUP(M3,'Liste des équipements'!C5:T216,18)</f>
        <v>C</v>
      </c>
    </row>
    <row r="4" spans="1:14">
      <c r="A4" s="150" t="s">
        <v>636</v>
      </c>
      <c r="B4" s="150" t="s">
        <v>637</v>
      </c>
      <c r="C4" s="150" t="s">
        <v>423</v>
      </c>
      <c r="D4" s="150" t="s">
        <v>627</v>
      </c>
      <c r="E4" s="150" t="s">
        <v>627</v>
      </c>
      <c r="F4" s="150" t="s">
        <v>638</v>
      </c>
      <c r="G4" s="150" t="s">
        <v>635</v>
      </c>
      <c r="H4" s="150" t="s">
        <v>627</v>
      </c>
      <c r="I4" s="150" t="s">
        <v>629</v>
      </c>
      <c r="J4" s="150" t="s">
        <v>630</v>
      </c>
      <c r="K4" s="152">
        <v>44818</v>
      </c>
      <c r="L4" s="150" t="s">
        <v>631</v>
      </c>
      <c r="M4" s="150" t="str">
        <f t="shared" si="0"/>
        <v>NC01-2-0040-0015</v>
      </c>
      <c r="N4" s="150" t="str">
        <f>VLOOKUP(M4,'Liste des équipements'!C6:T217,18)</f>
        <v>C</v>
      </c>
    </row>
    <row r="5" spans="1:14">
      <c r="A5" s="150" t="s">
        <v>639</v>
      </c>
      <c r="B5" s="150" t="s">
        <v>640</v>
      </c>
      <c r="C5" s="150" t="s">
        <v>472</v>
      </c>
      <c r="D5" s="150" t="s">
        <v>627</v>
      </c>
      <c r="E5" s="150" t="s">
        <v>627</v>
      </c>
      <c r="F5" s="150" t="s">
        <v>641</v>
      </c>
      <c r="G5" s="150" t="s">
        <v>635</v>
      </c>
      <c r="H5" s="151">
        <v>2</v>
      </c>
      <c r="I5" s="150" t="s">
        <v>629</v>
      </c>
      <c r="J5" s="150" t="s">
        <v>630</v>
      </c>
      <c r="K5" s="152">
        <v>44818</v>
      </c>
      <c r="L5" s="150" t="s">
        <v>631</v>
      </c>
      <c r="M5" s="150" t="str">
        <f t="shared" si="0"/>
        <v>NC01-2-0001-0009</v>
      </c>
      <c r="N5" s="150" t="str">
        <f>VLOOKUP(M5,'Liste des équipements'!C7:T218,18)</f>
        <v>B</v>
      </c>
    </row>
    <row r="6" spans="1:14">
      <c r="A6" s="150" t="s">
        <v>642</v>
      </c>
      <c r="B6" s="150" t="s">
        <v>643</v>
      </c>
      <c r="C6" s="150" t="s">
        <v>393</v>
      </c>
      <c r="D6" s="150" t="s">
        <v>627</v>
      </c>
      <c r="E6" s="150" t="s">
        <v>627</v>
      </c>
      <c r="F6" s="150" t="s">
        <v>644</v>
      </c>
      <c r="G6" s="150" t="s">
        <v>635</v>
      </c>
      <c r="H6" s="151">
        <v>2</v>
      </c>
      <c r="I6" s="150" t="s">
        <v>629</v>
      </c>
      <c r="J6" s="150" t="s">
        <v>630</v>
      </c>
      <c r="K6" s="152">
        <v>44818</v>
      </c>
      <c r="L6" s="150" t="s">
        <v>631</v>
      </c>
      <c r="M6" s="150" t="str">
        <f t="shared" si="0"/>
        <v>NC01-2-0020-0008</v>
      </c>
      <c r="N6" s="150" t="str">
        <f>VLOOKUP(M6,'Liste des équipements'!C8:T219,18)</f>
        <v>C</v>
      </c>
    </row>
    <row r="7" spans="1:14">
      <c r="A7" s="150" t="s">
        <v>645</v>
      </c>
      <c r="B7" s="150" t="s">
        <v>646</v>
      </c>
      <c r="C7" s="150" t="s">
        <v>627</v>
      </c>
      <c r="D7" s="150" t="s">
        <v>647</v>
      </c>
      <c r="E7" s="150" t="s">
        <v>584</v>
      </c>
      <c r="F7" s="150" t="s">
        <v>627</v>
      </c>
      <c r="G7" s="150" t="s">
        <v>648</v>
      </c>
      <c r="H7" s="150" t="s">
        <v>627</v>
      </c>
      <c r="I7" s="150" t="s">
        <v>629</v>
      </c>
      <c r="J7" s="150" t="s">
        <v>630</v>
      </c>
      <c r="K7" s="152">
        <v>44803</v>
      </c>
      <c r="L7" s="150" t="s">
        <v>631</v>
      </c>
      <c r="M7" s="150" t="str">
        <f t="shared" si="0"/>
        <v>NC01-3-0070-0003</v>
      </c>
      <c r="N7" s="150" t="str">
        <f>VLOOKUP(M7,'Liste des équipements'!C9:T220,18)</f>
        <v>A</v>
      </c>
    </row>
    <row r="8" spans="1:14">
      <c r="A8" s="150" t="s">
        <v>649</v>
      </c>
      <c r="B8" s="150" t="s">
        <v>650</v>
      </c>
      <c r="C8" s="150" t="s">
        <v>627</v>
      </c>
      <c r="D8" s="150" t="s">
        <v>651</v>
      </c>
      <c r="E8" s="150" t="s">
        <v>431</v>
      </c>
      <c r="F8" s="150" t="s">
        <v>652</v>
      </c>
      <c r="G8" s="150" t="s">
        <v>627</v>
      </c>
      <c r="H8" s="151">
        <v>1</v>
      </c>
      <c r="I8" s="150" t="s">
        <v>653</v>
      </c>
      <c r="J8" s="150" t="s">
        <v>630</v>
      </c>
      <c r="K8" s="152">
        <v>44880</v>
      </c>
      <c r="L8" s="150" t="s">
        <v>631</v>
      </c>
      <c r="M8" s="150" t="str">
        <f t="shared" si="0"/>
        <v>NC01-2-0040-0011</v>
      </c>
      <c r="N8" s="150" t="str">
        <f>VLOOKUP(M8,'Liste des équipements'!C10:T221,18)</f>
        <v>C</v>
      </c>
    </row>
    <row r="9" spans="1:14">
      <c r="A9" s="150" t="s">
        <v>654</v>
      </c>
      <c r="B9" s="150" t="s">
        <v>655</v>
      </c>
      <c r="C9" s="150" t="s">
        <v>486</v>
      </c>
      <c r="D9" s="150" t="s">
        <v>627</v>
      </c>
      <c r="E9" s="150" t="s">
        <v>627</v>
      </c>
      <c r="F9" s="150" t="s">
        <v>627</v>
      </c>
      <c r="G9" s="150" t="s">
        <v>656</v>
      </c>
      <c r="H9" s="150" t="s">
        <v>627</v>
      </c>
      <c r="I9" s="150" t="s">
        <v>629</v>
      </c>
      <c r="J9" s="150" t="s">
        <v>630</v>
      </c>
      <c r="K9" s="152">
        <v>44915</v>
      </c>
      <c r="L9" s="150" t="s">
        <v>631</v>
      </c>
      <c r="M9" s="150" t="str">
        <f t="shared" si="0"/>
        <v>NC01-2-0001-0005</v>
      </c>
      <c r="N9" s="150" t="str">
        <f>VLOOKUP(M9,'Liste des équipements'!C11:T222,18)</f>
        <v>A</v>
      </c>
    </row>
    <row r="10" spans="1:14">
      <c r="A10" s="150" t="s">
        <v>657</v>
      </c>
      <c r="B10" s="150" t="s">
        <v>658</v>
      </c>
      <c r="C10" s="150" t="s">
        <v>488</v>
      </c>
      <c r="D10" s="150" t="s">
        <v>627</v>
      </c>
      <c r="E10" s="150" t="s">
        <v>627</v>
      </c>
      <c r="F10" s="150" t="s">
        <v>627</v>
      </c>
      <c r="G10" s="150" t="s">
        <v>659</v>
      </c>
      <c r="H10" s="150" t="s">
        <v>627</v>
      </c>
      <c r="I10" s="150" t="s">
        <v>653</v>
      </c>
      <c r="J10" s="150" t="s">
        <v>630</v>
      </c>
      <c r="K10" s="152">
        <v>45394</v>
      </c>
      <c r="L10" s="150" t="s">
        <v>631</v>
      </c>
      <c r="M10" s="150" t="str">
        <f t="shared" si="0"/>
        <v>NC01-2-0001-0004</v>
      </c>
      <c r="N10" s="150" t="str">
        <f>VLOOKUP(M10,'Liste des équipements'!C12:T223,18)</f>
        <v>C</v>
      </c>
    </row>
    <row r="11" spans="1:14">
      <c r="A11" s="150" t="s">
        <v>660</v>
      </c>
      <c r="B11" s="150" t="s">
        <v>661</v>
      </c>
      <c r="C11" s="150" t="s">
        <v>631</v>
      </c>
      <c r="D11" s="150" t="s">
        <v>627</v>
      </c>
      <c r="E11" s="150" t="s">
        <v>627</v>
      </c>
      <c r="F11" s="150" t="s">
        <v>627</v>
      </c>
      <c r="G11" s="150" t="s">
        <v>662</v>
      </c>
      <c r="H11" s="151">
        <v>3</v>
      </c>
      <c r="I11" s="150" t="s">
        <v>629</v>
      </c>
      <c r="J11" s="150" t="s">
        <v>630</v>
      </c>
      <c r="K11" s="152">
        <v>44809</v>
      </c>
      <c r="L11" s="150" t="s">
        <v>631</v>
      </c>
      <c r="M11" s="150" t="str">
        <f t="shared" si="0"/>
        <v>NC01</v>
      </c>
      <c r="N11" s="150" t="s">
        <v>86</v>
      </c>
    </row>
    <row r="12" spans="1:14">
      <c r="A12" s="150" t="s">
        <v>663</v>
      </c>
      <c r="B12" s="150" t="s">
        <v>664</v>
      </c>
      <c r="C12" s="150" t="s">
        <v>627</v>
      </c>
      <c r="D12" s="150" t="s">
        <v>665</v>
      </c>
      <c r="E12" s="150" t="s">
        <v>562</v>
      </c>
      <c r="F12" s="150" t="s">
        <v>627</v>
      </c>
      <c r="G12" s="150" t="s">
        <v>627</v>
      </c>
      <c r="H12" s="151">
        <v>3</v>
      </c>
      <c r="I12" s="150" t="s">
        <v>629</v>
      </c>
      <c r="J12" s="150" t="s">
        <v>630</v>
      </c>
      <c r="K12" s="150" t="s">
        <v>627</v>
      </c>
      <c r="L12" s="150" t="s">
        <v>631</v>
      </c>
      <c r="M12" s="150" t="str">
        <f t="shared" si="0"/>
        <v>NC01-3-0040-0001</v>
      </c>
      <c r="N12" s="150" t="str">
        <f>VLOOKUP(M12,'Liste des équipements'!C14:T225,18)</f>
        <v>A</v>
      </c>
    </row>
    <row r="13" spans="1:14">
      <c r="A13" s="150" t="s">
        <v>666</v>
      </c>
      <c r="B13" s="150" t="s">
        <v>667</v>
      </c>
      <c r="C13" s="150" t="s">
        <v>627</v>
      </c>
      <c r="D13" s="150" t="s">
        <v>668</v>
      </c>
      <c r="E13" s="150" t="s">
        <v>560</v>
      </c>
      <c r="F13" s="150" t="s">
        <v>627</v>
      </c>
      <c r="G13" s="150" t="s">
        <v>627</v>
      </c>
      <c r="H13" s="151">
        <v>3</v>
      </c>
      <c r="I13" s="150" t="s">
        <v>629</v>
      </c>
      <c r="J13" s="150" t="s">
        <v>630</v>
      </c>
      <c r="K13" s="150" t="s">
        <v>627</v>
      </c>
      <c r="L13" s="150" t="s">
        <v>631</v>
      </c>
      <c r="M13" s="150" t="str">
        <f t="shared" si="0"/>
        <v>NC01-3-0040-0002</v>
      </c>
      <c r="N13" s="150" t="str">
        <f>VLOOKUP(M13,'Liste des équipements'!C15:T226,18)</f>
        <v>A</v>
      </c>
    </row>
    <row r="14" spans="1:14">
      <c r="A14" s="150" t="s">
        <v>669</v>
      </c>
      <c r="B14" s="150" t="s">
        <v>670</v>
      </c>
      <c r="C14" s="150" t="s">
        <v>627</v>
      </c>
      <c r="D14" s="150" t="s">
        <v>671</v>
      </c>
      <c r="E14" s="150" t="s">
        <v>558</v>
      </c>
      <c r="F14" s="150" t="s">
        <v>627</v>
      </c>
      <c r="G14" s="150" t="s">
        <v>627</v>
      </c>
      <c r="H14" s="151">
        <v>3</v>
      </c>
      <c r="I14" s="150" t="s">
        <v>629</v>
      </c>
      <c r="J14" s="150" t="s">
        <v>630</v>
      </c>
      <c r="K14" s="150" t="s">
        <v>627</v>
      </c>
      <c r="L14" s="150" t="s">
        <v>631</v>
      </c>
      <c r="M14" s="150" t="str">
        <f t="shared" si="0"/>
        <v>NC01-3-0040-0003</v>
      </c>
      <c r="N14" s="150" t="str">
        <f>VLOOKUP(M14,'Liste des équipements'!C16:T227,18)</f>
        <v>A</v>
      </c>
    </row>
    <row r="15" spans="1:14">
      <c r="A15" s="150" t="s">
        <v>672</v>
      </c>
      <c r="B15" s="150" t="s">
        <v>673</v>
      </c>
      <c r="C15" s="150" t="s">
        <v>627</v>
      </c>
      <c r="D15" s="150" t="s">
        <v>674</v>
      </c>
      <c r="E15" s="150" t="s">
        <v>562</v>
      </c>
      <c r="F15" s="150" t="s">
        <v>627</v>
      </c>
      <c r="G15" s="150" t="s">
        <v>627</v>
      </c>
      <c r="H15" s="151">
        <v>3</v>
      </c>
      <c r="I15" s="150" t="s">
        <v>629</v>
      </c>
      <c r="J15" s="150" t="s">
        <v>630</v>
      </c>
      <c r="K15" s="150" t="s">
        <v>627</v>
      </c>
      <c r="L15" s="150" t="s">
        <v>631</v>
      </c>
      <c r="M15" s="150" t="str">
        <f t="shared" si="0"/>
        <v>NC01-3-0040-0001</v>
      </c>
      <c r="N15" s="150" t="str">
        <f>VLOOKUP(M15,'Liste des équipements'!C17:T228,18)</f>
        <v>A</v>
      </c>
    </row>
    <row r="16" spans="1:14">
      <c r="A16" s="150" t="s">
        <v>675</v>
      </c>
      <c r="B16" s="150" t="s">
        <v>676</v>
      </c>
      <c r="C16" s="150" t="s">
        <v>627</v>
      </c>
      <c r="D16" s="150" t="s">
        <v>677</v>
      </c>
      <c r="E16" s="150" t="s">
        <v>528</v>
      </c>
      <c r="F16" s="150" t="s">
        <v>627</v>
      </c>
      <c r="G16" s="150" t="s">
        <v>627</v>
      </c>
      <c r="H16" s="151">
        <v>3</v>
      </c>
      <c r="I16" s="150" t="s">
        <v>629</v>
      </c>
      <c r="J16" s="150" t="s">
        <v>630</v>
      </c>
      <c r="K16" s="150" t="s">
        <v>627</v>
      </c>
      <c r="L16" s="150" t="s">
        <v>631</v>
      </c>
      <c r="M16" s="150" t="str">
        <f t="shared" si="0"/>
        <v>NC01-3-0001-0003</v>
      </c>
      <c r="N16" s="150" t="str">
        <f>VLOOKUP(M16,'Liste des équipements'!C18:T229,18)</f>
        <v>B</v>
      </c>
    </row>
    <row r="17" spans="1:14">
      <c r="A17" s="150" t="s">
        <v>678</v>
      </c>
      <c r="B17" s="150" t="s">
        <v>679</v>
      </c>
      <c r="C17" s="150" t="s">
        <v>627</v>
      </c>
      <c r="D17" s="150" t="s">
        <v>680</v>
      </c>
      <c r="E17" s="150" t="s">
        <v>532</v>
      </c>
      <c r="F17" s="150" t="s">
        <v>627</v>
      </c>
      <c r="G17" s="150" t="s">
        <v>627</v>
      </c>
      <c r="H17" s="151">
        <v>3</v>
      </c>
      <c r="I17" s="150" t="s">
        <v>629</v>
      </c>
      <c r="J17" s="150" t="s">
        <v>630</v>
      </c>
      <c r="K17" s="150" t="s">
        <v>627</v>
      </c>
      <c r="L17" s="150" t="s">
        <v>631</v>
      </c>
      <c r="M17" s="150" t="str">
        <f t="shared" si="0"/>
        <v>NC01-3-0001-0001</v>
      </c>
      <c r="N17" s="150" t="str">
        <f>VLOOKUP(M17,'Liste des équipements'!C19:T230,18)</f>
        <v>B</v>
      </c>
    </row>
    <row r="18" spans="1:14">
      <c r="A18" s="150" t="s">
        <v>681</v>
      </c>
      <c r="B18" s="150" t="s">
        <v>682</v>
      </c>
      <c r="C18" s="150" t="s">
        <v>627</v>
      </c>
      <c r="D18" s="150" t="s">
        <v>683</v>
      </c>
      <c r="E18" s="150" t="s">
        <v>524</v>
      </c>
      <c r="F18" s="150" t="s">
        <v>627</v>
      </c>
      <c r="G18" s="150" t="s">
        <v>627</v>
      </c>
      <c r="H18" s="150" t="s">
        <v>627</v>
      </c>
      <c r="I18" s="150" t="s">
        <v>629</v>
      </c>
      <c r="J18" s="150" t="s">
        <v>630</v>
      </c>
      <c r="K18" s="152">
        <v>44993</v>
      </c>
      <c r="L18" s="150" t="s">
        <v>631</v>
      </c>
      <c r="M18" s="150" t="str">
        <f t="shared" si="0"/>
        <v>NC01-3-0001-0005</v>
      </c>
      <c r="N18" s="150" t="str">
        <f>VLOOKUP(M18,'Liste des équipements'!C20:T231,18)</f>
        <v>B</v>
      </c>
    </row>
    <row r="19" spans="1:14">
      <c r="A19" s="150" t="s">
        <v>684</v>
      </c>
      <c r="B19" s="150" t="s">
        <v>685</v>
      </c>
      <c r="C19" s="150" t="s">
        <v>627</v>
      </c>
      <c r="D19" s="150" t="s">
        <v>677</v>
      </c>
      <c r="E19" s="150" t="s">
        <v>528</v>
      </c>
      <c r="F19" s="150" t="s">
        <v>627</v>
      </c>
      <c r="G19" s="150" t="s">
        <v>627</v>
      </c>
      <c r="H19" s="151">
        <v>3</v>
      </c>
      <c r="I19" s="150" t="s">
        <v>629</v>
      </c>
      <c r="J19" s="150" t="s">
        <v>630</v>
      </c>
      <c r="K19" s="150" t="s">
        <v>627</v>
      </c>
      <c r="L19" s="150" t="s">
        <v>631</v>
      </c>
      <c r="M19" s="150" t="str">
        <f t="shared" si="0"/>
        <v>NC01-3-0001-0003</v>
      </c>
      <c r="N19" s="150" t="str">
        <f>VLOOKUP(M19,'Liste des équipements'!C21:T232,18)</f>
        <v>B</v>
      </c>
    </row>
    <row r="20" spans="1:14">
      <c r="A20" s="150" t="s">
        <v>686</v>
      </c>
      <c r="B20" s="150" t="s">
        <v>687</v>
      </c>
      <c r="C20" s="150" t="s">
        <v>627</v>
      </c>
      <c r="D20" s="150" t="s">
        <v>688</v>
      </c>
      <c r="E20" s="150" t="s">
        <v>522</v>
      </c>
      <c r="F20" s="150" t="s">
        <v>627</v>
      </c>
      <c r="G20" s="150" t="s">
        <v>627</v>
      </c>
      <c r="H20" s="151">
        <v>3</v>
      </c>
      <c r="I20" s="150" t="s">
        <v>629</v>
      </c>
      <c r="J20" s="150" t="s">
        <v>630</v>
      </c>
      <c r="K20" s="152">
        <v>45042</v>
      </c>
      <c r="L20" s="150" t="s">
        <v>631</v>
      </c>
      <c r="M20" s="150" t="str">
        <f t="shared" si="0"/>
        <v>NC01-3-0001-0006</v>
      </c>
      <c r="N20" s="150" t="str">
        <f>VLOOKUP(M20,'Liste des équipements'!C22:T233,18)</f>
        <v>B</v>
      </c>
    </row>
    <row r="21" spans="1:14">
      <c r="A21" s="150" t="s">
        <v>689</v>
      </c>
      <c r="B21" s="150" t="s">
        <v>690</v>
      </c>
      <c r="C21" s="150" t="s">
        <v>627</v>
      </c>
      <c r="D21" s="150" t="s">
        <v>691</v>
      </c>
      <c r="E21" s="150" t="s">
        <v>417</v>
      </c>
      <c r="F21" s="150" t="s">
        <v>627</v>
      </c>
      <c r="G21" s="150" t="s">
        <v>692</v>
      </c>
      <c r="H21" s="151">
        <v>2</v>
      </c>
      <c r="I21" s="150" t="s">
        <v>653</v>
      </c>
      <c r="J21" s="150" t="s">
        <v>630</v>
      </c>
      <c r="K21" s="152">
        <v>45414</v>
      </c>
      <c r="L21" s="150" t="s">
        <v>631</v>
      </c>
      <c r="M21" s="150" t="str">
        <f t="shared" si="0"/>
        <v>NC01-2-0030-0002</v>
      </c>
      <c r="N21" s="150" t="str">
        <f>VLOOKUP(M21,'Liste des équipements'!C23:T234,18)</f>
        <v>C</v>
      </c>
    </row>
    <row r="22" spans="1:14">
      <c r="A22" s="150" t="s">
        <v>693</v>
      </c>
      <c r="B22" s="150" t="s">
        <v>694</v>
      </c>
      <c r="C22" s="150" t="s">
        <v>627</v>
      </c>
      <c r="D22" s="150" t="s">
        <v>695</v>
      </c>
      <c r="E22" s="150" t="s">
        <v>417</v>
      </c>
      <c r="F22" s="150" t="s">
        <v>627</v>
      </c>
      <c r="G22" s="150" t="s">
        <v>692</v>
      </c>
      <c r="H22" s="151">
        <v>2</v>
      </c>
      <c r="I22" s="150" t="s">
        <v>653</v>
      </c>
      <c r="J22" s="150" t="s">
        <v>630</v>
      </c>
      <c r="K22" s="152">
        <v>45414</v>
      </c>
      <c r="L22" s="150" t="s">
        <v>631</v>
      </c>
      <c r="M22" s="150" t="str">
        <f t="shared" si="0"/>
        <v>NC01-2-0030-0002</v>
      </c>
      <c r="N22" s="150" t="str">
        <f>VLOOKUP(M22,'Liste des équipements'!C24:T235,18)</f>
        <v>C</v>
      </c>
    </row>
    <row r="23" spans="1:14">
      <c r="A23" s="150" t="s">
        <v>696</v>
      </c>
      <c r="B23" s="150" t="s">
        <v>697</v>
      </c>
      <c r="C23" s="150" t="s">
        <v>627</v>
      </c>
      <c r="D23" s="150" t="s">
        <v>691</v>
      </c>
      <c r="E23" s="150" t="s">
        <v>417</v>
      </c>
      <c r="F23" s="150" t="s">
        <v>627</v>
      </c>
      <c r="G23" s="150" t="s">
        <v>698</v>
      </c>
      <c r="H23" s="151">
        <v>2</v>
      </c>
      <c r="I23" s="150" t="s">
        <v>629</v>
      </c>
      <c r="J23" s="150" t="s">
        <v>630</v>
      </c>
      <c r="K23" s="152">
        <v>45048</v>
      </c>
      <c r="L23" s="150" t="s">
        <v>631</v>
      </c>
      <c r="M23" s="150" t="str">
        <f t="shared" si="0"/>
        <v>NC01-2-0030-0002</v>
      </c>
      <c r="N23" s="150" t="str">
        <f>VLOOKUP(M23,'Liste des équipements'!C25:T236,18)</f>
        <v>C</v>
      </c>
    </row>
    <row r="24" spans="1:14">
      <c r="A24" s="150" t="s">
        <v>699</v>
      </c>
      <c r="B24" s="150" t="s">
        <v>700</v>
      </c>
      <c r="C24" s="150" t="s">
        <v>627</v>
      </c>
      <c r="D24" s="150" t="s">
        <v>695</v>
      </c>
      <c r="E24" s="150" t="s">
        <v>417</v>
      </c>
      <c r="F24" s="150" t="s">
        <v>627</v>
      </c>
      <c r="G24" s="150" t="s">
        <v>698</v>
      </c>
      <c r="H24" s="151">
        <v>2</v>
      </c>
      <c r="I24" s="150" t="s">
        <v>629</v>
      </c>
      <c r="J24" s="150" t="s">
        <v>630</v>
      </c>
      <c r="K24" s="152">
        <v>45048</v>
      </c>
      <c r="L24" s="150" t="s">
        <v>631</v>
      </c>
      <c r="M24" s="150" t="str">
        <f t="shared" si="0"/>
        <v>NC01-2-0030-0002</v>
      </c>
      <c r="N24" s="150" t="str">
        <f>VLOOKUP(M24,'Liste des équipements'!C26:T237,18)</f>
        <v>C</v>
      </c>
    </row>
    <row r="25" spans="1:14">
      <c r="A25" s="150" t="s">
        <v>701</v>
      </c>
      <c r="B25" s="150" t="s">
        <v>702</v>
      </c>
      <c r="C25" s="150" t="s">
        <v>627</v>
      </c>
      <c r="D25" s="150" t="s">
        <v>691</v>
      </c>
      <c r="E25" s="150" t="s">
        <v>417</v>
      </c>
      <c r="F25" s="150" t="s">
        <v>627</v>
      </c>
      <c r="G25" s="150" t="s">
        <v>703</v>
      </c>
      <c r="H25" s="151">
        <v>2</v>
      </c>
      <c r="I25" s="150" t="s">
        <v>653</v>
      </c>
      <c r="J25" s="150" t="s">
        <v>630</v>
      </c>
      <c r="K25" s="152">
        <v>46509</v>
      </c>
      <c r="L25" s="150" t="s">
        <v>631</v>
      </c>
      <c r="M25" s="150" t="str">
        <f t="shared" si="0"/>
        <v>NC01-2-0030-0002</v>
      </c>
      <c r="N25" s="150" t="str">
        <f>VLOOKUP(M25,'Liste des équipements'!C27:T238,18)</f>
        <v>C</v>
      </c>
    </row>
    <row r="26" spans="1:14">
      <c r="A26" s="150" t="s">
        <v>704</v>
      </c>
      <c r="B26" s="150" t="s">
        <v>705</v>
      </c>
      <c r="C26" s="150" t="s">
        <v>627</v>
      </c>
      <c r="D26" s="150" t="s">
        <v>695</v>
      </c>
      <c r="E26" s="150" t="s">
        <v>417</v>
      </c>
      <c r="F26" s="150" t="s">
        <v>627</v>
      </c>
      <c r="G26" s="150" t="s">
        <v>703</v>
      </c>
      <c r="H26" s="151">
        <v>2</v>
      </c>
      <c r="I26" s="150" t="s">
        <v>653</v>
      </c>
      <c r="J26" s="150" t="s">
        <v>630</v>
      </c>
      <c r="K26" s="152">
        <v>46509</v>
      </c>
      <c r="L26" s="150" t="s">
        <v>631</v>
      </c>
      <c r="M26" s="150" t="str">
        <f t="shared" si="0"/>
        <v>NC01-2-0030-0002</v>
      </c>
      <c r="N26" s="150" t="str">
        <f>VLOOKUP(M26,'Liste des équipements'!C28:T239,18)</f>
        <v>C</v>
      </c>
    </row>
    <row r="27" spans="1:14">
      <c r="A27" s="150" t="s">
        <v>706</v>
      </c>
      <c r="B27" s="150" t="s">
        <v>707</v>
      </c>
      <c r="C27" s="150" t="s">
        <v>627</v>
      </c>
      <c r="D27" s="150" t="s">
        <v>708</v>
      </c>
      <c r="E27" s="150" t="s">
        <v>417</v>
      </c>
      <c r="F27" s="150" t="s">
        <v>627</v>
      </c>
      <c r="G27" s="150" t="s">
        <v>709</v>
      </c>
      <c r="H27" s="151">
        <v>2</v>
      </c>
      <c r="I27" s="150" t="s">
        <v>629</v>
      </c>
      <c r="J27" s="150" t="s">
        <v>630</v>
      </c>
      <c r="K27" s="152">
        <v>44867</v>
      </c>
      <c r="L27" s="150" t="s">
        <v>631</v>
      </c>
      <c r="M27" s="150" t="str">
        <f t="shared" si="0"/>
        <v>NC01-2-0030-0002</v>
      </c>
      <c r="N27" s="150" t="str">
        <f>VLOOKUP(M27,'Liste des équipements'!C29:T240,18)</f>
        <v>C</v>
      </c>
    </row>
    <row r="28" spans="1:14">
      <c r="A28" s="150" t="s">
        <v>710</v>
      </c>
      <c r="B28" s="150" t="s">
        <v>711</v>
      </c>
      <c r="C28" s="150" t="s">
        <v>627</v>
      </c>
      <c r="D28" s="150" t="s">
        <v>712</v>
      </c>
      <c r="E28" s="150" t="s">
        <v>417</v>
      </c>
      <c r="F28" s="150" t="s">
        <v>627</v>
      </c>
      <c r="G28" s="150" t="s">
        <v>709</v>
      </c>
      <c r="H28" s="151">
        <v>2</v>
      </c>
      <c r="I28" s="150" t="s">
        <v>629</v>
      </c>
      <c r="J28" s="150" t="s">
        <v>630</v>
      </c>
      <c r="K28" s="152">
        <v>44867</v>
      </c>
      <c r="L28" s="150" t="s">
        <v>631</v>
      </c>
      <c r="M28" s="150" t="str">
        <f t="shared" si="0"/>
        <v>NC01-2-0030-0002</v>
      </c>
      <c r="N28" s="150" t="str">
        <f>VLOOKUP(M28,'Liste des équipements'!C30:T241,18)</f>
        <v>C</v>
      </c>
    </row>
    <row r="29" spans="1:14">
      <c r="A29" s="150" t="s">
        <v>713</v>
      </c>
      <c r="B29" s="150" t="s">
        <v>714</v>
      </c>
      <c r="C29" s="150" t="s">
        <v>627</v>
      </c>
      <c r="D29" s="150" t="s">
        <v>715</v>
      </c>
      <c r="E29" s="150" t="s">
        <v>417</v>
      </c>
      <c r="F29" s="150" t="s">
        <v>627</v>
      </c>
      <c r="G29" s="150" t="s">
        <v>709</v>
      </c>
      <c r="H29" s="151">
        <v>2</v>
      </c>
      <c r="I29" s="150" t="s">
        <v>629</v>
      </c>
      <c r="J29" s="150" t="s">
        <v>630</v>
      </c>
      <c r="K29" s="152">
        <v>44867</v>
      </c>
      <c r="L29" s="150" t="s">
        <v>631</v>
      </c>
      <c r="M29" s="150" t="str">
        <f t="shared" si="0"/>
        <v>NC01-2-0030-0002</v>
      </c>
      <c r="N29" s="150" t="str">
        <f>VLOOKUP(M29,'Liste des équipements'!C31:T242,18)</f>
        <v>C</v>
      </c>
    </row>
    <row r="30" spans="1:14">
      <c r="A30" s="150" t="s">
        <v>716</v>
      </c>
      <c r="B30" s="150" t="s">
        <v>717</v>
      </c>
      <c r="C30" s="150" t="s">
        <v>627</v>
      </c>
      <c r="D30" s="150" t="s">
        <v>718</v>
      </c>
      <c r="E30" s="150" t="s">
        <v>417</v>
      </c>
      <c r="F30" s="150" t="s">
        <v>627</v>
      </c>
      <c r="G30" s="150" t="s">
        <v>719</v>
      </c>
      <c r="H30" s="151">
        <v>2</v>
      </c>
      <c r="I30" s="150" t="s">
        <v>629</v>
      </c>
      <c r="J30" s="150" t="s">
        <v>630</v>
      </c>
      <c r="K30" s="152">
        <v>44807</v>
      </c>
      <c r="L30" s="150" t="s">
        <v>631</v>
      </c>
      <c r="M30" s="150" t="str">
        <f t="shared" si="0"/>
        <v>NC01-2-0030-0002</v>
      </c>
      <c r="N30" s="150" t="str">
        <f>VLOOKUP(M30,'Liste des équipements'!C32:T243,18)</f>
        <v>C</v>
      </c>
    </row>
    <row r="31" spans="1:14">
      <c r="A31" s="150" t="s">
        <v>720</v>
      </c>
      <c r="B31" s="150" t="s">
        <v>721</v>
      </c>
      <c r="C31" s="150" t="s">
        <v>627</v>
      </c>
      <c r="D31" s="150" t="s">
        <v>722</v>
      </c>
      <c r="E31" s="150" t="s">
        <v>417</v>
      </c>
      <c r="F31" s="150" t="s">
        <v>627</v>
      </c>
      <c r="G31" s="150" t="s">
        <v>723</v>
      </c>
      <c r="H31" s="151">
        <v>2</v>
      </c>
      <c r="I31" s="150" t="s">
        <v>629</v>
      </c>
      <c r="J31" s="150" t="s">
        <v>630</v>
      </c>
      <c r="K31" s="152">
        <v>45048</v>
      </c>
      <c r="L31" s="150" t="s">
        <v>631</v>
      </c>
      <c r="M31" s="150" t="str">
        <f t="shared" si="0"/>
        <v>NC01-2-0030-0002</v>
      </c>
      <c r="N31" s="150" t="str">
        <f>VLOOKUP(M31,'Liste des équipements'!C33:T244,18)</f>
        <v>C</v>
      </c>
    </row>
    <row r="32" spans="1:14">
      <c r="A32" s="150" t="s">
        <v>724</v>
      </c>
      <c r="B32" s="150" t="s">
        <v>725</v>
      </c>
      <c r="C32" s="150" t="s">
        <v>627</v>
      </c>
      <c r="D32" s="150" t="s">
        <v>726</v>
      </c>
      <c r="E32" s="150" t="s">
        <v>417</v>
      </c>
      <c r="F32" s="150" t="s">
        <v>627</v>
      </c>
      <c r="G32" s="150" t="s">
        <v>723</v>
      </c>
      <c r="H32" s="151">
        <v>2</v>
      </c>
      <c r="I32" s="150" t="s">
        <v>629</v>
      </c>
      <c r="J32" s="150" t="s">
        <v>630</v>
      </c>
      <c r="K32" s="152">
        <v>45048</v>
      </c>
      <c r="L32" s="150" t="s">
        <v>631</v>
      </c>
      <c r="M32" s="150" t="str">
        <f t="shared" si="0"/>
        <v>NC01-2-0030-0002</v>
      </c>
      <c r="N32" s="150" t="str">
        <f>VLOOKUP(M32,'Liste des équipements'!C34:T245,18)</f>
        <v>C</v>
      </c>
    </row>
    <row r="33" spans="1:14">
      <c r="A33" s="150" t="s">
        <v>727</v>
      </c>
      <c r="B33" s="150" t="s">
        <v>728</v>
      </c>
      <c r="C33" s="150" t="s">
        <v>627</v>
      </c>
      <c r="D33" s="150" t="s">
        <v>729</v>
      </c>
      <c r="E33" s="150" t="s">
        <v>417</v>
      </c>
      <c r="F33" s="150" t="s">
        <v>627</v>
      </c>
      <c r="G33" s="150" t="s">
        <v>730</v>
      </c>
      <c r="H33" s="151">
        <v>2</v>
      </c>
      <c r="I33" s="150" t="s">
        <v>629</v>
      </c>
      <c r="J33" s="150" t="s">
        <v>630</v>
      </c>
      <c r="K33" s="152">
        <v>44867</v>
      </c>
      <c r="L33" s="150" t="s">
        <v>631</v>
      </c>
      <c r="M33" s="150" t="str">
        <f t="shared" si="0"/>
        <v>NC01-2-0030-0002</v>
      </c>
      <c r="N33" s="150" t="str">
        <f>VLOOKUP(M33,'Liste des équipements'!C35:T246,18)</f>
        <v>C</v>
      </c>
    </row>
    <row r="34" spans="1:14">
      <c r="A34" s="150" t="s">
        <v>731</v>
      </c>
      <c r="B34" s="150" t="s">
        <v>732</v>
      </c>
      <c r="C34" s="150" t="s">
        <v>627</v>
      </c>
      <c r="D34" s="150" t="s">
        <v>733</v>
      </c>
      <c r="E34" s="150" t="s">
        <v>417</v>
      </c>
      <c r="F34" s="150" t="s">
        <v>627</v>
      </c>
      <c r="G34" s="150" t="s">
        <v>734</v>
      </c>
      <c r="H34" s="151">
        <v>2</v>
      </c>
      <c r="I34" s="150" t="s">
        <v>653</v>
      </c>
      <c r="J34" s="150" t="s">
        <v>630</v>
      </c>
      <c r="K34" s="152">
        <v>48366</v>
      </c>
      <c r="L34" s="150" t="s">
        <v>631</v>
      </c>
      <c r="M34" s="150" t="str">
        <f t="shared" si="0"/>
        <v>NC01-2-0030-0002</v>
      </c>
      <c r="N34" s="150" t="str">
        <f>VLOOKUP(M34,'Liste des équipements'!C36:T247,18)</f>
        <v>C</v>
      </c>
    </row>
    <row r="35" spans="1:14">
      <c r="A35" s="150" t="s">
        <v>735</v>
      </c>
      <c r="B35" s="150" t="s">
        <v>736</v>
      </c>
      <c r="C35" s="150" t="s">
        <v>627</v>
      </c>
      <c r="D35" s="150" t="s">
        <v>737</v>
      </c>
      <c r="E35" s="150" t="s">
        <v>417</v>
      </c>
      <c r="F35" s="150" t="s">
        <v>627</v>
      </c>
      <c r="G35" s="150" t="s">
        <v>738</v>
      </c>
      <c r="H35" s="151">
        <v>2</v>
      </c>
      <c r="I35" s="150" t="s">
        <v>629</v>
      </c>
      <c r="J35" s="150" t="s">
        <v>630</v>
      </c>
      <c r="K35" s="152">
        <v>44867</v>
      </c>
      <c r="L35" s="150" t="s">
        <v>631</v>
      </c>
      <c r="M35" s="150" t="str">
        <f t="shared" si="0"/>
        <v>NC01-2-0030-0002</v>
      </c>
      <c r="N35" s="150" t="str">
        <f>VLOOKUP(M35,'Liste des équipements'!C37:T248,18)</f>
        <v>C</v>
      </c>
    </row>
    <row r="36" spans="1:14">
      <c r="A36" s="150" t="s">
        <v>739</v>
      </c>
      <c r="B36" s="150" t="s">
        <v>740</v>
      </c>
      <c r="C36" s="150" t="s">
        <v>627</v>
      </c>
      <c r="D36" s="150" t="s">
        <v>741</v>
      </c>
      <c r="E36" s="150" t="s">
        <v>417</v>
      </c>
      <c r="F36" s="150" t="s">
        <v>627</v>
      </c>
      <c r="G36" s="150" t="s">
        <v>742</v>
      </c>
      <c r="H36" s="151">
        <v>2</v>
      </c>
      <c r="I36" s="150" t="s">
        <v>629</v>
      </c>
      <c r="J36" s="150" t="s">
        <v>630</v>
      </c>
      <c r="K36" s="152">
        <v>45048</v>
      </c>
      <c r="L36" s="150" t="s">
        <v>631</v>
      </c>
      <c r="M36" s="150" t="str">
        <f t="shared" si="0"/>
        <v>NC01-2-0030-0002</v>
      </c>
      <c r="N36" s="150" t="str">
        <f>VLOOKUP(M36,'Liste des équipements'!C38:T249,18)</f>
        <v>C</v>
      </c>
    </row>
    <row r="37" spans="1:14">
      <c r="A37" s="150" t="s">
        <v>743</v>
      </c>
      <c r="B37" s="150" t="s">
        <v>744</v>
      </c>
      <c r="C37" s="150" t="s">
        <v>627</v>
      </c>
      <c r="D37" s="150" t="s">
        <v>745</v>
      </c>
      <c r="E37" s="150" t="s">
        <v>417</v>
      </c>
      <c r="F37" s="150" t="s">
        <v>627</v>
      </c>
      <c r="G37" s="150" t="s">
        <v>742</v>
      </c>
      <c r="H37" s="151">
        <v>2</v>
      </c>
      <c r="I37" s="150" t="s">
        <v>629</v>
      </c>
      <c r="J37" s="150" t="s">
        <v>630</v>
      </c>
      <c r="K37" s="152">
        <v>45048</v>
      </c>
      <c r="L37" s="150" t="s">
        <v>631</v>
      </c>
      <c r="M37" s="150" t="str">
        <f t="shared" si="0"/>
        <v>NC01-2-0030-0002</v>
      </c>
      <c r="N37" s="150" t="str">
        <f>VLOOKUP(M37,'Liste des équipements'!C39:T250,18)</f>
        <v>C</v>
      </c>
    </row>
    <row r="38" spans="1:14">
      <c r="A38" s="150" t="s">
        <v>746</v>
      </c>
      <c r="B38" s="150" t="s">
        <v>744</v>
      </c>
      <c r="C38" s="150" t="s">
        <v>627</v>
      </c>
      <c r="D38" s="150" t="s">
        <v>747</v>
      </c>
      <c r="E38" s="150" t="s">
        <v>417</v>
      </c>
      <c r="F38" s="150" t="s">
        <v>627</v>
      </c>
      <c r="G38" s="150" t="s">
        <v>742</v>
      </c>
      <c r="H38" s="151">
        <v>2</v>
      </c>
      <c r="I38" s="150" t="s">
        <v>629</v>
      </c>
      <c r="J38" s="150" t="s">
        <v>630</v>
      </c>
      <c r="K38" s="152">
        <v>45048</v>
      </c>
      <c r="L38" s="150" t="s">
        <v>631</v>
      </c>
      <c r="M38" s="150" t="str">
        <f t="shared" si="0"/>
        <v>NC01-2-0030-0002</v>
      </c>
      <c r="N38" s="150" t="str">
        <f>VLOOKUP(M38,'Liste des équipements'!C40:T251,18)</f>
        <v>C</v>
      </c>
    </row>
    <row r="39" spans="1:14">
      <c r="A39" s="150" t="s">
        <v>748</v>
      </c>
      <c r="B39" s="150" t="s">
        <v>749</v>
      </c>
      <c r="C39" s="150" t="s">
        <v>627</v>
      </c>
      <c r="D39" s="150" t="s">
        <v>750</v>
      </c>
      <c r="E39" s="150" t="s">
        <v>417</v>
      </c>
      <c r="F39" s="150" t="s">
        <v>627</v>
      </c>
      <c r="G39" s="150" t="s">
        <v>751</v>
      </c>
      <c r="H39" s="151">
        <v>2</v>
      </c>
      <c r="I39" s="150" t="s">
        <v>629</v>
      </c>
      <c r="J39" s="150" t="s">
        <v>630</v>
      </c>
      <c r="K39" s="152">
        <v>44867</v>
      </c>
      <c r="L39" s="150" t="s">
        <v>631</v>
      </c>
      <c r="M39" s="150" t="str">
        <f t="shared" si="0"/>
        <v>NC01-2-0030-0002</v>
      </c>
      <c r="N39" s="150" t="str">
        <f>VLOOKUP(M39,'Liste des équipements'!C41:T252,18)</f>
        <v>C</v>
      </c>
    </row>
    <row r="40" spans="1:14">
      <c r="A40" s="150" t="s">
        <v>752</v>
      </c>
      <c r="B40" s="150" t="s">
        <v>753</v>
      </c>
      <c r="C40" s="150" t="s">
        <v>627</v>
      </c>
      <c r="D40" s="150" t="s">
        <v>750</v>
      </c>
      <c r="E40" s="150" t="s">
        <v>417</v>
      </c>
      <c r="F40" s="150" t="s">
        <v>627</v>
      </c>
      <c r="G40" s="150" t="s">
        <v>754</v>
      </c>
      <c r="H40" s="151">
        <v>2</v>
      </c>
      <c r="I40" s="150" t="s">
        <v>629</v>
      </c>
      <c r="J40" s="150" t="s">
        <v>630</v>
      </c>
      <c r="K40" s="152">
        <v>44800</v>
      </c>
      <c r="L40" s="150" t="s">
        <v>631</v>
      </c>
      <c r="M40" s="150" t="str">
        <f t="shared" si="0"/>
        <v>NC01-2-0030-0002</v>
      </c>
      <c r="N40" s="150" t="str">
        <f>VLOOKUP(M40,'Liste des équipements'!C42:T253,18)</f>
        <v>C</v>
      </c>
    </row>
    <row r="41" spans="1:14">
      <c r="A41" s="150" t="s">
        <v>755</v>
      </c>
      <c r="B41" s="150" t="s">
        <v>756</v>
      </c>
      <c r="C41" s="150" t="s">
        <v>627</v>
      </c>
      <c r="D41" s="150" t="s">
        <v>757</v>
      </c>
      <c r="E41" s="150" t="s">
        <v>486</v>
      </c>
      <c r="F41" s="150" t="s">
        <v>627</v>
      </c>
      <c r="G41" s="150" t="s">
        <v>758</v>
      </c>
      <c r="H41" s="151">
        <v>2</v>
      </c>
      <c r="I41" s="150" t="s">
        <v>653</v>
      </c>
      <c r="J41" s="150" t="s">
        <v>630</v>
      </c>
      <c r="K41" s="152">
        <v>45299</v>
      </c>
      <c r="L41" s="150" t="s">
        <v>631</v>
      </c>
      <c r="M41" s="150" t="str">
        <f t="shared" si="0"/>
        <v>NC01-2-0001-0005</v>
      </c>
      <c r="N41" s="150" t="str">
        <f>VLOOKUP(M41,'Liste des équipements'!C43:T254,18)</f>
        <v>A</v>
      </c>
    </row>
    <row r="42" spans="1:14">
      <c r="A42" s="150" t="s">
        <v>759</v>
      </c>
      <c r="B42" s="150" t="s">
        <v>760</v>
      </c>
      <c r="C42" s="150" t="s">
        <v>584</v>
      </c>
      <c r="D42" s="150" t="s">
        <v>627</v>
      </c>
      <c r="E42" s="150" t="s">
        <v>627</v>
      </c>
      <c r="F42" s="150" t="s">
        <v>627</v>
      </c>
      <c r="G42" s="150" t="s">
        <v>761</v>
      </c>
      <c r="H42" s="151">
        <v>1</v>
      </c>
      <c r="I42" s="150" t="s">
        <v>629</v>
      </c>
      <c r="J42" s="150" t="s">
        <v>630</v>
      </c>
      <c r="K42" s="152">
        <v>44868</v>
      </c>
      <c r="L42" s="150" t="s">
        <v>631</v>
      </c>
      <c r="M42" s="150" t="str">
        <f t="shared" si="0"/>
        <v>NC01-3-0070-0003</v>
      </c>
      <c r="N42" s="150" t="str">
        <f>VLOOKUP(M42,'Liste des équipements'!C44:T255,18)</f>
        <v>A</v>
      </c>
    </row>
    <row r="43" spans="1:14">
      <c r="A43" s="150" t="s">
        <v>762</v>
      </c>
      <c r="B43" s="150" t="s">
        <v>763</v>
      </c>
      <c r="C43" s="150" t="s">
        <v>602</v>
      </c>
      <c r="D43" s="150" t="s">
        <v>627</v>
      </c>
      <c r="E43" s="150" t="s">
        <v>627</v>
      </c>
      <c r="F43" s="150" t="s">
        <v>627</v>
      </c>
      <c r="G43" s="150" t="s">
        <v>627</v>
      </c>
      <c r="H43" s="151">
        <v>2</v>
      </c>
      <c r="I43" s="150" t="s">
        <v>629</v>
      </c>
      <c r="J43" s="150" t="s">
        <v>630</v>
      </c>
      <c r="K43" s="152">
        <v>44896</v>
      </c>
      <c r="L43" s="150" t="s">
        <v>631</v>
      </c>
      <c r="M43" s="150" t="str">
        <f t="shared" si="0"/>
        <v>NC01-7-0003</v>
      </c>
      <c r="N43" s="150" t="str">
        <f>VLOOKUP(M43,'Liste des équipements'!C45:T256,18)</f>
        <v>C</v>
      </c>
    </row>
    <row r="44" spans="1:14">
      <c r="A44" s="150" t="s">
        <v>764</v>
      </c>
      <c r="B44" s="150" t="s">
        <v>765</v>
      </c>
      <c r="C44" s="150" t="s">
        <v>627</v>
      </c>
      <c r="D44" s="150" t="s">
        <v>766</v>
      </c>
      <c r="E44" s="150" t="s">
        <v>387</v>
      </c>
      <c r="F44" s="150" t="s">
        <v>627</v>
      </c>
      <c r="G44" s="150" t="s">
        <v>767</v>
      </c>
      <c r="H44" s="151">
        <v>2</v>
      </c>
      <c r="I44" s="150" t="s">
        <v>629</v>
      </c>
      <c r="J44" s="150" t="s">
        <v>630</v>
      </c>
      <c r="K44" s="152">
        <v>44812</v>
      </c>
      <c r="L44" s="150" t="s">
        <v>631</v>
      </c>
      <c r="M44" s="150" t="str">
        <f t="shared" si="0"/>
        <v>NC01-1-0060-0010</v>
      </c>
      <c r="N44" s="150" t="str">
        <f>VLOOKUP(M44,'Liste des équipements'!C46:T257,18)</f>
        <v>C</v>
      </c>
    </row>
    <row r="45" spans="1:14">
      <c r="A45" s="150" t="s">
        <v>768</v>
      </c>
      <c r="B45" s="150" t="s">
        <v>769</v>
      </c>
      <c r="C45" s="150" t="s">
        <v>627</v>
      </c>
      <c r="D45" s="150" t="s">
        <v>770</v>
      </c>
      <c r="E45" s="150" t="s">
        <v>514</v>
      </c>
      <c r="F45" s="150" t="s">
        <v>627</v>
      </c>
      <c r="G45" s="150" t="s">
        <v>767</v>
      </c>
      <c r="H45" s="151">
        <v>2</v>
      </c>
      <c r="I45" s="150" t="s">
        <v>629</v>
      </c>
      <c r="J45" s="150" t="s">
        <v>630</v>
      </c>
      <c r="K45" s="152">
        <v>44832</v>
      </c>
      <c r="L45" s="150" t="s">
        <v>631</v>
      </c>
      <c r="M45" s="150" t="str">
        <f t="shared" si="0"/>
        <v>NC01-3-0001-0010</v>
      </c>
      <c r="N45" s="150" t="str">
        <f>VLOOKUP(M45,'Liste des équipements'!C47:T258,18)</f>
        <v>B</v>
      </c>
    </row>
    <row r="46" spans="1:14">
      <c r="A46" s="150" t="s">
        <v>771</v>
      </c>
      <c r="B46" s="150" t="s">
        <v>772</v>
      </c>
      <c r="C46" s="150" t="s">
        <v>627</v>
      </c>
      <c r="D46" s="150" t="s">
        <v>773</v>
      </c>
      <c r="E46" s="150" t="s">
        <v>455</v>
      </c>
      <c r="F46" s="150" t="s">
        <v>627</v>
      </c>
      <c r="G46" s="150" t="s">
        <v>774</v>
      </c>
      <c r="H46" s="151">
        <v>2</v>
      </c>
      <c r="I46" s="150" t="s">
        <v>629</v>
      </c>
      <c r="J46" s="150" t="s">
        <v>630</v>
      </c>
      <c r="K46" s="152">
        <v>44986</v>
      </c>
      <c r="L46" s="150" t="s">
        <v>631</v>
      </c>
      <c r="M46" s="150" t="str">
        <f t="shared" si="0"/>
        <v>NC01-2-0040-0003</v>
      </c>
      <c r="N46" s="150" t="str">
        <f>VLOOKUP(M46,'Liste des équipements'!C48:T259,18)</f>
        <v>C</v>
      </c>
    </row>
    <row r="47" spans="1:14">
      <c r="A47" s="150" t="s">
        <v>775</v>
      </c>
      <c r="B47" s="150" t="s">
        <v>776</v>
      </c>
      <c r="C47" s="150" t="s">
        <v>627</v>
      </c>
      <c r="D47" s="150" t="s">
        <v>777</v>
      </c>
      <c r="E47" s="150" t="s">
        <v>504</v>
      </c>
      <c r="F47" s="150" t="s">
        <v>627</v>
      </c>
      <c r="G47" s="150" t="s">
        <v>778</v>
      </c>
      <c r="H47" s="151">
        <v>2</v>
      </c>
      <c r="I47" s="150" t="s">
        <v>629</v>
      </c>
      <c r="J47" s="150" t="s">
        <v>630</v>
      </c>
      <c r="K47" s="152">
        <v>44981</v>
      </c>
      <c r="L47" s="150" t="s">
        <v>631</v>
      </c>
      <c r="M47" s="150" t="str">
        <f t="shared" si="0"/>
        <v>NC01-2-0060-0004</v>
      </c>
      <c r="N47" s="150" t="str">
        <f>VLOOKUP(M47,'Liste des équipements'!C49:T260,18)</f>
        <v>A</v>
      </c>
    </row>
    <row r="48" spans="1:14">
      <c r="A48" s="150" t="s">
        <v>779</v>
      </c>
      <c r="B48" s="150" t="s">
        <v>780</v>
      </c>
      <c r="C48" s="150" t="s">
        <v>627</v>
      </c>
      <c r="D48" s="150" t="s">
        <v>781</v>
      </c>
      <c r="E48" s="150" t="s">
        <v>546</v>
      </c>
      <c r="F48" s="150" t="s">
        <v>627</v>
      </c>
      <c r="G48" s="150" t="s">
        <v>782</v>
      </c>
      <c r="H48" s="151">
        <v>2</v>
      </c>
      <c r="I48" s="150" t="s">
        <v>629</v>
      </c>
      <c r="J48" s="150" t="s">
        <v>630</v>
      </c>
      <c r="K48" s="152">
        <v>44981</v>
      </c>
      <c r="L48" s="150" t="s">
        <v>631</v>
      </c>
      <c r="M48" s="150" t="str">
        <f t="shared" si="0"/>
        <v>NC01-3-0010-0001</v>
      </c>
      <c r="N48" s="150" t="str">
        <f>VLOOKUP(M48,'Liste des équipements'!C50:T261,18)</f>
        <v>A</v>
      </c>
    </row>
    <row r="49" spans="1:14">
      <c r="A49" s="150" t="s">
        <v>783</v>
      </c>
      <c r="B49" s="150" t="s">
        <v>784</v>
      </c>
      <c r="C49" s="150" t="s">
        <v>393</v>
      </c>
      <c r="D49" s="150" t="s">
        <v>627</v>
      </c>
      <c r="E49" s="150" t="s">
        <v>627</v>
      </c>
      <c r="F49" s="150" t="s">
        <v>785</v>
      </c>
      <c r="G49" s="150" t="s">
        <v>723</v>
      </c>
      <c r="H49" s="150" t="s">
        <v>627</v>
      </c>
      <c r="I49" s="150" t="s">
        <v>629</v>
      </c>
      <c r="J49" s="150" t="s">
        <v>630</v>
      </c>
      <c r="K49" s="152">
        <v>44993</v>
      </c>
      <c r="L49" s="150" t="s">
        <v>631</v>
      </c>
      <c r="M49" s="150" t="str">
        <f t="shared" si="0"/>
        <v>NC01-2-0020-0008</v>
      </c>
      <c r="N49" s="150" t="str">
        <f>VLOOKUP(M49,'Liste des équipements'!C51:T262,18)</f>
        <v>C</v>
      </c>
    </row>
    <row r="50" spans="1:14">
      <c r="A50" s="150" t="s">
        <v>786</v>
      </c>
      <c r="B50" s="150" t="s">
        <v>787</v>
      </c>
      <c r="C50" s="150" t="s">
        <v>472</v>
      </c>
      <c r="D50" s="150" t="s">
        <v>627</v>
      </c>
      <c r="E50" s="150" t="s">
        <v>627</v>
      </c>
      <c r="F50" s="150" t="s">
        <v>788</v>
      </c>
      <c r="G50" s="150" t="s">
        <v>723</v>
      </c>
      <c r="H50" s="150" t="s">
        <v>627</v>
      </c>
      <c r="I50" s="150" t="s">
        <v>629</v>
      </c>
      <c r="J50" s="150" t="s">
        <v>630</v>
      </c>
      <c r="K50" s="152">
        <v>44993</v>
      </c>
      <c r="L50" s="150" t="s">
        <v>631</v>
      </c>
      <c r="M50" s="150" t="str">
        <f t="shared" si="0"/>
        <v>NC01-2-0001-0009</v>
      </c>
      <c r="N50" s="150" t="str">
        <f>VLOOKUP(M50,'Liste des équipements'!C52:T263,18)</f>
        <v>B</v>
      </c>
    </row>
    <row r="51" spans="1:14">
      <c r="A51" s="150" t="s">
        <v>789</v>
      </c>
      <c r="B51" s="150" t="s">
        <v>790</v>
      </c>
      <c r="C51" s="150" t="s">
        <v>423</v>
      </c>
      <c r="D51" s="150" t="s">
        <v>627</v>
      </c>
      <c r="E51" s="150" t="s">
        <v>627</v>
      </c>
      <c r="F51" s="150" t="s">
        <v>791</v>
      </c>
      <c r="G51" s="150" t="s">
        <v>635</v>
      </c>
      <c r="H51" s="150" t="s">
        <v>627</v>
      </c>
      <c r="I51" s="150" t="s">
        <v>629</v>
      </c>
      <c r="J51" s="150" t="s">
        <v>630</v>
      </c>
      <c r="K51" s="152">
        <v>44993</v>
      </c>
      <c r="L51" s="150" t="s">
        <v>631</v>
      </c>
      <c r="M51" s="150" t="str">
        <f t="shared" si="0"/>
        <v>NC01-2-0040-0015</v>
      </c>
      <c r="N51" s="150" t="str">
        <f>VLOOKUP(M51,'Liste des équipements'!C53:T264,18)</f>
        <v>C</v>
      </c>
    </row>
    <row r="52" spans="1:14">
      <c r="A52" s="150" t="s">
        <v>792</v>
      </c>
      <c r="B52" s="150" t="s">
        <v>793</v>
      </c>
      <c r="C52" s="150" t="s">
        <v>423</v>
      </c>
      <c r="D52" s="150" t="s">
        <v>627</v>
      </c>
      <c r="E52" s="150" t="s">
        <v>627</v>
      </c>
      <c r="F52" s="150" t="s">
        <v>794</v>
      </c>
      <c r="G52" s="150" t="s">
        <v>795</v>
      </c>
      <c r="H52" s="151">
        <v>2</v>
      </c>
      <c r="I52" s="150" t="s">
        <v>629</v>
      </c>
      <c r="J52" s="150" t="s">
        <v>630</v>
      </c>
      <c r="K52" s="152">
        <v>44993</v>
      </c>
      <c r="L52" s="150" t="s">
        <v>631</v>
      </c>
      <c r="M52" s="150" t="str">
        <f t="shared" si="0"/>
        <v>NC01-2-0040-0015</v>
      </c>
      <c r="N52" s="150" t="str">
        <f>VLOOKUP(M52,'Liste des équipements'!C54:T265,18)</f>
        <v>C</v>
      </c>
    </row>
    <row r="53" spans="1:14">
      <c r="A53" s="150" t="s">
        <v>796</v>
      </c>
      <c r="B53" s="150" t="s">
        <v>797</v>
      </c>
      <c r="C53" s="150" t="s">
        <v>472</v>
      </c>
      <c r="D53" s="150" t="s">
        <v>627</v>
      </c>
      <c r="E53" s="150" t="s">
        <v>627</v>
      </c>
      <c r="F53" s="150" t="s">
        <v>798</v>
      </c>
      <c r="G53" s="150" t="s">
        <v>799</v>
      </c>
      <c r="H53" s="151">
        <v>2</v>
      </c>
      <c r="I53" s="150" t="s">
        <v>629</v>
      </c>
      <c r="J53" s="150" t="s">
        <v>630</v>
      </c>
      <c r="K53" s="152">
        <v>44993</v>
      </c>
      <c r="L53" s="150" t="s">
        <v>631</v>
      </c>
      <c r="M53" s="150" t="str">
        <f t="shared" si="0"/>
        <v>NC01-2-0001-0009</v>
      </c>
      <c r="N53" s="150" t="str">
        <f>VLOOKUP(M53,'Liste des équipements'!C55:T266,18)</f>
        <v>B</v>
      </c>
    </row>
    <row r="54" spans="1:14">
      <c r="A54" s="150" t="s">
        <v>800</v>
      </c>
      <c r="B54" s="150" t="s">
        <v>801</v>
      </c>
      <c r="C54" s="150" t="s">
        <v>500</v>
      </c>
      <c r="D54" s="150" t="s">
        <v>627</v>
      </c>
      <c r="E54" s="150" t="s">
        <v>627</v>
      </c>
      <c r="F54" s="150" t="s">
        <v>802</v>
      </c>
      <c r="G54" s="150" t="s">
        <v>799</v>
      </c>
      <c r="H54" s="151">
        <v>2</v>
      </c>
      <c r="I54" s="150" t="s">
        <v>629</v>
      </c>
      <c r="J54" s="150" t="s">
        <v>630</v>
      </c>
      <c r="K54" s="152">
        <v>44993</v>
      </c>
      <c r="L54" s="150" t="s">
        <v>631</v>
      </c>
      <c r="M54" s="150" t="str">
        <f t="shared" si="0"/>
        <v>NC01-2-0060-0006</v>
      </c>
      <c r="N54" s="150" t="str">
        <f>VLOOKUP(M54,'Liste des équipements'!C56:T267,18)</f>
        <v>C</v>
      </c>
    </row>
    <row r="55" spans="1:14">
      <c r="A55" s="150" t="s">
        <v>803</v>
      </c>
      <c r="B55" s="150" t="s">
        <v>658</v>
      </c>
      <c r="C55" s="150" t="s">
        <v>627</v>
      </c>
      <c r="D55" s="150" t="s">
        <v>804</v>
      </c>
      <c r="E55" s="150" t="s">
        <v>484</v>
      </c>
      <c r="F55" s="150" t="s">
        <v>627</v>
      </c>
      <c r="G55" s="150" t="s">
        <v>659</v>
      </c>
      <c r="H55" s="150" t="s">
        <v>627</v>
      </c>
      <c r="I55" s="150" t="s">
        <v>653</v>
      </c>
      <c r="J55" s="150" t="s">
        <v>630</v>
      </c>
      <c r="K55" s="152">
        <v>45485</v>
      </c>
      <c r="L55" s="150" t="s">
        <v>631</v>
      </c>
      <c r="M55" s="150" t="str">
        <f t="shared" si="0"/>
        <v>NC01-2-0001-0006</v>
      </c>
      <c r="N55" s="150" t="str">
        <f>VLOOKUP(M55,'Liste des équipements'!C57:T268,18)</f>
        <v>C</v>
      </c>
    </row>
    <row r="56" spans="1:14">
      <c r="A56" s="150" t="s">
        <v>805</v>
      </c>
      <c r="B56" s="150" t="s">
        <v>806</v>
      </c>
      <c r="C56" s="150" t="s">
        <v>627</v>
      </c>
      <c r="D56" s="150" t="s">
        <v>807</v>
      </c>
      <c r="E56" s="150" t="s">
        <v>437</v>
      </c>
      <c r="F56" s="150" t="s">
        <v>627</v>
      </c>
      <c r="G56" s="150" t="s">
        <v>659</v>
      </c>
      <c r="H56" s="150" t="s">
        <v>627</v>
      </c>
      <c r="I56" s="150" t="s">
        <v>653</v>
      </c>
      <c r="J56" s="150" t="s">
        <v>630</v>
      </c>
      <c r="K56" s="152">
        <v>45350</v>
      </c>
      <c r="L56" s="150" t="s">
        <v>631</v>
      </c>
      <c r="M56" s="150" t="str">
        <f t="shared" si="0"/>
        <v>NC01-2-0040-0009</v>
      </c>
      <c r="N56" s="150" t="str">
        <f>VLOOKUP(M56,'Liste des équipements'!C58:T269,18)</f>
        <v>B</v>
      </c>
    </row>
    <row r="57" spans="1:14">
      <c r="A57" s="150" t="s">
        <v>808</v>
      </c>
      <c r="B57" s="150" t="s">
        <v>809</v>
      </c>
      <c r="C57" s="150" t="s">
        <v>627</v>
      </c>
      <c r="D57" s="150" t="s">
        <v>810</v>
      </c>
      <c r="E57" s="150" t="s">
        <v>405</v>
      </c>
      <c r="F57" s="150" t="s">
        <v>627</v>
      </c>
      <c r="G57" s="150" t="s">
        <v>811</v>
      </c>
      <c r="H57" s="151">
        <v>2</v>
      </c>
      <c r="I57" s="150" t="s">
        <v>653</v>
      </c>
      <c r="J57" s="150" t="s">
        <v>630</v>
      </c>
      <c r="K57" s="152">
        <v>45350</v>
      </c>
      <c r="L57" s="150" t="s">
        <v>631</v>
      </c>
      <c r="M57" s="150" t="str">
        <f t="shared" si="0"/>
        <v>NC01-2-0020-0003</v>
      </c>
      <c r="N57" s="150" t="str">
        <f>VLOOKUP(M57,'Liste des équipements'!C59:T270,18)</f>
        <v>C</v>
      </c>
    </row>
    <row r="58" spans="1:14">
      <c r="A58" s="150" t="s">
        <v>812</v>
      </c>
      <c r="B58" s="150" t="s">
        <v>813</v>
      </c>
      <c r="C58" s="150" t="s">
        <v>627</v>
      </c>
      <c r="D58" s="150" t="s">
        <v>814</v>
      </c>
      <c r="E58" s="150" t="s">
        <v>472</v>
      </c>
      <c r="F58" s="150" t="s">
        <v>627</v>
      </c>
      <c r="G58" s="150" t="s">
        <v>719</v>
      </c>
      <c r="H58" s="151">
        <v>2</v>
      </c>
      <c r="I58" s="150" t="s">
        <v>629</v>
      </c>
      <c r="J58" s="150" t="s">
        <v>630</v>
      </c>
      <c r="K58" s="152">
        <v>44805</v>
      </c>
      <c r="L58" s="150" t="s">
        <v>631</v>
      </c>
      <c r="M58" s="150" t="str">
        <f t="shared" si="0"/>
        <v>NC01-2-0001-0009</v>
      </c>
      <c r="N58" s="150" t="str">
        <f>VLOOKUP(M58,'Liste des équipements'!C60:T271,18)</f>
        <v>B</v>
      </c>
    </row>
    <row r="59" spans="1:14">
      <c r="A59" s="150" t="s">
        <v>815</v>
      </c>
      <c r="B59" s="150" t="s">
        <v>816</v>
      </c>
      <c r="C59" s="150" t="s">
        <v>627</v>
      </c>
      <c r="D59" s="150" t="s">
        <v>817</v>
      </c>
      <c r="E59" s="150" t="s">
        <v>472</v>
      </c>
      <c r="F59" s="150" t="s">
        <v>627</v>
      </c>
      <c r="G59" s="150" t="s">
        <v>719</v>
      </c>
      <c r="H59" s="151">
        <v>2</v>
      </c>
      <c r="I59" s="150" t="s">
        <v>629</v>
      </c>
      <c r="J59" s="150" t="s">
        <v>630</v>
      </c>
      <c r="K59" s="152">
        <v>44805</v>
      </c>
      <c r="L59" s="150" t="s">
        <v>631</v>
      </c>
      <c r="M59" s="150" t="str">
        <f t="shared" si="0"/>
        <v>NC01-2-0001-0009</v>
      </c>
      <c r="N59" s="150" t="str">
        <f>VLOOKUP(M59,'Liste des équipements'!C61:T272,18)</f>
        <v>B</v>
      </c>
    </row>
    <row r="60" spans="1:14">
      <c r="A60" s="150" t="s">
        <v>818</v>
      </c>
      <c r="B60" s="150" t="s">
        <v>819</v>
      </c>
      <c r="C60" s="150" t="s">
        <v>627</v>
      </c>
      <c r="D60" s="150" t="s">
        <v>820</v>
      </c>
      <c r="E60" s="150" t="s">
        <v>472</v>
      </c>
      <c r="F60" s="150" t="s">
        <v>627</v>
      </c>
      <c r="G60" s="150" t="s">
        <v>719</v>
      </c>
      <c r="H60" s="151">
        <v>2</v>
      </c>
      <c r="I60" s="150" t="s">
        <v>629</v>
      </c>
      <c r="J60" s="150" t="s">
        <v>630</v>
      </c>
      <c r="K60" s="152">
        <v>44805</v>
      </c>
      <c r="L60" s="150" t="s">
        <v>631</v>
      </c>
      <c r="M60" s="150" t="str">
        <f t="shared" si="0"/>
        <v>NC01-2-0001-0009</v>
      </c>
      <c r="N60" s="150" t="str">
        <f>VLOOKUP(M60,'Liste des équipements'!C62:T273,18)</f>
        <v>B</v>
      </c>
    </row>
    <row r="61" spans="1:14">
      <c r="A61" s="150" t="s">
        <v>821</v>
      </c>
      <c r="B61" s="150" t="s">
        <v>822</v>
      </c>
      <c r="C61" s="150" t="s">
        <v>627</v>
      </c>
      <c r="D61" s="150" t="s">
        <v>823</v>
      </c>
      <c r="E61" s="150" t="s">
        <v>307</v>
      </c>
      <c r="F61" s="150" t="s">
        <v>627</v>
      </c>
      <c r="G61" s="150" t="s">
        <v>824</v>
      </c>
      <c r="H61" s="151">
        <v>2</v>
      </c>
      <c r="I61" s="150" t="s">
        <v>653</v>
      </c>
      <c r="J61" s="150" t="s">
        <v>630</v>
      </c>
      <c r="K61" s="152">
        <v>45360</v>
      </c>
      <c r="L61" s="150" t="s">
        <v>631</v>
      </c>
      <c r="M61" s="150" t="str">
        <f t="shared" si="0"/>
        <v>NC01-1-0020-0015</v>
      </c>
      <c r="N61" s="150" t="str">
        <f>VLOOKUP(M61,'Liste des équipements'!C63:T274,18)</f>
        <v>C</v>
      </c>
    </row>
    <row r="62" spans="1:14">
      <c r="A62" s="150" t="s">
        <v>825</v>
      </c>
      <c r="B62" s="150" t="s">
        <v>826</v>
      </c>
      <c r="C62" s="150" t="s">
        <v>627</v>
      </c>
      <c r="D62" s="150" t="s">
        <v>827</v>
      </c>
      <c r="E62" s="150" t="s">
        <v>538</v>
      </c>
      <c r="F62" s="150" t="s">
        <v>627</v>
      </c>
      <c r="G62" s="150" t="s">
        <v>627</v>
      </c>
      <c r="H62" s="151">
        <v>2</v>
      </c>
      <c r="I62" s="150" t="s">
        <v>629</v>
      </c>
      <c r="J62" s="150" t="s">
        <v>630</v>
      </c>
      <c r="K62" s="152">
        <v>45013</v>
      </c>
      <c r="L62" s="150" t="s">
        <v>631</v>
      </c>
      <c r="M62" s="150" t="str">
        <f t="shared" si="0"/>
        <v>NC01-3-0010-0005</v>
      </c>
      <c r="N62" s="150" t="str">
        <f>VLOOKUP(M62,'Liste des équipements'!C64:T275,18)</f>
        <v>B</v>
      </c>
    </row>
    <row r="63" spans="1:14">
      <c r="A63" s="150" t="s">
        <v>828</v>
      </c>
      <c r="B63" s="150" t="s">
        <v>829</v>
      </c>
      <c r="C63" s="150" t="s">
        <v>627</v>
      </c>
      <c r="D63" s="150" t="s">
        <v>830</v>
      </c>
      <c r="E63" s="150" t="s">
        <v>319</v>
      </c>
      <c r="F63" s="150" t="s">
        <v>627</v>
      </c>
      <c r="G63" s="150" t="s">
        <v>831</v>
      </c>
      <c r="H63" s="151">
        <v>2</v>
      </c>
      <c r="I63" s="150" t="s">
        <v>629</v>
      </c>
      <c r="J63" s="150" t="s">
        <v>630</v>
      </c>
      <c r="K63" s="152">
        <v>44958</v>
      </c>
      <c r="L63" s="150" t="s">
        <v>631</v>
      </c>
      <c r="M63" s="150" t="str">
        <f t="shared" si="0"/>
        <v>NC01-1-0020-0021</v>
      </c>
      <c r="N63" s="150" t="str">
        <f>VLOOKUP(M63,'Liste des équipements'!C65:T276,18)</f>
        <v>C</v>
      </c>
    </row>
    <row r="64" spans="1:14">
      <c r="A64" s="150" t="s">
        <v>832</v>
      </c>
      <c r="B64" s="150" t="s">
        <v>833</v>
      </c>
      <c r="C64" s="150" t="s">
        <v>627</v>
      </c>
      <c r="D64" s="150" t="s">
        <v>834</v>
      </c>
      <c r="E64" s="150" t="s">
        <v>344</v>
      </c>
      <c r="F64" s="150" t="s">
        <v>627</v>
      </c>
      <c r="G64" s="150" t="s">
        <v>835</v>
      </c>
      <c r="H64" s="151">
        <v>2</v>
      </c>
      <c r="I64" s="150" t="s">
        <v>653</v>
      </c>
      <c r="J64" s="150" t="s">
        <v>630</v>
      </c>
      <c r="K64" s="152">
        <v>45748</v>
      </c>
      <c r="L64" s="150" t="s">
        <v>631</v>
      </c>
      <c r="M64" s="150" t="str">
        <f t="shared" si="0"/>
        <v>NC01-1-0030-0001</v>
      </c>
      <c r="N64" s="150" t="str">
        <f>VLOOKUP(M64,'Liste des équipements'!C66:T277,18)</f>
        <v>A</v>
      </c>
    </row>
    <row r="65" spans="1:14">
      <c r="A65" s="150" t="s">
        <v>836</v>
      </c>
      <c r="B65" s="150" t="s">
        <v>837</v>
      </c>
      <c r="C65" s="150" t="s">
        <v>627</v>
      </c>
      <c r="D65" s="150" t="s">
        <v>838</v>
      </c>
      <c r="E65" s="150" t="s">
        <v>344</v>
      </c>
      <c r="F65" s="150" t="s">
        <v>627</v>
      </c>
      <c r="G65" s="150" t="s">
        <v>835</v>
      </c>
      <c r="H65" s="151">
        <v>2</v>
      </c>
      <c r="I65" s="150" t="s">
        <v>653</v>
      </c>
      <c r="J65" s="150" t="s">
        <v>630</v>
      </c>
      <c r="K65" s="152">
        <v>45658</v>
      </c>
      <c r="L65" s="150" t="s">
        <v>631</v>
      </c>
      <c r="M65" s="150" t="str">
        <f t="shared" si="0"/>
        <v>NC01-1-0030-0001</v>
      </c>
      <c r="N65" s="150" t="str">
        <f>VLOOKUP(M65,'Liste des équipements'!C67:T278,18)</f>
        <v>A</v>
      </c>
    </row>
    <row r="66" spans="1:14">
      <c r="A66" s="150" t="s">
        <v>839</v>
      </c>
      <c r="B66" s="150" t="s">
        <v>840</v>
      </c>
      <c r="C66" s="150" t="s">
        <v>627</v>
      </c>
      <c r="D66" s="150" t="s">
        <v>841</v>
      </c>
      <c r="E66" s="150" t="s">
        <v>842</v>
      </c>
      <c r="F66" s="150" t="s">
        <v>627</v>
      </c>
      <c r="G66" s="150" t="s">
        <v>843</v>
      </c>
      <c r="H66" s="151">
        <v>2</v>
      </c>
      <c r="I66" s="150" t="s">
        <v>653</v>
      </c>
      <c r="J66" s="150" t="s">
        <v>630</v>
      </c>
      <c r="K66" s="152">
        <v>45139</v>
      </c>
      <c r="L66" s="150" t="s">
        <v>631</v>
      </c>
      <c r="M66" s="150" t="str">
        <f t="shared" si="0"/>
        <v>NC01-1-0030-0008</v>
      </c>
      <c r="N66" s="150" t="str">
        <f>VLOOKUP(M66,'Liste des équipements'!C68:T279,18)</f>
        <v>C</v>
      </c>
    </row>
    <row r="67" spans="1:14">
      <c r="A67" s="150" t="s">
        <v>844</v>
      </c>
      <c r="B67" s="150" t="s">
        <v>845</v>
      </c>
      <c r="C67" s="150" t="s">
        <v>627</v>
      </c>
      <c r="D67" s="150" t="s">
        <v>841</v>
      </c>
      <c r="E67" s="150" t="s">
        <v>842</v>
      </c>
      <c r="F67" s="150" t="s">
        <v>627</v>
      </c>
      <c r="G67" s="150" t="s">
        <v>846</v>
      </c>
      <c r="H67" s="151">
        <v>2</v>
      </c>
      <c r="I67" s="150" t="s">
        <v>653</v>
      </c>
      <c r="J67" s="150" t="s">
        <v>630</v>
      </c>
      <c r="K67" s="152">
        <v>48061</v>
      </c>
      <c r="L67" s="150" t="s">
        <v>631</v>
      </c>
      <c r="M67" s="150" t="str">
        <f t="shared" ref="M67:M130" si="1">IF(C67&lt;&gt;"",LEFT(C67,16),LEFT(E67,16))</f>
        <v>NC01-1-0030-0008</v>
      </c>
      <c r="N67" s="150" t="str">
        <f>VLOOKUP(M67,'Liste des équipements'!C69:T280,18)</f>
        <v>C</v>
      </c>
    </row>
    <row r="68" spans="1:14">
      <c r="A68" s="150" t="s">
        <v>847</v>
      </c>
      <c r="B68" s="150" t="s">
        <v>848</v>
      </c>
      <c r="C68" s="150" t="s">
        <v>627</v>
      </c>
      <c r="D68" s="150" t="s">
        <v>757</v>
      </c>
      <c r="E68" s="150" t="s">
        <v>486</v>
      </c>
      <c r="F68" s="150" t="s">
        <v>627</v>
      </c>
      <c r="G68" s="150" t="s">
        <v>627</v>
      </c>
      <c r="H68" s="151">
        <v>2</v>
      </c>
      <c r="I68" s="150" t="s">
        <v>653</v>
      </c>
      <c r="J68" s="150" t="s">
        <v>630</v>
      </c>
      <c r="K68" s="152">
        <v>45292</v>
      </c>
      <c r="L68" s="150" t="s">
        <v>631</v>
      </c>
      <c r="M68" s="150" t="str">
        <f t="shared" si="1"/>
        <v>NC01-2-0001-0005</v>
      </c>
      <c r="N68" s="150" t="str">
        <f>VLOOKUP(M68,'Liste des équipements'!C70:T281,18)</f>
        <v>A</v>
      </c>
    </row>
    <row r="69" spans="1:14">
      <c r="A69" s="150" t="s">
        <v>849</v>
      </c>
      <c r="B69" s="150" t="s">
        <v>850</v>
      </c>
      <c r="C69" s="150" t="s">
        <v>627</v>
      </c>
      <c r="D69" s="150" t="s">
        <v>773</v>
      </c>
      <c r="E69" s="150" t="s">
        <v>455</v>
      </c>
      <c r="F69" s="150" t="s">
        <v>627</v>
      </c>
      <c r="G69" s="150" t="s">
        <v>627</v>
      </c>
      <c r="H69" s="151">
        <v>1</v>
      </c>
      <c r="I69" s="150" t="s">
        <v>653</v>
      </c>
      <c r="J69" s="150" t="s">
        <v>630</v>
      </c>
      <c r="K69" s="152">
        <v>44857</v>
      </c>
      <c r="L69" s="150" t="s">
        <v>631</v>
      </c>
      <c r="M69" s="150" t="str">
        <f t="shared" si="1"/>
        <v>NC01-2-0040-0003</v>
      </c>
      <c r="N69" s="150" t="str">
        <f>VLOOKUP(M69,'Liste des équipements'!C71:T282,18)</f>
        <v>C</v>
      </c>
    </row>
    <row r="70" spans="1:14">
      <c r="A70" s="150" t="s">
        <v>851</v>
      </c>
      <c r="B70" s="150" t="s">
        <v>852</v>
      </c>
      <c r="C70" s="150" t="s">
        <v>627</v>
      </c>
      <c r="D70" s="150" t="s">
        <v>853</v>
      </c>
      <c r="E70" s="150" t="s">
        <v>472</v>
      </c>
      <c r="F70" s="150" t="s">
        <v>854</v>
      </c>
      <c r="G70" s="150" t="s">
        <v>698</v>
      </c>
      <c r="H70" s="151">
        <v>2</v>
      </c>
      <c r="I70" s="150" t="s">
        <v>629</v>
      </c>
      <c r="J70" s="150" t="s">
        <v>630</v>
      </c>
      <c r="K70" s="152">
        <v>45000</v>
      </c>
      <c r="L70" s="150" t="s">
        <v>631</v>
      </c>
      <c r="M70" s="150" t="str">
        <f t="shared" si="1"/>
        <v>NC01-2-0001-0009</v>
      </c>
      <c r="N70" s="150" t="str">
        <f>VLOOKUP(M70,'Liste des équipements'!C72:T283,18)</f>
        <v>B</v>
      </c>
    </row>
    <row r="71" spans="1:14">
      <c r="A71" s="150" t="s">
        <v>855</v>
      </c>
      <c r="B71" s="150" t="s">
        <v>856</v>
      </c>
      <c r="C71" s="150" t="s">
        <v>627</v>
      </c>
      <c r="D71" s="150" t="s">
        <v>857</v>
      </c>
      <c r="E71" s="150" t="s">
        <v>472</v>
      </c>
      <c r="F71" s="150" t="s">
        <v>854</v>
      </c>
      <c r="G71" s="150" t="s">
        <v>698</v>
      </c>
      <c r="H71" s="151">
        <v>2</v>
      </c>
      <c r="I71" s="150" t="s">
        <v>629</v>
      </c>
      <c r="J71" s="150" t="s">
        <v>630</v>
      </c>
      <c r="K71" s="152">
        <v>45000</v>
      </c>
      <c r="L71" s="150" t="s">
        <v>631</v>
      </c>
      <c r="M71" s="150" t="str">
        <f t="shared" si="1"/>
        <v>NC01-2-0001-0009</v>
      </c>
      <c r="N71" s="150" t="str">
        <f>VLOOKUP(M71,'Liste des équipements'!C73:T284,18)</f>
        <v>B</v>
      </c>
    </row>
    <row r="72" spans="1:14">
      <c r="A72" s="150" t="s">
        <v>858</v>
      </c>
      <c r="B72" s="150" t="s">
        <v>859</v>
      </c>
      <c r="C72" s="150" t="s">
        <v>627</v>
      </c>
      <c r="D72" s="150" t="s">
        <v>860</v>
      </c>
      <c r="E72" s="150" t="s">
        <v>472</v>
      </c>
      <c r="F72" s="150" t="s">
        <v>854</v>
      </c>
      <c r="G72" s="150" t="s">
        <v>698</v>
      </c>
      <c r="H72" s="151">
        <v>2</v>
      </c>
      <c r="I72" s="150" t="s">
        <v>629</v>
      </c>
      <c r="J72" s="150" t="s">
        <v>630</v>
      </c>
      <c r="K72" s="152">
        <v>45000</v>
      </c>
      <c r="L72" s="150" t="s">
        <v>631</v>
      </c>
      <c r="M72" s="150" t="str">
        <f t="shared" si="1"/>
        <v>NC01-2-0001-0009</v>
      </c>
      <c r="N72" s="150" t="str">
        <f>VLOOKUP(M72,'Liste des équipements'!C74:T285,18)</f>
        <v>B</v>
      </c>
    </row>
    <row r="73" spans="1:14">
      <c r="A73" s="150" t="s">
        <v>861</v>
      </c>
      <c r="B73" s="150" t="s">
        <v>862</v>
      </c>
      <c r="C73" s="150" t="s">
        <v>627</v>
      </c>
      <c r="D73" s="150" t="s">
        <v>863</v>
      </c>
      <c r="E73" s="150" t="s">
        <v>472</v>
      </c>
      <c r="F73" s="150" t="s">
        <v>854</v>
      </c>
      <c r="G73" s="150" t="s">
        <v>698</v>
      </c>
      <c r="H73" s="151">
        <v>2</v>
      </c>
      <c r="I73" s="150" t="s">
        <v>629</v>
      </c>
      <c r="J73" s="150" t="s">
        <v>630</v>
      </c>
      <c r="K73" s="152">
        <v>45000</v>
      </c>
      <c r="L73" s="150" t="s">
        <v>631</v>
      </c>
      <c r="M73" s="150" t="str">
        <f t="shared" si="1"/>
        <v>NC01-2-0001-0009</v>
      </c>
      <c r="N73" s="150" t="str">
        <f>VLOOKUP(M73,'Liste des équipements'!C75:T286,18)</f>
        <v>B</v>
      </c>
    </row>
    <row r="74" spans="1:14">
      <c r="A74" s="150" t="s">
        <v>864</v>
      </c>
      <c r="B74" s="150" t="s">
        <v>865</v>
      </c>
      <c r="C74" s="150" t="s">
        <v>627</v>
      </c>
      <c r="D74" s="150" t="s">
        <v>866</v>
      </c>
      <c r="E74" s="150" t="s">
        <v>472</v>
      </c>
      <c r="F74" s="150" t="s">
        <v>854</v>
      </c>
      <c r="G74" s="150" t="s">
        <v>698</v>
      </c>
      <c r="H74" s="151">
        <v>2</v>
      </c>
      <c r="I74" s="150" t="s">
        <v>629</v>
      </c>
      <c r="J74" s="150" t="s">
        <v>630</v>
      </c>
      <c r="K74" s="152">
        <v>45000</v>
      </c>
      <c r="L74" s="150" t="s">
        <v>631</v>
      </c>
      <c r="M74" s="150" t="str">
        <f t="shared" si="1"/>
        <v>NC01-2-0001-0009</v>
      </c>
      <c r="N74" s="150" t="str">
        <f>VLOOKUP(M74,'Liste des équipements'!C76:T287,18)</f>
        <v>B</v>
      </c>
    </row>
    <row r="75" spans="1:14">
      <c r="A75" s="150" t="s">
        <v>867</v>
      </c>
      <c r="B75" s="150" t="s">
        <v>868</v>
      </c>
      <c r="C75" s="150" t="s">
        <v>627</v>
      </c>
      <c r="D75" s="150" t="s">
        <v>869</v>
      </c>
      <c r="E75" s="150" t="s">
        <v>472</v>
      </c>
      <c r="F75" s="150" t="s">
        <v>854</v>
      </c>
      <c r="G75" s="150" t="s">
        <v>698</v>
      </c>
      <c r="H75" s="151">
        <v>2</v>
      </c>
      <c r="I75" s="150" t="s">
        <v>629</v>
      </c>
      <c r="J75" s="150" t="s">
        <v>630</v>
      </c>
      <c r="K75" s="152">
        <v>45000</v>
      </c>
      <c r="L75" s="150" t="s">
        <v>631</v>
      </c>
      <c r="M75" s="150" t="str">
        <f t="shared" si="1"/>
        <v>NC01-2-0001-0009</v>
      </c>
      <c r="N75" s="150" t="str">
        <f>VLOOKUP(M75,'Liste des équipements'!C77:T288,18)</f>
        <v>B</v>
      </c>
    </row>
    <row r="76" spans="1:14">
      <c r="A76" s="150" t="s">
        <v>870</v>
      </c>
      <c r="B76" s="150" t="s">
        <v>871</v>
      </c>
      <c r="C76" s="150" t="s">
        <v>627</v>
      </c>
      <c r="D76" s="150" t="s">
        <v>872</v>
      </c>
      <c r="E76" s="150" t="s">
        <v>472</v>
      </c>
      <c r="F76" s="150" t="s">
        <v>854</v>
      </c>
      <c r="G76" s="150" t="s">
        <v>698</v>
      </c>
      <c r="H76" s="151">
        <v>2</v>
      </c>
      <c r="I76" s="150" t="s">
        <v>629</v>
      </c>
      <c r="J76" s="150" t="s">
        <v>630</v>
      </c>
      <c r="K76" s="152">
        <v>45000</v>
      </c>
      <c r="L76" s="150" t="s">
        <v>631</v>
      </c>
      <c r="M76" s="150" t="str">
        <f t="shared" si="1"/>
        <v>NC01-2-0001-0009</v>
      </c>
      <c r="N76" s="150" t="str">
        <f>VLOOKUP(M76,'Liste des équipements'!C78:T289,18)</f>
        <v>B</v>
      </c>
    </row>
    <row r="77" spans="1:14">
      <c r="A77" s="150" t="s">
        <v>873</v>
      </c>
      <c r="B77" s="150" t="s">
        <v>874</v>
      </c>
      <c r="C77" s="150" t="s">
        <v>627</v>
      </c>
      <c r="D77" s="150" t="s">
        <v>875</v>
      </c>
      <c r="E77" s="150" t="s">
        <v>472</v>
      </c>
      <c r="F77" s="150" t="s">
        <v>854</v>
      </c>
      <c r="G77" s="150" t="s">
        <v>698</v>
      </c>
      <c r="H77" s="151">
        <v>2</v>
      </c>
      <c r="I77" s="150" t="s">
        <v>629</v>
      </c>
      <c r="J77" s="150" t="s">
        <v>630</v>
      </c>
      <c r="K77" s="152">
        <v>45000</v>
      </c>
      <c r="L77" s="150" t="s">
        <v>631</v>
      </c>
      <c r="M77" s="150" t="str">
        <f t="shared" si="1"/>
        <v>NC01-2-0001-0009</v>
      </c>
      <c r="N77" s="150" t="str">
        <f>VLOOKUP(M77,'Liste des équipements'!C79:T290,18)</f>
        <v>B</v>
      </c>
    </row>
    <row r="78" spans="1:14">
      <c r="A78" s="150" t="s">
        <v>876</v>
      </c>
      <c r="B78" s="150" t="s">
        <v>877</v>
      </c>
      <c r="C78" s="150" t="s">
        <v>627</v>
      </c>
      <c r="D78" s="150" t="s">
        <v>878</v>
      </c>
      <c r="E78" s="150" t="s">
        <v>472</v>
      </c>
      <c r="F78" s="150" t="s">
        <v>854</v>
      </c>
      <c r="G78" s="150" t="s">
        <v>698</v>
      </c>
      <c r="H78" s="151">
        <v>2</v>
      </c>
      <c r="I78" s="150" t="s">
        <v>629</v>
      </c>
      <c r="J78" s="150" t="s">
        <v>630</v>
      </c>
      <c r="K78" s="152">
        <v>45000</v>
      </c>
      <c r="L78" s="150" t="s">
        <v>631</v>
      </c>
      <c r="M78" s="150" t="str">
        <f t="shared" si="1"/>
        <v>NC01-2-0001-0009</v>
      </c>
      <c r="N78" s="150" t="str">
        <f>VLOOKUP(M78,'Liste des équipements'!C80:T291,18)</f>
        <v>B</v>
      </c>
    </row>
    <row r="79" spans="1:14">
      <c r="A79" s="150" t="s">
        <v>879</v>
      </c>
      <c r="B79" s="150" t="s">
        <v>880</v>
      </c>
      <c r="C79" s="150" t="s">
        <v>627</v>
      </c>
      <c r="D79" s="150" t="s">
        <v>881</v>
      </c>
      <c r="E79" s="150" t="s">
        <v>472</v>
      </c>
      <c r="F79" s="150" t="s">
        <v>854</v>
      </c>
      <c r="G79" s="150" t="s">
        <v>698</v>
      </c>
      <c r="H79" s="151">
        <v>2</v>
      </c>
      <c r="I79" s="150" t="s">
        <v>629</v>
      </c>
      <c r="J79" s="150" t="s">
        <v>630</v>
      </c>
      <c r="K79" s="152">
        <v>45000</v>
      </c>
      <c r="L79" s="150" t="s">
        <v>631</v>
      </c>
      <c r="M79" s="150" t="str">
        <f t="shared" si="1"/>
        <v>NC01-2-0001-0009</v>
      </c>
      <c r="N79" s="150" t="str">
        <f>VLOOKUP(M79,'Liste des équipements'!C81:T292,18)</f>
        <v>B</v>
      </c>
    </row>
    <row r="80" spans="1:14">
      <c r="A80" s="150" t="s">
        <v>882</v>
      </c>
      <c r="B80" s="150" t="s">
        <v>883</v>
      </c>
      <c r="C80" s="150" t="s">
        <v>627</v>
      </c>
      <c r="D80" s="150" t="s">
        <v>884</v>
      </c>
      <c r="E80" s="150" t="s">
        <v>472</v>
      </c>
      <c r="F80" s="150" t="s">
        <v>854</v>
      </c>
      <c r="G80" s="150" t="s">
        <v>698</v>
      </c>
      <c r="H80" s="151">
        <v>2</v>
      </c>
      <c r="I80" s="150" t="s">
        <v>629</v>
      </c>
      <c r="J80" s="150" t="s">
        <v>630</v>
      </c>
      <c r="K80" s="152">
        <v>45000</v>
      </c>
      <c r="L80" s="150" t="s">
        <v>631</v>
      </c>
      <c r="M80" s="150" t="str">
        <f t="shared" si="1"/>
        <v>NC01-2-0001-0009</v>
      </c>
      <c r="N80" s="150" t="str">
        <f>VLOOKUP(M80,'Liste des équipements'!C82:T293,18)</f>
        <v>B</v>
      </c>
    </row>
    <row r="81" spans="1:14">
      <c r="A81" s="150" t="s">
        <v>885</v>
      </c>
      <c r="B81" s="150" t="s">
        <v>886</v>
      </c>
      <c r="C81" s="150" t="s">
        <v>627</v>
      </c>
      <c r="D81" s="150" t="s">
        <v>887</v>
      </c>
      <c r="E81" s="150" t="s">
        <v>472</v>
      </c>
      <c r="F81" s="150" t="s">
        <v>854</v>
      </c>
      <c r="G81" s="150" t="s">
        <v>698</v>
      </c>
      <c r="H81" s="151">
        <v>2</v>
      </c>
      <c r="I81" s="150" t="s">
        <v>629</v>
      </c>
      <c r="J81" s="150" t="s">
        <v>630</v>
      </c>
      <c r="K81" s="152">
        <v>45000</v>
      </c>
      <c r="L81" s="150" t="s">
        <v>631</v>
      </c>
      <c r="M81" s="150" t="str">
        <f t="shared" si="1"/>
        <v>NC01-2-0001-0009</v>
      </c>
      <c r="N81" s="150" t="str">
        <f>VLOOKUP(M81,'Liste des équipements'!C83:T294,18)</f>
        <v>B</v>
      </c>
    </row>
    <row r="82" spans="1:14">
      <c r="A82" s="150" t="s">
        <v>888</v>
      </c>
      <c r="B82" s="150" t="s">
        <v>889</v>
      </c>
      <c r="C82" s="150" t="s">
        <v>627</v>
      </c>
      <c r="D82" s="150" t="s">
        <v>890</v>
      </c>
      <c r="E82" s="150" t="s">
        <v>472</v>
      </c>
      <c r="F82" s="150" t="s">
        <v>854</v>
      </c>
      <c r="G82" s="150" t="s">
        <v>698</v>
      </c>
      <c r="H82" s="151">
        <v>2</v>
      </c>
      <c r="I82" s="150" t="s">
        <v>629</v>
      </c>
      <c r="J82" s="150" t="s">
        <v>630</v>
      </c>
      <c r="K82" s="152">
        <v>45000</v>
      </c>
      <c r="L82" s="150" t="s">
        <v>631</v>
      </c>
      <c r="M82" s="150" t="str">
        <f t="shared" si="1"/>
        <v>NC01-2-0001-0009</v>
      </c>
      <c r="N82" s="150" t="str">
        <f>VLOOKUP(M82,'Liste des équipements'!C84:T295,18)</f>
        <v>B</v>
      </c>
    </row>
    <row r="83" spans="1:14">
      <c r="A83" s="150" t="s">
        <v>891</v>
      </c>
      <c r="B83" s="150" t="s">
        <v>892</v>
      </c>
      <c r="C83" s="150" t="s">
        <v>627</v>
      </c>
      <c r="D83" s="150" t="s">
        <v>893</v>
      </c>
      <c r="E83" s="150" t="s">
        <v>472</v>
      </c>
      <c r="F83" s="150" t="s">
        <v>854</v>
      </c>
      <c r="G83" s="150" t="s">
        <v>698</v>
      </c>
      <c r="H83" s="151">
        <v>2</v>
      </c>
      <c r="I83" s="150" t="s">
        <v>629</v>
      </c>
      <c r="J83" s="150" t="s">
        <v>630</v>
      </c>
      <c r="K83" s="152">
        <v>45000</v>
      </c>
      <c r="L83" s="150" t="s">
        <v>631</v>
      </c>
      <c r="M83" s="150" t="str">
        <f t="shared" si="1"/>
        <v>NC01-2-0001-0009</v>
      </c>
      <c r="N83" s="150" t="str">
        <f>VLOOKUP(M83,'Liste des équipements'!C85:T296,18)</f>
        <v>B</v>
      </c>
    </row>
    <row r="84" spans="1:14">
      <c r="A84" s="150" t="s">
        <v>894</v>
      </c>
      <c r="B84" s="150" t="s">
        <v>895</v>
      </c>
      <c r="C84" s="150" t="s">
        <v>627</v>
      </c>
      <c r="D84" s="150" t="s">
        <v>896</v>
      </c>
      <c r="E84" s="150" t="s">
        <v>472</v>
      </c>
      <c r="F84" s="150" t="s">
        <v>854</v>
      </c>
      <c r="G84" s="150" t="s">
        <v>698</v>
      </c>
      <c r="H84" s="151">
        <v>2</v>
      </c>
      <c r="I84" s="150" t="s">
        <v>629</v>
      </c>
      <c r="J84" s="150" t="s">
        <v>630</v>
      </c>
      <c r="K84" s="152">
        <v>45000</v>
      </c>
      <c r="L84" s="150" t="s">
        <v>631</v>
      </c>
      <c r="M84" s="150" t="str">
        <f t="shared" si="1"/>
        <v>NC01-2-0001-0009</v>
      </c>
      <c r="N84" s="150" t="str">
        <f>VLOOKUP(M84,'Liste des équipements'!C86:T297,18)</f>
        <v>B</v>
      </c>
    </row>
    <row r="85" spans="1:14">
      <c r="A85" s="150" t="s">
        <v>897</v>
      </c>
      <c r="B85" s="150" t="s">
        <v>898</v>
      </c>
      <c r="C85" s="150" t="s">
        <v>627</v>
      </c>
      <c r="D85" s="150" t="s">
        <v>899</v>
      </c>
      <c r="E85" s="150" t="s">
        <v>472</v>
      </c>
      <c r="F85" s="150" t="s">
        <v>854</v>
      </c>
      <c r="G85" s="150" t="s">
        <v>698</v>
      </c>
      <c r="H85" s="151">
        <v>2</v>
      </c>
      <c r="I85" s="150" t="s">
        <v>629</v>
      </c>
      <c r="J85" s="150" t="s">
        <v>630</v>
      </c>
      <c r="K85" s="152">
        <v>45000</v>
      </c>
      <c r="L85" s="150" t="s">
        <v>631</v>
      </c>
      <c r="M85" s="150" t="str">
        <f t="shared" si="1"/>
        <v>NC01-2-0001-0009</v>
      </c>
      <c r="N85" s="150" t="str">
        <f>VLOOKUP(M85,'Liste des équipements'!C87:T298,18)</f>
        <v>B</v>
      </c>
    </row>
    <row r="86" spans="1:14">
      <c r="A86" s="150" t="s">
        <v>900</v>
      </c>
      <c r="B86" s="150" t="s">
        <v>901</v>
      </c>
      <c r="C86" s="150" t="s">
        <v>627</v>
      </c>
      <c r="D86" s="150" t="s">
        <v>902</v>
      </c>
      <c r="E86" s="150" t="s">
        <v>368</v>
      </c>
      <c r="F86" s="150" t="s">
        <v>627</v>
      </c>
      <c r="G86" s="150" t="s">
        <v>903</v>
      </c>
      <c r="H86" s="151">
        <v>1</v>
      </c>
      <c r="I86" s="150" t="s">
        <v>629</v>
      </c>
      <c r="J86" s="150" t="s">
        <v>630</v>
      </c>
      <c r="K86" s="152">
        <v>44844</v>
      </c>
      <c r="L86" s="150" t="s">
        <v>631</v>
      </c>
      <c r="M86" s="150" t="str">
        <f t="shared" si="1"/>
        <v>NC01-1-0050-0001</v>
      </c>
      <c r="N86" s="150" t="str">
        <f>VLOOKUP(M86,'Liste des équipements'!C88:T299,18)</f>
        <v>A</v>
      </c>
    </row>
    <row r="87" spans="1:14">
      <c r="A87" s="150" t="s">
        <v>904</v>
      </c>
      <c r="B87" s="150" t="s">
        <v>905</v>
      </c>
      <c r="C87" s="150" t="s">
        <v>627</v>
      </c>
      <c r="D87" s="150" t="s">
        <v>804</v>
      </c>
      <c r="E87" s="150" t="s">
        <v>484</v>
      </c>
      <c r="F87" s="150" t="s">
        <v>627</v>
      </c>
      <c r="G87" s="150" t="s">
        <v>906</v>
      </c>
      <c r="H87" s="150" t="s">
        <v>627</v>
      </c>
      <c r="I87" s="150" t="s">
        <v>653</v>
      </c>
      <c r="J87" s="150" t="s">
        <v>630</v>
      </c>
      <c r="K87" s="150" t="s">
        <v>627</v>
      </c>
      <c r="L87" s="150" t="s">
        <v>631</v>
      </c>
      <c r="M87" s="150" t="str">
        <f t="shared" si="1"/>
        <v>NC01-2-0001-0006</v>
      </c>
      <c r="N87" s="150" t="str">
        <f>VLOOKUP(M87,'Liste des équipements'!C89:T300,18)</f>
        <v>C</v>
      </c>
    </row>
    <row r="88" spans="1:14">
      <c r="A88" s="150" t="s">
        <v>907</v>
      </c>
      <c r="B88" s="150" t="s">
        <v>908</v>
      </c>
      <c r="C88" s="150" t="s">
        <v>627</v>
      </c>
      <c r="D88" s="150" t="s">
        <v>909</v>
      </c>
      <c r="E88" s="150" t="s">
        <v>266</v>
      </c>
      <c r="F88" s="150" t="s">
        <v>627</v>
      </c>
      <c r="G88" s="150" t="s">
        <v>910</v>
      </c>
      <c r="H88" s="150" t="s">
        <v>627</v>
      </c>
      <c r="I88" s="150" t="s">
        <v>629</v>
      </c>
      <c r="J88" s="150" t="s">
        <v>630</v>
      </c>
      <c r="K88" s="152">
        <v>44958</v>
      </c>
      <c r="L88" s="150" t="s">
        <v>631</v>
      </c>
      <c r="M88" s="150" t="str">
        <f>IF(C88&lt;&gt;"",LEFT(C88,16),LEFT(E88,16))</f>
        <v>NC01-1-0010-0011</v>
      </c>
      <c r="N88" s="150" t="e">
        <f>VLOOKUP(M88,'Liste des équipements'!C90:T301,18)</f>
        <v>#N/A</v>
      </c>
    </row>
    <row r="89" spans="1:14">
      <c r="A89" s="150" t="s">
        <v>911</v>
      </c>
      <c r="B89" s="150" t="s">
        <v>912</v>
      </c>
      <c r="C89" s="150" t="s">
        <v>627</v>
      </c>
      <c r="D89" s="150" t="s">
        <v>913</v>
      </c>
      <c r="E89" s="150" t="s">
        <v>520</v>
      </c>
      <c r="F89" s="150" t="s">
        <v>627</v>
      </c>
      <c r="G89" s="150" t="s">
        <v>627</v>
      </c>
      <c r="H89" s="151">
        <v>2</v>
      </c>
      <c r="I89" s="150" t="s">
        <v>629</v>
      </c>
      <c r="J89" s="150" t="s">
        <v>630</v>
      </c>
      <c r="K89" s="152">
        <v>44803</v>
      </c>
      <c r="L89" s="150" t="s">
        <v>631</v>
      </c>
      <c r="M89" s="150" t="str">
        <f t="shared" si="1"/>
        <v>NC01-3-0001-0007</v>
      </c>
      <c r="N89" s="150" t="str">
        <f>VLOOKUP(M89,'Liste des équipements'!C91:T302,18)</f>
        <v>B</v>
      </c>
    </row>
    <row r="90" spans="1:14">
      <c r="A90" s="150" t="s">
        <v>914</v>
      </c>
      <c r="B90" s="150" t="s">
        <v>915</v>
      </c>
      <c r="C90" s="150" t="s">
        <v>221</v>
      </c>
      <c r="D90" s="150" t="s">
        <v>627</v>
      </c>
      <c r="E90" s="150" t="s">
        <v>627</v>
      </c>
      <c r="F90" s="150" t="s">
        <v>627</v>
      </c>
      <c r="G90" s="150" t="s">
        <v>627</v>
      </c>
      <c r="H90" s="150" t="s">
        <v>627</v>
      </c>
      <c r="I90" s="150" t="s">
        <v>629</v>
      </c>
      <c r="J90" s="150" t="s">
        <v>630</v>
      </c>
      <c r="K90" s="152">
        <v>44887</v>
      </c>
      <c r="L90" s="150" t="s">
        <v>631</v>
      </c>
      <c r="M90" s="150" t="str">
        <f t="shared" si="1"/>
        <v>NC01-1-0002-0006</v>
      </c>
      <c r="N90" s="150" t="e">
        <f>VLOOKUP(M90,'Liste des équipements'!C92:T303,18)</f>
        <v>#N/A</v>
      </c>
    </row>
    <row r="91" spans="1:14">
      <c r="A91" s="150" t="s">
        <v>916</v>
      </c>
      <c r="B91" s="150" t="s">
        <v>917</v>
      </c>
      <c r="C91" s="150" t="s">
        <v>221</v>
      </c>
      <c r="D91" s="150" t="s">
        <v>627</v>
      </c>
      <c r="E91" s="150" t="s">
        <v>627</v>
      </c>
      <c r="F91" s="150" t="s">
        <v>627</v>
      </c>
      <c r="G91" s="150" t="s">
        <v>918</v>
      </c>
      <c r="H91" s="150" t="s">
        <v>627</v>
      </c>
      <c r="I91" s="150" t="s">
        <v>629</v>
      </c>
      <c r="J91" s="150" t="s">
        <v>630</v>
      </c>
      <c r="K91" s="152">
        <v>44884</v>
      </c>
      <c r="L91" s="150" t="s">
        <v>631</v>
      </c>
      <c r="M91" s="150" t="str">
        <f t="shared" si="1"/>
        <v>NC01-1-0002-0006</v>
      </c>
      <c r="N91" s="150" t="e">
        <f>VLOOKUP(M91,'Liste des équipements'!C93:T304,18)</f>
        <v>#N/A</v>
      </c>
    </row>
    <row r="92" spans="1:14">
      <c r="A92" s="150" t="s">
        <v>919</v>
      </c>
      <c r="B92" s="150" t="s">
        <v>920</v>
      </c>
      <c r="C92" s="150" t="s">
        <v>188</v>
      </c>
      <c r="D92" s="150" t="s">
        <v>627</v>
      </c>
      <c r="E92" s="150" t="s">
        <v>627</v>
      </c>
      <c r="F92" s="150" t="s">
        <v>627</v>
      </c>
      <c r="G92" s="150" t="s">
        <v>751</v>
      </c>
      <c r="H92" s="151">
        <v>2</v>
      </c>
      <c r="I92" s="150" t="s">
        <v>629</v>
      </c>
      <c r="J92" s="150" t="s">
        <v>630</v>
      </c>
      <c r="K92" s="152">
        <v>45096</v>
      </c>
      <c r="L92" s="150" t="s">
        <v>631</v>
      </c>
      <c r="M92" s="150" t="str">
        <f t="shared" si="1"/>
        <v>NC01-1-0001</v>
      </c>
      <c r="N92" s="150" t="e">
        <f>VLOOKUP(M92,'Liste des équipements'!C94:T305,18)</f>
        <v>#N/A</v>
      </c>
    </row>
    <row r="93" spans="1:14">
      <c r="A93" s="150" t="s">
        <v>921</v>
      </c>
      <c r="B93" s="150" t="s">
        <v>922</v>
      </c>
      <c r="C93" s="150" t="s">
        <v>606</v>
      </c>
      <c r="D93" s="150" t="s">
        <v>627</v>
      </c>
      <c r="E93" s="150" t="s">
        <v>627</v>
      </c>
      <c r="F93" s="150" t="s">
        <v>627</v>
      </c>
      <c r="G93" s="150" t="s">
        <v>751</v>
      </c>
      <c r="H93" s="151">
        <v>2</v>
      </c>
      <c r="I93" s="150" t="s">
        <v>629</v>
      </c>
      <c r="J93" s="150" t="s">
        <v>630</v>
      </c>
      <c r="K93" s="152">
        <v>44993</v>
      </c>
      <c r="L93" s="150" t="s">
        <v>631</v>
      </c>
      <c r="M93" s="150" t="str">
        <f t="shared" si="1"/>
        <v>NC01-7-0005</v>
      </c>
      <c r="N93" s="150" t="str">
        <f>VLOOKUP(M93,'Liste des équipements'!C95:T306,18)</f>
        <v>C</v>
      </c>
    </row>
    <row r="94" spans="1:14">
      <c r="A94" s="150" t="s">
        <v>923</v>
      </c>
      <c r="B94" s="150" t="s">
        <v>924</v>
      </c>
      <c r="C94" s="150" t="s">
        <v>925</v>
      </c>
      <c r="D94" s="150" t="s">
        <v>627</v>
      </c>
      <c r="E94" s="150" t="s">
        <v>627</v>
      </c>
      <c r="F94" s="150" t="s">
        <v>627</v>
      </c>
      <c r="G94" s="150" t="s">
        <v>751</v>
      </c>
      <c r="H94" s="150" t="s">
        <v>627</v>
      </c>
      <c r="I94" s="150" t="s">
        <v>629</v>
      </c>
      <c r="J94" s="150" t="s">
        <v>630</v>
      </c>
      <c r="K94" s="152">
        <v>44993</v>
      </c>
      <c r="L94" s="150" t="s">
        <v>631</v>
      </c>
      <c r="M94" s="150" t="str">
        <f t="shared" si="1"/>
        <v>NC01-4</v>
      </c>
      <c r="N94" s="150" t="str">
        <f>VLOOKUP(M94,'Liste des équipements'!C96:T307,18)</f>
        <v>B</v>
      </c>
    </row>
    <row r="95" spans="1:14">
      <c r="A95" s="150" t="s">
        <v>926</v>
      </c>
      <c r="B95" s="150" t="s">
        <v>927</v>
      </c>
      <c r="C95" s="150" t="s">
        <v>627</v>
      </c>
      <c r="D95" s="150" t="s">
        <v>928</v>
      </c>
      <c r="E95" s="150" t="s">
        <v>510</v>
      </c>
      <c r="F95" s="150" t="s">
        <v>627</v>
      </c>
      <c r="G95" s="150" t="s">
        <v>730</v>
      </c>
      <c r="H95" s="151">
        <v>1</v>
      </c>
      <c r="I95" s="150" t="s">
        <v>629</v>
      </c>
      <c r="J95" s="150" t="s">
        <v>630</v>
      </c>
      <c r="K95" s="152">
        <v>44992</v>
      </c>
      <c r="L95" s="150" t="s">
        <v>631</v>
      </c>
      <c r="M95" s="150" t="str">
        <f t="shared" si="1"/>
        <v>NC01-2-0060-0002</v>
      </c>
      <c r="N95" s="150" t="str">
        <f>VLOOKUP(M95,'Liste des équipements'!C97:T308,18)</f>
        <v>A</v>
      </c>
    </row>
    <row r="96" spans="1:14">
      <c r="A96" s="150" t="s">
        <v>929</v>
      </c>
      <c r="B96" s="150" t="s">
        <v>930</v>
      </c>
      <c r="C96" s="150" t="s">
        <v>465</v>
      </c>
      <c r="D96" s="150" t="s">
        <v>627</v>
      </c>
      <c r="E96" s="150" t="s">
        <v>627</v>
      </c>
      <c r="F96" s="150" t="s">
        <v>627</v>
      </c>
      <c r="G96" s="150" t="s">
        <v>931</v>
      </c>
      <c r="H96" s="151">
        <v>1</v>
      </c>
      <c r="I96" s="150" t="s">
        <v>653</v>
      </c>
      <c r="J96" s="150" t="s">
        <v>630</v>
      </c>
      <c r="K96" s="152">
        <v>45146</v>
      </c>
      <c r="L96" s="150" t="s">
        <v>631</v>
      </c>
      <c r="M96" s="150" t="str">
        <f t="shared" si="1"/>
        <v>NC01-2-0040-0001</v>
      </c>
      <c r="N96" s="150" t="str">
        <f>VLOOKUP(M96,'Liste des équipements'!C98:T309,18)</f>
        <v>A</v>
      </c>
    </row>
    <row r="97" spans="1:14">
      <c r="A97" s="150" t="s">
        <v>932</v>
      </c>
      <c r="B97" s="150" t="s">
        <v>933</v>
      </c>
      <c r="C97" s="150" t="s">
        <v>439</v>
      </c>
      <c r="D97" s="150" t="s">
        <v>627</v>
      </c>
      <c r="E97" s="150" t="s">
        <v>627</v>
      </c>
      <c r="F97" s="150" t="s">
        <v>627</v>
      </c>
      <c r="G97" s="150" t="s">
        <v>934</v>
      </c>
      <c r="H97" s="151">
        <v>2</v>
      </c>
      <c r="I97" s="150" t="s">
        <v>653</v>
      </c>
      <c r="J97" s="150" t="s">
        <v>630</v>
      </c>
      <c r="K97" s="152">
        <v>45359</v>
      </c>
      <c r="L97" s="150" t="s">
        <v>631</v>
      </c>
      <c r="M97" s="150" t="str">
        <f t="shared" si="1"/>
        <v>NC01-2-0040-0009</v>
      </c>
      <c r="N97" s="150" t="str">
        <f>VLOOKUP(M97,'Liste des équipements'!C99:T310,18)</f>
        <v>B</v>
      </c>
    </row>
    <row r="98" spans="1:14">
      <c r="A98" s="150" t="s">
        <v>935</v>
      </c>
      <c r="B98" s="150" t="s">
        <v>936</v>
      </c>
      <c r="C98" s="150" t="s">
        <v>455</v>
      </c>
      <c r="D98" s="150" t="s">
        <v>627</v>
      </c>
      <c r="E98" s="150" t="s">
        <v>627</v>
      </c>
      <c r="F98" s="150" t="s">
        <v>627</v>
      </c>
      <c r="G98" s="150" t="s">
        <v>937</v>
      </c>
      <c r="H98" s="150" t="s">
        <v>627</v>
      </c>
      <c r="I98" s="150" t="s">
        <v>653</v>
      </c>
      <c r="J98" s="150" t="s">
        <v>630</v>
      </c>
      <c r="K98" s="152">
        <v>45390</v>
      </c>
      <c r="L98" s="150" t="s">
        <v>631</v>
      </c>
      <c r="M98" s="150" t="str">
        <f t="shared" si="1"/>
        <v>NC01-2-0040-0003</v>
      </c>
      <c r="N98" s="150" t="str">
        <f>VLOOKUP(M98,'Liste des équipements'!C100:T311,18)</f>
        <v>C</v>
      </c>
    </row>
    <row r="99" spans="1:14">
      <c r="A99" s="150" t="s">
        <v>938</v>
      </c>
      <c r="B99" s="150" t="s">
        <v>939</v>
      </c>
      <c r="C99" s="150" t="s">
        <v>368</v>
      </c>
      <c r="D99" s="150" t="s">
        <v>627</v>
      </c>
      <c r="E99" s="150" t="s">
        <v>627</v>
      </c>
      <c r="F99" s="150" t="s">
        <v>627</v>
      </c>
      <c r="G99" s="150" t="s">
        <v>940</v>
      </c>
      <c r="H99" s="151">
        <v>2</v>
      </c>
      <c r="I99" s="150" t="s">
        <v>629</v>
      </c>
      <c r="J99" s="150" t="s">
        <v>630</v>
      </c>
      <c r="K99" s="152">
        <v>44824</v>
      </c>
      <c r="L99" s="150" t="s">
        <v>631</v>
      </c>
      <c r="M99" s="150" t="str">
        <f t="shared" si="1"/>
        <v>NC01-1-0050-0001</v>
      </c>
      <c r="N99" s="150" t="e">
        <f>VLOOKUP(M99,'Liste des équipements'!C101:T312,18)</f>
        <v>#N/A</v>
      </c>
    </row>
    <row r="100" spans="1:14">
      <c r="A100" s="150" t="s">
        <v>941</v>
      </c>
      <c r="B100" s="150" t="s">
        <v>942</v>
      </c>
      <c r="C100" s="150" t="s">
        <v>247</v>
      </c>
      <c r="D100" s="150" t="s">
        <v>627</v>
      </c>
      <c r="E100" s="150" t="s">
        <v>627</v>
      </c>
      <c r="F100" s="150" t="s">
        <v>627</v>
      </c>
      <c r="G100" s="150" t="s">
        <v>943</v>
      </c>
      <c r="H100" s="151">
        <v>2</v>
      </c>
      <c r="I100" s="150" t="s">
        <v>653</v>
      </c>
      <c r="J100" s="150" t="s">
        <v>630</v>
      </c>
      <c r="K100" s="152">
        <v>45828</v>
      </c>
      <c r="L100" s="150" t="s">
        <v>631</v>
      </c>
      <c r="M100" s="150" t="str">
        <f t="shared" si="1"/>
        <v>NC01-1-0010-0008</v>
      </c>
      <c r="N100" s="150" t="e">
        <f>VLOOKUP(M100,'Liste des équipements'!C102:T313,18)</f>
        <v>#N/A</v>
      </c>
    </row>
    <row r="101" spans="1:14">
      <c r="A101" s="150" t="s">
        <v>944</v>
      </c>
      <c r="B101" s="150" t="s">
        <v>945</v>
      </c>
      <c r="C101" s="150" t="s">
        <v>946</v>
      </c>
      <c r="D101" s="150" t="s">
        <v>627</v>
      </c>
      <c r="E101" s="150" t="s">
        <v>627</v>
      </c>
      <c r="F101" s="150" t="s">
        <v>627</v>
      </c>
      <c r="G101" s="150" t="s">
        <v>947</v>
      </c>
      <c r="H101" s="151">
        <v>2</v>
      </c>
      <c r="I101" s="150" t="s">
        <v>629</v>
      </c>
      <c r="J101" s="150" t="s">
        <v>630</v>
      </c>
      <c r="K101" s="152">
        <v>45110</v>
      </c>
      <c r="L101" s="150" t="s">
        <v>631</v>
      </c>
      <c r="M101" s="150" t="str">
        <f t="shared" si="1"/>
        <v>NC01-1</v>
      </c>
      <c r="N101" s="150" t="e">
        <f>VLOOKUP(M101,'Liste des équipements'!C103:T314,18)</f>
        <v>#N/A</v>
      </c>
    </row>
    <row r="102" spans="1:14">
      <c r="A102" s="150" t="s">
        <v>948</v>
      </c>
      <c r="B102" s="150" t="s">
        <v>949</v>
      </c>
      <c r="C102" s="150" t="s">
        <v>950</v>
      </c>
      <c r="D102" s="150" t="s">
        <v>627</v>
      </c>
      <c r="E102" s="150" t="s">
        <v>627</v>
      </c>
      <c r="F102" s="150" t="s">
        <v>627</v>
      </c>
      <c r="G102" s="150" t="s">
        <v>947</v>
      </c>
      <c r="H102" s="150" t="s">
        <v>627</v>
      </c>
      <c r="I102" s="150" t="s">
        <v>629</v>
      </c>
      <c r="J102" s="150" t="s">
        <v>630</v>
      </c>
      <c r="K102" s="152">
        <v>45110</v>
      </c>
      <c r="L102" s="150" t="s">
        <v>631</v>
      </c>
      <c r="M102" s="150" t="str">
        <f t="shared" si="1"/>
        <v>NC01-2-0020</v>
      </c>
      <c r="N102" s="150" t="str">
        <f>VLOOKUP(M102,'Liste des équipements'!C104:T315,18)</f>
        <v>C</v>
      </c>
    </row>
    <row r="103" spans="1:14">
      <c r="A103" s="150" t="s">
        <v>951</v>
      </c>
      <c r="B103" s="150" t="s">
        <v>952</v>
      </c>
      <c r="C103" s="150" t="s">
        <v>953</v>
      </c>
      <c r="D103" s="150" t="s">
        <v>627</v>
      </c>
      <c r="E103" s="150" t="s">
        <v>627</v>
      </c>
      <c r="F103" s="150" t="s">
        <v>627</v>
      </c>
      <c r="G103" s="150" t="s">
        <v>947</v>
      </c>
      <c r="H103" s="150" t="s">
        <v>627</v>
      </c>
      <c r="I103" s="150" t="s">
        <v>629</v>
      </c>
      <c r="J103" s="150" t="s">
        <v>630</v>
      </c>
      <c r="K103" s="152">
        <v>45110</v>
      </c>
      <c r="L103" s="150" t="s">
        <v>631</v>
      </c>
      <c r="M103" s="150" t="str">
        <f t="shared" si="1"/>
        <v>NC01-2-0001</v>
      </c>
      <c r="N103" s="150" t="e">
        <f>VLOOKUP(M103,'Liste des équipements'!C105:T316,18)</f>
        <v>#N/A</v>
      </c>
    </row>
    <row r="104" spans="1:14">
      <c r="A104" s="150" t="s">
        <v>954</v>
      </c>
      <c r="B104" s="150" t="s">
        <v>955</v>
      </c>
      <c r="C104" s="150" t="s">
        <v>956</v>
      </c>
      <c r="D104" s="150" t="s">
        <v>627</v>
      </c>
      <c r="E104" s="150" t="s">
        <v>627</v>
      </c>
      <c r="F104" s="150" t="s">
        <v>627</v>
      </c>
      <c r="G104" s="150" t="s">
        <v>947</v>
      </c>
      <c r="H104" s="150" t="s">
        <v>627</v>
      </c>
      <c r="I104" s="150" t="s">
        <v>629</v>
      </c>
      <c r="J104" s="150" t="s">
        <v>630</v>
      </c>
      <c r="K104" s="152">
        <v>45110</v>
      </c>
      <c r="L104" s="150" t="s">
        <v>631</v>
      </c>
      <c r="M104" s="150" t="str">
        <f t="shared" si="1"/>
        <v>NC01-2-0060</v>
      </c>
      <c r="N104" s="150" t="str">
        <f>VLOOKUP(M104,'Liste des équipements'!C106:T317,18)</f>
        <v>C</v>
      </c>
    </row>
    <row r="105" spans="1:14">
      <c r="A105" s="150" t="s">
        <v>957</v>
      </c>
      <c r="B105" s="150" t="s">
        <v>958</v>
      </c>
      <c r="C105" s="150" t="s">
        <v>959</v>
      </c>
      <c r="D105" s="150" t="s">
        <v>627</v>
      </c>
      <c r="E105" s="150" t="s">
        <v>627</v>
      </c>
      <c r="F105" s="150" t="s">
        <v>627</v>
      </c>
      <c r="G105" s="150" t="s">
        <v>947</v>
      </c>
      <c r="H105" s="150" t="s">
        <v>627</v>
      </c>
      <c r="I105" s="150" t="s">
        <v>629</v>
      </c>
      <c r="J105" s="150" t="s">
        <v>630</v>
      </c>
      <c r="K105" s="152">
        <v>45110</v>
      </c>
      <c r="L105" s="150" t="s">
        <v>631</v>
      </c>
      <c r="M105" s="150" t="str">
        <f t="shared" si="1"/>
        <v>NC01-2-0040</v>
      </c>
      <c r="N105" s="150" t="str">
        <f>VLOOKUP(M105,'Liste des équipements'!C107:T318,18)</f>
        <v>A</v>
      </c>
    </row>
    <row r="106" spans="1:14">
      <c r="A106" s="150" t="s">
        <v>960</v>
      </c>
      <c r="B106" s="150" t="s">
        <v>961</v>
      </c>
      <c r="C106" s="150" t="s">
        <v>962</v>
      </c>
      <c r="D106" s="150" t="s">
        <v>627</v>
      </c>
      <c r="E106" s="150" t="s">
        <v>627</v>
      </c>
      <c r="F106" s="150" t="s">
        <v>627</v>
      </c>
      <c r="G106" s="150" t="s">
        <v>947</v>
      </c>
      <c r="H106" s="150" t="s">
        <v>627</v>
      </c>
      <c r="I106" s="150" t="s">
        <v>629</v>
      </c>
      <c r="J106" s="150" t="s">
        <v>630</v>
      </c>
      <c r="K106" s="152">
        <v>45110</v>
      </c>
      <c r="L106" s="150" t="s">
        <v>631</v>
      </c>
      <c r="M106" s="150" t="str">
        <f t="shared" si="1"/>
        <v>NC01-3-0060</v>
      </c>
      <c r="N106" s="150" t="str">
        <f>VLOOKUP(M106,'Liste des équipements'!C108:T319,18)</f>
        <v>B</v>
      </c>
    </row>
    <row r="107" spans="1:14">
      <c r="A107" s="150" t="s">
        <v>963</v>
      </c>
      <c r="B107" s="150" t="s">
        <v>964</v>
      </c>
      <c r="C107" s="150" t="s">
        <v>965</v>
      </c>
      <c r="D107" s="150" t="s">
        <v>627</v>
      </c>
      <c r="E107" s="150" t="s">
        <v>627</v>
      </c>
      <c r="F107" s="150" t="s">
        <v>627</v>
      </c>
      <c r="G107" s="150" t="s">
        <v>947</v>
      </c>
      <c r="H107" s="150" t="s">
        <v>627</v>
      </c>
      <c r="I107" s="150" t="s">
        <v>629</v>
      </c>
      <c r="J107" s="150" t="s">
        <v>630</v>
      </c>
      <c r="K107" s="152">
        <v>45110</v>
      </c>
      <c r="L107" s="150" t="s">
        <v>631</v>
      </c>
      <c r="M107" s="150" t="str">
        <f t="shared" si="1"/>
        <v>NC01-3</v>
      </c>
      <c r="N107" s="150" t="str">
        <f>VLOOKUP(M107,'Liste des équipements'!C109:T320,18)</f>
        <v>C</v>
      </c>
    </row>
    <row r="108" spans="1:14">
      <c r="A108" s="150" t="s">
        <v>966</v>
      </c>
      <c r="B108" s="150" t="s">
        <v>967</v>
      </c>
      <c r="C108" s="150" t="s">
        <v>405</v>
      </c>
      <c r="D108" s="150" t="s">
        <v>627</v>
      </c>
      <c r="E108" s="150" t="s">
        <v>627</v>
      </c>
      <c r="F108" s="150" t="s">
        <v>968</v>
      </c>
      <c r="G108" s="150" t="s">
        <v>969</v>
      </c>
      <c r="H108" s="151">
        <v>3</v>
      </c>
      <c r="I108" s="150" t="s">
        <v>629</v>
      </c>
      <c r="J108" s="150" t="s">
        <v>630</v>
      </c>
      <c r="K108" s="152">
        <v>44814</v>
      </c>
      <c r="L108" s="150" t="s">
        <v>631</v>
      </c>
      <c r="M108" s="150" t="str">
        <f t="shared" si="1"/>
        <v>NC01-2-0020-0003</v>
      </c>
      <c r="N108" s="150" t="str">
        <f>VLOOKUP(M108,'Liste des équipements'!C110:T321,18)</f>
        <v>C</v>
      </c>
    </row>
    <row r="109" spans="1:14">
      <c r="A109" s="150" t="s">
        <v>970</v>
      </c>
      <c r="B109" s="150" t="s">
        <v>971</v>
      </c>
      <c r="C109" s="150" t="s">
        <v>946</v>
      </c>
      <c r="D109" s="150" t="s">
        <v>627</v>
      </c>
      <c r="E109" s="150" t="s">
        <v>627</v>
      </c>
      <c r="F109" s="150" t="s">
        <v>627</v>
      </c>
      <c r="G109" s="150" t="s">
        <v>972</v>
      </c>
      <c r="H109" s="151">
        <v>2</v>
      </c>
      <c r="I109" s="150" t="s">
        <v>629</v>
      </c>
      <c r="J109" s="150" t="s">
        <v>630</v>
      </c>
      <c r="K109" s="152">
        <v>44993</v>
      </c>
      <c r="L109" s="150" t="s">
        <v>631</v>
      </c>
      <c r="M109" s="150" t="str">
        <f t="shared" si="1"/>
        <v>NC01-1</v>
      </c>
      <c r="N109" s="150" t="e">
        <f>VLOOKUP(M109,'Liste des équipements'!C111:T322,18)</f>
        <v>#N/A</v>
      </c>
    </row>
    <row r="110" spans="1:14">
      <c r="A110" s="150" t="s">
        <v>973</v>
      </c>
      <c r="B110" s="150" t="s">
        <v>974</v>
      </c>
      <c r="C110" s="150" t="s">
        <v>950</v>
      </c>
      <c r="D110" s="150" t="s">
        <v>627</v>
      </c>
      <c r="E110" s="150" t="s">
        <v>627</v>
      </c>
      <c r="F110" s="150" t="s">
        <v>627</v>
      </c>
      <c r="G110" s="150" t="s">
        <v>972</v>
      </c>
      <c r="H110" s="151">
        <v>2</v>
      </c>
      <c r="I110" s="150" t="s">
        <v>629</v>
      </c>
      <c r="J110" s="150" t="s">
        <v>630</v>
      </c>
      <c r="K110" s="152">
        <v>44993</v>
      </c>
      <c r="L110" s="150" t="s">
        <v>631</v>
      </c>
      <c r="M110" s="150" t="str">
        <f t="shared" si="1"/>
        <v>NC01-2-0020</v>
      </c>
      <c r="N110" s="150" t="str">
        <f>VLOOKUP(M110,'Liste des équipements'!C112:T323,18)</f>
        <v>C</v>
      </c>
    </row>
    <row r="111" spans="1:14">
      <c r="A111" s="150" t="s">
        <v>975</v>
      </c>
      <c r="B111" s="150" t="s">
        <v>976</v>
      </c>
      <c r="C111" s="150" t="s">
        <v>953</v>
      </c>
      <c r="D111" s="150" t="s">
        <v>627</v>
      </c>
      <c r="E111" s="150" t="s">
        <v>627</v>
      </c>
      <c r="F111" s="150" t="s">
        <v>627</v>
      </c>
      <c r="G111" s="150" t="s">
        <v>972</v>
      </c>
      <c r="H111" s="151">
        <v>2</v>
      </c>
      <c r="I111" s="150" t="s">
        <v>629</v>
      </c>
      <c r="J111" s="150" t="s">
        <v>630</v>
      </c>
      <c r="K111" s="152">
        <v>44993</v>
      </c>
      <c r="L111" s="150" t="s">
        <v>631</v>
      </c>
      <c r="M111" s="150" t="str">
        <f t="shared" si="1"/>
        <v>NC01-2-0001</v>
      </c>
      <c r="N111" s="150" t="e">
        <f>VLOOKUP(M111,'Liste des équipements'!C113:T324,18)</f>
        <v>#N/A</v>
      </c>
    </row>
    <row r="112" spans="1:14">
      <c r="A112" s="150" t="s">
        <v>977</v>
      </c>
      <c r="B112" s="150" t="s">
        <v>978</v>
      </c>
      <c r="C112" s="150" t="s">
        <v>956</v>
      </c>
      <c r="D112" s="150" t="s">
        <v>627</v>
      </c>
      <c r="E112" s="150" t="s">
        <v>627</v>
      </c>
      <c r="F112" s="150" t="s">
        <v>627</v>
      </c>
      <c r="G112" s="150" t="s">
        <v>972</v>
      </c>
      <c r="H112" s="151">
        <v>2</v>
      </c>
      <c r="I112" s="150" t="s">
        <v>629</v>
      </c>
      <c r="J112" s="150" t="s">
        <v>630</v>
      </c>
      <c r="K112" s="152">
        <v>44993</v>
      </c>
      <c r="L112" s="150" t="s">
        <v>631</v>
      </c>
      <c r="M112" s="150" t="str">
        <f t="shared" si="1"/>
        <v>NC01-2-0060</v>
      </c>
      <c r="N112" s="150" t="str">
        <f>VLOOKUP(M112,'Liste des équipements'!C114:T325,18)</f>
        <v>C</v>
      </c>
    </row>
    <row r="113" spans="1:14">
      <c r="A113" s="150" t="s">
        <v>979</v>
      </c>
      <c r="B113" s="150" t="s">
        <v>980</v>
      </c>
      <c r="C113" s="150" t="s">
        <v>959</v>
      </c>
      <c r="D113" s="150" t="s">
        <v>627</v>
      </c>
      <c r="E113" s="150" t="s">
        <v>627</v>
      </c>
      <c r="F113" s="150" t="s">
        <v>627</v>
      </c>
      <c r="G113" s="150" t="s">
        <v>972</v>
      </c>
      <c r="H113" s="151">
        <v>2</v>
      </c>
      <c r="I113" s="150" t="s">
        <v>629</v>
      </c>
      <c r="J113" s="150" t="s">
        <v>630</v>
      </c>
      <c r="K113" s="152">
        <v>44993</v>
      </c>
      <c r="L113" s="150" t="s">
        <v>631</v>
      </c>
      <c r="M113" s="150" t="str">
        <f t="shared" si="1"/>
        <v>NC01-2-0040</v>
      </c>
      <c r="N113" s="150" t="str">
        <f>VLOOKUP(M113,'Liste des équipements'!C115:T326,18)</f>
        <v>A</v>
      </c>
    </row>
    <row r="114" spans="1:14">
      <c r="A114" s="150" t="s">
        <v>981</v>
      </c>
      <c r="B114" s="150" t="s">
        <v>982</v>
      </c>
      <c r="C114" s="150" t="s">
        <v>962</v>
      </c>
      <c r="D114" s="150" t="s">
        <v>627</v>
      </c>
      <c r="E114" s="150" t="s">
        <v>627</v>
      </c>
      <c r="F114" s="150" t="s">
        <v>627</v>
      </c>
      <c r="G114" s="150" t="s">
        <v>972</v>
      </c>
      <c r="H114" s="151">
        <v>2</v>
      </c>
      <c r="I114" s="150" t="s">
        <v>629</v>
      </c>
      <c r="J114" s="150" t="s">
        <v>630</v>
      </c>
      <c r="K114" s="152">
        <v>44993</v>
      </c>
      <c r="L114" s="150" t="s">
        <v>631</v>
      </c>
      <c r="M114" s="150" t="str">
        <f t="shared" si="1"/>
        <v>NC01-3-0060</v>
      </c>
      <c r="N114" s="150" t="str">
        <f>VLOOKUP(M114,'Liste des équipements'!C116:T327,18)</f>
        <v>B</v>
      </c>
    </row>
    <row r="115" spans="1:14">
      <c r="A115" s="150" t="s">
        <v>983</v>
      </c>
      <c r="B115" s="150" t="s">
        <v>984</v>
      </c>
      <c r="C115" s="150" t="s">
        <v>627</v>
      </c>
      <c r="D115" s="150" t="s">
        <v>985</v>
      </c>
      <c r="E115" s="150" t="s">
        <v>544</v>
      </c>
      <c r="F115" s="150" t="s">
        <v>627</v>
      </c>
      <c r="G115" s="150" t="s">
        <v>986</v>
      </c>
      <c r="H115" s="151">
        <v>2</v>
      </c>
      <c r="I115" s="150" t="s">
        <v>653</v>
      </c>
      <c r="J115" s="150" t="s">
        <v>630</v>
      </c>
      <c r="K115" s="152">
        <v>45498</v>
      </c>
      <c r="L115" s="150" t="s">
        <v>631</v>
      </c>
      <c r="M115" s="150" t="str">
        <f t="shared" si="1"/>
        <v>NC01-3-0010-0002</v>
      </c>
      <c r="N115" s="150" t="str">
        <f>VLOOKUP(M115,'Liste des équipements'!C117:T328,18)</f>
        <v>B</v>
      </c>
    </row>
    <row r="116" spans="1:14">
      <c r="A116" s="150" t="s">
        <v>987</v>
      </c>
      <c r="B116" s="150" t="s">
        <v>988</v>
      </c>
      <c r="C116" s="150" t="s">
        <v>631</v>
      </c>
      <c r="D116" s="150" t="s">
        <v>627</v>
      </c>
      <c r="E116" s="150" t="s">
        <v>627</v>
      </c>
      <c r="F116" s="150" t="s">
        <v>627</v>
      </c>
      <c r="G116" s="150" t="s">
        <v>627</v>
      </c>
      <c r="H116" s="151">
        <v>2</v>
      </c>
      <c r="I116" s="150" t="s">
        <v>629</v>
      </c>
      <c r="J116" s="150" t="s">
        <v>630</v>
      </c>
      <c r="K116" s="152">
        <v>45125</v>
      </c>
      <c r="L116" s="150" t="s">
        <v>631</v>
      </c>
      <c r="M116" s="150" t="str">
        <f t="shared" si="1"/>
        <v>NC01</v>
      </c>
      <c r="N116" s="150" t="e">
        <f>VLOOKUP(M116,'Liste des équipements'!C118:T329,18)</f>
        <v>#N/A</v>
      </c>
    </row>
    <row r="117" spans="1:14">
      <c r="A117" s="150" t="s">
        <v>989</v>
      </c>
      <c r="B117" s="150" t="s">
        <v>990</v>
      </c>
      <c r="C117" s="150" t="s">
        <v>627</v>
      </c>
      <c r="D117" s="150" t="s">
        <v>991</v>
      </c>
      <c r="E117" s="150" t="s">
        <v>498</v>
      </c>
      <c r="F117" s="150" t="s">
        <v>627</v>
      </c>
      <c r="G117" s="150" t="s">
        <v>992</v>
      </c>
      <c r="H117" s="150" t="s">
        <v>627</v>
      </c>
      <c r="I117" s="150" t="s">
        <v>629</v>
      </c>
      <c r="J117" s="150" t="s">
        <v>630</v>
      </c>
      <c r="K117" s="152">
        <v>44942</v>
      </c>
      <c r="L117" s="150" t="s">
        <v>631</v>
      </c>
      <c r="M117" s="150" t="str">
        <f t="shared" si="1"/>
        <v>NC01-2-0001-0001</v>
      </c>
      <c r="N117" s="150" t="e">
        <f>VLOOKUP(M117,'Liste des équipements'!C119:T330,18)</f>
        <v>#N/A</v>
      </c>
    </row>
    <row r="118" spans="1:14">
      <c r="A118" s="150" t="s">
        <v>993</v>
      </c>
      <c r="B118" s="150" t="s">
        <v>994</v>
      </c>
      <c r="C118" s="150" t="s">
        <v>627</v>
      </c>
      <c r="D118" s="150" t="s">
        <v>995</v>
      </c>
      <c r="E118" s="150" t="s">
        <v>498</v>
      </c>
      <c r="F118" s="150" t="s">
        <v>627</v>
      </c>
      <c r="G118" s="150" t="s">
        <v>996</v>
      </c>
      <c r="H118" s="151">
        <v>1</v>
      </c>
      <c r="I118" s="150" t="s">
        <v>629</v>
      </c>
      <c r="J118" s="150" t="s">
        <v>630</v>
      </c>
      <c r="K118" s="152">
        <v>44880</v>
      </c>
      <c r="L118" s="150" t="s">
        <v>631</v>
      </c>
      <c r="M118" s="150" t="str">
        <f t="shared" si="1"/>
        <v>NC01-2-0001-0001</v>
      </c>
      <c r="N118" s="150" t="e">
        <f>VLOOKUP(M118,'Liste des équipements'!C120:T331,18)</f>
        <v>#N/A</v>
      </c>
    </row>
    <row r="119" spans="1:14">
      <c r="A119" s="150" t="s">
        <v>997</v>
      </c>
      <c r="B119" s="150" t="s">
        <v>998</v>
      </c>
      <c r="C119" s="150" t="s">
        <v>584</v>
      </c>
      <c r="D119" s="150" t="s">
        <v>627</v>
      </c>
      <c r="E119" s="150" t="s">
        <v>627</v>
      </c>
      <c r="F119" s="150" t="s">
        <v>627</v>
      </c>
      <c r="G119" s="150" t="s">
        <v>999</v>
      </c>
      <c r="H119" s="151">
        <v>2</v>
      </c>
      <c r="I119" s="150" t="s">
        <v>629</v>
      </c>
      <c r="J119" s="150" t="s">
        <v>630</v>
      </c>
      <c r="K119" s="152">
        <v>44882</v>
      </c>
      <c r="L119" s="150" t="s">
        <v>631</v>
      </c>
      <c r="M119" s="150" t="str">
        <f t="shared" si="1"/>
        <v>NC01-3-0070-0003</v>
      </c>
      <c r="N119" s="150" t="str">
        <f>VLOOKUP(M119,'Liste des équipements'!C121:T332,18)</f>
        <v>A</v>
      </c>
    </row>
    <row r="120" spans="1:14">
      <c r="A120" s="150" t="s">
        <v>1000</v>
      </c>
      <c r="B120" s="150" t="s">
        <v>1001</v>
      </c>
      <c r="C120" s="150" t="s">
        <v>594</v>
      </c>
      <c r="D120" s="150" t="s">
        <v>627</v>
      </c>
      <c r="E120" s="150" t="s">
        <v>627</v>
      </c>
      <c r="F120" s="150" t="s">
        <v>627</v>
      </c>
      <c r="G120" s="150" t="s">
        <v>1002</v>
      </c>
      <c r="H120" s="151">
        <v>2</v>
      </c>
      <c r="I120" s="150" t="s">
        <v>629</v>
      </c>
      <c r="J120" s="150" t="s">
        <v>630</v>
      </c>
      <c r="K120" s="152">
        <v>44877</v>
      </c>
      <c r="L120" s="150" t="s">
        <v>631</v>
      </c>
      <c r="M120" s="150" t="str">
        <f t="shared" si="1"/>
        <v>NC01-4-0010-0001</v>
      </c>
      <c r="N120" s="150" t="str">
        <f>VLOOKUP(M120,'Liste des équipements'!C122:T333,18)</f>
        <v>C</v>
      </c>
    </row>
    <row r="121" spans="1:14">
      <c r="A121" s="150" t="s">
        <v>1003</v>
      </c>
      <c r="B121" s="150" t="s">
        <v>1004</v>
      </c>
      <c r="C121" s="150" t="s">
        <v>596</v>
      </c>
      <c r="D121" s="150" t="s">
        <v>627</v>
      </c>
      <c r="E121" s="150" t="s">
        <v>627</v>
      </c>
      <c r="F121" s="150" t="s">
        <v>627</v>
      </c>
      <c r="G121" s="150" t="s">
        <v>1002</v>
      </c>
      <c r="H121" s="151">
        <v>2</v>
      </c>
      <c r="I121" s="150" t="s">
        <v>629</v>
      </c>
      <c r="J121" s="150" t="s">
        <v>630</v>
      </c>
      <c r="K121" s="152">
        <v>44881</v>
      </c>
      <c r="L121" s="150" t="s">
        <v>631</v>
      </c>
      <c r="M121" s="150" t="str">
        <f t="shared" si="1"/>
        <v>NC01-4-0010-0002</v>
      </c>
      <c r="N121" s="150" t="str">
        <f>VLOOKUP(M121,'Liste des équipements'!C123:T334,18)</f>
        <v>C</v>
      </c>
    </row>
    <row r="122" spans="1:14">
      <c r="A122" s="150" t="s">
        <v>1005</v>
      </c>
      <c r="B122" s="150" t="s">
        <v>1006</v>
      </c>
      <c r="C122" s="150" t="s">
        <v>627</v>
      </c>
      <c r="D122" s="150" t="s">
        <v>807</v>
      </c>
      <c r="E122" s="150" t="s">
        <v>437</v>
      </c>
      <c r="F122" s="150" t="s">
        <v>627</v>
      </c>
      <c r="G122" s="150" t="s">
        <v>1007</v>
      </c>
      <c r="H122" s="151">
        <v>2</v>
      </c>
      <c r="I122" s="150" t="s">
        <v>629</v>
      </c>
      <c r="J122" s="150" t="s">
        <v>630</v>
      </c>
      <c r="K122" s="152">
        <v>44856</v>
      </c>
      <c r="L122" s="150" t="s">
        <v>631</v>
      </c>
      <c r="M122" s="150" t="str">
        <f t="shared" si="1"/>
        <v>NC01-2-0040-0009</v>
      </c>
      <c r="N122" s="150" t="str">
        <f>VLOOKUP(M122,'Liste des équipements'!C124:T335,18)</f>
        <v>B</v>
      </c>
    </row>
    <row r="123" spans="1:14">
      <c r="A123" s="150" t="s">
        <v>1008</v>
      </c>
      <c r="B123" s="150" t="s">
        <v>1009</v>
      </c>
      <c r="C123" s="150" t="s">
        <v>593</v>
      </c>
      <c r="D123" s="150" t="s">
        <v>627</v>
      </c>
      <c r="E123" s="150" t="s">
        <v>627</v>
      </c>
      <c r="F123" s="150" t="s">
        <v>627</v>
      </c>
      <c r="G123" s="150" t="s">
        <v>1010</v>
      </c>
      <c r="H123" s="151">
        <v>2</v>
      </c>
      <c r="I123" s="150" t="s">
        <v>629</v>
      </c>
      <c r="J123" s="150" t="s">
        <v>630</v>
      </c>
      <c r="K123" s="152">
        <v>44928</v>
      </c>
      <c r="L123" s="150" t="s">
        <v>631</v>
      </c>
      <c r="M123" s="150" t="str">
        <f t="shared" si="1"/>
        <v>NC01-3-0080</v>
      </c>
      <c r="N123" s="150" t="str">
        <f>VLOOKUP(M123,'Liste des équipements'!C125:T336,18)</f>
        <v>B</v>
      </c>
    </row>
    <row r="124" spans="1:14">
      <c r="A124" s="150" t="s">
        <v>1011</v>
      </c>
      <c r="B124" s="150" t="s">
        <v>1012</v>
      </c>
      <c r="C124" s="150" t="s">
        <v>443</v>
      </c>
      <c r="D124" s="150" t="s">
        <v>627</v>
      </c>
      <c r="E124" s="150" t="s">
        <v>627</v>
      </c>
      <c r="F124" s="150" t="s">
        <v>627</v>
      </c>
      <c r="G124" s="150" t="s">
        <v>1013</v>
      </c>
      <c r="H124" s="151">
        <v>2</v>
      </c>
      <c r="I124" s="150" t="s">
        <v>629</v>
      </c>
      <c r="J124" s="150" t="s">
        <v>630</v>
      </c>
      <c r="K124" s="150" t="s">
        <v>627</v>
      </c>
      <c r="L124" s="150" t="s">
        <v>631</v>
      </c>
      <c r="M124" s="150" t="str">
        <f t="shared" si="1"/>
        <v>NC01-2-0040-0008</v>
      </c>
      <c r="N124" s="150" t="str">
        <f>VLOOKUP(M124,'Liste des équipements'!C126:T337,18)</f>
        <v>C</v>
      </c>
    </row>
    <row r="125" spans="1:14">
      <c r="A125" s="150" t="s">
        <v>1014</v>
      </c>
      <c r="B125" s="150" t="s">
        <v>1015</v>
      </c>
      <c r="C125" s="150" t="s">
        <v>463</v>
      </c>
      <c r="D125" s="150" t="s">
        <v>627</v>
      </c>
      <c r="E125" s="150" t="s">
        <v>627</v>
      </c>
      <c r="F125" s="150" t="s">
        <v>627</v>
      </c>
      <c r="G125" s="150" t="s">
        <v>1016</v>
      </c>
      <c r="H125" s="151">
        <v>2</v>
      </c>
      <c r="I125" s="150" t="s">
        <v>653</v>
      </c>
      <c r="J125" s="150" t="s">
        <v>630</v>
      </c>
      <c r="K125" s="152">
        <v>45352</v>
      </c>
      <c r="L125" s="150" t="s">
        <v>631</v>
      </c>
      <c r="M125" s="150" t="str">
        <f t="shared" si="1"/>
        <v>NC01-2-0040-0001</v>
      </c>
      <c r="N125" s="150" t="str">
        <f>VLOOKUP(M125,'Liste des équipements'!C127:T338,18)</f>
        <v>A</v>
      </c>
    </row>
    <row r="126" spans="1:14">
      <c r="A126" s="150" t="s">
        <v>1017</v>
      </c>
      <c r="B126" s="150" t="s">
        <v>1018</v>
      </c>
      <c r="C126" s="150" t="s">
        <v>387</v>
      </c>
      <c r="D126" s="150" t="s">
        <v>627</v>
      </c>
      <c r="E126" s="150" t="s">
        <v>627</v>
      </c>
      <c r="F126" s="150" t="s">
        <v>627</v>
      </c>
      <c r="G126" s="150" t="s">
        <v>1019</v>
      </c>
      <c r="H126" s="151">
        <v>2</v>
      </c>
      <c r="I126" s="150" t="s">
        <v>653</v>
      </c>
      <c r="J126" s="150" t="s">
        <v>630</v>
      </c>
      <c r="K126" s="152">
        <v>45352</v>
      </c>
      <c r="L126" s="150" t="s">
        <v>631</v>
      </c>
      <c r="M126" s="150" t="str">
        <f t="shared" si="1"/>
        <v>NC01-1-0060-0010</v>
      </c>
      <c r="N126" s="150" t="e">
        <f>VLOOKUP(M126,'Liste des équipements'!C128:T339,18)</f>
        <v>#N/A</v>
      </c>
    </row>
    <row r="127" spans="1:14">
      <c r="A127" s="150" t="s">
        <v>1020</v>
      </c>
      <c r="B127" s="150" t="s">
        <v>1021</v>
      </c>
      <c r="C127" s="150" t="s">
        <v>439</v>
      </c>
      <c r="D127" s="150" t="s">
        <v>627</v>
      </c>
      <c r="E127" s="150" t="s">
        <v>627</v>
      </c>
      <c r="F127" s="150" t="s">
        <v>627</v>
      </c>
      <c r="G127" s="150" t="s">
        <v>1022</v>
      </c>
      <c r="H127" s="151">
        <v>2</v>
      </c>
      <c r="I127" s="150" t="s">
        <v>629</v>
      </c>
      <c r="J127" s="150" t="s">
        <v>630</v>
      </c>
      <c r="K127" s="152">
        <v>44943</v>
      </c>
      <c r="L127" s="150" t="s">
        <v>631</v>
      </c>
      <c r="M127" s="150" t="str">
        <f t="shared" si="1"/>
        <v>NC01-2-0040-0009</v>
      </c>
      <c r="N127" s="150" t="str">
        <f>VLOOKUP(M127,'Liste des équipements'!C129:T340,18)</f>
        <v>B</v>
      </c>
    </row>
    <row r="128" spans="1:14">
      <c r="A128" s="150" t="s">
        <v>1023</v>
      </c>
      <c r="B128" s="150" t="s">
        <v>1024</v>
      </c>
      <c r="C128" s="150" t="s">
        <v>959</v>
      </c>
      <c r="D128" s="150" t="s">
        <v>627</v>
      </c>
      <c r="E128" s="150" t="s">
        <v>627</v>
      </c>
      <c r="F128" s="150" t="s">
        <v>627</v>
      </c>
      <c r="G128" s="150" t="s">
        <v>751</v>
      </c>
      <c r="H128" s="151">
        <v>2</v>
      </c>
      <c r="I128" s="150" t="s">
        <v>629</v>
      </c>
      <c r="J128" s="150" t="s">
        <v>630</v>
      </c>
      <c r="K128" s="152">
        <v>44943</v>
      </c>
      <c r="L128" s="150" t="s">
        <v>631</v>
      </c>
      <c r="M128" s="150" t="str">
        <f t="shared" si="1"/>
        <v>NC01-2-0040</v>
      </c>
      <c r="N128" s="150" t="str">
        <f>VLOOKUP(M128,'Liste des équipements'!C130:T341,18)</f>
        <v>A</v>
      </c>
    </row>
    <row r="129" spans="1:14">
      <c r="A129" s="150" t="s">
        <v>1025</v>
      </c>
      <c r="B129" s="150" t="s">
        <v>1026</v>
      </c>
      <c r="C129" s="150" t="s">
        <v>950</v>
      </c>
      <c r="D129" s="150" t="s">
        <v>627</v>
      </c>
      <c r="E129" s="150" t="s">
        <v>627</v>
      </c>
      <c r="F129" s="150" t="s">
        <v>627</v>
      </c>
      <c r="G129" s="150" t="s">
        <v>751</v>
      </c>
      <c r="H129" s="151">
        <v>2</v>
      </c>
      <c r="I129" s="150" t="s">
        <v>629</v>
      </c>
      <c r="J129" s="150" t="s">
        <v>630</v>
      </c>
      <c r="K129" s="152">
        <v>44858</v>
      </c>
      <c r="L129" s="150" t="s">
        <v>631</v>
      </c>
      <c r="M129" s="150" t="str">
        <f t="shared" si="1"/>
        <v>NC01-2-0020</v>
      </c>
      <c r="N129" s="150" t="e">
        <f>VLOOKUP(M129,'Liste des équipements'!C131:T342,18)</f>
        <v>#N/A</v>
      </c>
    </row>
    <row r="130" spans="1:14">
      <c r="A130" s="150" t="s">
        <v>1027</v>
      </c>
      <c r="B130" s="150" t="s">
        <v>1028</v>
      </c>
      <c r="C130" s="150" t="s">
        <v>953</v>
      </c>
      <c r="D130" s="150" t="s">
        <v>627</v>
      </c>
      <c r="E130" s="150" t="s">
        <v>627</v>
      </c>
      <c r="F130" s="150" t="s">
        <v>627</v>
      </c>
      <c r="G130" s="150" t="s">
        <v>751</v>
      </c>
      <c r="H130" s="151">
        <v>2</v>
      </c>
      <c r="I130" s="150" t="s">
        <v>629</v>
      </c>
      <c r="J130" s="150" t="s">
        <v>630</v>
      </c>
      <c r="K130" s="152">
        <v>44981</v>
      </c>
      <c r="L130" s="150" t="s">
        <v>631</v>
      </c>
      <c r="M130" s="150" t="str">
        <f t="shared" si="1"/>
        <v>NC01-2-0001</v>
      </c>
      <c r="N130" s="150" t="e">
        <f>VLOOKUP(M130,'Liste des équipements'!C132:T343,18)</f>
        <v>#N/A</v>
      </c>
    </row>
    <row r="131" spans="1:14">
      <c r="A131" s="150" t="s">
        <v>1029</v>
      </c>
      <c r="B131" s="150" t="s">
        <v>1030</v>
      </c>
      <c r="C131" s="150" t="s">
        <v>956</v>
      </c>
      <c r="D131" s="150" t="s">
        <v>627</v>
      </c>
      <c r="E131" s="150" t="s">
        <v>627</v>
      </c>
      <c r="F131" s="150" t="s">
        <v>627</v>
      </c>
      <c r="G131" s="150" t="s">
        <v>751</v>
      </c>
      <c r="H131" s="151">
        <v>2</v>
      </c>
      <c r="I131" s="150" t="s">
        <v>629</v>
      </c>
      <c r="J131" s="150" t="s">
        <v>630</v>
      </c>
      <c r="K131" s="152">
        <v>44938</v>
      </c>
      <c r="L131" s="150" t="s">
        <v>631</v>
      </c>
      <c r="M131" s="150" t="str">
        <f t="shared" ref="M131:M194" si="2">IF(C131&lt;&gt;"",LEFT(C131,16),LEFT(E131,16))</f>
        <v>NC01-2-0060</v>
      </c>
      <c r="N131" s="150" t="str">
        <f>VLOOKUP(M131,'Liste des équipements'!C133:T344,18)</f>
        <v>C</v>
      </c>
    </row>
    <row r="132" spans="1:14">
      <c r="A132" s="150" t="s">
        <v>1031</v>
      </c>
      <c r="B132" s="150" t="s">
        <v>1032</v>
      </c>
      <c r="C132" s="150" t="s">
        <v>1033</v>
      </c>
      <c r="D132" s="150" t="s">
        <v>627</v>
      </c>
      <c r="E132" s="150" t="s">
        <v>627</v>
      </c>
      <c r="F132" s="150" t="s">
        <v>627</v>
      </c>
      <c r="G132" s="150" t="s">
        <v>1034</v>
      </c>
      <c r="H132" s="151">
        <v>2</v>
      </c>
      <c r="I132" s="150" t="s">
        <v>629</v>
      </c>
      <c r="J132" s="150" t="s">
        <v>630</v>
      </c>
      <c r="K132" s="152">
        <v>44798</v>
      </c>
      <c r="L132" s="150" t="s">
        <v>631</v>
      </c>
      <c r="M132" s="150" t="str">
        <f t="shared" si="2"/>
        <v>NC01-3-0030</v>
      </c>
      <c r="N132" s="150" t="str">
        <f>VLOOKUP(M132,'Liste des équipements'!C134:T345,18)</f>
        <v>B</v>
      </c>
    </row>
    <row r="133" spans="1:14">
      <c r="A133" s="150" t="s">
        <v>1035</v>
      </c>
      <c r="B133" s="150" t="s">
        <v>1036</v>
      </c>
      <c r="C133" s="150" t="s">
        <v>1033</v>
      </c>
      <c r="D133" s="150" t="s">
        <v>627</v>
      </c>
      <c r="E133" s="150" t="s">
        <v>627</v>
      </c>
      <c r="F133" s="150" t="s">
        <v>627</v>
      </c>
      <c r="G133" s="150" t="s">
        <v>1034</v>
      </c>
      <c r="H133" s="151">
        <v>2</v>
      </c>
      <c r="I133" s="150" t="s">
        <v>629</v>
      </c>
      <c r="J133" s="150" t="s">
        <v>630</v>
      </c>
      <c r="K133" s="152">
        <v>44798</v>
      </c>
      <c r="L133" s="150" t="s">
        <v>631</v>
      </c>
      <c r="M133" s="150" t="str">
        <f t="shared" si="2"/>
        <v>NC01-3-0030</v>
      </c>
      <c r="N133" s="150" t="str">
        <f>VLOOKUP(M133,'Liste des équipements'!C135:T346,18)</f>
        <v>B</v>
      </c>
    </row>
    <row r="134" spans="1:14">
      <c r="A134" s="150" t="s">
        <v>1037</v>
      </c>
      <c r="B134" s="150" t="s">
        <v>1038</v>
      </c>
      <c r="C134" s="150" t="s">
        <v>435</v>
      </c>
      <c r="D134" s="150" t="s">
        <v>627</v>
      </c>
      <c r="E134" s="150" t="s">
        <v>627</v>
      </c>
      <c r="F134" s="150" t="s">
        <v>627</v>
      </c>
      <c r="G134" s="150" t="s">
        <v>1039</v>
      </c>
      <c r="H134" s="151">
        <v>2</v>
      </c>
      <c r="I134" s="150" t="s">
        <v>629</v>
      </c>
      <c r="J134" s="150" t="s">
        <v>630</v>
      </c>
      <c r="K134" s="152">
        <v>44858</v>
      </c>
      <c r="L134" s="150" t="s">
        <v>631</v>
      </c>
      <c r="M134" s="150" t="str">
        <f t="shared" si="2"/>
        <v>NC01-2-0040-0010</v>
      </c>
      <c r="N134" s="150" t="str">
        <f>VLOOKUP(M134,'Liste des équipements'!C136:T347,18)</f>
        <v>A</v>
      </c>
    </row>
    <row r="135" spans="1:14">
      <c r="A135" s="150" t="s">
        <v>1040</v>
      </c>
      <c r="B135" s="150" t="s">
        <v>1041</v>
      </c>
      <c r="C135" s="150" t="s">
        <v>1042</v>
      </c>
      <c r="D135" s="150" t="s">
        <v>627</v>
      </c>
      <c r="E135" s="150" t="s">
        <v>627</v>
      </c>
      <c r="F135" s="150" t="s">
        <v>627</v>
      </c>
      <c r="G135" s="150" t="s">
        <v>1043</v>
      </c>
      <c r="H135" s="151">
        <v>2</v>
      </c>
      <c r="I135" s="150" t="s">
        <v>629</v>
      </c>
      <c r="J135" s="150" t="s">
        <v>630</v>
      </c>
      <c r="K135" s="150" t="s">
        <v>627</v>
      </c>
      <c r="L135" s="150" t="s">
        <v>631</v>
      </c>
      <c r="M135" s="150" t="str">
        <f t="shared" si="2"/>
        <v>NC01-2-0060-0005</v>
      </c>
      <c r="N135" s="150" t="str">
        <f>VLOOKUP(M135,'Liste des équipements'!C137:T348,18)</f>
        <v>A</v>
      </c>
    </row>
    <row r="136" spans="1:14">
      <c r="A136" s="150" t="s">
        <v>1044</v>
      </c>
      <c r="B136" s="150" t="s">
        <v>1045</v>
      </c>
      <c r="C136" s="150" t="s">
        <v>1046</v>
      </c>
      <c r="D136" s="150" t="s">
        <v>627</v>
      </c>
      <c r="E136" s="150" t="s">
        <v>627</v>
      </c>
      <c r="F136" s="150" t="s">
        <v>627</v>
      </c>
      <c r="G136" s="150" t="s">
        <v>1047</v>
      </c>
      <c r="H136" s="151">
        <v>2</v>
      </c>
      <c r="I136" s="150" t="s">
        <v>629</v>
      </c>
      <c r="J136" s="150" t="s">
        <v>630</v>
      </c>
      <c r="K136" s="150" t="s">
        <v>627</v>
      </c>
      <c r="L136" s="150" t="s">
        <v>631</v>
      </c>
      <c r="M136" s="150" t="str">
        <f t="shared" si="2"/>
        <v>NC01-1-0020</v>
      </c>
      <c r="N136" s="150" t="e">
        <f>VLOOKUP(M136,'Liste des équipements'!C138:T349,18)</f>
        <v>#N/A</v>
      </c>
    </row>
    <row r="137" spans="1:14">
      <c r="A137" s="150" t="s">
        <v>1048</v>
      </c>
      <c r="B137" s="150" t="s">
        <v>1049</v>
      </c>
      <c r="C137" s="150" t="s">
        <v>965</v>
      </c>
      <c r="D137" s="150" t="s">
        <v>627</v>
      </c>
      <c r="E137" s="150" t="s">
        <v>627</v>
      </c>
      <c r="F137" s="150" t="s">
        <v>627</v>
      </c>
      <c r="G137" s="150" t="s">
        <v>751</v>
      </c>
      <c r="H137" s="151">
        <v>2</v>
      </c>
      <c r="I137" s="150" t="s">
        <v>629</v>
      </c>
      <c r="J137" s="150" t="s">
        <v>630</v>
      </c>
      <c r="K137" s="152">
        <v>44858</v>
      </c>
      <c r="L137" s="150" t="s">
        <v>631</v>
      </c>
      <c r="M137" s="150" t="str">
        <f t="shared" si="2"/>
        <v>NC01-3</v>
      </c>
      <c r="N137" s="150" t="str">
        <f>VLOOKUP(M137,'Liste des équipements'!C139:T350,18)</f>
        <v>C</v>
      </c>
    </row>
    <row r="138" spans="1:14">
      <c r="A138" s="150" t="s">
        <v>1050</v>
      </c>
      <c r="B138" s="150" t="s">
        <v>1051</v>
      </c>
      <c r="C138" s="150" t="s">
        <v>1052</v>
      </c>
      <c r="D138" s="150" t="s">
        <v>627</v>
      </c>
      <c r="E138" s="150" t="s">
        <v>627</v>
      </c>
      <c r="F138" s="150" t="s">
        <v>627</v>
      </c>
      <c r="G138" s="150" t="s">
        <v>1053</v>
      </c>
      <c r="H138" s="151">
        <v>2</v>
      </c>
      <c r="I138" s="150" t="s">
        <v>629</v>
      </c>
      <c r="J138" s="150" t="s">
        <v>630</v>
      </c>
      <c r="K138" s="150" t="s">
        <v>627</v>
      </c>
      <c r="L138" s="150" t="s">
        <v>631</v>
      </c>
      <c r="M138" s="150" t="str">
        <f t="shared" si="2"/>
        <v>NC01-3-0040</v>
      </c>
      <c r="N138" s="150" t="str">
        <f>VLOOKUP(M138,'Liste des équipements'!C140:T351,18)</f>
        <v>B</v>
      </c>
    </row>
    <row r="139" spans="1:14">
      <c r="A139" s="150" t="s">
        <v>1054</v>
      </c>
      <c r="B139" s="150" t="s">
        <v>1055</v>
      </c>
      <c r="C139" s="150" t="s">
        <v>465</v>
      </c>
      <c r="D139" s="150" t="s">
        <v>627</v>
      </c>
      <c r="E139" s="150" t="s">
        <v>627</v>
      </c>
      <c r="F139" s="150" t="s">
        <v>627</v>
      </c>
      <c r="G139" s="150" t="s">
        <v>1056</v>
      </c>
      <c r="H139" s="151">
        <v>2</v>
      </c>
      <c r="I139" s="150" t="s">
        <v>629</v>
      </c>
      <c r="J139" s="150" t="s">
        <v>630</v>
      </c>
      <c r="K139" s="152">
        <v>44807</v>
      </c>
      <c r="L139" s="150" t="s">
        <v>631</v>
      </c>
      <c r="M139" s="150" t="str">
        <f t="shared" si="2"/>
        <v>NC01-2-0040-0001</v>
      </c>
      <c r="N139" s="150" t="e">
        <f>VLOOKUP(M139,'Liste des équipements'!C141:T352,18)</f>
        <v>#N/A</v>
      </c>
    </row>
    <row r="140" spans="1:14">
      <c r="A140" s="150" t="s">
        <v>1057</v>
      </c>
      <c r="B140" s="150" t="s">
        <v>1058</v>
      </c>
      <c r="C140" s="150" t="s">
        <v>247</v>
      </c>
      <c r="D140" s="150" t="s">
        <v>627</v>
      </c>
      <c r="E140" s="150" t="s">
        <v>627</v>
      </c>
      <c r="F140" s="150" t="s">
        <v>627</v>
      </c>
      <c r="G140" s="150" t="s">
        <v>1059</v>
      </c>
      <c r="H140" s="151">
        <v>2</v>
      </c>
      <c r="I140" s="150" t="s">
        <v>653</v>
      </c>
      <c r="J140" s="150" t="s">
        <v>630</v>
      </c>
      <c r="K140" s="152">
        <v>45352</v>
      </c>
      <c r="L140" s="150" t="s">
        <v>631</v>
      </c>
      <c r="M140" s="150" t="str">
        <f t="shared" si="2"/>
        <v>NC01-1-0010-0008</v>
      </c>
      <c r="N140" s="150" t="e">
        <f>VLOOKUP(M140,'Liste des équipements'!C142:T353,18)</f>
        <v>#N/A</v>
      </c>
    </row>
    <row r="141" spans="1:14">
      <c r="A141" s="150" t="s">
        <v>1060</v>
      </c>
      <c r="B141" s="150" t="s">
        <v>1061</v>
      </c>
      <c r="C141" s="150" t="s">
        <v>478</v>
      </c>
      <c r="D141" s="150" t="s">
        <v>627</v>
      </c>
      <c r="E141" s="150" t="s">
        <v>627</v>
      </c>
      <c r="F141" s="150" t="s">
        <v>627</v>
      </c>
      <c r="G141" s="150" t="s">
        <v>1062</v>
      </c>
      <c r="H141" s="151">
        <v>2</v>
      </c>
      <c r="I141" s="150" t="s">
        <v>629</v>
      </c>
      <c r="J141" s="150" t="s">
        <v>630</v>
      </c>
      <c r="K141" s="152">
        <v>44858</v>
      </c>
      <c r="L141" s="150" t="s">
        <v>631</v>
      </c>
      <c r="M141" s="150" t="str">
        <f t="shared" si="2"/>
        <v>NC01-2-0001-0008</v>
      </c>
      <c r="N141" s="150" t="e">
        <f>VLOOKUP(M141,'Liste des équipements'!C143:T354,18)</f>
        <v>#N/A</v>
      </c>
    </row>
    <row r="142" spans="1:14">
      <c r="A142" s="150" t="s">
        <v>1063</v>
      </c>
      <c r="B142" s="150" t="s">
        <v>1064</v>
      </c>
      <c r="C142" s="150" t="s">
        <v>476</v>
      </c>
      <c r="D142" s="150" t="s">
        <v>627</v>
      </c>
      <c r="E142" s="150" t="s">
        <v>627</v>
      </c>
      <c r="F142" s="150" t="s">
        <v>627</v>
      </c>
      <c r="G142" s="150" t="s">
        <v>1065</v>
      </c>
      <c r="H142" s="151">
        <v>2</v>
      </c>
      <c r="I142" s="150" t="s">
        <v>629</v>
      </c>
      <c r="J142" s="150" t="s">
        <v>630</v>
      </c>
      <c r="K142" s="152">
        <v>44835</v>
      </c>
      <c r="L142" s="150" t="s">
        <v>631</v>
      </c>
      <c r="M142" s="150" t="str">
        <f t="shared" si="2"/>
        <v>NC01-2-0001-0008</v>
      </c>
      <c r="N142" s="150" t="e">
        <f>VLOOKUP(M142,'Liste des équipements'!C144:T355,18)</f>
        <v>#N/A</v>
      </c>
    </row>
    <row r="143" spans="1:14">
      <c r="A143" s="150" t="s">
        <v>1066</v>
      </c>
      <c r="B143" s="150" t="s">
        <v>1067</v>
      </c>
      <c r="C143" s="150" t="s">
        <v>417</v>
      </c>
      <c r="D143" s="150" t="s">
        <v>627</v>
      </c>
      <c r="E143" s="150" t="s">
        <v>627</v>
      </c>
      <c r="F143" s="150" t="s">
        <v>627</v>
      </c>
      <c r="G143" s="150" t="s">
        <v>1068</v>
      </c>
      <c r="H143" s="151">
        <v>2</v>
      </c>
      <c r="I143" s="150" t="s">
        <v>629</v>
      </c>
      <c r="J143" s="150" t="s">
        <v>630</v>
      </c>
      <c r="K143" s="152">
        <v>44858</v>
      </c>
      <c r="L143" s="150" t="s">
        <v>631</v>
      </c>
      <c r="M143" s="150" t="str">
        <f t="shared" si="2"/>
        <v>NC01-2-0030-0002</v>
      </c>
      <c r="N143" s="150" t="e">
        <f>VLOOKUP(M143,'Liste des équipements'!C145:T356,18)</f>
        <v>#N/A</v>
      </c>
    </row>
    <row r="144" spans="1:14">
      <c r="A144" s="150" t="s">
        <v>1069</v>
      </c>
      <c r="B144" s="150" t="s">
        <v>1070</v>
      </c>
      <c r="C144" s="150" t="s">
        <v>584</v>
      </c>
      <c r="D144" s="150" t="s">
        <v>627</v>
      </c>
      <c r="E144" s="150" t="s">
        <v>627</v>
      </c>
      <c r="F144" s="150" t="s">
        <v>627</v>
      </c>
      <c r="G144" s="150" t="s">
        <v>1071</v>
      </c>
      <c r="H144" s="151">
        <v>2</v>
      </c>
      <c r="I144" s="150" t="s">
        <v>629</v>
      </c>
      <c r="J144" s="150" t="s">
        <v>630</v>
      </c>
      <c r="K144" s="152">
        <v>44928</v>
      </c>
      <c r="L144" s="150" t="s">
        <v>631</v>
      </c>
      <c r="M144" s="150" t="str">
        <f t="shared" si="2"/>
        <v>NC01-3-0070-0003</v>
      </c>
      <c r="N144" s="150" t="str">
        <f>VLOOKUP(M144,'Liste des équipements'!C146:T357,18)</f>
        <v>A</v>
      </c>
    </row>
    <row r="145" spans="1:14">
      <c r="A145" s="150" t="s">
        <v>1072</v>
      </c>
      <c r="B145" s="150" t="s">
        <v>1073</v>
      </c>
      <c r="C145" s="150" t="s">
        <v>208</v>
      </c>
      <c r="D145" s="150" t="s">
        <v>627</v>
      </c>
      <c r="E145" s="150" t="s">
        <v>627</v>
      </c>
      <c r="F145" s="150" t="s">
        <v>627</v>
      </c>
      <c r="G145" s="150" t="s">
        <v>1074</v>
      </c>
      <c r="H145" s="151">
        <v>2</v>
      </c>
      <c r="I145" s="150" t="s">
        <v>653</v>
      </c>
      <c r="J145" s="150" t="s">
        <v>630</v>
      </c>
      <c r="K145" s="152">
        <v>45352</v>
      </c>
      <c r="L145" s="150" t="s">
        <v>631</v>
      </c>
      <c r="M145" s="150" t="str">
        <f t="shared" si="2"/>
        <v>NC01-1-0001-0010</v>
      </c>
      <c r="N145" s="150" t="e">
        <f>VLOOKUP(M145,'Liste des équipements'!C147:T358,18)</f>
        <v>#N/A</v>
      </c>
    </row>
    <row r="146" spans="1:14">
      <c r="A146" s="150" t="s">
        <v>1075</v>
      </c>
      <c r="B146" s="150" t="s">
        <v>1076</v>
      </c>
      <c r="C146" s="150" t="s">
        <v>241</v>
      </c>
      <c r="D146" s="150" t="s">
        <v>627</v>
      </c>
      <c r="E146" s="150" t="s">
        <v>627</v>
      </c>
      <c r="F146" s="150" t="s">
        <v>627</v>
      </c>
      <c r="G146" s="150" t="s">
        <v>1077</v>
      </c>
      <c r="H146" s="151">
        <v>2</v>
      </c>
      <c r="I146" s="150" t="s">
        <v>629</v>
      </c>
      <c r="J146" s="150" t="s">
        <v>630</v>
      </c>
      <c r="K146" s="152">
        <v>44858</v>
      </c>
      <c r="L146" s="150" t="s">
        <v>631</v>
      </c>
      <c r="M146" s="150" t="str">
        <f t="shared" si="2"/>
        <v>NC01-1-0010-0005</v>
      </c>
      <c r="N146" s="150" t="e">
        <f>VLOOKUP(M146,'Liste des équipements'!C148:T359,18)</f>
        <v>#N/A</v>
      </c>
    </row>
    <row r="147" spans="1:14">
      <c r="A147" s="150" t="s">
        <v>1078</v>
      </c>
      <c r="B147" s="150" t="s">
        <v>1079</v>
      </c>
      <c r="C147" s="150" t="s">
        <v>407</v>
      </c>
      <c r="D147" s="150" t="s">
        <v>627</v>
      </c>
      <c r="E147" s="150" t="s">
        <v>627</v>
      </c>
      <c r="F147" s="150" t="s">
        <v>627</v>
      </c>
      <c r="G147" s="150" t="s">
        <v>1080</v>
      </c>
      <c r="H147" s="151">
        <v>1</v>
      </c>
      <c r="I147" s="150" t="s">
        <v>629</v>
      </c>
      <c r="J147" s="150" t="s">
        <v>630</v>
      </c>
      <c r="K147" s="152">
        <v>44858</v>
      </c>
      <c r="L147" s="150" t="s">
        <v>631</v>
      </c>
      <c r="M147" s="150" t="str">
        <f t="shared" si="2"/>
        <v>NC01-2-0020-0002</v>
      </c>
      <c r="N147" s="150" t="e">
        <f>VLOOKUP(M147,'Liste des équipements'!C149:T360,18)</f>
        <v>#N/A</v>
      </c>
    </row>
    <row r="148" spans="1:14">
      <c r="A148" s="150" t="s">
        <v>1081</v>
      </c>
      <c r="B148" s="150" t="s">
        <v>1082</v>
      </c>
      <c r="C148" s="150" t="s">
        <v>198</v>
      </c>
      <c r="D148" s="150" t="s">
        <v>627</v>
      </c>
      <c r="E148" s="150" t="s">
        <v>627</v>
      </c>
      <c r="F148" s="150" t="s">
        <v>627</v>
      </c>
      <c r="G148" s="150" t="s">
        <v>1083</v>
      </c>
      <c r="H148" s="151">
        <v>2</v>
      </c>
      <c r="I148" s="150" t="s">
        <v>629</v>
      </c>
      <c r="J148" s="150" t="s">
        <v>630</v>
      </c>
      <c r="K148" s="152">
        <v>44852</v>
      </c>
      <c r="L148" s="150" t="s">
        <v>631</v>
      </c>
      <c r="M148" s="150" t="str">
        <f t="shared" si="2"/>
        <v>NC01-1-0001-0005</v>
      </c>
      <c r="N148" s="150" t="e">
        <f>VLOOKUP(M148,'Liste des équipements'!C150:T361,18)</f>
        <v>#N/A</v>
      </c>
    </row>
    <row r="149" spans="1:14">
      <c r="A149" s="150" t="s">
        <v>1084</v>
      </c>
      <c r="B149" s="150" t="s">
        <v>1085</v>
      </c>
      <c r="C149" s="150" t="s">
        <v>202</v>
      </c>
      <c r="D149" s="150" t="s">
        <v>627</v>
      </c>
      <c r="E149" s="150" t="s">
        <v>627</v>
      </c>
      <c r="F149" s="150" t="s">
        <v>627</v>
      </c>
      <c r="G149" s="150" t="s">
        <v>1083</v>
      </c>
      <c r="H149" s="151">
        <v>2</v>
      </c>
      <c r="I149" s="150" t="s">
        <v>629</v>
      </c>
      <c r="J149" s="150" t="s">
        <v>630</v>
      </c>
      <c r="K149" s="152">
        <v>44824</v>
      </c>
      <c r="L149" s="150" t="s">
        <v>631</v>
      </c>
      <c r="M149" s="150" t="str">
        <f t="shared" si="2"/>
        <v>NC01-1-0001-0007</v>
      </c>
      <c r="N149" s="150" t="e">
        <f>VLOOKUP(M149,'Liste des équipements'!C151:T362,18)</f>
        <v>#N/A</v>
      </c>
    </row>
    <row r="150" spans="1:14">
      <c r="A150" s="150" t="s">
        <v>1086</v>
      </c>
      <c r="B150" s="150" t="s">
        <v>1087</v>
      </c>
      <c r="C150" s="150" t="s">
        <v>548</v>
      </c>
      <c r="D150" s="150" t="s">
        <v>627</v>
      </c>
      <c r="E150" s="150" t="s">
        <v>627</v>
      </c>
      <c r="F150" s="150" t="s">
        <v>627</v>
      </c>
      <c r="G150" s="150" t="s">
        <v>1088</v>
      </c>
      <c r="H150" s="151">
        <v>2</v>
      </c>
      <c r="I150" s="150" t="s">
        <v>629</v>
      </c>
      <c r="J150" s="150" t="s">
        <v>630</v>
      </c>
      <c r="K150" s="152">
        <v>44928</v>
      </c>
      <c r="L150" s="150" t="s">
        <v>631</v>
      </c>
      <c r="M150" s="150" t="str">
        <f t="shared" si="2"/>
        <v>NC01-3-0030-0004</v>
      </c>
      <c r="N150" s="150" t="str">
        <f>VLOOKUP(M150,'Liste des équipements'!C152:T363,18)</f>
        <v>B</v>
      </c>
    </row>
    <row r="151" spans="1:14">
      <c r="A151" s="150" t="s">
        <v>1089</v>
      </c>
      <c r="B151" s="150" t="s">
        <v>1090</v>
      </c>
      <c r="C151" s="150" t="s">
        <v>215</v>
      </c>
      <c r="D151" s="150" t="s">
        <v>627</v>
      </c>
      <c r="E151" s="150" t="s">
        <v>627</v>
      </c>
      <c r="F151" s="150" t="s">
        <v>627</v>
      </c>
      <c r="G151" s="150" t="s">
        <v>1083</v>
      </c>
      <c r="H151" s="151">
        <v>2</v>
      </c>
      <c r="I151" s="150" t="s">
        <v>629</v>
      </c>
      <c r="J151" s="150" t="s">
        <v>630</v>
      </c>
      <c r="K151" s="152">
        <v>44826</v>
      </c>
      <c r="L151" s="150" t="s">
        <v>631</v>
      </c>
      <c r="M151" s="150" t="str">
        <f t="shared" si="2"/>
        <v>NC01-1-0002-0009</v>
      </c>
      <c r="N151" s="150" t="e">
        <f>VLOOKUP(M151,'Liste des équipements'!C153:T364,18)</f>
        <v>#N/A</v>
      </c>
    </row>
    <row r="152" spans="1:14">
      <c r="A152" s="150" t="s">
        <v>1091</v>
      </c>
      <c r="B152" s="150" t="s">
        <v>1092</v>
      </c>
      <c r="C152" s="150" t="s">
        <v>206</v>
      </c>
      <c r="D152" s="150" t="s">
        <v>627</v>
      </c>
      <c r="E152" s="150" t="s">
        <v>627</v>
      </c>
      <c r="F152" s="150" t="s">
        <v>627</v>
      </c>
      <c r="G152" s="150" t="s">
        <v>1093</v>
      </c>
      <c r="H152" s="151">
        <v>2</v>
      </c>
      <c r="I152" s="150" t="s">
        <v>629</v>
      </c>
      <c r="J152" s="150" t="s">
        <v>630</v>
      </c>
      <c r="K152" s="152">
        <v>44973</v>
      </c>
      <c r="L152" s="150" t="s">
        <v>631</v>
      </c>
      <c r="M152" s="150" t="str">
        <f t="shared" si="2"/>
        <v>NC01-1-0001-0009</v>
      </c>
      <c r="N152" s="150" t="e">
        <f>VLOOKUP(M152,'Liste des équipements'!C154:T365,18)</f>
        <v>#N/A</v>
      </c>
    </row>
    <row r="153" spans="1:14">
      <c r="A153" s="150" t="s">
        <v>1094</v>
      </c>
      <c r="B153" s="150" t="s">
        <v>1095</v>
      </c>
      <c r="C153" s="150" t="s">
        <v>225</v>
      </c>
      <c r="D153" s="150" t="s">
        <v>627</v>
      </c>
      <c r="E153" s="150" t="s">
        <v>627</v>
      </c>
      <c r="F153" s="150" t="s">
        <v>627</v>
      </c>
      <c r="G153" s="150" t="s">
        <v>1096</v>
      </c>
      <c r="H153" s="151">
        <v>2</v>
      </c>
      <c r="I153" s="150" t="s">
        <v>653</v>
      </c>
      <c r="J153" s="150" t="s">
        <v>630</v>
      </c>
      <c r="K153" s="150" t="s">
        <v>627</v>
      </c>
      <c r="L153" s="150" t="s">
        <v>631</v>
      </c>
      <c r="M153" s="150" t="str">
        <f t="shared" si="2"/>
        <v>NC01-1-0002-0004</v>
      </c>
      <c r="N153" s="150" t="e">
        <f>VLOOKUP(M153,'Liste des équipements'!C155:T366,18)</f>
        <v>#N/A</v>
      </c>
    </row>
    <row r="154" spans="1:14">
      <c r="A154" s="150" t="s">
        <v>1097</v>
      </c>
      <c r="B154" s="150" t="s">
        <v>1098</v>
      </c>
      <c r="C154" s="150" t="s">
        <v>560</v>
      </c>
      <c r="D154" s="150" t="s">
        <v>627</v>
      </c>
      <c r="E154" s="150" t="s">
        <v>627</v>
      </c>
      <c r="F154" s="150" t="s">
        <v>1099</v>
      </c>
      <c r="G154" s="150" t="s">
        <v>1100</v>
      </c>
      <c r="H154" s="151">
        <v>2</v>
      </c>
      <c r="I154" s="150" t="s">
        <v>629</v>
      </c>
      <c r="J154" s="150" t="s">
        <v>630</v>
      </c>
      <c r="K154" s="150" t="s">
        <v>627</v>
      </c>
      <c r="L154" s="150" t="s">
        <v>631</v>
      </c>
      <c r="M154" s="150" t="str">
        <f t="shared" si="2"/>
        <v>NC01-3-0040-0002</v>
      </c>
      <c r="N154" s="150" t="str">
        <f>VLOOKUP(M154,'Liste des équipements'!C156:T367,18)</f>
        <v>A</v>
      </c>
    </row>
    <row r="155" spans="1:14">
      <c r="A155" s="150" t="s">
        <v>1101</v>
      </c>
      <c r="B155" s="150" t="s">
        <v>1102</v>
      </c>
      <c r="C155" s="150" t="s">
        <v>558</v>
      </c>
      <c r="D155" s="150" t="s">
        <v>627</v>
      </c>
      <c r="E155" s="150" t="s">
        <v>627</v>
      </c>
      <c r="F155" s="150" t="s">
        <v>1099</v>
      </c>
      <c r="G155" s="150" t="s">
        <v>1100</v>
      </c>
      <c r="H155" s="151">
        <v>2</v>
      </c>
      <c r="I155" s="150" t="s">
        <v>629</v>
      </c>
      <c r="J155" s="150" t="s">
        <v>630</v>
      </c>
      <c r="K155" s="150" t="s">
        <v>627</v>
      </c>
      <c r="L155" s="150" t="s">
        <v>631</v>
      </c>
      <c r="M155" s="150" t="str">
        <f t="shared" si="2"/>
        <v>NC01-3-0040-0003</v>
      </c>
      <c r="N155" s="150" t="str">
        <f>VLOOKUP(M155,'Liste des équipements'!C157:T368,18)</f>
        <v>A</v>
      </c>
    </row>
    <row r="156" spans="1:14">
      <c r="A156" s="150" t="s">
        <v>1103</v>
      </c>
      <c r="B156" s="150" t="s">
        <v>1104</v>
      </c>
      <c r="C156" s="150" t="s">
        <v>1105</v>
      </c>
      <c r="D156" s="150" t="s">
        <v>627</v>
      </c>
      <c r="E156" s="150" t="s">
        <v>627</v>
      </c>
      <c r="F156" s="150" t="s">
        <v>627</v>
      </c>
      <c r="G156" s="150" t="s">
        <v>1106</v>
      </c>
      <c r="H156" s="151">
        <v>2</v>
      </c>
      <c r="I156" s="150" t="s">
        <v>629</v>
      </c>
      <c r="J156" s="150" t="s">
        <v>630</v>
      </c>
      <c r="K156" s="152">
        <v>44993</v>
      </c>
      <c r="L156" s="150" t="s">
        <v>631</v>
      </c>
      <c r="M156" s="150" t="str">
        <f t="shared" si="2"/>
        <v>NC01-2-0070-0001</v>
      </c>
      <c r="N156" s="150" t="str">
        <f>VLOOKUP(M156,'Liste des équipements'!C158:T369,18)</f>
        <v>C</v>
      </c>
    </row>
    <row r="157" spans="1:14">
      <c r="A157" s="150" t="s">
        <v>1107</v>
      </c>
      <c r="B157" s="150" t="s">
        <v>1108</v>
      </c>
      <c r="C157" s="150" t="s">
        <v>374</v>
      </c>
      <c r="D157" s="150" t="s">
        <v>627</v>
      </c>
      <c r="E157" s="150" t="s">
        <v>627</v>
      </c>
      <c r="F157" s="150" t="s">
        <v>627</v>
      </c>
      <c r="G157" s="150" t="s">
        <v>1109</v>
      </c>
      <c r="H157" s="151">
        <v>2</v>
      </c>
      <c r="I157" s="150" t="s">
        <v>629</v>
      </c>
      <c r="J157" s="150" t="s">
        <v>630</v>
      </c>
      <c r="K157" s="152">
        <v>44812</v>
      </c>
      <c r="L157" s="150" t="s">
        <v>631</v>
      </c>
      <c r="M157" s="150" t="str">
        <f t="shared" si="2"/>
        <v>NC01-1-0060-0007</v>
      </c>
      <c r="N157" s="150" t="e">
        <f>VLOOKUP(M157,'Liste des équipements'!C159:T370,18)</f>
        <v>#N/A</v>
      </c>
    </row>
    <row r="158" spans="1:14">
      <c r="A158" s="150" t="s">
        <v>1110</v>
      </c>
      <c r="B158" s="150" t="s">
        <v>1111</v>
      </c>
      <c r="C158" s="150" t="s">
        <v>192</v>
      </c>
      <c r="D158" s="150" t="s">
        <v>627</v>
      </c>
      <c r="E158" s="150" t="s">
        <v>627</v>
      </c>
      <c r="F158" s="150" t="s">
        <v>627</v>
      </c>
      <c r="G158" s="150" t="s">
        <v>627</v>
      </c>
      <c r="H158" s="151">
        <v>2</v>
      </c>
      <c r="I158" s="150" t="s">
        <v>629</v>
      </c>
      <c r="J158" s="150" t="s">
        <v>630</v>
      </c>
      <c r="K158" s="152">
        <v>44869</v>
      </c>
      <c r="L158" s="150" t="s">
        <v>631</v>
      </c>
      <c r="M158" s="150" t="str">
        <f t="shared" si="2"/>
        <v>NC01-1-0001-0002</v>
      </c>
      <c r="N158" s="150" t="e">
        <f>VLOOKUP(M158,'Liste des équipements'!C160:T371,18)</f>
        <v>#N/A</v>
      </c>
    </row>
    <row r="159" spans="1:14">
      <c r="A159" s="150" t="s">
        <v>1112</v>
      </c>
      <c r="B159" s="150" t="s">
        <v>1113</v>
      </c>
      <c r="C159" s="150" t="s">
        <v>196</v>
      </c>
      <c r="D159" s="150" t="s">
        <v>627</v>
      </c>
      <c r="E159" s="150" t="s">
        <v>627</v>
      </c>
      <c r="F159" s="150" t="s">
        <v>627</v>
      </c>
      <c r="G159" s="150" t="s">
        <v>1114</v>
      </c>
      <c r="H159" s="151">
        <v>2</v>
      </c>
      <c r="I159" s="150" t="s">
        <v>629</v>
      </c>
      <c r="J159" s="150" t="s">
        <v>630</v>
      </c>
      <c r="K159" s="152">
        <v>44869</v>
      </c>
      <c r="L159" s="150" t="s">
        <v>631</v>
      </c>
      <c r="M159" s="150" t="str">
        <f t="shared" si="2"/>
        <v>NC01-1-0001-0004</v>
      </c>
      <c r="N159" s="150" t="e">
        <f>VLOOKUP(M159,'Liste des équipements'!C161:T372,18)</f>
        <v>#N/A</v>
      </c>
    </row>
    <row r="160" spans="1:14">
      <c r="A160" s="150" t="s">
        <v>1115</v>
      </c>
      <c r="B160" s="150" t="s">
        <v>1116</v>
      </c>
      <c r="C160" s="150" t="s">
        <v>200</v>
      </c>
      <c r="D160" s="150" t="s">
        <v>627</v>
      </c>
      <c r="E160" s="150" t="s">
        <v>627</v>
      </c>
      <c r="F160" s="150" t="s">
        <v>627</v>
      </c>
      <c r="G160" s="150" t="s">
        <v>1114</v>
      </c>
      <c r="H160" s="151">
        <v>2</v>
      </c>
      <c r="I160" s="150" t="s">
        <v>629</v>
      </c>
      <c r="J160" s="150" t="s">
        <v>630</v>
      </c>
      <c r="K160" s="152">
        <v>44914</v>
      </c>
      <c r="L160" s="150" t="s">
        <v>631</v>
      </c>
      <c r="M160" s="150" t="str">
        <f t="shared" si="2"/>
        <v>NC01-1-0001-0006</v>
      </c>
      <c r="N160" s="150" t="e">
        <f>VLOOKUP(M160,'Liste des équipements'!C162:T373,18)</f>
        <v>#N/A</v>
      </c>
    </row>
    <row r="161" spans="1:14">
      <c r="A161" s="150" t="s">
        <v>1117</v>
      </c>
      <c r="B161" s="150" t="s">
        <v>1118</v>
      </c>
      <c r="C161" s="150" t="s">
        <v>1119</v>
      </c>
      <c r="D161" s="150" t="s">
        <v>627</v>
      </c>
      <c r="E161" s="150" t="s">
        <v>627</v>
      </c>
      <c r="F161" s="150" t="s">
        <v>627</v>
      </c>
      <c r="G161" s="150" t="s">
        <v>1120</v>
      </c>
      <c r="H161" s="151">
        <v>2</v>
      </c>
      <c r="I161" s="150" t="s">
        <v>629</v>
      </c>
      <c r="J161" s="150" t="s">
        <v>630</v>
      </c>
      <c r="K161" s="152">
        <v>44993</v>
      </c>
      <c r="L161" s="150" t="s">
        <v>631</v>
      </c>
      <c r="M161" s="150" t="str">
        <f t="shared" si="2"/>
        <v>NC01-6-0001</v>
      </c>
      <c r="N161" s="150" t="str">
        <f>VLOOKUP(M161,'Liste des équipements'!C163:T374,18)</f>
        <v>C</v>
      </c>
    </row>
    <row r="162" spans="1:14">
      <c r="A162" s="150" t="s">
        <v>1121</v>
      </c>
      <c r="B162" s="150" t="s">
        <v>1122</v>
      </c>
      <c r="C162" s="150" t="s">
        <v>488</v>
      </c>
      <c r="D162" s="150" t="s">
        <v>627</v>
      </c>
      <c r="E162" s="150" t="s">
        <v>627</v>
      </c>
      <c r="F162" s="150" t="s">
        <v>627</v>
      </c>
      <c r="G162" s="150" t="s">
        <v>1123</v>
      </c>
      <c r="H162" s="151">
        <v>2</v>
      </c>
      <c r="I162" s="150" t="s">
        <v>653</v>
      </c>
      <c r="J162" s="150" t="s">
        <v>630</v>
      </c>
      <c r="K162" s="152">
        <v>45350</v>
      </c>
      <c r="L162" s="150" t="s">
        <v>631</v>
      </c>
      <c r="M162" s="150" t="str">
        <f t="shared" si="2"/>
        <v>NC01-2-0001-0004</v>
      </c>
      <c r="N162" s="150" t="e">
        <f>VLOOKUP(M162,'Liste des équipements'!C164:T375,18)</f>
        <v>#N/A</v>
      </c>
    </row>
    <row r="163" spans="1:14">
      <c r="A163" s="150" t="s">
        <v>1124</v>
      </c>
      <c r="B163" s="150" t="s">
        <v>1125</v>
      </c>
      <c r="C163" s="150" t="s">
        <v>627</v>
      </c>
      <c r="D163" s="150" t="s">
        <v>773</v>
      </c>
      <c r="E163" s="150" t="s">
        <v>455</v>
      </c>
      <c r="F163" s="150" t="s">
        <v>627</v>
      </c>
      <c r="G163" s="150" t="s">
        <v>1126</v>
      </c>
      <c r="H163" s="151">
        <v>2</v>
      </c>
      <c r="I163" s="150" t="s">
        <v>653</v>
      </c>
      <c r="J163" s="150" t="s">
        <v>630</v>
      </c>
      <c r="K163" s="152">
        <v>45394</v>
      </c>
      <c r="L163" s="150" t="s">
        <v>631</v>
      </c>
      <c r="M163" s="150" t="str">
        <f t="shared" si="2"/>
        <v>NC01-2-0040-0003</v>
      </c>
      <c r="N163" s="150" t="e">
        <f>VLOOKUP(M163,'Liste des équipements'!C165:T376,18)</f>
        <v>#N/A</v>
      </c>
    </row>
    <row r="164" spans="1:14">
      <c r="A164" s="150" t="s">
        <v>1127</v>
      </c>
      <c r="B164" s="150" t="s">
        <v>1128</v>
      </c>
      <c r="C164" s="150" t="s">
        <v>443</v>
      </c>
      <c r="D164" s="150" t="s">
        <v>627</v>
      </c>
      <c r="E164" s="150" t="s">
        <v>627</v>
      </c>
      <c r="F164" s="150" t="s">
        <v>627</v>
      </c>
      <c r="G164" s="150" t="s">
        <v>1129</v>
      </c>
      <c r="H164" s="151">
        <v>2</v>
      </c>
      <c r="I164" s="150" t="s">
        <v>629</v>
      </c>
      <c r="J164" s="150" t="s">
        <v>630</v>
      </c>
      <c r="K164" s="152">
        <v>44858</v>
      </c>
      <c r="L164" s="150" t="s">
        <v>631</v>
      </c>
      <c r="M164" s="150" t="str">
        <f t="shared" si="2"/>
        <v>NC01-2-0040-0008</v>
      </c>
      <c r="N164" s="150" t="e">
        <f>VLOOKUP(M164,'Liste des équipements'!C166:T377,18)</f>
        <v>#N/A</v>
      </c>
    </row>
    <row r="165" spans="1:14">
      <c r="A165" s="150" t="s">
        <v>1130</v>
      </c>
      <c r="B165" s="150" t="s">
        <v>1131</v>
      </c>
      <c r="C165" s="150" t="s">
        <v>946</v>
      </c>
      <c r="D165" s="150" t="s">
        <v>627</v>
      </c>
      <c r="E165" s="150" t="s">
        <v>627</v>
      </c>
      <c r="F165" s="150" t="s">
        <v>627</v>
      </c>
      <c r="G165" s="150" t="s">
        <v>1132</v>
      </c>
      <c r="H165" s="151">
        <v>1</v>
      </c>
      <c r="I165" s="150" t="s">
        <v>629</v>
      </c>
      <c r="J165" s="150" t="s">
        <v>630</v>
      </c>
      <c r="K165" s="152">
        <v>44819</v>
      </c>
      <c r="L165" s="150" t="s">
        <v>631</v>
      </c>
      <c r="M165" s="150" t="str">
        <f t="shared" si="2"/>
        <v>NC01-1</v>
      </c>
      <c r="N165" s="150" t="e">
        <f>VLOOKUP(M165,'Liste des équipements'!C167:T378,18)</f>
        <v>#N/A</v>
      </c>
    </row>
    <row r="166" spans="1:14">
      <c r="A166" s="150" t="s">
        <v>1133</v>
      </c>
      <c r="B166" s="150" t="s">
        <v>1134</v>
      </c>
      <c r="C166" s="150" t="s">
        <v>1135</v>
      </c>
      <c r="D166" s="150" t="s">
        <v>627</v>
      </c>
      <c r="E166" s="150" t="s">
        <v>627</v>
      </c>
      <c r="F166" s="150" t="s">
        <v>627</v>
      </c>
      <c r="G166" s="150" t="s">
        <v>1132</v>
      </c>
      <c r="H166" s="151">
        <v>1</v>
      </c>
      <c r="I166" s="150" t="s">
        <v>629</v>
      </c>
      <c r="J166" s="150" t="s">
        <v>630</v>
      </c>
      <c r="K166" s="150" t="s">
        <v>627</v>
      </c>
      <c r="L166" s="150" t="s">
        <v>631</v>
      </c>
      <c r="M166" s="150" t="str">
        <f t="shared" si="2"/>
        <v>NC01-2</v>
      </c>
      <c r="N166" s="150" t="e">
        <f>VLOOKUP(M166,'Liste des équipements'!C168:T379,18)</f>
        <v>#N/A</v>
      </c>
    </row>
    <row r="167" spans="1:14">
      <c r="A167" s="150" t="s">
        <v>1136</v>
      </c>
      <c r="B167" s="150" t="s">
        <v>1137</v>
      </c>
      <c r="C167" s="150" t="s">
        <v>965</v>
      </c>
      <c r="D167" s="150" t="s">
        <v>627</v>
      </c>
      <c r="E167" s="150" t="s">
        <v>627</v>
      </c>
      <c r="F167" s="150" t="s">
        <v>627</v>
      </c>
      <c r="G167" s="150" t="s">
        <v>1132</v>
      </c>
      <c r="H167" s="151">
        <v>1</v>
      </c>
      <c r="I167" s="150" t="s">
        <v>629</v>
      </c>
      <c r="J167" s="150" t="s">
        <v>630</v>
      </c>
      <c r="K167" s="150" t="s">
        <v>627</v>
      </c>
      <c r="L167" s="150" t="s">
        <v>631</v>
      </c>
      <c r="M167" s="150" t="str">
        <f t="shared" si="2"/>
        <v>NC01-3</v>
      </c>
      <c r="N167" s="150" t="e">
        <f>VLOOKUP(M167,'Liste des équipements'!C169:T380,18)</f>
        <v>#N/A</v>
      </c>
    </row>
    <row r="168" spans="1:14">
      <c r="A168" s="150" t="s">
        <v>1138</v>
      </c>
      <c r="B168" s="150" t="s">
        <v>1139</v>
      </c>
      <c r="C168" s="150" t="s">
        <v>1042</v>
      </c>
      <c r="D168" s="150" t="s">
        <v>627</v>
      </c>
      <c r="E168" s="150" t="s">
        <v>627</v>
      </c>
      <c r="F168" s="150" t="s">
        <v>627</v>
      </c>
      <c r="G168" s="150" t="s">
        <v>1140</v>
      </c>
      <c r="H168" s="151">
        <v>2</v>
      </c>
      <c r="I168" s="150" t="s">
        <v>629</v>
      </c>
      <c r="J168" s="150" t="s">
        <v>630</v>
      </c>
      <c r="K168" s="150" t="s">
        <v>627</v>
      </c>
      <c r="L168" s="150" t="s">
        <v>631</v>
      </c>
      <c r="M168" s="150" t="str">
        <f t="shared" si="2"/>
        <v>NC01-2-0060-0005</v>
      </c>
      <c r="N168" s="150" t="e">
        <f>VLOOKUP(M168,'Liste des équipements'!C170:T381,18)</f>
        <v>#N/A</v>
      </c>
    </row>
    <row r="169" spans="1:14">
      <c r="A169" s="150" t="s">
        <v>1141</v>
      </c>
      <c r="B169" s="150" t="s">
        <v>1142</v>
      </c>
      <c r="C169" s="150" t="s">
        <v>1042</v>
      </c>
      <c r="D169" s="150" t="s">
        <v>627</v>
      </c>
      <c r="E169" s="150" t="s">
        <v>627</v>
      </c>
      <c r="F169" s="150" t="s">
        <v>627</v>
      </c>
      <c r="G169" s="150" t="s">
        <v>1143</v>
      </c>
      <c r="H169" s="151">
        <v>2</v>
      </c>
      <c r="I169" s="150" t="s">
        <v>653</v>
      </c>
      <c r="J169" s="150" t="s">
        <v>630</v>
      </c>
      <c r="K169" s="152">
        <v>45321</v>
      </c>
      <c r="L169" s="150" t="s">
        <v>631</v>
      </c>
      <c r="M169" s="150" t="str">
        <f t="shared" si="2"/>
        <v>NC01-2-0060-0005</v>
      </c>
      <c r="N169" s="150" t="e">
        <f>VLOOKUP(M169,'Liste des équipements'!C171:T382,18)</f>
        <v>#N/A</v>
      </c>
    </row>
    <row r="170" spans="1:14">
      <c r="A170" s="150" t="s">
        <v>1144</v>
      </c>
      <c r="B170" s="150" t="s">
        <v>1145</v>
      </c>
      <c r="C170" s="150" t="s">
        <v>1146</v>
      </c>
      <c r="D170" s="150" t="s">
        <v>627</v>
      </c>
      <c r="E170" s="150" t="s">
        <v>627</v>
      </c>
      <c r="F170" s="150" t="s">
        <v>627</v>
      </c>
      <c r="G170" s="150" t="s">
        <v>1147</v>
      </c>
      <c r="H170" s="151">
        <v>2</v>
      </c>
      <c r="I170" s="150" t="s">
        <v>629</v>
      </c>
      <c r="J170" s="150" t="s">
        <v>630</v>
      </c>
      <c r="K170" s="152">
        <v>44928</v>
      </c>
      <c r="L170" s="150" t="s">
        <v>631</v>
      </c>
      <c r="M170" s="150" t="str">
        <f t="shared" si="2"/>
        <v>NC01-6-0003</v>
      </c>
      <c r="N170" s="150" t="str">
        <f>VLOOKUP(M170,'Liste des équipements'!C172:T383,18)</f>
        <v>C</v>
      </c>
    </row>
    <row r="171" spans="1:14">
      <c r="A171" s="150" t="s">
        <v>1148</v>
      </c>
      <c r="B171" s="150" t="s">
        <v>1149</v>
      </c>
      <c r="C171" s="150" t="s">
        <v>490</v>
      </c>
      <c r="D171" s="150" t="s">
        <v>627</v>
      </c>
      <c r="E171" s="150" t="s">
        <v>627</v>
      </c>
      <c r="F171" s="150" t="s">
        <v>627</v>
      </c>
      <c r="G171" s="150" t="s">
        <v>1150</v>
      </c>
      <c r="H171" s="151">
        <v>2</v>
      </c>
      <c r="I171" s="150" t="s">
        <v>629</v>
      </c>
      <c r="J171" s="150" t="s">
        <v>630</v>
      </c>
      <c r="K171" s="150" t="s">
        <v>627</v>
      </c>
      <c r="L171" s="150" t="s">
        <v>631</v>
      </c>
      <c r="M171" s="150" t="str">
        <f t="shared" si="2"/>
        <v>NC01-2-0001-0003</v>
      </c>
      <c r="N171" s="150" t="e">
        <f>VLOOKUP(M171,'Liste des équipements'!C173:T384,18)</f>
        <v>#N/A</v>
      </c>
    </row>
    <row r="172" spans="1:14">
      <c r="A172" s="150" t="s">
        <v>1151</v>
      </c>
      <c r="B172" s="150" t="s">
        <v>1152</v>
      </c>
      <c r="C172" s="150" t="s">
        <v>221</v>
      </c>
      <c r="D172" s="150" t="s">
        <v>627</v>
      </c>
      <c r="E172" s="150" t="s">
        <v>627</v>
      </c>
      <c r="F172" s="150" t="s">
        <v>627</v>
      </c>
      <c r="G172" s="150" t="s">
        <v>1153</v>
      </c>
      <c r="H172" s="151">
        <v>2</v>
      </c>
      <c r="I172" s="150" t="s">
        <v>629</v>
      </c>
      <c r="J172" s="150" t="s">
        <v>630</v>
      </c>
      <c r="K172" s="152">
        <v>44858</v>
      </c>
      <c r="L172" s="150" t="s">
        <v>631</v>
      </c>
      <c r="M172" s="150" t="str">
        <f t="shared" si="2"/>
        <v>NC01-1-0002-0006</v>
      </c>
      <c r="N172" s="150" t="e">
        <f>VLOOKUP(M172,'Liste des équipements'!C174:T385,18)</f>
        <v>#N/A</v>
      </c>
    </row>
    <row r="173" spans="1:14">
      <c r="A173" s="150" t="s">
        <v>1154</v>
      </c>
      <c r="B173" s="150" t="s">
        <v>1155</v>
      </c>
      <c r="C173" s="150" t="s">
        <v>627</v>
      </c>
      <c r="D173" s="150" t="s">
        <v>651</v>
      </c>
      <c r="E173" s="150" t="s">
        <v>431</v>
      </c>
      <c r="F173" s="150" t="s">
        <v>627</v>
      </c>
      <c r="G173" s="150" t="s">
        <v>1156</v>
      </c>
      <c r="H173" s="151">
        <v>2</v>
      </c>
      <c r="I173" s="150" t="s">
        <v>653</v>
      </c>
      <c r="J173" s="150" t="s">
        <v>630</v>
      </c>
      <c r="K173" s="152">
        <v>45350</v>
      </c>
      <c r="L173" s="150" t="s">
        <v>631</v>
      </c>
      <c r="M173" s="150" t="str">
        <f t="shared" si="2"/>
        <v>NC01-2-0040-0011</v>
      </c>
      <c r="N173" s="150" t="e">
        <f>VLOOKUP(M173,'Liste des équipements'!C175:T386,18)</f>
        <v>#N/A</v>
      </c>
    </row>
    <row r="174" spans="1:14">
      <c r="A174" s="150" t="s">
        <v>1157</v>
      </c>
      <c r="B174" s="150" t="s">
        <v>1158</v>
      </c>
      <c r="C174" s="150" t="s">
        <v>403</v>
      </c>
      <c r="D174" s="150" t="s">
        <v>627</v>
      </c>
      <c r="E174" s="150" t="s">
        <v>627</v>
      </c>
      <c r="F174" s="150" t="s">
        <v>627</v>
      </c>
      <c r="G174" s="150" t="s">
        <v>1159</v>
      </c>
      <c r="H174" s="151">
        <v>2</v>
      </c>
      <c r="I174" s="150" t="s">
        <v>629</v>
      </c>
      <c r="J174" s="150" t="s">
        <v>630</v>
      </c>
      <c r="K174" s="150" t="s">
        <v>627</v>
      </c>
      <c r="L174" s="150" t="s">
        <v>631</v>
      </c>
      <c r="M174" s="150" t="str">
        <f t="shared" si="2"/>
        <v>NC01-2-0020-0004</v>
      </c>
      <c r="N174" s="150" t="e">
        <f>VLOOKUP(M174,'Liste des équipements'!C176:T387,18)</f>
        <v>#N/A</v>
      </c>
    </row>
    <row r="175" spans="1:14">
      <c r="A175" s="150" t="s">
        <v>1160</v>
      </c>
      <c r="B175" s="150" t="s">
        <v>1161</v>
      </c>
      <c r="C175" s="150" t="s">
        <v>627</v>
      </c>
      <c r="D175" s="150" t="s">
        <v>1162</v>
      </c>
      <c r="E175" s="150" t="s">
        <v>393</v>
      </c>
      <c r="F175" s="150" t="s">
        <v>627</v>
      </c>
      <c r="G175" s="150" t="s">
        <v>1163</v>
      </c>
      <c r="H175" s="151">
        <v>2</v>
      </c>
      <c r="I175" s="150" t="s">
        <v>653</v>
      </c>
      <c r="J175" s="150" t="s">
        <v>630</v>
      </c>
      <c r="K175" s="152">
        <v>44856</v>
      </c>
      <c r="L175" s="150" t="s">
        <v>631</v>
      </c>
      <c r="M175" s="150" t="str">
        <f t="shared" si="2"/>
        <v>NC01-2-0020-0008</v>
      </c>
      <c r="N175" s="150" t="e">
        <f>VLOOKUP(M175,'Liste des équipements'!C177:T388,18)</f>
        <v>#N/A</v>
      </c>
    </row>
    <row r="176" spans="1:14">
      <c r="A176" s="150" t="s">
        <v>1164</v>
      </c>
      <c r="B176" s="150" t="s">
        <v>1165</v>
      </c>
      <c r="C176" s="150" t="s">
        <v>368</v>
      </c>
      <c r="D176" s="150" t="s">
        <v>627</v>
      </c>
      <c r="E176" s="150" t="s">
        <v>627</v>
      </c>
      <c r="F176" s="150" t="s">
        <v>627</v>
      </c>
      <c r="G176" s="150" t="s">
        <v>1166</v>
      </c>
      <c r="H176" s="151">
        <v>2</v>
      </c>
      <c r="I176" s="150" t="s">
        <v>653</v>
      </c>
      <c r="J176" s="150" t="s">
        <v>630</v>
      </c>
      <c r="K176" s="152">
        <v>45717</v>
      </c>
      <c r="L176" s="150" t="s">
        <v>631</v>
      </c>
      <c r="M176" s="150" t="str">
        <f t="shared" si="2"/>
        <v>NC01-1-0050-0001</v>
      </c>
      <c r="N176" s="150" t="e">
        <f>VLOOKUP(M176,'Liste des équipements'!C178:T389,18)</f>
        <v>#N/A</v>
      </c>
    </row>
    <row r="177" spans="1:14">
      <c r="A177" s="150" t="s">
        <v>1167</v>
      </c>
      <c r="B177" s="150" t="s">
        <v>1168</v>
      </c>
      <c r="C177" s="150" t="s">
        <v>463</v>
      </c>
      <c r="D177" s="150" t="s">
        <v>627</v>
      </c>
      <c r="E177" s="150" t="s">
        <v>627</v>
      </c>
      <c r="F177" s="150" t="s">
        <v>627</v>
      </c>
      <c r="G177" s="150" t="s">
        <v>1169</v>
      </c>
      <c r="H177" s="151">
        <v>2</v>
      </c>
      <c r="I177" s="150" t="s">
        <v>629</v>
      </c>
      <c r="J177" s="150" t="s">
        <v>630</v>
      </c>
      <c r="K177" s="152">
        <v>44858</v>
      </c>
      <c r="L177" s="150" t="s">
        <v>631</v>
      </c>
      <c r="M177" s="150" t="str">
        <f t="shared" si="2"/>
        <v>NC01-2-0040-0001</v>
      </c>
      <c r="N177" s="150" t="e">
        <f>VLOOKUP(M177,'Liste des équipements'!C179:T390,18)</f>
        <v>#N/A</v>
      </c>
    </row>
    <row r="178" spans="1:14">
      <c r="A178" s="150" t="s">
        <v>1170</v>
      </c>
      <c r="B178" s="150" t="s">
        <v>1171</v>
      </c>
      <c r="C178" s="150" t="s">
        <v>500</v>
      </c>
      <c r="D178" s="150" t="s">
        <v>627</v>
      </c>
      <c r="E178" s="150" t="s">
        <v>627</v>
      </c>
      <c r="F178" s="150" t="s">
        <v>627</v>
      </c>
      <c r="G178" s="150" t="s">
        <v>1068</v>
      </c>
      <c r="H178" s="151">
        <v>2</v>
      </c>
      <c r="I178" s="150" t="s">
        <v>629</v>
      </c>
      <c r="J178" s="150" t="s">
        <v>630</v>
      </c>
      <c r="K178" s="152">
        <v>44858</v>
      </c>
      <c r="L178" s="150" t="s">
        <v>631</v>
      </c>
      <c r="M178" s="150" t="str">
        <f t="shared" si="2"/>
        <v>NC01-2-0060-0006</v>
      </c>
      <c r="N178" s="150" t="e">
        <f>VLOOKUP(M178,'Liste des équipements'!C180:T391,18)</f>
        <v>#N/A</v>
      </c>
    </row>
    <row r="179" spans="1:14">
      <c r="A179" s="150" t="s">
        <v>1172</v>
      </c>
      <c r="B179" s="150" t="s">
        <v>1173</v>
      </c>
      <c r="C179" s="150" t="s">
        <v>472</v>
      </c>
      <c r="D179" s="150" t="s">
        <v>627</v>
      </c>
      <c r="E179" s="150" t="s">
        <v>627</v>
      </c>
      <c r="F179" s="150" t="s">
        <v>627</v>
      </c>
      <c r="G179" s="150" t="s">
        <v>1163</v>
      </c>
      <c r="H179" s="151">
        <v>2</v>
      </c>
      <c r="I179" s="150" t="s">
        <v>629</v>
      </c>
      <c r="J179" s="150" t="s">
        <v>630</v>
      </c>
      <c r="K179" s="152">
        <v>44841</v>
      </c>
      <c r="L179" s="150" t="s">
        <v>631</v>
      </c>
      <c r="M179" s="150" t="str">
        <f t="shared" si="2"/>
        <v>NC01-2-0001-0009</v>
      </c>
      <c r="N179" s="150" t="e">
        <f>VLOOKUP(M179,'Liste des équipements'!C181:T392,18)</f>
        <v>#N/A</v>
      </c>
    </row>
    <row r="180" spans="1:14">
      <c r="A180" s="150" t="s">
        <v>1174</v>
      </c>
      <c r="B180" s="150" t="s">
        <v>1175</v>
      </c>
      <c r="C180" s="150" t="s">
        <v>423</v>
      </c>
      <c r="D180" s="150" t="s">
        <v>627</v>
      </c>
      <c r="E180" s="150" t="s">
        <v>627</v>
      </c>
      <c r="F180" s="150" t="s">
        <v>627</v>
      </c>
      <c r="G180" s="150" t="s">
        <v>1163</v>
      </c>
      <c r="H180" s="151">
        <v>2</v>
      </c>
      <c r="I180" s="150" t="s">
        <v>629</v>
      </c>
      <c r="J180" s="150" t="s">
        <v>630</v>
      </c>
      <c r="K180" s="152">
        <v>44856</v>
      </c>
      <c r="L180" s="150" t="s">
        <v>631</v>
      </c>
      <c r="M180" s="150" t="str">
        <f t="shared" si="2"/>
        <v>NC01-2-0040-0015</v>
      </c>
      <c r="N180" s="150" t="e">
        <f>VLOOKUP(M180,'Liste des équipements'!C182:T393,18)</f>
        <v>#N/A</v>
      </c>
    </row>
    <row r="181" spans="1:14">
      <c r="A181" s="150" t="s">
        <v>1176</v>
      </c>
      <c r="B181" s="150" t="s">
        <v>1177</v>
      </c>
      <c r="C181" s="150" t="s">
        <v>476</v>
      </c>
      <c r="D181" s="150" t="s">
        <v>627</v>
      </c>
      <c r="E181" s="150" t="s">
        <v>627</v>
      </c>
      <c r="F181" s="150" t="s">
        <v>627</v>
      </c>
      <c r="G181" s="150" t="s">
        <v>1178</v>
      </c>
      <c r="H181" s="151">
        <v>2</v>
      </c>
      <c r="I181" s="150" t="s">
        <v>629</v>
      </c>
      <c r="J181" s="150" t="s">
        <v>630</v>
      </c>
      <c r="K181" s="152">
        <v>44858</v>
      </c>
      <c r="L181" s="150" t="s">
        <v>631</v>
      </c>
      <c r="M181" s="150" t="str">
        <f t="shared" si="2"/>
        <v>NC01-2-0001-0008</v>
      </c>
      <c r="N181" s="150" t="e">
        <f>VLOOKUP(M181,'Liste des équipements'!C183:T394,18)</f>
        <v>#N/A</v>
      </c>
    </row>
    <row r="182" spans="1:14">
      <c r="A182" s="150" t="s">
        <v>1179</v>
      </c>
      <c r="B182" s="150" t="s">
        <v>1180</v>
      </c>
      <c r="C182" s="150" t="s">
        <v>498</v>
      </c>
      <c r="D182" s="150" t="s">
        <v>627</v>
      </c>
      <c r="E182" s="150" t="s">
        <v>627</v>
      </c>
      <c r="F182" s="150" t="s">
        <v>627</v>
      </c>
      <c r="G182" s="150" t="s">
        <v>1181</v>
      </c>
      <c r="H182" s="151">
        <v>2</v>
      </c>
      <c r="I182" s="150" t="s">
        <v>629</v>
      </c>
      <c r="J182" s="150" t="s">
        <v>630</v>
      </c>
      <c r="K182" s="152">
        <v>44858</v>
      </c>
      <c r="L182" s="150" t="s">
        <v>631</v>
      </c>
      <c r="M182" s="150" t="str">
        <f t="shared" si="2"/>
        <v>NC01-2-0001-0001</v>
      </c>
      <c r="N182" s="150" t="e">
        <f>VLOOKUP(M182,'Liste des équipements'!C184:T395,18)</f>
        <v>#N/A</v>
      </c>
    </row>
    <row r="183" spans="1:14">
      <c r="A183" s="150" t="s">
        <v>1182</v>
      </c>
      <c r="B183" s="150" t="s">
        <v>1183</v>
      </c>
      <c r="C183" s="150" t="s">
        <v>627</v>
      </c>
      <c r="D183" s="150" t="s">
        <v>773</v>
      </c>
      <c r="E183" s="150" t="s">
        <v>455</v>
      </c>
      <c r="F183" s="150" t="s">
        <v>627</v>
      </c>
      <c r="G183" s="150" t="s">
        <v>1184</v>
      </c>
      <c r="H183" s="151">
        <v>2</v>
      </c>
      <c r="I183" s="150" t="s">
        <v>653</v>
      </c>
      <c r="J183" s="150" t="s">
        <v>630</v>
      </c>
      <c r="K183" s="152">
        <v>48274</v>
      </c>
      <c r="L183" s="150" t="s">
        <v>631</v>
      </c>
      <c r="M183" s="150" t="str">
        <f t="shared" si="2"/>
        <v>NC01-2-0040-0003</v>
      </c>
      <c r="N183" s="150" t="e">
        <f>VLOOKUP(M183,'Liste des équipements'!C185:T396,18)</f>
        <v>#N/A</v>
      </c>
    </row>
    <row r="184" spans="1:14">
      <c r="A184" s="150" t="s">
        <v>1185</v>
      </c>
      <c r="B184" s="150" t="s">
        <v>1186</v>
      </c>
      <c r="C184" s="150" t="s">
        <v>463</v>
      </c>
      <c r="D184" s="150" t="s">
        <v>627</v>
      </c>
      <c r="E184" s="150" t="s">
        <v>627</v>
      </c>
      <c r="F184" s="150" t="s">
        <v>627</v>
      </c>
      <c r="G184" s="150" t="s">
        <v>1187</v>
      </c>
      <c r="H184" s="151">
        <v>2</v>
      </c>
      <c r="I184" s="150" t="s">
        <v>653</v>
      </c>
      <c r="J184" s="150" t="s">
        <v>630</v>
      </c>
      <c r="K184" s="152">
        <v>46447</v>
      </c>
      <c r="L184" s="150" t="s">
        <v>631</v>
      </c>
      <c r="M184" s="150" t="str">
        <f t="shared" si="2"/>
        <v>NC01-2-0040-0001</v>
      </c>
      <c r="N184" s="150" t="e">
        <f>VLOOKUP(M184,'Liste des équipements'!C186:T397,18)</f>
        <v>#N/A</v>
      </c>
    </row>
    <row r="185" spans="1:14">
      <c r="A185" s="150" t="s">
        <v>1188</v>
      </c>
      <c r="B185" s="150" t="s">
        <v>1189</v>
      </c>
      <c r="C185" s="150" t="s">
        <v>401</v>
      </c>
      <c r="D185" s="150" t="s">
        <v>627</v>
      </c>
      <c r="E185" s="150" t="s">
        <v>627</v>
      </c>
      <c r="F185" s="150" t="s">
        <v>627</v>
      </c>
      <c r="G185" s="150" t="s">
        <v>1190</v>
      </c>
      <c r="H185" s="151">
        <v>2</v>
      </c>
      <c r="I185" s="150" t="s">
        <v>629</v>
      </c>
      <c r="J185" s="150" t="s">
        <v>630</v>
      </c>
      <c r="K185" s="152">
        <v>44882</v>
      </c>
      <c r="L185" s="150" t="s">
        <v>631</v>
      </c>
      <c r="M185" s="150" t="str">
        <f t="shared" si="2"/>
        <v>NC01-2-0020-0005</v>
      </c>
      <c r="N185" s="150" t="e">
        <f>VLOOKUP(M185,'Liste des équipements'!C187:T398,18)</f>
        <v>#N/A</v>
      </c>
    </row>
    <row r="186" spans="1:14">
      <c r="A186" s="150" t="s">
        <v>1191</v>
      </c>
      <c r="B186" s="150" t="s">
        <v>1192</v>
      </c>
      <c r="C186" s="150" t="s">
        <v>417</v>
      </c>
      <c r="D186" s="150" t="s">
        <v>627</v>
      </c>
      <c r="E186" s="150" t="s">
        <v>627</v>
      </c>
      <c r="F186" s="150" t="s">
        <v>627</v>
      </c>
      <c r="G186" s="150" t="s">
        <v>1193</v>
      </c>
      <c r="H186" s="151">
        <v>2</v>
      </c>
      <c r="I186" s="150" t="s">
        <v>629</v>
      </c>
      <c r="J186" s="150" t="s">
        <v>630</v>
      </c>
      <c r="K186" s="150" t="s">
        <v>627</v>
      </c>
      <c r="L186" s="150" t="s">
        <v>631</v>
      </c>
      <c r="M186" s="150" t="str">
        <f t="shared" si="2"/>
        <v>NC01-2-0030-0002</v>
      </c>
      <c r="N186" s="150" t="e">
        <f>VLOOKUP(M186,'Liste des équipements'!C188:T399,18)</f>
        <v>#N/A</v>
      </c>
    </row>
    <row r="187" spans="1:14">
      <c r="A187" s="150" t="s">
        <v>1194</v>
      </c>
      <c r="B187" s="150" t="s">
        <v>1195</v>
      </c>
      <c r="C187" s="150" t="s">
        <v>500</v>
      </c>
      <c r="D187" s="150" t="s">
        <v>627</v>
      </c>
      <c r="E187" s="150" t="s">
        <v>627</v>
      </c>
      <c r="F187" s="150" t="s">
        <v>627</v>
      </c>
      <c r="G187" s="150" t="s">
        <v>1163</v>
      </c>
      <c r="H187" s="151">
        <v>2</v>
      </c>
      <c r="I187" s="150" t="s">
        <v>629</v>
      </c>
      <c r="J187" s="150" t="s">
        <v>630</v>
      </c>
      <c r="K187" s="150" t="s">
        <v>627</v>
      </c>
      <c r="L187" s="150" t="s">
        <v>631</v>
      </c>
      <c r="M187" s="150" t="str">
        <f t="shared" si="2"/>
        <v>NC01-2-0060-0006</v>
      </c>
      <c r="N187" s="150" t="e">
        <f>VLOOKUP(M187,'Liste des équipements'!C189:T400,18)</f>
        <v>#N/A</v>
      </c>
    </row>
    <row r="188" spans="1:14">
      <c r="A188" s="150" t="s">
        <v>1196</v>
      </c>
      <c r="B188" s="150" t="s">
        <v>1197</v>
      </c>
      <c r="C188" s="150" t="s">
        <v>380</v>
      </c>
      <c r="D188" s="150" t="s">
        <v>627</v>
      </c>
      <c r="E188" s="150" t="s">
        <v>627</v>
      </c>
      <c r="F188" s="150" t="s">
        <v>627</v>
      </c>
      <c r="G188" s="150" t="s">
        <v>1166</v>
      </c>
      <c r="H188" s="151">
        <v>2</v>
      </c>
      <c r="I188" s="150" t="s">
        <v>653</v>
      </c>
      <c r="J188" s="150" t="s">
        <v>630</v>
      </c>
      <c r="K188" s="152">
        <v>45717</v>
      </c>
      <c r="L188" s="150" t="s">
        <v>631</v>
      </c>
      <c r="M188" s="150" t="str">
        <f t="shared" si="2"/>
        <v>NC01-1-0060-0004</v>
      </c>
      <c r="N188" s="150" t="e">
        <f>VLOOKUP(M188,'Liste des équipements'!C190:T401,18)</f>
        <v>#N/A</v>
      </c>
    </row>
    <row r="189" spans="1:14">
      <c r="A189" s="150" t="s">
        <v>1198</v>
      </c>
      <c r="B189" s="150" t="s">
        <v>1199</v>
      </c>
      <c r="C189" s="150" t="s">
        <v>593</v>
      </c>
      <c r="D189" s="150" t="s">
        <v>627</v>
      </c>
      <c r="E189" s="150" t="s">
        <v>627</v>
      </c>
      <c r="F189" s="150" t="s">
        <v>627</v>
      </c>
      <c r="G189" s="150" t="s">
        <v>1200</v>
      </c>
      <c r="H189" s="151">
        <v>2</v>
      </c>
      <c r="I189" s="150" t="s">
        <v>629</v>
      </c>
      <c r="J189" s="150" t="s">
        <v>630</v>
      </c>
      <c r="K189" s="152">
        <v>44993</v>
      </c>
      <c r="L189" s="150" t="s">
        <v>631</v>
      </c>
      <c r="M189" s="150" t="str">
        <f t="shared" si="2"/>
        <v>NC01-3-0080</v>
      </c>
      <c r="N189" s="150" t="str">
        <f>VLOOKUP(M189,'Liste des équipements'!C191:T402,18)</f>
        <v>B</v>
      </c>
    </row>
    <row r="190" spans="1:14">
      <c r="A190" s="150" t="s">
        <v>1201</v>
      </c>
      <c r="B190" s="150" t="s">
        <v>1202</v>
      </c>
      <c r="C190" s="150" t="s">
        <v>1046</v>
      </c>
      <c r="D190" s="150" t="s">
        <v>627</v>
      </c>
      <c r="E190" s="150" t="s">
        <v>627</v>
      </c>
      <c r="F190" s="150" t="s">
        <v>627</v>
      </c>
      <c r="G190" s="150" t="s">
        <v>751</v>
      </c>
      <c r="H190" s="151">
        <v>2</v>
      </c>
      <c r="I190" s="150" t="s">
        <v>629</v>
      </c>
      <c r="J190" s="150" t="s">
        <v>630</v>
      </c>
      <c r="K190" s="152">
        <v>44812</v>
      </c>
      <c r="L190" s="150" t="s">
        <v>631</v>
      </c>
      <c r="M190" s="150" t="str">
        <f t="shared" si="2"/>
        <v>NC01-1-0020</v>
      </c>
      <c r="N190" s="150" t="e">
        <f>VLOOKUP(M190,'Liste des équipements'!C192:T403,18)</f>
        <v>#N/A</v>
      </c>
    </row>
    <row r="191" spans="1:14">
      <c r="A191" s="150" t="s">
        <v>1203</v>
      </c>
      <c r="B191" s="150" t="s">
        <v>1204</v>
      </c>
      <c r="C191" s="150" t="s">
        <v>584</v>
      </c>
      <c r="D191" s="150" t="s">
        <v>627</v>
      </c>
      <c r="E191" s="150" t="s">
        <v>627</v>
      </c>
      <c r="F191" s="150" t="s">
        <v>627</v>
      </c>
      <c r="G191" s="150" t="s">
        <v>1205</v>
      </c>
      <c r="H191" s="151">
        <v>2</v>
      </c>
      <c r="I191" s="150" t="s">
        <v>629</v>
      </c>
      <c r="J191" s="150" t="s">
        <v>630</v>
      </c>
      <c r="K191" s="152">
        <v>45075</v>
      </c>
      <c r="L191" s="150" t="s">
        <v>631</v>
      </c>
      <c r="M191" s="150" t="str">
        <f t="shared" si="2"/>
        <v>NC01-3-0070-0003</v>
      </c>
      <c r="N191" s="150" t="str">
        <f>VLOOKUP(M191,'Liste des équipements'!C193:T404,18)</f>
        <v>A</v>
      </c>
    </row>
    <row r="192" spans="1:14">
      <c r="A192" s="150" t="s">
        <v>1206</v>
      </c>
      <c r="B192" s="150" t="s">
        <v>1207</v>
      </c>
      <c r="C192" s="150" t="s">
        <v>368</v>
      </c>
      <c r="D192" s="150" t="s">
        <v>627</v>
      </c>
      <c r="E192" s="150" t="s">
        <v>627</v>
      </c>
      <c r="F192" s="150" t="s">
        <v>627</v>
      </c>
      <c r="G192" s="150" t="s">
        <v>751</v>
      </c>
      <c r="H192" s="151">
        <v>2</v>
      </c>
      <c r="I192" s="150" t="s">
        <v>629</v>
      </c>
      <c r="J192" s="150" t="s">
        <v>630</v>
      </c>
      <c r="K192" s="152">
        <v>44993</v>
      </c>
      <c r="L192" s="150" t="s">
        <v>631</v>
      </c>
      <c r="M192" s="150" t="str">
        <f t="shared" si="2"/>
        <v>NC01-1-0050-0001</v>
      </c>
      <c r="N192" s="150" t="e">
        <f>VLOOKUP(M192,'Liste des équipements'!C194:T405,18)</f>
        <v>#N/A</v>
      </c>
    </row>
    <row r="193" spans="1:14">
      <c r="A193" s="150" t="s">
        <v>1208</v>
      </c>
      <c r="B193" s="150" t="s">
        <v>1209</v>
      </c>
      <c r="C193" s="150" t="s">
        <v>1033</v>
      </c>
      <c r="D193" s="150" t="s">
        <v>627</v>
      </c>
      <c r="E193" s="150" t="s">
        <v>627</v>
      </c>
      <c r="F193" s="150" t="s">
        <v>627</v>
      </c>
      <c r="G193" s="150" t="s">
        <v>1210</v>
      </c>
      <c r="H193" s="151">
        <v>2</v>
      </c>
      <c r="I193" s="150" t="s">
        <v>629</v>
      </c>
      <c r="J193" s="150" t="s">
        <v>630</v>
      </c>
      <c r="K193" s="152">
        <v>44993</v>
      </c>
      <c r="L193" s="150" t="s">
        <v>631</v>
      </c>
      <c r="M193" s="150" t="str">
        <f t="shared" si="2"/>
        <v>NC01-3-0030</v>
      </c>
      <c r="N193" s="150" t="e">
        <f>VLOOKUP(M193,'Liste des équipements'!C195:T406,18)</f>
        <v>#N/A</v>
      </c>
    </row>
    <row r="194" spans="1:14">
      <c r="A194" s="150" t="s">
        <v>1211</v>
      </c>
      <c r="B194" s="150" t="s">
        <v>1212</v>
      </c>
      <c r="C194" s="150" t="s">
        <v>504</v>
      </c>
      <c r="D194" s="150" t="s">
        <v>627</v>
      </c>
      <c r="E194" s="150" t="s">
        <v>627</v>
      </c>
      <c r="F194" s="150" t="s">
        <v>627</v>
      </c>
      <c r="G194" s="150" t="s">
        <v>1213</v>
      </c>
      <c r="H194" s="151">
        <v>2</v>
      </c>
      <c r="I194" s="150" t="s">
        <v>629</v>
      </c>
      <c r="J194" s="150" t="s">
        <v>630</v>
      </c>
      <c r="K194" s="152">
        <v>45033</v>
      </c>
      <c r="L194" s="150" t="s">
        <v>631</v>
      </c>
      <c r="M194" s="150" t="str">
        <f t="shared" si="2"/>
        <v>NC01-2-0060-0004</v>
      </c>
      <c r="N194" s="150" t="e">
        <f>VLOOKUP(M194,'Liste des équipements'!C196:T407,18)</f>
        <v>#N/A</v>
      </c>
    </row>
    <row r="195" spans="1:14">
      <c r="A195" s="150" t="s">
        <v>1214</v>
      </c>
      <c r="B195" s="150" t="s">
        <v>1215</v>
      </c>
      <c r="C195" s="150" t="s">
        <v>959</v>
      </c>
      <c r="D195" s="150" t="s">
        <v>627</v>
      </c>
      <c r="E195" s="150" t="s">
        <v>627</v>
      </c>
      <c r="F195" s="150" t="s">
        <v>627</v>
      </c>
      <c r="G195" s="150" t="s">
        <v>1068</v>
      </c>
      <c r="H195" s="151">
        <v>2</v>
      </c>
      <c r="I195" s="150" t="s">
        <v>653</v>
      </c>
      <c r="J195" s="150" t="s">
        <v>630</v>
      </c>
      <c r="K195" s="152">
        <v>45359</v>
      </c>
      <c r="L195" s="150" t="s">
        <v>631</v>
      </c>
      <c r="M195" s="150" t="str">
        <f t="shared" ref="M195:M258" si="3">IF(C195&lt;&gt;"",LEFT(C195,16),LEFT(E195,16))</f>
        <v>NC01-2-0040</v>
      </c>
      <c r="N195" s="150" t="e">
        <f>VLOOKUP(M195,'Liste des équipements'!C197:T408,18)</f>
        <v>#N/A</v>
      </c>
    </row>
    <row r="196" spans="1:14">
      <c r="A196" s="150" t="s">
        <v>1216</v>
      </c>
      <c r="B196" s="150" t="s">
        <v>1217</v>
      </c>
      <c r="C196" s="150" t="s">
        <v>627</v>
      </c>
      <c r="D196" s="150" t="s">
        <v>1218</v>
      </c>
      <c r="E196" s="150" t="s">
        <v>427</v>
      </c>
      <c r="F196" s="150" t="s">
        <v>627</v>
      </c>
      <c r="G196" s="150" t="s">
        <v>1219</v>
      </c>
      <c r="H196" s="151">
        <v>2</v>
      </c>
      <c r="I196" s="150" t="s">
        <v>653</v>
      </c>
      <c r="J196" s="150" t="s">
        <v>630</v>
      </c>
      <c r="K196" s="152">
        <v>45350</v>
      </c>
      <c r="L196" s="150" t="s">
        <v>631</v>
      </c>
      <c r="M196" s="150" t="str">
        <f t="shared" si="3"/>
        <v>NC01-2-0040-0013</v>
      </c>
      <c r="N196" s="150" t="e">
        <f>VLOOKUP(M196,'Liste des équipements'!C198:T409,18)</f>
        <v>#N/A</v>
      </c>
    </row>
    <row r="197" spans="1:14">
      <c r="A197" s="150" t="s">
        <v>1220</v>
      </c>
      <c r="B197" s="150" t="s">
        <v>1221</v>
      </c>
      <c r="C197" s="150" t="s">
        <v>965</v>
      </c>
      <c r="D197" s="150" t="s">
        <v>627</v>
      </c>
      <c r="E197" s="150" t="s">
        <v>627</v>
      </c>
      <c r="F197" s="150" t="s">
        <v>627</v>
      </c>
      <c r="G197" s="150" t="s">
        <v>972</v>
      </c>
      <c r="H197" s="151">
        <v>2</v>
      </c>
      <c r="I197" s="150" t="s">
        <v>629</v>
      </c>
      <c r="J197" s="150" t="s">
        <v>630</v>
      </c>
      <c r="K197" s="152">
        <v>44993</v>
      </c>
      <c r="L197" s="150" t="s">
        <v>631</v>
      </c>
      <c r="M197" s="150" t="str">
        <f t="shared" si="3"/>
        <v>NC01-3</v>
      </c>
      <c r="N197" s="150" t="e">
        <f>VLOOKUP(M197,'Liste des équipements'!C199:T410,18)</f>
        <v>#N/A</v>
      </c>
    </row>
    <row r="198" spans="1:14">
      <c r="A198" s="150" t="s">
        <v>1222</v>
      </c>
      <c r="B198" s="150" t="s">
        <v>1223</v>
      </c>
      <c r="C198" s="150" t="s">
        <v>490</v>
      </c>
      <c r="D198" s="150" t="s">
        <v>627</v>
      </c>
      <c r="E198" s="150" t="s">
        <v>627</v>
      </c>
      <c r="F198" s="150" t="s">
        <v>627</v>
      </c>
      <c r="G198" s="150" t="s">
        <v>1080</v>
      </c>
      <c r="H198" s="151">
        <v>1</v>
      </c>
      <c r="I198" s="150" t="s">
        <v>629</v>
      </c>
      <c r="J198" s="150" t="s">
        <v>630</v>
      </c>
      <c r="K198" s="152">
        <v>44869</v>
      </c>
      <c r="L198" s="150" t="s">
        <v>631</v>
      </c>
      <c r="M198" s="150" t="str">
        <f t="shared" si="3"/>
        <v>NC01-2-0001-0003</v>
      </c>
      <c r="N198" s="150" t="e">
        <f>VLOOKUP(M198,'Liste des équipements'!C200:T411,18)</f>
        <v>#N/A</v>
      </c>
    </row>
    <row r="199" spans="1:14">
      <c r="A199" s="150" t="s">
        <v>1224</v>
      </c>
      <c r="B199" s="150" t="s">
        <v>1225</v>
      </c>
      <c r="C199" s="150" t="s">
        <v>959</v>
      </c>
      <c r="D199" s="150" t="s">
        <v>627</v>
      </c>
      <c r="E199" s="150" t="s">
        <v>627</v>
      </c>
      <c r="F199" s="150" t="s">
        <v>627</v>
      </c>
      <c r="G199" s="150" t="s">
        <v>1068</v>
      </c>
      <c r="H199" s="151">
        <v>2</v>
      </c>
      <c r="I199" s="150" t="s">
        <v>653</v>
      </c>
      <c r="J199" s="150" t="s">
        <v>630</v>
      </c>
      <c r="K199" s="152">
        <v>45359</v>
      </c>
      <c r="L199" s="150" t="s">
        <v>631</v>
      </c>
      <c r="M199" s="150" t="str">
        <f t="shared" si="3"/>
        <v>NC01-2-0040</v>
      </c>
      <c r="N199" s="150" t="e">
        <f>VLOOKUP(M199,'Liste des équipements'!C201:T412,18)</f>
        <v>#N/A</v>
      </c>
    </row>
    <row r="200" spans="1:14">
      <c r="A200" s="150" t="s">
        <v>1226</v>
      </c>
      <c r="B200" s="150" t="s">
        <v>1227</v>
      </c>
      <c r="C200" s="150" t="s">
        <v>387</v>
      </c>
      <c r="D200" s="150" t="s">
        <v>627</v>
      </c>
      <c r="E200" s="150" t="s">
        <v>627</v>
      </c>
      <c r="F200" s="150" t="s">
        <v>627</v>
      </c>
      <c r="G200" s="150" t="s">
        <v>1228</v>
      </c>
      <c r="H200" s="151">
        <v>2</v>
      </c>
      <c r="I200" s="150" t="s">
        <v>629</v>
      </c>
      <c r="J200" s="150" t="s">
        <v>630</v>
      </c>
      <c r="K200" s="152">
        <v>44852</v>
      </c>
      <c r="L200" s="150" t="s">
        <v>631</v>
      </c>
      <c r="M200" s="150" t="str">
        <f t="shared" si="3"/>
        <v>NC01-1-0060-0010</v>
      </c>
      <c r="N200" s="150" t="e">
        <f>VLOOKUP(M200,'Liste des équipements'!C202:T413,18)</f>
        <v>#N/A</v>
      </c>
    </row>
    <row r="201" spans="1:14">
      <c r="A201" s="150" t="s">
        <v>1229</v>
      </c>
      <c r="B201" s="150" t="s">
        <v>1230</v>
      </c>
      <c r="C201" s="150" t="s">
        <v>387</v>
      </c>
      <c r="D201" s="150" t="s">
        <v>627</v>
      </c>
      <c r="E201" s="150" t="s">
        <v>627</v>
      </c>
      <c r="F201" s="150" t="s">
        <v>627</v>
      </c>
      <c r="G201" s="150" t="s">
        <v>1231</v>
      </c>
      <c r="H201" s="151">
        <v>2</v>
      </c>
      <c r="I201" s="150" t="s">
        <v>629</v>
      </c>
      <c r="J201" s="150" t="s">
        <v>630</v>
      </c>
      <c r="K201" s="152">
        <v>44852</v>
      </c>
      <c r="L201" s="150" t="s">
        <v>631</v>
      </c>
      <c r="M201" s="150" t="str">
        <f t="shared" si="3"/>
        <v>NC01-1-0060-0010</v>
      </c>
      <c r="N201" s="150" t="e">
        <f>VLOOKUP(M201,'Liste des équipements'!C203:T414,18)</f>
        <v>#N/A</v>
      </c>
    </row>
    <row r="202" spans="1:14">
      <c r="A202" s="150" t="s">
        <v>1232</v>
      </c>
      <c r="B202" s="150" t="s">
        <v>1233</v>
      </c>
      <c r="C202" s="150" t="s">
        <v>387</v>
      </c>
      <c r="D202" s="150" t="s">
        <v>627</v>
      </c>
      <c r="E202" s="150" t="s">
        <v>627</v>
      </c>
      <c r="F202" s="150" t="s">
        <v>627</v>
      </c>
      <c r="G202" s="150" t="s">
        <v>1234</v>
      </c>
      <c r="H202" s="151">
        <v>1</v>
      </c>
      <c r="I202" s="150" t="s">
        <v>629</v>
      </c>
      <c r="J202" s="150" t="s">
        <v>630</v>
      </c>
      <c r="K202" s="152">
        <v>44993</v>
      </c>
      <c r="L202" s="150" t="s">
        <v>631</v>
      </c>
      <c r="M202" s="150" t="str">
        <f t="shared" si="3"/>
        <v>NC01-1-0060-0010</v>
      </c>
      <c r="N202" s="150" t="e">
        <f>VLOOKUP(M202,'Liste des équipements'!C204:T415,18)</f>
        <v>#N/A</v>
      </c>
    </row>
    <row r="203" spans="1:14">
      <c r="A203" s="150" t="s">
        <v>1235</v>
      </c>
      <c r="B203" s="150" t="s">
        <v>1236</v>
      </c>
      <c r="C203" s="150" t="s">
        <v>368</v>
      </c>
      <c r="D203" s="150" t="s">
        <v>627</v>
      </c>
      <c r="E203" s="150" t="s">
        <v>627</v>
      </c>
      <c r="F203" s="150" t="s">
        <v>627</v>
      </c>
      <c r="G203" s="150" t="s">
        <v>1234</v>
      </c>
      <c r="H203" s="151">
        <v>1</v>
      </c>
      <c r="I203" s="150" t="s">
        <v>629</v>
      </c>
      <c r="J203" s="150" t="s">
        <v>630</v>
      </c>
      <c r="K203" s="152">
        <v>44993</v>
      </c>
      <c r="L203" s="150" t="s">
        <v>631</v>
      </c>
      <c r="M203" s="150" t="str">
        <f t="shared" si="3"/>
        <v>NC01-1-0050-0001</v>
      </c>
      <c r="N203" s="150" t="e">
        <f>VLOOKUP(M203,'Liste des équipements'!C205:T416,18)</f>
        <v>#N/A</v>
      </c>
    </row>
    <row r="204" spans="1:14">
      <c r="A204" s="150" t="s">
        <v>1237</v>
      </c>
      <c r="B204" s="150" t="s">
        <v>1238</v>
      </c>
      <c r="C204" s="150" t="s">
        <v>1239</v>
      </c>
      <c r="D204" s="150" t="s">
        <v>627</v>
      </c>
      <c r="E204" s="150" t="s">
        <v>627</v>
      </c>
      <c r="F204" s="150" t="s">
        <v>627</v>
      </c>
      <c r="G204" s="150" t="s">
        <v>1234</v>
      </c>
      <c r="H204" s="151">
        <v>1</v>
      </c>
      <c r="I204" s="150" t="s">
        <v>629</v>
      </c>
      <c r="J204" s="150" t="s">
        <v>630</v>
      </c>
      <c r="K204" s="152">
        <v>45034</v>
      </c>
      <c r="L204" s="150" t="s">
        <v>631</v>
      </c>
      <c r="M204" s="150" t="str">
        <f t="shared" si="3"/>
        <v>NC01-1-0010</v>
      </c>
      <c r="N204" s="150" t="e">
        <f>VLOOKUP(M204,'Liste des équipements'!C206:T417,18)</f>
        <v>#N/A</v>
      </c>
    </row>
    <row r="205" spans="1:14">
      <c r="A205" s="150" t="s">
        <v>1240</v>
      </c>
      <c r="B205" s="150" t="s">
        <v>1241</v>
      </c>
      <c r="C205" s="150" t="s">
        <v>401</v>
      </c>
      <c r="D205" s="150" t="s">
        <v>627</v>
      </c>
      <c r="E205" s="150" t="s">
        <v>627</v>
      </c>
      <c r="F205" s="150" t="s">
        <v>627</v>
      </c>
      <c r="G205" s="150" t="s">
        <v>1242</v>
      </c>
      <c r="H205" s="151">
        <v>1</v>
      </c>
      <c r="I205" s="150" t="s">
        <v>629</v>
      </c>
      <c r="J205" s="150" t="s">
        <v>630</v>
      </c>
      <c r="K205" s="152">
        <v>44869</v>
      </c>
      <c r="L205" s="150" t="s">
        <v>631</v>
      </c>
      <c r="M205" s="150" t="str">
        <f t="shared" si="3"/>
        <v>NC01-2-0020-0005</v>
      </c>
      <c r="N205" s="150" t="e">
        <f>VLOOKUP(M205,'Liste des équipements'!C207:T418,18)</f>
        <v>#N/A</v>
      </c>
    </row>
    <row r="206" spans="1:14">
      <c r="A206" s="150" t="s">
        <v>1243</v>
      </c>
      <c r="B206" s="150" t="s">
        <v>1244</v>
      </c>
      <c r="C206" s="150" t="s">
        <v>486</v>
      </c>
      <c r="D206" s="150" t="s">
        <v>627</v>
      </c>
      <c r="E206" s="150" t="s">
        <v>627</v>
      </c>
      <c r="F206" s="150" t="s">
        <v>627</v>
      </c>
      <c r="G206" s="150" t="s">
        <v>1245</v>
      </c>
      <c r="H206" s="151">
        <v>1</v>
      </c>
      <c r="I206" s="150" t="s">
        <v>629</v>
      </c>
      <c r="J206" s="150" t="s">
        <v>630</v>
      </c>
      <c r="K206" s="152">
        <v>44869</v>
      </c>
      <c r="L206" s="150" t="s">
        <v>631</v>
      </c>
      <c r="M206" s="150" t="str">
        <f t="shared" si="3"/>
        <v>NC01-2-0001-0005</v>
      </c>
      <c r="N206" s="150" t="e">
        <f>VLOOKUP(M206,'Liste des équipements'!C208:T419,18)</f>
        <v>#N/A</v>
      </c>
    </row>
    <row r="207" spans="1:14">
      <c r="A207" s="150" t="s">
        <v>1246</v>
      </c>
      <c r="B207" s="150" t="s">
        <v>1247</v>
      </c>
      <c r="C207" s="150" t="s">
        <v>405</v>
      </c>
      <c r="D207" s="150" t="s">
        <v>627</v>
      </c>
      <c r="E207" s="150" t="s">
        <v>627</v>
      </c>
      <c r="F207" s="150" t="s">
        <v>627</v>
      </c>
      <c r="G207" s="150" t="s">
        <v>1234</v>
      </c>
      <c r="H207" s="151">
        <v>1</v>
      </c>
      <c r="I207" s="150" t="s">
        <v>629</v>
      </c>
      <c r="J207" s="150" t="s">
        <v>630</v>
      </c>
      <c r="K207" s="152">
        <v>44993</v>
      </c>
      <c r="L207" s="150" t="s">
        <v>631</v>
      </c>
      <c r="M207" s="150" t="str">
        <f t="shared" si="3"/>
        <v>NC01-2-0020-0003</v>
      </c>
      <c r="N207" s="150" t="e">
        <f>VLOOKUP(M207,'Liste des équipements'!C209:T420,18)</f>
        <v>#N/A</v>
      </c>
    </row>
    <row r="208" spans="1:14">
      <c r="A208" s="150" t="s">
        <v>1248</v>
      </c>
      <c r="B208" s="150" t="s">
        <v>1249</v>
      </c>
      <c r="C208" s="150" t="s">
        <v>627</v>
      </c>
      <c r="D208" s="150" t="s">
        <v>773</v>
      </c>
      <c r="E208" s="150" t="s">
        <v>455</v>
      </c>
      <c r="F208" s="150" t="s">
        <v>627</v>
      </c>
      <c r="G208" s="150" t="s">
        <v>1234</v>
      </c>
      <c r="H208" s="151">
        <v>1</v>
      </c>
      <c r="I208" s="150" t="s">
        <v>629</v>
      </c>
      <c r="J208" s="150" t="s">
        <v>630</v>
      </c>
      <c r="K208" s="152">
        <v>44993</v>
      </c>
      <c r="L208" s="150" t="s">
        <v>631</v>
      </c>
      <c r="M208" s="150" t="str">
        <f t="shared" si="3"/>
        <v>NC01-2-0040-0003</v>
      </c>
      <c r="N208" s="150" t="e">
        <f>VLOOKUP(M208,'Liste des équipements'!C210:T421,18)</f>
        <v>#N/A</v>
      </c>
    </row>
    <row r="209" spans="1:14">
      <c r="A209" s="150" t="s">
        <v>1250</v>
      </c>
      <c r="B209" s="150" t="s">
        <v>1251</v>
      </c>
      <c r="C209" s="150" t="s">
        <v>488</v>
      </c>
      <c r="D209" s="150" t="s">
        <v>627</v>
      </c>
      <c r="E209" s="150" t="s">
        <v>627</v>
      </c>
      <c r="F209" s="150" t="s">
        <v>627</v>
      </c>
      <c r="G209" s="150" t="s">
        <v>1234</v>
      </c>
      <c r="H209" s="151">
        <v>1</v>
      </c>
      <c r="I209" s="150" t="s">
        <v>629</v>
      </c>
      <c r="J209" s="150" t="s">
        <v>630</v>
      </c>
      <c r="K209" s="152">
        <v>44993</v>
      </c>
      <c r="L209" s="150" t="s">
        <v>631</v>
      </c>
      <c r="M209" s="150" t="str">
        <f t="shared" si="3"/>
        <v>NC01-2-0001-0004</v>
      </c>
      <c r="N209" s="150" t="e">
        <f>VLOOKUP(M209,'Liste des équipements'!C211:T422,18)</f>
        <v>#N/A</v>
      </c>
    </row>
    <row r="210" spans="1:14">
      <c r="A210" s="150" t="s">
        <v>1252</v>
      </c>
      <c r="B210" s="150" t="s">
        <v>1253</v>
      </c>
      <c r="C210" s="150" t="s">
        <v>486</v>
      </c>
      <c r="D210" s="150" t="s">
        <v>627</v>
      </c>
      <c r="E210" s="150" t="s">
        <v>627</v>
      </c>
      <c r="F210" s="150" t="s">
        <v>627</v>
      </c>
      <c r="G210" s="150" t="s">
        <v>1254</v>
      </c>
      <c r="H210" s="151">
        <v>2</v>
      </c>
      <c r="I210" s="150" t="s">
        <v>629</v>
      </c>
      <c r="J210" s="150" t="s">
        <v>630</v>
      </c>
      <c r="K210" s="152">
        <v>44869</v>
      </c>
      <c r="L210" s="150" t="s">
        <v>631</v>
      </c>
      <c r="M210" s="150" t="str">
        <f t="shared" si="3"/>
        <v>NC01-2-0001-0005</v>
      </c>
      <c r="N210" s="150" t="e">
        <f>VLOOKUP(M210,'Liste des équipements'!C212:T423,18)</f>
        <v>#N/A</v>
      </c>
    </row>
    <row r="211" spans="1:14">
      <c r="A211" s="150" t="s">
        <v>1255</v>
      </c>
      <c r="B211" s="150" t="s">
        <v>1256</v>
      </c>
      <c r="C211" s="150" t="s">
        <v>631</v>
      </c>
      <c r="D211" s="150" t="s">
        <v>627</v>
      </c>
      <c r="E211" s="150" t="s">
        <v>627</v>
      </c>
      <c r="F211" s="150" t="s">
        <v>627</v>
      </c>
      <c r="G211" s="150" t="s">
        <v>1147</v>
      </c>
      <c r="H211" s="151">
        <v>2</v>
      </c>
      <c r="I211" s="150" t="s">
        <v>629</v>
      </c>
      <c r="J211" s="150" t="s">
        <v>630</v>
      </c>
      <c r="K211" s="152">
        <v>44812</v>
      </c>
      <c r="L211" s="150" t="s">
        <v>631</v>
      </c>
      <c r="M211" s="150" t="str">
        <f t="shared" si="3"/>
        <v>NC01</v>
      </c>
      <c r="N211" s="150" t="e">
        <f>VLOOKUP(M211,'Liste des équipements'!C213:T424,18)</f>
        <v>#N/A</v>
      </c>
    </row>
    <row r="212" spans="1:14">
      <c r="A212" s="150" t="s">
        <v>1257</v>
      </c>
      <c r="B212" s="150" t="s">
        <v>1258</v>
      </c>
      <c r="C212" s="150" t="s">
        <v>631</v>
      </c>
      <c r="D212" s="150" t="s">
        <v>627</v>
      </c>
      <c r="E212" s="150" t="s">
        <v>627</v>
      </c>
      <c r="F212" s="150" t="s">
        <v>627</v>
      </c>
      <c r="G212" s="150" t="s">
        <v>1147</v>
      </c>
      <c r="H212" s="151">
        <v>2</v>
      </c>
      <c r="I212" s="150" t="s">
        <v>629</v>
      </c>
      <c r="J212" s="150" t="s">
        <v>630</v>
      </c>
      <c r="K212" s="152">
        <v>44993</v>
      </c>
      <c r="L212" s="150" t="s">
        <v>631</v>
      </c>
      <c r="M212" s="150" t="str">
        <f t="shared" si="3"/>
        <v>NC01</v>
      </c>
      <c r="N212" s="150" t="e">
        <f>VLOOKUP(M212,'Liste des équipements'!C214:T425,18)</f>
        <v>#N/A</v>
      </c>
    </row>
    <row r="213" spans="1:14">
      <c r="A213" s="150" t="s">
        <v>1259</v>
      </c>
      <c r="B213" s="150" t="s">
        <v>1260</v>
      </c>
      <c r="C213" s="150" t="s">
        <v>584</v>
      </c>
      <c r="D213" s="150" t="s">
        <v>627</v>
      </c>
      <c r="E213" s="150" t="s">
        <v>627</v>
      </c>
      <c r="F213" s="150" t="s">
        <v>627</v>
      </c>
      <c r="G213" s="150" t="s">
        <v>1147</v>
      </c>
      <c r="H213" s="151">
        <v>2</v>
      </c>
      <c r="I213" s="150" t="s">
        <v>629</v>
      </c>
      <c r="J213" s="150" t="s">
        <v>630</v>
      </c>
      <c r="K213" s="152">
        <v>44988</v>
      </c>
      <c r="L213" s="150" t="s">
        <v>631</v>
      </c>
      <c r="M213" s="150" t="str">
        <f t="shared" si="3"/>
        <v>NC01-3-0070-0003</v>
      </c>
      <c r="N213" s="150" t="e">
        <f>VLOOKUP(M213,'Liste des équipements'!C215:T426,18)</f>
        <v>#N/A</v>
      </c>
    </row>
    <row r="214" spans="1:14">
      <c r="A214" s="150" t="s">
        <v>1261</v>
      </c>
      <c r="B214" s="150" t="s">
        <v>1262</v>
      </c>
      <c r="C214" s="150" t="s">
        <v>631</v>
      </c>
      <c r="D214" s="150" t="s">
        <v>627</v>
      </c>
      <c r="E214" s="150" t="s">
        <v>627</v>
      </c>
      <c r="F214" s="150" t="s">
        <v>627</v>
      </c>
      <c r="G214" s="150" t="s">
        <v>1147</v>
      </c>
      <c r="H214" s="151">
        <v>2</v>
      </c>
      <c r="I214" s="150" t="s">
        <v>629</v>
      </c>
      <c r="J214" s="150" t="s">
        <v>630</v>
      </c>
      <c r="K214" s="152">
        <v>44812</v>
      </c>
      <c r="L214" s="150" t="s">
        <v>631</v>
      </c>
      <c r="M214" s="150" t="str">
        <f t="shared" si="3"/>
        <v>NC01</v>
      </c>
      <c r="N214" s="150" t="e">
        <f>VLOOKUP(M214,'Liste des équipements'!C216:T427,18)</f>
        <v>#N/A</v>
      </c>
    </row>
    <row r="215" spans="1:14">
      <c r="A215" s="150" t="s">
        <v>1263</v>
      </c>
      <c r="B215" s="150" t="s">
        <v>1264</v>
      </c>
      <c r="C215" s="150" t="s">
        <v>631</v>
      </c>
      <c r="D215" s="150" t="s">
        <v>627</v>
      </c>
      <c r="E215" s="150" t="s">
        <v>627</v>
      </c>
      <c r="F215" s="150" t="s">
        <v>627</v>
      </c>
      <c r="G215" s="150" t="s">
        <v>1147</v>
      </c>
      <c r="H215" s="151">
        <v>2</v>
      </c>
      <c r="I215" s="150" t="s">
        <v>629</v>
      </c>
      <c r="J215" s="150" t="s">
        <v>630</v>
      </c>
      <c r="K215" s="152">
        <v>44993</v>
      </c>
      <c r="L215" s="150" t="s">
        <v>631</v>
      </c>
      <c r="M215" s="150" t="str">
        <f t="shared" si="3"/>
        <v>NC01</v>
      </c>
      <c r="N215" s="150" t="e">
        <f>VLOOKUP(M215,'Liste des équipements'!C217:T428,18)</f>
        <v>#N/A</v>
      </c>
    </row>
    <row r="216" spans="1:14">
      <c r="A216" s="150" t="s">
        <v>1265</v>
      </c>
      <c r="B216" s="150" t="s">
        <v>1266</v>
      </c>
      <c r="C216" s="150" t="s">
        <v>631</v>
      </c>
      <c r="D216" s="150" t="s">
        <v>627</v>
      </c>
      <c r="E216" s="150" t="s">
        <v>627</v>
      </c>
      <c r="F216" s="150" t="s">
        <v>627</v>
      </c>
      <c r="G216" s="150" t="s">
        <v>1147</v>
      </c>
      <c r="H216" s="151">
        <v>2</v>
      </c>
      <c r="I216" s="150" t="s">
        <v>629</v>
      </c>
      <c r="J216" s="150" t="s">
        <v>630</v>
      </c>
      <c r="K216" s="152">
        <v>44993</v>
      </c>
      <c r="L216" s="150" t="s">
        <v>631</v>
      </c>
      <c r="M216" s="150" t="str">
        <f t="shared" si="3"/>
        <v>NC01</v>
      </c>
      <c r="N216" s="150" t="e">
        <f>VLOOKUP(M216,'Liste des équipements'!C218:T429,18)</f>
        <v>#N/A</v>
      </c>
    </row>
    <row r="217" spans="1:14">
      <c r="A217" s="150" t="s">
        <v>1267</v>
      </c>
      <c r="B217" s="150" t="s">
        <v>1268</v>
      </c>
      <c r="C217" s="150" t="s">
        <v>631</v>
      </c>
      <c r="D217" s="150" t="s">
        <v>627</v>
      </c>
      <c r="E217" s="150" t="s">
        <v>627</v>
      </c>
      <c r="F217" s="150" t="s">
        <v>627</v>
      </c>
      <c r="G217" s="150" t="s">
        <v>1147</v>
      </c>
      <c r="H217" s="151">
        <v>2</v>
      </c>
      <c r="I217" s="150" t="s">
        <v>629</v>
      </c>
      <c r="J217" s="150" t="s">
        <v>630</v>
      </c>
      <c r="K217" s="152">
        <v>44993</v>
      </c>
      <c r="L217" s="150" t="s">
        <v>631</v>
      </c>
      <c r="M217" s="150" t="str">
        <f t="shared" si="3"/>
        <v>NC01</v>
      </c>
      <c r="N217" s="150" t="e">
        <f>VLOOKUP(M217,'Liste des équipements'!C219:T430,18)</f>
        <v>#N/A</v>
      </c>
    </row>
    <row r="218" spans="1:14">
      <c r="A218" s="150" t="s">
        <v>1269</v>
      </c>
      <c r="B218" s="150" t="s">
        <v>1270</v>
      </c>
      <c r="C218" s="150" t="s">
        <v>1135</v>
      </c>
      <c r="D218" s="150" t="s">
        <v>627</v>
      </c>
      <c r="E218" s="150" t="s">
        <v>627</v>
      </c>
      <c r="F218" s="150" t="s">
        <v>627</v>
      </c>
      <c r="G218" s="150" t="s">
        <v>1147</v>
      </c>
      <c r="H218" s="151">
        <v>2</v>
      </c>
      <c r="I218" s="150" t="s">
        <v>629</v>
      </c>
      <c r="J218" s="150" t="s">
        <v>630</v>
      </c>
      <c r="K218" s="152">
        <v>45035</v>
      </c>
      <c r="L218" s="150" t="s">
        <v>631</v>
      </c>
      <c r="M218" s="150" t="str">
        <f t="shared" si="3"/>
        <v>NC01-2</v>
      </c>
      <c r="N218" s="150" t="e">
        <f>VLOOKUP(M218,'Liste des équipements'!C220:T431,18)</f>
        <v>#N/A</v>
      </c>
    </row>
    <row r="219" spans="1:14">
      <c r="A219" s="150" t="s">
        <v>1271</v>
      </c>
      <c r="B219" s="150" t="s">
        <v>1272</v>
      </c>
      <c r="C219" s="150" t="s">
        <v>1273</v>
      </c>
      <c r="D219" s="150" t="s">
        <v>627</v>
      </c>
      <c r="E219" s="150" t="s">
        <v>627</v>
      </c>
      <c r="F219" s="150" t="s">
        <v>627</v>
      </c>
      <c r="G219" s="150" t="s">
        <v>1274</v>
      </c>
      <c r="H219" s="151">
        <v>2</v>
      </c>
      <c r="I219" s="150" t="s">
        <v>629</v>
      </c>
      <c r="J219" s="150" t="s">
        <v>630</v>
      </c>
      <c r="K219" s="152">
        <v>45006</v>
      </c>
      <c r="L219" s="150" t="s">
        <v>631</v>
      </c>
      <c r="M219" s="150" t="str">
        <f t="shared" si="3"/>
        <v>NC01-3-0001</v>
      </c>
      <c r="N219" s="150" t="e">
        <f>VLOOKUP(M219,'Liste des équipements'!C221:T432,18)</f>
        <v>#N/A</v>
      </c>
    </row>
    <row r="220" spans="1:14">
      <c r="A220" s="150" t="s">
        <v>1275</v>
      </c>
      <c r="B220" s="150" t="s">
        <v>1276</v>
      </c>
      <c r="C220" s="150" t="s">
        <v>504</v>
      </c>
      <c r="D220" s="150" t="s">
        <v>627</v>
      </c>
      <c r="E220" s="150" t="s">
        <v>627</v>
      </c>
      <c r="F220" s="150" t="s">
        <v>627</v>
      </c>
      <c r="G220" s="150" t="s">
        <v>1277</v>
      </c>
      <c r="H220" s="151">
        <v>2</v>
      </c>
      <c r="I220" s="150" t="s">
        <v>629</v>
      </c>
      <c r="J220" s="150" t="s">
        <v>630</v>
      </c>
      <c r="K220" s="152">
        <v>44867</v>
      </c>
      <c r="L220" s="150" t="s">
        <v>631</v>
      </c>
      <c r="M220" s="150" t="str">
        <f t="shared" si="3"/>
        <v>NC01-2-0060-0004</v>
      </c>
      <c r="N220" s="150" t="e">
        <f>VLOOKUP(M220,'Liste des équipements'!C222:T433,18)</f>
        <v>#N/A</v>
      </c>
    </row>
    <row r="221" spans="1:14">
      <c r="A221" s="150" t="s">
        <v>1278</v>
      </c>
      <c r="B221" s="150" t="s">
        <v>1279</v>
      </c>
      <c r="C221" s="150" t="s">
        <v>403</v>
      </c>
      <c r="D221" s="150" t="s">
        <v>627</v>
      </c>
      <c r="E221" s="150" t="s">
        <v>627</v>
      </c>
      <c r="F221" s="150" t="s">
        <v>627</v>
      </c>
      <c r="G221" s="150" t="s">
        <v>1280</v>
      </c>
      <c r="H221" s="151">
        <v>2</v>
      </c>
      <c r="I221" s="150" t="s">
        <v>629</v>
      </c>
      <c r="J221" s="150" t="s">
        <v>630</v>
      </c>
      <c r="K221" s="152">
        <v>44869</v>
      </c>
      <c r="L221" s="150" t="s">
        <v>631</v>
      </c>
      <c r="M221" s="150" t="str">
        <f t="shared" si="3"/>
        <v>NC01-2-0020-0004</v>
      </c>
      <c r="N221" s="150" t="e">
        <f>VLOOKUP(M221,'Liste des équipements'!C223:T434,18)</f>
        <v>#N/A</v>
      </c>
    </row>
    <row r="222" spans="1:14">
      <c r="A222" s="150" t="s">
        <v>1281</v>
      </c>
      <c r="B222" s="150" t="s">
        <v>1282</v>
      </c>
      <c r="C222" s="150" t="s">
        <v>472</v>
      </c>
      <c r="D222" s="150" t="s">
        <v>627</v>
      </c>
      <c r="E222" s="150" t="s">
        <v>627</v>
      </c>
      <c r="F222" s="150" t="s">
        <v>627</v>
      </c>
      <c r="G222" s="150" t="s">
        <v>1068</v>
      </c>
      <c r="H222" s="151">
        <v>2</v>
      </c>
      <c r="I222" s="150" t="s">
        <v>629</v>
      </c>
      <c r="J222" s="150" t="s">
        <v>630</v>
      </c>
      <c r="K222" s="152">
        <v>44869</v>
      </c>
      <c r="L222" s="150" t="s">
        <v>631</v>
      </c>
      <c r="M222" s="150" t="str">
        <f t="shared" si="3"/>
        <v>NC01-2-0001-0009</v>
      </c>
      <c r="N222" s="150" t="e">
        <f>VLOOKUP(M222,'Liste des équipements'!C224:T435,18)</f>
        <v>#N/A</v>
      </c>
    </row>
    <row r="223" spans="1:14">
      <c r="A223" s="150" t="s">
        <v>1283</v>
      </c>
      <c r="B223" s="150" t="s">
        <v>1284</v>
      </c>
      <c r="C223" s="150" t="s">
        <v>504</v>
      </c>
      <c r="D223" s="150" t="s">
        <v>627</v>
      </c>
      <c r="E223" s="150" t="s">
        <v>627</v>
      </c>
      <c r="F223" s="150" t="s">
        <v>627</v>
      </c>
      <c r="G223" s="150" t="s">
        <v>1285</v>
      </c>
      <c r="H223" s="151">
        <v>2</v>
      </c>
      <c r="I223" s="150" t="s">
        <v>629</v>
      </c>
      <c r="J223" s="150" t="s">
        <v>630</v>
      </c>
      <c r="K223" s="150" t="s">
        <v>627</v>
      </c>
      <c r="L223" s="150" t="s">
        <v>631</v>
      </c>
      <c r="M223" s="150" t="str">
        <f t="shared" si="3"/>
        <v>NC01-2-0060-0004</v>
      </c>
      <c r="N223" s="150" t="e">
        <f>VLOOKUP(M223,'Liste des équipements'!C225:T436,18)</f>
        <v>#N/A</v>
      </c>
    </row>
    <row r="224" spans="1:14">
      <c r="A224" s="150" t="s">
        <v>1286</v>
      </c>
      <c r="B224" s="150" t="s">
        <v>1287</v>
      </c>
      <c r="C224" s="150" t="s">
        <v>425</v>
      </c>
      <c r="D224" s="150" t="s">
        <v>627</v>
      </c>
      <c r="E224" s="150" t="s">
        <v>627</v>
      </c>
      <c r="F224" s="150" t="s">
        <v>627</v>
      </c>
      <c r="G224" s="150" t="s">
        <v>1242</v>
      </c>
      <c r="H224" s="151">
        <v>1</v>
      </c>
      <c r="I224" s="150" t="s">
        <v>629</v>
      </c>
      <c r="J224" s="150" t="s">
        <v>630</v>
      </c>
      <c r="K224" s="152">
        <v>44852</v>
      </c>
      <c r="L224" s="150" t="s">
        <v>631</v>
      </c>
      <c r="M224" s="150" t="str">
        <f t="shared" si="3"/>
        <v>NC01-2-0040-0014</v>
      </c>
      <c r="N224" s="150" t="e">
        <f>VLOOKUP(M224,'Liste des équipements'!C226:T437,18)</f>
        <v>#N/A</v>
      </c>
    </row>
    <row r="225" spans="1:14">
      <c r="A225" s="150" t="s">
        <v>1288</v>
      </c>
      <c r="B225" s="150" t="s">
        <v>1289</v>
      </c>
      <c r="C225" s="150" t="s">
        <v>425</v>
      </c>
      <c r="D225" s="150" t="s">
        <v>627</v>
      </c>
      <c r="E225" s="150" t="s">
        <v>627</v>
      </c>
      <c r="F225" s="150" t="s">
        <v>627</v>
      </c>
      <c r="G225" s="150" t="s">
        <v>1080</v>
      </c>
      <c r="H225" s="151">
        <v>1</v>
      </c>
      <c r="I225" s="150" t="s">
        <v>629</v>
      </c>
      <c r="J225" s="150" t="s">
        <v>630</v>
      </c>
      <c r="K225" s="152">
        <v>44852</v>
      </c>
      <c r="L225" s="150" t="s">
        <v>631</v>
      </c>
      <c r="M225" s="150" t="str">
        <f t="shared" si="3"/>
        <v>NC01-2-0040-0014</v>
      </c>
      <c r="N225" s="150" t="e">
        <f>VLOOKUP(M225,'Liste des équipements'!C227:T438,18)</f>
        <v>#N/A</v>
      </c>
    </row>
    <row r="226" spans="1:14">
      <c r="A226" s="150" t="s">
        <v>1290</v>
      </c>
      <c r="B226" s="150" t="s">
        <v>1291</v>
      </c>
      <c r="C226" s="150" t="s">
        <v>425</v>
      </c>
      <c r="D226" s="150" t="s">
        <v>627</v>
      </c>
      <c r="E226" s="150" t="s">
        <v>627</v>
      </c>
      <c r="F226" s="150" t="s">
        <v>627</v>
      </c>
      <c r="G226" s="150" t="s">
        <v>1080</v>
      </c>
      <c r="H226" s="151">
        <v>1</v>
      </c>
      <c r="I226" s="150" t="s">
        <v>629</v>
      </c>
      <c r="J226" s="150" t="s">
        <v>630</v>
      </c>
      <c r="K226" s="152">
        <v>44852</v>
      </c>
      <c r="L226" s="150" t="s">
        <v>631</v>
      </c>
      <c r="M226" s="150" t="str">
        <f t="shared" si="3"/>
        <v>NC01-2-0040-0014</v>
      </c>
      <c r="N226" s="150" t="e">
        <f>VLOOKUP(M226,'Liste des équipements'!C228:T439,18)</f>
        <v>#N/A</v>
      </c>
    </row>
    <row r="227" spans="1:14">
      <c r="A227" s="150" t="s">
        <v>1292</v>
      </c>
      <c r="B227" s="150" t="s">
        <v>1293</v>
      </c>
      <c r="C227" s="150" t="s">
        <v>425</v>
      </c>
      <c r="D227" s="150" t="s">
        <v>627</v>
      </c>
      <c r="E227" s="150" t="s">
        <v>627</v>
      </c>
      <c r="F227" s="150" t="s">
        <v>627</v>
      </c>
      <c r="G227" s="150" t="s">
        <v>1080</v>
      </c>
      <c r="H227" s="151">
        <v>1</v>
      </c>
      <c r="I227" s="150" t="s">
        <v>629</v>
      </c>
      <c r="J227" s="150" t="s">
        <v>630</v>
      </c>
      <c r="K227" s="152">
        <v>44852</v>
      </c>
      <c r="L227" s="150" t="s">
        <v>631</v>
      </c>
      <c r="M227" s="150" t="str">
        <f t="shared" si="3"/>
        <v>NC01-2-0040-0014</v>
      </c>
      <c r="N227" s="150" t="e">
        <f>VLOOKUP(M227,'Liste des équipements'!C229:T440,18)</f>
        <v>#N/A</v>
      </c>
    </row>
    <row r="228" spans="1:14">
      <c r="A228" s="150" t="s">
        <v>1294</v>
      </c>
      <c r="B228" s="150" t="s">
        <v>1295</v>
      </c>
      <c r="C228" s="150" t="s">
        <v>425</v>
      </c>
      <c r="D228" s="150" t="s">
        <v>627</v>
      </c>
      <c r="E228" s="150" t="s">
        <v>627</v>
      </c>
      <c r="F228" s="150" t="s">
        <v>627</v>
      </c>
      <c r="G228" s="150" t="s">
        <v>1080</v>
      </c>
      <c r="H228" s="151">
        <v>1</v>
      </c>
      <c r="I228" s="150" t="s">
        <v>629</v>
      </c>
      <c r="J228" s="150" t="s">
        <v>630</v>
      </c>
      <c r="K228" s="152">
        <v>44852</v>
      </c>
      <c r="L228" s="150" t="s">
        <v>631</v>
      </c>
      <c r="M228" s="150" t="str">
        <f t="shared" si="3"/>
        <v>NC01-2-0040-0014</v>
      </c>
      <c r="N228" s="150" t="e">
        <f>VLOOKUP(M228,'Liste des équipements'!C230:T441,18)</f>
        <v>#N/A</v>
      </c>
    </row>
    <row r="229" spans="1:14">
      <c r="A229" s="150" t="s">
        <v>1296</v>
      </c>
      <c r="B229" s="150" t="s">
        <v>1297</v>
      </c>
      <c r="C229" s="150" t="s">
        <v>562</v>
      </c>
      <c r="D229" s="150" t="s">
        <v>627</v>
      </c>
      <c r="E229" s="150" t="s">
        <v>627</v>
      </c>
      <c r="F229" s="150" t="s">
        <v>1099</v>
      </c>
      <c r="G229" s="150" t="s">
        <v>1100</v>
      </c>
      <c r="H229" s="151">
        <v>2</v>
      </c>
      <c r="I229" s="150" t="s">
        <v>629</v>
      </c>
      <c r="J229" s="150" t="s">
        <v>630</v>
      </c>
      <c r="K229" s="150" t="s">
        <v>627</v>
      </c>
      <c r="L229" s="150" t="s">
        <v>631</v>
      </c>
      <c r="M229" s="150" t="str">
        <f t="shared" si="3"/>
        <v>NC01-3-0040-0001</v>
      </c>
      <c r="N229" s="150" t="e">
        <f>VLOOKUP(M229,'Liste des équipements'!C231:T442,18)</f>
        <v>#N/A</v>
      </c>
    </row>
    <row r="230" spans="1:14">
      <c r="A230" s="150" t="s">
        <v>1298</v>
      </c>
      <c r="B230" s="150" t="s">
        <v>1299</v>
      </c>
      <c r="C230" s="150" t="s">
        <v>558</v>
      </c>
      <c r="D230" s="150" t="s">
        <v>627</v>
      </c>
      <c r="E230" s="150" t="s">
        <v>627</v>
      </c>
      <c r="F230" s="150" t="s">
        <v>627</v>
      </c>
      <c r="G230" s="150" t="s">
        <v>1300</v>
      </c>
      <c r="H230" s="151">
        <v>2</v>
      </c>
      <c r="I230" s="150" t="s">
        <v>629</v>
      </c>
      <c r="J230" s="150" t="s">
        <v>630</v>
      </c>
      <c r="K230" s="152">
        <v>44866</v>
      </c>
      <c r="L230" s="150" t="s">
        <v>631</v>
      </c>
      <c r="M230" s="150" t="str">
        <f t="shared" si="3"/>
        <v>NC01-3-0040-0003</v>
      </c>
      <c r="N230" s="150" t="e">
        <f>VLOOKUP(M230,'Liste des équipements'!C232:T443,18)</f>
        <v>#N/A</v>
      </c>
    </row>
    <row r="231" spans="1:14">
      <c r="A231" s="150" t="s">
        <v>1301</v>
      </c>
      <c r="B231" s="150" t="s">
        <v>1302</v>
      </c>
      <c r="C231" s="150" t="s">
        <v>560</v>
      </c>
      <c r="D231" s="150" t="s">
        <v>627</v>
      </c>
      <c r="E231" s="150" t="s">
        <v>627</v>
      </c>
      <c r="F231" s="150" t="s">
        <v>627</v>
      </c>
      <c r="G231" s="150" t="s">
        <v>1300</v>
      </c>
      <c r="H231" s="151">
        <v>2</v>
      </c>
      <c r="I231" s="150" t="s">
        <v>629</v>
      </c>
      <c r="J231" s="150" t="s">
        <v>630</v>
      </c>
      <c r="K231" s="152">
        <v>44866</v>
      </c>
      <c r="L231" s="150" t="s">
        <v>631</v>
      </c>
      <c r="M231" s="150" t="str">
        <f t="shared" si="3"/>
        <v>NC01-3-0040-0002</v>
      </c>
      <c r="N231" s="150" t="e">
        <f>VLOOKUP(M231,'Liste des équipements'!C233:T444,18)</f>
        <v>#N/A</v>
      </c>
    </row>
    <row r="232" spans="1:14">
      <c r="A232" s="150" t="s">
        <v>1303</v>
      </c>
      <c r="B232" s="150" t="s">
        <v>1304</v>
      </c>
      <c r="C232" s="150" t="s">
        <v>562</v>
      </c>
      <c r="D232" s="150" t="s">
        <v>627</v>
      </c>
      <c r="E232" s="150" t="s">
        <v>627</v>
      </c>
      <c r="F232" s="150" t="s">
        <v>627</v>
      </c>
      <c r="G232" s="150" t="s">
        <v>1300</v>
      </c>
      <c r="H232" s="151">
        <v>2</v>
      </c>
      <c r="I232" s="150" t="s">
        <v>629</v>
      </c>
      <c r="J232" s="150" t="s">
        <v>630</v>
      </c>
      <c r="K232" s="152">
        <v>44866</v>
      </c>
      <c r="L232" s="150" t="s">
        <v>631</v>
      </c>
      <c r="M232" s="150" t="str">
        <f t="shared" si="3"/>
        <v>NC01-3-0040-0001</v>
      </c>
      <c r="N232" s="150" t="e">
        <f>VLOOKUP(M232,'Liste des équipements'!C234:T445,18)</f>
        <v>#N/A</v>
      </c>
    </row>
    <row r="233" spans="1:14">
      <c r="A233" s="150" t="s">
        <v>1305</v>
      </c>
      <c r="B233" s="150" t="s">
        <v>1306</v>
      </c>
      <c r="C233" s="150" t="s">
        <v>627</v>
      </c>
      <c r="D233" s="150" t="s">
        <v>807</v>
      </c>
      <c r="E233" s="150" t="s">
        <v>437</v>
      </c>
      <c r="F233" s="150" t="s">
        <v>627</v>
      </c>
      <c r="G233" s="150" t="s">
        <v>1307</v>
      </c>
      <c r="H233" s="151">
        <v>2</v>
      </c>
      <c r="I233" s="150" t="s">
        <v>629</v>
      </c>
      <c r="J233" s="150" t="s">
        <v>630</v>
      </c>
      <c r="K233" s="150" t="s">
        <v>627</v>
      </c>
      <c r="L233" s="150" t="s">
        <v>631</v>
      </c>
      <c r="M233" s="150" t="str">
        <f t="shared" si="3"/>
        <v>NC01-2-0040-0009</v>
      </c>
      <c r="N233" s="150" t="e">
        <f>VLOOKUP(M233,'Liste des équipements'!C235:T446,18)</f>
        <v>#N/A</v>
      </c>
    </row>
    <row r="234" spans="1:14">
      <c r="A234" s="150" t="s">
        <v>1308</v>
      </c>
      <c r="B234" s="150" t="s">
        <v>1309</v>
      </c>
      <c r="C234" s="150" t="s">
        <v>627</v>
      </c>
      <c r="D234" s="150" t="s">
        <v>807</v>
      </c>
      <c r="E234" s="150" t="s">
        <v>437</v>
      </c>
      <c r="F234" s="150" t="s">
        <v>627</v>
      </c>
      <c r="G234" s="150" t="s">
        <v>1307</v>
      </c>
      <c r="H234" s="151">
        <v>2</v>
      </c>
      <c r="I234" s="150" t="s">
        <v>629</v>
      </c>
      <c r="J234" s="150" t="s">
        <v>630</v>
      </c>
      <c r="K234" s="150" t="s">
        <v>627</v>
      </c>
      <c r="L234" s="150" t="s">
        <v>631</v>
      </c>
      <c r="M234" s="150" t="str">
        <f t="shared" si="3"/>
        <v>NC01-2-0040-0009</v>
      </c>
      <c r="N234" s="150" t="e">
        <f>VLOOKUP(M234,'Liste des équipements'!C236:T447,18)</f>
        <v>#N/A</v>
      </c>
    </row>
    <row r="235" spans="1:14">
      <c r="A235" s="150" t="s">
        <v>1310</v>
      </c>
      <c r="B235" s="150" t="s">
        <v>1311</v>
      </c>
      <c r="C235" s="150" t="s">
        <v>627</v>
      </c>
      <c r="D235" s="150" t="s">
        <v>807</v>
      </c>
      <c r="E235" s="150" t="s">
        <v>437</v>
      </c>
      <c r="F235" s="150" t="s">
        <v>627</v>
      </c>
      <c r="G235" s="150" t="s">
        <v>1307</v>
      </c>
      <c r="H235" s="151">
        <v>2</v>
      </c>
      <c r="I235" s="150" t="s">
        <v>629</v>
      </c>
      <c r="J235" s="150" t="s">
        <v>630</v>
      </c>
      <c r="K235" s="150" t="s">
        <v>627</v>
      </c>
      <c r="L235" s="150" t="s">
        <v>631</v>
      </c>
      <c r="M235" s="150" t="str">
        <f t="shared" si="3"/>
        <v>NC01-2-0040-0009</v>
      </c>
      <c r="N235" s="150" t="e">
        <f>VLOOKUP(M235,'Liste des équipements'!C237:T448,18)</f>
        <v>#N/A</v>
      </c>
    </row>
    <row r="236" spans="1:14">
      <c r="A236" s="150" t="s">
        <v>1312</v>
      </c>
      <c r="B236" s="150" t="s">
        <v>1313</v>
      </c>
      <c r="C236" s="150" t="s">
        <v>627</v>
      </c>
      <c r="D236" s="150" t="s">
        <v>807</v>
      </c>
      <c r="E236" s="150" t="s">
        <v>437</v>
      </c>
      <c r="F236" s="150" t="s">
        <v>627</v>
      </c>
      <c r="G236" s="150" t="s">
        <v>1307</v>
      </c>
      <c r="H236" s="151">
        <v>2</v>
      </c>
      <c r="I236" s="150" t="s">
        <v>629</v>
      </c>
      <c r="J236" s="150" t="s">
        <v>630</v>
      </c>
      <c r="K236" s="150" t="s">
        <v>627</v>
      </c>
      <c r="L236" s="150" t="s">
        <v>631</v>
      </c>
      <c r="M236" s="150" t="str">
        <f t="shared" si="3"/>
        <v>NC01-2-0040-0009</v>
      </c>
      <c r="N236" s="150" t="e">
        <f>VLOOKUP(M236,'Liste des équipements'!C238:T449,18)</f>
        <v>#N/A</v>
      </c>
    </row>
    <row r="237" spans="1:14">
      <c r="A237" s="150" t="s">
        <v>1314</v>
      </c>
      <c r="B237" s="150" t="s">
        <v>1315</v>
      </c>
      <c r="C237" s="150" t="s">
        <v>627</v>
      </c>
      <c r="D237" s="150" t="s">
        <v>807</v>
      </c>
      <c r="E237" s="150" t="s">
        <v>437</v>
      </c>
      <c r="F237" s="150" t="s">
        <v>627</v>
      </c>
      <c r="G237" s="150" t="s">
        <v>1307</v>
      </c>
      <c r="H237" s="151">
        <v>2</v>
      </c>
      <c r="I237" s="150" t="s">
        <v>629</v>
      </c>
      <c r="J237" s="150" t="s">
        <v>630</v>
      </c>
      <c r="K237" s="150" t="s">
        <v>627</v>
      </c>
      <c r="L237" s="150" t="s">
        <v>631</v>
      </c>
      <c r="M237" s="150" t="str">
        <f t="shared" si="3"/>
        <v>NC01-2-0040-0009</v>
      </c>
      <c r="N237" s="150" t="e">
        <f>VLOOKUP(M237,'Liste des équipements'!C239:T450,18)</f>
        <v>#N/A</v>
      </c>
    </row>
    <row r="238" spans="1:14">
      <c r="A238" s="150" t="s">
        <v>1316</v>
      </c>
      <c r="B238" s="150" t="s">
        <v>1317</v>
      </c>
      <c r="C238" s="150" t="s">
        <v>627</v>
      </c>
      <c r="D238" s="150" t="s">
        <v>807</v>
      </c>
      <c r="E238" s="150" t="s">
        <v>437</v>
      </c>
      <c r="F238" s="150" t="s">
        <v>627</v>
      </c>
      <c r="G238" s="150" t="s">
        <v>1307</v>
      </c>
      <c r="H238" s="151">
        <v>2</v>
      </c>
      <c r="I238" s="150" t="s">
        <v>629</v>
      </c>
      <c r="J238" s="150" t="s">
        <v>630</v>
      </c>
      <c r="K238" s="150" t="s">
        <v>627</v>
      </c>
      <c r="L238" s="150" t="s">
        <v>631</v>
      </c>
      <c r="M238" s="150" t="str">
        <f t="shared" si="3"/>
        <v>NC01-2-0040-0009</v>
      </c>
      <c r="N238" s="150" t="e">
        <f>VLOOKUP(M238,'Liste des équipements'!C240:T451,18)</f>
        <v>#N/A</v>
      </c>
    </row>
    <row r="239" spans="1:14">
      <c r="A239" s="150" t="s">
        <v>1318</v>
      </c>
      <c r="B239" s="150" t="s">
        <v>1319</v>
      </c>
      <c r="C239" s="150" t="s">
        <v>950</v>
      </c>
      <c r="D239" s="150" t="s">
        <v>627</v>
      </c>
      <c r="E239" s="150" t="s">
        <v>627</v>
      </c>
      <c r="F239" s="150" t="s">
        <v>627</v>
      </c>
      <c r="G239" s="150" t="s">
        <v>1068</v>
      </c>
      <c r="H239" s="151">
        <v>2</v>
      </c>
      <c r="I239" s="150" t="s">
        <v>629</v>
      </c>
      <c r="J239" s="150" t="s">
        <v>630</v>
      </c>
      <c r="K239" s="152">
        <v>44993</v>
      </c>
      <c r="L239" s="150" t="s">
        <v>631</v>
      </c>
      <c r="M239" s="150" t="str">
        <f t="shared" si="3"/>
        <v>NC01-2-0020</v>
      </c>
      <c r="N239" s="150" t="e">
        <f>VLOOKUP(M239,'Liste des équipements'!C241:T452,18)</f>
        <v>#N/A</v>
      </c>
    </row>
    <row r="240" spans="1:14">
      <c r="A240" s="150" t="s">
        <v>1320</v>
      </c>
      <c r="B240" s="150" t="s">
        <v>1321</v>
      </c>
      <c r="C240" s="150" t="s">
        <v>965</v>
      </c>
      <c r="D240" s="150" t="s">
        <v>627</v>
      </c>
      <c r="E240" s="150" t="s">
        <v>627</v>
      </c>
      <c r="F240" s="150" t="s">
        <v>627</v>
      </c>
      <c r="G240" s="150" t="s">
        <v>1322</v>
      </c>
      <c r="H240" s="151">
        <v>2</v>
      </c>
      <c r="I240" s="150" t="s">
        <v>629</v>
      </c>
      <c r="J240" s="150" t="s">
        <v>630</v>
      </c>
      <c r="K240" s="152">
        <v>44993</v>
      </c>
      <c r="L240" s="150" t="s">
        <v>631</v>
      </c>
      <c r="M240" s="150" t="str">
        <f t="shared" si="3"/>
        <v>NC01-3</v>
      </c>
      <c r="N240" s="150" t="e">
        <f>VLOOKUP(M240,'Liste des équipements'!C242:T453,18)</f>
        <v>#N/A</v>
      </c>
    </row>
    <row r="241" spans="1:14">
      <c r="A241" s="150" t="s">
        <v>1323</v>
      </c>
      <c r="B241" s="150" t="s">
        <v>1324</v>
      </c>
      <c r="C241" s="150" t="s">
        <v>946</v>
      </c>
      <c r="D241" s="150" t="s">
        <v>627</v>
      </c>
      <c r="E241" s="150" t="s">
        <v>627</v>
      </c>
      <c r="F241" s="150" t="s">
        <v>627</v>
      </c>
      <c r="G241" s="150" t="s">
        <v>1322</v>
      </c>
      <c r="H241" s="151">
        <v>2</v>
      </c>
      <c r="I241" s="150" t="s">
        <v>629</v>
      </c>
      <c r="J241" s="150" t="s">
        <v>630</v>
      </c>
      <c r="K241" s="152">
        <v>44993</v>
      </c>
      <c r="L241" s="150" t="s">
        <v>631</v>
      </c>
      <c r="M241" s="150" t="str">
        <f t="shared" si="3"/>
        <v>NC01-1</v>
      </c>
      <c r="N241" s="150" t="e">
        <f>VLOOKUP(M241,'Liste des équipements'!C243:T454,18)</f>
        <v>#N/A</v>
      </c>
    </row>
    <row r="242" spans="1:14">
      <c r="A242" s="150" t="s">
        <v>1325</v>
      </c>
      <c r="B242" s="150" t="s">
        <v>1326</v>
      </c>
      <c r="C242" s="150" t="s">
        <v>1135</v>
      </c>
      <c r="D242" s="150" t="s">
        <v>627</v>
      </c>
      <c r="E242" s="150" t="s">
        <v>627</v>
      </c>
      <c r="F242" s="150" t="s">
        <v>627</v>
      </c>
      <c r="G242" s="150" t="s">
        <v>1322</v>
      </c>
      <c r="H242" s="151">
        <v>2</v>
      </c>
      <c r="I242" s="150" t="s">
        <v>629</v>
      </c>
      <c r="J242" s="150" t="s">
        <v>630</v>
      </c>
      <c r="K242" s="152">
        <v>44993</v>
      </c>
      <c r="L242" s="150" t="s">
        <v>631</v>
      </c>
      <c r="M242" s="150" t="str">
        <f t="shared" si="3"/>
        <v>NC01-2</v>
      </c>
      <c r="N242" s="150" t="e">
        <f>VLOOKUP(M242,'Liste des équipements'!C244:T455,18)</f>
        <v>#N/A</v>
      </c>
    </row>
    <row r="243" spans="1:14">
      <c r="A243" s="150" t="s">
        <v>1327</v>
      </c>
      <c r="B243" s="150" t="s">
        <v>1328</v>
      </c>
      <c r="C243" s="150" t="s">
        <v>627</v>
      </c>
      <c r="D243" s="150" t="s">
        <v>1329</v>
      </c>
      <c r="E243" s="150" t="s">
        <v>336</v>
      </c>
      <c r="F243" s="150" t="s">
        <v>627</v>
      </c>
      <c r="G243" s="150" t="s">
        <v>1330</v>
      </c>
      <c r="H243" s="151">
        <v>2</v>
      </c>
      <c r="I243" s="150" t="s">
        <v>629</v>
      </c>
      <c r="J243" s="150" t="s">
        <v>630</v>
      </c>
      <c r="K243" s="152">
        <v>44993</v>
      </c>
      <c r="L243" s="150" t="s">
        <v>631</v>
      </c>
      <c r="M243" s="150" t="str">
        <f t="shared" si="3"/>
        <v>NC01-1-0030-0005</v>
      </c>
      <c r="N243" s="150" t="e">
        <f>VLOOKUP(M243,'Liste des équipements'!C245:T456,18)</f>
        <v>#N/A</v>
      </c>
    </row>
    <row r="244" spans="1:14">
      <c r="A244" s="150" t="s">
        <v>1331</v>
      </c>
      <c r="B244" s="150" t="s">
        <v>1332</v>
      </c>
      <c r="C244" s="150" t="s">
        <v>336</v>
      </c>
      <c r="D244" s="150" t="s">
        <v>627</v>
      </c>
      <c r="E244" s="150" t="s">
        <v>627</v>
      </c>
      <c r="F244" s="150" t="s">
        <v>627</v>
      </c>
      <c r="G244" s="150" t="s">
        <v>1333</v>
      </c>
      <c r="H244" s="151">
        <v>2</v>
      </c>
      <c r="I244" s="150" t="s">
        <v>629</v>
      </c>
      <c r="J244" s="150" t="s">
        <v>630</v>
      </c>
      <c r="K244" s="150" t="s">
        <v>627</v>
      </c>
      <c r="L244" s="150" t="s">
        <v>631</v>
      </c>
      <c r="M244" s="150" t="str">
        <f t="shared" si="3"/>
        <v>NC01-1-0030-0005</v>
      </c>
      <c r="N244" s="150" t="e">
        <f>VLOOKUP(M244,'Liste des équipements'!C246:T457,18)</f>
        <v>#N/A</v>
      </c>
    </row>
    <row r="245" spans="1:14">
      <c r="A245" s="150" t="s">
        <v>1334</v>
      </c>
      <c r="B245" s="150" t="s">
        <v>1335</v>
      </c>
      <c r="C245" s="150" t="s">
        <v>397</v>
      </c>
      <c r="D245" s="150" t="s">
        <v>627</v>
      </c>
      <c r="E245" s="150" t="s">
        <v>627</v>
      </c>
      <c r="F245" s="150" t="s">
        <v>627</v>
      </c>
      <c r="G245" s="150" t="s">
        <v>1336</v>
      </c>
      <c r="H245" s="151">
        <v>2</v>
      </c>
      <c r="I245" s="150" t="s">
        <v>629</v>
      </c>
      <c r="J245" s="150" t="s">
        <v>630</v>
      </c>
      <c r="K245" s="150" t="s">
        <v>627</v>
      </c>
      <c r="L245" s="150" t="s">
        <v>631</v>
      </c>
      <c r="M245" s="150" t="str">
        <f t="shared" si="3"/>
        <v>NC01-2-0020-0006</v>
      </c>
      <c r="N245" s="150" t="e">
        <f>VLOOKUP(M245,'Liste des équipements'!C247:T458,18)</f>
        <v>#N/A</v>
      </c>
    </row>
    <row r="246" spans="1:14">
      <c r="A246" s="150" t="s">
        <v>1337</v>
      </c>
      <c r="B246" s="150" t="s">
        <v>1338</v>
      </c>
      <c r="C246" s="150" t="s">
        <v>488</v>
      </c>
      <c r="D246" s="150" t="s">
        <v>627</v>
      </c>
      <c r="E246" s="150" t="s">
        <v>627</v>
      </c>
      <c r="F246" s="150" t="s">
        <v>627</v>
      </c>
      <c r="G246" s="150" t="s">
        <v>1339</v>
      </c>
      <c r="H246" s="151">
        <v>2</v>
      </c>
      <c r="I246" s="150" t="s">
        <v>629</v>
      </c>
      <c r="J246" s="150" t="s">
        <v>630</v>
      </c>
      <c r="K246" s="152">
        <v>44869</v>
      </c>
      <c r="L246" s="150" t="s">
        <v>631</v>
      </c>
      <c r="M246" s="150" t="str">
        <f t="shared" si="3"/>
        <v>NC01-2-0001-0004</v>
      </c>
      <c r="N246" s="150" t="e">
        <f>VLOOKUP(M246,'Liste des équipements'!C248:T459,18)</f>
        <v>#N/A</v>
      </c>
    </row>
    <row r="247" spans="1:14">
      <c r="A247" s="150" t="s">
        <v>1340</v>
      </c>
      <c r="B247" s="150" t="s">
        <v>1341</v>
      </c>
      <c r="C247" s="150" t="s">
        <v>364</v>
      </c>
      <c r="D247" s="150" t="s">
        <v>627</v>
      </c>
      <c r="E247" s="150" t="s">
        <v>627</v>
      </c>
      <c r="F247" s="150" t="s">
        <v>627</v>
      </c>
      <c r="G247" s="150" t="s">
        <v>1342</v>
      </c>
      <c r="H247" s="151">
        <v>2</v>
      </c>
      <c r="I247" s="150" t="s">
        <v>629</v>
      </c>
      <c r="J247" s="150" t="s">
        <v>630</v>
      </c>
      <c r="K247" s="152">
        <v>44812</v>
      </c>
      <c r="L247" s="150" t="s">
        <v>631</v>
      </c>
      <c r="M247" s="150" t="str">
        <f t="shared" si="3"/>
        <v>NC01-1-0040</v>
      </c>
      <c r="N247" s="150" t="e">
        <f>VLOOKUP(M247,'Liste des équipements'!C249:T460,18)</f>
        <v>#N/A</v>
      </c>
    </row>
    <row r="248" spans="1:14">
      <c r="A248" s="150" t="s">
        <v>1343</v>
      </c>
      <c r="B248" s="150" t="s">
        <v>1344</v>
      </c>
      <c r="C248" s="150" t="s">
        <v>627</v>
      </c>
      <c r="D248" s="150" t="s">
        <v>1345</v>
      </c>
      <c r="E248" s="150" t="s">
        <v>1105</v>
      </c>
      <c r="F248" s="150" t="s">
        <v>627</v>
      </c>
      <c r="G248" s="150" t="s">
        <v>1106</v>
      </c>
      <c r="H248" s="151">
        <v>2</v>
      </c>
      <c r="I248" s="150" t="s">
        <v>629</v>
      </c>
      <c r="J248" s="150" t="s">
        <v>630</v>
      </c>
      <c r="K248" s="152">
        <v>44993</v>
      </c>
      <c r="L248" s="150" t="s">
        <v>631</v>
      </c>
      <c r="M248" s="150" t="str">
        <f t="shared" si="3"/>
        <v>NC01-2-0070-0001</v>
      </c>
      <c r="N248" s="150" t="e">
        <f>VLOOKUP(M248,'Liste des équipements'!C250:T461,18)</f>
        <v>#N/A</v>
      </c>
    </row>
    <row r="249" spans="1:14">
      <c r="A249" s="150" t="s">
        <v>1346</v>
      </c>
      <c r="B249" s="150" t="s">
        <v>1347</v>
      </c>
      <c r="C249" s="150" t="s">
        <v>338</v>
      </c>
      <c r="D249" s="150" t="s">
        <v>627</v>
      </c>
      <c r="E249" s="150" t="s">
        <v>627</v>
      </c>
      <c r="F249" s="150" t="s">
        <v>627</v>
      </c>
      <c r="G249" s="150" t="s">
        <v>1348</v>
      </c>
      <c r="H249" s="151">
        <v>2</v>
      </c>
      <c r="I249" s="150" t="s">
        <v>629</v>
      </c>
      <c r="J249" s="150" t="s">
        <v>630</v>
      </c>
      <c r="K249" s="152">
        <v>44869</v>
      </c>
      <c r="L249" s="150" t="s">
        <v>631</v>
      </c>
      <c r="M249" s="150" t="str">
        <f t="shared" si="3"/>
        <v>NC01-1-0030-0004</v>
      </c>
      <c r="N249" s="150" t="e">
        <f>VLOOKUP(M249,'Liste des équipements'!C251:T462,18)</f>
        <v>#N/A</v>
      </c>
    </row>
    <row r="250" spans="1:14">
      <c r="A250" s="150" t="s">
        <v>1349</v>
      </c>
      <c r="B250" s="150" t="s">
        <v>1350</v>
      </c>
      <c r="C250" s="150" t="s">
        <v>488</v>
      </c>
      <c r="D250" s="150" t="s">
        <v>627</v>
      </c>
      <c r="E250" s="150" t="s">
        <v>627</v>
      </c>
      <c r="F250" s="150" t="s">
        <v>627</v>
      </c>
      <c r="G250" s="150" t="s">
        <v>1351</v>
      </c>
      <c r="H250" s="151">
        <v>2</v>
      </c>
      <c r="I250" s="150" t="s">
        <v>629</v>
      </c>
      <c r="J250" s="150" t="s">
        <v>630</v>
      </c>
      <c r="K250" s="150" t="s">
        <v>627</v>
      </c>
      <c r="L250" s="150" t="s">
        <v>631</v>
      </c>
      <c r="M250" s="150" t="str">
        <f t="shared" si="3"/>
        <v>NC01-2-0001-0004</v>
      </c>
      <c r="N250" s="150" t="e">
        <f>VLOOKUP(M250,'Liste des équipements'!C252:T463,18)</f>
        <v>#N/A</v>
      </c>
    </row>
    <row r="251" spans="1:14">
      <c r="A251" s="150" t="s">
        <v>1352</v>
      </c>
      <c r="B251" s="150" t="s">
        <v>1353</v>
      </c>
      <c r="C251" s="150" t="s">
        <v>376</v>
      </c>
      <c r="D251" s="150" t="s">
        <v>627</v>
      </c>
      <c r="E251" s="150" t="s">
        <v>627</v>
      </c>
      <c r="F251" s="150" t="s">
        <v>627</v>
      </c>
      <c r="G251" s="150" t="s">
        <v>1354</v>
      </c>
      <c r="H251" s="151">
        <v>2</v>
      </c>
      <c r="I251" s="150" t="s">
        <v>653</v>
      </c>
      <c r="J251" s="150" t="s">
        <v>630</v>
      </c>
      <c r="K251" s="152">
        <v>45359</v>
      </c>
      <c r="L251" s="150" t="s">
        <v>631</v>
      </c>
      <c r="M251" s="150" t="str">
        <f t="shared" si="3"/>
        <v>NC01-1-0060-0006</v>
      </c>
      <c r="N251" s="150" t="e">
        <f>VLOOKUP(M251,'Liste des équipements'!C253:T464,18)</f>
        <v>#N/A</v>
      </c>
    </row>
    <row r="252" spans="1:14">
      <c r="A252" s="150" t="s">
        <v>1355</v>
      </c>
      <c r="B252" s="150" t="s">
        <v>1356</v>
      </c>
      <c r="C252" s="150" t="s">
        <v>457</v>
      </c>
      <c r="D252" s="150" t="s">
        <v>627</v>
      </c>
      <c r="E252" s="150" t="s">
        <v>627</v>
      </c>
      <c r="F252" s="150" t="s">
        <v>627</v>
      </c>
      <c r="G252" s="150" t="s">
        <v>1357</v>
      </c>
      <c r="H252" s="151">
        <v>2</v>
      </c>
      <c r="I252" s="150" t="s">
        <v>629</v>
      </c>
      <c r="J252" s="150" t="s">
        <v>630</v>
      </c>
      <c r="K252" s="152">
        <v>44869</v>
      </c>
      <c r="L252" s="150" t="s">
        <v>631</v>
      </c>
      <c r="M252" s="150" t="str">
        <f t="shared" si="3"/>
        <v>NC01-2-0040-0002</v>
      </c>
      <c r="N252" s="150" t="e">
        <f>VLOOKUP(M252,'Liste des équipements'!C254:T465,18)</f>
        <v>#N/A</v>
      </c>
    </row>
    <row r="253" spans="1:14">
      <c r="A253" s="150" t="s">
        <v>1358</v>
      </c>
      <c r="B253" s="150" t="s">
        <v>1359</v>
      </c>
      <c r="C253" s="150" t="s">
        <v>457</v>
      </c>
      <c r="D253" s="150" t="s">
        <v>627</v>
      </c>
      <c r="E253" s="150" t="s">
        <v>627</v>
      </c>
      <c r="F253" s="150" t="s">
        <v>627</v>
      </c>
      <c r="G253" s="150" t="s">
        <v>1360</v>
      </c>
      <c r="H253" s="151">
        <v>2</v>
      </c>
      <c r="I253" s="150" t="s">
        <v>629</v>
      </c>
      <c r="J253" s="150" t="s">
        <v>630</v>
      </c>
      <c r="K253" s="152">
        <v>45036</v>
      </c>
      <c r="L253" s="150" t="s">
        <v>631</v>
      </c>
      <c r="M253" s="150" t="str">
        <f t="shared" si="3"/>
        <v>NC01-2-0040-0002</v>
      </c>
      <c r="N253" s="150" t="e">
        <f>VLOOKUP(M253,'Liste des équipements'!C255:T466,18)</f>
        <v>#N/A</v>
      </c>
    </row>
    <row r="254" spans="1:14">
      <c r="A254" s="150" t="s">
        <v>1361</v>
      </c>
      <c r="B254" s="150" t="s">
        <v>1362</v>
      </c>
      <c r="C254" s="150" t="s">
        <v>459</v>
      </c>
      <c r="D254" s="150" t="s">
        <v>627</v>
      </c>
      <c r="E254" s="150" t="s">
        <v>627</v>
      </c>
      <c r="F254" s="150" t="s">
        <v>627</v>
      </c>
      <c r="G254" s="150" t="s">
        <v>1363</v>
      </c>
      <c r="H254" s="151">
        <v>2</v>
      </c>
      <c r="I254" s="150" t="s">
        <v>629</v>
      </c>
      <c r="J254" s="150" t="s">
        <v>630</v>
      </c>
      <c r="K254" s="152">
        <v>44800</v>
      </c>
      <c r="L254" s="150" t="s">
        <v>631</v>
      </c>
      <c r="M254" s="150" t="str">
        <f t="shared" si="3"/>
        <v>NC01-2-0040-0002</v>
      </c>
      <c r="N254" s="150" t="e">
        <f>VLOOKUP(M254,'Liste des équipements'!C256:T467,18)</f>
        <v>#N/A</v>
      </c>
    </row>
    <row r="255" spans="1:14">
      <c r="A255" s="150" t="s">
        <v>1364</v>
      </c>
      <c r="B255" s="150" t="s">
        <v>1365</v>
      </c>
      <c r="C255" s="150" t="s">
        <v>463</v>
      </c>
      <c r="D255" s="150" t="s">
        <v>627</v>
      </c>
      <c r="E255" s="150" t="s">
        <v>627</v>
      </c>
      <c r="F255" s="150" t="s">
        <v>627</v>
      </c>
      <c r="G255" s="150" t="s">
        <v>1366</v>
      </c>
      <c r="H255" s="151">
        <v>2</v>
      </c>
      <c r="I255" s="150" t="s">
        <v>629</v>
      </c>
      <c r="J255" s="150" t="s">
        <v>630</v>
      </c>
      <c r="K255" s="150" t="s">
        <v>627</v>
      </c>
      <c r="L255" s="150" t="s">
        <v>631</v>
      </c>
      <c r="M255" s="150" t="str">
        <f t="shared" si="3"/>
        <v>NC01-2-0040-0001</v>
      </c>
      <c r="N255" s="150" t="e">
        <f>VLOOKUP(M255,'Liste des équipements'!C257:T468,18)</f>
        <v>#N/A</v>
      </c>
    </row>
    <row r="256" spans="1:14">
      <c r="A256" s="150" t="s">
        <v>1367</v>
      </c>
      <c r="B256" s="150" t="s">
        <v>1368</v>
      </c>
      <c r="C256" s="150" t="s">
        <v>463</v>
      </c>
      <c r="D256" s="150" t="s">
        <v>627</v>
      </c>
      <c r="E256" s="150" t="s">
        <v>627</v>
      </c>
      <c r="F256" s="150" t="s">
        <v>627</v>
      </c>
      <c r="G256" s="150" t="s">
        <v>1369</v>
      </c>
      <c r="H256" s="151">
        <v>2</v>
      </c>
      <c r="I256" s="150" t="s">
        <v>629</v>
      </c>
      <c r="J256" s="150" t="s">
        <v>630</v>
      </c>
      <c r="K256" s="150" t="s">
        <v>627</v>
      </c>
      <c r="L256" s="150" t="s">
        <v>631</v>
      </c>
      <c r="M256" s="150" t="str">
        <f t="shared" si="3"/>
        <v>NC01-2-0040-0001</v>
      </c>
      <c r="N256" s="150" t="e">
        <f>VLOOKUP(M256,'Liste des équipements'!C258:T469,18)</f>
        <v>#N/A</v>
      </c>
    </row>
    <row r="257" spans="1:14">
      <c r="A257" s="150" t="s">
        <v>1370</v>
      </c>
      <c r="B257" s="150" t="s">
        <v>1371</v>
      </c>
      <c r="C257" s="150" t="s">
        <v>627</v>
      </c>
      <c r="D257" s="150" t="s">
        <v>807</v>
      </c>
      <c r="E257" s="150" t="s">
        <v>437</v>
      </c>
      <c r="F257" s="150" t="s">
        <v>627</v>
      </c>
      <c r="G257" s="150" t="s">
        <v>1372</v>
      </c>
      <c r="H257" s="151">
        <v>2</v>
      </c>
      <c r="I257" s="150" t="s">
        <v>629</v>
      </c>
      <c r="J257" s="150" t="s">
        <v>630</v>
      </c>
      <c r="K257" s="152">
        <v>44869</v>
      </c>
      <c r="L257" s="150" t="s">
        <v>631</v>
      </c>
      <c r="M257" s="150" t="str">
        <f t="shared" si="3"/>
        <v>NC01-2-0040-0009</v>
      </c>
      <c r="N257" s="150" t="e">
        <f>VLOOKUP(M257,'Liste des équipements'!C259:T470,18)</f>
        <v>#N/A</v>
      </c>
    </row>
    <row r="258" spans="1:14">
      <c r="A258" s="150" t="s">
        <v>1373</v>
      </c>
      <c r="B258" s="150" t="s">
        <v>1374</v>
      </c>
      <c r="C258" s="150" t="s">
        <v>453</v>
      </c>
      <c r="D258" s="150" t="s">
        <v>627</v>
      </c>
      <c r="E258" s="150" t="s">
        <v>627</v>
      </c>
      <c r="F258" s="150" t="s">
        <v>627</v>
      </c>
      <c r="G258" s="150" t="s">
        <v>1375</v>
      </c>
      <c r="H258" s="151">
        <v>2</v>
      </c>
      <c r="I258" s="150" t="s">
        <v>629</v>
      </c>
      <c r="J258" s="150" t="s">
        <v>630</v>
      </c>
      <c r="K258" s="152">
        <v>44800</v>
      </c>
      <c r="L258" s="150" t="s">
        <v>631</v>
      </c>
      <c r="M258" s="150" t="str">
        <f t="shared" si="3"/>
        <v>NC01-2-0040-0003</v>
      </c>
      <c r="N258" s="150" t="e">
        <f>VLOOKUP(M258,'Liste des équipements'!C260:T471,18)</f>
        <v>#N/A</v>
      </c>
    </row>
    <row r="259" spans="1:14">
      <c r="A259" s="150" t="s">
        <v>1376</v>
      </c>
      <c r="B259" s="150" t="s">
        <v>1377</v>
      </c>
      <c r="C259" s="150" t="s">
        <v>627</v>
      </c>
      <c r="D259" s="150" t="s">
        <v>773</v>
      </c>
      <c r="E259" s="150" t="s">
        <v>455</v>
      </c>
      <c r="F259" s="150" t="s">
        <v>627</v>
      </c>
      <c r="G259" s="150" t="s">
        <v>1378</v>
      </c>
      <c r="H259" s="151">
        <v>2</v>
      </c>
      <c r="I259" s="150" t="s">
        <v>629</v>
      </c>
      <c r="J259" s="150" t="s">
        <v>630</v>
      </c>
      <c r="K259" s="152">
        <v>44812</v>
      </c>
      <c r="L259" s="150" t="s">
        <v>631</v>
      </c>
      <c r="M259" s="150" t="str">
        <f t="shared" ref="M259:M322" si="4">IF(C259&lt;&gt;"",LEFT(C259,16),LEFT(E259,16))</f>
        <v>NC01-2-0040-0003</v>
      </c>
      <c r="N259" s="150" t="e">
        <f>VLOOKUP(M259,'Liste des équipements'!C261:T472,18)</f>
        <v>#N/A</v>
      </c>
    </row>
    <row r="260" spans="1:14">
      <c r="A260" s="150" t="s">
        <v>1379</v>
      </c>
      <c r="B260" s="150" t="s">
        <v>1380</v>
      </c>
      <c r="C260" s="150" t="s">
        <v>627</v>
      </c>
      <c r="D260" s="150" t="s">
        <v>773</v>
      </c>
      <c r="E260" s="150" t="s">
        <v>455</v>
      </c>
      <c r="F260" s="150" t="s">
        <v>627</v>
      </c>
      <c r="G260" s="150" t="s">
        <v>1381</v>
      </c>
      <c r="H260" s="151">
        <v>2</v>
      </c>
      <c r="I260" s="150" t="s">
        <v>629</v>
      </c>
      <c r="J260" s="150" t="s">
        <v>630</v>
      </c>
      <c r="K260" s="150" t="s">
        <v>627</v>
      </c>
      <c r="L260" s="150" t="s">
        <v>631</v>
      </c>
      <c r="M260" s="150" t="str">
        <f t="shared" si="4"/>
        <v>NC01-2-0040-0003</v>
      </c>
      <c r="N260" s="150" t="e">
        <f>VLOOKUP(M260,'Liste des équipements'!C262:T473,18)</f>
        <v>#N/A</v>
      </c>
    </row>
    <row r="261" spans="1:14">
      <c r="A261" s="150" t="s">
        <v>1382</v>
      </c>
      <c r="B261" s="150" t="s">
        <v>1383</v>
      </c>
      <c r="C261" s="150" t="s">
        <v>1135</v>
      </c>
      <c r="D261" s="150" t="s">
        <v>627</v>
      </c>
      <c r="E261" s="150" t="s">
        <v>627</v>
      </c>
      <c r="F261" s="150" t="s">
        <v>627</v>
      </c>
      <c r="G261" s="150" t="s">
        <v>1384</v>
      </c>
      <c r="H261" s="151">
        <v>2</v>
      </c>
      <c r="I261" s="150" t="s">
        <v>629</v>
      </c>
      <c r="J261" s="150" t="s">
        <v>630</v>
      </c>
      <c r="K261" s="152">
        <v>44846</v>
      </c>
      <c r="L261" s="150" t="s">
        <v>631</v>
      </c>
      <c r="M261" s="150" t="str">
        <f t="shared" si="4"/>
        <v>NC01-2</v>
      </c>
      <c r="N261" s="150" t="e">
        <f>VLOOKUP(M261,'Liste des équipements'!C263:T474,18)</f>
        <v>#N/A</v>
      </c>
    </row>
    <row r="262" spans="1:14">
      <c r="A262" s="150" t="s">
        <v>1385</v>
      </c>
      <c r="B262" s="150" t="s">
        <v>1386</v>
      </c>
      <c r="C262" s="150" t="s">
        <v>1135</v>
      </c>
      <c r="D262" s="150" t="s">
        <v>627</v>
      </c>
      <c r="E262" s="150" t="s">
        <v>627</v>
      </c>
      <c r="F262" s="150" t="s">
        <v>627</v>
      </c>
      <c r="G262" s="150" t="s">
        <v>1387</v>
      </c>
      <c r="H262" s="151">
        <v>2</v>
      </c>
      <c r="I262" s="150" t="s">
        <v>629</v>
      </c>
      <c r="J262" s="150" t="s">
        <v>630</v>
      </c>
      <c r="K262" s="152">
        <v>44812</v>
      </c>
      <c r="L262" s="150" t="s">
        <v>631</v>
      </c>
      <c r="M262" s="150" t="str">
        <f t="shared" si="4"/>
        <v>NC01-2</v>
      </c>
      <c r="N262" s="150" t="e">
        <f>VLOOKUP(M262,'Liste des équipements'!C264:T475,18)</f>
        <v>#N/A</v>
      </c>
    </row>
    <row r="263" spans="1:14">
      <c r="A263" s="150" t="s">
        <v>1388</v>
      </c>
      <c r="B263" s="150" t="s">
        <v>1389</v>
      </c>
      <c r="C263" s="150" t="s">
        <v>429</v>
      </c>
      <c r="D263" s="150" t="s">
        <v>627</v>
      </c>
      <c r="E263" s="150" t="s">
        <v>627</v>
      </c>
      <c r="F263" s="150" t="s">
        <v>627</v>
      </c>
      <c r="G263" s="150" t="s">
        <v>1390</v>
      </c>
      <c r="H263" s="151">
        <v>2</v>
      </c>
      <c r="I263" s="150" t="s">
        <v>629</v>
      </c>
      <c r="J263" s="150" t="s">
        <v>630</v>
      </c>
      <c r="K263" s="150" t="s">
        <v>627</v>
      </c>
      <c r="L263" s="150" t="s">
        <v>631</v>
      </c>
      <c r="M263" s="150" t="str">
        <f t="shared" si="4"/>
        <v>NC01-2-0040-0012</v>
      </c>
      <c r="N263" s="150" t="e">
        <f>VLOOKUP(M263,'Liste des équipements'!C265:T476,18)</f>
        <v>#N/A</v>
      </c>
    </row>
    <row r="264" spans="1:14">
      <c r="A264" s="150" t="s">
        <v>1391</v>
      </c>
      <c r="B264" s="150" t="s">
        <v>1392</v>
      </c>
      <c r="C264" s="150" t="s">
        <v>425</v>
      </c>
      <c r="D264" s="150" t="s">
        <v>627</v>
      </c>
      <c r="E264" s="150" t="s">
        <v>627</v>
      </c>
      <c r="F264" s="150" t="s">
        <v>627</v>
      </c>
      <c r="G264" s="150" t="s">
        <v>1228</v>
      </c>
      <c r="H264" s="151">
        <v>1</v>
      </c>
      <c r="I264" s="150" t="s">
        <v>629</v>
      </c>
      <c r="J264" s="150" t="s">
        <v>630</v>
      </c>
      <c r="K264" s="152">
        <v>44869</v>
      </c>
      <c r="L264" s="150" t="s">
        <v>631</v>
      </c>
      <c r="M264" s="150" t="str">
        <f t="shared" si="4"/>
        <v>NC01-2-0040-0014</v>
      </c>
      <c r="N264" s="150" t="e">
        <f>VLOOKUP(M264,'Liste des équipements'!C266:T477,18)</f>
        <v>#N/A</v>
      </c>
    </row>
    <row r="265" spans="1:14">
      <c r="A265" s="150" t="s">
        <v>1393</v>
      </c>
      <c r="B265" s="150" t="s">
        <v>1394</v>
      </c>
      <c r="C265" s="150" t="s">
        <v>425</v>
      </c>
      <c r="D265" s="150" t="s">
        <v>627</v>
      </c>
      <c r="E265" s="150" t="s">
        <v>627</v>
      </c>
      <c r="F265" s="150" t="s">
        <v>627</v>
      </c>
      <c r="G265" s="150" t="s">
        <v>1395</v>
      </c>
      <c r="H265" s="151">
        <v>2</v>
      </c>
      <c r="I265" s="150" t="s">
        <v>629</v>
      </c>
      <c r="J265" s="150" t="s">
        <v>630</v>
      </c>
      <c r="K265" s="152">
        <v>44869</v>
      </c>
      <c r="L265" s="150" t="s">
        <v>631</v>
      </c>
      <c r="M265" s="150" t="str">
        <f t="shared" si="4"/>
        <v>NC01-2-0040-0014</v>
      </c>
      <c r="N265" s="150" t="e">
        <f>VLOOKUP(M265,'Liste des équipements'!C267:T478,18)</f>
        <v>#N/A</v>
      </c>
    </row>
    <row r="266" spans="1:14">
      <c r="A266" s="150" t="s">
        <v>1396</v>
      </c>
      <c r="B266" s="150" t="s">
        <v>1397</v>
      </c>
      <c r="C266" s="150" t="s">
        <v>443</v>
      </c>
      <c r="D266" s="150" t="s">
        <v>627</v>
      </c>
      <c r="E266" s="150" t="s">
        <v>627</v>
      </c>
      <c r="F266" s="150" t="s">
        <v>627</v>
      </c>
      <c r="G266" s="150" t="s">
        <v>1398</v>
      </c>
      <c r="H266" s="151">
        <v>2</v>
      </c>
      <c r="I266" s="150" t="s">
        <v>629</v>
      </c>
      <c r="J266" s="150" t="s">
        <v>630</v>
      </c>
      <c r="K266" s="150" t="s">
        <v>627</v>
      </c>
      <c r="L266" s="150" t="s">
        <v>631</v>
      </c>
      <c r="M266" s="150" t="str">
        <f t="shared" si="4"/>
        <v>NC01-2-0040-0008</v>
      </c>
      <c r="N266" s="150" t="e">
        <f>VLOOKUP(M266,'Liste des équipements'!C268:T479,18)</f>
        <v>#N/A</v>
      </c>
    </row>
    <row r="267" spans="1:14">
      <c r="A267" s="150" t="s">
        <v>1399</v>
      </c>
      <c r="B267" s="150" t="s">
        <v>1400</v>
      </c>
      <c r="C267" s="150" t="s">
        <v>443</v>
      </c>
      <c r="D267" s="150" t="s">
        <v>627</v>
      </c>
      <c r="E267" s="150" t="s">
        <v>627</v>
      </c>
      <c r="F267" s="150" t="s">
        <v>627</v>
      </c>
      <c r="G267" s="150" t="s">
        <v>1401</v>
      </c>
      <c r="H267" s="151">
        <v>2</v>
      </c>
      <c r="I267" s="150" t="s">
        <v>629</v>
      </c>
      <c r="J267" s="150" t="s">
        <v>630</v>
      </c>
      <c r="K267" s="152">
        <v>44869</v>
      </c>
      <c r="L267" s="150" t="s">
        <v>631</v>
      </c>
      <c r="M267" s="150" t="str">
        <f t="shared" si="4"/>
        <v>NC01-2-0040-0008</v>
      </c>
      <c r="N267" s="150" t="e">
        <f>VLOOKUP(M267,'Liste des équipements'!C269:T480,18)</f>
        <v>#N/A</v>
      </c>
    </row>
    <row r="268" spans="1:14">
      <c r="A268" s="150" t="s">
        <v>1402</v>
      </c>
      <c r="B268" s="150" t="s">
        <v>1403</v>
      </c>
      <c r="C268" s="150" t="s">
        <v>627</v>
      </c>
      <c r="D268" s="150" t="s">
        <v>1404</v>
      </c>
      <c r="E268" s="150" t="s">
        <v>405</v>
      </c>
      <c r="F268" s="150" t="s">
        <v>627</v>
      </c>
      <c r="G268" s="150" t="s">
        <v>937</v>
      </c>
      <c r="H268" s="151">
        <v>2</v>
      </c>
      <c r="I268" s="150" t="s">
        <v>653</v>
      </c>
      <c r="J268" s="150" t="s">
        <v>630</v>
      </c>
      <c r="K268" s="152">
        <v>45359</v>
      </c>
      <c r="L268" s="150" t="s">
        <v>631</v>
      </c>
      <c r="M268" s="150" t="str">
        <f t="shared" si="4"/>
        <v>NC01-2-0020-0003</v>
      </c>
      <c r="N268" s="150" t="e">
        <f>VLOOKUP(M268,'Liste des équipements'!C270:T481,18)</f>
        <v>#N/A</v>
      </c>
    </row>
    <row r="269" spans="1:14">
      <c r="A269" s="150" t="s">
        <v>1405</v>
      </c>
      <c r="B269" s="150" t="s">
        <v>1406</v>
      </c>
      <c r="C269" s="150" t="s">
        <v>627</v>
      </c>
      <c r="D269" s="150" t="s">
        <v>1407</v>
      </c>
      <c r="E269" s="150" t="s">
        <v>405</v>
      </c>
      <c r="F269" s="150" t="s">
        <v>627</v>
      </c>
      <c r="G269" s="150" t="s">
        <v>937</v>
      </c>
      <c r="H269" s="151">
        <v>2</v>
      </c>
      <c r="I269" s="150" t="s">
        <v>653</v>
      </c>
      <c r="J269" s="150" t="s">
        <v>630</v>
      </c>
      <c r="K269" s="152">
        <v>45359</v>
      </c>
      <c r="L269" s="150" t="s">
        <v>631</v>
      </c>
      <c r="M269" s="150" t="str">
        <f t="shared" si="4"/>
        <v>NC01-2-0020-0003</v>
      </c>
      <c r="N269" s="150" t="e">
        <f>VLOOKUP(M269,'Liste des équipements'!C271:T482,18)</f>
        <v>#N/A</v>
      </c>
    </row>
    <row r="270" spans="1:14">
      <c r="A270" s="150" t="s">
        <v>1408</v>
      </c>
      <c r="B270" s="150" t="s">
        <v>1409</v>
      </c>
      <c r="C270" s="150" t="s">
        <v>627</v>
      </c>
      <c r="D270" s="150" t="s">
        <v>1410</v>
      </c>
      <c r="E270" s="150" t="s">
        <v>405</v>
      </c>
      <c r="F270" s="150" t="s">
        <v>627</v>
      </c>
      <c r="G270" s="150" t="s">
        <v>937</v>
      </c>
      <c r="H270" s="151">
        <v>2</v>
      </c>
      <c r="I270" s="150" t="s">
        <v>653</v>
      </c>
      <c r="J270" s="150" t="s">
        <v>630</v>
      </c>
      <c r="K270" s="152">
        <v>45359</v>
      </c>
      <c r="L270" s="150" t="s">
        <v>631</v>
      </c>
      <c r="M270" s="150" t="str">
        <f t="shared" si="4"/>
        <v>NC01-2-0020-0003</v>
      </c>
      <c r="N270" s="150" t="e">
        <f>VLOOKUP(M270,'Liste des équipements'!C272:T483,18)</f>
        <v>#N/A</v>
      </c>
    </row>
    <row r="271" spans="1:14">
      <c r="A271" s="150" t="s">
        <v>1411</v>
      </c>
      <c r="B271" s="150" t="s">
        <v>1412</v>
      </c>
      <c r="C271" s="150" t="s">
        <v>627</v>
      </c>
      <c r="D271" s="150" t="s">
        <v>1413</v>
      </c>
      <c r="E271" s="150" t="s">
        <v>405</v>
      </c>
      <c r="F271" s="150" t="s">
        <v>627</v>
      </c>
      <c r="G271" s="150" t="s">
        <v>934</v>
      </c>
      <c r="H271" s="151">
        <v>2</v>
      </c>
      <c r="I271" s="150" t="s">
        <v>653</v>
      </c>
      <c r="J271" s="150" t="s">
        <v>630</v>
      </c>
      <c r="K271" s="152">
        <v>45359</v>
      </c>
      <c r="L271" s="150" t="s">
        <v>631</v>
      </c>
      <c r="M271" s="150" t="str">
        <f t="shared" si="4"/>
        <v>NC01-2-0020-0003</v>
      </c>
      <c r="N271" s="150" t="e">
        <f>VLOOKUP(M271,'Liste des équipements'!C273:T484,18)</f>
        <v>#N/A</v>
      </c>
    </row>
    <row r="272" spans="1:14">
      <c r="A272" s="150" t="s">
        <v>1414</v>
      </c>
      <c r="B272" s="150" t="s">
        <v>1415</v>
      </c>
      <c r="C272" s="150" t="s">
        <v>627</v>
      </c>
      <c r="D272" s="150" t="s">
        <v>1416</v>
      </c>
      <c r="E272" s="150" t="s">
        <v>405</v>
      </c>
      <c r="F272" s="150" t="s">
        <v>627</v>
      </c>
      <c r="G272" s="150" t="s">
        <v>937</v>
      </c>
      <c r="H272" s="151">
        <v>2</v>
      </c>
      <c r="I272" s="150" t="s">
        <v>653</v>
      </c>
      <c r="J272" s="150" t="s">
        <v>630</v>
      </c>
      <c r="K272" s="152">
        <v>45359</v>
      </c>
      <c r="L272" s="150" t="s">
        <v>631</v>
      </c>
      <c r="M272" s="150" t="str">
        <f t="shared" si="4"/>
        <v>NC01-2-0020-0003</v>
      </c>
      <c r="N272" s="150" t="e">
        <f>VLOOKUP(M272,'Liste des équipements'!C274:T485,18)</f>
        <v>#N/A</v>
      </c>
    </row>
    <row r="273" spans="1:14">
      <c r="A273" s="150" t="s">
        <v>1417</v>
      </c>
      <c r="B273" s="150" t="s">
        <v>1418</v>
      </c>
      <c r="C273" s="150" t="s">
        <v>627</v>
      </c>
      <c r="D273" s="150" t="s">
        <v>1419</v>
      </c>
      <c r="E273" s="150" t="s">
        <v>405</v>
      </c>
      <c r="F273" s="150" t="s">
        <v>627</v>
      </c>
      <c r="G273" s="150" t="s">
        <v>1420</v>
      </c>
      <c r="H273" s="151">
        <v>2</v>
      </c>
      <c r="I273" s="150" t="s">
        <v>653</v>
      </c>
      <c r="J273" s="150" t="s">
        <v>630</v>
      </c>
      <c r="K273" s="152">
        <v>46454</v>
      </c>
      <c r="L273" s="150" t="s">
        <v>631</v>
      </c>
      <c r="M273" s="150" t="str">
        <f t="shared" si="4"/>
        <v>NC01-2-0020-0003</v>
      </c>
      <c r="N273" s="150" t="e">
        <f>VLOOKUP(M273,'Liste des équipements'!C275:T486,18)</f>
        <v>#N/A</v>
      </c>
    </row>
    <row r="274" spans="1:14">
      <c r="A274" s="150" t="s">
        <v>1421</v>
      </c>
      <c r="B274" s="150" t="s">
        <v>1422</v>
      </c>
      <c r="C274" s="150" t="s">
        <v>627</v>
      </c>
      <c r="D274" s="150" t="s">
        <v>1423</v>
      </c>
      <c r="E274" s="150" t="s">
        <v>405</v>
      </c>
      <c r="F274" s="150" t="s">
        <v>627</v>
      </c>
      <c r="G274" s="150" t="s">
        <v>1420</v>
      </c>
      <c r="H274" s="151">
        <v>2</v>
      </c>
      <c r="I274" s="150" t="s">
        <v>653</v>
      </c>
      <c r="J274" s="150" t="s">
        <v>630</v>
      </c>
      <c r="K274" s="152">
        <v>46454</v>
      </c>
      <c r="L274" s="150" t="s">
        <v>631</v>
      </c>
      <c r="M274" s="150" t="str">
        <f t="shared" si="4"/>
        <v>NC01-2-0020-0003</v>
      </c>
      <c r="N274" s="150" t="e">
        <f>VLOOKUP(M274,'Liste des équipements'!C276:T487,18)</f>
        <v>#N/A</v>
      </c>
    </row>
    <row r="275" spans="1:14">
      <c r="A275" s="150" t="s">
        <v>1424</v>
      </c>
      <c r="B275" s="150" t="s">
        <v>1425</v>
      </c>
      <c r="C275" s="150" t="s">
        <v>627</v>
      </c>
      <c r="D275" s="150" t="s">
        <v>1426</v>
      </c>
      <c r="E275" s="150" t="s">
        <v>405</v>
      </c>
      <c r="F275" s="150" t="s">
        <v>627</v>
      </c>
      <c r="G275" s="150" t="s">
        <v>1420</v>
      </c>
      <c r="H275" s="151">
        <v>2</v>
      </c>
      <c r="I275" s="150" t="s">
        <v>653</v>
      </c>
      <c r="J275" s="150" t="s">
        <v>630</v>
      </c>
      <c r="K275" s="152">
        <v>46454</v>
      </c>
      <c r="L275" s="150" t="s">
        <v>631</v>
      </c>
      <c r="M275" s="150" t="str">
        <f t="shared" si="4"/>
        <v>NC01-2-0020-0003</v>
      </c>
      <c r="N275" s="150" t="e">
        <f>VLOOKUP(M275,'Liste des équipements'!C277:T488,18)</f>
        <v>#N/A</v>
      </c>
    </row>
    <row r="276" spans="1:14">
      <c r="A276" s="150" t="s">
        <v>1427</v>
      </c>
      <c r="B276" s="150" t="s">
        <v>1428</v>
      </c>
      <c r="C276" s="150" t="s">
        <v>627</v>
      </c>
      <c r="D276" s="150" t="s">
        <v>1429</v>
      </c>
      <c r="E276" s="150" t="s">
        <v>405</v>
      </c>
      <c r="F276" s="150" t="s">
        <v>627</v>
      </c>
      <c r="G276" s="150" t="s">
        <v>1430</v>
      </c>
      <c r="H276" s="151">
        <v>2</v>
      </c>
      <c r="I276" s="150" t="s">
        <v>653</v>
      </c>
      <c r="J276" s="150" t="s">
        <v>630</v>
      </c>
      <c r="K276" s="152">
        <v>45724</v>
      </c>
      <c r="L276" s="150" t="s">
        <v>631</v>
      </c>
      <c r="M276" s="150" t="str">
        <f t="shared" si="4"/>
        <v>NC01-2-0020-0003</v>
      </c>
      <c r="N276" s="150" t="e">
        <f>VLOOKUP(M276,'Liste des équipements'!C278:T489,18)</f>
        <v>#N/A</v>
      </c>
    </row>
    <row r="277" spans="1:14">
      <c r="A277" s="150" t="s">
        <v>1431</v>
      </c>
      <c r="B277" s="150" t="s">
        <v>1432</v>
      </c>
      <c r="C277" s="150" t="s">
        <v>627</v>
      </c>
      <c r="D277" s="150" t="s">
        <v>1433</v>
      </c>
      <c r="E277" s="150" t="s">
        <v>405</v>
      </c>
      <c r="F277" s="150" t="s">
        <v>627</v>
      </c>
      <c r="G277" s="150" t="s">
        <v>1430</v>
      </c>
      <c r="H277" s="151">
        <v>2</v>
      </c>
      <c r="I277" s="150" t="s">
        <v>653</v>
      </c>
      <c r="J277" s="150" t="s">
        <v>630</v>
      </c>
      <c r="K277" s="152">
        <v>45724</v>
      </c>
      <c r="L277" s="150" t="s">
        <v>631</v>
      </c>
      <c r="M277" s="150" t="str">
        <f t="shared" si="4"/>
        <v>NC01-2-0020-0003</v>
      </c>
      <c r="N277" s="150" t="e">
        <f>VLOOKUP(M277,'Liste des équipements'!C279:T490,18)</f>
        <v>#N/A</v>
      </c>
    </row>
    <row r="278" spans="1:14">
      <c r="A278" s="150" t="s">
        <v>1434</v>
      </c>
      <c r="B278" s="150" t="s">
        <v>1435</v>
      </c>
      <c r="C278" s="150" t="s">
        <v>627</v>
      </c>
      <c r="D278" s="150" t="s">
        <v>1436</v>
      </c>
      <c r="E278" s="150" t="s">
        <v>405</v>
      </c>
      <c r="F278" s="150" t="s">
        <v>627</v>
      </c>
      <c r="G278" s="150" t="s">
        <v>937</v>
      </c>
      <c r="H278" s="151">
        <v>2</v>
      </c>
      <c r="I278" s="150" t="s">
        <v>653</v>
      </c>
      <c r="J278" s="150" t="s">
        <v>630</v>
      </c>
      <c r="K278" s="152">
        <v>45359</v>
      </c>
      <c r="L278" s="150" t="s">
        <v>631</v>
      </c>
      <c r="M278" s="150" t="str">
        <f t="shared" si="4"/>
        <v>NC01-2-0020-0003</v>
      </c>
      <c r="N278" s="150" t="e">
        <f>VLOOKUP(M278,'Liste des équipements'!C280:T491,18)</f>
        <v>#N/A</v>
      </c>
    </row>
    <row r="279" spans="1:14">
      <c r="A279" s="150" t="s">
        <v>1437</v>
      </c>
      <c r="B279" s="150" t="s">
        <v>1438</v>
      </c>
      <c r="C279" s="150" t="s">
        <v>627</v>
      </c>
      <c r="D279" s="150" t="s">
        <v>1439</v>
      </c>
      <c r="E279" s="150" t="s">
        <v>405</v>
      </c>
      <c r="F279" s="150" t="s">
        <v>627</v>
      </c>
      <c r="G279" s="150" t="s">
        <v>1440</v>
      </c>
      <c r="H279" s="151">
        <v>2</v>
      </c>
      <c r="I279" s="150" t="s">
        <v>653</v>
      </c>
      <c r="J279" s="150" t="s">
        <v>630</v>
      </c>
      <c r="K279" s="152">
        <v>46454</v>
      </c>
      <c r="L279" s="150" t="s">
        <v>631</v>
      </c>
      <c r="M279" s="150" t="str">
        <f t="shared" si="4"/>
        <v>NC01-2-0020-0003</v>
      </c>
      <c r="N279" s="150" t="e">
        <f>VLOOKUP(M279,'Liste des équipements'!C281:T492,18)</f>
        <v>#N/A</v>
      </c>
    </row>
    <row r="280" spans="1:14">
      <c r="A280" s="150" t="s">
        <v>1441</v>
      </c>
      <c r="B280" s="150" t="s">
        <v>1442</v>
      </c>
      <c r="C280" s="150" t="s">
        <v>627</v>
      </c>
      <c r="D280" s="150" t="s">
        <v>1443</v>
      </c>
      <c r="E280" s="150" t="s">
        <v>405</v>
      </c>
      <c r="F280" s="150" t="s">
        <v>627</v>
      </c>
      <c r="G280" s="150" t="s">
        <v>1444</v>
      </c>
      <c r="H280" s="151">
        <v>2</v>
      </c>
      <c r="I280" s="150" t="s">
        <v>653</v>
      </c>
      <c r="J280" s="150" t="s">
        <v>630</v>
      </c>
      <c r="K280" s="152">
        <v>46454</v>
      </c>
      <c r="L280" s="150" t="s">
        <v>631</v>
      </c>
      <c r="M280" s="150" t="str">
        <f t="shared" si="4"/>
        <v>NC01-2-0020-0003</v>
      </c>
      <c r="N280" s="150" t="e">
        <f>VLOOKUP(M280,'Liste des équipements'!C282:T493,18)</f>
        <v>#N/A</v>
      </c>
    </row>
    <row r="281" spans="1:14">
      <c r="A281" s="150" t="s">
        <v>1445</v>
      </c>
      <c r="B281" s="150" t="s">
        <v>1446</v>
      </c>
      <c r="C281" s="150" t="s">
        <v>627</v>
      </c>
      <c r="D281" s="150" t="s">
        <v>1447</v>
      </c>
      <c r="E281" s="150" t="s">
        <v>405</v>
      </c>
      <c r="F281" s="150" t="s">
        <v>627</v>
      </c>
      <c r="G281" s="150" t="s">
        <v>1420</v>
      </c>
      <c r="H281" s="151">
        <v>2</v>
      </c>
      <c r="I281" s="150" t="s">
        <v>653</v>
      </c>
      <c r="J281" s="150" t="s">
        <v>630</v>
      </c>
      <c r="K281" s="152">
        <v>46454</v>
      </c>
      <c r="L281" s="150" t="s">
        <v>631</v>
      </c>
      <c r="M281" s="150" t="str">
        <f t="shared" si="4"/>
        <v>NC01-2-0020-0003</v>
      </c>
      <c r="N281" s="150" t="e">
        <f>VLOOKUP(M281,'Liste des équipements'!C283:T494,18)</f>
        <v>#N/A</v>
      </c>
    </row>
    <row r="282" spans="1:14">
      <c r="A282" s="150" t="s">
        <v>1448</v>
      </c>
      <c r="B282" s="150" t="s">
        <v>1449</v>
      </c>
      <c r="C282" s="150" t="s">
        <v>627</v>
      </c>
      <c r="D282" s="150" t="s">
        <v>1450</v>
      </c>
      <c r="E282" s="150" t="s">
        <v>405</v>
      </c>
      <c r="F282" s="150" t="s">
        <v>627</v>
      </c>
      <c r="G282" s="150" t="s">
        <v>1451</v>
      </c>
      <c r="H282" s="151">
        <v>2</v>
      </c>
      <c r="I282" s="150" t="s">
        <v>653</v>
      </c>
      <c r="J282" s="150" t="s">
        <v>630</v>
      </c>
      <c r="K282" s="152">
        <v>45724</v>
      </c>
      <c r="L282" s="150" t="s">
        <v>631</v>
      </c>
      <c r="M282" s="150" t="str">
        <f t="shared" si="4"/>
        <v>NC01-2-0020-0003</v>
      </c>
      <c r="N282" s="150" t="e">
        <f>VLOOKUP(M282,'Liste des équipements'!C284:T495,18)</f>
        <v>#N/A</v>
      </c>
    </row>
    <row r="283" spans="1:14">
      <c r="A283" s="150" t="s">
        <v>1452</v>
      </c>
      <c r="B283" s="150" t="s">
        <v>1453</v>
      </c>
      <c r="C283" s="150" t="s">
        <v>627</v>
      </c>
      <c r="D283" s="150" t="s">
        <v>1454</v>
      </c>
      <c r="E283" s="150" t="s">
        <v>405</v>
      </c>
      <c r="F283" s="150" t="s">
        <v>627</v>
      </c>
      <c r="G283" s="150" t="s">
        <v>1451</v>
      </c>
      <c r="H283" s="151">
        <v>2</v>
      </c>
      <c r="I283" s="150" t="s">
        <v>653</v>
      </c>
      <c r="J283" s="150" t="s">
        <v>630</v>
      </c>
      <c r="K283" s="152">
        <v>45724</v>
      </c>
      <c r="L283" s="150" t="s">
        <v>631</v>
      </c>
      <c r="M283" s="150" t="str">
        <f t="shared" si="4"/>
        <v>NC01-2-0020-0003</v>
      </c>
      <c r="N283" s="150" t="e">
        <f>VLOOKUP(M283,'Liste des équipements'!C285:T496,18)</f>
        <v>#N/A</v>
      </c>
    </row>
    <row r="284" spans="1:14">
      <c r="A284" s="150" t="s">
        <v>1455</v>
      </c>
      <c r="B284" s="150" t="s">
        <v>1456</v>
      </c>
      <c r="C284" s="150" t="s">
        <v>627</v>
      </c>
      <c r="D284" s="150" t="s">
        <v>1457</v>
      </c>
      <c r="E284" s="150" t="s">
        <v>405</v>
      </c>
      <c r="F284" s="150" t="s">
        <v>627</v>
      </c>
      <c r="G284" s="150" t="s">
        <v>1420</v>
      </c>
      <c r="H284" s="151">
        <v>2</v>
      </c>
      <c r="I284" s="150" t="s">
        <v>653</v>
      </c>
      <c r="J284" s="150" t="s">
        <v>630</v>
      </c>
      <c r="K284" s="152">
        <v>46454</v>
      </c>
      <c r="L284" s="150" t="s">
        <v>631</v>
      </c>
      <c r="M284" s="150" t="str">
        <f t="shared" si="4"/>
        <v>NC01-2-0020-0003</v>
      </c>
      <c r="N284" s="150" t="e">
        <f>VLOOKUP(M284,'Liste des équipements'!C286:T497,18)</f>
        <v>#N/A</v>
      </c>
    </row>
    <row r="285" spans="1:14">
      <c r="A285" s="150" t="s">
        <v>1458</v>
      </c>
      <c r="B285" s="150" t="s">
        <v>1459</v>
      </c>
      <c r="C285" s="150" t="s">
        <v>627</v>
      </c>
      <c r="D285" s="150" t="s">
        <v>1460</v>
      </c>
      <c r="E285" s="150" t="s">
        <v>405</v>
      </c>
      <c r="F285" s="150" t="s">
        <v>627</v>
      </c>
      <c r="G285" s="150" t="s">
        <v>1420</v>
      </c>
      <c r="H285" s="151">
        <v>2</v>
      </c>
      <c r="I285" s="150" t="s">
        <v>653</v>
      </c>
      <c r="J285" s="150" t="s">
        <v>630</v>
      </c>
      <c r="K285" s="152">
        <v>46454</v>
      </c>
      <c r="L285" s="150" t="s">
        <v>631</v>
      </c>
      <c r="M285" s="150" t="str">
        <f t="shared" si="4"/>
        <v>NC01-2-0020-0003</v>
      </c>
      <c r="N285" s="150" t="e">
        <f>VLOOKUP(M285,'Liste des équipements'!C287:T498,18)</f>
        <v>#N/A</v>
      </c>
    </row>
    <row r="286" spans="1:14">
      <c r="A286" s="150" t="s">
        <v>1461</v>
      </c>
      <c r="B286" s="150" t="s">
        <v>1462</v>
      </c>
      <c r="C286" s="150" t="s">
        <v>627</v>
      </c>
      <c r="D286" s="150" t="s">
        <v>1463</v>
      </c>
      <c r="E286" s="150" t="s">
        <v>405</v>
      </c>
      <c r="F286" s="150" t="s">
        <v>627</v>
      </c>
      <c r="G286" s="150" t="s">
        <v>1464</v>
      </c>
      <c r="H286" s="151">
        <v>2</v>
      </c>
      <c r="I286" s="150" t="s">
        <v>653</v>
      </c>
      <c r="J286" s="150" t="s">
        <v>630</v>
      </c>
      <c r="K286" s="152">
        <v>46454</v>
      </c>
      <c r="L286" s="150" t="s">
        <v>631</v>
      </c>
      <c r="M286" s="150" t="str">
        <f t="shared" si="4"/>
        <v>NC01-2-0020-0003</v>
      </c>
      <c r="N286" s="150" t="e">
        <f>VLOOKUP(M286,'Liste des équipements'!C288:T499,18)</f>
        <v>#N/A</v>
      </c>
    </row>
    <row r="287" spans="1:14">
      <c r="A287" s="150" t="s">
        <v>1465</v>
      </c>
      <c r="B287" s="150" t="s">
        <v>1466</v>
      </c>
      <c r="C287" s="150" t="s">
        <v>627</v>
      </c>
      <c r="D287" s="150" t="s">
        <v>1467</v>
      </c>
      <c r="E287" s="150" t="s">
        <v>405</v>
      </c>
      <c r="F287" s="150" t="s">
        <v>627</v>
      </c>
      <c r="G287" s="150" t="s">
        <v>1464</v>
      </c>
      <c r="H287" s="151">
        <v>2</v>
      </c>
      <c r="I287" s="150" t="s">
        <v>653</v>
      </c>
      <c r="J287" s="150" t="s">
        <v>630</v>
      </c>
      <c r="K287" s="152">
        <v>46454</v>
      </c>
      <c r="L287" s="150" t="s">
        <v>631</v>
      </c>
      <c r="M287" s="150" t="str">
        <f t="shared" si="4"/>
        <v>NC01-2-0020-0003</v>
      </c>
      <c r="N287" s="150" t="e">
        <f>VLOOKUP(M287,'Liste des équipements'!C289:T500,18)</f>
        <v>#N/A</v>
      </c>
    </row>
    <row r="288" spans="1:14">
      <c r="A288" s="150" t="s">
        <v>1468</v>
      </c>
      <c r="B288" s="150" t="s">
        <v>1469</v>
      </c>
      <c r="C288" s="150" t="s">
        <v>627</v>
      </c>
      <c r="D288" s="150" t="s">
        <v>1470</v>
      </c>
      <c r="E288" s="150" t="s">
        <v>405</v>
      </c>
      <c r="F288" s="150" t="s">
        <v>627</v>
      </c>
      <c r="G288" s="150" t="s">
        <v>1464</v>
      </c>
      <c r="H288" s="151">
        <v>2</v>
      </c>
      <c r="I288" s="150" t="s">
        <v>653</v>
      </c>
      <c r="J288" s="150" t="s">
        <v>630</v>
      </c>
      <c r="K288" s="152">
        <v>46454</v>
      </c>
      <c r="L288" s="150" t="s">
        <v>631</v>
      </c>
      <c r="M288" s="150" t="str">
        <f t="shared" si="4"/>
        <v>NC01-2-0020-0003</v>
      </c>
      <c r="N288" s="150" t="e">
        <f>VLOOKUP(M288,'Liste des équipements'!C290:T501,18)</f>
        <v>#N/A</v>
      </c>
    </row>
    <row r="289" spans="1:14">
      <c r="A289" s="150" t="s">
        <v>1471</v>
      </c>
      <c r="B289" s="150" t="s">
        <v>1472</v>
      </c>
      <c r="C289" s="150" t="s">
        <v>627</v>
      </c>
      <c r="D289" s="150" t="s">
        <v>1473</v>
      </c>
      <c r="E289" s="150" t="s">
        <v>405</v>
      </c>
      <c r="F289" s="150" t="s">
        <v>627</v>
      </c>
      <c r="G289" s="150" t="s">
        <v>1420</v>
      </c>
      <c r="H289" s="151">
        <v>2</v>
      </c>
      <c r="I289" s="150" t="s">
        <v>653</v>
      </c>
      <c r="J289" s="150" t="s">
        <v>630</v>
      </c>
      <c r="K289" s="152">
        <v>46454</v>
      </c>
      <c r="L289" s="150" t="s">
        <v>631</v>
      </c>
      <c r="M289" s="150" t="str">
        <f t="shared" si="4"/>
        <v>NC01-2-0020-0003</v>
      </c>
      <c r="N289" s="150" t="e">
        <f>VLOOKUP(M289,'Liste des équipements'!C291:T502,18)</f>
        <v>#N/A</v>
      </c>
    </row>
    <row r="290" spans="1:14">
      <c r="A290" s="150" t="s">
        <v>1474</v>
      </c>
      <c r="B290" s="150" t="s">
        <v>1475</v>
      </c>
      <c r="C290" s="150" t="s">
        <v>627</v>
      </c>
      <c r="D290" s="150" t="s">
        <v>1476</v>
      </c>
      <c r="E290" s="150" t="s">
        <v>405</v>
      </c>
      <c r="F290" s="150" t="s">
        <v>627</v>
      </c>
      <c r="G290" s="150" t="s">
        <v>1464</v>
      </c>
      <c r="H290" s="151">
        <v>2</v>
      </c>
      <c r="I290" s="150" t="s">
        <v>653</v>
      </c>
      <c r="J290" s="150" t="s">
        <v>630</v>
      </c>
      <c r="K290" s="152">
        <v>46454</v>
      </c>
      <c r="L290" s="150" t="s">
        <v>631</v>
      </c>
      <c r="M290" s="150" t="str">
        <f t="shared" si="4"/>
        <v>NC01-2-0020-0003</v>
      </c>
      <c r="N290" s="150" t="e">
        <f>VLOOKUP(M290,'Liste des équipements'!C292:T503,18)</f>
        <v>#N/A</v>
      </c>
    </row>
    <row r="291" spans="1:14">
      <c r="A291" s="150" t="s">
        <v>1477</v>
      </c>
      <c r="B291" s="150" t="s">
        <v>1478</v>
      </c>
      <c r="C291" s="150" t="s">
        <v>627</v>
      </c>
      <c r="D291" s="150" t="s">
        <v>1479</v>
      </c>
      <c r="E291" s="150" t="s">
        <v>405</v>
      </c>
      <c r="F291" s="150" t="s">
        <v>627</v>
      </c>
      <c r="G291" s="150" t="s">
        <v>1464</v>
      </c>
      <c r="H291" s="151">
        <v>2</v>
      </c>
      <c r="I291" s="150" t="s">
        <v>653</v>
      </c>
      <c r="J291" s="150" t="s">
        <v>630</v>
      </c>
      <c r="K291" s="152">
        <v>46454</v>
      </c>
      <c r="L291" s="150" t="s">
        <v>631</v>
      </c>
      <c r="M291" s="150" t="str">
        <f t="shared" si="4"/>
        <v>NC01-2-0020-0003</v>
      </c>
      <c r="N291" s="150" t="e">
        <f>VLOOKUP(M291,'Liste des équipements'!C293:T504,18)</f>
        <v>#N/A</v>
      </c>
    </row>
    <row r="292" spans="1:14">
      <c r="A292" s="150" t="s">
        <v>1480</v>
      </c>
      <c r="B292" s="150" t="s">
        <v>1481</v>
      </c>
      <c r="C292" s="150" t="s">
        <v>627</v>
      </c>
      <c r="D292" s="150" t="s">
        <v>1482</v>
      </c>
      <c r="E292" s="150" t="s">
        <v>405</v>
      </c>
      <c r="F292" s="150" t="s">
        <v>627</v>
      </c>
      <c r="G292" s="150" t="s">
        <v>937</v>
      </c>
      <c r="H292" s="151">
        <v>2</v>
      </c>
      <c r="I292" s="150" t="s">
        <v>653</v>
      </c>
      <c r="J292" s="150" t="s">
        <v>630</v>
      </c>
      <c r="K292" s="152">
        <v>45359</v>
      </c>
      <c r="L292" s="150" t="s">
        <v>631</v>
      </c>
      <c r="M292" s="150" t="str">
        <f t="shared" si="4"/>
        <v>NC01-2-0020-0003</v>
      </c>
      <c r="N292" s="150" t="e">
        <f>VLOOKUP(M292,'Liste des équipements'!C294:T505,18)</f>
        <v>#N/A</v>
      </c>
    </row>
    <row r="293" spans="1:14">
      <c r="A293" s="150" t="s">
        <v>1483</v>
      </c>
      <c r="B293" s="150" t="s">
        <v>1484</v>
      </c>
      <c r="C293" s="150" t="s">
        <v>627</v>
      </c>
      <c r="D293" s="150" t="s">
        <v>1485</v>
      </c>
      <c r="E293" s="150" t="s">
        <v>405</v>
      </c>
      <c r="F293" s="150" t="s">
        <v>627</v>
      </c>
      <c r="G293" s="150" t="s">
        <v>1486</v>
      </c>
      <c r="H293" s="151">
        <v>2</v>
      </c>
      <c r="I293" s="150" t="s">
        <v>653</v>
      </c>
      <c r="J293" s="150" t="s">
        <v>630</v>
      </c>
      <c r="K293" s="152">
        <v>46454</v>
      </c>
      <c r="L293" s="150" t="s">
        <v>631</v>
      </c>
      <c r="M293" s="150" t="str">
        <f t="shared" si="4"/>
        <v>NC01-2-0020-0003</v>
      </c>
      <c r="N293" s="150" t="e">
        <f>VLOOKUP(M293,'Liste des équipements'!C295:T506,18)</f>
        <v>#N/A</v>
      </c>
    </row>
    <row r="294" spans="1:14">
      <c r="A294" s="150" t="s">
        <v>1487</v>
      </c>
      <c r="B294" s="150" t="s">
        <v>1488</v>
      </c>
      <c r="C294" s="150" t="s">
        <v>627</v>
      </c>
      <c r="D294" s="150" t="s">
        <v>1489</v>
      </c>
      <c r="E294" s="150" t="s">
        <v>405</v>
      </c>
      <c r="F294" s="150" t="s">
        <v>627</v>
      </c>
      <c r="G294" s="150" t="s">
        <v>1490</v>
      </c>
      <c r="H294" s="151">
        <v>2</v>
      </c>
      <c r="I294" s="150" t="s">
        <v>653</v>
      </c>
      <c r="J294" s="150" t="s">
        <v>630</v>
      </c>
      <c r="K294" s="152">
        <v>46454</v>
      </c>
      <c r="L294" s="150" t="s">
        <v>631</v>
      </c>
      <c r="M294" s="150" t="str">
        <f t="shared" si="4"/>
        <v>NC01-2-0020-0003</v>
      </c>
      <c r="N294" s="150" t="e">
        <f>VLOOKUP(M294,'Liste des équipements'!C296:T507,18)</f>
        <v>#N/A</v>
      </c>
    </row>
    <row r="295" spans="1:14">
      <c r="A295" s="150" t="s">
        <v>1491</v>
      </c>
      <c r="B295" s="150" t="s">
        <v>1492</v>
      </c>
      <c r="C295" s="150" t="s">
        <v>627</v>
      </c>
      <c r="D295" s="150" t="s">
        <v>1493</v>
      </c>
      <c r="E295" s="150" t="s">
        <v>405</v>
      </c>
      <c r="F295" s="150" t="s">
        <v>627</v>
      </c>
      <c r="G295" s="150" t="s">
        <v>1451</v>
      </c>
      <c r="H295" s="151">
        <v>2</v>
      </c>
      <c r="I295" s="150" t="s">
        <v>653</v>
      </c>
      <c r="J295" s="150" t="s">
        <v>630</v>
      </c>
      <c r="K295" s="152">
        <v>45724</v>
      </c>
      <c r="L295" s="150" t="s">
        <v>631</v>
      </c>
      <c r="M295" s="150" t="str">
        <f t="shared" si="4"/>
        <v>NC01-2-0020-0003</v>
      </c>
      <c r="N295" s="150" t="e">
        <f>VLOOKUP(M295,'Liste des équipements'!C297:T508,18)</f>
        <v>#N/A</v>
      </c>
    </row>
    <row r="296" spans="1:14">
      <c r="A296" s="150" t="s">
        <v>1494</v>
      </c>
      <c r="B296" s="150" t="s">
        <v>1495</v>
      </c>
      <c r="C296" s="150" t="s">
        <v>627</v>
      </c>
      <c r="D296" s="150" t="s">
        <v>1496</v>
      </c>
      <c r="E296" s="150" t="s">
        <v>405</v>
      </c>
      <c r="F296" s="150" t="s">
        <v>627</v>
      </c>
      <c r="G296" s="150" t="s">
        <v>1490</v>
      </c>
      <c r="H296" s="151">
        <v>2</v>
      </c>
      <c r="I296" s="150" t="s">
        <v>653</v>
      </c>
      <c r="J296" s="150" t="s">
        <v>630</v>
      </c>
      <c r="K296" s="152">
        <v>46454</v>
      </c>
      <c r="L296" s="150" t="s">
        <v>631</v>
      </c>
      <c r="M296" s="150" t="str">
        <f t="shared" si="4"/>
        <v>NC01-2-0020-0003</v>
      </c>
      <c r="N296" s="150" t="e">
        <f>VLOOKUP(M296,'Liste des équipements'!C298:T509,18)</f>
        <v>#N/A</v>
      </c>
    </row>
    <row r="297" spans="1:14">
      <c r="A297" s="150" t="s">
        <v>1497</v>
      </c>
      <c r="B297" s="150" t="s">
        <v>1498</v>
      </c>
      <c r="C297" s="150" t="s">
        <v>627</v>
      </c>
      <c r="D297" s="150" t="s">
        <v>1499</v>
      </c>
      <c r="E297" s="150" t="s">
        <v>405</v>
      </c>
      <c r="F297" s="150" t="s">
        <v>627</v>
      </c>
      <c r="G297" s="150" t="s">
        <v>1490</v>
      </c>
      <c r="H297" s="151">
        <v>2</v>
      </c>
      <c r="I297" s="150" t="s">
        <v>653</v>
      </c>
      <c r="J297" s="150" t="s">
        <v>630</v>
      </c>
      <c r="K297" s="152">
        <v>46454</v>
      </c>
      <c r="L297" s="150" t="s">
        <v>631</v>
      </c>
      <c r="M297" s="150" t="str">
        <f t="shared" si="4"/>
        <v>NC01-2-0020-0003</v>
      </c>
      <c r="N297" s="150" t="e">
        <f>VLOOKUP(M297,'Liste des équipements'!C299:T510,18)</f>
        <v>#N/A</v>
      </c>
    </row>
    <row r="298" spans="1:14">
      <c r="A298" s="150" t="s">
        <v>1500</v>
      </c>
      <c r="B298" s="150" t="s">
        <v>1501</v>
      </c>
      <c r="C298" s="150" t="s">
        <v>627</v>
      </c>
      <c r="D298" s="150" t="s">
        <v>1502</v>
      </c>
      <c r="E298" s="150" t="s">
        <v>405</v>
      </c>
      <c r="F298" s="150" t="s">
        <v>627</v>
      </c>
      <c r="G298" s="150" t="s">
        <v>937</v>
      </c>
      <c r="H298" s="151">
        <v>2</v>
      </c>
      <c r="I298" s="150" t="s">
        <v>653</v>
      </c>
      <c r="J298" s="150" t="s">
        <v>630</v>
      </c>
      <c r="K298" s="152">
        <v>45359</v>
      </c>
      <c r="L298" s="150" t="s">
        <v>631</v>
      </c>
      <c r="M298" s="150" t="str">
        <f t="shared" si="4"/>
        <v>NC01-2-0020-0003</v>
      </c>
      <c r="N298" s="150" t="e">
        <f>VLOOKUP(M298,'Liste des équipements'!C300:T511,18)</f>
        <v>#N/A</v>
      </c>
    </row>
    <row r="299" spans="1:14">
      <c r="A299" s="150" t="s">
        <v>1503</v>
      </c>
      <c r="B299" s="150" t="s">
        <v>1504</v>
      </c>
      <c r="C299" s="150" t="s">
        <v>627</v>
      </c>
      <c r="D299" s="150" t="s">
        <v>1505</v>
      </c>
      <c r="E299" s="150" t="s">
        <v>405</v>
      </c>
      <c r="F299" s="150" t="s">
        <v>627</v>
      </c>
      <c r="G299" s="150" t="s">
        <v>1420</v>
      </c>
      <c r="H299" s="151">
        <v>2</v>
      </c>
      <c r="I299" s="150" t="s">
        <v>653</v>
      </c>
      <c r="J299" s="150" t="s">
        <v>630</v>
      </c>
      <c r="K299" s="152">
        <v>46454</v>
      </c>
      <c r="L299" s="150" t="s">
        <v>631</v>
      </c>
      <c r="M299" s="150" t="str">
        <f t="shared" si="4"/>
        <v>NC01-2-0020-0003</v>
      </c>
      <c r="N299" s="150" t="e">
        <f>VLOOKUP(M299,'Liste des équipements'!C301:T512,18)</f>
        <v>#N/A</v>
      </c>
    </row>
    <row r="300" spans="1:14">
      <c r="A300" s="150" t="s">
        <v>1506</v>
      </c>
      <c r="B300" s="150" t="s">
        <v>1507</v>
      </c>
      <c r="C300" s="150" t="s">
        <v>627</v>
      </c>
      <c r="D300" s="150" t="s">
        <v>1508</v>
      </c>
      <c r="E300" s="150" t="s">
        <v>405</v>
      </c>
      <c r="F300" s="150" t="s">
        <v>627</v>
      </c>
      <c r="G300" s="150" t="s">
        <v>1420</v>
      </c>
      <c r="H300" s="151">
        <v>2</v>
      </c>
      <c r="I300" s="150" t="s">
        <v>653</v>
      </c>
      <c r="J300" s="150" t="s">
        <v>630</v>
      </c>
      <c r="K300" s="152">
        <v>46454</v>
      </c>
      <c r="L300" s="150" t="s">
        <v>631</v>
      </c>
      <c r="M300" s="150" t="str">
        <f t="shared" si="4"/>
        <v>NC01-2-0020-0003</v>
      </c>
      <c r="N300" s="150" t="e">
        <f>VLOOKUP(M300,'Liste des équipements'!C302:T513,18)</f>
        <v>#N/A</v>
      </c>
    </row>
    <row r="301" spans="1:14">
      <c r="A301" s="150" t="s">
        <v>1509</v>
      </c>
      <c r="B301" s="150" t="s">
        <v>1510</v>
      </c>
      <c r="C301" s="150" t="s">
        <v>627</v>
      </c>
      <c r="D301" s="150" t="s">
        <v>1511</v>
      </c>
      <c r="E301" s="150" t="s">
        <v>405</v>
      </c>
      <c r="F301" s="150" t="s">
        <v>627</v>
      </c>
      <c r="G301" s="150" t="s">
        <v>1464</v>
      </c>
      <c r="H301" s="151">
        <v>2</v>
      </c>
      <c r="I301" s="150" t="s">
        <v>653</v>
      </c>
      <c r="J301" s="150" t="s">
        <v>630</v>
      </c>
      <c r="K301" s="152">
        <v>46454</v>
      </c>
      <c r="L301" s="150" t="s">
        <v>631</v>
      </c>
      <c r="M301" s="150" t="str">
        <f t="shared" si="4"/>
        <v>NC01-2-0020-0003</v>
      </c>
      <c r="N301" s="150" t="e">
        <f>VLOOKUP(M301,'Liste des équipements'!C303:T514,18)</f>
        <v>#N/A</v>
      </c>
    </row>
    <row r="302" spans="1:14">
      <c r="A302" s="150" t="s">
        <v>1512</v>
      </c>
      <c r="B302" s="150" t="s">
        <v>1513</v>
      </c>
      <c r="C302" s="150" t="s">
        <v>627</v>
      </c>
      <c r="D302" s="150" t="s">
        <v>1514</v>
      </c>
      <c r="E302" s="150" t="s">
        <v>405</v>
      </c>
      <c r="F302" s="150" t="s">
        <v>627</v>
      </c>
      <c r="G302" s="150" t="s">
        <v>1420</v>
      </c>
      <c r="H302" s="151">
        <v>2</v>
      </c>
      <c r="I302" s="150" t="s">
        <v>653</v>
      </c>
      <c r="J302" s="150" t="s">
        <v>630</v>
      </c>
      <c r="K302" s="152">
        <v>46454</v>
      </c>
      <c r="L302" s="150" t="s">
        <v>631</v>
      </c>
      <c r="M302" s="150" t="str">
        <f t="shared" si="4"/>
        <v>NC01-2-0020-0003</v>
      </c>
      <c r="N302" s="150" t="e">
        <f>VLOOKUP(M302,'Liste des équipements'!C304:T515,18)</f>
        <v>#N/A</v>
      </c>
    </row>
    <row r="303" spans="1:14">
      <c r="A303" s="150" t="s">
        <v>1515</v>
      </c>
      <c r="B303" s="150" t="s">
        <v>1516</v>
      </c>
      <c r="C303" s="150" t="s">
        <v>627</v>
      </c>
      <c r="D303" s="150" t="s">
        <v>1517</v>
      </c>
      <c r="E303" s="150" t="s">
        <v>405</v>
      </c>
      <c r="F303" s="150" t="s">
        <v>627</v>
      </c>
      <c r="G303" s="150" t="s">
        <v>1420</v>
      </c>
      <c r="H303" s="151">
        <v>2</v>
      </c>
      <c r="I303" s="150" t="s">
        <v>653</v>
      </c>
      <c r="J303" s="150" t="s">
        <v>630</v>
      </c>
      <c r="K303" s="152">
        <v>46454</v>
      </c>
      <c r="L303" s="150" t="s">
        <v>631</v>
      </c>
      <c r="M303" s="150" t="str">
        <f t="shared" si="4"/>
        <v>NC01-2-0020-0003</v>
      </c>
      <c r="N303" s="150" t="e">
        <f>VLOOKUP(M303,'Liste des équipements'!C305:T516,18)</f>
        <v>#N/A</v>
      </c>
    </row>
    <row r="304" spans="1:14">
      <c r="A304" s="150" t="s">
        <v>1518</v>
      </c>
      <c r="B304" s="150" t="s">
        <v>1519</v>
      </c>
      <c r="C304" s="150" t="s">
        <v>627</v>
      </c>
      <c r="D304" s="150" t="s">
        <v>1520</v>
      </c>
      <c r="E304" s="150" t="s">
        <v>405</v>
      </c>
      <c r="F304" s="150" t="s">
        <v>627</v>
      </c>
      <c r="G304" s="150" t="s">
        <v>1521</v>
      </c>
      <c r="H304" s="151">
        <v>2</v>
      </c>
      <c r="I304" s="150" t="s">
        <v>629</v>
      </c>
      <c r="J304" s="150" t="s">
        <v>630</v>
      </c>
      <c r="K304" s="152">
        <v>44812</v>
      </c>
      <c r="L304" s="150" t="s">
        <v>631</v>
      </c>
      <c r="M304" s="150" t="str">
        <f t="shared" si="4"/>
        <v>NC01-2-0020-0003</v>
      </c>
      <c r="N304" s="150" t="e">
        <f>VLOOKUP(M304,'Liste des équipements'!C306:T517,18)</f>
        <v>#N/A</v>
      </c>
    </row>
    <row r="305" spans="1:14">
      <c r="A305" s="150" t="s">
        <v>1522</v>
      </c>
      <c r="B305" s="150" t="s">
        <v>1523</v>
      </c>
      <c r="C305" s="150" t="s">
        <v>627</v>
      </c>
      <c r="D305" s="150" t="s">
        <v>1524</v>
      </c>
      <c r="E305" s="150" t="s">
        <v>405</v>
      </c>
      <c r="F305" s="150" t="s">
        <v>627</v>
      </c>
      <c r="G305" s="150" t="s">
        <v>1525</v>
      </c>
      <c r="H305" s="151">
        <v>2</v>
      </c>
      <c r="I305" s="150" t="s">
        <v>629</v>
      </c>
      <c r="J305" s="150" t="s">
        <v>630</v>
      </c>
      <c r="K305" s="152">
        <v>44812</v>
      </c>
      <c r="L305" s="150" t="s">
        <v>631</v>
      </c>
      <c r="M305" s="150" t="str">
        <f t="shared" si="4"/>
        <v>NC01-2-0020-0003</v>
      </c>
      <c r="N305" s="150" t="e">
        <f>VLOOKUP(M305,'Liste des équipements'!C307:T518,18)</f>
        <v>#N/A</v>
      </c>
    </row>
    <row r="306" spans="1:14">
      <c r="A306" s="150" t="s">
        <v>1526</v>
      </c>
      <c r="B306" s="150" t="s">
        <v>1527</v>
      </c>
      <c r="C306" s="150" t="s">
        <v>627</v>
      </c>
      <c r="D306" s="150" t="s">
        <v>1528</v>
      </c>
      <c r="E306" s="150" t="s">
        <v>405</v>
      </c>
      <c r="F306" s="150" t="s">
        <v>627</v>
      </c>
      <c r="G306" s="150" t="s">
        <v>1529</v>
      </c>
      <c r="H306" s="151">
        <v>2</v>
      </c>
      <c r="I306" s="150" t="s">
        <v>653</v>
      </c>
      <c r="J306" s="150" t="s">
        <v>630</v>
      </c>
      <c r="K306" s="152">
        <v>46454</v>
      </c>
      <c r="L306" s="150" t="s">
        <v>631</v>
      </c>
      <c r="M306" s="150" t="str">
        <f t="shared" si="4"/>
        <v>NC01-2-0020-0003</v>
      </c>
      <c r="N306" s="150" t="e">
        <f>VLOOKUP(M306,'Liste des équipements'!C308:T519,18)</f>
        <v>#N/A</v>
      </c>
    </row>
    <row r="307" spans="1:14">
      <c r="A307" s="150" t="s">
        <v>1530</v>
      </c>
      <c r="B307" s="150" t="s">
        <v>1531</v>
      </c>
      <c r="C307" s="150" t="s">
        <v>627</v>
      </c>
      <c r="D307" s="150" t="s">
        <v>1532</v>
      </c>
      <c r="E307" s="150" t="s">
        <v>405</v>
      </c>
      <c r="F307" s="150" t="s">
        <v>627</v>
      </c>
      <c r="G307" s="150" t="s">
        <v>1420</v>
      </c>
      <c r="H307" s="151">
        <v>2</v>
      </c>
      <c r="I307" s="150" t="s">
        <v>653</v>
      </c>
      <c r="J307" s="150" t="s">
        <v>630</v>
      </c>
      <c r="K307" s="152">
        <v>46454</v>
      </c>
      <c r="L307" s="150" t="s">
        <v>631</v>
      </c>
      <c r="M307" s="150" t="str">
        <f t="shared" si="4"/>
        <v>NC01-2-0020-0003</v>
      </c>
      <c r="N307" s="150" t="e">
        <f>VLOOKUP(M307,'Liste des équipements'!C309:T520,18)</f>
        <v>#N/A</v>
      </c>
    </row>
    <row r="308" spans="1:14">
      <c r="A308" s="150" t="s">
        <v>1533</v>
      </c>
      <c r="B308" s="150" t="s">
        <v>1534</v>
      </c>
      <c r="C308" s="150" t="s">
        <v>627</v>
      </c>
      <c r="D308" s="150" t="s">
        <v>1535</v>
      </c>
      <c r="E308" s="150" t="s">
        <v>405</v>
      </c>
      <c r="F308" s="150" t="s">
        <v>627</v>
      </c>
      <c r="G308" s="150" t="s">
        <v>1420</v>
      </c>
      <c r="H308" s="151">
        <v>2</v>
      </c>
      <c r="I308" s="150" t="s">
        <v>653</v>
      </c>
      <c r="J308" s="150" t="s">
        <v>630</v>
      </c>
      <c r="K308" s="152">
        <v>46454</v>
      </c>
      <c r="L308" s="150" t="s">
        <v>631</v>
      </c>
      <c r="M308" s="150" t="str">
        <f t="shared" si="4"/>
        <v>NC01-2-0020-0003</v>
      </c>
      <c r="N308" s="150" t="e">
        <f>VLOOKUP(M308,'Liste des équipements'!C310:T521,18)</f>
        <v>#N/A</v>
      </c>
    </row>
    <row r="309" spans="1:14">
      <c r="A309" s="150" t="s">
        <v>1536</v>
      </c>
      <c r="B309" s="150" t="s">
        <v>1537</v>
      </c>
      <c r="C309" s="150" t="s">
        <v>627</v>
      </c>
      <c r="D309" s="150" t="s">
        <v>1538</v>
      </c>
      <c r="E309" s="150" t="s">
        <v>405</v>
      </c>
      <c r="F309" s="150" t="s">
        <v>627</v>
      </c>
      <c r="G309" s="150" t="s">
        <v>1420</v>
      </c>
      <c r="H309" s="151">
        <v>2</v>
      </c>
      <c r="I309" s="150" t="s">
        <v>653</v>
      </c>
      <c r="J309" s="150" t="s">
        <v>630</v>
      </c>
      <c r="K309" s="152">
        <v>46454</v>
      </c>
      <c r="L309" s="150" t="s">
        <v>631</v>
      </c>
      <c r="M309" s="150" t="str">
        <f t="shared" si="4"/>
        <v>NC01-2-0020-0003</v>
      </c>
      <c r="N309" s="150" t="e">
        <f>VLOOKUP(M309,'Liste des équipements'!C311:T522,18)</f>
        <v>#N/A</v>
      </c>
    </row>
    <row r="310" spans="1:14">
      <c r="A310" s="150" t="s">
        <v>1539</v>
      </c>
      <c r="B310" s="150" t="s">
        <v>1540</v>
      </c>
      <c r="C310" s="150" t="s">
        <v>627</v>
      </c>
      <c r="D310" s="150" t="s">
        <v>1541</v>
      </c>
      <c r="E310" s="150" t="s">
        <v>405</v>
      </c>
      <c r="F310" s="150" t="s">
        <v>627</v>
      </c>
      <c r="G310" s="150" t="s">
        <v>1430</v>
      </c>
      <c r="H310" s="151">
        <v>2</v>
      </c>
      <c r="I310" s="150" t="s">
        <v>653</v>
      </c>
      <c r="J310" s="150" t="s">
        <v>630</v>
      </c>
      <c r="K310" s="152">
        <v>45724</v>
      </c>
      <c r="L310" s="150" t="s">
        <v>631</v>
      </c>
      <c r="M310" s="150" t="str">
        <f t="shared" si="4"/>
        <v>NC01-2-0020-0003</v>
      </c>
      <c r="N310" s="150" t="e">
        <f>VLOOKUP(M310,'Liste des équipements'!C312:T523,18)</f>
        <v>#N/A</v>
      </c>
    </row>
    <row r="311" spans="1:14">
      <c r="A311" s="150" t="s">
        <v>1542</v>
      </c>
      <c r="B311" s="150" t="s">
        <v>1543</v>
      </c>
      <c r="C311" s="150" t="s">
        <v>627</v>
      </c>
      <c r="D311" s="150" t="s">
        <v>1544</v>
      </c>
      <c r="E311" s="150" t="s">
        <v>405</v>
      </c>
      <c r="F311" s="150" t="s">
        <v>627</v>
      </c>
      <c r="G311" s="150" t="s">
        <v>1490</v>
      </c>
      <c r="H311" s="151">
        <v>2</v>
      </c>
      <c r="I311" s="150" t="s">
        <v>653</v>
      </c>
      <c r="J311" s="150" t="s">
        <v>630</v>
      </c>
      <c r="K311" s="152">
        <v>46454</v>
      </c>
      <c r="L311" s="150" t="s">
        <v>631</v>
      </c>
      <c r="M311" s="150" t="str">
        <f t="shared" si="4"/>
        <v>NC01-2-0020-0003</v>
      </c>
      <c r="N311" s="150" t="e">
        <f>VLOOKUP(M311,'Liste des équipements'!C313:T524,18)</f>
        <v>#N/A</v>
      </c>
    </row>
    <row r="312" spans="1:14">
      <c r="A312" s="150" t="s">
        <v>1545</v>
      </c>
      <c r="B312" s="150" t="s">
        <v>1546</v>
      </c>
      <c r="C312" s="150" t="s">
        <v>627</v>
      </c>
      <c r="D312" s="150" t="s">
        <v>1547</v>
      </c>
      <c r="E312" s="150" t="s">
        <v>405</v>
      </c>
      <c r="F312" s="150" t="s">
        <v>627</v>
      </c>
      <c r="G312" s="150" t="s">
        <v>1490</v>
      </c>
      <c r="H312" s="151">
        <v>2</v>
      </c>
      <c r="I312" s="150" t="s">
        <v>653</v>
      </c>
      <c r="J312" s="150" t="s">
        <v>630</v>
      </c>
      <c r="K312" s="152">
        <v>46454</v>
      </c>
      <c r="L312" s="150" t="s">
        <v>631</v>
      </c>
      <c r="M312" s="150" t="str">
        <f t="shared" si="4"/>
        <v>NC01-2-0020-0003</v>
      </c>
      <c r="N312" s="150" t="e">
        <f>VLOOKUP(M312,'Liste des équipements'!C314:T525,18)</f>
        <v>#N/A</v>
      </c>
    </row>
    <row r="313" spans="1:14">
      <c r="A313" s="150" t="s">
        <v>1548</v>
      </c>
      <c r="B313" s="150" t="s">
        <v>1549</v>
      </c>
      <c r="C313" s="150" t="s">
        <v>627</v>
      </c>
      <c r="D313" s="150" t="s">
        <v>1550</v>
      </c>
      <c r="E313" s="150" t="s">
        <v>405</v>
      </c>
      <c r="F313" s="150" t="s">
        <v>627</v>
      </c>
      <c r="G313" s="150" t="s">
        <v>1490</v>
      </c>
      <c r="H313" s="151">
        <v>2</v>
      </c>
      <c r="I313" s="150" t="s">
        <v>653</v>
      </c>
      <c r="J313" s="150" t="s">
        <v>630</v>
      </c>
      <c r="K313" s="152">
        <v>46454</v>
      </c>
      <c r="L313" s="150" t="s">
        <v>631</v>
      </c>
      <c r="M313" s="150" t="str">
        <f t="shared" si="4"/>
        <v>NC01-2-0020-0003</v>
      </c>
      <c r="N313" s="150" t="e">
        <f>VLOOKUP(M313,'Liste des équipements'!C315:T526,18)</f>
        <v>#N/A</v>
      </c>
    </row>
    <row r="314" spans="1:14">
      <c r="A314" s="150" t="s">
        <v>1551</v>
      </c>
      <c r="B314" s="150" t="s">
        <v>1552</v>
      </c>
      <c r="C314" s="150" t="s">
        <v>627</v>
      </c>
      <c r="D314" s="150" t="s">
        <v>1553</v>
      </c>
      <c r="E314" s="150" t="s">
        <v>405</v>
      </c>
      <c r="F314" s="150" t="s">
        <v>627</v>
      </c>
      <c r="G314" s="150" t="s">
        <v>1490</v>
      </c>
      <c r="H314" s="151">
        <v>2</v>
      </c>
      <c r="I314" s="150" t="s">
        <v>653</v>
      </c>
      <c r="J314" s="150" t="s">
        <v>630</v>
      </c>
      <c r="K314" s="152">
        <v>46454</v>
      </c>
      <c r="L314" s="150" t="s">
        <v>631</v>
      </c>
      <c r="M314" s="150" t="str">
        <f t="shared" si="4"/>
        <v>NC01-2-0020-0003</v>
      </c>
      <c r="N314" s="150" t="e">
        <f>VLOOKUP(M314,'Liste des équipements'!C316:T527,18)</f>
        <v>#N/A</v>
      </c>
    </row>
    <row r="315" spans="1:14">
      <c r="A315" s="150" t="s">
        <v>1554</v>
      </c>
      <c r="B315" s="150" t="s">
        <v>1555</v>
      </c>
      <c r="C315" s="150" t="s">
        <v>627</v>
      </c>
      <c r="D315" s="150" t="s">
        <v>1556</v>
      </c>
      <c r="E315" s="150" t="s">
        <v>405</v>
      </c>
      <c r="F315" s="150" t="s">
        <v>627</v>
      </c>
      <c r="G315" s="150" t="s">
        <v>1557</v>
      </c>
      <c r="H315" s="151">
        <v>2</v>
      </c>
      <c r="I315" s="150" t="s">
        <v>653</v>
      </c>
      <c r="J315" s="150" t="s">
        <v>630</v>
      </c>
      <c r="K315" s="152">
        <v>45359</v>
      </c>
      <c r="L315" s="150" t="s">
        <v>631</v>
      </c>
      <c r="M315" s="150" t="str">
        <f t="shared" si="4"/>
        <v>NC01-2-0020-0003</v>
      </c>
      <c r="N315" s="150" t="e">
        <f>VLOOKUP(M315,'Liste des équipements'!C317:T528,18)</f>
        <v>#N/A</v>
      </c>
    </row>
    <row r="316" spans="1:14">
      <c r="A316" s="150" t="s">
        <v>1558</v>
      </c>
      <c r="B316" s="150" t="s">
        <v>1559</v>
      </c>
      <c r="C316" s="150" t="s">
        <v>627</v>
      </c>
      <c r="D316" s="150" t="s">
        <v>1560</v>
      </c>
      <c r="E316" s="150" t="s">
        <v>405</v>
      </c>
      <c r="F316" s="150" t="s">
        <v>627</v>
      </c>
      <c r="G316" s="150" t="s">
        <v>1561</v>
      </c>
      <c r="H316" s="151">
        <v>2</v>
      </c>
      <c r="I316" s="150" t="s">
        <v>653</v>
      </c>
      <c r="J316" s="150" t="s">
        <v>630</v>
      </c>
      <c r="K316" s="152">
        <v>46454</v>
      </c>
      <c r="L316" s="150" t="s">
        <v>631</v>
      </c>
      <c r="M316" s="150" t="str">
        <f t="shared" si="4"/>
        <v>NC01-2-0020-0003</v>
      </c>
      <c r="N316" s="150" t="e">
        <f>VLOOKUP(M316,'Liste des équipements'!C318:T529,18)</f>
        <v>#N/A</v>
      </c>
    </row>
    <row r="317" spans="1:14">
      <c r="A317" s="150" t="s">
        <v>1562</v>
      </c>
      <c r="B317" s="150" t="s">
        <v>1563</v>
      </c>
      <c r="C317" s="150" t="s">
        <v>627</v>
      </c>
      <c r="D317" s="150" t="s">
        <v>1564</v>
      </c>
      <c r="E317" s="150" t="s">
        <v>405</v>
      </c>
      <c r="F317" s="150" t="s">
        <v>627</v>
      </c>
      <c r="G317" s="150" t="s">
        <v>1242</v>
      </c>
      <c r="H317" s="151">
        <v>2</v>
      </c>
      <c r="I317" s="150" t="s">
        <v>629</v>
      </c>
      <c r="J317" s="150" t="s">
        <v>630</v>
      </c>
      <c r="K317" s="152">
        <v>44993</v>
      </c>
      <c r="L317" s="150" t="s">
        <v>631</v>
      </c>
      <c r="M317" s="150" t="str">
        <f t="shared" si="4"/>
        <v>NC01-2-0020-0003</v>
      </c>
      <c r="N317" s="150" t="e">
        <f>VLOOKUP(M317,'Liste des équipements'!C319:T530,18)</f>
        <v>#N/A</v>
      </c>
    </row>
    <row r="318" spans="1:14">
      <c r="A318" s="150" t="s">
        <v>1565</v>
      </c>
      <c r="B318" s="150" t="s">
        <v>1566</v>
      </c>
      <c r="C318" s="150" t="s">
        <v>627</v>
      </c>
      <c r="D318" s="150" t="s">
        <v>1567</v>
      </c>
      <c r="E318" s="150" t="s">
        <v>405</v>
      </c>
      <c r="F318" s="150" t="s">
        <v>627</v>
      </c>
      <c r="G318" s="150" t="s">
        <v>1568</v>
      </c>
      <c r="H318" s="151">
        <v>2</v>
      </c>
      <c r="I318" s="150" t="s">
        <v>653</v>
      </c>
      <c r="J318" s="150" t="s">
        <v>630</v>
      </c>
      <c r="K318" s="152">
        <v>45724</v>
      </c>
      <c r="L318" s="150" t="s">
        <v>631</v>
      </c>
      <c r="M318" s="150" t="str">
        <f t="shared" si="4"/>
        <v>NC01-2-0020-0003</v>
      </c>
      <c r="N318" s="150" t="e">
        <f>VLOOKUP(M318,'Liste des équipements'!C320:T531,18)</f>
        <v>#N/A</v>
      </c>
    </row>
    <row r="319" spans="1:14">
      <c r="A319" s="150" t="s">
        <v>1569</v>
      </c>
      <c r="B319" s="150" t="s">
        <v>1570</v>
      </c>
      <c r="C319" s="150" t="s">
        <v>627</v>
      </c>
      <c r="D319" s="150" t="s">
        <v>1571</v>
      </c>
      <c r="E319" s="150" t="s">
        <v>405</v>
      </c>
      <c r="F319" s="150" t="s">
        <v>627</v>
      </c>
      <c r="G319" s="150" t="s">
        <v>1231</v>
      </c>
      <c r="H319" s="151">
        <v>2</v>
      </c>
      <c r="I319" s="150" t="s">
        <v>629</v>
      </c>
      <c r="J319" s="150" t="s">
        <v>630</v>
      </c>
      <c r="K319" s="152">
        <v>44993</v>
      </c>
      <c r="L319" s="150" t="s">
        <v>631</v>
      </c>
      <c r="M319" s="150" t="str">
        <f t="shared" si="4"/>
        <v>NC01-2-0020-0003</v>
      </c>
      <c r="N319" s="150" t="e">
        <f>VLOOKUP(M319,'Liste des équipements'!C321:T532,18)</f>
        <v>#N/A</v>
      </c>
    </row>
    <row r="320" spans="1:14">
      <c r="A320" s="150" t="s">
        <v>1572</v>
      </c>
      <c r="B320" s="150" t="s">
        <v>1573</v>
      </c>
      <c r="C320" s="150" t="s">
        <v>627</v>
      </c>
      <c r="D320" s="150" t="s">
        <v>1574</v>
      </c>
      <c r="E320" s="150" t="s">
        <v>405</v>
      </c>
      <c r="F320" s="150" t="s">
        <v>627</v>
      </c>
      <c r="G320" s="150" t="s">
        <v>1575</v>
      </c>
      <c r="H320" s="151">
        <v>2</v>
      </c>
      <c r="I320" s="150" t="s">
        <v>653</v>
      </c>
      <c r="J320" s="150" t="s">
        <v>630</v>
      </c>
      <c r="K320" s="152">
        <v>46454</v>
      </c>
      <c r="L320" s="150" t="s">
        <v>631</v>
      </c>
      <c r="M320" s="150" t="str">
        <f t="shared" si="4"/>
        <v>NC01-2-0020-0003</v>
      </c>
      <c r="N320" s="150" t="e">
        <f>VLOOKUP(M320,'Liste des équipements'!C322:T533,18)</f>
        <v>#N/A</v>
      </c>
    </row>
    <row r="321" spans="1:14">
      <c r="A321" s="150" t="s">
        <v>1576</v>
      </c>
      <c r="B321" s="150" t="s">
        <v>1577</v>
      </c>
      <c r="C321" s="150" t="s">
        <v>627</v>
      </c>
      <c r="D321" s="150" t="s">
        <v>1578</v>
      </c>
      <c r="E321" s="150" t="s">
        <v>393</v>
      </c>
      <c r="F321" s="150" t="s">
        <v>627</v>
      </c>
      <c r="G321" s="150" t="s">
        <v>692</v>
      </c>
      <c r="H321" s="151">
        <v>2</v>
      </c>
      <c r="I321" s="150" t="s">
        <v>653</v>
      </c>
      <c r="J321" s="150" t="s">
        <v>630</v>
      </c>
      <c r="K321" s="152">
        <v>45318</v>
      </c>
      <c r="L321" s="150" t="s">
        <v>631</v>
      </c>
      <c r="M321" s="150" t="str">
        <f t="shared" si="4"/>
        <v>NC01-2-0020-0008</v>
      </c>
      <c r="N321" s="150" t="e">
        <f>VLOOKUP(M321,'Liste des équipements'!C323:T534,18)</f>
        <v>#N/A</v>
      </c>
    </row>
    <row r="322" spans="1:14">
      <c r="A322" s="150" t="s">
        <v>1579</v>
      </c>
      <c r="B322" s="150" t="s">
        <v>1580</v>
      </c>
      <c r="C322" s="150" t="s">
        <v>627</v>
      </c>
      <c r="D322" s="150" t="s">
        <v>1581</v>
      </c>
      <c r="E322" s="150" t="s">
        <v>393</v>
      </c>
      <c r="F322" s="150" t="s">
        <v>627</v>
      </c>
      <c r="G322" s="150" t="s">
        <v>692</v>
      </c>
      <c r="H322" s="151">
        <v>2</v>
      </c>
      <c r="I322" s="150" t="s">
        <v>653</v>
      </c>
      <c r="J322" s="150" t="s">
        <v>630</v>
      </c>
      <c r="K322" s="152">
        <v>45318</v>
      </c>
      <c r="L322" s="150" t="s">
        <v>631</v>
      </c>
      <c r="M322" s="150" t="str">
        <f t="shared" si="4"/>
        <v>NC01-2-0020-0008</v>
      </c>
      <c r="N322" s="150" t="e">
        <f>VLOOKUP(M322,'Liste des équipements'!C324:T535,18)</f>
        <v>#N/A</v>
      </c>
    </row>
    <row r="323" spans="1:14">
      <c r="A323" s="150" t="s">
        <v>1582</v>
      </c>
      <c r="B323" s="150" t="s">
        <v>1583</v>
      </c>
      <c r="C323" s="150" t="s">
        <v>627</v>
      </c>
      <c r="D323" s="150" t="s">
        <v>1584</v>
      </c>
      <c r="E323" s="150" t="s">
        <v>393</v>
      </c>
      <c r="F323" s="150" t="s">
        <v>627</v>
      </c>
      <c r="G323" s="150" t="s">
        <v>692</v>
      </c>
      <c r="H323" s="151">
        <v>2</v>
      </c>
      <c r="I323" s="150" t="s">
        <v>653</v>
      </c>
      <c r="J323" s="150" t="s">
        <v>630</v>
      </c>
      <c r="K323" s="152">
        <v>45318</v>
      </c>
      <c r="L323" s="150" t="s">
        <v>631</v>
      </c>
      <c r="M323" s="150" t="str">
        <f t="shared" ref="M323:M386" si="5">IF(C323&lt;&gt;"",LEFT(C323,16),LEFT(E323,16))</f>
        <v>NC01-2-0020-0008</v>
      </c>
      <c r="N323" s="150" t="e">
        <f>VLOOKUP(M323,'Liste des équipements'!C325:T536,18)</f>
        <v>#N/A</v>
      </c>
    </row>
    <row r="324" spans="1:14">
      <c r="A324" s="150" t="s">
        <v>1585</v>
      </c>
      <c r="B324" s="150" t="s">
        <v>1586</v>
      </c>
      <c r="C324" s="150" t="s">
        <v>627</v>
      </c>
      <c r="D324" s="150" t="s">
        <v>1587</v>
      </c>
      <c r="E324" s="150" t="s">
        <v>393</v>
      </c>
      <c r="F324" s="150" t="s">
        <v>627</v>
      </c>
      <c r="G324" s="150" t="s">
        <v>692</v>
      </c>
      <c r="H324" s="151">
        <v>2</v>
      </c>
      <c r="I324" s="150" t="s">
        <v>653</v>
      </c>
      <c r="J324" s="150" t="s">
        <v>630</v>
      </c>
      <c r="K324" s="152">
        <v>45318</v>
      </c>
      <c r="L324" s="150" t="s">
        <v>631</v>
      </c>
      <c r="M324" s="150" t="str">
        <f t="shared" si="5"/>
        <v>NC01-2-0020-0008</v>
      </c>
      <c r="N324" s="150" t="e">
        <f>VLOOKUP(M324,'Liste des équipements'!C326:T537,18)</f>
        <v>#N/A</v>
      </c>
    </row>
    <row r="325" spans="1:14">
      <c r="A325" s="150" t="s">
        <v>1588</v>
      </c>
      <c r="B325" s="150" t="s">
        <v>1589</v>
      </c>
      <c r="C325" s="150" t="s">
        <v>627</v>
      </c>
      <c r="D325" s="150" t="s">
        <v>1590</v>
      </c>
      <c r="E325" s="150" t="s">
        <v>393</v>
      </c>
      <c r="F325" s="150" t="s">
        <v>627</v>
      </c>
      <c r="G325" s="150" t="s">
        <v>692</v>
      </c>
      <c r="H325" s="151">
        <v>2</v>
      </c>
      <c r="I325" s="150" t="s">
        <v>653</v>
      </c>
      <c r="J325" s="150" t="s">
        <v>630</v>
      </c>
      <c r="K325" s="152">
        <v>45318</v>
      </c>
      <c r="L325" s="150" t="s">
        <v>631</v>
      </c>
      <c r="M325" s="150" t="str">
        <f t="shared" si="5"/>
        <v>NC01-2-0020-0008</v>
      </c>
      <c r="N325" s="150" t="e">
        <f>VLOOKUP(M325,'Liste des équipements'!C327:T538,18)</f>
        <v>#N/A</v>
      </c>
    </row>
    <row r="326" spans="1:14">
      <c r="A326" s="150" t="s">
        <v>1591</v>
      </c>
      <c r="B326" s="150" t="s">
        <v>1592</v>
      </c>
      <c r="C326" s="150" t="s">
        <v>627</v>
      </c>
      <c r="D326" s="150" t="s">
        <v>1593</v>
      </c>
      <c r="E326" s="150" t="s">
        <v>393</v>
      </c>
      <c r="F326" s="150" t="s">
        <v>627</v>
      </c>
      <c r="G326" s="150" t="s">
        <v>692</v>
      </c>
      <c r="H326" s="151">
        <v>2</v>
      </c>
      <c r="I326" s="150" t="s">
        <v>653</v>
      </c>
      <c r="J326" s="150" t="s">
        <v>630</v>
      </c>
      <c r="K326" s="152">
        <v>45318</v>
      </c>
      <c r="L326" s="150" t="s">
        <v>631</v>
      </c>
      <c r="M326" s="150" t="str">
        <f t="shared" si="5"/>
        <v>NC01-2-0020-0008</v>
      </c>
      <c r="N326" s="150" t="e">
        <f>VLOOKUP(M326,'Liste des équipements'!C328:T539,18)</f>
        <v>#N/A</v>
      </c>
    </row>
    <row r="327" spans="1:14">
      <c r="A327" s="150" t="s">
        <v>1594</v>
      </c>
      <c r="B327" s="150" t="s">
        <v>1595</v>
      </c>
      <c r="C327" s="150" t="s">
        <v>627</v>
      </c>
      <c r="D327" s="150" t="s">
        <v>1596</v>
      </c>
      <c r="E327" s="150" t="s">
        <v>393</v>
      </c>
      <c r="F327" s="150" t="s">
        <v>627</v>
      </c>
      <c r="G327" s="150" t="s">
        <v>692</v>
      </c>
      <c r="H327" s="151">
        <v>2</v>
      </c>
      <c r="I327" s="150" t="s">
        <v>653</v>
      </c>
      <c r="J327" s="150" t="s">
        <v>630</v>
      </c>
      <c r="K327" s="152">
        <v>45318</v>
      </c>
      <c r="L327" s="150" t="s">
        <v>631</v>
      </c>
      <c r="M327" s="150" t="str">
        <f t="shared" si="5"/>
        <v>NC01-2-0020-0008</v>
      </c>
      <c r="N327" s="150" t="e">
        <f>VLOOKUP(M327,'Liste des équipements'!C329:T540,18)</f>
        <v>#N/A</v>
      </c>
    </row>
    <row r="328" spans="1:14">
      <c r="A328" s="150" t="s">
        <v>1597</v>
      </c>
      <c r="B328" s="150" t="s">
        <v>1598</v>
      </c>
      <c r="C328" s="150" t="s">
        <v>627</v>
      </c>
      <c r="D328" s="150" t="s">
        <v>1599</v>
      </c>
      <c r="E328" s="150" t="s">
        <v>393</v>
      </c>
      <c r="F328" s="150" t="s">
        <v>627</v>
      </c>
      <c r="G328" s="150" t="s">
        <v>692</v>
      </c>
      <c r="H328" s="151">
        <v>2</v>
      </c>
      <c r="I328" s="150" t="s">
        <v>653</v>
      </c>
      <c r="J328" s="150" t="s">
        <v>630</v>
      </c>
      <c r="K328" s="152">
        <v>45318</v>
      </c>
      <c r="L328" s="150" t="s">
        <v>631</v>
      </c>
      <c r="M328" s="150" t="str">
        <f t="shared" si="5"/>
        <v>NC01-2-0020-0008</v>
      </c>
      <c r="N328" s="150" t="e">
        <f>VLOOKUP(M328,'Liste des équipements'!C330:T541,18)</f>
        <v>#N/A</v>
      </c>
    </row>
    <row r="329" spans="1:14">
      <c r="A329" s="150" t="s">
        <v>1600</v>
      </c>
      <c r="B329" s="150" t="s">
        <v>1601</v>
      </c>
      <c r="C329" s="150" t="s">
        <v>627</v>
      </c>
      <c r="D329" s="150" t="s">
        <v>1602</v>
      </c>
      <c r="E329" s="150" t="s">
        <v>393</v>
      </c>
      <c r="F329" s="150" t="s">
        <v>627</v>
      </c>
      <c r="G329" s="150" t="s">
        <v>692</v>
      </c>
      <c r="H329" s="151">
        <v>2</v>
      </c>
      <c r="I329" s="150" t="s">
        <v>653</v>
      </c>
      <c r="J329" s="150" t="s">
        <v>630</v>
      </c>
      <c r="K329" s="152">
        <v>45318</v>
      </c>
      <c r="L329" s="150" t="s">
        <v>631</v>
      </c>
      <c r="M329" s="150" t="str">
        <f t="shared" si="5"/>
        <v>NC01-2-0020-0008</v>
      </c>
      <c r="N329" s="150" t="e">
        <f>VLOOKUP(M329,'Liste des équipements'!C331:T542,18)</f>
        <v>#N/A</v>
      </c>
    </row>
    <row r="330" spans="1:14">
      <c r="A330" s="150" t="s">
        <v>1603</v>
      </c>
      <c r="B330" s="150" t="s">
        <v>1604</v>
      </c>
      <c r="C330" s="150" t="s">
        <v>627</v>
      </c>
      <c r="D330" s="150" t="s">
        <v>1605</v>
      </c>
      <c r="E330" s="150" t="s">
        <v>393</v>
      </c>
      <c r="F330" s="150" t="s">
        <v>627</v>
      </c>
      <c r="G330" s="150" t="s">
        <v>692</v>
      </c>
      <c r="H330" s="151">
        <v>2</v>
      </c>
      <c r="I330" s="150" t="s">
        <v>653</v>
      </c>
      <c r="J330" s="150" t="s">
        <v>630</v>
      </c>
      <c r="K330" s="152">
        <v>45319</v>
      </c>
      <c r="L330" s="150" t="s">
        <v>631</v>
      </c>
      <c r="M330" s="150" t="str">
        <f t="shared" si="5"/>
        <v>NC01-2-0020-0008</v>
      </c>
      <c r="N330" s="150" t="e">
        <f>VLOOKUP(M330,'Liste des équipements'!C332:T543,18)</f>
        <v>#N/A</v>
      </c>
    </row>
    <row r="331" spans="1:14">
      <c r="A331" s="150" t="s">
        <v>1606</v>
      </c>
      <c r="B331" s="150" t="s">
        <v>1607</v>
      </c>
      <c r="C331" s="150" t="s">
        <v>627</v>
      </c>
      <c r="D331" s="150" t="s">
        <v>1608</v>
      </c>
      <c r="E331" s="150" t="s">
        <v>393</v>
      </c>
      <c r="F331" s="150" t="s">
        <v>627</v>
      </c>
      <c r="G331" s="150" t="s">
        <v>692</v>
      </c>
      <c r="H331" s="151">
        <v>2</v>
      </c>
      <c r="I331" s="150" t="s">
        <v>653</v>
      </c>
      <c r="J331" s="150" t="s">
        <v>630</v>
      </c>
      <c r="K331" s="152">
        <v>45359</v>
      </c>
      <c r="L331" s="150" t="s">
        <v>631</v>
      </c>
      <c r="M331" s="150" t="str">
        <f t="shared" si="5"/>
        <v>NC01-2-0020-0008</v>
      </c>
      <c r="N331" s="150" t="e">
        <f>VLOOKUP(M331,'Liste des équipements'!C333:T544,18)</f>
        <v>#N/A</v>
      </c>
    </row>
    <row r="332" spans="1:14">
      <c r="A332" s="150" t="s">
        <v>1609</v>
      </c>
      <c r="B332" s="150" t="s">
        <v>1610</v>
      </c>
      <c r="C332" s="150" t="s">
        <v>627</v>
      </c>
      <c r="D332" s="150" t="s">
        <v>1611</v>
      </c>
      <c r="E332" s="150" t="s">
        <v>393</v>
      </c>
      <c r="F332" s="150" t="s">
        <v>627</v>
      </c>
      <c r="G332" s="150" t="s">
        <v>692</v>
      </c>
      <c r="H332" s="151">
        <v>2</v>
      </c>
      <c r="I332" s="150" t="s">
        <v>653</v>
      </c>
      <c r="J332" s="150" t="s">
        <v>630</v>
      </c>
      <c r="K332" s="152">
        <v>45359</v>
      </c>
      <c r="L332" s="150" t="s">
        <v>631</v>
      </c>
      <c r="M332" s="150" t="str">
        <f t="shared" si="5"/>
        <v>NC01-2-0020-0008</v>
      </c>
      <c r="N332" s="150" t="e">
        <f>VLOOKUP(M332,'Liste des équipements'!C334:T545,18)</f>
        <v>#N/A</v>
      </c>
    </row>
    <row r="333" spans="1:14">
      <c r="A333" s="150" t="s">
        <v>1612</v>
      </c>
      <c r="B333" s="150" t="s">
        <v>1613</v>
      </c>
      <c r="C333" s="150" t="s">
        <v>627</v>
      </c>
      <c r="D333" s="150" t="s">
        <v>1614</v>
      </c>
      <c r="E333" s="150" t="s">
        <v>393</v>
      </c>
      <c r="F333" s="150" t="s">
        <v>627</v>
      </c>
      <c r="G333" s="150" t="s">
        <v>692</v>
      </c>
      <c r="H333" s="151">
        <v>2</v>
      </c>
      <c r="I333" s="150" t="s">
        <v>653</v>
      </c>
      <c r="J333" s="150" t="s">
        <v>630</v>
      </c>
      <c r="K333" s="152">
        <v>45359</v>
      </c>
      <c r="L333" s="150" t="s">
        <v>631</v>
      </c>
      <c r="M333" s="150" t="str">
        <f t="shared" si="5"/>
        <v>NC01-2-0020-0008</v>
      </c>
      <c r="N333" s="150" t="e">
        <f>VLOOKUP(M333,'Liste des équipements'!C335:T546,18)</f>
        <v>#N/A</v>
      </c>
    </row>
    <row r="334" spans="1:14">
      <c r="A334" s="150" t="s">
        <v>1615</v>
      </c>
      <c r="B334" s="150" t="s">
        <v>1616</v>
      </c>
      <c r="C334" s="150" t="s">
        <v>627</v>
      </c>
      <c r="D334" s="150" t="s">
        <v>1617</v>
      </c>
      <c r="E334" s="150" t="s">
        <v>393</v>
      </c>
      <c r="F334" s="150" t="s">
        <v>627</v>
      </c>
      <c r="G334" s="150" t="s">
        <v>692</v>
      </c>
      <c r="H334" s="151">
        <v>2</v>
      </c>
      <c r="I334" s="150" t="s">
        <v>653</v>
      </c>
      <c r="J334" s="150" t="s">
        <v>630</v>
      </c>
      <c r="K334" s="152">
        <v>45319</v>
      </c>
      <c r="L334" s="150" t="s">
        <v>631</v>
      </c>
      <c r="M334" s="150" t="str">
        <f t="shared" si="5"/>
        <v>NC01-2-0020-0008</v>
      </c>
      <c r="N334" s="150" t="e">
        <f>VLOOKUP(M334,'Liste des équipements'!C336:T547,18)</f>
        <v>#N/A</v>
      </c>
    </row>
    <row r="335" spans="1:14">
      <c r="A335" s="150" t="s">
        <v>1618</v>
      </c>
      <c r="B335" s="150" t="s">
        <v>1619</v>
      </c>
      <c r="C335" s="150" t="s">
        <v>627</v>
      </c>
      <c r="D335" s="150" t="s">
        <v>1620</v>
      </c>
      <c r="E335" s="150" t="s">
        <v>393</v>
      </c>
      <c r="F335" s="150" t="s">
        <v>627</v>
      </c>
      <c r="G335" s="150" t="s">
        <v>692</v>
      </c>
      <c r="H335" s="151">
        <v>2</v>
      </c>
      <c r="I335" s="150" t="s">
        <v>653</v>
      </c>
      <c r="J335" s="150" t="s">
        <v>630</v>
      </c>
      <c r="K335" s="152">
        <v>45319</v>
      </c>
      <c r="L335" s="150" t="s">
        <v>631</v>
      </c>
      <c r="M335" s="150" t="str">
        <f t="shared" si="5"/>
        <v>NC01-2-0020-0008</v>
      </c>
      <c r="N335" s="150" t="e">
        <f>VLOOKUP(M335,'Liste des équipements'!C337:T548,18)</f>
        <v>#N/A</v>
      </c>
    </row>
    <row r="336" spans="1:14">
      <c r="A336" s="150" t="s">
        <v>1621</v>
      </c>
      <c r="B336" s="150" t="s">
        <v>1622</v>
      </c>
      <c r="C336" s="150" t="s">
        <v>627</v>
      </c>
      <c r="D336" s="150" t="s">
        <v>1623</v>
      </c>
      <c r="E336" s="150" t="s">
        <v>393</v>
      </c>
      <c r="F336" s="150" t="s">
        <v>627</v>
      </c>
      <c r="G336" s="150" t="s">
        <v>692</v>
      </c>
      <c r="H336" s="151">
        <v>2</v>
      </c>
      <c r="I336" s="150" t="s">
        <v>653</v>
      </c>
      <c r="J336" s="150" t="s">
        <v>630</v>
      </c>
      <c r="K336" s="152">
        <v>45359</v>
      </c>
      <c r="L336" s="150" t="s">
        <v>631</v>
      </c>
      <c r="M336" s="150" t="str">
        <f t="shared" si="5"/>
        <v>NC01-2-0020-0008</v>
      </c>
      <c r="N336" s="150" t="e">
        <f>VLOOKUP(M336,'Liste des équipements'!C338:T549,18)</f>
        <v>#N/A</v>
      </c>
    </row>
    <row r="337" spans="1:14">
      <c r="A337" s="150" t="s">
        <v>1624</v>
      </c>
      <c r="B337" s="150" t="s">
        <v>1625</v>
      </c>
      <c r="C337" s="150" t="s">
        <v>627</v>
      </c>
      <c r="D337" s="150" t="s">
        <v>1626</v>
      </c>
      <c r="E337" s="150" t="s">
        <v>393</v>
      </c>
      <c r="F337" s="150" t="s">
        <v>627</v>
      </c>
      <c r="G337" s="150" t="s">
        <v>692</v>
      </c>
      <c r="H337" s="151">
        <v>2</v>
      </c>
      <c r="I337" s="150" t="s">
        <v>653</v>
      </c>
      <c r="J337" s="150" t="s">
        <v>630</v>
      </c>
      <c r="K337" s="152">
        <v>45359</v>
      </c>
      <c r="L337" s="150" t="s">
        <v>631</v>
      </c>
      <c r="M337" s="150" t="str">
        <f t="shared" si="5"/>
        <v>NC01-2-0020-0008</v>
      </c>
      <c r="N337" s="150" t="e">
        <f>VLOOKUP(M337,'Liste des équipements'!C339:T550,18)</f>
        <v>#N/A</v>
      </c>
    </row>
    <row r="338" spans="1:14">
      <c r="A338" s="150" t="s">
        <v>1627</v>
      </c>
      <c r="B338" s="150" t="s">
        <v>1628</v>
      </c>
      <c r="C338" s="150" t="s">
        <v>627</v>
      </c>
      <c r="D338" s="150" t="s">
        <v>1629</v>
      </c>
      <c r="E338" s="150" t="s">
        <v>393</v>
      </c>
      <c r="F338" s="150" t="s">
        <v>627</v>
      </c>
      <c r="G338" s="150" t="s">
        <v>692</v>
      </c>
      <c r="H338" s="151">
        <v>2</v>
      </c>
      <c r="I338" s="150" t="s">
        <v>653</v>
      </c>
      <c r="J338" s="150" t="s">
        <v>630</v>
      </c>
      <c r="K338" s="152">
        <v>45359</v>
      </c>
      <c r="L338" s="150" t="s">
        <v>631</v>
      </c>
      <c r="M338" s="150" t="str">
        <f t="shared" si="5"/>
        <v>NC01-2-0020-0008</v>
      </c>
      <c r="N338" s="150" t="e">
        <f>VLOOKUP(M338,'Liste des équipements'!C340:T551,18)</f>
        <v>#N/A</v>
      </c>
    </row>
    <row r="339" spans="1:14">
      <c r="A339" s="150" t="s">
        <v>1630</v>
      </c>
      <c r="B339" s="150" t="s">
        <v>1631</v>
      </c>
      <c r="C339" s="150" t="s">
        <v>627</v>
      </c>
      <c r="D339" s="150" t="s">
        <v>1632</v>
      </c>
      <c r="E339" s="150" t="s">
        <v>393</v>
      </c>
      <c r="F339" s="150" t="s">
        <v>627</v>
      </c>
      <c r="G339" s="150" t="s">
        <v>692</v>
      </c>
      <c r="H339" s="151">
        <v>2</v>
      </c>
      <c r="I339" s="150" t="s">
        <v>653</v>
      </c>
      <c r="J339" s="150" t="s">
        <v>630</v>
      </c>
      <c r="K339" s="152">
        <v>45359</v>
      </c>
      <c r="L339" s="150" t="s">
        <v>631</v>
      </c>
      <c r="M339" s="150" t="str">
        <f t="shared" si="5"/>
        <v>NC01-2-0020-0008</v>
      </c>
      <c r="N339" s="150" t="e">
        <f>VLOOKUP(M339,'Liste des équipements'!C341:T552,18)</f>
        <v>#N/A</v>
      </c>
    </row>
    <row r="340" spans="1:14">
      <c r="A340" s="150" t="s">
        <v>1633</v>
      </c>
      <c r="B340" s="150" t="s">
        <v>1634</v>
      </c>
      <c r="C340" s="150" t="s">
        <v>393</v>
      </c>
      <c r="D340" s="150" t="s">
        <v>627</v>
      </c>
      <c r="E340" s="150" t="s">
        <v>627</v>
      </c>
      <c r="F340" s="150" t="s">
        <v>1635</v>
      </c>
      <c r="G340" s="150" t="s">
        <v>738</v>
      </c>
      <c r="H340" s="151">
        <v>2</v>
      </c>
      <c r="I340" s="150" t="s">
        <v>629</v>
      </c>
      <c r="J340" s="150" t="s">
        <v>630</v>
      </c>
      <c r="K340" s="152">
        <v>44812</v>
      </c>
      <c r="L340" s="150" t="s">
        <v>631</v>
      </c>
      <c r="M340" s="150" t="str">
        <f t="shared" si="5"/>
        <v>NC01-2-0020-0008</v>
      </c>
      <c r="N340" s="150" t="e">
        <f>VLOOKUP(M340,'Liste des équipements'!C342:T553,18)</f>
        <v>#N/A</v>
      </c>
    </row>
    <row r="341" spans="1:14">
      <c r="A341" s="150" t="s">
        <v>1636</v>
      </c>
      <c r="B341" s="150" t="s">
        <v>1637</v>
      </c>
      <c r="C341" s="150" t="s">
        <v>393</v>
      </c>
      <c r="D341" s="150" t="s">
        <v>627</v>
      </c>
      <c r="E341" s="150" t="s">
        <v>627</v>
      </c>
      <c r="F341" s="150" t="s">
        <v>1638</v>
      </c>
      <c r="G341" s="150" t="s">
        <v>799</v>
      </c>
      <c r="H341" s="151">
        <v>2</v>
      </c>
      <c r="I341" s="150" t="s">
        <v>629</v>
      </c>
      <c r="J341" s="150" t="s">
        <v>630</v>
      </c>
      <c r="K341" s="152">
        <v>44993</v>
      </c>
      <c r="L341" s="150" t="s">
        <v>631</v>
      </c>
      <c r="M341" s="150" t="str">
        <f t="shared" si="5"/>
        <v>NC01-2-0020-0008</v>
      </c>
      <c r="N341" s="150" t="e">
        <f>VLOOKUP(M341,'Liste des équipements'!C343:T554,18)</f>
        <v>#N/A</v>
      </c>
    </row>
    <row r="342" spans="1:14">
      <c r="A342" s="150" t="s">
        <v>1639</v>
      </c>
      <c r="B342" s="150" t="s">
        <v>1640</v>
      </c>
      <c r="C342" s="150" t="s">
        <v>393</v>
      </c>
      <c r="D342" s="150" t="s">
        <v>627</v>
      </c>
      <c r="E342" s="150" t="s">
        <v>627</v>
      </c>
      <c r="F342" s="150" t="s">
        <v>1641</v>
      </c>
      <c r="G342" s="150" t="s">
        <v>799</v>
      </c>
      <c r="H342" s="151">
        <v>2</v>
      </c>
      <c r="I342" s="150" t="s">
        <v>629</v>
      </c>
      <c r="J342" s="150" t="s">
        <v>630</v>
      </c>
      <c r="K342" s="152">
        <v>44993</v>
      </c>
      <c r="L342" s="150" t="s">
        <v>631</v>
      </c>
      <c r="M342" s="150" t="str">
        <f t="shared" si="5"/>
        <v>NC01-2-0020-0008</v>
      </c>
      <c r="N342" s="150" t="e">
        <f>VLOOKUP(M342,'Liste des équipements'!C344:T555,18)</f>
        <v>#N/A</v>
      </c>
    </row>
    <row r="343" spans="1:14">
      <c r="A343" s="150" t="s">
        <v>1642</v>
      </c>
      <c r="B343" s="150" t="s">
        <v>1643</v>
      </c>
      <c r="C343" s="150" t="s">
        <v>627</v>
      </c>
      <c r="D343" s="150" t="s">
        <v>1644</v>
      </c>
      <c r="E343" s="150" t="s">
        <v>393</v>
      </c>
      <c r="F343" s="150" t="s">
        <v>1645</v>
      </c>
      <c r="G343" s="150" t="s">
        <v>698</v>
      </c>
      <c r="H343" s="151">
        <v>2</v>
      </c>
      <c r="I343" s="150" t="s">
        <v>629</v>
      </c>
      <c r="J343" s="150" t="s">
        <v>630</v>
      </c>
      <c r="K343" s="152">
        <v>45000</v>
      </c>
      <c r="L343" s="150" t="s">
        <v>631</v>
      </c>
      <c r="M343" s="150" t="str">
        <f t="shared" si="5"/>
        <v>NC01-2-0020-0008</v>
      </c>
      <c r="N343" s="150" t="e">
        <f>VLOOKUP(M343,'Liste des équipements'!C345:T556,18)</f>
        <v>#N/A</v>
      </c>
    </row>
    <row r="344" spans="1:14">
      <c r="A344" s="150" t="s">
        <v>1646</v>
      </c>
      <c r="B344" s="150" t="s">
        <v>1647</v>
      </c>
      <c r="C344" s="150" t="s">
        <v>627</v>
      </c>
      <c r="D344" s="150" t="s">
        <v>1644</v>
      </c>
      <c r="E344" s="150" t="s">
        <v>393</v>
      </c>
      <c r="F344" s="150" t="s">
        <v>627</v>
      </c>
      <c r="G344" s="150" t="s">
        <v>692</v>
      </c>
      <c r="H344" s="151">
        <v>2</v>
      </c>
      <c r="I344" s="150" t="s">
        <v>653</v>
      </c>
      <c r="J344" s="150" t="s">
        <v>630</v>
      </c>
      <c r="K344" s="152">
        <v>45359</v>
      </c>
      <c r="L344" s="150" t="s">
        <v>631</v>
      </c>
      <c r="M344" s="150" t="str">
        <f t="shared" si="5"/>
        <v>NC01-2-0020-0008</v>
      </c>
      <c r="N344" s="150" t="e">
        <f>VLOOKUP(M344,'Liste des équipements'!C346:T557,18)</f>
        <v>#N/A</v>
      </c>
    </row>
    <row r="345" spans="1:14">
      <c r="A345" s="150" t="s">
        <v>1648</v>
      </c>
      <c r="B345" s="150" t="s">
        <v>1649</v>
      </c>
      <c r="C345" s="150" t="s">
        <v>627</v>
      </c>
      <c r="D345" s="150" t="s">
        <v>1650</v>
      </c>
      <c r="E345" s="150" t="s">
        <v>393</v>
      </c>
      <c r="F345" s="150" t="s">
        <v>1645</v>
      </c>
      <c r="G345" s="150" t="s">
        <v>698</v>
      </c>
      <c r="H345" s="151">
        <v>2</v>
      </c>
      <c r="I345" s="150" t="s">
        <v>629</v>
      </c>
      <c r="J345" s="150" t="s">
        <v>630</v>
      </c>
      <c r="K345" s="152">
        <v>45000</v>
      </c>
      <c r="L345" s="150" t="s">
        <v>631</v>
      </c>
      <c r="M345" s="150" t="str">
        <f t="shared" si="5"/>
        <v>NC01-2-0020-0008</v>
      </c>
      <c r="N345" s="150" t="e">
        <f>VLOOKUP(M345,'Liste des équipements'!C347:T558,18)</f>
        <v>#N/A</v>
      </c>
    </row>
    <row r="346" spans="1:14">
      <c r="A346" s="150" t="s">
        <v>1651</v>
      </c>
      <c r="B346" s="150" t="s">
        <v>1652</v>
      </c>
      <c r="C346" s="150" t="s">
        <v>627</v>
      </c>
      <c r="D346" s="150" t="s">
        <v>1650</v>
      </c>
      <c r="E346" s="150" t="s">
        <v>393</v>
      </c>
      <c r="F346" s="150" t="s">
        <v>627</v>
      </c>
      <c r="G346" s="150" t="s">
        <v>692</v>
      </c>
      <c r="H346" s="151">
        <v>2</v>
      </c>
      <c r="I346" s="150" t="s">
        <v>653</v>
      </c>
      <c r="J346" s="150" t="s">
        <v>630</v>
      </c>
      <c r="K346" s="152">
        <v>45359</v>
      </c>
      <c r="L346" s="150" t="s">
        <v>631</v>
      </c>
      <c r="M346" s="150" t="str">
        <f t="shared" si="5"/>
        <v>NC01-2-0020-0008</v>
      </c>
      <c r="N346" s="150" t="e">
        <f>VLOOKUP(M346,'Liste des équipements'!C348:T559,18)</f>
        <v>#N/A</v>
      </c>
    </row>
    <row r="347" spans="1:14">
      <c r="A347" s="150" t="s">
        <v>1653</v>
      </c>
      <c r="B347" s="150" t="s">
        <v>1654</v>
      </c>
      <c r="C347" s="150" t="s">
        <v>627</v>
      </c>
      <c r="D347" s="150" t="s">
        <v>1655</v>
      </c>
      <c r="E347" s="150" t="s">
        <v>393</v>
      </c>
      <c r="F347" s="150" t="s">
        <v>1645</v>
      </c>
      <c r="G347" s="150" t="s">
        <v>698</v>
      </c>
      <c r="H347" s="151">
        <v>2</v>
      </c>
      <c r="I347" s="150" t="s">
        <v>629</v>
      </c>
      <c r="J347" s="150" t="s">
        <v>630</v>
      </c>
      <c r="K347" s="152">
        <v>45000</v>
      </c>
      <c r="L347" s="150" t="s">
        <v>631</v>
      </c>
      <c r="M347" s="150" t="str">
        <f t="shared" si="5"/>
        <v>NC01-2-0020-0008</v>
      </c>
      <c r="N347" s="150" t="e">
        <f>VLOOKUP(M347,'Liste des équipements'!C349:T560,18)</f>
        <v>#N/A</v>
      </c>
    </row>
    <row r="348" spans="1:14">
      <c r="A348" s="150" t="s">
        <v>1656</v>
      </c>
      <c r="B348" s="150" t="s">
        <v>1657</v>
      </c>
      <c r="C348" s="150" t="s">
        <v>627</v>
      </c>
      <c r="D348" s="150" t="s">
        <v>1655</v>
      </c>
      <c r="E348" s="150" t="s">
        <v>393</v>
      </c>
      <c r="F348" s="150" t="s">
        <v>627</v>
      </c>
      <c r="G348" s="150" t="s">
        <v>692</v>
      </c>
      <c r="H348" s="151">
        <v>2</v>
      </c>
      <c r="I348" s="150" t="s">
        <v>653</v>
      </c>
      <c r="J348" s="150" t="s">
        <v>630</v>
      </c>
      <c r="K348" s="152">
        <v>45359</v>
      </c>
      <c r="L348" s="150" t="s">
        <v>631</v>
      </c>
      <c r="M348" s="150" t="str">
        <f t="shared" si="5"/>
        <v>NC01-2-0020-0008</v>
      </c>
      <c r="N348" s="150" t="e">
        <f>VLOOKUP(M348,'Liste des équipements'!C350:T561,18)</f>
        <v>#N/A</v>
      </c>
    </row>
    <row r="349" spans="1:14">
      <c r="A349" s="150" t="s">
        <v>1658</v>
      </c>
      <c r="B349" s="150" t="s">
        <v>1659</v>
      </c>
      <c r="C349" s="150" t="s">
        <v>627</v>
      </c>
      <c r="D349" s="150" t="s">
        <v>1660</v>
      </c>
      <c r="E349" s="150" t="s">
        <v>393</v>
      </c>
      <c r="F349" s="150" t="s">
        <v>1645</v>
      </c>
      <c r="G349" s="150" t="s">
        <v>698</v>
      </c>
      <c r="H349" s="151">
        <v>2</v>
      </c>
      <c r="I349" s="150" t="s">
        <v>629</v>
      </c>
      <c r="J349" s="150" t="s">
        <v>630</v>
      </c>
      <c r="K349" s="152">
        <v>45000</v>
      </c>
      <c r="L349" s="150" t="s">
        <v>631</v>
      </c>
      <c r="M349" s="150" t="str">
        <f t="shared" si="5"/>
        <v>NC01-2-0020-0008</v>
      </c>
      <c r="N349" s="150" t="e">
        <f>VLOOKUP(M349,'Liste des équipements'!C351:T562,18)</f>
        <v>#N/A</v>
      </c>
    </row>
    <row r="350" spans="1:14">
      <c r="A350" s="150" t="s">
        <v>1661</v>
      </c>
      <c r="B350" s="150" t="s">
        <v>1662</v>
      </c>
      <c r="C350" s="150" t="s">
        <v>627</v>
      </c>
      <c r="D350" s="150" t="s">
        <v>1660</v>
      </c>
      <c r="E350" s="150" t="s">
        <v>393</v>
      </c>
      <c r="F350" s="150" t="s">
        <v>627</v>
      </c>
      <c r="G350" s="150" t="s">
        <v>692</v>
      </c>
      <c r="H350" s="151">
        <v>2</v>
      </c>
      <c r="I350" s="150" t="s">
        <v>653</v>
      </c>
      <c r="J350" s="150" t="s">
        <v>630</v>
      </c>
      <c r="K350" s="152">
        <v>45359</v>
      </c>
      <c r="L350" s="150" t="s">
        <v>631</v>
      </c>
      <c r="M350" s="150" t="str">
        <f t="shared" si="5"/>
        <v>NC01-2-0020-0008</v>
      </c>
      <c r="N350" s="150" t="e">
        <f>VLOOKUP(M350,'Liste des équipements'!C352:T563,18)</f>
        <v>#N/A</v>
      </c>
    </row>
    <row r="351" spans="1:14">
      <c r="A351" s="150" t="s">
        <v>1663</v>
      </c>
      <c r="B351" s="150" t="s">
        <v>1664</v>
      </c>
      <c r="C351" s="150" t="s">
        <v>627</v>
      </c>
      <c r="D351" s="150" t="s">
        <v>1665</v>
      </c>
      <c r="E351" s="150" t="s">
        <v>393</v>
      </c>
      <c r="F351" s="150" t="s">
        <v>1645</v>
      </c>
      <c r="G351" s="150" t="s">
        <v>698</v>
      </c>
      <c r="H351" s="151">
        <v>2</v>
      </c>
      <c r="I351" s="150" t="s">
        <v>629</v>
      </c>
      <c r="J351" s="150" t="s">
        <v>630</v>
      </c>
      <c r="K351" s="152">
        <v>45000</v>
      </c>
      <c r="L351" s="150" t="s">
        <v>631</v>
      </c>
      <c r="M351" s="150" t="str">
        <f t="shared" si="5"/>
        <v>NC01-2-0020-0008</v>
      </c>
      <c r="N351" s="150" t="e">
        <f>VLOOKUP(M351,'Liste des équipements'!C353:T564,18)</f>
        <v>#N/A</v>
      </c>
    </row>
    <row r="352" spans="1:14">
      <c r="A352" s="150" t="s">
        <v>1666</v>
      </c>
      <c r="B352" s="150" t="s">
        <v>1667</v>
      </c>
      <c r="C352" s="150" t="s">
        <v>627</v>
      </c>
      <c r="D352" s="150" t="s">
        <v>1665</v>
      </c>
      <c r="E352" s="150" t="s">
        <v>393</v>
      </c>
      <c r="F352" s="150" t="s">
        <v>627</v>
      </c>
      <c r="G352" s="150" t="s">
        <v>692</v>
      </c>
      <c r="H352" s="151">
        <v>2</v>
      </c>
      <c r="I352" s="150" t="s">
        <v>653</v>
      </c>
      <c r="J352" s="150" t="s">
        <v>630</v>
      </c>
      <c r="K352" s="152">
        <v>45359</v>
      </c>
      <c r="L352" s="150" t="s">
        <v>631</v>
      </c>
      <c r="M352" s="150" t="str">
        <f t="shared" si="5"/>
        <v>NC01-2-0020-0008</v>
      </c>
      <c r="N352" s="150" t="e">
        <f>VLOOKUP(M352,'Liste des équipements'!C354:T565,18)</f>
        <v>#N/A</v>
      </c>
    </row>
    <row r="353" spans="1:14">
      <c r="A353" s="150" t="s">
        <v>1668</v>
      </c>
      <c r="B353" s="150" t="s">
        <v>1669</v>
      </c>
      <c r="C353" s="150" t="s">
        <v>627</v>
      </c>
      <c r="D353" s="150" t="s">
        <v>1670</v>
      </c>
      <c r="E353" s="150" t="s">
        <v>393</v>
      </c>
      <c r="F353" s="150" t="s">
        <v>1645</v>
      </c>
      <c r="G353" s="150" t="s">
        <v>698</v>
      </c>
      <c r="H353" s="151">
        <v>2</v>
      </c>
      <c r="I353" s="150" t="s">
        <v>629</v>
      </c>
      <c r="J353" s="150" t="s">
        <v>630</v>
      </c>
      <c r="K353" s="152">
        <v>45000</v>
      </c>
      <c r="L353" s="150" t="s">
        <v>631</v>
      </c>
      <c r="M353" s="150" t="str">
        <f t="shared" si="5"/>
        <v>NC01-2-0020-0008</v>
      </c>
      <c r="N353" s="150" t="e">
        <f>VLOOKUP(M353,'Liste des équipements'!C355:T566,18)</f>
        <v>#N/A</v>
      </c>
    </row>
    <row r="354" spans="1:14">
      <c r="A354" s="150" t="s">
        <v>1671</v>
      </c>
      <c r="B354" s="150" t="s">
        <v>1672</v>
      </c>
      <c r="C354" s="150" t="s">
        <v>627</v>
      </c>
      <c r="D354" s="150" t="s">
        <v>1670</v>
      </c>
      <c r="E354" s="150" t="s">
        <v>393</v>
      </c>
      <c r="F354" s="150" t="s">
        <v>627</v>
      </c>
      <c r="G354" s="150" t="s">
        <v>692</v>
      </c>
      <c r="H354" s="151">
        <v>2</v>
      </c>
      <c r="I354" s="150" t="s">
        <v>653</v>
      </c>
      <c r="J354" s="150" t="s">
        <v>630</v>
      </c>
      <c r="K354" s="152">
        <v>45359</v>
      </c>
      <c r="L354" s="150" t="s">
        <v>631</v>
      </c>
      <c r="M354" s="150" t="str">
        <f t="shared" si="5"/>
        <v>NC01-2-0020-0008</v>
      </c>
      <c r="N354" s="150" t="e">
        <f>VLOOKUP(M354,'Liste des équipements'!C356:T567,18)</f>
        <v>#N/A</v>
      </c>
    </row>
    <row r="355" spans="1:14">
      <c r="A355" s="150" t="s">
        <v>1673</v>
      </c>
      <c r="B355" s="150" t="s">
        <v>1674</v>
      </c>
      <c r="C355" s="150" t="s">
        <v>627</v>
      </c>
      <c r="D355" s="150" t="s">
        <v>1675</v>
      </c>
      <c r="E355" s="150" t="s">
        <v>393</v>
      </c>
      <c r="F355" s="150" t="s">
        <v>1645</v>
      </c>
      <c r="G355" s="150" t="s">
        <v>698</v>
      </c>
      <c r="H355" s="151">
        <v>2</v>
      </c>
      <c r="I355" s="150" t="s">
        <v>629</v>
      </c>
      <c r="J355" s="150" t="s">
        <v>630</v>
      </c>
      <c r="K355" s="152">
        <v>45000</v>
      </c>
      <c r="L355" s="150" t="s">
        <v>631</v>
      </c>
      <c r="M355" s="150" t="str">
        <f t="shared" si="5"/>
        <v>NC01-2-0020-0008</v>
      </c>
      <c r="N355" s="150" t="e">
        <f>VLOOKUP(M355,'Liste des équipements'!C357:T568,18)</f>
        <v>#N/A</v>
      </c>
    </row>
    <row r="356" spans="1:14">
      <c r="A356" s="150" t="s">
        <v>1676</v>
      </c>
      <c r="B356" s="150" t="s">
        <v>1677</v>
      </c>
      <c r="C356" s="150" t="s">
        <v>627</v>
      </c>
      <c r="D356" s="150" t="s">
        <v>1675</v>
      </c>
      <c r="E356" s="150" t="s">
        <v>393</v>
      </c>
      <c r="F356" s="150" t="s">
        <v>627</v>
      </c>
      <c r="G356" s="150" t="s">
        <v>692</v>
      </c>
      <c r="H356" s="151">
        <v>2</v>
      </c>
      <c r="I356" s="150" t="s">
        <v>653</v>
      </c>
      <c r="J356" s="150" t="s">
        <v>630</v>
      </c>
      <c r="K356" s="152">
        <v>45359</v>
      </c>
      <c r="L356" s="150" t="s">
        <v>631</v>
      </c>
      <c r="M356" s="150" t="str">
        <f t="shared" si="5"/>
        <v>NC01-2-0020-0008</v>
      </c>
      <c r="N356" s="150" t="e">
        <f>VLOOKUP(M356,'Liste des équipements'!C358:T569,18)</f>
        <v>#N/A</v>
      </c>
    </row>
    <row r="357" spans="1:14">
      <c r="A357" s="150" t="s">
        <v>1678</v>
      </c>
      <c r="B357" s="150" t="s">
        <v>1679</v>
      </c>
      <c r="C357" s="150" t="s">
        <v>627</v>
      </c>
      <c r="D357" s="150" t="s">
        <v>1680</v>
      </c>
      <c r="E357" s="150" t="s">
        <v>393</v>
      </c>
      <c r="F357" s="150" t="s">
        <v>1645</v>
      </c>
      <c r="G357" s="150" t="s">
        <v>698</v>
      </c>
      <c r="H357" s="151">
        <v>2</v>
      </c>
      <c r="I357" s="150" t="s">
        <v>629</v>
      </c>
      <c r="J357" s="150" t="s">
        <v>630</v>
      </c>
      <c r="K357" s="152">
        <v>45000</v>
      </c>
      <c r="L357" s="150" t="s">
        <v>631</v>
      </c>
      <c r="M357" s="150" t="str">
        <f t="shared" si="5"/>
        <v>NC01-2-0020-0008</v>
      </c>
      <c r="N357" s="150" t="e">
        <f>VLOOKUP(M357,'Liste des équipements'!C359:T570,18)</f>
        <v>#N/A</v>
      </c>
    </row>
    <row r="358" spans="1:14">
      <c r="A358" s="150" t="s">
        <v>1681</v>
      </c>
      <c r="B358" s="150" t="s">
        <v>1682</v>
      </c>
      <c r="C358" s="150" t="s">
        <v>627</v>
      </c>
      <c r="D358" s="150" t="s">
        <v>1680</v>
      </c>
      <c r="E358" s="150" t="s">
        <v>393</v>
      </c>
      <c r="F358" s="150" t="s">
        <v>627</v>
      </c>
      <c r="G358" s="150" t="s">
        <v>692</v>
      </c>
      <c r="H358" s="151">
        <v>2</v>
      </c>
      <c r="I358" s="150" t="s">
        <v>653</v>
      </c>
      <c r="J358" s="150" t="s">
        <v>630</v>
      </c>
      <c r="K358" s="152">
        <v>45359</v>
      </c>
      <c r="L358" s="150" t="s">
        <v>631</v>
      </c>
      <c r="M358" s="150" t="str">
        <f t="shared" si="5"/>
        <v>NC01-2-0020-0008</v>
      </c>
      <c r="N358" s="150" t="e">
        <f>VLOOKUP(M358,'Liste des équipements'!C360:T571,18)</f>
        <v>#N/A</v>
      </c>
    </row>
    <row r="359" spans="1:14">
      <c r="A359" s="150" t="s">
        <v>1683</v>
      </c>
      <c r="B359" s="150" t="s">
        <v>1684</v>
      </c>
      <c r="C359" s="150" t="s">
        <v>627</v>
      </c>
      <c r="D359" s="150" t="s">
        <v>1685</v>
      </c>
      <c r="E359" s="150" t="s">
        <v>393</v>
      </c>
      <c r="F359" s="150" t="s">
        <v>1645</v>
      </c>
      <c r="G359" s="150" t="s">
        <v>698</v>
      </c>
      <c r="H359" s="151">
        <v>2</v>
      </c>
      <c r="I359" s="150" t="s">
        <v>629</v>
      </c>
      <c r="J359" s="150" t="s">
        <v>630</v>
      </c>
      <c r="K359" s="152">
        <v>45000</v>
      </c>
      <c r="L359" s="150" t="s">
        <v>631</v>
      </c>
      <c r="M359" s="150" t="str">
        <f t="shared" si="5"/>
        <v>NC01-2-0020-0008</v>
      </c>
      <c r="N359" s="150" t="e">
        <f>VLOOKUP(M359,'Liste des équipements'!C361:T572,18)</f>
        <v>#N/A</v>
      </c>
    </row>
    <row r="360" spans="1:14">
      <c r="A360" s="150" t="s">
        <v>1686</v>
      </c>
      <c r="B360" s="150" t="s">
        <v>1687</v>
      </c>
      <c r="C360" s="150" t="s">
        <v>627</v>
      </c>
      <c r="D360" s="150" t="s">
        <v>1685</v>
      </c>
      <c r="E360" s="150" t="s">
        <v>393</v>
      </c>
      <c r="F360" s="150" t="s">
        <v>627</v>
      </c>
      <c r="G360" s="150" t="s">
        <v>692</v>
      </c>
      <c r="H360" s="151">
        <v>2</v>
      </c>
      <c r="I360" s="150" t="s">
        <v>653</v>
      </c>
      <c r="J360" s="150" t="s">
        <v>630</v>
      </c>
      <c r="K360" s="152">
        <v>45359</v>
      </c>
      <c r="L360" s="150" t="s">
        <v>631</v>
      </c>
      <c r="M360" s="150" t="str">
        <f t="shared" si="5"/>
        <v>NC01-2-0020-0008</v>
      </c>
      <c r="N360" s="150" t="e">
        <f>VLOOKUP(M360,'Liste des équipements'!C362:T573,18)</f>
        <v>#N/A</v>
      </c>
    </row>
    <row r="361" spans="1:14">
      <c r="A361" s="150" t="s">
        <v>1688</v>
      </c>
      <c r="B361" s="150" t="s">
        <v>1689</v>
      </c>
      <c r="C361" s="150" t="s">
        <v>627</v>
      </c>
      <c r="D361" s="150" t="s">
        <v>1690</v>
      </c>
      <c r="E361" s="150" t="s">
        <v>393</v>
      </c>
      <c r="F361" s="150" t="s">
        <v>1645</v>
      </c>
      <c r="G361" s="150" t="s">
        <v>698</v>
      </c>
      <c r="H361" s="151">
        <v>2</v>
      </c>
      <c r="I361" s="150" t="s">
        <v>629</v>
      </c>
      <c r="J361" s="150" t="s">
        <v>630</v>
      </c>
      <c r="K361" s="152">
        <v>45000</v>
      </c>
      <c r="L361" s="150" t="s">
        <v>631</v>
      </c>
      <c r="M361" s="150" t="str">
        <f t="shared" si="5"/>
        <v>NC01-2-0020-0008</v>
      </c>
      <c r="N361" s="150" t="e">
        <f>VLOOKUP(M361,'Liste des équipements'!C363:T574,18)</f>
        <v>#N/A</v>
      </c>
    </row>
    <row r="362" spans="1:14">
      <c r="A362" s="150" t="s">
        <v>1691</v>
      </c>
      <c r="B362" s="150" t="s">
        <v>1692</v>
      </c>
      <c r="C362" s="150" t="s">
        <v>627</v>
      </c>
      <c r="D362" s="150" t="s">
        <v>1690</v>
      </c>
      <c r="E362" s="150" t="s">
        <v>393</v>
      </c>
      <c r="F362" s="150" t="s">
        <v>627</v>
      </c>
      <c r="G362" s="150" t="s">
        <v>692</v>
      </c>
      <c r="H362" s="151">
        <v>2</v>
      </c>
      <c r="I362" s="150" t="s">
        <v>653</v>
      </c>
      <c r="J362" s="150" t="s">
        <v>630</v>
      </c>
      <c r="K362" s="152">
        <v>45359</v>
      </c>
      <c r="L362" s="150" t="s">
        <v>631</v>
      </c>
      <c r="M362" s="150" t="str">
        <f t="shared" si="5"/>
        <v>NC01-2-0020-0008</v>
      </c>
      <c r="N362" s="150" t="e">
        <f>VLOOKUP(M362,'Liste des équipements'!C364:T575,18)</f>
        <v>#N/A</v>
      </c>
    </row>
    <row r="363" spans="1:14">
      <c r="A363" s="150" t="s">
        <v>1693</v>
      </c>
      <c r="B363" s="150" t="s">
        <v>1694</v>
      </c>
      <c r="C363" s="150" t="s">
        <v>627</v>
      </c>
      <c r="D363" s="150" t="s">
        <v>1695</v>
      </c>
      <c r="E363" s="150" t="s">
        <v>393</v>
      </c>
      <c r="F363" s="150" t="s">
        <v>1645</v>
      </c>
      <c r="G363" s="150" t="s">
        <v>698</v>
      </c>
      <c r="H363" s="151">
        <v>2</v>
      </c>
      <c r="I363" s="150" t="s">
        <v>629</v>
      </c>
      <c r="J363" s="150" t="s">
        <v>630</v>
      </c>
      <c r="K363" s="152">
        <v>45000</v>
      </c>
      <c r="L363" s="150" t="s">
        <v>631</v>
      </c>
      <c r="M363" s="150" t="str">
        <f t="shared" si="5"/>
        <v>NC01-2-0020-0008</v>
      </c>
      <c r="N363" s="150" t="e">
        <f>VLOOKUP(M363,'Liste des équipements'!C365:T576,18)</f>
        <v>#N/A</v>
      </c>
    </row>
    <row r="364" spans="1:14">
      <c r="A364" s="150" t="s">
        <v>1696</v>
      </c>
      <c r="B364" s="150" t="s">
        <v>1697</v>
      </c>
      <c r="C364" s="150" t="s">
        <v>627</v>
      </c>
      <c r="D364" s="150" t="s">
        <v>1695</v>
      </c>
      <c r="E364" s="150" t="s">
        <v>393</v>
      </c>
      <c r="F364" s="150" t="s">
        <v>627</v>
      </c>
      <c r="G364" s="150" t="s">
        <v>692</v>
      </c>
      <c r="H364" s="151">
        <v>2</v>
      </c>
      <c r="I364" s="150" t="s">
        <v>653</v>
      </c>
      <c r="J364" s="150" t="s">
        <v>630</v>
      </c>
      <c r="K364" s="152">
        <v>45359</v>
      </c>
      <c r="L364" s="150" t="s">
        <v>631</v>
      </c>
      <c r="M364" s="150" t="str">
        <f t="shared" si="5"/>
        <v>NC01-2-0020-0008</v>
      </c>
      <c r="N364" s="150" t="e">
        <f>VLOOKUP(M364,'Liste des équipements'!C366:T577,18)</f>
        <v>#N/A</v>
      </c>
    </row>
    <row r="365" spans="1:14">
      <c r="A365" s="150" t="s">
        <v>1698</v>
      </c>
      <c r="B365" s="150" t="s">
        <v>1699</v>
      </c>
      <c r="C365" s="150" t="s">
        <v>627</v>
      </c>
      <c r="D365" s="150" t="s">
        <v>1700</v>
      </c>
      <c r="E365" s="150" t="s">
        <v>393</v>
      </c>
      <c r="F365" s="150" t="s">
        <v>1645</v>
      </c>
      <c r="G365" s="150" t="s">
        <v>698</v>
      </c>
      <c r="H365" s="151">
        <v>2</v>
      </c>
      <c r="I365" s="150" t="s">
        <v>629</v>
      </c>
      <c r="J365" s="150" t="s">
        <v>630</v>
      </c>
      <c r="K365" s="152">
        <v>45000</v>
      </c>
      <c r="L365" s="150" t="s">
        <v>631</v>
      </c>
      <c r="M365" s="150" t="str">
        <f t="shared" si="5"/>
        <v>NC01-2-0020-0008</v>
      </c>
      <c r="N365" s="150" t="e">
        <f>VLOOKUP(M365,'Liste des équipements'!C367:T578,18)</f>
        <v>#N/A</v>
      </c>
    </row>
    <row r="366" spans="1:14">
      <c r="A366" s="150" t="s">
        <v>1701</v>
      </c>
      <c r="B366" s="150" t="s">
        <v>1702</v>
      </c>
      <c r="C366" s="150" t="s">
        <v>627</v>
      </c>
      <c r="D366" s="150" t="s">
        <v>1700</v>
      </c>
      <c r="E366" s="150" t="s">
        <v>393</v>
      </c>
      <c r="F366" s="150" t="s">
        <v>627</v>
      </c>
      <c r="G366" s="150" t="s">
        <v>692</v>
      </c>
      <c r="H366" s="151">
        <v>2</v>
      </c>
      <c r="I366" s="150" t="s">
        <v>653</v>
      </c>
      <c r="J366" s="150" t="s">
        <v>630</v>
      </c>
      <c r="K366" s="152">
        <v>45359</v>
      </c>
      <c r="L366" s="150" t="s">
        <v>631</v>
      </c>
      <c r="M366" s="150" t="str">
        <f t="shared" si="5"/>
        <v>NC01-2-0020-0008</v>
      </c>
      <c r="N366" s="150" t="e">
        <f>VLOOKUP(M366,'Liste des équipements'!C368:T579,18)</f>
        <v>#N/A</v>
      </c>
    </row>
    <row r="367" spans="1:14">
      <c r="A367" s="150" t="s">
        <v>1703</v>
      </c>
      <c r="B367" s="150" t="s">
        <v>1704</v>
      </c>
      <c r="C367" s="150" t="s">
        <v>627</v>
      </c>
      <c r="D367" s="150" t="s">
        <v>1705</v>
      </c>
      <c r="E367" s="150" t="s">
        <v>393</v>
      </c>
      <c r="F367" s="150" t="s">
        <v>1645</v>
      </c>
      <c r="G367" s="150" t="s">
        <v>698</v>
      </c>
      <c r="H367" s="151">
        <v>2</v>
      </c>
      <c r="I367" s="150" t="s">
        <v>629</v>
      </c>
      <c r="J367" s="150" t="s">
        <v>630</v>
      </c>
      <c r="K367" s="152">
        <v>45000</v>
      </c>
      <c r="L367" s="150" t="s">
        <v>631</v>
      </c>
      <c r="M367" s="150" t="str">
        <f t="shared" si="5"/>
        <v>NC01-2-0020-0008</v>
      </c>
      <c r="N367" s="150" t="e">
        <f>VLOOKUP(M367,'Liste des équipements'!C369:T580,18)</f>
        <v>#N/A</v>
      </c>
    </row>
    <row r="368" spans="1:14">
      <c r="A368" s="150" t="s">
        <v>1706</v>
      </c>
      <c r="B368" s="150" t="s">
        <v>1707</v>
      </c>
      <c r="C368" s="150" t="s">
        <v>627</v>
      </c>
      <c r="D368" s="150" t="s">
        <v>1705</v>
      </c>
      <c r="E368" s="150" t="s">
        <v>393</v>
      </c>
      <c r="F368" s="150" t="s">
        <v>627</v>
      </c>
      <c r="G368" s="150" t="s">
        <v>692</v>
      </c>
      <c r="H368" s="151">
        <v>2</v>
      </c>
      <c r="I368" s="150" t="s">
        <v>653</v>
      </c>
      <c r="J368" s="150" t="s">
        <v>630</v>
      </c>
      <c r="K368" s="152">
        <v>45359</v>
      </c>
      <c r="L368" s="150" t="s">
        <v>631</v>
      </c>
      <c r="M368" s="150" t="str">
        <f t="shared" si="5"/>
        <v>NC01-2-0020-0008</v>
      </c>
      <c r="N368" s="150" t="e">
        <f>VLOOKUP(M368,'Liste des équipements'!C370:T581,18)</f>
        <v>#N/A</v>
      </c>
    </row>
    <row r="369" spans="1:14">
      <c r="A369" s="150" t="s">
        <v>1708</v>
      </c>
      <c r="B369" s="150" t="s">
        <v>1709</v>
      </c>
      <c r="C369" s="150" t="s">
        <v>423</v>
      </c>
      <c r="D369" s="150" t="s">
        <v>627</v>
      </c>
      <c r="E369" s="150" t="s">
        <v>627</v>
      </c>
      <c r="F369" s="150" t="s">
        <v>1645</v>
      </c>
      <c r="G369" s="150" t="s">
        <v>698</v>
      </c>
      <c r="H369" s="151">
        <v>2</v>
      </c>
      <c r="I369" s="150" t="s">
        <v>629</v>
      </c>
      <c r="J369" s="150" t="s">
        <v>630</v>
      </c>
      <c r="K369" s="152">
        <v>45000</v>
      </c>
      <c r="L369" s="150" t="s">
        <v>631</v>
      </c>
      <c r="M369" s="150" t="str">
        <f t="shared" si="5"/>
        <v>NC01-2-0040-0015</v>
      </c>
      <c r="N369" s="150" t="e">
        <f>VLOOKUP(M369,'Liste des équipements'!C371:T582,18)</f>
        <v>#N/A</v>
      </c>
    </row>
    <row r="370" spans="1:14">
      <c r="A370" s="150" t="s">
        <v>1710</v>
      </c>
      <c r="B370" s="150" t="s">
        <v>1711</v>
      </c>
      <c r="C370" s="150" t="s">
        <v>627</v>
      </c>
      <c r="D370" s="150" t="s">
        <v>1712</v>
      </c>
      <c r="E370" s="150" t="s">
        <v>405</v>
      </c>
      <c r="F370" s="150" t="s">
        <v>627</v>
      </c>
      <c r="G370" s="150" t="s">
        <v>692</v>
      </c>
      <c r="H370" s="151">
        <v>2</v>
      </c>
      <c r="I370" s="150" t="s">
        <v>653</v>
      </c>
      <c r="J370" s="150" t="s">
        <v>630</v>
      </c>
      <c r="K370" s="152">
        <v>45359</v>
      </c>
      <c r="L370" s="150" t="s">
        <v>631</v>
      </c>
      <c r="M370" s="150" t="str">
        <f t="shared" si="5"/>
        <v>NC01-2-0020-0003</v>
      </c>
      <c r="N370" s="150" t="e">
        <f>VLOOKUP(M370,'Liste des équipements'!C372:T583,18)</f>
        <v>#N/A</v>
      </c>
    </row>
    <row r="371" spans="1:14">
      <c r="A371" s="150" t="s">
        <v>1713</v>
      </c>
      <c r="B371" s="150" t="s">
        <v>1714</v>
      </c>
      <c r="C371" s="150" t="s">
        <v>627</v>
      </c>
      <c r="D371" s="150" t="s">
        <v>1715</v>
      </c>
      <c r="E371" s="150" t="s">
        <v>405</v>
      </c>
      <c r="F371" s="150" t="s">
        <v>627</v>
      </c>
      <c r="G371" s="150" t="s">
        <v>1716</v>
      </c>
      <c r="H371" s="151">
        <v>2</v>
      </c>
      <c r="I371" s="150" t="s">
        <v>629</v>
      </c>
      <c r="J371" s="150" t="s">
        <v>630</v>
      </c>
      <c r="K371" s="152">
        <v>44953</v>
      </c>
      <c r="L371" s="150" t="s">
        <v>631</v>
      </c>
      <c r="M371" s="150" t="str">
        <f t="shared" si="5"/>
        <v>NC01-2-0020-0003</v>
      </c>
      <c r="N371" s="150" t="e">
        <f>VLOOKUP(M371,'Liste des équipements'!C373:T584,18)</f>
        <v>#N/A</v>
      </c>
    </row>
    <row r="372" spans="1:14">
      <c r="A372" s="150" t="s">
        <v>1717</v>
      </c>
      <c r="B372" s="150" t="s">
        <v>1718</v>
      </c>
      <c r="C372" s="150" t="s">
        <v>627</v>
      </c>
      <c r="D372" s="150" t="s">
        <v>1719</v>
      </c>
      <c r="E372" s="150" t="s">
        <v>405</v>
      </c>
      <c r="F372" s="150" t="s">
        <v>627</v>
      </c>
      <c r="G372" s="150" t="s">
        <v>723</v>
      </c>
      <c r="H372" s="151">
        <v>2</v>
      </c>
      <c r="I372" s="150" t="s">
        <v>629</v>
      </c>
      <c r="J372" s="150" t="s">
        <v>630</v>
      </c>
      <c r="K372" s="152">
        <v>44953</v>
      </c>
      <c r="L372" s="150" t="s">
        <v>631</v>
      </c>
      <c r="M372" s="150" t="str">
        <f t="shared" si="5"/>
        <v>NC01-2-0020-0003</v>
      </c>
      <c r="N372" s="150" t="e">
        <f>VLOOKUP(M372,'Liste des équipements'!C374:T585,18)</f>
        <v>#N/A</v>
      </c>
    </row>
    <row r="373" spans="1:14">
      <c r="A373" s="150" t="s">
        <v>1720</v>
      </c>
      <c r="B373" s="150" t="s">
        <v>1721</v>
      </c>
      <c r="C373" s="150" t="s">
        <v>627</v>
      </c>
      <c r="D373" s="150" t="s">
        <v>1722</v>
      </c>
      <c r="E373" s="150" t="s">
        <v>405</v>
      </c>
      <c r="F373" s="150" t="s">
        <v>627</v>
      </c>
      <c r="G373" s="150" t="s">
        <v>795</v>
      </c>
      <c r="H373" s="151">
        <v>2</v>
      </c>
      <c r="I373" s="150" t="s">
        <v>629</v>
      </c>
      <c r="J373" s="150" t="s">
        <v>630</v>
      </c>
      <c r="K373" s="152">
        <v>44953</v>
      </c>
      <c r="L373" s="150" t="s">
        <v>631</v>
      </c>
      <c r="M373" s="150" t="str">
        <f t="shared" si="5"/>
        <v>NC01-2-0020-0003</v>
      </c>
      <c r="N373" s="150" t="e">
        <f>VLOOKUP(M373,'Liste des équipements'!C375:T586,18)</f>
        <v>#N/A</v>
      </c>
    </row>
    <row r="374" spans="1:14">
      <c r="A374" s="150" t="s">
        <v>1723</v>
      </c>
      <c r="B374" s="150" t="s">
        <v>1724</v>
      </c>
      <c r="C374" s="150" t="s">
        <v>627</v>
      </c>
      <c r="D374" s="150" t="s">
        <v>1725</v>
      </c>
      <c r="E374" s="150" t="s">
        <v>405</v>
      </c>
      <c r="F374" s="150" t="s">
        <v>627</v>
      </c>
      <c r="G374" s="150" t="s">
        <v>723</v>
      </c>
      <c r="H374" s="151">
        <v>2</v>
      </c>
      <c r="I374" s="150" t="s">
        <v>629</v>
      </c>
      <c r="J374" s="150" t="s">
        <v>630</v>
      </c>
      <c r="K374" s="152">
        <v>44953</v>
      </c>
      <c r="L374" s="150" t="s">
        <v>631</v>
      </c>
      <c r="M374" s="150" t="str">
        <f t="shared" si="5"/>
        <v>NC01-2-0020-0003</v>
      </c>
      <c r="N374" s="150" t="e">
        <f>VLOOKUP(M374,'Liste des équipements'!C376:T587,18)</f>
        <v>#N/A</v>
      </c>
    </row>
    <row r="375" spans="1:14">
      <c r="A375" s="150" t="s">
        <v>1726</v>
      </c>
      <c r="B375" s="150" t="s">
        <v>1727</v>
      </c>
      <c r="C375" s="150" t="s">
        <v>627</v>
      </c>
      <c r="D375" s="150" t="s">
        <v>1728</v>
      </c>
      <c r="E375" s="150" t="s">
        <v>405</v>
      </c>
      <c r="F375" s="150" t="s">
        <v>627</v>
      </c>
      <c r="G375" s="150" t="s">
        <v>1729</v>
      </c>
      <c r="H375" s="151">
        <v>2</v>
      </c>
      <c r="I375" s="150" t="s">
        <v>629</v>
      </c>
      <c r="J375" s="150" t="s">
        <v>630</v>
      </c>
      <c r="K375" s="152">
        <v>44953</v>
      </c>
      <c r="L375" s="150" t="s">
        <v>631</v>
      </c>
      <c r="M375" s="150" t="str">
        <f t="shared" si="5"/>
        <v>NC01-2-0020-0003</v>
      </c>
      <c r="N375" s="150" t="e">
        <f>VLOOKUP(M375,'Liste des équipements'!C377:T588,18)</f>
        <v>#N/A</v>
      </c>
    </row>
    <row r="376" spans="1:14">
      <c r="A376" s="150" t="s">
        <v>1730</v>
      </c>
      <c r="B376" s="150" t="s">
        <v>1731</v>
      </c>
      <c r="C376" s="150" t="s">
        <v>627</v>
      </c>
      <c r="D376" s="150" t="s">
        <v>1732</v>
      </c>
      <c r="E376" s="150" t="s">
        <v>336</v>
      </c>
      <c r="F376" s="150" t="s">
        <v>627</v>
      </c>
      <c r="G376" s="150" t="s">
        <v>754</v>
      </c>
      <c r="H376" s="151">
        <v>2</v>
      </c>
      <c r="I376" s="150" t="s">
        <v>629</v>
      </c>
      <c r="J376" s="150" t="s">
        <v>630</v>
      </c>
      <c r="K376" s="150" t="s">
        <v>627</v>
      </c>
      <c r="L376" s="150" t="s">
        <v>631</v>
      </c>
      <c r="M376" s="150" t="str">
        <f t="shared" si="5"/>
        <v>NC01-1-0030-0005</v>
      </c>
      <c r="N376" s="150" t="e">
        <f>VLOOKUP(M376,'Liste des équipements'!C378:T589,18)</f>
        <v>#N/A</v>
      </c>
    </row>
    <row r="377" spans="1:14">
      <c r="A377" s="150" t="s">
        <v>1733</v>
      </c>
      <c r="B377" s="150" t="s">
        <v>1734</v>
      </c>
      <c r="C377" s="150" t="s">
        <v>627</v>
      </c>
      <c r="D377" s="150" t="s">
        <v>1735</v>
      </c>
      <c r="E377" s="150" t="s">
        <v>405</v>
      </c>
      <c r="F377" s="150" t="s">
        <v>627</v>
      </c>
      <c r="G377" s="150" t="s">
        <v>969</v>
      </c>
      <c r="H377" s="151">
        <v>2</v>
      </c>
      <c r="I377" s="150" t="s">
        <v>629</v>
      </c>
      <c r="J377" s="150" t="s">
        <v>630</v>
      </c>
      <c r="K377" s="150" t="s">
        <v>627</v>
      </c>
      <c r="L377" s="150" t="s">
        <v>631</v>
      </c>
      <c r="M377" s="150" t="str">
        <f t="shared" si="5"/>
        <v>NC01-2-0020-0003</v>
      </c>
      <c r="N377" s="150" t="e">
        <f>VLOOKUP(M377,'Liste des équipements'!C379:T590,18)</f>
        <v>#N/A</v>
      </c>
    </row>
    <row r="378" spans="1:14">
      <c r="A378" s="150" t="s">
        <v>1736</v>
      </c>
      <c r="B378" s="150" t="s">
        <v>1737</v>
      </c>
      <c r="C378" s="150" t="s">
        <v>627</v>
      </c>
      <c r="D378" s="150" t="s">
        <v>1738</v>
      </c>
      <c r="E378" s="150" t="s">
        <v>405</v>
      </c>
      <c r="F378" s="150" t="s">
        <v>627</v>
      </c>
      <c r="G378" s="150" t="s">
        <v>969</v>
      </c>
      <c r="H378" s="151">
        <v>2</v>
      </c>
      <c r="I378" s="150" t="s">
        <v>629</v>
      </c>
      <c r="J378" s="150" t="s">
        <v>630</v>
      </c>
      <c r="K378" s="150" t="s">
        <v>627</v>
      </c>
      <c r="L378" s="150" t="s">
        <v>631</v>
      </c>
      <c r="M378" s="150" t="str">
        <f t="shared" si="5"/>
        <v>NC01-2-0020-0003</v>
      </c>
      <c r="N378" s="150" t="e">
        <f>VLOOKUP(M378,'Liste des équipements'!C380:T591,18)</f>
        <v>#N/A</v>
      </c>
    </row>
    <row r="379" spans="1:14">
      <c r="A379" s="150" t="s">
        <v>1739</v>
      </c>
      <c r="B379" s="150" t="s">
        <v>1740</v>
      </c>
      <c r="C379" s="150" t="s">
        <v>627</v>
      </c>
      <c r="D379" s="150" t="s">
        <v>1741</v>
      </c>
      <c r="E379" s="150" t="s">
        <v>405</v>
      </c>
      <c r="F379" s="150" t="s">
        <v>627</v>
      </c>
      <c r="G379" s="150" t="s">
        <v>698</v>
      </c>
      <c r="H379" s="151">
        <v>2</v>
      </c>
      <c r="I379" s="150" t="s">
        <v>629</v>
      </c>
      <c r="J379" s="150" t="s">
        <v>630</v>
      </c>
      <c r="K379" s="152">
        <v>44953</v>
      </c>
      <c r="L379" s="150" t="s">
        <v>631</v>
      </c>
      <c r="M379" s="150" t="str">
        <f t="shared" si="5"/>
        <v>NC01-2-0020-0003</v>
      </c>
      <c r="N379" s="150" t="e">
        <f>VLOOKUP(M379,'Liste des équipements'!C381:T592,18)</f>
        <v>#N/A</v>
      </c>
    </row>
    <row r="380" spans="1:14">
      <c r="A380" s="150" t="s">
        <v>1742</v>
      </c>
      <c r="B380" s="150" t="s">
        <v>1743</v>
      </c>
      <c r="C380" s="150" t="s">
        <v>627</v>
      </c>
      <c r="D380" s="150" t="s">
        <v>1741</v>
      </c>
      <c r="E380" s="150" t="s">
        <v>405</v>
      </c>
      <c r="F380" s="150" t="s">
        <v>627</v>
      </c>
      <c r="G380" s="150" t="s">
        <v>692</v>
      </c>
      <c r="H380" s="151">
        <v>2</v>
      </c>
      <c r="I380" s="150" t="s">
        <v>653</v>
      </c>
      <c r="J380" s="150" t="s">
        <v>630</v>
      </c>
      <c r="K380" s="152">
        <v>45359</v>
      </c>
      <c r="L380" s="150" t="s">
        <v>631</v>
      </c>
      <c r="M380" s="150" t="str">
        <f t="shared" si="5"/>
        <v>NC01-2-0020-0003</v>
      </c>
      <c r="N380" s="150" t="e">
        <f>VLOOKUP(M380,'Liste des équipements'!C382:T593,18)</f>
        <v>#N/A</v>
      </c>
    </row>
    <row r="381" spans="1:14">
      <c r="A381" s="150" t="s">
        <v>1744</v>
      </c>
      <c r="B381" s="150" t="s">
        <v>1745</v>
      </c>
      <c r="C381" s="150" t="s">
        <v>627</v>
      </c>
      <c r="D381" s="150" t="s">
        <v>1746</v>
      </c>
      <c r="E381" s="150" t="s">
        <v>405</v>
      </c>
      <c r="F381" s="150" t="s">
        <v>627</v>
      </c>
      <c r="G381" s="150" t="s">
        <v>692</v>
      </c>
      <c r="H381" s="151">
        <v>2</v>
      </c>
      <c r="I381" s="150" t="s">
        <v>653</v>
      </c>
      <c r="J381" s="150" t="s">
        <v>630</v>
      </c>
      <c r="K381" s="152">
        <v>45359</v>
      </c>
      <c r="L381" s="150" t="s">
        <v>631</v>
      </c>
      <c r="M381" s="150" t="str">
        <f t="shared" si="5"/>
        <v>NC01-2-0020-0003</v>
      </c>
      <c r="N381" s="150" t="e">
        <f>VLOOKUP(M381,'Liste des équipements'!C383:T594,18)</f>
        <v>#N/A</v>
      </c>
    </row>
    <row r="382" spans="1:14">
      <c r="A382" s="150" t="s">
        <v>1747</v>
      </c>
      <c r="B382" s="150" t="s">
        <v>1748</v>
      </c>
      <c r="C382" s="150" t="s">
        <v>627</v>
      </c>
      <c r="D382" s="150" t="s">
        <v>1749</v>
      </c>
      <c r="E382" s="150" t="s">
        <v>405</v>
      </c>
      <c r="F382" s="150" t="s">
        <v>627</v>
      </c>
      <c r="G382" s="150" t="s">
        <v>692</v>
      </c>
      <c r="H382" s="151">
        <v>2</v>
      </c>
      <c r="I382" s="150" t="s">
        <v>653</v>
      </c>
      <c r="J382" s="150" t="s">
        <v>630</v>
      </c>
      <c r="K382" s="152">
        <v>45359</v>
      </c>
      <c r="L382" s="150" t="s">
        <v>631</v>
      </c>
      <c r="M382" s="150" t="str">
        <f t="shared" si="5"/>
        <v>NC01-2-0020-0003</v>
      </c>
      <c r="N382" s="150" t="e">
        <f>VLOOKUP(M382,'Liste des équipements'!C384:T595,18)</f>
        <v>#N/A</v>
      </c>
    </row>
    <row r="383" spans="1:14">
      <c r="A383" s="150" t="s">
        <v>1750</v>
      </c>
      <c r="B383" s="150" t="s">
        <v>1751</v>
      </c>
      <c r="C383" s="150" t="s">
        <v>627</v>
      </c>
      <c r="D383" s="150" t="s">
        <v>1752</v>
      </c>
      <c r="E383" s="150" t="s">
        <v>405</v>
      </c>
      <c r="F383" s="150" t="s">
        <v>627</v>
      </c>
      <c r="G383" s="150" t="s">
        <v>719</v>
      </c>
      <c r="H383" s="151">
        <v>2</v>
      </c>
      <c r="I383" s="150" t="s">
        <v>629</v>
      </c>
      <c r="J383" s="150" t="s">
        <v>630</v>
      </c>
      <c r="K383" s="150" t="s">
        <v>627</v>
      </c>
      <c r="L383" s="150" t="s">
        <v>631</v>
      </c>
      <c r="M383" s="150" t="str">
        <f t="shared" si="5"/>
        <v>NC01-2-0020-0003</v>
      </c>
      <c r="N383" s="150" t="e">
        <f>VLOOKUP(M383,'Liste des équipements'!C385:T596,18)</f>
        <v>#N/A</v>
      </c>
    </row>
    <row r="384" spans="1:14">
      <c r="A384" s="150" t="s">
        <v>1753</v>
      </c>
      <c r="B384" s="150" t="s">
        <v>1754</v>
      </c>
      <c r="C384" s="150" t="s">
        <v>627</v>
      </c>
      <c r="D384" s="150" t="s">
        <v>1755</v>
      </c>
      <c r="E384" s="150" t="s">
        <v>405</v>
      </c>
      <c r="F384" s="150" t="s">
        <v>627</v>
      </c>
      <c r="G384" s="150" t="s">
        <v>1756</v>
      </c>
      <c r="H384" s="151">
        <v>2</v>
      </c>
      <c r="I384" s="150" t="s">
        <v>653</v>
      </c>
      <c r="J384" s="150" t="s">
        <v>630</v>
      </c>
      <c r="K384" s="152">
        <v>46454</v>
      </c>
      <c r="L384" s="150" t="s">
        <v>631</v>
      </c>
      <c r="M384" s="150" t="str">
        <f t="shared" si="5"/>
        <v>NC01-2-0020-0003</v>
      </c>
      <c r="N384" s="150" t="e">
        <f>VLOOKUP(M384,'Liste des équipements'!C386:T597,18)</f>
        <v>#N/A</v>
      </c>
    </row>
    <row r="385" spans="1:14">
      <c r="A385" s="150" t="s">
        <v>1757</v>
      </c>
      <c r="B385" s="150" t="s">
        <v>1758</v>
      </c>
      <c r="C385" s="150" t="s">
        <v>627</v>
      </c>
      <c r="D385" s="150" t="s">
        <v>1759</v>
      </c>
      <c r="E385" s="150" t="s">
        <v>405</v>
      </c>
      <c r="F385" s="150" t="s">
        <v>627</v>
      </c>
      <c r="G385" s="150" t="s">
        <v>1760</v>
      </c>
      <c r="H385" s="151">
        <v>2</v>
      </c>
      <c r="I385" s="150" t="s">
        <v>629</v>
      </c>
      <c r="J385" s="150" t="s">
        <v>630</v>
      </c>
      <c r="K385" s="150" t="s">
        <v>627</v>
      </c>
      <c r="L385" s="150" t="s">
        <v>631</v>
      </c>
      <c r="M385" s="150" t="str">
        <f t="shared" si="5"/>
        <v>NC01-2-0020-0003</v>
      </c>
      <c r="N385" s="150" t="e">
        <f>VLOOKUP(M385,'Liste des équipements'!C387:T598,18)</f>
        <v>#N/A</v>
      </c>
    </row>
    <row r="386" spans="1:14">
      <c r="A386" s="150" t="s">
        <v>1761</v>
      </c>
      <c r="B386" s="150" t="s">
        <v>1762</v>
      </c>
      <c r="C386" s="150" t="s">
        <v>627</v>
      </c>
      <c r="D386" s="150" t="s">
        <v>1759</v>
      </c>
      <c r="E386" s="150" t="s">
        <v>405</v>
      </c>
      <c r="F386" s="150" t="s">
        <v>627</v>
      </c>
      <c r="G386" s="150" t="s">
        <v>1756</v>
      </c>
      <c r="H386" s="151">
        <v>2</v>
      </c>
      <c r="I386" s="150" t="s">
        <v>653</v>
      </c>
      <c r="J386" s="150" t="s">
        <v>630</v>
      </c>
      <c r="K386" s="152">
        <v>46454</v>
      </c>
      <c r="L386" s="150" t="s">
        <v>631</v>
      </c>
      <c r="M386" s="150" t="str">
        <f t="shared" si="5"/>
        <v>NC01-2-0020-0003</v>
      </c>
      <c r="N386" s="150" t="e">
        <f>VLOOKUP(M386,'Liste des équipements'!C388:T599,18)</f>
        <v>#N/A</v>
      </c>
    </row>
    <row r="387" spans="1:14">
      <c r="A387" s="150" t="s">
        <v>1763</v>
      </c>
      <c r="B387" s="150" t="s">
        <v>1764</v>
      </c>
      <c r="C387" s="150" t="s">
        <v>627</v>
      </c>
      <c r="D387" s="150" t="s">
        <v>1765</v>
      </c>
      <c r="E387" s="150" t="s">
        <v>405</v>
      </c>
      <c r="F387" s="150" t="s">
        <v>627</v>
      </c>
      <c r="G387" s="150" t="s">
        <v>1756</v>
      </c>
      <c r="H387" s="151">
        <v>2</v>
      </c>
      <c r="I387" s="150" t="s">
        <v>653</v>
      </c>
      <c r="J387" s="150" t="s">
        <v>630</v>
      </c>
      <c r="K387" s="152">
        <v>46454</v>
      </c>
      <c r="L387" s="150" t="s">
        <v>631</v>
      </c>
      <c r="M387" s="150" t="str">
        <f t="shared" ref="M387:M450" si="6">IF(C387&lt;&gt;"",LEFT(C387,16),LEFT(E387,16))</f>
        <v>NC01-2-0020-0003</v>
      </c>
      <c r="N387" s="150" t="e">
        <f>VLOOKUP(M387,'Liste des équipements'!C389:T600,18)</f>
        <v>#N/A</v>
      </c>
    </row>
    <row r="388" spans="1:14">
      <c r="A388" s="150" t="s">
        <v>1766</v>
      </c>
      <c r="B388" s="150" t="s">
        <v>1767</v>
      </c>
      <c r="C388" s="150" t="s">
        <v>627</v>
      </c>
      <c r="D388" s="150" t="s">
        <v>1768</v>
      </c>
      <c r="E388" s="150" t="s">
        <v>405</v>
      </c>
      <c r="F388" s="150" t="s">
        <v>627</v>
      </c>
      <c r="G388" s="150" t="s">
        <v>754</v>
      </c>
      <c r="H388" s="151">
        <v>2</v>
      </c>
      <c r="I388" s="150" t="s">
        <v>629</v>
      </c>
      <c r="J388" s="150" t="s">
        <v>630</v>
      </c>
      <c r="K388" s="150" t="s">
        <v>627</v>
      </c>
      <c r="L388" s="150" t="s">
        <v>631</v>
      </c>
      <c r="M388" s="150" t="str">
        <f t="shared" si="6"/>
        <v>NC01-2-0020-0003</v>
      </c>
      <c r="N388" s="150" t="e">
        <f>VLOOKUP(M388,'Liste des équipements'!C390:T601,18)</f>
        <v>#N/A</v>
      </c>
    </row>
    <row r="389" spans="1:14">
      <c r="A389" s="150" t="s">
        <v>1769</v>
      </c>
      <c r="B389" s="150" t="s">
        <v>1770</v>
      </c>
      <c r="C389" s="150" t="s">
        <v>627</v>
      </c>
      <c r="D389" s="150" t="s">
        <v>1771</v>
      </c>
      <c r="E389" s="150" t="s">
        <v>405</v>
      </c>
      <c r="F389" s="150" t="s">
        <v>627</v>
      </c>
      <c r="G389" s="150" t="s">
        <v>1772</v>
      </c>
      <c r="H389" s="151">
        <v>2</v>
      </c>
      <c r="I389" s="150" t="s">
        <v>653</v>
      </c>
      <c r="J389" s="150" t="s">
        <v>630</v>
      </c>
      <c r="K389" s="152">
        <v>46454</v>
      </c>
      <c r="L389" s="150" t="s">
        <v>631</v>
      </c>
      <c r="M389" s="150" t="str">
        <f t="shared" si="6"/>
        <v>NC01-2-0020-0003</v>
      </c>
      <c r="N389" s="150" t="e">
        <f>VLOOKUP(M389,'Liste des équipements'!C391:T602,18)</f>
        <v>#N/A</v>
      </c>
    </row>
    <row r="390" spans="1:14">
      <c r="A390" s="150" t="s">
        <v>1773</v>
      </c>
      <c r="B390" s="150" t="s">
        <v>1774</v>
      </c>
      <c r="C390" s="150" t="s">
        <v>627</v>
      </c>
      <c r="D390" s="150" t="s">
        <v>1775</v>
      </c>
      <c r="E390" s="150" t="s">
        <v>405</v>
      </c>
      <c r="F390" s="150" t="s">
        <v>627</v>
      </c>
      <c r="G390" s="150" t="s">
        <v>1776</v>
      </c>
      <c r="H390" s="151">
        <v>2</v>
      </c>
      <c r="I390" s="150" t="s">
        <v>653</v>
      </c>
      <c r="J390" s="150" t="s">
        <v>630</v>
      </c>
      <c r="K390" s="152">
        <v>45359</v>
      </c>
      <c r="L390" s="150" t="s">
        <v>631</v>
      </c>
      <c r="M390" s="150" t="str">
        <f t="shared" si="6"/>
        <v>NC01-2-0020-0003</v>
      </c>
      <c r="N390" s="150" t="e">
        <f>VLOOKUP(M390,'Liste des équipements'!C392:T603,18)</f>
        <v>#N/A</v>
      </c>
    </row>
    <row r="391" spans="1:14">
      <c r="A391" s="150" t="s">
        <v>1777</v>
      </c>
      <c r="B391" s="150" t="s">
        <v>1778</v>
      </c>
      <c r="C391" s="150" t="s">
        <v>627</v>
      </c>
      <c r="D391" s="150" t="s">
        <v>1779</v>
      </c>
      <c r="E391" s="150" t="s">
        <v>405</v>
      </c>
      <c r="F391" s="150" t="s">
        <v>627</v>
      </c>
      <c r="G391" s="150" t="s">
        <v>1776</v>
      </c>
      <c r="H391" s="151">
        <v>2</v>
      </c>
      <c r="I391" s="150" t="s">
        <v>653</v>
      </c>
      <c r="J391" s="150" t="s">
        <v>630</v>
      </c>
      <c r="K391" s="152">
        <v>45359</v>
      </c>
      <c r="L391" s="150" t="s">
        <v>631</v>
      </c>
      <c r="M391" s="150" t="str">
        <f t="shared" si="6"/>
        <v>NC01-2-0020-0003</v>
      </c>
      <c r="N391" s="150" t="e">
        <f>VLOOKUP(M391,'Liste des équipements'!C393:T604,18)</f>
        <v>#N/A</v>
      </c>
    </row>
    <row r="392" spans="1:14">
      <c r="A392" s="150" t="s">
        <v>1780</v>
      </c>
      <c r="B392" s="150" t="s">
        <v>1781</v>
      </c>
      <c r="C392" s="150" t="s">
        <v>627</v>
      </c>
      <c r="D392" s="150" t="s">
        <v>1782</v>
      </c>
      <c r="E392" s="150" t="s">
        <v>405</v>
      </c>
      <c r="F392" s="150" t="s">
        <v>627</v>
      </c>
      <c r="G392" s="150" t="s">
        <v>1776</v>
      </c>
      <c r="H392" s="151">
        <v>2</v>
      </c>
      <c r="I392" s="150" t="s">
        <v>653</v>
      </c>
      <c r="J392" s="150" t="s">
        <v>630</v>
      </c>
      <c r="K392" s="152">
        <v>45359</v>
      </c>
      <c r="L392" s="150" t="s">
        <v>631</v>
      </c>
      <c r="M392" s="150" t="str">
        <f t="shared" si="6"/>
        <v>NC01-2-0020-0003</v>
      </c>
      <c r="N392" s="150" t="e">
        <f>VLOOKUP(M392,'Liste des équipements'!C394:T605,18)</f>
        <v>#N/A</v>
      </c>
    </row>
    <row r="393" spans="1:14">
      <c r="A393" s="150" t="s">
        <v>1783</v>
      </c>
      <c r="B393" s="150" t="s">
        <v>1784</v>
      </c>
      <c r="C393" s="150" t="s">
        <v>627</v>
      </c>
      <c r="D393" s="150" t="s">
        <v>1785</v>
      </c>
      <c r="E393" s="150" t="s">
        <v>405</v>
      </c>
      <c r="F393" s="150" t="s">
        <v>627</v>
      </c>
      <c r="G393" s="150" t="s">
        <v>1776</v>
      </c>
      <c r="H393" s="151">
        <v>2</v>
      </c>
      <c r="I393" s="150" t="s">
        <v>653</v>
      </c>
      <c r="J393" s="150" t="s">
        <v>630</v>
      </c>
      <c r="K393" s="152">
        <v>45359</v>
      </c>
      <c r="L393" s="150" t="s">
        <v>631</v>
      </c>
      <c r="M393" s="150" t="str">
        <f t="shared" si="6"/>
        <v>NC01-2-0020-0003</v>
      </c>
      <c r="N393" s="150" t="e">
        <f>VLOOKUP(M393,'Liste des équipements'!C395:T606,18)</f>
        <v>#N/A</v>
      </c>
    </row>
    <row r="394" spans="1:14">
      <c r="A394" s="150" t="s">
        <v>1786</v>
      </c>
      <c r="B394" s="150" t="s">
        <v>1787</v>
      </c>
      <c r="C394" s="150" t="s">
        <v>627</v>
      </c>
      <c r="D394" s="150" t="s">
        <v>1788</v>
      </c>
      <c r="E394" s="150" t="s">
        <v>405</v>
      </c>
      <c r="F394" s="150" t="s">
        <v>627</v>
      </c>
      <c r="G394" s="150" t="s">
        <v>1776</v>
      </c>
      <c r="H394" s="151">
        <v>2</v>
      </c>
      <c r="I394" s="150" t="s">
        <v>653</v>
      </c>
      <c r="J394" s="150" t="s">
        <v>630</v>
      </c>
      <c r="K394" s="152">
        <v>45359</v>
      </c>
      <c r="L394" s="150" t="s">
        <v>631</v>
      </c>
      <c r="M394" s="150" t="str">
        <f t="shared" si="6"/>
        <v>NC01-2-0020-0003</v>
      </c>
      <c r="N394" s="150" t="e">
        <f>VLOOKUP(M394,'Liste des équipements'!C396:T607,18)</f>
        <v>#N/A</v>
      </c>
    </row>
    <row r="395" spans="1:14">
      <c r="A395" s="150" t="s">
        <v>1789</v>
      </c>
      <c r="B395" s="150" t="s">
        <v>1790</v>
      </c>
      <c r="C395" s="150" t="s">
        <v>627</v>
      </c>
      <c r="D395" s="150" t="s">
        <v>1791</v>
      </c>
      <c r="E395" s="150" t="s">
        <v>405</v>
      </c>
      <c r="F395" s="150" t="s">
        <v>627</v>
      </c>
      <c r="G395" s="150" t="s">
        <v>1776</v>
      </c>
      <c r="H395" s="151">
        <v>2</v>
      </c>
      <c r="I395" s="150" t="s">
        <v>653</v>
      </c>
      <c r="J395" s="150" t="s">
        <v>630</v>
      </c>
      <c r="K395" s="152">
        <v>45359</v>
      </c>
      <c r="L395" s="150" t="s">
        <v>631</v>
      </c>
      <c r="M395" s="150" t="str">
        <f t="shared" si="6"/>
        <v>NC01-2-0020-0003</v>
      </c>
      <c r="N395" s="150" t="e">
        <f>VLOOKUP(M395,'Liste des équipements'!C397:T608,18)</f>
        <v>#N/A</v>
      </c>
    </row>
    <row r="396" spans="1:14">
      <c r="A396" s="150" t="s">
        <v>1792</v>
      </c>
      <c r="B396" s="150" t="s">
        <v>1793</v>
      </c>
      <c r="C396" s="150" t="s">
        <v>627</v>
      </c>
      <c r="D396" s="150" t="s">
        <v>1794</v>
      </c>
      <c r="E396" s="150" t="s">
        <v>405</v>
      </c>
      <c r="F396" s="150" t="s">
        <v>627</v>
      </c>
      <c r="G396" s="150" t="s">
        <v>1776</v>
      </c>
      <c r="H396" s="151">
        <v>2</v>
      </c>
      <c r="I396" s="150" t="s">
        <v>653</v>
      </c>
      <c r="J396" s="150" t="s">
        <v>630</v>
      </c>
      <c r="K396" s="152">
        <v>45359</v>
      </c>
      <c r="L396" s="150" t="s">
        <v>631</v>
      </c>
      <c r="M396" s="150" t="str">
        <f t="shared" si="6"/>
        <v>NC01-2-0020-0003</v>
      </c>
      <c r="N396" s="150" t="e">
        <f>VLOOKUP(M396,'Liste des équipements'!C398:T609,18)</f>
        <v>#N/A</v>
      </c>
    </row>
    <row r="397" spans="1:14">
      <c r="A397" s="150" t="s">
        <v>1795</v>
      </c>
      <c r="B397" s="150" t="s">
        <v>1796</v>
      </c>
      <c r="C397" s="150" t="s">
        <v>627</v>
      </c>
      <c r="D397" s="150" t="s">
        <v>1797</v>
      </c>
      <c r="E397" s="150" t="s">
        <v>405</v>
      </c>
      <c r="F397" s="150" t="s">
        <v>627</v>
      </c>
      <c r="G397" s="150" t="s">
        <v>1776</v>
      </c>
      <c r="H397" s="151">
        <v>2</v>
      </c>
      <c r="I397" s="150" t="s">
        <v>653</v>
      </c>
      <c r="J397" s="150" t="s">
        <v>630</v>
      </c>
      <c r="K397" s="152">
        <v>45359</v>
      </c>
      <c r="L397" s="150" t="s">
        <v>631</v>
      </c>
      <c r="M397" s="150" t="str">
        <f t="shared" si="6"/>
        <v>NC01-2-0020-0003</v>
      </c>
      <c r="N397" s="150" t="e">
        <f>VLOOKUP(M397,'Liste des équipements'!C399:T610,18)</f>
        <v>#N/A</v>
      </c>
    </row>
    <row r="398" spans="1:14">
      <c r="A398" s="150" t="s">
        <v>1798</v>
      </c>
      <c r="B398" s="150" t="s">
        <v>1799</v>
      </c>
      <c r="C398" s="150" t="s">
        <v>627</v>
      </c>
      <c r="D398" s="150" t="s">
        <v>1800</v>
      </c>
      <c r="E398" s="150" t="s">
        <v>405</v>
      </c>
      <c r="F398" s="150" t="s">
        <v>627</v>
      </c>
      <c r="G398" s="150" t="s">
        <v>1776</v>
      </c>
      <c r="H398" s="151">
        <v>2</v>
      </c>
      <c r="I398" s="150" t="s">
        <v>653</v>
      </c>
      <c r="J398" s="150" t="s">
        <v>630</v>
      </c>
      <c r="K398" s="152">
        <v>45359</v>
      </c>
      <c r="L398" s="150" t="s">
        <v>631</v>
      </c>
      <c r="M398" s="150" t="str">
        <f t="shared" si="6"/>
        <v>NC01-2-0020-0003</v>
      </c>
      <c r="N398" s="150" t="e">
        <f>VLOOKUP(M398,'Liste des équipements'!C400:T611,18)</f>
        <v>#N/A</v>
      </c>
    </row>
    <row r="399" spans="1:14">
      <c r="A399" s="150" t="s">
        <v>1801</v>
      </c>
      <c r="B399" s="150" t="s">
        <v>1802</v>
      </c>
      <c r="C399" s="150" t="s">
        <v>627</v>
      </c>
      <c r="D399" s="150" t="s">
        <v>1803</v>
      </c>
      <c r="E399" s="150" t="s">
        <v>405</v>
      </c>
      <c r="F399" s="150" t="s">
        <v>627</v>
      </c>
      <c r="G399" s="150" t="s">
        <v>1776</v>
      </c>
      <c r="H399" s="151">
        <v>2</v>
      </c>
      <c r="I399" s="150" t="s">
        <v>653</v>
      </c>
      <c r="J399" s="150" t="s">
        <v>630</v>
      </c>
      <c r="K399" s="152">
        <v>45359</v>
      </c>
      <c r="L399" s="150" t="s">
        <v>631</v>
      </c>
      <c r="M399" s="150" t="str">
        <f t="shared" si="6"/>
        <v>NC01-2-0020-0003</v>
      </c>
      <c r="N399" s="150" t="e">
        <f>VLOOKUP(M399,'Liste des équipements'!C401:T612,18)</f>
        <v>#N/A</v>
      </c>
    </row>
    <row r="400" spans="1:14">
      <c r="A400" s="150" t="s">
        <v>1804</v>
      </c>
      <c r="B400" s="150" t="s">
        <v>1805</v>
      </c>
      <c r="C400" s="150" t="s">
        <v>627</v>
      </c>
      <c r="D400" s="150" t="s">
        <v>1806</v>
      </c>
      <c r="E400" s="150" t="s">
        <v>405</v>
      </c>
      <c r="F400" s="150" t="s">
        <v>627</v>
      </c>
      <c r="G400" s="150" t="s">
        <v>1776</v>
      </c>
      <c r="H400" s="151">
        <v>2</v>
      </c>
      <c r="I400" s="150" t="s">
        <v>653</v>
      </c>
      <c r="J400" s="150" t="s">
        <v>630</v>
      </c>
      <c r="K400" s="152">
        <v>45359</v>
      </c>
      <c r="L400" s="150" t="s">
        <v>631</v>
      </c>
      <c r="M400" s="150" t="str">
        <f t="shared" si="6"/>
        <v>NC01-2-0020-0003</v>
      </c>
      <c r="N400" s="150" t="e">
        <f>VLOOKUP(M400,'Liste des équipements'!C402:T613,18)</f>
        <v>#N/A</v>
      </c>
    </row>
    <row r="401" spans="1:14">
      <c r="A401" s="150" t="s">
        <v>1807</v>
      </c>
      <c r="B401" s="150" t="s">
        <v>1808</v>
      </c>
      <c r="C401" s="150" t="s">
        <v>627</v>
      </c>
      <c r="D401" s="150" t="s">
        <v>1809</v>
      </c>
      <c r="E401" s="150" t="s">
        <v>405</v>
      </c>
      <c r="F401" s="150" t="s">
        <v>627</v>
      </c>
      <c r="G401" s="150" t="s">
        <v>1776</v>
      </c>
      <c r="H401" s="151">
        <v>2</v>
      </c>
      <c r="I401" s="150" t="s">
        <v>653</v>
      </c>
      <c r="J401" s="150" t="s">
        <v>630</v>
      </c>
      <c r="K401" s="152">
        <v>45359</v>
      </c>
      <c r="L401" s="150" t="s">
        <v>631</v>
      </c>
      <c r="M401" s="150" t="str">
        <f t="shared" si="6"/>
        <v>NC01-2-0020-0003</v>
      </c>
      <c r="N401" s="150" t="e">
        <f>VLOOKUP(M401,'Liste des équipements'!C403:T614,18)</f>
        <v>#N/A</v>
      </c>
    </row>
    <row r="402" spans="1:14">
      <c r="A402" s="150" t="s">
        <v>1810</v>
      </c>
      <c r="B402" s="150" t="s">
        <v>1811</v>
      </c>
      <c r="C402" s="150" t="s">
        <v>627</v>
      </c>
      <c r="D402" s="150" t="s">
        <v>1812</v>
      </c>
      <c r="E402" s="150" t="s">
        <v>405</v>
      </c>
      <c r="F402" s="150" t="s">
        <v>627</v>
      </c>
      <c r="G402" s="150" t="s">
        <v>1776</v>
      </c>
      <c r="H402" s="151">
        <v>2</v>
      </c>
      <c r="I402" s="150" t="s">
        <v>653</v>
      </c>
      <c r="J402" s="150" t="s">
        <v>630</v>
      </c>
      <c r="K402" s="152">
        <v>45359</v>
      </c>
      <c r="L402" s="150" t="s">
        <v>631</v>
      </c>
      <c r="M402" s="150" t="str">
        <f t="shared" si="6"/>
        <v>NC01-2-0020-0003</v>
      </c>
      <c r="N402" s="150" t="e">
        <f>VLOOKUP(M402,'Liste des équipements'!C404:T615,18)</f>
        <v>#N/A</v>
      </c>
    </row>
    <row r="403" spans="1:14">
      <c r="A403" s="150" t="s">
        <v>1813</v>
      </c>
      <c r="B403" s="150" t="s">
        <v>1814</v>
      </c>
      <c r="C403" s="150" t="s">
        <v>627</v>
      </c>
      <c r="D403" s="150" t="s">
        <v>1815</v>
      </c>
      <c r="E403" s="150" t="s">
        <v>405</v>
      </c>
      <c r="F403" s="150" t="s">
        <v>627</v>
      </c>
      <c r="G403" s="150" t="s">
        <v>1776</v>
      </c>
      <c r="H403" s="151">
        <v>2</v>
      </c>
      <c r="I403" s="150" t="s">
        <v>653</v>
      </c>
      <c r="J403" s="150" t="s">
        <v>630</v>
      </c>
      <c r="K403" s="152">
        <v>45359</v>
      </c>
      <c r="L403" s="150" t="s">
        <v>631</v>
      </c>
      <c r="M403" s="150" t="str">
        <f t="shared" si="6"/>
        <v>NC01-2-0020-0003</v>
      </c>
      <c r="N403" s="150" t="e">
        <f>VLOOKUP(M403,'Liste des équipements'!C405:T616,18)</f>
        <v>#N/A</v>
      </c>
    </row>
    <row r="404" spans="1:14">
      <c r="A404" s="150" t="s">
        <v>1816</v>
      </c>
      <c r="B404" s="150" t="s">
        <v>1817</v>
      </c>
      <c r="C404" s="150" t="s">
        <v>627</v>
      </c>
      <c r="D404" s="150" t="s">
        <v>1818</v>
      </c>
      <c r="E404" s="150" t="s">
        <v>405</v>
      </c>
      <c r="F404" s="150" t="s">
        <v>627</v>
      </c>
      <c r="G404" s="150" t="s">
        <v>1776</v>
      </c>
      <c r="H404" s="151">
        <v>2</v>
      </c>
      <c r="I404" s="150" t="s">
        <v>653</v>
      </c>
      <c r="J404" s="150" t="s">
        <v>630</v>
      </c>
      <c r="K404" s="152">
        <v>45359</v>
      </c>
      <c r="L404" s="150" t="s">
        <v>631</v>
      </c>
      <c r="M404" s="150" t="str">
        <f t="shared" si="6"/>
        <v>NC01-2-0020-0003</v>
      </c>
      <c r="N404" s="150" t="e">
        <f>VLOOKUP(M404,'Liste des équipements'!C406:T617,18)</f>
        <v>#N/A</v>
      </c>
    </row>
    <row r="405" spans="1:14">
      <c r="A405" s="150" t="s">
        <v>1819</v>
      </c>
      <c r="B405" s="150" t="s">
        <v>1820</v>
      </c>
      <c r="C405" s="150" t="s">
        <v>627</v>
      </c>
      <c r="D405" s="150" t="s">
        <v>1821</v>
      </c>
      <c r="E405" s="150" t="s">
        <v>405</v>
      </c>
      <c r="F405" s="150" t="s">
        <v>627</v>
      </c>
      <c r="G405" s="150" t="s">
        <v>1776</v>
      </c>
      <c r="H405" s="151">
        <v>2</v>
      </c>
      <c r="I405" s="150" t="s">
        <v>653</v>
      </c>
      <c r="J405" s="150" t="s">
        <v>630</v>
      </c>
      <c r="K405" s="152">
        <v>45359</v>
      </c>
      <c r="L405" s="150" t="s">
        <v>631</v>
      </c>
      <c r="M405" s="150" t="str">
        <f t="shared" si="6"/>
        <v>NC01-2-0020-0003</v>
      </c>
      <c r="N405" s="150" t="e">
        <f>VLOOKUP(M405,'Liste des équipements'!C407:T618,18)</f>
        <v>#N/A</v>
      </c>
    </row>
    <row r="406" spans="1:14">
      <c r="A406" s="150" t="s">
        <v>1822</v>
      </c>
      <c r="B406" s="150" t="s">
        <v>1823</v>
      </c>
      <c r="C406" s="150" t="s">
        <v>627</v>
      </c>
      <c r="D406" s="150" t="s">
        <v>1824</v>
      </c>
      <c r="E406" s="150" t="s">
        <v>405</v>
      </c>
      <c r="F406" s="150" t="s">
        <v>627</v>
      </c>
      <c r="G406" s="150" t="s">
        <v>1776</v>
      </c>
      <c r="H406" s="151">
        <v>2</v>
      </c>
      <c r="I406" s="150" t="s">
        <v>653</v>
      </c>
      <c r="J406" s="150" t="s">
        <v>630</v>
      </c>
      <c r="K406" s="152">
        <v>45359</v>
      </c>
      <c r="L406" s="150" t="s">
        <v>631</v>
      </c>
      <c r="M406" s="150" t="str">
        <f t="shared" si="6"/>
        <v>NC01-2-0020-0003</v>
      </c>
      <c r="N406" s="150" t="e">
        <f>VLOOKUP(M406,'Liste des équipements'!C408:T619,18)</f>
        <v>#N/A</v>
      </c>
    </row>
    <row r="407" spans="1:14">
      <c r="A407" s="150" t="s">
        <v>1825</v>
      </c>
      <c r="B407" s="150" t="s">
        <v>1826</v>
      </c>
      <c r="C407" s="150" t="s">
        <v>627</v>
      </c>
      <c r="D407" s="150" t="s">
        <v>1827</v>
      </c>
      <c r="E407" s="150" t="s">
        <v>405</v>
      </c>
      <c r="F407" s="150" t="s">
        <v>627</v>
      </c>
      <c r="G407" s="150" t="s">
        <v>1776</v>
      </c>
      <c r="H407" s="151">
        <v>2</v>
      </c>
      <c r="I407" s="150" t="s">
        <v>653</v>
      </c>
      <c r="J407" s="150" t="s">
        <v>630</v>
      </c>
      <c r="K407" s="152">
        <v>45359</v>
      </c>
      <c r="L407" s="150" t="s">
        <v>631</v>
      </c>
      <c r="M407" s="150" t="str">
        <f t="shared" si="6"/>
        <v>NC01-2-0020-0003</v>
      </c>
      <c r="N407" s="150" t="e">
        <f>VLOOKUP(M407,'Liste des équipements'!C409:T620,18)</f>
        <v>#N/A</v>
      </c>
    </row>
    <row r="408" spans="1:14">
      <c r="A408" s="150" t="s">
        <v>1828</v>
      </c>
      <c r="B408" s="150" t="s">
        <v>1829</v>
      </c>
      <c r="C408" s="150" t="s">
        <v>627</v>
      </c>
      <c r="D408" s="150" t="s">
        <v>1830</v>
      </c>
      <c r="E408" s="150" t="s">
        <v>405</v>
      </c>
      <c r="F408" s="150" t="s">
        <v>627</v>
      </c>
      <c r="G408" s="150" t="s">
        <v>1776</v>
      </c>
      <c r="H408" s="151">
        <v>2</v>
      </c>
      <c r="I408" s="150" t="s">
        <v>653</v>
      </c>
      <c r="J408" s="150" t="s">
        <v>630</v>
      </c>
      <c r="K408" s="152">
        <v>45359</v>
      </c>
      <c r="L408" s="150" t="s">
        <v>631</v>
      </c>
      <c r="M408" s="150" t="str">
        <f t="shared" si="6"/>
        <v>NC01-2-0020-0003</v>
      </c>
      <c r="N408" s="150" t="e">
        <f>VLOOKUP(M408,'Liste des équipements'!C410:T621,18)</f>
        <v>#N/A</v>
      </c>
    </row>
    <row r="409" spans="1:14">
      <c r="A409" s="150" t="s">
        <v>1831</v>
      </c>
      <c r="B409" s="150" t="s">
        <v>1832</v>
      </c>
      <c r="C409" s="150" t="s">
        <v>627</v>
      </c>
      <c r="D409" s="150" t="s">
        <v>1833</v>
      </c>
      <c r="E409" s="150" t="s">
        <v>405</v>
      </c>
      <c r="F409" s="150" t="s">
        <v>627</v>
      </c>
      <c r="G409" s="150" t="s">
        <v>1776</v>
      </c>
      <c r="H409" s="151">
        <v>2</v>
      </c>
      <c r="I409" s="150" t="s">
        <v>653</v>
      </c>
      <c r="J409" s="150" t="s">
        <v>630</v>
      </c>
      <c r="K409" s="152">
        <v>45359</v>
      </c>
      <c r="L409" s="150" t="s">
        <v>631</v>
      </c>
      <c r="M409" s="150" t="str">
        <f t="shared" si="6"/>
        <v>NC01-2-0020-0003</v>
      </c>
      <c r="N409" s="150" t="e">
        <f>VLOOKUP(M409,'Liste des équipements'!C411:T622,18)</f>
        <v>#N/A</v>
      </c>
    </row>
    <row r="410" spans="1:14">
      <c r="A410" s="150" t="s">
        <v>1834</v>
      </c>
      <c r="B410" s="150" t="s">
        <v>1835</v>
      </c>
      <c r="C410" s="150" t="s">
        <v>627</v>
      </c>
      <c r="D410" s="150" t="s">
        <v>1836</v>
      </c>
      <c r="E410" s="150" t="s">
        <v>405</v>
      </c>
      <c r="F410" s="150" t="s">
        <v>627</v>
      </c>
      <c r="G410" s="150" t="s">
        <v>1776</v>
      </c>
      <c r="H410" s="151">
        <v>2</v>
      </c>
      <c r="I410" s="150" t="s">
        <v>653</v>
      </c>
      <c r="J410" s="150" t="s">
        <v>630</v>
      </c>
      <c r="K410" s="152">
        <v>45359</v>
      </c>
      <c r="L410" s="150" t="s">
        <v>631</v>
      </c>
      <c r="M410" s="150" t="str">
        <f t="shared" si="6"/>
        <v>NC01-2-0020-0003</v>
      </c>
      <c r="N410" s="150" t="e">
        <f>VLOOKUP(M410,'Liste des équipements'!C412:T623,18)</f>
        <v>#N/A</v>
      </c>
    </row>
    <row r="411" spans="1:14">
      <c r="A411" s="150" t="s">
        <v>1837</v>
      </c>
      <c r="B411" s="150" t="s">
        <v>1838</v>
      </c>
      <c r="C411" s="150" t="s">
        <v>627</v>
      </c>
      <c r="D411" s="150" t="s">
        <v>1839</v>
      </c>
      <c r="E411" s="150" t="s">
        <v>405</v>
      </c>
      <c r="F411" s="150" t="s">
        <v>627</v>
      </c>
      <c r="G411" s="150" t="s">
        <v>1776</v>
      </c>
      <c r="H411" s="151">
        <v>2</v>
      </c>
      <c r="I411" s="150" t="s">
        <v>653</v>
      </c>
      <c r="J411" s="150" t="s">
        <v>630</v>
      </c>
      <c r="K411" s="152">
        <v>45359</v>
      </c>
      <c r="L411" s="150" t="s">
        <v>631</v>
      </c>
      <c r="M411" s="150" t="str">
        <f t="shared" si="6"/>
        <v>NC01-2-0020-0003</v>
      </c>
      <c r="N411" s="150" t="e">
        <f>VLOOKUP(M411,'Liste des équipements'!C413:T624,18)</f>
        <v>#N/A</v>
      </c>
    </row>
    <row r="412" spans="1:14">
      <c r="A412" s="150" t="s">
        <v>1840</v>
      </c>
      <c r="B412" s="150" t="s">
        <v>1841</v>
      </c>
      <c r="C412" s="150" t="s">
        <v>627</v>
      </c>
      <c r="D412" s="150" t="s">
        <v>1842</v>
      </c>
      <c r="E412" s="150" t="s">
        <v>405</v>
      </c>
      <c r="F412" s="150" t="s">
        <v>627</v>
      </c>
      <c r="G412" s="150" t="s">
        <v>1776</v>
      </c>
      <c r="H412" s="151">
        <v>2</v>
      </c>
      <c r="I412" s="150" t="s">
        <v>653</v>
      </c>
      <c r="J412" s="150" t="s">
        <v>630</v>
      </c>
      <c r="K412" s="152">
        <v>45359</v>
      </c>
      <c r="L412" s="150" t="s">
        <v>631</v>
      </c>
      <c r="M412" s="150" t="str">
        <f t="shared" si="6"/>
        <v>NC01-2-0020-0003</v>
      </c>
      <c r="N412" s="150" t="e">
        <f>VLOOKUP(M412,'Liste des équipements'!C414:T625,18)</f>
        <v>#N/A</v>
      </c>
    </row>
    <row r="413" spans="1:14">
      <c r="A413" s="150" t="s">
        <v>1843</v>
      </c>
      <c r="B413" s="150" t="s">
        <v>1844</v>
      </c>
      <c r="C413" s="150" t="s">
        <v>627</v>
      </c>
      <c r="D413" s="150" t="s">
        <v>1845</v>
      </c>
      <c r="E413" s="150" t="s">
        <v>405</v>
      </c>
      <c r="F413" s="150" t="s">
        <v>627</v>
      </c>
      <c r="G413" s="150" t="s">
        <v>1776</v>
      </c>
      <c r="H413" s="151">
        <v>2</v>
      </c>
      <c r="I413" s="150" t="s">
        <v>653</v>
      </c>
      <c r="J413" s="150" t="s">
        <v>630</v>
      </c>
      <c r="K413" s="152">
        <v>45359</v>
      </c>
      <c r="L413" s="150" t="s">
        <v>631</v>
      </c>
      <c r="M413" s="150" t="str">
        <f t="shared" si="6"/>
        <v>NC01-2-0020-0003</v>
      </c>
      <c r="N413" s="150" t="e">
        <f>VLOOKUP(M413,'Liste des équipements'!C415:T626,18)</f>
        <v>#N/A</v>
      </c>
    </row>
    <row r="414" spans="1:14">
      <c r="A414" s="150" t="s">
        <v>1846</v>
      </c>
      <c r="B414" s="150" t="s">
        <v>1847</v>
      </c>
      <c r="C414" s="150" t="s">
        <v>627</v>
      </c>
      <c r="D414" s="150" t="s">
        <v>1848</v>
      </c>
      <c r="E414" s="150" t="s">
        <v>405</v>
      </c>
      <c r="F414" s="150" t="s">
        <v>627</v>
      </c>
      <c r="G414" s="150" t="s">
        <v>1776</v>
      </c>
      <c r="H414" s="151">
        <v>2</v>
      </c>
      <c r="I414" s="150" t="s">
        <v>653</v>
      </c>
      <c r="J414" s="150" t="s">
        <v>630</v>
      </c>
      <c r="K414" s="152">
        <v>45359</v>
      </c>
      <c r="L414" s="150" t="s">
        <v>631</v>
      </c>
      <c r="M414" s="150" t="str">
        <f t="shared" si="6"/>
        <v>NC01-2-0020-0003</v>
      </c>
      <c r="N414" s="150" t="e">
        <f>VLOOKUP(M414,'Liste des équipements'!C416:T627,18)</f>
        <v>#N/A</v>
      </c>
    </row>
    <row r="415" spans="1:14">
      <c r="A415" s="150" t="s">
        <v>1849</v>
      </c>
      <c r="B415" s="150" t="s">
        <v>1850</v>
      </c>
      <c r="C415" s="150" t="s">
        <v>627</v>
      </c>
      <c r="D415" s="150" t="s">
        <v>1851</v>
      </c>
      <c r="E415" s="150" t="s">
        <v>405</v>
      </c>
      <c r="F415" s="150" t="s">
        <v>627</v>
      </c>
      <c r="G415" s="150" t="s">
        <v>1776</v>
      </c>
      <c r="H415" s="151">
        <v>2</v>
      </c>
      <c r="I415" s="150" t="s">
        <v>653</v>
      </c>
      <c r="J415" s="150" t="s">
        <v>630</v>
      </c>
      <c r="K415" s="152">
        <v>45359</v>
      </c>
      <c r="L415" s="150" t="s">
        <v>631</v>
      </c>
      <c r="M415" s="150" t="str">
        <f t="shared" si="6"/>
        <v>NC01-2-0020-0003</v>
      </c>
      <c r="N415" s="150" t="e">
        <f>VLOOKUP(M415,'Liste des équipements'!C417:T628,18)</f>
        <v>#N/A</v>
      </c>
    </row>
    <row r="416" spans="1:14">
      <c r="A416" s="150" t="s">
        <v>1852</v>
      </c>
      <c r="B416" s="150" t="s">
        <v>1853</v>
      </c>
      <c r="C416" s="150" t="s">
        <v>627</v>
      </c>
      <c r="D416" s="150" t="s">
        <v>1854</v>
      </c>
      <c r="E416" s="150" t="s">
        <v>405</v>
      </c>
      <c r="F416" s="150" t="s">
        <v>627</v>
      </c>
      <c r="G416" s="150" t="s">
        <v>1776</v>
      </c>
      <c r="H416" s="151">
        <v>2</v>
      </c>
      <c r="I416" s="150" t="s">
        <v>653</v>
      </c>
      <c r="J416" s="150" t="s">
        <v>630</v>
      </c>
      <c r="K416" s="152">
        <v>45359</v>
      </c>
      <c r="L416" s="150" t="s">
        <v>631</v>
      </c>
      <c r="M416" s="150" t="str">
        <f t="shared" si="6"/>
        <v>NC01-2-0020-0003</v>
      </c>
      <c r="N416" s="150" t="e">
        <f>VLOOKUP(M416,'Liste des équipements'!C418:T629,18)</f>
        <v>#N/A</v>
      </c>
    </row>
    <row r="417" spans="1:14">
      <c r="A417" s="150" t="s">
        <v>1855</v>
      </c>
      <c r="B417" s="150" t="s">
        <v>1856</v>
      </c>
      <c r="C417" s="150" t="s">
        <v>627</v>
      </c>
      <c r="D417" s="150" t="s">
        <v>1857</v>
      </c>
      <c r="E417" s="150" t="s">
        <v>405</v>
      </c>
      <c r="F417" s="150" t="s">
        <v>627</v>
      </c>
      <c r="G417" s="150" t="s">
        <v>1776</v>
      </c>
      <c r="H417" s="151">
        <v>2</v>
      </c>
      <c r="I417" s="150" t="s">
        <v>653</v>
      </c>
      <c r="J417" s="150" t="s">
        <v>630</v>
      </c>
      <c r="K417" s="152">
        <v>45359</v>
      </c>
      <c r="L417" s="150" t="s">
        <v>631</v>
      </c>
      <c r="M417" s="150" t="str">
        <f t="shared" si="6"/>
        <v>NC01-2-0020-0003</v>
      </c>
      <c r="N417" s="150" t="e">
        <f>VLOOKUP(M417,'Liste des équipements'!C419:T630,18)</f>
        <v>#N/A</v>
      </c>
    </row>
    <row r="418" spans="1:14">
      <c r="A418" s="150" t="s">
        <v>1858</v>
      </c>
      <c r="B418" s="150" t="s">
        <v>1859</v>
      </c>
      <c r="C418" s="150" t="s">
        <v>627</v>
      </c>
      <c r="D418" s="150" t="s">
        <v>1860</v>
      </c>
      <c r="E418" s="150" t="s">
        <v>405</v>
      </c>
      <c r="F418" s="150" t="s">
        <v>627</v>
      </c>
      <c r="G418" s="150" t="s">
        <v>1776</v>
      </c>
      <c r="H418" s="151">
        <v>2</v>
      </c>
      <c r="I418" s="150" t="s">
        <v>653</v>
      </c>
      <c r="J418" s="150" t="s">
        <v>630</v>
      </c>
      <c r="K418" s="152">
        <v>45359</v>
      </c>
      <c r="L418" s="150" t="s">
        <v>631</v>
      </c>
      <c r="M418" s="150" t="str">
        <f t="shared" si="6"/>
        <v>NC01-2-0020-0003</v>
      </c>
      <c r="N418" s="150" t="e">
        <f>VLOOKUP(M418,'Liste des équipements'!C420:T631,18)</f>
        <v>#N/A</v>
      </c>
    </row>
    <row r="419" spans="1:14">
      <c r="A419" s="150" t="s">
        <v>1861</v>
      </c>
      <c r="B419" s="150" t="s">
        <v>1862</v>
      </c>
      <c r="C419" s="150" t="s">
        <v>627</v>
      </c>
      <c r="D419" s="150" t="s">
        <v>1863</v>
      </c>
      <c r="E419" s="150" t="s">
        <v>405</v>
      </c>
      <c r="F419" s="150" t="s">
        <v>627</v>
      </c>
      <c r="G419" s="150" t="s">
        <v>1776</v>
      </c>
      <c r="H419" s="151">
        <v>2</v>
      </c>
      <c r="I419" s="150" t="s">
        <v>653</v>
      </c>
      <c r="J419" s="150" t="s">
        <v>630</v>
      </c>
      <c r="K419" s="152">
        <v>45359</v>
      </c>
      <c r="L419" s="150" t="s">
        <v>631</v>
      </c>
      <c r="M419" s="150" t="str">
        <f t="shared" si="6"/>
        <v>NC01-2-0020-0003</v>
      </c>
      <c r="N419" s="150" t="e">
        <f>VLOOKUP(M419,'Liste des équipements'!C421:T632,18)</f>
        <v>#N/A</v>
      </c>
    </row>
    <row r="420" spans="1:14">
      <c r="A420" s="150" t="s">
        <v>1864</v>
      </c>
      <c r="B420" s="150" t="s">
        <v>1865</v>
      </c>
      <c r="C420" s="150" t="s">
        <v>627</v>
      </c>
      <c r="D420" s="150" t="s">
        <v>1866</v>
      </c>
      <c r="E420" s="150" t="s">
        <v>405</v>
      </c>
      <c r="F420" s="150" t="s">
        <v>627</v>
      </c>
      <c r="G420" s="150" t="s">
        <v>1776</v>
      </c>
      <c r="H420" s="151">
        <v>2</v>
      </c>
      <c r="I420" s="150" t="s">
        <v>653</v>
      </c>
      <c r="J420" s="150" t="s">
        <v>630</v>
      </c>
      <c r="K420" s="152">
        <v>45359</v>
      </c>
      <c r="L420" s="150" t="s">
        <v>631</v>
      </c>
      <c r="M420" s="150" t="str">
        <f t="shared" si="6"/>
        <v>NC01-2-0020-0003</v>
      </c>
      <c r="N420" s="150" t="e">
        <f>VLOOKUP(M420,'Liste des équipements'!C422:T633,18)</f>
        <v>#N/A</v>
      </c>
    </row>
    <row r="421" spans="1:14">
      <c r="A421" s="150" t="s">
        <v>1867</v>
      </c>
      <c r="B421" s="150" t="s">
        <v>1868</v>
      </c>
      <c r="C421" s="150" t="s">
        <v>627</v>
      </c>
      <c r="D421" s="150" t="s">
        <v>1869</v>
      </c>
      <c r="E421" s="150" t="s">
        <v>405</v>
      </c>
      <c r="F421" s="150" t="s">
        <v>627</v>
      </c>
      <c r="G421" s="150" t="s">
        <v>1776</v>
      </c>
      <c r="H421" s="151">
        <v>2</v>
      </c>
      <c r="I421" s="150" t="s">
        <v>653</v>
      </c>
      <c r="J421" s="150" t="s">
        <v>630</v>
      </c>
      <c r="K421" s="152">
        <v>45359</v>
      </c>
      <c r="L421" s="150" t="s">
        <v>631</v>
      </c>
      <c r="M421" s="150" t="str">
        <f t="shared" si="6"/>
        <v>NC01-2-0020-0003</v>
      </c>
      <c r="N421" s="150" t="e">
        <f>VLOOKUP(M421,'Liste des équipements'!C423:T634,18)</f>
        <v>#N/A</v>
      </c>
    </row>
    <row r="422" spans="1:14">
      <c r="A422" s="150" t="s">
        <v>1870</v>
      </c>
      <c r="B422" s="150" t="s">
        <v>1871</v>
      </c>
      <c r="C422" s="150" t="s">
        <v>627</v>
      </c>
      <c r="D422" s="150" t="s">
        <v>1872</v>
      </c>
      <c r="E422" s="150" t="s">
        <v>405</v>
      </c>
      <c r="F422" s="150" t="s">
        <v>627</v>
      </c>
      <c r="G422" s="150" t="s">
        <v>1776</v>
      </c>
      <c r="H422" s="151">
        <v>2</v>
      </c>
      <c r="I422" s="150" t="s">
        <v>653</v>
      </c>
      <c r="J422" s="150" t="s">
        <v>630</v>
      </c>
      <c r="K422" s="152">
        <v>45359</v>
      </c>
      <c r="L422" s="150" t="s">
        <v>631</v>
      </c>
      <c r="M422" s="150" t="str">
        <f t="shared" si="6"/>
        <v>NC01-2-0020-0003</v>
      </c>
      <c r="N422" s="150" t="e">
        <f>VLOOKUP(M422,'Liste des équipements'!C424:T635,18)</f>
        <v>#N/A</v>
      </c>
    </row>
    <row r="423" spans="1:14">
      <c r="A423" s="150" t="s">
        <v>1873</v>
      </c>
      <c r="B423" s="150" t="s">
        <v>1874</v>
      </c>
      <c r="C423" s="150" t="s">
        <v>627</v>
      </c>
      <c r="D423" s="150" t="s">
        <v>1875</v>
      </c>
      <c r="E423" s="150" t="s">
        <v>405</v>
      </c>
      <c r="F423" s="150" t="s">
        <v>627</v>
      </c>
      <c r="G423" s="150" t="s">
        <v>1776</v>
      </c>
      <c r="H423" s="151">
        <v>2</v>
      </c>
      <c r="I423" s="150" t="s">
        <v>653</v>
      </c>
      <c r="J423" s="150" t="s">
        <v>630</v>
      </c>
      <c r="K423" s="152">
        <v>45359</v>
      </c>
      <c r="L423" s="150" t="s">
        <v>631</v>
      </c>
      <c r="M423" s="150" t="str">
        <f t="shared" si="6"/>
        <v>NC01-2-0020-0003</v>
      </c>
      <c r="N423" s="150" t="e">
        <f>VLOOKUP(M423,'Liste des équipements'!C425:T636,18)</f>
        <v>#N/A</v>
      </c>
    </row>
    <row r="424" spans="1:14">
      <c r="A424" s="150" t="s">
        <v>1876</v>
      </c>
      <c r="B424" s="150" t="s">
        <v>1877</v>
      </c>
      <c r="C424" s="150" t="s">
        <v>627</v>
      </c>
      <c r="D424" s="150" t="s">
        <v>1878</v>
      </c>
      <c r="E424" s="150" t="s">
        <v>405</v>
      </c>
      <c r="F424" s="150" t="s">
        <v>627</v>
      </c>
      <c r="G424" s="150" t="s">
        <v>1776</v>
      </c>
      <c r="H424" s="151">
        <v>2</v>
      </c>
      <c r="I424" s="150" t="s">
        <v>653</v>
      </c>
      <c r="J424" s="150" t="s">
        <v>630</v>
      </c>
      <c r="K424" s="152">
        <v>45359</v>
      </c>
      <c r="L424" s="150" t="s">
        <v>631</v>
      </c>
      <c r="M424" s="150" t="str">
        <f t="shared" si="6"/>
        <v>NC01-2-0020-0003</v>
      </c>
      <c r="N424" s="150" t="e">
        <f>VLOOKUP(M424,'Liste des équipements'!C426:T637,18)</f>
        <v>#N/A</v>
      </c>
    </row>
    <row r="425" spans="1:14">
      <c r="A425" s="150" t="s">
        <v>1879</v>
      </c>
      <c r="B425" s="150" t="s">
        <v>1880</v>
      </c>
      <c r="C425" s="150" t="s">
        <v>627</v>
      </c>
      <c r="D425" s="150" t="s">
        <v>1881</v>
      </c>
      <c r="E425" s="150" t="s">
        <v>405</v>
      </c>
      <c r="F425" s="150" t="s">
        <v>627</v>
      </c>
      <c r="G425" s="150" t="s">
        <v>1776</v>
      </c>
      <c r="H425" s="151">
        <v>2</v>
      </c>
      <c r="I425" s="150" t="s">
        <v>653</v>
      </c>
      <c r="J425" s="150" t="s">
        <v>630</v>
      </c>
      <c r="K425" s="152">
        <v>45359</v>
      </c>
      <c r="L425" s="150" t="s">
        <v>631</v>
      </c>
      <c r="M425" s="150" t="str">
        <f t="shared" si="6"/>
        <v>NC01-2-0020-0003</v>
      </c>
      <c r="N425" s="150" t="e">
        <f>VLOOKUP(M425,'Liste des équipements'!C427:T638,18)</f>
        <v>#N/A</v>
      </c>
    </row>
    <row r="426" spans="1:14">
      <c r="A426" s="150" t="s">
        <v>1882</v>
      </c>
      <c r="B426" s="150" t="s">
        <v>1883</v>
      </c>
      <c r="C426" s="150" t="s">
        <v>627</v>
      </c>
      <c r="D426" s="150" t="s">
        <v>1884</v>
      </c>
      <c r="E426" s="150" t="s">
        <v>405</v>
      </c>
      <c r="F426" s="150" t="s">
        <v>627</v>
      </c>
      <c r="G426" s="150" t="s">
        <v>969</v>
      </c>
      <c r="H426" s="151">
        <v>2</v>
      </c>
      <c r="I426" s="150" t="s">
        <v>629</v>
      </c>
      <c r="J426" s="150" t="s">
        <v>630</v>
      </c>
      <c r="K426" s="152">
        <v>44819</v>
      </c>
      <c r="L426" s="150" t="s">
        <v>631</v>
      </c>
      <c r="M426" s="150" t="str">
        <f t="shared" si="6"/>
        <v>NC01-2-0020-0003</v>
      </c>
      <c r="N426" s="150" t="e">
        <f>VLOOKUP(M426,'Liste des équipements'!C428:T639,18)</f>
        <v>#N/A</v>
      </c>
    </row>
    <row r="427" spans="1:14">
      <c r="A427" s="150" t="s">
        <v>1885</v>
      </c>
      <c r="B427" s="150" t="s">
        <v>1886</v>
      </c>
      <c r="C427" s="150" t="s">
        <v>627</v>
      </c>
      <c r="D427" s="150" t="s">
        <v>1887</v>
      </c>
      <c r="E427" s="150" t="s">
        <v>405</v>
      </c>
      <c r="F427" s="150" t="s">
        <v>627</v>
      </c>
      <c r="G427" s="150" t="s">
        <v>969</v>
      </c>
      <c r="H427" s="151">
        <v>2</v>
      </c>
      <c r="I427" s="150" t="s">
        <v>629</v>
      </c>
      <c r="J427" s="150" t="s">
        <v>630</v>
      </c>
      <c r="K427" s="152">
        <v>44819</v>
      </c>
      <c r="L427" s="150" t="s">
        <v>631</v>
      </c>
      <c r="M427" s="150" t="str">
        <f t="shared" si="6"/>
        <v>NC01-2-0020-0003</v>
      </c>
      <c r="N427" s="150" t="e">
        <f>VLOOKUP(M427,'Liste des équipements'!C429:T640,18)</f>
        <v>#N/A</v>
      </c>
    </row>
    <row r="428" spans="1:14">
      <c r="A428" s="150" t="s">
        <v>1888</v>
      </c>
      <c r="B428" s="150" t="s">
        <v>1889</v>
      </c>
      <c r="C428" s="150" t="s">
        <v>627</v>
      </c>
      <c r="D428" s="150" t="s">
        <v>1890</v>
      </c>
      <c r="E428" s="150" t="s">
        <v>405</v>
      </c>
      <c r="F428" s="150" t="s">
        <v>627</v>
      </c>
      <c r="G428" s="150" t="s">
        <v>969</v>
      </c>
      <c r="H428" s="151">
        <v>2</v>
      </c>
      <c r="I428" s="150" t="s">
        <v>629</v>
      </c>
      <c r="J428" s="150" t="s">
        <v>630</v>
      </c>
      <c r="K428" s="152">
        <v>44819</v>
      </c>
      <c r="L428" s="150" t="s">
        <v>631</v>
      </c>
      <c r="M428" s="150" t="str">
        <f t="shared" si="6"/>
        <v>NC01-2-0020-0003</v>
      </c>
      <c r="N428" s="150" t="e">
        <f>VLOOKUP(M428,'Liste des équipements'!C430:T641,18)</f>
        <v>#N/A</v>
      </c>
    </row>
    <row r="429" spans="1:14">
      <c r="A429" s="150" t="s">
        <v>1891</v>
      </c>
      <c r="B429" s="150" t="s">
        <v>1892</v>
      </c>
      <c r="C429" s="150" t="s">
        <v>627</v>
      </c>
      <c r="D429" s="150" t="s">
        <v>1893</v>
      </c>
      <c r="E429" s="150" t="s">
        <v>405</v>
      </c>
      <c r="F429" s="150" t="s">
        <v>627</v>
      </c>
      <c r="G429" s="150" t="s">
        <v>969</v>
      </c>
      <c r="H429" s="151">
        <v>2</v>
      </c>
      <c r="I429" s="150" t="s">
        <v>629</v>
      </c>
      <c r="J429" s="150" t="s">
        <v>630</v>
      </c>
      <c r="K429" s="152">
        <v>44819</v>
      </c>
      <c r="L429" s="150" t="s">
        <v>631</v>
      </c>
      <c r="M429" s="150" t="str">
        <f t="shared" si="6"/>
        <v>NC01-2-0020-0003</v>
      </c>
      <c r="N429" s="150" t="e">
        <f>VLOOKUP(M429,'Liste des équipements'!C431:T642,18)</f>
        <v>#N/A</v>
      </c>
    </row>
    <row r="430" spans="1:14">
      <c r="A430" s="150" t="s">
        <v>1894</v>
      </c>
      <c r="B430" s="150" t="s">
        <v>1895</v>
      </c>
      <c r="C430" s="150" t="s">
        <v>627</v>
      </c>
      <c r="D430" s="150" t="s">
        <v>1896</v>
      </c>
      <c r="E430" s="150" t="s">
        <v>405</v>
      </c>
      <c r="F430" s="150" t="s">
        <v>627</v>
      </c>
      <c r="G430" s="150" t="s">
        <v>969</v>
      </c>
      <c r="H430" s="151">
        <v>2</v>
      </c>
      <c r="I430" s="150" t="s">
        <v>629</v>
      </c>
      <c r="J430" s="150" t="s">
        <v>630</v>
      </c>
      <c r="K430" s="152">
        <v>44826</v>
      </c>
      <c r="L430" s="150" t="s">
        <v>631</v>
      </c>
      <c r="M430" s="150" t="str">
        <f t="shared" si="6"/>
        <v>NC01-2-0020-0003</v>
      </c>
      <c r="N430" s="150" t="e">
        <f>VLOOKUP(M430,'Liste des équipements'!C432:T643,18)</f>
        <v>#N/A</v>
      </c>
    </row>
    <row r="431" spans="1:14">
      <c r="A431" s="150" t="s">
        <v>1897</v>
      </c>
      <c r="B431" s="150" t="s">
        <v>1898</v>
      </c>
      <c r="C431" s="150" t="s">
        <v>627</v>
      </c>
      <c r="D431" s="150" t="s">
        <v>1899</v>
      </c>
      <c r="E431" s="150" t="s">
        <v>405</v>
      </c>
      <c r="F431" s="150" t="s">
        <v>627</v>
      </c>
      <c r="G431" s="150" t="s">
        <v>692</v>
      </c>
      <c r="H431" s="151">
        <v>2</v>
      </c>
      <c r="I431" s="150" t="s">
        <v>653</v>
      </c>
      <c r="J431" s="150" t="s">
        <v>630</v>
      </c>
      <c r="K431" s="152">
        <v>45359</v>
      </c>
      <c r="L431" s="150" t="s">
        <v>631</v>
      </c>
      <c r="M431" s="150" t="str">
        <f t="shared" si="6"/>
        <v>NC01-2-0020-0003</v>
      </c>
      <c r="N431" s="150" t="e">
        <f>VLOOKUP(M431,'Liste des équipements'!C433:T644,18)</f>
        <v>#N/A</v>
      </c>
    </row>
    <row r="432" spans="1:14">
      <c r="A432" s="150" t="s">
        <v>1900</v>
      </c>
      <c r="B432" s="150" t="s">
        <v>1901</v>
      </c>
      <c r="C432" s="150" t="s">
        <v>627</v>
      </c>
      <c r="D432" s="150" t="s">
        <v>1902</v>
      </c>
      <c r="E432" s="150" t="s">
        <v>405</v>
      </c>
      <c r="F432" s="150" t="s">
        <v>627</v>
      </c>
      <c r="G432" s="150" t="s">
        <v>692</v>
      </c>
      <c r="H432" s="151">
        <v>2</v>
      </c>
      <c r="I432" s="150" t="s">
        <v>653</v>
      </c>
      <c r="J432" s="150" t="s">
        <v>630</v>
      </c>
      <c r="K432" s="152">
        <v>45359</v>
      </c>
      <c r="L432" s="150" t="s">
        <v>631</v>
      </c>
      <c r="M432" s="150" t="str">
        <f t="shared" si="6"/>
        <v>NC01-2-0020-0003</v>
      </c>
      <c r="N432" s="150" t="e">
        <f>VLOOKUP(M432,'Liste des équipements'!C434:T645,18)</f>
        <v>#N/A</v>
      </c>
    </row>
    <row r="433" spans="1:14">
      <c r="A433" s="150" t="s">
        <v>1903</v>
      </c>
      <c r="B433" s="150" t="s">
        <v>1904</v>
      </c>
      <c r="C433" s="150" t="s">
        <v>627</v>
      </c>
      <c r="D433" s="150" t="s">
        <v>1905</v>
      </c>
      <c r="E433" s="150" t="s">
        <v>405</v>
      </c>
      <c r="F433" s="150" t="s">
        <v>627</v>
      </c>
      <c r="G433" s="150" t="s">
        <v>692</v>
      </c>
      <c r="H433" s="151">
        <v>2</v>
      </c>
      <c r="I433" s="150" t="s">
        <v>653</v>
      </c>
      <c r="J433" s="150" t="s">
        <v>630</v>
      </c>
      <c r="K433" s="152">
        <v>45359</v>
      </c>
      <c r="L433" s="150" t="s">
        <v>631</v>
      </c>
      <c r="M433" s="150" t="str">
        <f t="shared" si="6"/>
        <v>NC01-2-0020-0003</v>
      </c>
      <c r="N433" s="150" t="e">
        <f>VLOOKUP(M433,'Liste des équipements'!C435:T646,18)</f>
        <v>#N/A</v>
      </c>
    </row>
    <row r="434" spans="1:14">
      <c r="A434" s="150" t="s">
        <v>1906</v>
      </c>
      <c r="B434" s="150" t="s">
        <v>1907</v>
      </c>
      <c r="C434" s="150" t="s">
        <v>627</v>
      </c>
      <c r="D434" s="150" t="s">
        <v>1908</v>
      </c>
      <c r="E434" s="150" t="s">
        <v>405</v>
      </c>
      <c r="F434" s="150" t="s">
        <v>627</v>
      </c>
      <c r="G434" s="150" t="s">
        <v>692</v>
      </c>
      <c r="H434" s="151">
        <v>2</v>
      </c>
      <c r="I434" s="150" t="s">
        <v>653</v>
      </c>
      <c r="J434" s="150" t="s">
        <v>630</v>
      </c>
      <c r="K434" s="152">
        <v>45359</v>
      </c>
      <c r="L434" s="150" t="s">
        <v>631</v>
      </c>
      <c r="M434" s="150" t="str">
        <f t="shared" si="6"/>
        <v>NC01-2-0020-0003</v>
      </c>
      <c r="N434" s="150" t="e">
        <f>VLOOKUP(M434,'Liste des équipements'!C436:T647,18)</f>
        <v>#N/A</v>
      </c>
    </row>
    <row r="435" spans="1:14">
      <c r="A435" s="150" t="s">
        <v>1909</v>
      </c>
      <c r="B435" s="150" t="s">
        <v>1910</v>
      </c>
      <c r="C435" s="150" t="s">
        <v>627</v>
      </c>
      <c r="D435" s="150" t="s">
        <v>1911</v>
      </c>
      <c r="E435" s="150" t="s">
        <v>405</v>
      </c>
      <c r="F435" s="150" t="s">
        <v>627</v>
      </c>
      <c r="G435" s="150" t="s">
        <v>692</v>
      </c>
      <c r="H435" s="151">
        <v>2</v>
      </c>
      <c r="I435" s="150" t="s">
        <v>653</v>
      </c>
      <c r="J435" s="150" t="s">
        <v>630</v>
      </c>
      <c r="K435" s="152">
        <v>45359</v>
      </c>
      <c r="L435" s="150" t="s">
        <v>631</v>
      </c>
      <c r="M435" s="150" t="str">
        <f t="shared" si="6"/>
        <v>NC01-2-0020-0003</v>
      </c>
      <c r="N435" s="150" t="e">
        <f>VLOOKUP(M435,'Liste des équipements'!C437:T648,18)</f>
        <v>#N/A</v>
      </c>
    </row>
    <row r="436" spans="1:14">
      <c r="A436" s="150" t="s">
        <v>1912</v>
      </c>
      <c r="B436" s="150" t="s">
        <v>1913</v>
      </c>
      <c r="C436" s="150" t="s">
        <v>627</v>
      </c>
      <c r="D436" s="150" t="s">
        <v>1914</v>
      </c>
      <c r="E436" s="150" t="s">
        <v>405</v>
      </c>
      <c r="F436" s="150" t="s">
        <v>627</v>
      </c>
      <c r="G436" s="150" t="s">
        <v>692</v>
      </c>
      <c r="H436" s="151">
        <v>2</v>
      </c>
      <c r="I436" s="150" t="s">
        <v>653</v>
      </c>
      <c r="J436" s="150" t="s">
        <v>630</v>
      </c>
      <c r="K436" s="152">
        <v>45359</v>
      </c>
      <c r="L436" s="150" t="s">
        <v>631</v>
      </c>
      <c r="M436" s="150" t="str">
        <f t="shared" si="6"/>
        <v>NC01-2-0020-0003</v>
      </c>
      <c r="N436" s="150" t="e">
        <f>VLOOKUP(M436,'Liste des équipements'!C438:T649,18)</f>
        <v>#N/A</v>
      </c>
    </row>
    <row r="437" spans="1:14">
      <c r="A437" s="150" t="s">
        <v>1915</v>
      </c>
      <c r="B437" s="150" t="s">
        <v>1916</v>
      </c>
      <c r="C437" s="150" t="s">
        <v>627</v>
      </c>
      <c r="D437" s="150" t="s">
        <v>1917</v>
      </c>
      <c r="E437" s="150" t="s">
        <v>405</v>
      </c>
      <c r="F437" s="150" t="s">
        <v>627</v>
      </c>
      <c r="G437" s="150" t="s">
        <v>719</v>
      </c>
      <c r="H437" s="151">
        <v>2</v>
      </c>
      <c r="I437" s="150" t="s">
        <v>629</v>
      </c>
      <c r="J437" s="150" t="s">
        <v>630</v>
      </c>
      <c r="K437" s="152">
        <v>44819</v>
      </c>
      <c r="L437" s="150" t="s">
        <v>631</v>
      </c>
      <c r="M437" s="150" t="str">
        <f t="shared" si="6"/>
        <v>NC01-2-0020-0003</v>
      </c>
      <c r="N437" s="150" t="e">
        <f>VLOOKUP(M437,'Liste des équipements'!C439:T650,18)</f>
        <v>#N/A</v>
      </c>
    </row>
    <row r="438" spans="1:14">
      <c r="A438" s="150" t="s">
        <v>1918</v>
      </c>
      <c r="B438" s="150" t="s">
        <v>1919</v>
      </c>
      <c r="C438" s="150" t="s">
        <v>627</v>
      </c>
      <c r="D438" s="150" t="s">
        <v>1920</v>
      </c>
      <c r="E438" s="150" t="s">
        <v>405</v>
      </c>
      <c r="F438" s="150" t="s">
        <v>627</v>
      </c>
      <c r="G438" s="150" t="s">
        <v>1760</v>
      </c>
      <c r="H438" s="151">
        <v>2</v>
      </c>
      <c r="I438" s="150" t="s">
        <v>629</v>
      </c>
      <c r="J438" s="150" t="s">
        <v>630</v>
      </c>
      <c r="K438" s="152">
        <v>44819</v>
      </c>
      <c r="L438" s="150" t="s">
        <v>631</v>
      </c>
      <c r="M438" s="150" t="str">
        <f t="shared" si="6"/>
        <v>NC01-2-0020-0003</v>
      </c>
      <c r="N438" s="150" t="e">
        <f>VLOOKUP(M438,'Liste des équipements'!C440:T651,18)</f>
        <v>#N/A</v>
      </c>
    </row>
    <row r="439" spans="1:14">
      <c r="A439" s="150" t="s">
        <v>1921</v>
      </c>
      <c r="B439" s="150" t="s">
        <v>1922</v>
      </c>
      <c r="C439" s="150" t="s">
        <v>627</v>
      </c>
      <c r="D439" s="150" t="s">
        <v>1920</v>
      </c>
      <c r="E439" s="150" t="s">
        <v>405</v>
      </c>
      <c r="F439" s="150" t="s">
        <v>627</v>
      </c>
      <c r="G439" s="150" t="s">
        <v>1756</v>
      </c>
      <c r="H439" s="151">
        <v>2</v>
      </c>
      <c r="I439" s="150" t="s">
        <v>653</v>
      </c>
      <c r="J439" s="150" t="s">
        <v>630</v>
      </c>
      <c r="K439" s="152">
        <v>46454</v>
      </c>
      <c r="L439" s="150" t="s">
        <v>631</v>
      </c>
      <c r="M439" s="150" t="str">
        <f t="shared" si="6"/>
        <v>NC01-2-0020-0003</v>
      </c>
      <c r="N439" s="150" t="e">
        <f>VLOOKUP(M439,'Liste des équipements'!C441:T652,18)</f>
        <v>#N/A</v>
      </c>
    </row>
    <row r="440" spans="1:14">
      <c r="A440" s="150" t="s">
        <v>1923</v>
      </c>
      <c r="B440" s="150" t="s">
        <v>1924</v>
      </c>
      <c r="C440" s="150" t="s">
        <v>627</v>
      </c>
      <c r="D440" s="150" t="s">
        <v>1925</v>
      </c>
      <c r="E440" s="150" t="s">
        <v>405</v>
      </c>
      <c r="F440" s="150" t="s">
        <v>627</v>
      </c>
      <c r="G440" s="150" t="s">
        <v>1760</v>
      </c>
      <c r="H440" s="151">
        <v>2</v>
      </c>
      <c r="I440" s="150" t="s">
        <v>629</v>
      </c>
      <c r="J440" s="150" t="s">
        <v>630</v>
      </c>
      <c r="K440" s="152">
        <v>44819</v>
      </c>
      <c r="L440" s="150" t="s">
        <v>631</v>
      </c>
      <c r="M440" s="150" t="str">
        <f t="shared" si="6"/>
        <v>NC01-2-0020-0003</v>
      </c>
      <c r="N440" s="150" t="e">
        <f>VLOOKUP(M440,'Liste des équipements'!C442:T653,18)</f>
        <v>#N/A</v>
      </c>
    </row>
    <row r="441" spans="1:14">
      <c r="A441" s="150" t="s">
        <v>1926</v>
      </c>
      <c r="B441" s="150" t="s">
        <v>1927</v>
      </c>
      <c r="C441" s="150" t="s">
        <v>627</v>
      </c>
      <c r="D441" s="150" t="s">
        <v>1925</v>
      </c>
      <c r="E441" s="150" t="s">
        <v>405</v>
      </c>
      <c r="F441" s="150" t="s">
        <v>627</v>
      </c>
      <c r="G441" s="150" t="s">
        <v>1756</v>
      </c>
      <c r="H441" s="151">
        <v>2</v>
      </c>
      <c r="I441" s="150" t="s">
        <v>653</v>
      </c>
      <c r="J441" s="150" t="s">
        <v>630</v>
      </c>
      <c r="K441" s="152">
        <v>46454</v>
      </c>
      <c r="L441" s="150" t="s">
        <v>631</v>
      </c>
      <c r="M441" s="150" t="str">
        <f t="shared" si="6"/>
        <v>NC01-2-0020-0003</v>
      </c>
      <c r="N441" s="150" t="e">
        <f>VLOOKUP(M441,'Liste des équipements'!C443:T654,18)</f>
        <v>#N/A</v>
      </c>
    </row>
    <row r="442" spans="1:14">
      <c r="A442" s="150" t="s">
        <v>1928</v>
      </c>
      <c r="B442" s="150" t="s">
        <v>1929</v>
      </c>
      <c r="C442" s="150" t="s">
        <v>627</v>
      </c>
      <c r="D442" s="150" t="s">
        <v>1930</v>
      </c>
      <c r="E442" s="150" t="s">
        <v>405</v>
      </c>
      <c r="F442" s="150" t="s">
        <v>627</v>
      </c>
      <c r="G442" s="150" t="s">
        <v>1760</v>
      </c>
      <c r="H442" s="151">
        <v>2</v>
      </c>
      <c r="I442" s="150" t="s">
        <v>629</v>
      </c>
      <c r="J442" s="150" t="s">
        <v>630</v>
      </c>
      <c r="K442" s="152">
        <v>44819</v>
      </c>
      <c r="L442" s="150" t="s">
        <v>631</v>
      </c>
      <c r="M442" s="150" t="str">
        <f t="shared" si="6"/>
        <v>NC01-2-0020-0003</v>
      </c>
      <c r="N442" s="150" t="e">
        <f>VLOOKUP(M442,'Liste des équipements'!C444:T655,18)</f>
        <v>#N/A</v>
      </c>
    </row>
    <row r="443" spans="1:14">
      <c r="A443" s="150" t="s">
        <v>1931</v>
      </c>
      <c r="B443" s="150" t="s">
        <v>1932</v>
      </c>
      <c r="C443" s="150" t="s">
        <v>627</v>
      </c>
      <c r="D443" s="150" t="s">
        <v>1930</v>
      </c>
      <c r="E443" s="150" t="s">
        <v>405</v>
      </c>
      <c r="F443" s="150" t="s">
        <v>627</v>
      </c>
      <c r="G443" s="150" t="s">
        <v>1756</v>
      </c>
      <c r="H443" s="151">
        <v>2</v>
      </c>
      <c r="I443" s="150" t="s">
        <v>653</v>
      </c>
      <c r="J443" s="150" t="s">
        <v>630</v>
      </c>
      <c r="K443" s="152">
        <v>46454</v>
      </c>
      <c r="L443" s="150" t="s">
        <v>631</v>
      </c>
      <c r="M443" s="150" t="str">
        <f t="shared" si="6"/>
        <v>NC01-2-0020-0003</v>
      </c>
      <c r="N443" s="150" t="e">
        <f>VLOOKUP(M443,'Liste des équipements'!C445:T656,18)</f>
        <v>#N/A</v>
      </c>
    </row>
    <row r="444" spans="1:14">
      <c r="A444" s="150" t="s">
        <v>1933</v>
      </c>
      <c r="B444" s="150" t="s">
        <v>1934</v>
      </c>
      <c r="C444" s="150" t="s">
        <v>627</v>
      </c>
      <c r="D444" s="150" t="s">
        <v>1935</v>
      </c>
      <c r="E444" s="150" t="s">
        <v>405</v>
      </c>
      <c r="F444" s="150" t="s">
        <v>627</v>
      </c>
      <c r="G444" s="150" t="s">
        <v>1760</v>
      </c>
      <c r="H444" s="151">
        <v>2</v>
      </c>
      <c r="I444" s="150" t="s">
        <v>629</v>
      </c>
      <c r="J444" s="150" t="s">
        <v>630</v>
      </c>
      <c r="K444" s="152">
        <v>44819</v>
      </c>
      <c r="L444" s="150" t="s">
        <v>631</v>
      </c>
      <c r="M444" s="150" t="str">
        <f t="shared" si="6"/>
        <v>NC01-2-0020-0003</v>
      </c>
      <c r="N444" s="150" t="e">
        <f>VLOOKUP(M444,'Liste des équipements'!C446:T657,18)</f>
        <v>#N/A</v>
      </c>
    </row>
    <row r="445" spans="1:14">
      <c r="A445" s="150" t="s">
        <v>1936</v>
      </c>
      <c r="B445" s="150" t="s">
        <v>1937</v>
      </c>
      <c r="C445" s="150" t="s">
        <v>627</v>
      </c>
      <c r="D445" s="150" t="s">
        <v>1935</v>
      </c>
      <c r="E445" s="150" t="s">
        <v>405</v>
      </c>
      <c r="F445" s="150" t="s">
        <v>627</v>
      </c>
      <c r="G445" s="150" t="s">
        <v>1756</v>
      </c>
      <c r="H445" s="151">
        <v>2</v>
      </c>
      <c r="I445" s="150" t="s">
        <v>653</v>
      </c>
      <c r="J445" s="150" t="s">
        <v>630</v>
      </c>
      <c r="K445" s="152">
        <v>46454</v>
      </c>
      <c r="L445" s="150" t="s">
        <v>631</v>
      </c>
      <c r="M445" s="150" t="str">
        <f t="shared" si="6"/>
        <v>NC01-2-0020-0003</v>
      </c>
      <c r="N445" s="150" t="e">
        <f>VLOOKUP(M445,'Liste des équipements'!C447:T658,18)</f>
        <v>#N/A</v>
      </c>
    </row>
    <row r="446" spans="1:14">
      <c r="A446" s="150" t="s">
        <v>1938</v>
      </c>
      <c r="B446" s="150" t="s">
        <v>1939</v>
      </c>
      <c r="C446" s="150" t="s">
        <v>627</v>
      </c>
      <c r="D446" s="150" t="s">
        <v>1940</v>
      </c>
      <c r="E446" s="150" t="s">
        <v>405</v>
      </c>
      <c r="F446" s="150" t="s">
        <v>627</v>
      </c>
      <c r="G446" s="150" t="s">
        <v>1760</v>
      </c>
      <c r="H446" s="151">
        <v>2</v>
      </c>
      <c r="I446" s="150" t="s">
        <v>629</v>
      </c>
      <c r="J446" s="150" t="s">
        <v>630</v>
      </c>
      <c r="K446" s="152">
        <v>44819</v>
      </c>
      <c r="L446" s="150" t="s">
        <v>631</v>
      </c>
      <c r="M446" s="150" t="str">
        <f t="shared" si="6"/>
        <v>NC01-2-0020-0003</v>
      </c>
      <c r="N446" s="150" t="e">
        <f>VLOOKUP(M446,'Liste des équipements'!C448:T659,18)</f>
        <v>#N/A</v>
      </c>
    </row>
    <row r="447" spans="1:14">
      <c r="A447" s="150" t="s">
        <v>1941</v>
      </c>
      <c r="B447" s="150" t="s">
        <v>1942</v>
      </c>
      <c r="C447" s="150" t="s">
        <v>627</v>
      </c>
      <c r="D447" s="150" t="s">
        <v>1940</v>
      </c>
      <c r="E447" s="150" t="s">
        <v>405</v>
      </c>
      <c r="F447" s="150" t="s">
        <v>627</v>
      </c>
      <c r="G447" s="150" t="s">
        <v>1756</v>
      </c>
      <c r="H447" s="151">
        <v>2</v>
      </c>
      <c r="I447" s="150" t="s">
        <v>653</v>
      </c>
      <c r="J447" s="150" t="s">
        <v>630</v>
      </c>
      <c r="K447" s="152">
        <v>46454</v>
      </c>
      <c r="L447" s="150" t="s">
        <v>631</v>
      </c>
      <c r="M447" s="150" t="str">
        <f t="shared" si="6"/>
        <v>NC01-2-0020-0003</v>
      </c>
      <c r="N447" s="150" t="e">
        <f>VLOOKUP(M447,'Liste des équipements'!C449:T660,18)</f>
        <v>#N/A</v>
      </c>
    </row>
    <row r="448" spans="1:14">
      <c r="A448" s="150" t="s">
        <v>1943</v>
      </c>
      <c r="B448" s="150" t="s">
        <v>1944</v>
      </c>
      <c r="C448" s="150" t="s">
        <v>627</v>
      </c>
      <c r="D448" s="150" t="s">
        <v>1945</v>
      </c>
      <c r="E448" s="150" t="s">
        <v>405</v>
      </c>
      <c r="F448" s="150" t="s">
        <v>627</v>
      </c>
      <c r="G448" s="150" t="s">
        <v>1760</v>
      </c>
      <c r="H448" s="151">
        <v>2</v>
      </c>
      <c r="I448" s="150" t="s">
        <v>629</v>
      </c>
      <c r="J448" s="150" t="s">
        <v>630</v>
      </c>
      <c r="K448" s="152">
        <v>44819</v>
      </c>
      <c r="L448" s="150" t="s">
        <v>631</v>
      </c>
      <c r="M448" s="150" t="str">
        <f t="shared" si="6"/>
        <v>NC01-2-0020-0003</v>
      </c>
      <c r="N448" s="150" t="e">
        <f>VLOOKUP(M448,'Liste des équipements'!C450:T661,18)</f>
        <v>#N/A</v>
      </c>
    </row>
    <row r="449" spans="1:14">
      <c r="A449" s="150" t="s">
        <v>1946</v>
      </c>
      <c r="B449" s="150" t="s">
        <v>1947</v>
      </c>
      <c r="C449" s="150" t="s">
        <v>627</v>
      </c>
      <c r="D449" s="150" t="s">
        <v>1945</v>
      </c>
      <c r="E449" s="150" t="s">
        <v>405</v>
      </c>
      <c r="F449" s="150" t="s">
        <v>627</v>
      </c>
      <c r="G449" s="150" t="s">
        <v>1756</v>
      </c>
      <c r="H449" s="151">
        <v>2</v>
      </c>
      <c r="I449" s="150" t="s">
        <v>653</v>
      </c>
      <c r="J449" s="150" t="s">
        <v>630</v>
      </c>
      <c r="K449" s="152">
        <v>46454</v>
      </c>
      <c r="L449" s="150" t="s">
        <v>631</v>
      </c>
      <c r="M449" s="150" t="str">
        <f t="shared" si="6"/>
        <v>NC01-2-0020-0003</v>
      </c>
      <c r="N449" s="150" t="e">
        <f>VLOOKUP(M449,'Liste des équipements'!C451:T662,18)</f>
        <v>#N/A</v>
      </c>
    </row>
    <row r="450" spans="1:14">
      <c r="A450" s="150" t="s">
        <v>1948</v>
      </c>
      <c r="B450" s="150" t="s">
        <v>1949</v>
      </c>
      <c r="C450" s="150" t="s">
        <v>627</v>
      </c>
      <c r="D450" s="150" t="s">
        <v>1950</v>
      </c>
      <c r="E450" s="150" t="s">
        <v>405</v>
      </c>
      <c r="F450" s="150" t="s">
        <v>627</v>
      </c>
      <c r="G450" s="150" t="s">
        <v>969</v>
      </c>
      <c r="H450" s="151">
        <v>2</v>
      </c>
      <c r="I450" s="150" t="s">
        <v>629</v>
      </c>
      <c r="J450" s="150" t="s">
        <v>630</v>
      </c>
      <c r="K450" s="152">
        <v>44819</v>
      </c>
      <c r="L450" s="150" t="s">
        <v>631</v>
      </c>
      <c r="M450" s="150" t="str">
        <f t="shared" si="6"/>
        <v>NC01-2-0020-0003</v>
      </c>
      <c r="N450" s="150" t="e">
        <f>VLOOKUP(M450,'Liste des équipements'!C452:T663,18)</f>
        <v>#N/A</v>
      </c>
    </row>
    <row r="451" spans="1:14">
      <c r="A451" s="150" t="s">
        <v>1951</v>
      </c>
      <c r="B451" s="150" t="s">
        <v>1952</v>
      </c>
      <c r="C451" s="150" t="s">
        <v>627</v>
      </c>
      <c r="D451" s="150" t="s">
        <v>1953</v>
      </c>
      <c r="E451" s="150" t="s">
        <v>405</v>
      </c>
      <c r="F451" s="150" t="s">
        <v>627</v>
      </c>
      <c r="G451" s="150" t="s">
        <v>1954</v>
      </c>
      <c r="H451" s="151">
        <v>2</v>
      </c>
      <c r="I451" s="150" t="s">
        <v>653</v>
      </c>
      <c r="J451" s="150" t="s">
        <v>630</v>
      </c>
      <c r="K451" s="152">
        <v>48281</v>
      </c>
      <c r="L451" s="150" t="s">
        <v>631</v>
      </c>
      <c r="M451" s="150" t="str">
        <f t="shared" ref="M451:M514" si="7">IF(C451&lt;&gt;"",LEFT(C451,16),LEFT(E451,16))</f>
        <v>NC01-2-0020-0003</v>
      </c>
      <c r="N451" s="150" t="e">
        <f>VLOOKUP(M451,'Liste des équipements'!C453:T664,18)</f>
        <v>#N/A</v>
      </c>
    </row>
    <row r="452" spans="1:14">
      <c r="A452" s="150" t="s">
        <v>1955</v>
      </c>
      <c r="B452" s="150" t="s">
        <v>1956</v>
      </c>
      <c r="C452" s="150" t="s">
        <v>627</v>
      </c>
      <c r="D452" s="150" t="s">
        <v>1957</v>
      </c>
      <c r="E452" s="150" t="s">
        <v>405</v>
      </c>
      <c r="F452" s="150" t="s">
        <v>627</v>
      </c>
      <c r="G452" s="150" t="s">
        <v>1958</v>
      </c>
      <c r="H452" s="151">
        <v>2</v>
      </c>
      <c r="I452" s="150" t="s">
        <v>629</v>
      </c>
      <c r="J452" s="150" t="s">
        <v>630</v>
      </c>
      <c r="K452" s="152">
        <v>44953</v>
      </c>
      <c r="L452" s="150" t="s">
        <v>631</v>
      </c>
      <c r="M452" s="150" t="str">
        <f t="shared" si="7"/>
        <v>NC01-2-0020-0003</v>
      </c>
      <c r="N452" s="150" t="e">
        <f>VLOOKUP(M452,'Liste des équipements'!C454:T665,18)</f>
        <v>#N/A</v>
      </c>
    </row>
    <row r="453" spans="1:14">
      <c r="A453" s="150" t="s">
        <v>1959</v>
      </c>
      <c r="B453" s="150" t="s">
        <v>1960</v>
      </c>
      <c r="C453" s="150" t="s">
        <v>627</v>
      </c>
      <c r="D453" s="150" t="s">
        <v>1961</v>
      </c>
      <c r="E453" s="150" t="s">
        <v>405</v>
      </c>
      <c r="F453" s="150" t="s">
        <v>627</v>
      </c>
      <c r="G453" s="150" t="s">
        <v>698</v>
      </c>
      <c r="H453" s="151">
        <v>2</v>
      </c>
      <c r="I453" s="150" t="s">
        <v>629</v>
      </c>
      <c r="J453" s="150" t="s">
        <v>630</v>
      </c>
      <c r="K453" s="152">
        <v>44953</v>
      </c>
      <c r="L453" s="150" t="s">
        <v>631</v>
      </c>
      <c r="M453" s="150" t="str">
        <f t="shared" si="7"/>
        <v>NC01-2-0020-0003</v>
      </c>
      <c r="N453" s="150" t="e">
        <f>VLOOKUP(M453,'Liste des équipements'!C455:T666,18)</f>
        <v>#N/A</v>
      </c>
    </row>
    <row r="454" spans="1:14">
      <c r="A454" s="150" t="s">
        <v>1962</v>
      </c>
      <c r="B454" s="150" t="s">
        <v>1963</v>
      </c>
      <c r="C454" s="150" t="s">
        <v>627</v>
      </c>
      <c r="D454" s="150" t="s">
        <v>1961</v>
      </c>
      <c r="E454" s="150" t="s">
        <v>405</v>
      </c>
      <c r="F454" s="150" t="s">
        <v>627</v>
      </c>
      <c r="G454" s="150" t="s">
        <v>692</v>
      </c>
      <c r="H454" s="151">
        <v>2</v>
      </c>
      <c r="I454" s="150" t="s">
        <v>653</v>
      </c>
      <c r="J454" s="150" t="s">
        <v>630</v>
      </c>
      <c r="K454" s="152">
        <v>45359</v>
      </c>
      <c r="L454" s="150" t="s">
        <v>631</v>
      </c>
      <c r="M454" s="150" t="str">
        <f t="shared" si="7"/>
        <v>NC01-2-0020-0003</v>
      </c>
      <c r="N454" s="150" t="e">
        <f>VLOOKUP(M454,'Liste des équipements'!C456:T667,18)</f>
        <v>#N/A</v>
      </c>
    </row>
    <row r="455" spans="1:14">
      <c r="A455" s="150" t="s">
        <v>1964</v>
      </c>
      <c r="B455" s="150" t="s">
        <v>1965</v>
      </c>
      <c r="C455" s="150" t="s">
        <v>627</v>
      </c>
      <c r="D455" s="150" t="s">
        <v>1966</v>
      </c>
      <c r="E455" s="150" t="s">
        <v>405</v>
      </c>
      <c r="F455" s="150" t="s">
        <v>627</v>
      </c>
      <c r="G455" s="150" t="s">
        <v>723</v>
      </c>
      <c r="H455" s="151">
        <v>2</v>
      </c>
      <c r="I455" s="150" t="s">
        <v>629</v>
      </c>
      <c r="J455" s="150" t="s">
        <v>630</v>
      </c>
      <c r="K455" s="152">
        <v>44953</v>
      </c>
      <c r="L455" s="150" t="s">
        <v>631</v>
      </c>
      <c r="M455" s="150" t="str">
        <f t="shared" si="7"/>
        <v>NC01-2-0020-0003</v>
      </c>
      <c r="N455" s="150" t="e">
        <f>VLOOKUP(M455,'Liste des équipements'!C457:T668,18)</f>
        <v>#N/A</v>
      </c>
    </row>
    <row r="456" spans="1:14">
      <c r="A456" s="150" t="s">
        <v>1967</v>
      </c>
      <c r="B456" s="150" t="s">
        <v>1968</v>
      </c>
      <c r="C456" s="150" t="s">
        <v>627</v>
      </c>
      <c r="D456" s="150" t="s">
        <v>1969</v>
      </c>
      <c r="E456" s="150" t="s">
        <v>405</v>
      </c>
      <c r="F456" s="150" t="s">
        <v>627</v>
      </c>
      <c r="G456" s="150" t="s">
        <v>709</v>
      </c>
      <c r="H456" s="151">
        <v>2</v>
      </c>
      <c r="I456" s="150" t="s">
        <v>629</v>
      </c>
      <c r="J456" s="150" t="s">
        <v>630</v>
      </c>
      <c r="K456" s="152">
        <v>44819</v>
      </c>
      <c r="L456" s="150" t="s">
        <v>631</v>
      </c>
      <c r="M456" s="150" t="str">
        <f t="shared" si="7"/>
        <v>NC01-2-0020-0003</v>
      </c>
      <c r="N456" s="150" t="e">
        <f>VLOOKUP(M456,'Liste des équipements'!C458:T669,18)</f>
        <v>#N/A</v>
      </c>
    </row>
    <row r="457" spans="1:14">
      <c r="A457" s="150" t="s">
        <v>1970</v>
      </c>
      <c r="B457" s="150" t="s">
        <v>1971</v>
      </c>
      <c r="C457" s="150" t="s">
        <v>627</v>
      </c>
      <c r="D457" s="150" t="s">
        <v>1972</v>
      </c>
      <c r="E457" s="150" t="s">
        <v>405</v>
      </c>
      <c r="F457" s="150" t="s">
        <v>627</v>
      </c>
      <c r="G457" s="150" t="s">
        <v>1729</v>
      </c>
      <c r="H457" s="151">
        <v>2</v>
      </c>
      <c r="I457" s="150" t="s">
        <v>629</v>
      </c>
      <c r="J457" s="150" t="s">
        <v>630</v>
      </c>
      <c r="K457" s="152">
        <v>44953</v>
      </c>
      <c r="L457" s="150" t="s">
        <v>631</v>
      </c>
      <c r="M457" s="150" t="str">
        <f t="shared" si="7"/>
        <v>NC01-2-0020-0003</v>
      </c>
      <c r="N457" s="150" t="e">
        <f>VLOOKUP(M457,'Liste des équipements'!C459:T670,18)</f>
        <v>#N/A</v>
      </c>
    </row>
    <row r="458" spans="1:14">
      <c r="A458" s="150" t="s">
        <v>1973</v>
      </c>
      <c r="B458" s="150" t="s">
        <v>1974</v>
      </c>
      <c r="C458" s="150" t="s">
        <v>627</v>
      </c>
      <c r="D458" s="150" t="s">
        <v>853</v>
      </c>
      <c r="E458" s="150" t="s">
        <v>472</v>
      </c>
      <c r="F458" s="150" t="s">
        <v>627</v>
      </c>
      <c r="G458" s="150" t="s">
        <v>692</v>
      </c>
      <c r="H458" s="151">
        <v>2</v>
      </c>
      <c r="I458" s="150" t="s">
        <v>653</v>
      </c>
      <c r="J458" s="150" t="s">
        <v>630</v>
      </c>
      <c r="K458" s="152">
        <v>45359</v>
      </c>
      <c r="L458" s="150" t="s">
        <v>631</v>
      </c>
      <c r="M458" s="150" t="str">
        <f t="shared" si="7"/>
        <v>NC01-2-0001-0009</v>
      </c>
      <c r="N458" s="150" t="e">
        <f>VLOOKUP(M458,'Liste des équipements'!C460:T671,18)</f>
        <v>#N/A</v>
      </c>
    </row>
    <row r="459" spans="1:14">
      <c r="A459" s="150" t="s">
        <v>1975</v>
      </c>
      <c r="B459" s="150" t="s">
        <v>1976</v>
      </c>
      <c r="C459" s="150" t="s">
        <v>627</v>
      </c>
      <c r="D459" s="150" t="s">
        <v>857</v>
      </c>
      <c r="E459" s="150" t="s">
        <v>472</v>
      </c>
      <c r="F459" s="150" t="s">
        <v>627</v>
      </c>
      <c r="G459" s="150" t="s">
        <v>692</v>
      </c>
      <c r="H459" s="151">
        <v>2</v>
      </c>
      <c r="I459" s="150" t="s">
        <v>653</v>
      </c>
      <c r="J459" s="150" t="s">
        <v>630</v>
      </c>
      <c r="K459" s="152">
        <v>45350</v>
      </c>
      <c r="L459" s="150" t="s">
        <v>631</v>
      </c>
      <c r="M459" s="150" t="str">
        <f t="shared" si="7"/>
        <v>NC01-2-0001-0009</v>
      </c>
      <c r="N459" s="150" t="e">
        <f>VLOOKUP(M459,'Liste des équipements'!C461:T672,18)</f>
        <v>#N/A</v>
      </c>
    </row>
    <row r="460" spans="1:14">
      <c r="A460" s="150" t="s">
        <v>1977</v>
      </c>
      <c r="B460" s="150" t="s">
        <v>1978</v>
      </c>
      <c r="C460" s="150" t="s">
        <v>627</v>
      </c>
      <c r="D460" s="150" t="s">
        <v>860</v>
      </c>
      <c r="E460" s="150" t="s">
        <v>472</v>
      </c>
      <c r="F460" s="150" t="s">
        <v>627</v>
      </c>
      <c r="G460" s="150" t="s">
        <v>692</v>
      </c>
      <c r="H460" s="151">
        <v>2</v>
      </c>
      <c r="I460" s="150" t="s">
        <v>653</v>
      </c>
      <c r="J460" s="150" t="s">
        <v>630</v>
      </c>
      <c r="K460" s="152">
        <v>45359</v>
      </c>
      <c r="L460" s="150" t="s">
        <v>631</v>
      </c>
      <c r="M460" s="150" t="str">
        <f t="shared" si="7"/>
        <v>NC01-2-0001-0009</v>
      </c>
      <c r="N460" s="150" t="e">
        <f>VLOOKUP(M460,'Liste des équipements'!C462:T673,18)</f>
        <v>#N/A</v>
      </c>
    </row>
    <row r="461" spans="1:14">
      <c r="A461" s="150" t="s">
        <v>1979</v>
      </c>
      <c r="B461" s="150" t="s">
        <v>1980</v>
      </c>
      <c r="C461" s="150" t="s">
        <v>627</v>
      </c>
      <c r="D461" s="150" t="s">
        <v>863</v>
      </c>
      <c r="E461" s="150" t="s">
        <v>472</v>
      </c>
      <c r="F461" s="150" t="s">
        <v>627</v>
      </c>
      <c r="G461" s="150" t="s">
        <v>692</v>
      </c>
      <c r="H461" s="151">
        <v>2</v>
      </c>
      <c r="I461" s="150" t="s">
        <v>653</v>
      </c>
      <c r="J461" s="150" t="s">
        <v>630</v>
      </c>
      <c r="K461" s="152">
        <v>45350</v>
      </c>
      <c r="L461" s="150" t="s">
        <v>631</v>
      </c>
      <c r="M461" s="150" t="str">
        <f t="shared" si="7"/>
        <v>NC01-2-0001-0009</v>
      </c>
      <c r="N461" s="150" t="e">
        <f>VLOOKUP(M461,'Liste des équipements'!C463:T674,18)</f>
        <v>#N/A</v>
      </c>
    </row>
    <row r="462" spans="1:14">
      <c r="A462" s="150" t="s">
        <v>1981</v>
      </c>
      <c r="B462" s="150" t="s">
        <v>1982</v>
      </c>
      <c r="C462" s="150" t="s">
        <v>627</v>
      </c>
      <c r="D462" s="150" t="s">
        <v>866</v>
      </c>
      <c r="E462" s="150" t="s">
        <v>472</v>
      </c>
      <c r="F462" s="150" t="s">
        <v>627</v>
      </c>
      <c r="G462" s="150" t="s">
        <v>692</v>
      </c>
      <c r="H462" s="151">
        <v>2</v>
      </c>
      <c r="I462" s="150" t="s">
        <v>653</v>
      </c>
      <c r="J462" s="150" t="s">
        <v>630</v>
      </c>
      <c r="K462" s="152">
        <v>45350</v>
      </c>
      <c r="L462" s="150" t="s">
        <v>631</v>
      </c>
      <c r="M462" s="150" t="str">
        <f t="shared" si="7"/>
        <v>NC01-2-0001-0009</v>
      </c>
      <c r="N462" s="150" t="e">
        <f>VLOOKUP(M462,'Liste des équipements'!C464:T675,18)</f>
        <v>#N/A</v>
      </c>
    </row>
    <row r="463" spans="1:14">
      <c r="A463" s="150" t="s">
        <v>1983</v>
      </c>
      <c r="B463" s="150" t="s">
        <v>1984</v>
      </c>
      <c r="C463" s="150" t="s">
        <v>627</v>
      </c>
      <c r="D463" s="150" t="s">
        <v>869</v>
      </c>
      <c r="E463" s="150" t="s">
        <v>472</v>
      </c>
      <c r="F463" s="150" t="s">
        <v>627</v>
      </c>
      <c r="G463" s="150" t="s">
        <v>692</v>
      </c>
      <c r="H463" s="151">
        <v>2</v>
      </c>
      <c r="I463" s="150" t="s">
        <v>653</v>
      </c>
      <c r="J463" s="150" t="s">
        <v>630</v>
      </c>
      <c r="K463" s="152">
        <v>45350</v>
      </c>
      <c r="L463" s="150" t="s">
        <v>631</v>
      </c>
      <c r="M463" s="150" t="str">
        <f t="shared" si="7"/>
        <v>NC01-2-0001-0009</v>
      </c>
      <c r="N463" s="150" t="e">
        <f>VLOOKUP(M463,'Liste des équipements'!C465:T676,18)</f>
        <v>#N/A</v>
      </c>
    </row>
    <row r="464" spans="1:14">
      <c r="A464" s="150" t="s">
        <v>1985</v>
      </c>
      <c r="B464" s="150" t="s">
        <v>1986</v>
      </c>
      <c r="C464" s="150" t="s">
        <v>627</v>
      </c>
      <c r="D464" s="150" t="s">
        <v>899</v>
      </c>
      <c r="E464" s="150" t="s">
        <v>472</v>
      </c>
      <c r="F464" s="150" t="s">
        <v>627</v>
      </c>
      <c r="G464" s="150" t="s">
        <v>692</v>
      </c>
      <c r="H464" s="151">
        <v>2</v>
      </c>
      <c r="I464" s="150" t="s">
        <v>653</v>
      </c>
      <c r="J464" s="150" t="s">
        <v>630</v>
      </c>
      <c r="K464" s="152">
        <v>45359</v>
      </c>
      <c r="L464" s="150" t="s">
        <v>631</v>
      </c>
      <c r="M464" s="150" t="str">
        <f t="shared" si="7"/>
        <v>NC01-2-0001-0009</v>
      </c>
      <c r="N464" s="150" t="e">
        <f>VLOOKUP(M464,'Liste des équipements'!C466:T677,18)</f>
        <v>#N/A</v>
      </c>
    </row>
    <row r="465" spans="1:14">
      <c r="A465" s="150" t="s">
        <v>1987</v>
      </c>
      <c r="B465" s="150" t="s">
        <v>1988</v>
      </c>
      <c r="C465" s="150" t="s">
        <v>627</v>
      </c>
      <c r="D465" s="150" t="s">
        <v>872</v>
      </c>
      <c r="E465" s="150" t="s">
        <v>472</v>
      </c>
      <c r="F465" s="150" t="s">
        <v>627</v>
      </c>
      <c r="G465" s="150" t="s">
        <v>692</v>
      </c>
      <c r="H465" s="151">
        <v>2</v>
      </c>
      <c r="I465" s="150" t="s">
        <v>653</v>
      </c>
      <c r="J465" s="150" t="s">
        <v>630</v>
      </c>
      <c r="K465" s="152">
        <v>45359</v>
      </c>
      <c r="L465" s="150" t="s">
        <v>631</v>
      </c>
      <c r="M465" s="150" t="str">
        <f t="shared" si="7"/>
        <v>NC01-2-0001-0009</v>
      </c>
      <c r="N465" s="150" t="e">
        <f>VLOOKUP(M465,'Liste des équipements'!C467:T678,18)</f>
        <v>#N/A</v>
      </c>
    </row>
    <row r="466" spans="1:14">
      <c r="A466" s="150" t="s">
        <v>1989</v>
      </c>
      <c r="B466" s="150" t="s">
        <v>1990</v>
      </c>
      <c r="C466" s="150" t="s">
        <v>627</v>
      </c>
      <c r="D466" s="150" t="s">
        <v>875</v>
      </c>
      <c r="E466" s="150" t="s">
        <v>472</v>
      </c>
      <c r="F466" s="150" t="s">
        <v>627</v>
      </c>
      <c r="G466" s="150" t="s">
        <v>692</v>
      </c>
      <c r="H466" s="151">
        <v>2</v>
      </c>
      <c r="I466" s="150" t="s">
        <v>653</v>
      </c>
      <c r="J466" s="150" t="s">
        <v>630</v>
      </c>
      <c r="K466" s="152">
        <v>45359</v>
      </c>
      <c r="L466" s="150" t="s">
        <v>631</v>
      </c>
      <c r="M466" s="150" t="str">
        <f t="shared" si="7"/>
        <v>NC01-2-0001-0009</v>
      </c>
      <c r="N466" s="150" t="e">
        <f>VLOOKUP(M466,'Liste des équipements'!C468:T679,18)</f>
        <v>#N/A</v>
      </c>
    </row>
    <row r="467" spans="1:14">
      <c r="A467" s="150" t="s">
        <v>1991</v>
      </c>
      <c r="B467" s="150" t="s">
        <v>1992</v>
      </c>
      <c r="C467" s="150" t="s">
        <v>627</v>
      </c>
      <c r="D467" s="150" t="s">
        <v>878</v>
      </c>
      <c r="E467" s="150" t="s">
        <v>472</v>
      </c>
      <c r="F467" s="150" t="s">
        <v>627</v>
      </c>
      <c r="G467" s="150" t="s">
        <v>692</v>
      </c>
      <c r="H467" s="151">
        <v>2</v>
      </c>
      <c r="I467" s="150" t="s">
        <v>653</v>
      </c>
      <c r="J467" s="150" t="s">
        <v>630</v>
      </c>
      <c r="K467" s="152">
        <v>45359</v>
      </c>
      <c r="L467" s="150" t="s">
        <v>631</v>
      </c>
      <c r="M467" s="150" t="str">
        <f t="shared" si="7"/>
        <v>NC01-2-0001-0009</v>
      </c>
      <c r="N467" s="150" t="e">
        <f>VLOOKUP(M467,'Liste des équipements'!C469:T680,18)</f>
        <v>#N/A</v>
      </c>
    </row>
    <row r="468" spans="1:14">
      <c r="A468" s="150" t="s">
        <v>1993</v>
      </c>
      <c r="B468" s="150" t="s">
        <v>1994</v>
      </c>
      <c r="C468" s="150" t="s">
        <v>627</v>
      </c>
      <c r="D468" s="150" t="s">
        <v>881</v>
      </c>
      <c r="E468" s="150" t="s">
        <v>472</v>
      </c>
      <c r="F468" s="150" t="s">
        <v>627</v>
      </c>
      <c r="G468" s="150" t="s">
        <v>692</v>
      </c>
      <c r="H468" s="151">
        <v>2</v>
      </c>
      <c r="I468" s="150" t="s">
        <v>653</v>
      </c>
      <c r="J468" s="150" t="s">
        <v>630</v>
      </c>
      <c r="K468" s="152">
        <v>45359</v>
      </c>
      <c r="L468" s="150" t="s">
        <v>631</v>
      </c>
      <c r="M468" s="150" t="str">
        <f t="shared" si="7"/>
        <v>NC01-2-0001-0009</v>
      </c>
      <c r="N468" s="150" t="e">
        <f>VLOOKUP(M468,'Liste des équipements'!C470:T681,18)</f>
        <v>#N/A</v>
      </c>
    </row>
    <row r="469" spans="1:14">
      <c r="A469" s="150" t="s">
        <v>1995</v>
      </c>
      <c r="B469" s="150" t="s">
        <v>1996</v>
      </c>
      <c r="C469" s="150" t="s">
        <v>627</v>
      </c>
      <c r="D469" s="150" t="s">
        <v>884</v>
      </c>
      <c r="E469" s="150" t="s">
        <v>472</v>
      </c>
      <c r="F469" s="150" t="s">
        <v>627</v>
      </c>
      <c r="G469" s="150" t="s">
        <v>692</v>
      </c>
      <c r="H469" s="151">
        <v>2</v>
      </c>
      <c r="I469" s="150" t="s">
        <v>653</v>
      </c>
      <c r="J469" s="150" t="s">
        <v>630</v>
      </c>
      <c r="K469" s="152">
        <v>45359</v>
      </c>
      <c r="L469" s="150" t="s">
        <v>631</v>
      </c>
      <c r="M469" s="150" t="str">
        <f t="shared" si="7"/>
        <v>NC01-2-0001-0009</v>
      </c>
      <c r="N469" s="150" t="e">
        <f>VLOOKUP(M469,'Liste des équipements'!C471:T682,18)</f>
        <v>#N/A</v>
      </c>
    </row>
    <row r="470" spans="1:14">
      <c r="A470" s="150" t="s">
        <v>1997</v>
      </c>
      <c r="B470" s="150" t="s">
        <v>1998</v>
      </c>
      <c r="C470" s="150" t="s">
        <v>627</v>
      </c>
      <c r="D470" s="150" t="s">
        <v>887</v>
      </c>
      <c r="E470" s="150" t="s">
        <v>472</v>
      </c>
      <c r="F470" s="150" t="s">
        <v>627</v>
      </c>
      <c r="G470" s="150" t="s">
        <v>692</v>
      </c>
      <c r="H470" s="151">
        <v>2</v>
      </c>
      <c r="I470" s="150" t="s">
        <v>653</v>
      </c>
      <c r="J470" s="150" t="s">
        <v>630</v>
      </c>
      <c r="K470" s="152">
        <v>45359</v>
      </c>
      <c r="L470" s="150" t="s">
        <v>631</v>
      </c>
      <c r="M470" s="150" t="str">
        <f t="shared" si="7"/>
        <v>NC01-2-0001-0009</v>
      </c>
      <c r="N470" s="150" t="e">
        <f>VLOOKUP(M470,'Liste des équipements'!C472:T683,18)</f>
        <v>#N/A</v>
      </c>
    </row>
    <row r="471" spans="1:14">
      <c r="A471" s="150" t="s">
        <v>1999</v>
      </c>
      <c r="B471" s="150" t="s">
        <v>2000</v>
      </c>
      <c r="C471" s="150" t="s">
        <v>627</v>
      </c>
      <c r="D471" s="150" t="s">
        <v>890</v>
      </c>
      <c r="E471" s="150" t="s">
        <v>472</v>
      </c>
      <c r="F471" s="150" t="s">
        <v>627</v>
      </c>
      <c r="G471" s="150" t="s">
        <v>692</v>
      </c>
      <c r="H471" s="151">
        <v>2</v>
      </c>
      <c r="I471" s="150" t="s">
        <v>653</v>
      </c>
      <c r="J471" s="150" t="s">
        <v>630</v>
      </c>
      <c r="K471" s="152">
        <v>45359</v>
      </c>
      <c r="L471" s="150" t="s">
        <v>631</v>
      </c>
      <c r="M471" s="150" t="str">
        <f t="shared" si="7"/>
        <v>NC01-2-0001-0009</v>
      </c>
      <c r="N471" s="150" t="e">
        <f>VLOOKUP(M471,'Liste des équipements'!C473:T684,18)</f>
        <v>#N/A</v>
      </c>
    </row>
    <row r="472" spans="1:14">
      <c r="A472" s="150" t="s">
        <v>2001</v>
      </c>
      <c r="B472" s="150" t="s">
        <v>2002</v>
      </c>
      <c r="C472" s="150" t="s">
        <v>627</v>
      </c>
      <c r="D472" s="150" t="s">
        <v>893</v>
      </c>
      <c r="E472" s="150" t="s">
        <v>472</v>
      </c>
      <c r="F472" s="150" t="s">
        <v>627</v>
      </c>
      <c r="G472" s="150" t="s">
        <v>692</v>
      </c>
      <c r="H472" s="151">
        <v>2</v>
      </c>
      <c r="I472" s="150" t="s">
        <v>653</v>
      </c>
      <c r="J472" s="150" t="s">
        <v>630</v>
      </c>
      <c r="K472" s="152">
        <v>45359</v>
      </c>
      <c r="L472" s="150" t="s">
        <v>631</v>
      </c>
      <c r="M472" s="150" t="str">
        <f t="shared" si="7"/>
        <v>NC01-2-0001-0009</v>
      </c>
      <c r="N472" s="150" t="e">
        <f>VLOOKUP(M472,'Liste des équipements'!C474:T685,18)</f>
        <v>#N/A</v>
      </c>
    </row>
    <row r="473" spans="1:14">
      <c r="A473" s="150" t="s">
        <v>2003</v>
      </c>
      <c r="B473" s="150" t="s">
        <v>2004</v>
      </c>
      <c r="C473" s="150" t="s">
        <v>627</v>
      </c>
      <c r="D473" s="150" t="s">
        <v>896</v>
      </c>
      <c r="E473" s="150" t="s">
        <v>472</v>
      </c>
      <c r="F473" s="150" t="s">
        <v>627</v>
      </c>
      <c r="G473" s="150" t="s">
        <v>692</v>
      </c>
      <c r="H473" s="151">
        <v>2</v>
      </c>
      <c r="I473" s="150" t="s">
        <v>653</v>
      </c>
      <c r="J473" s="150" t="s">
        <v>630</v>
      </c>
      <c r="K473" s="152">
        <v>45359</v>
      </c>
      <c r="L473" s="150" t="s">
        <v>631</v>
      </c>
      <c r="M473" s="150" t="str">
        <f t="shared" si="7"/>
        <v>NC01-2-0001-0009</v>
      </c>
      <c r="N473" s="150" t="e">
        <f>VLOOKUP(M473,'Liste des équipements'!C475:T686,18)</f>
        <v>#N/A</v>
      </c>
    </row>
    <row r="474" spans="1:14">
      <c r="A474" s="150" t="s">
        <v>2005</v>
      </c>
      <c r="B474" s="150" t="s">
        <v>2006</v>
      </c>
      <c r="C474" s="150" t="s">
        <v>472</v>
      </c>
      <c r="D474" s="150" t="s">
        <v>627</v>
      </c>
      <c r="E474" s="150" t="s">
        <v>627</v>
      </c>
      <c r="F474" s="150" t="s">
        <v>2007</v>
      </c>
      <c r="G474" s="150" t="s">
        <v>2008</v>
      </c>
      <c r="H474" s="151">
        <v>2</v>
      </c>
      <c r="I474" s="150" t="s">
        <v>629</v>
      </c>
      <c r="J474" s="150" t="s">
        <v>630</v>
      </c>
      <c r="K474" s="152">
        <v>44818</v>
      </c>
      <c r="L474" s="150" t="s">
        <v>631</v>
      </c>
      <c r="M474" s="150" t="str">
        <f t="shared" si="7"/>
        <v>NC01-2-0001-0009</v>
      </c>
      <c r="N474" s="150" t="e">
        <f>VLOOKUP(M474,'Liste des équipements'!C476:T687,18)</f>
        <v>#N/A</v>
      </c>
    </row>
    <row r="475" spans="1:14">
      <c r="A475" s="150" t="s">
        <v>2009</v>
      </c>
      <c r="B475" s="150" t="s">
        <v>2010</v>
      </c>
      <c r="C475" s="150" t="s">
        <v>472</v>
      </c>
      <c r="D475" s="150" t="s">
        <v>627</v>
      </c>
      <c r="E475" s="150" t="s">
        <v>627</v>
      </c>
      <c r="F475" s="150" t="s">
        <v>2011</v>
      </c>
      <c r="G475" s="150" t="s">
        <v>799</v>
      </c>
      <c r="H475" s="151">
        <v>2</v>
      </c>
      <c r="I475" s="150" t="s">
        <v>629</v>
      </c>
      <c r="J475" s="150" t="s">
        <v>630</v>
      </c>
      <c r="K475" s="152">
        <v>44993</v>
      </c>
      <c r="L475" s="150" t="s">
        <v>631</v>
      </c>
      <c r="M475" s="150" t="str">
        <f t="shared" si="7"/>
        <v>NC01-2-0001-0009</v>
      </c>
      <c r="N475" s="150" t="e">
        <f>VLOOKUP(M475,'Liste des équipements'!C477:T688,18)</f>
        <v>#N/A</v>
      </c>
    </row>
    <row r="476" spans="1:14">
      <c r="A476" s="150" t="s">
        <v>2012</v>
      </c>
      <c r="B476" s="150" t="s">
        <v>2013</v>
      </c>
      <c r="C476" s="150" t="s">
        <v>627</v>
      </c>
      <c r="D476" s="150" t="s">
        <v>2014</v>
      </c>
      <c r="E476" s="150" t="s">
        <v>472</v>
      </c>
      <c r="F476" s="150" t="s">
        <v>2015</v>
      </c>
      <c r="G476" s="150" t="s">
        <v>698</v>
      </c>
      <c r="H476" s="151">
        <v>2</v>
      </c>
      <c r="I476" s="150" t="s">
        <v>629</v>
      </c>
      <c r="J476" s="150" t="s">
        <v>630</v>
      </c>
      <c r="K476" s="152">
        <v>45000</v>
      </c>
      <c r="L476" s="150" t="s">
        <v>631</v>
      </c>
      <c r="M476" s="150" t="str">
        <f t="shared" si="7"/>
        <v>NC01-2-0001-0009</v>
      </c>
      <c r="N476" s="150" t="e">
        <f>VLOOKUP(M476,'Liste des équipements'!C478:T689,18)</f>
        <v>#N/A</v>
      </c>
    </row>
    <row r="477" spans="1:14">
      <c r="A477" s="150" t="s">
        <v>2016</v>
      </c>
      <c r="B477" s="150" t="s">
        <v>2017</v>
      </c>
      <c r="C477" s="150" t="s">
        <v>627</v>
      </c>
      <c r="D477" s="150" t="s">
        <v>2014</v>
      </c>
      <c r="E477" s="150" t="s">
        <v>472</v>
      </c>
      <c r="F477" s="150" t="s">
        <v>627</v>
      </c>
      <c r="G477" s="150" t="s">
        <v>692</v>
      </c>
      <c r="H477" s="151">
        <v>2</v>
      </c>
      <c r="I477" s="150" t="s">
        <v>653</v>
      </c>
      <c r="J477" s="150" t="s">
        <v>630</v>
      </c>
      <c r="K477" s="152">
        <v>45359</v>
      </c>
      <c r="L477" s="150" t="s">
        <v>631</v>
      </c>
      <c r="M477" s="150" t="str">
        <f t="shared" si="7"/>
        <v>NC01-2-0001-0009</v>
      </c>
      <c r="N477" s="150" t="e">
        <f>VLOOKUP(M477,'Liste des équipements'!C479:T690,18)</f>
        <v>#N/A</v>
      </c>
    </row>
    <row r="478" spans="1:14">
      <c r="A478" s="150" t="s">
        <v>2018</v>
      </c>
      <c r="B478" s="150" t="s">
        <v>2019</v>
      </c>
      <c r="C478" s="150" t="s">
        <v>627</v>
      </c>
      <c r="D478" s="150" t="s">
        <v>2020</v>
      </c>
      <c r="E478" s="150" t="s">
        <v>472</v>
      </c>
      <c r="F478" s="150" t="s">
        <v>2015</v>
      </c>
      <c r="G478" s="150" t="s">
        <v>698</v>
      </c>
      <c r="H478" s="151">
        <v>2</v>
      </c>
      <c r="I478" s="150" t="s">
        <v>629</v>
      </c>
      <c r="J478" s="150" t="s">
        <v>630</v>
      </c>
      <c r="K478" s="152">
        <v>45000</v>
      </c>
      <c r="L478" s="150" t="s">
        <v>631</v>
      </c>
      <c r="M478" s="150" t="str">
        <f t="shared" si="7"/>
        <v>NC01-2-0001-0009</v>
      </c>
      <c r="N478" s="150" t="e">
        <f>VLOOKUP(M478,'Liste des équipements'!C480:T691,18)</f>
        <v>#N/A</v>
      </c>
    </row>
    <row r="479" spans="1:14">
      <c r="A479" s="150" t="s">
        <v>2021</v>
      </c>
      <c r="B479" s="150" t="s">
        <v>2022</v>
      </c>
      <c r="C479" s="150" t="s">
        <v>627</v>
      </c>
      <c r="D479" s="150" t="s">
        <v>2020</v>
      </c>
      <c r="E479" s="150" t="s">
        <v>472</v>
      </c>
      <c r="F479" s="150" t="s">
        <v>627</v>
      </c>
      <c r="G479" s="150" t="s">
        <v>692</v>
      </c>
      <c r="H479" s="151">
        <v>2</v>
      </c>
      <c r="I479" s="150" t="s">
        <v>653</v>
      </c>
      <c r="J479" s="150" t="s">
        <v>630</v>
      </c>
      <c r="K479" s="152">
        <v>45359</v>
      </c>
      <c r="L479" s="150" t="s">
        <v>631</v>
      </c>
      <c r="M479" s="150" t="str">
        <f t="shared" si="7"/>
        <v>NC01-2-0001-0009</v>
      </c>
      <c r="N479" s="150" t="e">
        <f>VLOOKUP(M479,'Liste des équipements'!C481:T692,18)</f>
        <v>#N/A</v>
      </c>
    </row>
    <row r="480" spans="1:14">
      <c r="A480" s="150" t="s">
        <v>2023</v>
      </c>
      <c r="B480" s="150" t="s">
        <v>2024</v>
      </c>
      <c r="C480" s="150" t="s">
        <v>627</v>
      </c>
      <c r="D480" s="150" t="s">
        <v>2025</v>
      </c>
      <c r="E480" s="150" t="s">
        <v>472</v>
      </c>
      <c r="F480" s="150" t="s">
        <v>2015</v>
      </c>
      <c r="G480" s="150" t="s">
        <v>698</v>
      </c>
      <c r="H480" s="151">
        <v>2</v>
      </c>
      <c r="I480" s="150" t="s">
        <v>629</v>
      </c>
      <c r="J480" s="150" t="s">
        <v>630</v>
      </c>
      <c r="K480" s="152">
        <v>45000</v>
      </c>
      <c r="L480" s="150" t="s">
        <v>631</v>
      </c>
      <c r="M480" s="150" t="str">
        <f t="shared" si="7"/>
        <v>NC01-2-0001-0009</v>
      </c>
      <c r="N480" s="150" t="e">
        <f>VLOOKUP(M480,'Liste des équipements'!C482:T693,18)</f>
        <v>#N/A</v>
      </c>
    </row>
    <row r="481" spans="1:14">
      <c r="A481" s="150" t="s">
        <v>2026</v>
      </c>
      <c r="B481" s="150" t="s">
        <v>2027</v>
      </c>
      <c r="C481" s="150" t="s">
        <v>627</v>
      </c>
      <c r="D481" s="150" t="s">
        <v>2025</v>
      </c>
      <c r="E481" s="150" t="s">
        <v>472</v>
      </c>
      <c r="F481" s="150" t="s">
        <v>627</v>
      </c>
      <c r="G481" s="150" t="s">
        <v>692</v>
      </c>
      <c r="H481" s="151">
        <v>2</v>
      </c>
      <c r="I481" s="150" t="s">
        <v>653</v>
      </c>
      <c r="J481" s="150" t="s">
        <v>630</v>
      </c>
      <c r="K481" s="152">
        <v>45359</v>
      </c>
      <c r="L481" s="150" t="s">
        <v>631</v>
      </c>
      <c r="M481" s="150" t="str">
        <f t="shared" si="7"/>
        <v>NC01-2-0001-0009</v>
      </c>
      <c r="N481" s="150" t="e">
        <f>VLOOKUP(M481,'Liste des équipements'!C483:T694,18)</f>
        <v>#N/A</v>
      </c>
    </row>
    <row r="482" spans="1:14">
      <c r="A482" s="150" t="s">
        <v>2028</v>
      </c>
      <c r="B482" s="150" t="s">
        <v>2029</v>
      </c>
      <c r="C482" s="150" t="s">
        <v>627</v>
      </c>
      <c r="D482" s="150" t="s">
        <v>2030</v>
      </c>
      <c r="E482" s="150" t="s">
        <v>472</v>
      </c>
      <c r="F482" s="150" t="s">
        <v>2015</v>
      </c>
      <c r="G482" s="150" t="s">
        <v>698</v>
      </c>
      <c r="H482" s="151">
        <v>2</v>
      </c>
      <c r="I482" s="150" t="s">
        <v>629</v>
      </c>
      <c r="J482" s="150" t="s">
        <v>630</v>
      </c>
      <c r="K482" s="152">
        <v>45000</v>
      </c>
      <c r="L482" s="150" t="s">
        <v>631</v>
      </c>
      <c r="M482" s="150" t="str">
        <f t="shared" si="7"/>
        <v>NC01-2-0001-0009</v>
      </c>
      <c r="N482" s="150" t="e">
        <f>VLOOKUP(M482,'Liste des équipements'!C484:T695,18)</f>
        <v>#N/A</v>
      </c>
    </row>
    <row r="483" spans="1:14">
      <c r="A483" s="150" t="s">
        <v>2031</v>
      </c>
      <c r="B483" s="150" t="s">
        <v>2032</v>
      </c>
      <c r="C483" s="150" t="s">
        <v>627</v>
      </c>
      <c r="D483" s="150" t="s">
        <v>2030</v>
      </c>
      <c r="E483" s="150" t="s">
        <v>472</v>
      </c>
      <c r="F483" s="150" t="s">
        <v>627</v>
      </c>
      <c r="G483" s="150" t="s">
        <v>692</v>
      </c>
      <c r="H483" s="151">
        <v>2</v>
      </c>
      <c r="I483" s="150" t="s">
        <v>653</v>
      </c>
      <c r="J483" s="150" t="s">
        <v>630</v>
      </c>
      <c r="K483" s="152">
        <v>45359</v>
      </c>
      <c r="L483" s="150" t="s">
        <v>631</v>
      </c>
      <c r="M483" s="150" t="str">
        <f t="shared" si="7"/>
        <v>NC01-2-0001-0009</v>
      </c>
      <c r="N483" s="150" t="e">
        <f>VLOOKUP(M483,'Liste des équipements'!C485:T696,18)</f>
        <v>#N/A</v>
      </c>
    </row>
    <row r="484" spans="1:14">
      <c r="A484" s="150" t="s">
        <v>2033</v>
      </c>
      <c r="B484" s="150" t="s">
        <v>2034</v>
      </c>
      <c r="C484" s="150" t="s">
        <v>627</v>
      </c>
      <c r="D484" s="150" t="s">
        <v>2035</v>
      </c>
      <c r="E484" s="150" t="s">
        <v>472</v>
      </c>
      <c r="F484" s="150" t="s">
        <v>627</v>
      </c>
      <c r="G484" s="150" t="s">
        <v>719</v>
      </c>
      <c r="H484" s="151">
        <v>2</v>
      </c>
      <c r="I484" s="150" t="s">
        <v>629</v>
      </c>
      <c r="J484" s="150" t="s">
        <v>630</v>
      </c>
      <c r="K484" s="152">
        <v>44811</v>
      </c>
      <c r="L484" s="150" t="s">
        <v>631</v>
      </c>
      <c r="M484" s="150" t="str">
        <f t="shared" si="7"/>
        <v>NC01-2-0001-0009</v>
      </c>
      <c r="N484" s="150" t="e">
        <f>VLOOKUP(M484,'Liste des équipements'!C486:T697,18)</f>
        <v>#N/A</v>
      </c>
    </row>
    <row r="485" spans="1:14">
      <c r="A485" s="150" t="s">
        <v>2036</v>
      </c>
      <c r="B485" s="150" t="s">
        <v>2037</v>
      </c>
      <c r="C485" s="150" t="s">
        <v>627</v>
      </c>
      <c r="D485" s="150" t="s">
        <v>2038</v>
      </c>
      <c r="E485" s="150" t="s">
        <v>472</v>
      </c>
      <c r="F485" s="150" t="s">
        <v>2015</v>
      </c>
      <c r="G485" s="150" t="s">
        <v>698</v>
      </c>
      <c r="H485" s="151">
        <v>2</v>
      </c>
      <c r="I485" s="150" t="s">
        <v>629</v>
      </c>
      <c r="J485" s="150" t="s">
        <v>630</v>
      </c>
      <c r="K485" s="152">
        <v>45000</v>
      </c>
      <c r="L485" s="150" t="s">
        <v>631</v>
      </c>
      <c r="M485" s="150" t="str">
        <f t="shared" si="7"/>
        <v>NC01-2-0001-0009</v>
      </c>
      <c r="N485" s="150" t="e">
        <f>VLOOKUP(M485,'Liste des équipements'!C487:T698,18)</f>
        <v>#N/A</v>
      </c>
    </row>
    <row r="486" spans="1:14">
      <c r="A486" s="150" t="s">
        <v>2039</v>
      </c>
      <c r="B486" s="150" t="s">
        <v>2040</v>
      </c>
      <c r="C486" s="150" t="s">
        <v>627</v>
      </c>
      <c r="D486" s="150" t="s">
        <v>2038</v>
      </c>
      <c r="E486" s="150" t="s">
        <v>472</v>
      </c>
      <c r="F486" s="150" t="s">
        <v>627</v>
      </c>
      <c r="G486" s="150" t="s">
        <v>692</v>
      </c>
      <c r="H486" s="151">
        <v>2</v>
      </c>
      <c r="I486" s="150" t="s">
        <v>653</v>
      </c>
      <c r="J486" s="150" t="s">
        <v>630</v>
      </c>
      <c r="K486" s="152">
        <v>45359</v>
      </c>
      <c r="L486" s="150" t="s">
        <v>631</v>
      </c>
      <c r="M486" s="150" t="str">
        <f t="shared" si="7"/>
        <v>NC01-2-0001-0009</v>
      </c>
      <c r="N486" s="150" t="e">
        <f>VLOOKUP(M486,'Liste des équipements'!C488:T699,18)</f>
        <v>#N/A</v>
      </c>
    </row>
    <row r="487" spans="1:14">
      <c r="A487" s="150" t="s">
        <v>2041</v>
      </c>
      <c r="B487" s="150" t="s">
        <v>2042</v>
      </c>
      <c r="C487" s="150" t="s">
        <v>627</v>
      </c>
      <c r="D487" s="150" t="s">
        <v>2043</v>
      </c>
      <c r="E487" s="150" t="s">
        <v>472</v>
      </c>
      <c r="F487" s="150" t="s">
        <v>2015</v>
      </c>
      <c r="G487" s="150" t="s">
        <v>698</v>
      </c>
      <c r="H487" s="151">
        <v>2</v>
      </c>
      <c r="I487" s="150" t="s">
        <v>629</v>
      </c>
      <c r="J487" s="150" t="s">
        <v>630</v>
      </c>
      <c r="K487" s="152">
        <v>45000</v>
      </c>
      <c r="L487" s="150" t="s">
        <v>631</v>
      </c>
      <c r="M487" s="150" t="str">
        <f t="shared" si="7"/>
        <v>NC01-2-0001-0009</v>
      </c>
      <c r="N487" s="150" t="e">
        <f>VLOOKUP(M487,'Liste des équipements'!C489:T700,18)</f>
        <v>#N/A</v>
      </c>
    </row>
    <row r="488" spans="1:14">
      <c r="A488" s="150" t="s">
        <v>2044</v>
      </c>
      <c r="B488" s="150" t="s">
        <v>2045</v>
      </c>
      <c r="C488" s="150" t="s">
        <v>627</v>
      </c>
      <c r="D488" s="150" t="s">
        <v>2043</v>
      </c>
      <c r="E488" s="150" t="s">
        <v>472</v>
      </c>
      <c r="F488" s="150" t="s">
        <v>627</v>
      </c>
      <c r="G488" s="150" t="s">
        <v>692</v>
      </c>
      <c r="H488" s="151">
        <v>2</v>
      </c>
      <c r="I488" s="150" t="s">
        <v>653</v>
      </c>
      <c r="J488" s="150" t="s">
        <v>630</v>
      </c>
      <c r="K488" s="152">
        <v>45359</v>
      </c>
      <c r="L488" s="150" t="s">
        <v>631</v>
      </c>
      <c r="M488" s="150" t="str">
        <f t="shared" si="7"/>
        <v>NC01-2-0001-0009</v>
      </c>
      <c r="N488" s="150" t="e">
        <f>VLOOKUP(M488,'Liste des équipements'!C490:T701,18)</f>
        <v>#N/A</v>
      </c>
    </row>
    <row r="489" spans="1:14">
      <c r="A489" s="150" t="s">
        <v>2046</v>
      </c>
      <c r="B489" s="150" t="s">
        <v>2047</v>
      </c>
      <c r="C489" s="150" t="s">
        <v>627</v>
      </c>
      <c r="D489" s="150" t="s">
        <v>2048</v>
      </c>
      <c r="E489" s="150" t="s">
        <v>472</v>
      </c>
      <c r="F489" s="150" t="s">
        <v>2015</v>
      </c>
      <c r="G489" s="150" t="s">
        <v>698</v>
      </c>
      <c r="H489" s="151">
        <v>2</v>
      </c>
      <c r="I489" s="150" t="s">
        <v>629</v>
      </c>
      <c r="J489" s="150" t="s">
        <v>630</v>
      </c>
      <c r="K489" s="152">
        <v>45000</v>
      </c>
      <c r="L489" s="150" t="s">
        <v>631</v>
      </c>
      <c r="M489" s="150" t="str">
        <f t="shared" si="7"/>
        <v>NC01-2-0001-0009</v>
      </c>
      <c r="N489" s="150" t="e">
        <f>VLOOKUP(M489,'Liste des équipements'!C491:T702,18)</f>
        <v>#N/A</v>
      </c>
    </row>
    <row r="490" spans="1:14">
      <c r="A490" s="150" t="s">
        <v>2049</v>
      </c>
      <c r="B490" s="150" t="s">
        <v>2050</v>
      </c>
      <c r="C490" s="150" t="s">
        <v>627</v>
      </c>
      <c r="D490" s="150" t="s">
        <v>2048</v>
      </c>
      <c r="E490" s="150" t="s">
        <v>472</v>
      </c>
      <c r="F490" s="150" t="s">
        <v>627</v>
      </c>
      <c r="G490" s="150" t="s">
        <v>692</v>
      </c>
      <c r="H490" s="151">
        <v>2</v>
      </c>
      <c r="I490" s="150" t="s">
        <v>653</v>
      </c>
      <c r="J490" s="150" t="s">
        <v>630</v>
      </c>
      <c r="K490" s="152">
        <v>45359</v>
      </c>
      <c r="L490" s="150" t="s">
        <v>631</v>
      </c>
      <c r="M490" s="150" t="str">
        <f t="shared" si="7"/>
        <v>NC01-2-0001-0009</v>
      </c>
      <c r="N490" s="150" t="e">
        <f>VLOOKUP(M490,'Liste des équipements'!C492:T703,18)</f>
        <v>#N/A</v>
      </c>
    </row>
    <row r="491" spans="1:14">
      <c r="A491" s="150" t="s">
        <v>2051</v>
      </c>
      <c r="B491" s="150" t="s">
        <v>2052</v>
      </c>
      <c r="C491" s="150" t="s">
        <v>627</v>
      </c>
      <c r="D491" s="150" t="s">
        <v>2053</v>
      </c>
      <c r="E491" s="150" t="s">
        <v>472</v>
      </c>
      <c r="F491" s="150" t="s">
        <v>2015</v>
      </c>
      <c r="G491" s="150" t="s">
        <v>698</v>
      </c>
      <c r="H491" s="151">
        <v>2</v>
      </c>
      <c r="I491" s="150" t="s">
        <v>629</v>
      </c>
      <c r="J491" s="150" t="s">
        <v>630</v>
      </c>
      <c r="K491" s="152">
        <v>45000</v>
      </c>
      <c r="L491" s="150" t="s">
        <v>631</v>
      </c>
      <c r="M491" s="150" t="str">
        <f t="shared" si="7"/>
        <v>NC01-2-0001-0009</v>
      </c>
      <c r="N491" s="150" t="e">
        <f>VLOOKUP(M491,'Liste des équipements'!C493:T704,18)</f>
        <v>#N/A</v>
      </c>
    </row>
    <row r="492" spans="1:14">
      <c r="A492" s="150" t="s">
        <v>2054</v>
      </c>
      <c r="B492" s="150" t="s">
        <v>2055</v>
      </c>
      <c r="C492" s="150" t="s">
        <v>627</v>
      </c>
      <c r="D492" s="150" t="s">
        <v>2053</v>
      </c>
      <c r="E492" s="150" t="s">
        <v>472</v>
      </c>
      <c r="F492" s="150" t="s">
        <v>627</v>
      </c>
      <c r="G492" s="150" t="s">
        <v>692</v>
      </c>
      <c r="H492" s="151">
        <v>2</v>
      </c>
      <c r="I492" s="150" t="s">
        <v>653</v>
      </c>
      <c r="J492" s="150" t="s">
        <v>630</v>
      </c>
      <c r="K492" s="152">
        <v>45359</v>
      </c>
      <c r="L492" s="150" t="s">
        <v>631</v>
      </c>
      <c r="M492" s="150" t="str">
        <f t="shared" si="7"/>
        <v>NC01-2-0001-0009</v>
      </c>
      <c r="N492" s="150" t="e">
        <f>VLOOKUP(M492,'Liste des équipements'!C494:T705,18)</f>
        <v>#N/A</v>
      </c>
    </row>
    <row r="493" spans="1:14">
      <c r="A493" s="150" t="s">
        <v>2056</v>
      </c>
      <c r="B493" s="150" t="s">
        <v>2057</v>
      </c>
      <c r="C493" s="150" t="s">
        <v>627</v>
      </c>
      <c r="D493" s="150" t="s">
        <v>2058</v>
      </c>
      <c r="E493" s="150" t="s">
        <v>472</v>
      </c>
      <c r="F493" s="150" t="s">
        <v>2015</v>
      </c>
      <c r="G493" s="150" t="s">
        <v>698</v>
      </c>
      <c r="H493" s="151">
        <v>2</v>
      </c>
      <c r="I493" s="150" t="s">
        <v>629</v>
      </c>
      <c r="J493" s="150" t="s">
        <v>630</v>
      </c>
      <c r="K493" s="152">
        <v>45000</v>
      </c>
      <c r="L493" s="150" t="s">
        <v>631</v>
      </c>
      <c r="M493" s="150" t="str">
        <f t="shared" si="7"/>
        <v>NC01-2-0001-0009</v>
      </c>
      <c r="N493" s="150" t="e">
        <f>VLOOKUP(M493,'Liste des équipements'!C495:T706,18)</f>
        <v>#N/A</v>
      </c>
    </row>
    <row r="494" spans="1:14">
      <c r="A494" s="150" t="s">
        <v>2059</v>
      </c>
      <c r="B494" s="150" t="s">
        <v>2060</v>
      </c>
      <c r="C494" s="150" t="s">
        <v>627</v>
      </c>
      <c r="D494" s="150" t="s">
        <v>2058</v>
      </c>
      <c r="E494" s="150" t="s">
        <v>472</v>
      </c>
      <c r="F494" s="150" t="s">
        <v>627</v>
      </c>
      <c r="G494" s="150" t="s">
        <v>692</v>
      </c>
      <c r="H494" s="151">
        <v>2</v>
      </c>
      <c r="I494" s="150" t="s">
        <v>653</v>
      </c>
      <c r="J494" s="150" t="s">
        <v>630</v>
      </c>
      <c r="K494" s="152">
        <v>45359</v>
      </c>
      <c r="L494" s="150" t="s">
        <v>631</v>
      </c>
      <c r="M494" s="150" t="str">
        <f t="shared" si="7"/>
        <v>NC01-2-0001-0009</v>
      </c>
      <c r="N494" s="150" t="e">
        <f>VLOOKUP(M494,'Liste des équipements'!C496:T707,18)</f>
        <v>#N/A</v>
      </c>
    </row>
    <row r="495" spans="1:14">
      <c r="A495" s="150" t="s">
        <v>2061</v>
      </c>
      <c r="B495" s="150" t="s">
        <v>2062</v>
      </c>
      <c r="C495" s="150" t="s">
        <v>627</v>
      </c>
      <c r="D495" s="150" t="s">
        <v>2063</v>
      </c>
      <c r="E495" s="150" t="s">
        <v>472</v>
      </c>
      <c r="F495" s="150" t="s">
        <v>627</v>
      </c>
      <c r="G495" s="150" t="s">
        <v>719</v>
      </c>
      <c r="H495" s="151">
        <v>2</v>
      </c>
      <c r="I495" s="150" t="s">
        <v>629</v>
      </c>
      <c r="J495" s="150" t="s">
        <v>630</v>
      </c>
      <c r="K495" s="152">
        <v>44819</v>
      </c>
      <c r="L495" s="150" t="s">
        <v>631</v>
      </c>
      <c r="M495" s="150" t="str">
        <f t="shared" si="7"/>
        <v>NC01-2-0001-0009</v>
      </c>
      <c r="N495" s="150" t="e">
        <f>VLOOKUP(M495,'Liste des équipements'!C497:T708,18)</f>
        <v>#N/A</v>
      </c>
    </row>
    <row r="496" spans="1:14">
      <c r="A496" s="150" t="s">
        <v>2064</v>
      </c>
      <c r="B496" s="150" t="s">
        <v>2065</v>
      </c>
      <c r="C496" s="150" t="s">
        <v>627</v>
      </c>
      <c r="D496" s="150" t="s">
        <v>2066</v>
      </c>
      <c r="E496" s="150" t="s">
        <v>472</v>
      </c>
      <c r="F496" s="150" t="s">
        <v>2015</v>
      </c>
      <c r="G496" s="150" t="s">
        <v>698</v>
      </c>
      <c r="H496" s="151">
        <v>2</v>
      </c>
      <c r="I496" s="150" t="s">
        <v>629</v>
      </c>
      <c r="J496" s="150" t="s">
        <v>630</v>
      </c>
      <c r="K496" s="152">
        <v>45000</v>
      </c>
      <c r="L496" s="150" t="s">
        <v>631</v>
      </c>
      <c r="M496" s="150" t="str">
        <f t="shared" si="7"/>
        <v>NC01-2-0001-0009</v>
      </c>
      <c r="N496" s="150" t="e">
        <f>VLOOKUP(M496,'Liste des équipements'!C498:T709,18)</f>
        <v>#N/A</v>
      </c>
    </row>
    <row r="497" spans="1:14">
      <c r="A497" s="150" t="s">
        <v>2067</v>
      </c>
      <c r="B497" s="150" t="s">
        <v>2068</v>
      </c>
      <c r="C497" s="150" t="s">
        <v>627</v>
      </c>
      <c r="D497" s="150" t="s">
        <v>2066</v>
      </c>
      <c r="E497" s="150" t="s">
        <v>472</v>
      </c>
      <c r="F497" s="150" t="s">
        <v>627</v>
      </c>
      <c r="G497" s="150" t="s">
        <v>692</v>
      </c>
      <c r="H497" s="151">
        <v>2</v>
      </c>
      <c r="I497" s="150" t="s">
        <v>653</v>
      </c>
      <c r="J497" s="150" t="s">
        <v>630</v>
      </c>
      <c r="K497" s="152">
        <v>45359</v>
      </c>
      <c r="L497" s="150" t="s">
        <v>631</v>
      </c>
      <c r="M497" s="150" t="str">
        <f t="shared" si="7"/>
        <v>NC01-2-0001-0009</v>
      </c>
      <c r="N497" s="150" t="e">
        <f>VLOOKUP(M497,'Liste des équipements'!C499:T710,18)</f>
        <v>#N/A</v>
      </c>
    </row>
    <row r="498" spans="1:14">
      <c r="A498" s="150" t="s">
        <v>2069</v>
      </c>
      <c r="B498" s="150" t="s">
        <v>2070</v>
      </c>
      <c r="C498" s="150" t="s">
        <v>627</v>
      </c>
      <c r="D498" s="150" t="s">
        <v>2071</v>
      </c>
      <c r="E498" s="150" t="s">
        <v>472</v>
      </c>
      <c r="F498" s="150" t="s">
        <v>2015</v>
      </c>
      <c r="G498" s="150" t="s">
        <v>698</v>
      </c>
      <c r="H498" s="151">
        <v>2</v>
      </c>
      <c r="I498" s="150" t="s">
        <v>629</v>
      </c>
      <c r="J498" s="150" t="s">
        <v>630</v>
      </c>
      <c r="K498" s="152">
        <v>45000</v>
      </c>
      <c r="L498" s="150" t="s">
        <v>631</v>
      </c>
      <c r="M498" s="150" t="str">
        <f t="shared" si="7"/>
        <v>NC01-2-0001-0009</v>
      </c>
      <c r="N498" s="150" t="e">
        <f>VLOOKUP(M498,'Liste des équipements'!C500:T711,18)</f>
        <v>#N/A</v>
      </c>
    </row>
    <row r="499" spans="1:14">
      <c r="A499" s="150" t="s">
        <v>2072</v>
      </c>
      <c r="B499" s="150" t="s">
        <v>2073</v>
      </c>
      <c r="C499" s="150" t="s">
        <v>627</v>
      </c>
      <c r="D499" s="150" t="s">
        <v>2071</v>
      </c>
      <c r="E499" s="150" t="s">
        <v>472</v>
      </c>
      <c r="F499" s="150" t="s">
        <v>627</v>
      </c>
      <c r="G499" s="150" t="s">
        <v>692</v>
      </c>
      <c r="H499" s="151">
        <v>2</v>
      </c>
      <c r="I499" s="150" t="s">
        <v>653</v>
      </c>
      <c r="J499" s="150" t="s">
        <v>630</v>
      </c>
      <c r="K499" s="152">
        <v>45359</v>
      </c>
      <c r="L499" s="150" t="s">
        <v>631</v>
      </c>
      <c r="M499" s="150" t="str">
        <f t="shared" si="7"/>
        <v>NC01-2-0001-0009</v>
      </c>
      <c r="N499" s="150" t="e">
        <f>VLOOKUP(M499,'Liste des équipements'!C501:T712,18)</f>
        <v>#N/A</v>
      </c>
    </row>
    <row r="500" spans="1:14">
      <c r="A500" s="150" t="s">
        <v>2074</v>
      </c>
      <c r="B500" s="150" t="s">
        <v>2075</v>
      </c>
      <c r="C500" s="150" t="s">
        <v>627</v>
      </c>
      <c r="D500" s="150" t="s">
        <v>2076</v>
      </c>
      <c r="E500" s="150" t="s">
        <v>472</v>
      </c>
      <c r="F500" s="150" t="s">
        <v>627</v>
      </c>
      <c r="G500" s="150" t="s">
        <v>719</v>
      </c>
      <c r="H500" s="151">
        <v>2</v>
      </c>
      <c r="I500" s="150" t="s">
        <v>629</v>
      </c>
      <c r="J500" s="150" t="s">
        <v>630</v>
      </c>
      <c r="K500" s="152">
        <v>44812</v>
      </c>
      <c r="L500" s="150" t="s">
        <v>631</v>
      </c>
      <c r="M500" s="150" t="str">
        <f t="shared" si="7"/>
        <v>NC01-2-0001-0009</v>
      </c>
      <c r="N500" s="150" t="e">
        <f>VLOOKUP(M500,'Liste des équipements'!C502:T713,18)</f>
        <v>#N/A</v>
      </c>
    </row>
    <row r="501" spans="1:14">
      <c r="A501" s="150" t="s">
        <v>2077</v>
      </c>
      <c r="B501" s="150" t="s">
        <v>2078</v>
      </c>
      <c r="C501" s="150" t="s">
        <v>627</v>
      </c>
      <c r="D501" s="150" t="s">
        <v>2079</v>
      </c>
      <c r="E501" s="150" t="s">
        <v>472</v>
      </c>
      <c r="F501" s="150" t="s">
        <v>2015</v>
      </c>
      <c r="G501" s="150" t="s">
        <v>698</v>
      </c>
      <c r="H501" s="151">
        <v>2</v>
      </c>
      <c r="I501" s="150" t="s">
        <v>629</v>
      </c>
      <c r="J501" s="150" t="s">
        <v>630</v>
      </c>
      <c r="K501" s="152">
        <v>45000</v>
      </c>
      <c r="L501" s="150" t="s">
        <v>631</v>
      </c>
      <c r="M501" s="150" t="str">
        <f t="shared" si="7"/>
        <v>NC01-2-0001-0009</v>
      </c>
      <c r="N501" s="150" t="e">
        <f>VLOOKUP(M501,'Liste des équipements'!C503:T714,18)</f>
        <v>#N/A</v>
      </c>
    </row>
    <row r="502" spans="1:14">
      <c r="A502" s="150" t="s">
        <v>2080</v>
      </c>
      <c r="B502" s="150" t="s">
        <v>2081</v>
      </c>
      <c r="C502" s="150" t="s">
        <v>627</v>
      </c>
      <c r="D502" s="150" t="s">
        <v>2079</v>
      </c>
      <c r="E502" s="150" t="s">
        <v>472</v>
      </c>
      <c r="F502" s="150" t="s">
        <v>627</v>
      </c>
      <c r="G502" s="150" t="s">
        <v>692</v>
      </c>
      <c r="H502" s="151">
        <v>2</v>
      </c>
      <c r="I502" s="150" t="s">
        <v>653</v>
      </c>
      <c r="J502" s="150" t="s">
        <v>630</v>
      </c>
      <c r="K502" s="152">
        <v>45359</v>
      </c>
      <c r="L502" s="150" t="s">
        <v>631</v>
      </c>
      <c r="M502" s="150" t="str">
        <f t="shared" si="7"/>
        <v>NC01-2-0001-0009</v>
      </c>
      <c r="N502" s="150" t="e">
        <f>VLOOKUP(M502,'Liste des équipements'!C504:T715,18)</f>
        <v>#N/A</v>
      </c>
    </row>
    <row r="503" spans="1:14">
      <c r="A503" s="150" t="s">
        <v>2082</v>
      </c>
      <c r="B503" s="150" t="s">
        <v>2083</v>
      </c>
      <c r="C503" s="150" t="s">
        <v>627</v>
      </c>
      <c r="D503" s="150" t="s">
        <v>2084</v>
      </c>
      <c r="E503" s="150" t="s">
        <v>472</v>
      </c>
      <c r="F503" s="150" t="s">
        <v>2015</v>
      </c>
      <c r="G503" s="150" t="s">
        <v>698</v>
      </c>
      <c r="H503" s="151">
        <v>2</v>
      </c>
      <c r="I503" s="150" t="s">
        <v>629</v>
      </c>
      <c r="J503" s="150" t="s">
        <v>630</v>
      </c>
      <c r="K503" s="152">
        <v>45000</v>
      </c>
      <c r="L503" s="150" t="s">
        <v>631</v>
      </c>
      <c r="M503" s="150" t="str">
        <f t="shared" si="7"/>
        <v>NC01-2-0001-0009</v>
      </c>
      <c r="N503" s="150" t="e">
        <f>VLOOKUP(M503,'Liste des équipements'!C505:T716,18)</f>
        <v>#N/A</v>
      </c>
    </row>
    <row r="504" spans="1:14">
      <c r="A504" s="150" t="s">
        <v>2085</v>
      </c>
      <c r="B504" s="150" t="s">
        <v>2086</v>
      </c>
      <c r="C504" s="150" t="s">
        <v>627</v>
      </c>
      <c r="D504" s="150" t="s">
        <v>2084</v>
      </c>
      <c r="E504" s="150" t="s">
        <v>472</v>
      </c>
      <c r="F504" s="150" t="s">
        <v>627</v>
      </c>
      <c r="G504" s="150" t="s">
        <v>692</v>
      </c>
      <c r="H504" s="151">
        <v>2</v>
      </c>
      <c r="I504" s="150" t="s">
        <v>653</v>
      </c>
      <c r="J504" s="150" t="s">
        <v>630</v>
      </c>
      <c r="K504" s="152">
        <v>45359</v>
      </c>
      <c r="L504" s="150" t="s">
        <v>631</v>
      </c>
      <c r="M504" s="150" t="str">
        <f t="shared" si="7"/>
        <v>NC01-2-0001-0009</v>
      </c>
      <c r="N504" s="150" t="e">
        <f>VLOOKUP(M504,'Liste des équipements'!C506:T717,18)</f>
        <v>#N/A</v>
      </c>
    </row>
    <row r="505" spans="1:14">
      <c r="A505" s="150" t="s">
        <v>2087</v>
      </c>
      <c r="B505" s="150" t="s">
        <v>2088</v>
      </c>
      <c r="C505" s="150" t="s">
        <v>627</v>
      </c>
      <c r="D505" s="150" t="s">
        <v>2089</v>
      </c>
      <c r="E505" s="150" t="s">
        <v>472</v>
      </c>
      <c r="F505" s="150" t="s">
        <v>2015</v>
      </c>
      <c r="G505" s="150" t="s">
        <v>698</v>
      </c>
      <c r="H505" s="151">
        <v>2</v>
      </c>
      <c r="I505" s="150" t="s">
        <v>629</v>
      </c>
      <c r="J505" s="150" t="s">
        <v>630</v>
      </c>
      <c r="K505" s="152">
        <v>45000</v>
      </c>
      <c r="L505" s="150" t="s">
        <v>631</v>
      </c>
      <c r="M505" s="150" t="str">
        <f t="shared" si="7"/>
        <v>NC01-2-0001-0009</v>
      </c>
      <c r="N505" s="150" t="e">
        <f>VLOOKUP(M505,'Liste des équipements'!C507:T718,18)</f>
        <v>#N/A</v>
      </c>
    </row>
    <row r="506" spans="1:14">
      <c r="A506" s="150" t="s">
        <v>2090</v>
      </c>
      <c r="B506" s="150" t="s">
        <v>2091</v>
      </c>
      <c r="C506" s="150" t="s">
        <v>627</v>
      </c>
      <c r="D506" s="150" t="s">
        <v>2089</v>
      </c>
      <c r="E506" s="150" t="s">
        <v>472</v>
      </c>
      <c r="F506" s="150" t="s">
        <v>627</v>
      </c>
      <c r="G506" s="150" t="s">
        <v>692</v>
      </c>
      <c r="H506" s="151">
        <v>2</v>
      </c>
      <c r="I506" s="150" t="s">
        <v>653</v>
      </c>
      <c r="J506" s="150" t="s">
        <v>630</v>
      </c>
      <c r="K506" s="152">
        <v>45359</v>
      </c>
      <c r="L506" s="150" t="s">
        <v>631</v>
      </c>
      <c r="M506" s="150" t="str">
        <f t="shared" si="7"/>
        <v>NC01-2-0001-0009</v>
      </c>
      <c r="N506" s="150" t="e">
        <f>VLOOKUP(M506,'Liste des équipements'!C508:T719,18)</f>
        <v>#N/A</v>
      </c>
    </row>
    <row r="507" spans="1:14">
      <c r="A507" s="150" t="s">
        <v>2092</v>
      </c>
      <c r="B507" s="150" t="s">
        <v>2093</v>
      </c>
      <c r="C507" s="150" t="s">
        <v>627</v>
      </c>
      <c r="D507" s="150" t="s">
        <v>2094</v>
      </c>
      <c r="E507" s="150" t="s">
        <v>472</v>
      </c>
      <c r="F507" s="150" t="s">
        <v>2015</v>
      </c>
      <c r="G507" s="150" t="s">
        <v>698</v>
      </c>
      <c r="H507" s="151">
        <v>2</v>
      </c>
      <c r="I507" s="150" t="s">
        <v>629</v>
      </c>
      <c r="J507" s="150" t="s">
        <v>630</v>
      </c>
      <c r="K507" s="152">
        <v>45000</v>
      </c>
      <c r="L507" s="150" t="s">
        <v>631</v>
      </c>
      <c r="M507" s="150" t="str">
        <f t="shared" si="7"/>
        <v>NC01-2-0001-0009</v>
      </c>
      <c r="N507" s="150" t="e">
        <f>VLOOKUP(M507,'Liste des équipements'!C509:T720,18)</f>
        <v>#N/A</v>
      </c>
    </row>
    <row r="508" spans="1:14">
      <c r="A508" s="150" t="s">
        <v>2095</v>
      </c>
      <c r="B508" s="150" t="s">
        <v>2096</v>
      </c>
      <c r="C508" s="150" t="s">
        <v>627</v>
      </c>
      <c r="D508" s="150" t="s">
        <v>2094</v>
      </c>
      <c r="E508" s="150" t="s">
        <v>472</v>
      </c>
      <c r="F508" s="150" t="s">
        <v>627</v>
      </c>
      <c r="G508" s="150" t="s">
        <v>692</v>
      </c>
      <c r="H508" s="151">
        <v>2</v>
      </c>
      <c r="I508" s="150" t="s">
        <v>653</v>
      </c>
      <c r="J508" s="150" t="s">
        <v>630</v>
      </c>
      <c r="K508" s="152">
        <v>45359</v>
      </c>
      <c r="L508" s="150" t="s">
        <v>631</v>
      </c>
      <c r="M508" s="150" t="str">
        <f t="shared" si="7"/>
        <v>NC01-2-0001-0009</v>
      </c>
      <c r="N508" s="150" t="e">
        <f>VLOOKUP(M508,'Liste des équipements'!C510:T721,18)</f>
        <v>#N/A</v>
      </c>
    </row>
    <row r="509" spans="1:14">
      <c r="A509" s="150" t="s">
        <v>2097</v>
      </c>
      <c r="B509" s="150" t="s">
        <v>2098</v>
      </c>
      <c r="C509" s="150" t="s">
        <v>627</v>
      </c>
      <c r="D509" s="150" t="s">
        <v>2099</v>
      </c>
      <c r="E509" s="150" t="s">
        <v>472</v>
      </c>
      <c r="F509" s="150" t="s">
        <v>2015</v>
      </c>
      <c r="G509" s="150" t="s">
        <v>698</v>
      </c>
      <c r="H509" s="151">
        <v>2</v>
      </c>
      <c r="I509" s="150" t="s">
        <v>629</v>
      </c>
      <c r="J509" s="150" t="s">
        <v>630</v>
      </c>
      <c r="K509" s="152">
        <v>45000</v>
      </c>
      <c r="L509" s="150" t="s">
        <v>631</v>
      </c>
      <c r="M509" s="150" t="str">
        <f t="shared" si="7"/>
        <v>NC01-2-0001-0009</v>
      </c>
      <c r="N509" s="150" t="e">
        <f>VLOOKUP(M509,'Liste des équipements'!C511:T722,18)</f>
        <v>#N/A</v>
      </c>
    </row>
    <row r="510" spans="1:14">
      <c r="A510" s="150" t="s">
        <v>2100</v>
      </c>
      <c r="B510" s="150" t="s">
        <v>2101</v>
      </c>
      <c r="C510" s="150" t="s">
        <v>627</v>
      </c>
      <c r="D510" s="150" t="s">
        <v>2099</v>
      </c>
      <c r="E510" s="150" t="s">
        <v>472</v>
      </c>
      <c r="F510" s="150" t="s">
        <v>627</v>
      </c>
      <c r="G510" s="150" t="s">
        <v>692</v>
      </c>
      <c r="H510" s="151">
        <v>2</v>
      </c>
      <c r="I510" s="150" t="s">
        <v>653</v>
      </c>
      <c r="J510" s="150" t="s">
        <v>630</v>
      </c>
      <c r="K510" s="152">
        <v>45359</v>
      </c>
      <c r="L510" s="150" t="s">
        <v>631</v>
      </c>
      <c r="M510" s="150" t="str">
        <f t="shared" si="7"/>
        <v>NC01-2-0001-0009</v>
      </c>
      <c r="N510" s="150" t="e">
        <f>VLOOKUP(M510,'Liste des équipements'!C512:T723,18)</f>
        <v>#N/A</v>
      </c>
    </row>
    <row r="511" spans="1:14">
      <c r="A511" s="150" t="s">
        <v>2102</v>
      </c>
      <c r="B511" s="150" t="s">
        <v>2103</v>
      </c>
      <c r="C511" s="150" t="s">
        <v>627</v>
      </c>
      <c r="D511" s="150" t="s">
        <v>2104</v>
      </c>
      <c r="E511" s="150" t="s">
        <v>472</v>
      </c>
      <c r="F511" s="150" t="s">
        <v>2015</v>
      </c>
      <c r="G511" s="150" t="s">
        <v>698</v>
      </c>
      <c r="H511" s="151">
        <v>2</v>
      </c>
      <c r="I511" s="150" t="s">
        <v>629</v>
      </c>
      <c r="J511" s="150" t="s">
        <v>630</v>
      </c>
      <c r="K511" s="152">
        <v>45000</v>
      </c>
      <c r="L511" s="150" t="s">
        <v>631</v>
      </c>
      <c r="M511" s="150" t="str">
        <f t="shared" si="7"/>
        <v>NC01-2-0001-0009</v>
      </c>
      <c r="N511" s="150" t="e">
        <f>VLOOKUP(M511,'Liste des équipements'!C513:T724,18)</f>
        <v>#N/A</v>
      </c>
    </row>
    <row r="512" spans="1:14">
      <c r="A512" s="150" t="s">
        <v>2105</v>
      </c>
      <c r="B512" s="150" t="s">
        <v>2106</v>
      </c>
      <c r="C512" s="150" t="s">
        <v>627</v>
      </c>
      <c r="D512" s="150" t="s">
        <v>2104</v>
      </c>
      <c r="E512" s="150" t="s">
        <v>472</v>
      </c>
      <c r="F512" s="150" t="s">
        <v>627</v>
      </c>
      <c r="G512" s="150" t="s">
        <v>692</v>
      </c>
      <c r="H512" s="151">
        <v>2</v>
      </c>
      <c r="I512" s="150" t="s">
        <v>653</v>
      </c>
      <c r="J512" s="150" t="s">
        <v>630</v>
      </c>
      <c r="K512" s="152">
        <v>45359</v>
      </c>
      <c r="L512" s="150" t="s">
        <v>631</v>
      </c>
      <c r="M512" s="150" t="str">
        <f t="shared" si="7"/>
        <v>NC01-2-0001-0009</v>
      </c>
      <c r="N512" s="150" t="e">
        <f>VLOOKUP(M512,'Liste des équipements'!C514:T725,18)</f>
        <v>#N/A</v>
      </c>
    </row>
    <row r="513" spans="1:14">
      <c r="A513" s="150" t="s">
        <v>2107</v>
      </c>
      <c r="B513" s="150" t="s">
        <v>2108</v>
      </c>
      <c r="C513" s="150" t="s">
        <v>627</v>
      </c>
      <c r="D513" s="150" t="s">
        <v>2109</v>
      </c>
      <c r="E513" s="150" t="s">
        <v>472</v>
      </c>
      <c r="F513" s="150" t="s">
        <v>2015</v>
      </c>
      <c r="G513" s="150" t="s">
        <v>698</v>
      </c>
      <c r="H513" s="151">
        <v>2</v>
      </c>
      <c r="I513" s="150" t="s">
        <v>629</v>
      </c>
      <c r="J513" s="150" t="s">
        <v>630</v>
      </c>
      <c r="K513" s="152">
        <v>45000</v>
      </c>
      <c r="L513" s="150" t="s">
        <v>631</v>
      </c>
      <c r="M513" s="150" t="str">
        <f t="shared" si="7"/>
        <v>NC01-2-0001-0009</v>
      </c>
      <c r="N513" s="150" t="e">
        <f>VLOOKUP(M513,'Liste des équipements'!C515:T726,18)</f>
        <v>#N/A</v>
      </c>
    </row>
    <row r="514" spans="1:14">
      <c r="A514" s="150" t="s">
        <v>2110</v>
      </c>
      <c r="B514" s="150" t="s">
        <v>2111</v>
      </c>
      <c r="C514" s="150" t="s">
        <v>627</v>
      </c>
      <c r="D514" s="150" t="s">
        <v>2109</v>
      </c>
      <c r="E514" s="150" t="s">
        <v>472</v>
      </c>
      <c r="F514" s="150" t="s">
        <v>627</v>
      </c>
      <c r="G514" s="150" t="s">
        <v>692</v>
      </c>
      <c r="H514" s="151">
        <v>2</v>
      </c>
      <c r="I514" s="150" t="s">
        <v>653</v>
      </c>
      <c r="J514" s="150" t="s">
        <v>630</v>
      </c>
      <c r="K514" s="152">
        <v>45359</v>
      </c>
      <c r="L514" s="150" t="s">
        <v>631</v>
      </c>
      <c r="M514" s="150" t="str">
        <f t="shared" si="7"/>
        <v>NC01-2-0001-0009</v>
      </c>
      <c r="N514" s="150" t="e">
        <f>VLOOKUP(M514,'Liste des équipements'!C516:T727,18)</f>
        <v>#N/A</v>
      </c>
    </row>
    <row r="515" spans="1:14">
      <c r="A515" s="150" t="s">
        <v>2112</v>
      </c>
      <c r="B515" s="150" t="s">
        <v>2113</v>
      </c>
      <c r="C515" s="150" t="s">
        <v>627</v>
      </c>
      <c r="D515" s="150" t="s">
        <v>2114</v>
      </c>
      <c r="E515" s="150" t="s">
        <v>472</v>
      </c>
      <c r="F515" s="150" t="s">
        <v>2015</v>
      </c>
      <c r="G515" s="150" t="s">
        <v>698</v>
      </c>
      <c r="H515" s="151">
        <v>2</v>
      </c>
      <c r="I515" s="150" t="s">
        <v>629</v>
      </c>
      <c r="J515" s="150" t="s">
        <v>630</v>
      </c>
      <c r="K515" s="152">
        <v>45000</v>
      </c>
      <c r="L515" s="150" t="s">
        <v>631</v>
      </c>
      <c r="M515" s="150" t="str">
        <f t="shared" ref="M515:M578" si="8">IF(C515&lt;&gt;"",LEFT(C515,16),LEFT(E515,16))</f>
        <v>NC01-2-0001-0009</v>
      </c>
      <c r="N515" s="150" t="e">
        <f>VLOOKUP(M515,'Liste des équipements'!C517:T728,18)</f>
        <v>#N/A</v>
      </c>
    </row>
    <row r="516" spans="1:14">
      <c r="A516" s="150" t="s">
        <v>2115</v>
      </c>
      <c r="B516" s="150" t="s">
        <v>2116</v>
      </c>
      <c r="C516" s="150" t="s">
        <v>627</v>
      </c>
      <c r="D516" s="150" t="s">
        <v>2114</v>
      </c>
      <c r="E516" s="150" t="s">
        <v>472</v>
      </c>
      <c r="F516" s="150" t="s">
        <v>627</v>
      </c>
      <c r="G516" s="150" t="s">
        <v>692</v>
      </c>
      <c r="H516" s="151">
        <v>2</v>
      </c>
      <c r="I516" s="150" t="s">
        <v>653</v>
      </c>
      <c r="J516" s="150" t="s">
        <v>630</v>
      </c>
      <c r="K516" s="152">
        <v>45359</v>
      </c>
      <c r="L516" s="150" t="s">
        <v>631</v>
      </c>
      <c r="M516" s="150" t="str">
        <f t="shared" si="8"/>
        <v>NC01-2-0001-0009</v>
      </c>
      <c r="N516" s="150" t="e">
        <f>VLOOKUP(M516,'Liste des équipements'!C518:T729,18)</f>
        <v>#N/A</v>
      </c>
    </row>
    <row r="517" spans="1:14">
      <c r="A517" s="150" t="s">
        <v>2117</v>
      </c>
      <c r="B517" s="150" t="s">
        <v>2118</v>
      </c>
      <c r="C517" s="150" t="s">
        <v>627</v>
      </c>
      <c r="D517" s="150" t="s">
        <v>2119</v>
      </c>
      <c r="E517" s="150" t="s">
        <v>472</v>
      </c>
      <c r="F517" s="150" t="s">
        <v>2015</v>
      </c>
      <c r="G517" s="150" t="s">
        <v>698</v>
      </c>
      <c r="H517" s="151">
        <v>2</v>
      </c>
      <c r="I517" s="150" t="s">
        <v>629</v>
      </c>
      <c r="J517" s="150" t="s">
        <v>630</v>
      </c>
      <c r="K517" s="152">
        <v>45000</v>
      </c>
      <c r="L517" s="150" t="s">
        <v>631</v>
      </c>
      <c r="M517" s="150" t="str">
        <f t="shared" si="8"/>
        <v>NC01-2-0001-0009</v>
      </c>
      <c r="N517" s="150" t="e">
        <f>VLOOKUP(M517,'Liste des équipements'!C519:T730,18)</f>
        <v>#N/A</v>
      </c>
    </row>
    <row r="518" spans="1:14">
      <c r="A518" s="150" t="s">
        <v>2120</v>
      </c>
      <c r="B518" s="150" t="s">
        <v>2121</v>
      </c>
      <c r="C518" s="150" t="s">
        <v>627</v>
      </c>
      <c r="D518" s="150" t="s">
        <v>2119</v>
      </c>
      <c r="E518" s="150" t="s">
        <v>472</v>
      </c>
      <c r="F518" s="150" t="s">
        <v>627</v>
      </c>
      <c r="G518" s="150" t="s">
        <v>692</v>
      </c>
      <c r="H518" s="151">
        <v>2</v>
      </c>
      <c r="I518" s="150" t="s">
        <v>653</v>
      </c>
      <c r="J518" s="150" t="s">
        <v>630</v>
      </c>
      <c r="K518" s="152">
        <v>45359</v>
      </c>
      <c r="L518" s="150" t="s">
        <v>631</v>
      </c>
      <c r="M518" s="150" t="str">
        <f t="shared" si="8"/>
        <v>NC01-2-0001-0009</v>
      </c>
      <c r="N518" s="150" t="e">
        <f>VLOOKUP(M518,'Liste des équipements'!C520:T731,18)</f>
        <v>#N/A</v>
      </c>
    </row>
    <row r="519" spans="1:14">
      <c r="A519" s="150" t="s">
        <v>2122</v>
      </c>
      <c r="B519" s="150" t="s">
        <v>2123</v>
      </c>
      <c r="C519" s="150" t="s">
        <v>627</v>
      </c>
      <c r="D519" s="150" t="s">
        <v>2124</v>
      </c>
      <c r="E519" s="150" t="s">
        <v>504</v>
      </c>
      <c r="F519" s="150" t="s">
        <v>627</v>
      </c>
      <c r="G519" s="150" t="s">
        <v>698</v>
      </c>
      <c r="H519" s="151">
        <v>2</v>
      </c>
      <c r="I519" s="150" t="s">
        <v>629</v>
      </c>
      <c r="J519" s="150" t="s">
        <v>630</v>
      </c>
      <c r="K519" s="152">
        <v>44957</v>
      </c>
      <c r="L519" s="150" t="s">
        <v>631</v>
      </c>
      <c r="M519" s="150" t="str">
        <f t="shared" si="8"/>
        <v>NC01-2-0060-0004</v>
      </c>
      <c r="N519" s="150" t="e">
        <f>VLOOKUP(M519,'Liste des équipements'!C521:T732,18)</f>
        <v>#N/A</v>
      </c>
    </row>
    <row r="520" spans="1:14">
      <c r="A520" s="150" t="s">
        <v>2125</v>
      </c>
      <c r="B520" s="150" t="s">
        <v>2126</v>
      </c>
      <c r="C520" s="150" t="s">
        <v>627</v>
      </c>
      <c r="D520" s="150" t="s">
        <v>2124</v>
      </c>
      <c r="E520" s="150" t="s">
        <v>504</v>
      </c>
      <c r="F520" s="150" t="s">
        <v>627</v>
      </c>
      <c r="G520" s="150" t="s">
        <v>692</v>
      </c>
      <c r="H520" s="151">
        <v>2</v>
      </c>
      <c r="I520" s="150" t="s">
        <v>653</v>
      </c>
      <c r="J520" s="150" t="s">
        <v>630</v>
      </c>
      <c r="K520" s="152">
        <v>45361</v>
      </c>
      <c r="L520" s="150" t="s">
        <v>631</v>
      </c>
      <c r="M520" s="150" t="str">
        <f t="shared" si="8"/>
        <v>NC01-2-0060-0004</v>
      </c>
      <c r="N520" s="150" t="e">
        <f>VLOOKUP(M520,'Liste des équipements'!C522:T733,18)</f>
        <v>#N/A</v>
      </c>
    </row>
    <row r="521" spans="1:14">
      <c r="A521" s="150" t="s">
        <v>2127</v>
      </c>
      <c r="B521" s="150" t="s">
        <v>2128</v>
      </c>
      <c r="C521" s="150" t="s">
        <v>627</v>
      </c>
      <c r="D521" s="150" t="s">
        <v>2129</v>
      </c>
      <c r="E521" s="150" t="s">
        <v>504</v>
      </c>
      <c r="F521" s="150" t="s">
        <v>627</v>
      </c>
      <c r="G521" s="150" t="s">
        <v>709</v>
      </c>
      <c r="H521" s="151">
        <v>2</v>
      </c>
      <c r="I521" s="150" t="s">
        <v>629</v>
      </c>
      <c r="J521" s="150" t="s">
        <v>630</v>
      </c>
      <c r="K521" s="152">
        <v>44819</v>
      </c>
      <c r="L521" s="150" t="s">
        <v>631</v>
      </c>
      <c r="M521" s="150" t="str">
        <f t="shared" si="8"/>
        <v>NC01-2-0060-0004</v>
      </c>
      <c r="N521" s="150" t="e">
        <f>VLOOKUP(M521,'Liste des équipements'!C523:T734,18)</f>
        <v>#N/A</v>
      </c>
    </row>
    <row r="522" spans="1:14">
      <c r="A522" s="150" t="s">
        <v>2130</v>
      </c>
      <c r="B522" s="150" t="s">
        <v>2131</v>
      </c>
      <c r="C522" s="150" t="s">
        <v>627</v>
      </c>
      <c r="D522" s="150" t="s">
        <v>2132</v>
      </c>
      <c r="E522" s="150" t="s">
        <v>504</v>
      </c>
      <c r="F522" s="150" t="s">
        <v>627</v>
      </c>
      <c r="G522" s="150" t="s">
        <v>1729</v>
      </c>
      <c r="H522" s="151">
        <v>2</v>
      </c>
      <c r="I522" s="150" t="s">
        <v>629</v>
      </c>
      <c r="J522" s="150" t="s">
        <v>630</v>
      </c>
      <c r="K522" s="152">
        <v>44814</v>
      </c>
      <c r="L522" s="150" t="s">
        <v>631</v>
      </c>
      <c r="M522" s="150" t="str">
        <f t="shared" si="8"/>
        <v>NC01-2-0060-0004</v>
      </c>
      <c r="N522" s="150" t="e">
        <f>VLOOKUP(M522,'Liste des équipements'!C524:T735,18)</f>
        <v>#N/A</v>
      </c>
    </row>
    <row r="523" spans="1:14">
      <c r="A523" s="150" t="s">
        <v>2133</v>
      </c>
      <c r="B523" s="150" t="s">
        <v>2134</v>
      </c>
      <c r="C523" s="150" t="s">
        <v>627</v>
      </c>
      <c r="D523" s="150" t="s">
        <v>777</v>
      </c>
      <c r="E523" s="150" t="s">
        <v>504</v>
      </c>
      <c r="F523" s="150" t="s">
        <v>627</v>
      </c>
      <c r="G523" s="150" t="s">
        <v>2135</v>
      </c>
      <c r="H523" s="151">
        <v>2</v>
      </c>
      <c r="I523" s="150" t="s">
        <v>629</v>
      </c>
      <c r="J523" s="150" t="s">
        <v>630</v>
      </c>
      <c r="K523" s="152">
        <v>44957</v>
      </c>
      <c r="L523" s="150" t="s">
        <v>631</v>
      </c>
      <c r="M523" s="150" t="str">
        <f t="shared" si="8"/>
        <v>NC01-2-0060-0004</v>
      </c>
      <c r="N523" s="150" t="e">
        <f>VLOOKUP(M523,'Liste des équipements'!C525:T736,18)</f>
        <v>#N/A</v>
      </c>
    </row>
    <row r="524" spans="1:14">
      <c r="A524" s="150" t="s">
        <v>2136</v>
      </c>
      <c r="B524" s="150" t="s">
        <v>2137</v>
      </c>
      <c r="C524" s="150" t="s">
        <v>627</v>
      </c>
      <c r="D524" s="150" t="s">
        <v>2138</v>
      </c>
      <c r="E524" s="150" t="s">
        <v>504</v>
      </c>
      <c r="F524" s="150" t="s">
        <v>627</v>
      </c>
      <c r="G524" s="150" t="s">
        <v>698</v>
      </c>
      <c r="H524" s="151">
        <v>2</v>
      </c>
      <c r="I524" s="150" t="s">
        <v>629</v>
      </c>
      <c r="J524" s="150" t="s">
        <v>630</v>
      </c>
      <c r="K524" s="152">
        <v>44867</v>
      </c>
      <c r="L524" s="150" t="s">
        <v>631</v>
      </c>
      <c r="M524" s="150" t="str">
        <f t="shared" si="8"/>
        <v>NC01-2-0060-0004</v>
      </c>
      <c r="N524" s="150" t="e">
        <f>VLOOKUP(M524,'Liste des équipements'!C526:T737,18)</f>
        <v>#N/A</v>
      </c>
    </row>
    <row r="525" spans="1:14">
      <c r="A525" s="150" t="s">
        <v>2139</v>
      </c>
      <c r="B525" s="150" t="s">
        <v>2140</v>
      </c>
      <c r="C525" s="150" t="s">
        <v>627</v>
      </c>
      <c r="D525" s="150" t="s">
        <v>2138</v>
      </c>
      <c r="E525" s="150" t="s">
        <v>504</v>
      </c>
      <c r="F525" s="150" t="s">
        <v>627</v>
      </c>
      <c r="G525" s="150" t="s">
        <v>692</v>
      </c>
      <c r="H525" s="151">
        <v>2</v>
      </c>
      <c r="I525" s="150" t="s">
        <v>653</v>
      </c>
      <c r="J525" s="150" t="s">
        <v>630</v>
      </c>
      <c r="K525" s="152">
        <v>45361</v>
      </c>
      <c r="L525" s="150" t="s">
        <v>631</v>
      </c>
      <c r="M525" s="150" t="str">
        <f t="shared" si="8"/>
        <v>NC01-2-0060-0004</v>
      </c>
      <c r="N525" s="150" t="e">
        <f>VLOOKUP(M525,'Liste des équipements'!C527:T738,18)</f>
        <v>#N/A</v>
      </c>
    </row>
    <row r="526" spans="1:14">
      <c r="A526" s="150" t="s">
        <v>2141</v>
      </c>
      <c r="B526" s="150" t="s">
        <v>2142</v>
      </c>
      <c r="C526" s="150" t="s">
        <v>627</v>
      </c>
      <c r="D526" s="150" t="s">
        <v>2138</v>
      </c>
      <c r="E526" s="150" t="s">
        <v>504</v>
      </c>
      <c r="F526" s="150" t="s">
        <v>627</v>
      </c>
      <c r="G526" s="150" t="s">
        <v>703</v>
      </c>
      <c r="H526" s="151">
        <v>2</v>
      </c>
      <c r="I526" s="150" t="s">
        <v>653</v>
      </c>
      <c r="J526" s="150" t="s">
        <v>630</v>
      </c>
      <c r="K526" s="152">
        <v>48241</v>
      </c>
      <c r="L526" s="150" t="s">
        <v>631</v>
      </c>
      <c r="M526" s="150" t="str">
        <f t="shared" si="8"/>
        <v>NC01-2-0060-0004</v>
      </c>
      <c r="N526" s="150" t="e">
        <f>VLOOKUP(M526,'Liste des équipements'!C528:T739,18)</f>
        <v>#N/A</v>
      </c>
    </row>
    <row r="527" spans="1:14">
      <c r="A527" s="150" t="s">
        <v>2143</v>
      </c>
      <c r="B527" s="150" t="s">
        <v>2144</v>
      </c>
      <c r="C527" s="150" t="s">
        <v>627</v>
      </c>
      <c r="D527" s="150" t="s">
        <v>2145</v>
      </c>
      <c r="E527" s="150" t="s">
        <v>504</v>
      </c>
      <c r="F527" s="150" t="s">
        <v>627</v>
      </c>
      <c r="G527" s="150" t="s">
        <v>709</v>
      </c>
      <c r="H527" s="151">
        <v>2</v>
      </c>
      <c r="I527" s="150" t="s">
        <v>629</v>
      </c>
      <c r="J527" s="150" t="s">
        <v>630</v>
      </c>
      <c r="K527" s="152">
        <v>44819</v>
      </c>
      <c r="L527" s="150" t="s">
        <v>631</v>
      </c>
      <c r="M527" s="150" t="str">
        <f t="shared" si="8"/>
        <v>NC01-2-0060-0004</v>
      </c>
      <c r="N527" s="150" t="e">
        <f>VLOOKUP(M527,'Liste des équipements'!C529:T740,18)</f>
        <v>#N/A</v>
      </c>
    </row>
    <row r="528" spans="1:14">
      <c r="A528" s="150" t="s">
        <v>2146</v>
      </c>
      <c r="B528" s="150" t="s">
        <v>2147</v>
      </c>
      <c r="C528" s="150" t="s">
        <v>627</v>
      </c>
      <c r="D528" s="150" t="s">
        <v>2148</v>
      </c>
      <c r="E528" s="150" t="s">
        <v>504</v>
      </c>
      <c r="F528" s="150" t="s">
        <v>627</v>
      </c>
      <c r="G528" s="150" t="s">
        <v>2149</v>
      </c>
      <c r="H528" s="151">
        <v>2</v>
      </c>
      <c r="I528" s="150" t="s">
        <v>629</v>
      </c>
      <c r="J528" s="150" t="s">
        <v>630</v>
      </c>
      <c r="K528" s="152">
        <v>44849</v>
      </c>
      <c r="L528" s="150" t="s">
        <v>631</v>
      </c>
      <c r="M528" s="150" t="str">
        <f t="shared" si="8"/>
        <v>NC01-2-0060-0004</v>
      </c>
      <c r="N528" s="150" t="e">
        <f>VLOOKUP(M528,'Liste des équipements'!C530:T741,18)</f>
        <v>#N/A</v>
      </c>
    </row>
    <row r="529" spans="1:14">
      <c r="A529" s="150" t="s">
        <v>2150</v>
      </c>
      <c r="B529" s="150" t="s">
        <v>2151</v>
      </c>
      <c r="C529" s="150" t="s">
        <v>627</v>
      </c>
      <c r="D529" s="150" t="s">
        <v>2152</v>
      </c>
      <c r="E529" s="150" t="s">
        <v>504</v>
      </c>
      <c r="F529" s="150" t="s">
        <v>627</v>
      </c>
      <c r="G529" s="150" t="s">
        <v>1729</v>
      </c>
      <c r="H529" s="151">
        <v>2</v>
      </c>
      <c r="I529" s="150" t="s">
        <v>629</v>
      </c>
      <c r="J529" s="150" t="s">
        <v>630</v>
      </c>
      <c r="K529" s="152">
        <v>44814</v>
      </c>
      <c r="L529" s="150" t="s">
        <v>631</v>
      </c>
      <c r="M529" s="150" t="str">
        <f t="shared" si="8"/>
        <v>NC01-2-0060-0004</v>
      </c>
      <c r="N529" s="150" t="e">
        <f>VLOOKUP(M529,'Liste des équipements'!C531:T742,18)</f>
        <v>#N/A</v>
      </c>
    </row>
    <row r="530" spans="1:14">
      <c r="A530" s="150" t="s">
        <v>2153</v>
      </c>
      <c r="B530" s="150" t="s">
        <v>2154</v>
      </c>
      <c r="C530" s="150" t="s">
        <v>627</v>
      </c>
      <c r="D530" s="150" t="s">
        <v>2155</v>
      </c>
      <c r="E530" s="150" t="s">
        <v>512</v>
      </c>
      <c r="F530" s="150" t="s">
        <v>627</v>
      </c>
      <c r="G530" s="150" t="s">
        <v>698</v>
      </c>
      <c r="H530" s="151">
        <v>2</v>
      </c>
      <c r="I530" s="150" t="s">
        <v>629</v>
      </c>
      <c r="J530" s="150" t="s">
        <v>630</v>
      </c>
      <c r="K530" s="152">
        <v>44993</v>
      </c>
      <c r="L530" s="150" t="s">
        <v>631</v>
      </c>
      <c r="M530" s="150" t="str">
        <f t="shared" si="8"/>
        <v>NC01-2-0060-0001</v>
      </c>
      <c r="N530" s="150" t="e">
        <f>VLOOKUP(M530,'Liste des équipements'!C532:T743,18)</f>
        <v>#N/A</v>
      </c>
    </row>
    <row r="531" spans="1:14">
      <c r="A531" s="150" t="s">
        <v>2156</v>
      </c>
      <c r="B531" s="150" t="s">
        <v>2157</v>
      </c>
      <c r="C531" s="150" t="s">
        <v>627</v>
      </c>
      <c r="D531" s="150" t="s">
        <v>2155</v>
      </c>
      <c r="E531" s="150" t="s">
        <v>512</v>
      </c>
      <c r="F531" s="150" t="s">
        <v>627</v>
      </c>
      <c r="G531" s="150" t="s">
        <v>703</v>
      </c>
      <c r="H531" s="151">
        <v>2</v>
      </c>
      <c r="I531" s="150" t="s">
        <v>653</v>
      </c>
      <c r="J531" s="150" t="s">
        <v>630</v>
      </c>
      <c r="K531" s="152">
        <v>48241</v>
      </c>
      <c r="L531" s="150" t="s">
        <v>631</v>
      </c>
      <c r="M531" s="150" t="str">
        <f t="shared" si="8"/>
        <v>NC01-2-0060-0001</v>
      </c>
      <c r="N531" s="150" t="e">
        <f>VLOOKUP(M531,'Liste des équipements'!C533:T744,18)</f>
        <v>#N/A</v>
      </c>
    </row>
    <row r="532" spans="1:14">
      <c r="A532" s="150" t="s">
        <v>2158</v>
      </c>
      <c r="B532" s="150" t="s">
        <v>2159</v>
      </c>
      <c r="C532" s="150" t="s">
        <v>627</v>
      </c>
      <c r="D532" s="150" t="s">
        <v>2160</v>
      </c>
      <c r="E532" s="150" t="s">
        <v>512</v>
      </c>
      <c r="F532" s="150" t="s">
        <v>627</v>
      </c>
      <c r="G532" s="150" t="s">
        <v>742</v>
      </c>
      <c r="H532" s="151">
        <v>2</v>
      </c>
      <c r="I532" s="150" t="s">
        <v>629</v>
      </c>
      <c r="J532" s="150" t="s">
        <v>630</v>
      </c>
      <c r="K532" s="152">
        <v>44993</v>
      </c>
      <c r="L532" s="150" t="s">
        <v>631</v>
      </c>
      <c r="M532" s="150" t="str">
        <f t="shared" si="8"/>
        <v>NC01-2-0060-0001</v>
      </c>
      <c r="N532" s="150" t="e">
        <f>VLOOKUP(M532,'Liste des équipements'!C534:T745,18)</f>
        <v>#N/A</v>
      </c>
    </row>
    <row r="533" spans="1:14">
      <c r="A533" s="150" t="s">
        <v>2161</v>
      </c>
      <c r="B533" s="150" t="s">
        <v>2162</v>
      </c>
      <c r="C533" s="150" t="s">
        <v>627</v>
      </c>
      <c r="D533" s="150" t="s">
        <v>2163</v>
      </c>
      <c r="E533" s="150" t="s">
        <v>512</v>
      </c>
      <c r="F533" s="150" t="s">
        <v>627</v>
      </c>
      <c r="G533" s="150" t="s">
        <v>799</v>
      </c>
      <c r="H533" s="151">
        <v>2</v>
      </c>
      <c r="I533" s="150" t="s">
        <v>629</v>
      </c>
      <c r="J533" s="150" t="s">
        <v>630</v>
      </c>
      <c r="K533" s="152">
        <v>44870</v>
      </c>
      <c r="L533" s="150" t="s">
        <v>631</v>
      </c>
      <c r="M533" s="150" t="str">
        <f t="shared" si="8"/>
        <v>NC01-2-0060-0001</v>
      </c>
      <c r="N533" s="150" t="e">
        <f>VLOOKUP(M533,'Liste des équipements'!C535:T746,18)</f>
        <v>#N/A</v>
      </c>
    </row>
    <row r="534" spans="1:14">
      <c r="A534" s="150" t="s">
        <v>2164</v>
      </c>
      <c r="B534" s="150" t="s">
        <v>2165</v>
      </c>
      <c r="C534" s="150" t="s">
        <v>627</v>
      </c>
      <c r="D534" s="150" t="s">
        <v>2166</v>
      </c>
      <c r="E534" s="150" t="s">
        <v>512</v>
      </c>
      <c r="F534" s="150" t="s">
        <v>627</v>
      </c>
      <c r="G534" s="150" t="s">
        <v>723</v>
      </c>
      <c r="H534" s="151">
        <v>2</v>
      </c>
      <c r="I534" s="150" t="s">
        <v>629</v>
      </c>
      <c r="J534" s="150" t="s">
        <v>630</v>
      </c>
      <c r="K534" s="152">
        <v>44870</v>
      </c>
      <c r="L534" s="150" t="s">
        <v>631</v>
      </c>
      <c r="M534" s="150" t="str">
        <f t="shared" si="8"/>
        <v>NC01-2-0060-0001</v>
      </c>
      <c r="N534" s="150" t="e">
        <f>VLOOKUP(M534,'Liste des équipements'!C536:T747,18)</f>
        <v>#N/A</v>
      </c>
    </row>
    <row r="535" spans="1:14">
      <c r="A535" s="150" t="s">
        <v>2167</v>
      </c>
      <c r="B535" s="150" t="s">
        <v>2168</v>
      </c>
      <c r="C535" s="150" t="s">
        <v>500</v>
      </c>
      <c r="D535" s="150" t="s">
        <v>627</v>
      </c>
      <c r="E535" s="150" t="s">
        <v>627</v>
      </c>
      <c r="F535" s="150" t="s">
        <v>2169</v>
      </c>
      <c r="G535" s="150" t="s">
        <v>738</v>
      </c>
      <c r="H535" s="151">
        <v>2</v>
      </c>
      <c r="I535" s="150" t="s">
        <v>629</v>
      </c>
      <c r="J535" s="150" t="s">
        <v>630</v>
      </c>
      <c r="K535" s="152">
        <v>44812</v>
      </c>
      <c r="L535" s="150" t="s">
        <v>631</v>
      </c>
      <c r="M535" s="150" t="str">
        <f t="shared" si="8"/>
        <v>NC01-2-0060-0006</v>
      </c>
      <c r="N535" s="150" t="e">
        <f>VLOOKUP(M535,'Liste des équipements'!C537:T748,18)</f>
        <v>#N/A</v>
      </c>
    </row>
    <row r="536" spans="1:14">
      <c r="A536" s="150" t="s">
        <v>2170</v>
      </c>
      <c r="B536" s="150" t="s">
        <v>2171</v>
      </c>
      <c r="C536" s="150" t="s">
        <v>627</v>
      </c>
      <c r="D536" s="150" t="s">
        <v>2172</v>
      </c>
      <c r="E536" s="150" t="s">
        <v>500</v>
      </c>
      <c r="F536" s="150" t="s">
        <v>2173</v>
      </c>
      <c r="G536" s="150" t="s">
        <v>698</v>
      </c>
      <c r="H536" s="151">
        <v>2</v>
      </c>
      <c r="I536" s="150" t="s">
        <v>629</v>
      </c>
      <c r="J536" s="150" t="s">
        <v>630</v>
      </c>
      <c r="K536" s="152">
        <v>45000</v>
      </c>
      <c r="L536" s="150" t="s">
        <v>631</v>
      </c>
      <c r="M536" s="150" t="str">
        <f t="shared" si="8"/>
        <v>NC01-2-0060-0006</v>
      </c>
      <c r="N536" s="150" t="e">
        <f>VLOOKUP(M536,'Liste des équipements'!C538:T749,18)</f>
        <v>#N/A</v>
      </c>
    </row>
    <row r="537" spans="1:14">
      <c r="A537" s="150" t="s">
        <v>2174</v>
      </c>
      <c r="B537" s="150" t="s">
        <v>2175</v>
      </c>
      <c r="C537" s="150" t="s">
        <v>627</v>
      </c>
      <c r="D537" s="150" t="s">
        <v>2172</v>
      </c>
      <c r="E537" s="150" t="s">
        <v>500</v>
      </c>
      <c r="F537" s="150" t="s">
        <v>627</v>
      </c>
      <c r="G537" s="150" t="s">
        <v>692</v>
      </c>
      <c r="H537" s="151">
        <v>2</v>
      </c>
      <c r="I537" s="150" t="s">
        <v>653</v>
      </c>
      <c r="J537" s="150" t="s">
        <v>630</v>
      </c>
      <c r="K537" s="152">
        <v>45361</v>
      </c>
      <c r="L537" s="150" t="s">
        <v>631</v>
      </c>
      <c r="M537" s="150" t="str">
        <f t="shared" si="8"/>
        <v>NC01-2-0060-0006</v>
      </c>
      <c r="N537" s="150" t="e">
        <f>VLOOKUP(M537,'Liste des équipements'!C539:T750,18)</f>
        <v>#N/A</v>
      </c>
    </row>
    <row r="538" spans="1:14">
      <c r="A538" s="150" t="s">
        <v>2176</v>
      </c>
      <c r="B538" s="150" t="s">
        <v>2177</v>
      </c>
      <c r="C538" s="150" t="s">
        <v>627</v>
      </c>
      <c r="D538" s="150" t="s">
        <v>2178</v>
      </c>
      <c r="E538" s="150" t="s">
        <v>500</v>
      </c>
      <c r="F538" s="150" t="s">
        <v>2007</v>
      </c>
      <c r="G538" s="150" t="s">
        <v>2179</v>
      </c>
      <c r="H538" s="151">
        <v>2</v>
      </c>
      <c r="I538" s="150" t="s">
        <v>629</v>
      </c>
      <c r="J538" s="150" t="s">
        <v>630</v>
      </c>
      <c r="K538" s="152">
        <v>44819</v>
      </c>
      <c r="L538" s="150" t="s">
        <v>631</v>
      </c>
      <c r="M538" s="150" t="str">
        <f t="shared" si="8"/>
        <v>NC01-2-0060-0006</v>
      </c>
      <c r="N538" s="150" t="e">
        <f>VLOOKUP(M538,'Liste des équipements'!C540:T751,18)</f>
        <v>#N/A</v>
      </c>
    </row>
    <row r="539" spans="1:14">
      <c r="A539" s="150" t="s">
        <v>2180</v>
      </c>
      <c r="B539" s="150" t="s">
        <v>2181</v>
      </c>
      <c r="C539" s="150" t="s">
        <v>627</v>
      </c>
      <c r="D539" s="150" t="s">
        <v>2182</v>
      </c>
      <c r="E539" s="150" t="s">
        <v>500</v>
      </c>
      <c r="F539" s="150" t="s">
        <v>2173</v>
      </c>
      <c r="G539" s="150" t="s">
        <v>698</v>
      </c>
      <c r="H539" s="151">
        <v>2</v>
      </c>
      <c r="I539" s="150" t="s">
        <v>629</v>
      </c>
      <c r="J539" s="150" t="s">
        <v>630</v>
      </c>
      <c r="K539" s="152">
        <v>45000</v>
      </c>
      <c r="L539" s="150" t="s">
        <v>631</v>
      </c>
      <c r="M539" s="150" t="str">
        <f t="shared" si="8"/>
        <v>NC01-2-0060-0006</v>
      </c>
      <c r="N539" s="150" t="e">
        <f>VLOOKUP(M539,'Liste des équipements'!C541:T752,18)</f>
        <v>#N/A</v>
      </c>
    </row>
    <row r="540" spans="1:14">
      <c r="A540" s="150" t="s">
        <v>2183</v>
      </c>
      <c r="B540" s="150" t="s">
        <v>2184</v>
      </c>
      <c r="C540" s="150" t="s">
        <v>627</v>
      </c>
      <c r="D540" s="150" t="s">
        <v>2182</v>
      </c>
      <c r="E540" s="150" t="s">
        <v>500</v>
      </c>
      <c r="F540" s="150" t="s">
        <v>627</v>
      </c>
      <c r="G540" s="150" t="s">
        <v>692</v>
      </c>
      <c r="H540" s="151">
        <v>2</v>
      </c>
      <c r="I540" s="150" t="s">
        <v>653</v>
      </c>
      <c r="J540" s="150" t="s">
        <v>630</v>
      </c>
      <c r="K540" s="152">
        <v>45361</v>
      </c>
      <c r="L540" s="150" t="s">
        <v>631</v>
      </c>
      <c r="M540" s="150" t="str">
        <f t="shared" si="8"/>
        <v>NC01-2-0060-0006</v>
      </c>
      <c r="N540" s="150" t="e">
        <f>VLOOKUP(M540,'Liste des équipements'!C542:T753,18)</f>
        <v>#N/A</v>
      </c>
    </row>
    <row r="541" spans="1:14">
      <c r="A541" s="150" t="s">
        <v>2185</v>
      </c>
      <c r="B541" s="150" t="s">
        <v>2186</v>
      </c>
      <c r="C541" s="150" t="s">
        <v>627</v>
      </c>
      <c r="D541" s="150" t="s">
        <v>2182</v>
      </c>
      <c r="E541" s="150" t="s">
        <v>500</v>
      </c>
      <c r="F541" s="150" t="s">
        <v>627</v>
      </c>
      <c r="G541" s="150" t="s">
        <v>703</v>
      </c>
      <c r="H541" s="151">
        <v>2</v>
      </c>
      <c r="I541" s="150" t="s">
        <v>653</v>
      </c>
      <c r="J541" s="150" t="s">
        <v>630</v>
      </c>
      <c r="K541" s="152">
        <v>48283</v>
      </c>
      <c r="L541" s="150" t="s">
        <v>631</v>
      </c>
      <c r="M541" s="150" t="str">
        <f t="shared" si="8"/>
        <v>NC01-2-0060-0006</v>
      </c>
      <c r="N541" s="150" t="e">
        <f>VLOOKUP(M541,'Liste des équipements'!C543:T754,18)</f>
        <v>#N/A</v>
      </c>
    </row>
    <row r="542" spans="1:14">
      <c r="A542" s="150" t="s">
        <v>2187</v>
      </c>
      <c r="B542" s="150" t="s">
        <v>2188</v>
      </c>
      <c r="C542" s="150" t="s">
        <v>627</v>
      </c>
      <c r="D542" s="150" t="s">
        <v>2189</v>
      </c>
      <c r="E542" s="150" t="s">
        <v>500</v>
      </c>
      <c r="F542" s="150" t="s">
        <v>627</v>
      </c>
      <c r="G542" s="150" t="s">
        <v>709</v>
      </c>
      <c r="H542" s="151">
        <v>2</v>
      </c>
      <c r="I542" s="150" t="s">
        <v>629</v>
      </c>
      <c r="J542" s="150" t="s">
        <v>630</v>
      </c>
      <c r="K542" s="152">
        <v>44819</v>
      </c>
      <c r="L542" s="150" t="s">
        <v>631</v>
      </c>
      <c r="M542" s="150" t="str">
        <f t="shared" si="8"/>
        <v>NC01-2-0060-0006</v>
      </c>
      <c r="N542" s="150" t="e">
        <f>VLOOKUP(M542,'Liste des équipements'!C544:T755,18)</f>
        <v>#N/A</v>
      </c>
    </row>
    <row r="543" spans="1:14">
      <c r="A543" s="150" t="s">
        <v>2190</v>
      </c>
      <c r="B543" s="150" t="s">
        <v>2191</v>
      </c>
      <c r="C543" s="150" t="s">
        <v>627</v>
      </c>
      <c r="D543" s="150" t="s">
        <v>2192</v>
      </c>
      <c r="E543" s="150" t="s">
        <v>500</v>
      </c>
      <c r="F543" s="150" t="s">
        <v>627</v>
      </c>
      <c r="G543" s="150" t="s">
        <v>795</v>
      </c>
      <c r="H543" s="151">
        <v>2</v>
      </c>
      <c r="I543" s="150" t="s">
        <v>629</v>
      </c>
      <c r="J543" s="150" t="s">
        <v>630</v>
      </c>
      <c r="K543" s="152">
        <v>45000</v>
      </c>
      <c r="L543" s="150" t="s">
        <v>631</v>
      </c>
      <c r="M543" s="150" t="str">
        <f t="shared" si="8"/>
        <v>NC01-2-0060-0006</v>
      </c>
      <c r="N543" s="150" t="e">
        <f>VLOOKUP(M543,'Liste des équipements'!C545:T756,18)</f>
        <v>#N/A</v>
      </c>
    </row>
    <row r="544" spans="1:14">
      <c r="A544" s="150" t="s">
        <v>2193</v>
      </c>
      <c r="B544" s="150" t="s">
        <v>2194</v>
      </c>
      <c r="C544" s="150" t="s">
        <v>627</v>
      </c>
      <c r="D544" s="150" t="s">
        <v>2195</v>
      </c>
      <c r="E544" s="150" t="s">
        <v>500</v>
      </c>
      <c r="F544" s="150" t="s">
        <v>627</v>
      </c>
      <c r="G544" s="150" t="s">
        <v>742</v>
      </c>
      <c r="H544" s="151">
        <v>2</v>
      </c>
      <c r="I544" s="150" t="s">
        <v>629</v>
      </c>
      <c r="J544" s="150" t="s">
        <v>630</v>
      </c>
      <c r="K544" s="152">
        <v>44870</v>
      </c>
      <c r="L544" s="150" t="s">
        <v>631</v>
      </c>
      <c r="M544" s="150" t="str">
        <f t="shared" si="8"/>
        <v>NC01-2-0060-0006</v>
      </c>
      <c r="N544" s="150" t="e">
        <f>VLOOKUP(M544,'Liste des équipements'!C546:T757,18)</f>
        <v>#N/A</v>
      </c>
    </row>
    <row r="545" spans="1:14">
      <c r="A545" s="150" t="s">
        <v>2196</v>
      </c>
      <c r="B545" s="150" t="s">
        <v>2197</v>
      </c>
      <c r="C545" s="150" t="s">
        <v>627</v>
      </c>
      <c r="D545" s="150" t="s">
        <v>2198</v>
      </c>
      <c r="E545" s="150" t="s">
        <v>500</v>
      </c>
      <c r="F545" s="150" t="s">
        <v>627</v>
      </c>
      <c r="G545" s="150" t="s">
        <v>719</v>
      </c>
      <c r="H545" s="151">
        <v>2</v>
      </c>
      <c r="I545" s="150" t="s">
        <v>629</v>
      </c>
      <c r="J545" s="150" t="s">
        <v>630</v>
      </c>
      <c r="K545" s="152">
        <v>44819</v>
      </c>
      <c r="L545" s="150" t="s">
        <v>631</v>
      </c>
      <c r="M545" s="150" t="str">
        <f t="shared" si="8"/>
        <v>NC01-2-0060-0006</v>
      </c>
      <c r="N545" s="150" t="e">
        <f>VLOOKUP(M545,'Liste des équipements'!C547:T758,18)</f>
        <v>#N/A</v>
      </c>
    </row>
    <row r="546" spans="1:14">
      <c r="A546" s="150" t="s">
        <v>2199</v>
      </c>
      <c r="B546" s="150" t="s">
        <v>2200</v>
      </c>
      <c r="C546" s="150" t="s">
        <v>627</v>
      </c>
      <c r="D546" s="150" t="s">
        <v>2201</v>
      </c>
      <c r="E546" s="150" t="s">
        <v>500</v>
      </c>
      <c r="F546" s="150" t="s">
        <v>627</v>
      </c>
      <c r="G546" s="150" t="s">
        <v>698</v>
      </c>
      <c r="H546" s="151">
        <v>2</v>
      </c>
      <c r="I546" s="150" t="s">
        <v>629</v>
      </c>
      <c r="J546" s="150" t="s">
        <v>630</v>
      </c>
      <c r="K546" s="152">
        <v>45000</v>
      </c>
      <c r="L546" s="150" t="s">
        <v>631</v>
      </c>
      <c r="M546" s="150" t="str">
        <f t="shared" si="8"/>
        <v>NC01-2-0060-0006</v>
      </c>
      <c r="N546" s="150" t="e">
        <f>VLOOKUP(M546,'Liste des équipements'!C548:T759,18)</f>
        <v>#N/A</v>
      </c>
    </row>
    <row r="547" spans="1:14">
      <c r="A547" s="150" t="s">
        <v>2202</v>
      </c>
      <c r="B547" s="150" t="s">
        <v>2203</v>
      </c>
      <c r="C547" s="150" t="s">
        <v>627</v>
      </c>
      <c r="D547" s="150" t="s">
        <v>2201</v>
      </c>
      <c r="E547" s="150" t="s">
        <v>500</v>
      </c>
      <c r="F547" s="150" t="s">
        <v>627</v>
      </c>
      <c r="G547" s="150" t="s">
        <v>692</v>
      </c>
      <c r="H547" s="151">
        <v>2</v>
      </c>
      <c r="I547" s="150" t="s">
        <v>653</v>
      </c>
      <c r="J547" s="150" t="s">
        <v>630</v>
      </c>
      <c r="K547" s="152">
        <v>45361</v>
      </c>
      <c r="L547" s="150" t="s">
        <v>631</v>
      </c>
      <c r="M547" s="150" t="str">
        <f t="shared" si="8"/>
        <v>NC01-2-0060-0006</v>
      </c>
      <c r="N547" s="150" t="e">
        <f>VLOOKUP(M547,'Liste des équipements'!C549:T760,18)</f>
        <v>#N/A</v>
      </c>
    </row>
    <row r="548" spans="1:14">
      <c r="A548" s="150" t="s">
        <v>2204</v>
      </c>
      <c r="B548" s="150" t="s">
        <v>2205</v>
      </c>
      <c r="C548" s="150" t="s">
        <v>627</v>
      </c>
      <c r="D548" s="150" t="s">
        <v>2206</v>
      </c>
      <c r="E548" s="150" t="s">
        <v>500</v>
      </c>
      <c r="F548" s="150" t="s">
        <v>627</v>
      </c>
      <c r="G548" s="150" t="s">
        <v>795</v>
      </c>
      <c r="H548" s="151">
        <v>2</v>
      </c>
      <c r="I548" s="150" t="s">
        <v>629</v>
      </c>
      <c r="J548" s="150" t="s">
        <v>630</v>
      </c>
      <c r="K548" s="152">
        <v>45000</v>
      </c>
      <c r="L548" s="150" t="s">
        <v>631</v>
      </c>
      <c r="M548" s="150" t="str">
        <f t="shared" si="8"/>
        <v>NC01-2-0060-0006</v>
      </c>
      <c r="N548" s="150" t="e">
        <f>VLOOKUP(M548,'Liste des équipements'!C550:T761,18)</f>
        <v>#N/A</v>
      </c>
    </row>
    <row r="549" spans="1:14">
      <c r="A549" s="150" t="s">
        <v>2207</v>
      </c>
      <c r="B549" s="150" t="s">
        <v>2208</v>
      </c>
      <c r="C549" s="150" t="s">
        <v>627</v>
      </c>
      <c r="D549" s="150" t="s">
        <v>2209</v>
      </c>
      <c r="E549" s="150" t="s">
        <v>500</v>
      </c>
      <c r="F549" s="150" t="s">
        <v>627</v>
      </c>
      <c r="G549" s="150" t="s">
        <v>698</v>
      </c>
      <c r="H549" s="151">
        <v>2</v>
      </c>
      <c r="I549" s="150" t="s">
        <v>629</v>
      </c>
      <c r="J549" s="150" t="s">
        <v>630</v>
      </c>
      <c r="K549" s="152">
        <v>45000</v>
      </c>
      <c r="L549" s="150" t="s">
        <v>631</v>
      </c>
      <c r="M549" s="150" t="str">
        <f t="shared" si="8"/>
        <v>NC01-2-0060-0006</v>
      </c>
      <c r="N549" s="150" t="e">
        <f>VLOOKUP(M549,'Liste des équipements'!C551:T762,18)</f>
        <v>#N/A</v>
      </c>
    </row>
    <row r="550" spans="1:14">
      <c r="A550" s="150" t="s">
        <v>2210</v>
      </c>
      <c r="B550" s="150" t="s">
        <v>2211</v>
      </c>
      <c r="C550" s="150" t="s">
        <v>627</v>
      </c>
      <c r="D550" s="150" t="s">
        <v>2209</v>
      </c>
      <c r="E550" s="150" t="s">
        <v>500</v>
      </c>
      <c r="F550" s="150" t="s">
        <v>627</v>
      </c>
      <c r="G550" s="150" t="s">
        <v>692</v>
      </c>
      <c r="H550" s="151">
        <v>2</v>
      </c>
      <c r="I550" s="150" t="s">
        <v>653</v>
      </c>
      <c r="J550" s="150" t="s">
        <v>630</v>
      </c>
      <c r="K550" s="152">
        <v>45361</v>
      </c>
      <c r="L550" s="150" t="s">
        <v>631</v>
      </c>
      <c r="M550" s="150" t="str">
        <f t="shared" si="8"/>
        <v>NC01-2-0060-0006</v>
      </c>
      <c r="N550" s="150" t="e">
        <f>VLOOKUP(M550,'Liste des équipements'!C552:T763,18)</f>
        <v>#N/A</v>
      </c>
    </row>
    <row r="551" spans="1:14">
      <c r="A551" s="150" t="s">
        <v>2212</v>
      </c>
      <c r="B551" s="150" t="s">
        <v>2213</v>
      </c>
      <c r="C551" s="150" t="s">
        <v>627</v>
      </c>
      <c r="D551" s="150" t="s">
        <v>2214</v>
      </c>
      <c r="E551" s="150" t="s">
        <v>500</v>
      </c>
      <c r="F551" s="150" t="s">
        <v>627</v>
      </c>
      <c r="G551" s="150" t="s">
        <v>709</v>
      </c>
      <c r="H551" s="151">
        <v>2</v>
      </c>
      <c r="I551" s="150" t="s">
        <v>629</v>
      </c>
      <c r="J551" s="150" t="s">
        <v>630</v>
      </c>
      <c r="K551" s="152">
        <v>44819</v>
      </c>
      <c r="L551" s="150" t="s">
        <v>631</v>
      </c>
      <c r="M551" s="150" t="str">
        <f t="shared" si="8"/>
        <v>NC01-2-0060-0006</v>
      </c>
      <c r="N551" s="150" t="e">
        <f>VLOOKUP(M551,'Liste des équipements'!C553:T764,18)</f>
        <v>#N/A</v>
      </c>
    </row>
    <row r="552" spans="1:14">
      <c r="A552" s="150" t="s">
        <v>2215</v>
      </c>
      <c r="B552" s="150" t="s">
        <v>2216</v>
      </c>
      <c r="C552" s="150" t="s">
        <v>627</v>
      </c>
      <c r="D552" s="150" t="s">
        <v>2217</v>
      </c>
      <c r="E552" s="150" t="s">
        <v>500</v>
      </c>
      <c r="F552" s="150" t="s">
        <v>627</v>
      </c>
      <c r="G552" s="150" t="s">
        <v>795</v>
      </c>
      <c r="H552" s="151">
        <v>2</v>
      </c>
      <c r="I552" s="150" t="s">
        <v>629</v>
      </c>
      <c r="J552" s="150" t="s">
        <v>630</v>
      </c>
      <c r="K552" s="152">
        <v>45000</v>
      </c>
      <c r="L552" s="150" t="s">
        <v>631</v>
      </c>
      <c r="M552" s="150" t="str">
        <f t="shared" si="8"/>
        <v>NC01-2-0060-0006</v>
      </c>
      <c r="N552" s="150" t="e">
        <f>VLOOKUP(M552,'Liste des équipements'!C554:T765,18)</f>
        <v>#N/A</v>
      </c>
    </row>
    <row r="553" spans="1:14">
      <c r="A553" s="150" t="s">
        <v>2218</v>
      </c>
      <c r="B553" s="150" t="s">
        <v>2219</v>
      </c>
      <c r="C553" s="150" t="s">
        <v>627</v>
      </c>
      <c r="D553" s="150" t="s">
        <v>2220</v>
      </c>
      <c r="E553" s="150" t="s">
        <v>500</v>
      </c>
      <c r="F553" s="150" t="s">
        <v>627</v>
      </c>
      <c r="G553" s="150" t="s">
        <v>698</v>
      </c>
      <c r="H553" s="151">
        <v>2</v>
      </c>
      <c r="I553" s="150" t="s">
        <v>629</v>
      </c>
      <c r="J553" s="150" t="s">
        <v>630</v>
      </c>
      <c r="K553" s="152">
        <v>45000</v>
      </c>
      <c r="L553" s="150" t="s">
        <v>631</v>
      </c>
      <c r="M553" s="150" t="str">
        <f t="shared" si="8"/>
        <v>NC01-2-0060-0006</v>
      </c>
      <c r="N553" s="150" t="e">
        <f>VLOOKUP(M553,'Liste des équipements'!C555:T766,18)</f>
        <v>#N/A</v>
      </c>
    </row>
    <row r="554" spans="1:14">
      <c r="A554" s="150" t="s">
        <v>2221</v>
      </c>
      <c r="B554" s="150" t="s">
        <v>2222</v>
      </c>
      <c r="C554" s="150" t="s">
        <v>627</v>
      </c>
      <c r="D554" s="150" t="s">
        <v>2220</v>
      </c>
      <c r="E554" s="150" t="s">
        <v>500</v>
      </c>
      <c r="F554" s="150" t="s">
        <v>627</v>
      </c>
      <c r="G554" s="150" t="s">
        <v>692</v>
      </c>
      <c r="H554" s="151">
        <v>2</v>
      </c>
      <c r="I554" s="150" t="s">
        <v>653</v>
      </c>
      <c r="J554" s="150" t="s">
        <v>630</v>
      </c>
      <c r="K554" s="152">
        <v>45361</v>
      </c>
      <c r="L554" s="150" t="s">
        <v>631</v>
      </c>
      <c r="M554" s="150" t="str">
        <f t="shared" si="8"/>
        <v>NC01-2-0060-0006</v>
      </c>
      <c r="N554" s="150" t="e">
        <f>VLOOKUP(M554,'Liste des équipements'!C556:T767,18)</f>
        <v>#N/A</v>
      </c>
    </row>
    <row r="555" spans="1:14">
      <c r="A555" s="150" t="s">
        <v>2223</v>
      </c>
      <c r="B555" s="150" t="s">
        <v>2224</v>
      </c>
      <c r="C555" s="150" t="s">
        <v>627</v>
      </c>
      <c r="D555" s="150" t="s">
        <v>2225</v>
      </c>
      <c r="E555" s="150" t="s">
        <v>500</v>
      </c>
      <c r="F555" s="150" t="s">
        <v>627</v>
      </c>
      <c r="G555" s="150" t="s">
        <v>709</v>
      </c>
      <c r="H555" s="151">
        <v>2</v>
      </c>
      <c r="I555" s="150" t="s">
        <v>629</v>
      </c>
      <c r="J555" s="150" t="s">
        <v>630</v>
      </c>
      <c r="K555" s="152">
        <v>44819</v>
      </c>
      <c r="L555" s="150" t="s">
        <v>631</v>
      </c>
      <c r="M555" s="150" t="str">
        <f t="shared" si="8"/>
        <v>NC01-2-0060-0006</v>
      </c>
      <c r="N555" s="150" t="e">
        <f>VLOOKUP(M555,'Liste des équipements'!C557:T768,18)</f>
        <v>#N/A</v>
      </c>
    </row>
    <row r="556" spans="1:14">
      <c r="A556" s="150" t="s">
        <v>2226</v>
      </c>
      <c r="B556" s="150" t="s">
        <v>2227</v>
      </c>
      <c r="C556" s="150" t="s">
        <v>627</v>
      </c>
      <c r="D556" s="150" t="s">
        <v>2228</v>
      </c>
      <c r="E556" s="150" t="s">
        <v>500</v>
      </c>
      <c r="F556" s="150" t="s">
        <v>627</v>
      </c>
      <c r="G556" s="150" t="s">
        <v>795</v>
      </c>
      <c r="H556" s="151">
        <v>2</v>
      </c>
      <c r="I556" s="150" t="s">
        <v>629</v>
      </c>
      <c r="J556" s="150" t="s">
        <v>630</v>
      </c>
      <c r="K556" s="152">
        <v>45000</v>
      </c>
      <c r="L556" s="150" t="s">
        <v>631</v>
      </c>
      <c r="M556" s="150" t="str">
        <f t="shared" si="8"/>
        <v>NC01-2-0060-0006</v>
      </c>
      <c r="N556" s="150" t="e">
        <f>VLOOKUP(M556,'Liste des équipements'!C558:T769,18)</f>
        <v>#N/A</v>
      </c>
    </row>
    <row r="557" spans="1:14">
      <c r="A557" s="150" t="s">
        <v>2229</v>
      </c>
      <c r="B557" s="150" t="s">
        <v>2230</v>
      </c>
      <c r="C557" s="150" t="s">
        <v>627</v>
      </c>
      <c r="D557" s="150" t="s">
        <v>2231</v>
      </c>
      <c r="E557" s="150" t="s">
        <v>500</v>
      </c>
      <c r="F557" s="150" t="s">
        <v>627</v>
      </c>
      <c r="G557" s="150" t="s">
        <v>795</v>
      </c>
      <c r="H557" s="151">
        <v>2</v>
      </c>
      <c r="I557" s="150" t="s">
        <v>629</v>
      </c>
      <c r="J557" s="150" t="s">
        <v>630</v>
      </c>
      <c r="K557" s="152">
        <v>45000</v>
      </c>
      <c r="L557" s="150" t="s">
        <v>631</v>
      </c>
      <c r="M557" s="150" t="str">
        <f t="shared" si="8"/>
        <v>NC01-2-0060-0006</v>
      </c>
      <c r="N557" s="150" t="e">
        <f>VLOOKUP(M557,'Liste des équipements'!C559:T770,18)</f>
        <v>#N/A</v>
      </c>
    </row>
    <row r="558" spans="1:14">
      <c r="A558" s="150" t="s">
        <v>2232</v>
      </c>
      <c r="B558" s="150" t="s">
        <v>2233</v>
      </c>
      <c r="C558" s="150" t="s">
        <v>500</v>
      </c>
      <c r="D558" s="150" t="s">
        <v>627</v>
      </c>
      <c r="E558" s="150" t="s">
        <v>627</v>
      </c>
      <c r="F558" s="150" t="s">
        <v>627</v>
      </c>
      <c r="G558" s="150" t="s">
        <v>698</v>
      </c>
      <c r="H558" s="151">
        <v>2</v>
      </c>
      <c r="I558" s="150" t="s">
        <v>629</v>
      </c>
      <c r="J558" s="150" t="s">
        <v>630</v>
      </c>
      <c r="K558" s="152">
        <v>45000</v>
      </c>
      <c r="L558" s="150" t="s">
        <v>631</v>
      </c>
      <c r="M558" s="150" t="str">
        <f t="shared" si="8"/>
        <v>NC01-2-0060-0006</v>
      </c>
      <c r="N558" s="150" t="e">
        <f>VLOOKUP(M558,'Liste des équipements'!C560:T771,18)</f>
        <v>#N/A</v>
      </c>
    </row>
    <row r="559" spans="1:14">
      <c r="A559" s="150" t="s">
        <v>2234</v>
      </c>
      <c r="B559" s="150" t="s">
        <v>2235</v>
      </c>
      <c r="C559" s="150" t="s">
        <v>627</v>
      </c>
      <c r="D559" s="150" t="s">
        <v>2236</v>
      </c>
      <c r="E559" s="150" t="s">
        <v>500</v>
      </c>
      <c r="F559" s="150" t="s">
        <v>627</v>
      </c>
      <c r="G559" s="150" t="s">
        <v>692</v>
      </c>
      <c r="H559" s="151">
        <v>2</v>
      </c>
      <c r="I559" s="150" t="s">
        <v>653</v>
      </c>
      <c r="J559" s="150" t="s">
        <v>630</v>
      </c>
      <c r="K559" s="152">
        <v>45359</v>
      </c>
      <c r="L559" s="150" t="s">
        <v>631</v>
      </c>
      <c r="M559" s="150" t="str">
        <f t="shared" si="8"/>
        <v>NC01-2-0060-0006</v>
      </c>
      <c r="N559" s="150" t="e">
        <f>VLOOKUP(M559,'Liste des équipements'!C561:T772,18)</f>
        <v>#N/A</v>
      </c>
    </row>
    <row r="560" spans="1:14">
      <c r="A560" s="150" t="s">
        <v>2237</v>
      </c>
      <c r="B560" s="150" t="s">
        <v>2238</v>
      </c>
      <c r="C560" s="150" t="s">
        <v>627</v>
      </c>
      <c r="D560" s="150" t="s">
        <v>2239</v>
      </c>
      <c r="E560" s="150" t="s">
        <v>500</v>
      </c>
      <c r="F560" s="150" t="s">
        <v>627</v>
      </c>
      <c r="G560" s="150" t="s">
        <v>709</v>
      </c>
      <c r="H560" s="151">
        <v>2</v>
      </c>
      <c r="I560" s="150" t="s">
        <v>629</v>
      </c>
      <c r="J560" s="150" t="s">
        <v>630</v>
      </c>
      <c r="K560" s="152">
        <v>44819</v>
      </c>
      <c r="L560" s="150" t="s">
        <v>631</v>
      </c>
      <c r="M560" s="150" t="str">
        <f t="shared" si="8"/>
        <v>NC01-2-0060-0006</v>
      </c>
      <c r="N560" s="150" t="e">
        <f>VLOOKUP(M560,'Liste des équipements'!C562:T773,18)</f>
        <v>#N/A</v>
      </c>
    </row>
    <row r="561" spans="1:14">
      <c r="A561" s="150" t="s">
        <v>2240</v>
      </c>
      <c r="B561" s="150" t="s">
        <v>2241</v>
      </c>
      <c r="C561" s="150" t="s">
        <v>627</v>
      </c>
      <c r="D561" s="150" t="s">
        <v>2242</v>
      </c>
      <c r="E561" s="150" t="s">
        <v>500</v>
      </c>
      <c r="F561" s="150" t="s">
        <v>627</v>
      </c>
      <c r="G561" s="150" t="s">
        <v>723</v>
      </c>
      <c r="H561" s="151">
        <v>2</v>
      </c>
      <c r="I561" s="150" t="s">
        <v>629</v>
      </c>
      <c r="J561" s="150" t="s">
        <v>630</v>
      </c>
      <c r="K561" s="152">
        <v>45000</v>
      </c>
      <c r="L561" s="150" t="s">
        <v>631</v>
      </c>
      <c r="M561" s="150" t="str">
        <f t="shared" si="8"/>
        <v>NC01-2-0060-0006</v>
      </c>
      <c r="N561" s="150" t="e">
        <f>VLOOKUP(M561,'Liste des équipements'!C563:T774,18)</f>
        <v>#N/A</v>
      </c>
    </row>
    <row r="562" spans="1:14">
      <c r="A562" s="150" t="s">
        <v>2243</v>
      </c>
      <c r="B562" s="150" t="s">
        <v>2244</v>
      </c>
      <c r="C562" s="150" t="s">
        <v>627</v>
      </c>
      <c r="D562" s="150" t="s">
        <v>2245</v>
      </c>
      <c r="E562" s="150" t="s">
        <v>500</v>
      </c>
      <c r="F562" s="150" t="s">
        <v>627</v>
      </c>
      <c r="G562" s="150" t="s">
        <v>1729</v>
      </c>
      <c r="H562" s="151">
        <v>2</v>
      </c>
      <c r="I562" s="150" t="s">
        <v>629</v>
      </c>
      <c r="J562" s="150" t="s">
        <v>630</v>
      </c>
      <c r="K562" s="152">
        <v>44812</v>
      </c>
      <c r="L562" s="150" t="s">
        <v>631</v>
      </c>
      <c r="M562" s="150" t="str">
        <f t="shared" si="8"/>
        <v>NC01-2-0060-0006</v>
      </c>
      <c r="N562" s="150" t="e">
        <f>VLOOKUP(M562,'Liste des équipements'!C564:T775,18)</f>
        <v>#N/A</v>
      </c>
    </row>
    <row r="563" spans="1:14">
      <c r="A563" s="150" t="s">
        <v>2246</v>
      </c>
      <c r="B563" s="150" t="s">
        <v>2247</v>
      </c>
      <c r="C563" s="150" t="s">
        <v>627</v>
      </c>
      <c r="D563" s="150" t="s">
        <v>2248</v>
      </c>
      <c r="E563" s="150" t="s">
        <v>500</v>
      </c>
      <c r="F563" s="150" t="s">
        <v>627</v>
      </c>
      <c r="G563" s="150" t="s">
        <v>2249</v>
      </c>
      <c r="H563" s="151">
        <v>2</v>
      </c>
      <c r="I563" s="150" t="s">
        <v>629</v>
      </c>
      <c r="J563" s="150" t="s">
        <v>630</v>
      </c>
      <c r="K563" s="152">
        <v>45000</v>
      </c>
      <c r="L563" s="150" t="s">
        <v>631</v>
      </c>
      <c r="M563" s="150" t="str">
        <f t="shared" si="8"/>
        <v>NC01-2-0060-0006</v>
      </c>
      <c r="N563" s="150" t="e">
        <f>VLOOKUP(M563,'Liste des équipements'!C565:T776,18)</f>
        <v>#N/A</v>
      </c>
    </row>
    <row r="564" spans="1:14">
      <c r="A564" s="150" t="s">
        <v>2250</v>
      </c>
      <c r="B564" s="150" t="s">
        <v>2251</v>
      </c>
      <c r="C564" s="150" t="s">
        <v>627</v>
      </c>
      <c r="D564" s="150" t="s">
        <v>2252</v>
      </c>
      <c r="E564" s="150" t="s">
        <v>500</v>
      </c>
      <c r="F564" s="150" t="s">
        <v>627</v>
      </c>
      <c r="G564" s="150" t="s">
        <v>709</v>
      </c>
      <c r="H564" s="151">
        <v>2</v>
      </c>
      <c r="I564" s="150" t="s">
        <v>629</v>
      </c>
      <c r="J564" s="150" t="s">
        <v>630</v>
      </c>
      <c r="K564" s="152">
        <v>44819</v>
      </c>
      <c r="L564" s="150" t="s">
        <v>631</v>
      </c>
      <c r="M564" s="150" t="str">
        <f t="shared" si="8"/>
        <v>NC01-2-0060-0006</v>
      </c>
      <c r="N564" s="150" t="e">
        <f>VLOOKUP(M564,'Liste des équipements'!C566:T777,18)</f>
        <v>#N/A</v>
      </c>
    </row>
    <row r="565" spans="1:14">
      <c r="A565" s="150" t="s">
        <v>2253</v>
      </c>
      <c r="B565" s="150" t="s">
        <v>2254</v>
      </c>
      <c r="C565" s="150" t="s">
        <v>2255</v>
      </c>
      <c r="D565" s="150" t="s">
        <v>627</v>
      </c>
      <c r="E565" s="150" t="s">
        <v>627</v>
      </c>
      <c r="F565" s="150" t="s">
        <v>627</v>
      </c>
      <c r="G565" s="150" t="s">
        <v>795</v>
      </c>
      <c r="H565" s="151">
        <v>2</v>
      </c>
      <c r="I565" s="150" t="s">
        <v>629</v>
      </c>
      <c r="J565" s="150" t="s">
        <v>630</v>
      </c>
      <c r="K565" s="152">
        <v>45000</v>
      </c>
      <c r="L565" s="150" t="s">
        <v>631</v>
      </c>
      <c r="M565" s="150" t="str">
        <f t="shared" si="8"/>
        <v>NC01-2-0060-0006</v>
      </c>
      <c r="N565" s="150" t="e">
        <f>VLOOKUP(M565,'Liste des équipements'!C567:T778,18)</f>
        <v>#N/A</v>
      </c>
    </row>
    <row r="566" spans="1:14">
      <c r="A566" s="150" t="s">
        <v>2256</v>
      </c>
      <c r="B566" s="150" t="s">
        <v>2257</v>
      </c>
      <c r="C566" s="150" t="s">
        <v>627</v>
      </c>
      <c r="D566" s="150" t="s">
        <v>2258</v>
      </c>
      <c r="E566" s="150" t="s">
        <v>500</v>
      </c>
      <c r="F566" s="150" t="s">
        <v>627</v>
      </c>
      <c r="G566" s="150" t="s">
        <v>698</v>
      </c>
      <c r="H566" s="151">
        <v>2</v>
      </c>
      <c r="I566" s="150" t="s">
        <v>629</v>
      </c>
      <c r="J566" s="150" t="s">
        <v>630</v>
      </c>
      <c r="K566" s="152">
        <v>45000</v>
      </c>
      <c r="L566" s="150" t="s">
        <v>631</v>
      </c>
      <c r="M566" s="150" t="str">
        <f t="shared" si="8"/>
        <v>NC01-2-0060-0006</v>
      </c>
      <c r="N566" s="150" t="e">
        <f>VLOOKUP(M566,'Liste des équipements'!C568:T779,18)</f>
        <v>#N/A</v>
      </c>
    </row>
    <row r="567" spans="1:14">
      <c r="A567" s="150" t="s">
        <v>2259</v>
      </c>
      <c r="B567" s="150" t="s">
        <v>2260</v>
      </c>
      <c r="C567" s="150" t="s">
        <v>627</v>
      </c>
      <c r="D567" s="150" t="s">
        <v>2258</v>
      </c>
      <c r="E567" s="150" t="s">
        <v>500</v>
      </c>
      <c r="F567" s="150" t="s">
        <v>627</v>
      </c>
      <c r="G567" s="150" t="s">
        <v>692</v>
      </c>
      <c r="H567" s="151">
        <v>2</v>
      </c>
      <c r="I567" s="150" t="s">
        <v>653</v>
      </c>
      <c r="J567" s="150" t="s">
        <v>630</v>
      </c>
      <c r="K567" s="152">
        <v>45361</v>
      </c>
      <c r="L567" s="150" t="s">
        <v>631</v>
      </c>
      <c r="M567" s="150" t="str">
        <f t="shared" si="8"/>
        <v>NC01-2-0060-0006</v>
      </c>
      <c r="N567" s="150" t="e">
        <f>VLOOKUP(M567,'Liste des équipements'!C569:T780,18)</f>
        <v>#N/A</v>
      </c>
    </row>
    <row r="568" spans="1:14">
      <c r="A568" s="150" t="s">
        <v>2261</v>
      </c>
      <c r="B568" s="150" t="s">
        <v>2262</v>
      </c>
      <c r="C568" s="150" t="s">
        <v>627</v>
      </c>
      <c r="D568" s="150" t="s">
        <v>2263</v>
      </c>
      <c r="E568" s="150" t="s">
        <v>500</v>
      </c>
      <c r="F568" s="150" t="s">
        <v>627</v>
      </c>
      <c r="G568" s="150" t="s">
        <v>1729</v>
      </c>
      <c r="H568" s="151">
        <v>2</v>
      </c>
      <c r="I568" s="150" t="s">
        <v>629</v>
      </c>
      <c r="J568" s="150" t="s">
        <v>630</v>
      </c>
      <c r="K568" s="152">
        <v>44870</v>
      </c>
      <c r="L568" s="150" t="s">
        <v>631</v>
      </c>
      <c r="M568" s="150" t="str">
        <f t="shared" si="8"/>
        <v>NC01-2-0060-0006</v>
      </c>
      <c r="N568" s="150" t="e">
        <f>VLOOKUP(M568,'Liste des équipements'!C570:T781,18)</f>
        <v>#N/A</v>
      </c>
    </row>
    <row r="569" spans="1:14">
      <c r="A569" s="150" t="s">
        <v>2264</v>
      </c>
      <c r="B569" s="150" t="s">
        <v>2265</v>
      </c>
      <c r="C569" s="150" t="s">
        <v>627</v>
      </c>
      <c r="D569" s="150" t="s">
        <v>2266</v>
      </c>
      <c r="E569" s="150" t="s">
        <v>500</v>
      </c>
      <c r="F569" s="150" t="s">
        <v>627</v>
      </c>
      <c r="G569" s="150" t="s">
        <v>698</v>
      </c>
      <c r="H569" s="151">
        <v>2</v>
      </c>
      <c r="I569" s="150" t="s">
        <v>629</v>
      </c>
      <c r="J569" s="150" t="s">
        <v>630</v>
      </c>
      <c r="K569" s="152">
        <v>45000</v>
      </c>
      <c r="L569" s="150" t="s">
        <v>631</v>
      </c>
      <c r="M569" s="150" t="str">
        <f t="shared" si="8"/>
        <v>NC01-2-0060-0006</v>
      </c>
      <c r="N569" s="150" t="e">
        <f>VLOOKUP(M569,'Liste des équipements'!C571:T782,18)</f>
        <v>#N/A</v>
      </c>
    </row>
    <row r="570" spans="1:14">
      <c r="A570" s="150" t="s">
        <v>2267</v>
      </c>
      <c r="B570" s="150" t="s">
        <v>2268</v>
      </c>
      <c r="C570" s="150" t="s">
        <v>627</v>
      </c>
      <c r="D570" s="150" t="s">
        <v>2266</v>
      </c>
      <c r="E570" s="150" t="s">
        <v>500</v>
      </c>
      <c r="F570" s="150" t="s">
        <v>627</v>
      </c>
      <c r="G570" s="150" t="s">
        <v>692</v>
      </c>
      <c r="H570" s="151">
        <v>2</v>
      </c>
      <c r="I570" s="150" t="s">
        <v>653</v>
      </c>
      <c r="J570" s="150" t="s">
        <v>630</v>
      </c>
      <c r="K570" s="152">
        <v>45361</v>
      </c>
      <c r="L570" s="150" t="s">
        <v>631</v>
      </c>
      <c r="M570" s="150" t="str">
        <f t="shared" si="8"/>
        <v>NC01-2-0060-0006</v>
      </c>
      <c r="N570" s="150" t="e">
        <f>VLOOKUP(M570,'Liste des équipements'!C572:T783,18)</f>
        <v>#N/A</v>
      </c>
    </row>
    <row r="571" spans="1:14">
      <c r="A571" s="150" t="s">
        <v>2269</v>
      </c>
      <c r="B571" s="150" t="s">
        <v>2270</v>
      </c>
      <c r="C571" s="150" t="s">
        <v>627</v>
      </c>
      <c r="D571" s="150" t="s">
        <v>2271</v>
      </c>
      <c r="E571" s="150" t="s">
        <v>500</v>
      </c>
      <c r="F571" s="150" t="s">
        <v>627</v>
      </c>
      <c r="G571" s="150" t="s">
        <v>795</v>
      </c>
      <c r="H571" s="151">
        <v>2</v>
      </c>
      <c r="I571" s="150" t="s">
        <v>629</v>
      </c>
      <c r="J571" s="150" t="s">
        <v>630</v>
      </c>
      <c r="K571" s="152">
        <v>45000</v>
      </c>
      <c r="L571" s="150" t="s">
        <v>631</v>
      </c>
      <c r="M571" s="150" t="str">
        <f t="shared" si="8"/>
        <v>NC01-2-0060-0006</v>
      </c>
      <c r="N571" s="150" t="e">
        <f>VLOOKUP(M571,'Liste des équipements'!C573:T784,18)</f>
        <v>#N/A</v>
      </c>
    </row>
    <row r="572" spans="1:14">
      <c r="A572" s="150" t="s">
        <v>2272</v>
      </c>
      <c r="B572" s="150" t="s">
        <v>2273</v>
      </c>
      <c r="C572" s="150" t="s">
        <v>627</v>
      </c>
      <c r="D572" s="150" t="s">
        <v>2274</v>
      </c>
      <c r="E572" s="150" t="s">
        <v>500</v>
      </c>
      <c r="F572" s="150" t="s">
        <v>627</v>
      </c>
      <c r="G572" s="150" t="s">
        <v>698</v>
      </c>
      <c r="H572" s="151">
        <v>2</v>
      </c>
      <c r="I572" s="150" t="s">
        <v>629</v>
      </c>
      <c r="J572" s="150" t="s">
        <v>630</v>
      </c>
      <c r="K572" s="152">
        <v>45000</v>
      </c>
      <c r="L572" s="150" t="s">
        <v>631</v>
      </c>
      <c r="M572" s="150" t="str">
        <f t="shared" si="8"/>
        <v>NC01-2-0060-0006</v>
      </c>
      <c r="N572" s="150" t="e">
        <f>VLOOKUP(M572,'Liste des équipements'!C574:T785,18)</f>
        <v>#N/A</v>
      </c>
    </row>
    <row r="573" spans="1:14">
      <c r="A573" s="150" t="s">
        <v>2275</v>
      </c>
      <c r="B573" s="150" t="s">
        <v>2276</v>
      </c>
      <c r="C573" s="150" t="s">
        <v>627</v>
      </c>
      <c r="D573" s="150" t="s">
        <v>2274</v>
      </c>
      <c r="E573" s="150" t="s">
        <v>500</v>
      </c>
      <c r="F573" s="150" t="s">
        <v>627</v>
      </c>
      <c r="G573" s="150" t="s">
        <v>692</v>
      </c>
      <c r="H573" s="151">
        <v>2</v>
      </c>
      <c r="I573" s="150" t="s">
        <v>653</v>
      </c>
      <c r="J573" s="150" t="s">
        <v>630</v>
      </c>
      <c r="K573" s="152">
        <v>45361</v>
      </c>
      <c r="L573" s="150" t="s">
        <v>631</v>
      </c>
      <c r="M573" s="150" t="str">
        <f t="shared" si="8"/>
        <v>NC01-2-0060-0006</v>
      </c>
      <c r="N573" s="150" t="e">
        <f>VLOOKUP(M573,'Liste des équipements'!C575:T786,18)</f>
        <v>#N/A</v>
      </c>
    </row>
    <row r="574" spans="1:14">
      <c r="A574" s="150" t="s">
        <v>2277</v>
      </c>
      <c r="B574" s="150" t="s">
        <v>2278</v>
      </c>
      <c r="C574" s="150" t="s">
        <v>627</v>
      </c>
      <c r="D574" s="150" t="s">
        <v>2279</v>
      </c>
      <c r="E574" s="150" t="s">
        <v>500</v>
      </c>
      <c r="F574" s="150" t="s">
        <v>627</v>
      </c>
      <c r="G574" s="150" t="s">
        <v>709</v>
      </c>
      <c r="H574" s="151">
        <v>2</v>
      </c>
      <c r="I574" s="150" t="s">
        <v>629</v>
      </c>
      <c r="J574" s="150" t="s">
        <v>630</v>
      </c>
      <c r="K574" s="152">
        <v>44819</v>
      </c>
      <c r="L574" s="150" t="s">
        <v>631</v>
      </c>
      <c r="M574" s="150" t="str">
        <f t="shared" si="8"/>
        <v>NC01-2-0060-0006</v>
      </c>
      <c r="N574" s="150" t="e">
        <f>VLOOKUP(M574,'Liste des équipements'!C576:T787,18)</f>
        <v>#N/A</v>
      </c>
    </row>
    <row r="575" spans="1:14">
      <c r="A575" s="150" t="s">
        <v>2280</v>
      </c>
      <c r="B575" s="150" t="s">
        <v>2281</v>
      </c>
      <c r="C575" s="150" t="s">
        <v>627</v>
      </c>
      <c r="D575" s="150" t="s">
        <v>2282</v>
      </c>
      <c r="E575" s="150" t="s">
        <v>500</v>
      </c>
      <c r="F575" s="150" t="s">
        <v>627</v>
      </c>
      <c r="G575" s="150" t="s">
        <v>795</v>
      </c>
      <c r="H575" s="151">
        <v>2</v>
      </c>
      <c r="I575" s="150" t="s">
        <v>629</v>
      </c>
      <c r="J575" s="150" t="s">
        <v>630</v>
      </c>
      <c r="K575" s="152">
        <v>45000</v>
      </c>
      <c r="L575" s="150" t="s">
        <v>631</v>
      </c>
      <c r="M575" s="150" t="str">
        <f t="shared" si="8"/>
        <v>NC01-2-0060-0006</v>
      </c>
      <c r="N575" s="150" t="e">
        <f>VLOOKUP(M575,'Liste des équipements'!C577:T788,18)</f>
        <v>#N/A</v>
      </c>
    </row>
    <row r="576" spans="1:14">
      <c r="A576" s="150" t="s">
        <v>2283</v>
      </c>
      <c r="B576" s="150" t="s">
        <v>2284</v>
      </c>
      <c r="C576" s="150" t="s">
        <v>627</v>
      </c>
      <c r="D576" s="150" t="s">
        <v>2285</v>
      </c>
      <c r="E576" s="150" t="s">
        <v>500</v>
      </c>
      <c r="F576" s="150" t="s">
        <v>627</v>
      </c>
      <c r="G576" s="150" t="s">
        <v>698</v>
      </c>
      <c r="H576" s="151">
        <v>2</v>
      </c>
      <c r="I576" s="150" t="s">
        <v>629</v>
      </c>
      <c r="J576" s="150" t="s">
        <v>630</v>
      </c>
      <c r="K576" s="152">
        <v>45000</v>
      </c>
      <c r="L576" s="150" t="s">
        <v>631</v>
      </c>
      <c r="M576" s="150" t="str">
        <f t="shared" si="8"/>
        <v>NC01-2-0060-0006</v>
      </c>
      <c r="N576" s="150" t="e">
        <f>VLOOKUP(M576,'Liste des équipements'!C578:T789,18)</f>
        <v>#N/A</v>
      </c>
    </row>
    <row r="577" spans="1:14">
      <c r="A577" s="150" t="s">
        <v>2286</v>
      </c>
      <c r="B577" s="150" t="s">
        <v>2287</v>
      </c>
      <c r="C577" s="150" t="s">
        <v>627</v>
      </c>
      <c r="D577" s="150" t="s">
        <v>2285</v>
      </c>
      <c r="E577" s="150" t="s">
        <v>500</v>
      </c>
      <c r="F577" s="150" t="s">
        <v>627</v>
      </c>
      <c r="G577" s="150" t="s">
        <v>692</v>
      </c>
      <c r="H577" s="151">
        <v>2</v>
      </c>
      <c r="I577" s="150" t="s">
        <v>653</v>
      </c>
      <c r="J577" s="150" t="s">
        <v>630</v>
      </c>
      <c r="K577" s="152">
        <v>45361</v>
      </c>
      <c r="L577" s="150" t="s">
        <v>631</v>
      </c>
      <c r="M577" s="150" t="str">
        <f t="shared" si="8"/>
        <v>NC01-2-0060-0006</v>
      </c>
      <c r="N577" s="150" t="e">
        <f>VLOOKUP(M577,'Liste des équipements'!C579:T790,18)</f>
        <v>#N/A</v>
      </c>
    </row>
    <row r="578" spans="1:14">
      <c r="A578" s="150" t="s">
        <v>2288</v>
      </c>
      <c r="B578" s="150" t="s">
        <v>2289</v>
      </c>
      <c r="C578" s="150" t="s">
        <v>627</v>
      </c>
      <c r="D578" s="150" t="s">
        <v>2290</v>
      </c>
      <c r="E578" s="150" t="s">
        <v>500</v>
      </c>
      <c r="F578" s="150" t="s">
        <v>627</v>
      </c>
      <c r="G578" s="150" t="s">
        <v>709</v>
      </c>
      <c r="H578" s="151">
        <v>2</v>
      </c>
      <c r="I578" s="150" t="s">
        <v>629</v>
      </c>
      <c r="J578" s="150" t="s">
        <v>630</v>
      </c>
      <c r="K578" s="152">
        <v>44819</v>
      </c>
      <c r="L578" s="150" t="s">
        <v>631</v>
      </c>
      <c r="M578" s="150" t="str">
        <f t="shared" si="8"/>
        <v>NC01-2-0060-0006</v>
      </c>
      <c r="N578" s="150" t="e">
        <f>VLOOKUP(M578,'Liste des équipements'!C580:T791,18)</f>
        <v>#N/A</v>
      </c>
    </row>
    <row r="579" spans="1:14">
      <c r="A579" s="150" t="s">
        <v>2291</v>
      </c>
      <c r="B579" s="150" t="s">
        <v>2292</v>
      </c>
      <c r="C579" s="150" t="s">
        <v>627</v>
      </c>
      <c r="D579" s="150" t="s">
        <v>2293</v>
      </c>
      <c r="E579" s="150" t="s">
        <v>500</v>
      </c>
      <c r="F579" s="150" t="s">
        <v>627</v>
      </c>
      <c r="G579" s="150" t="s">
        <v>795</v>
      </c>
      <c r="H579" s="151">
        <v>2</v>
      </c>
      <c r="I579" s="150" t="s">
        <v>629</v>
      </c>
      <c r="J579" s="150" t="s">
        <v>630</v>
      </c>
      <c r="K579" s="152">
        <v>45000</v>
      </c>
      <c r="L579" s="150" t="s">
        <v>631</v>
      </c>
      <c r="M579" s="150" t="str">
        <f t="shared" ref="M579:M642" si="9">IF(C579&lt;&gt;"",LEFT(C579,16),LEFT(E579,16))</f>
        <v>NC01-2-0060-0006</v>
      </c>
      <c r="N579" s="150" t="e">
        <f>VLOOKUP(M579,'Liste des équipements'!C581:T792,18)</f>
        <v>#N/A</v>
      </c>
    </row>
    <row r="580" spans="1:14">
      <c r="A580" s="150" t="s">
        <v>2294</v>
      </c>
      <c r="B580" s="150" t="s">
        <v>2295</v>
      </c>
      <c r="C580" s="150" t="s">
        <v>627</v>
      </c>
      <c r="D580" s="150" t="s">
        <v>2296</v>
      </c>
      <c r="E580" s="150" t="s">
        <v>500</v>
      </c>
      <c r="F580" s="150" t="s">
        <v>627</v>
      </c>
      <c r="G580" s="150" t="s">
        <v>698</v>
      </c>
      <c r="H580" s="151">
        <v>2</v>
      </c>
      <c r="I580" s="150" t="s">
        <v>629</v>
      </c>
      <c r="J580" s="150" t="s">
        <v>630</v>
      </c>
      <c r="K580" s="152">
        <v>45000</v>
      </c>
      <c r="L580" s="150" t="s">
        <v>631</v>
      </c>
      <c r="M580" s="150" t="str">
        <f t="shared" si="9"/>
        <v>NC01-2-0060-0006</v>
      </c>
      <c r="N580" s="150" t="e">
        <f>VLOOKUP(M580,'Liste des équipements'!C582:T793,18)</f>
        <v>#N/A</v>
      </c>
    </row>
    <row r="581" spans="1:14">
      <c r="A581" s="150" t="s">
        <v>2297</v>
      </c>
      <c r="B581" s="150" t="s">
        <v>2298</v>
      </c>
      <c r="C581" s="150" t="s">
        <v>627</v>
      </c>
      <c r="D581" s="150" t="s">
        <v>2296</v>
      </c>
      <c r="E581" s="150" t="s">
        <v>500</v>
      </c>
      <c r="F581" s="150" t="s">
        <v>627</v>
      </c>
      <c r="G581" s="150" t="s">
        <v>692</v>
      </c>
      <c r="H581" s="151">
        <v>2</v>
      </c>
      <c r="I581" s="150" t="s">
        <v>653</v>
      </c>
      <c r="J581" s="150" t="s">
        <v>630</v>
      </c>
      <c r="K581" s="152">
        <v>45361</v>
      </c>
      <c r="L581" s="150" t="s">
        <v>631</v>
      </c>
      <c r="M581" s="150" t="str">
        <f t="shared" si="9"/>
        <v>NC01-2-0060-0006</v>
      </c>
      <c r="N581" s="150" t="e">
        <f>VLOOKUP(M581,'Liste des équipements'!C583:T794,18)</f>
        <v>#N/A</v>
      </c>
    </row>
    <row r="582" spans="1:14">
      <c r="A582" s="150" t="s">
        <v>2299</v>
      </c>
      <c r="B582" s="150" t="s">
        <v>2300</v>
      </c>
      <c r="C582" s="150" t="s">
        <v>627</v>
      </c>
      <c r="D582" s="150" t="s">
        <v>2301</v>
      </c>
      <c r="E582" s="150" t="s">
        <v>500</v>
      </c>
      <c r="F582" s="150" t="s">
        <v>627</v>
      </c>
      <c r="G582" s="150" t="s">
        <v>709</v>
      </c>
      <c r="H582" s="151">
        <v>2</v>
      </c>
      <c r="I582" s="150" t="s">
        <v>629</v>
      </c>
      <c r="J582" s="150" t="s">
        <v>630</v>
      </c>
      <c r="K582" s="152">
        <v>44819</v>
      </c>
      <c r="L582" s="150" t="s">
        <v>631</v>
      </c>
      <c r="M582" s="150" t="str">
        <f t="shared" si="9"/>
        <v>NC01-2-0060-0006</v>
      </c>
      <c r="N582" s="150" t="e">
        <f>VLOOKUP(M582,'Liste des équipements'!C584:T795,18)</f>
        <v>#N/A</v>
      </c>
    </row>
    <row r="583" spans="1:14">
      <c r="A583" s="150" t="s">
        <v>2302</v>
      </c>
      <c r="B583" s="150" t="s">
        <v>2303</v>
      </c>
      <c r="C583" s="150" t="s">
        <v>627</v>
      </c>
      <c r="D583" s="150" t="s">
        <v>2304</v>
      </c>
      <c r="E583" s="150" t="s">
        <v>500</v>
      </c>
      <c r="F583" s="150" t="s">
        <v>627</v>
      </c>
      <c r="G583" s="150" t="s">
        <v>795</v>
      </c>
      <c r="H583" s="151">
        <v>2</v>
      </c>
      <c r="I583" s="150" t="s">
        <v>629</v>
      </c>
      <c r="J583" s="150" t="s">
        <v>630</v>
      </c>
      <c r="K583" s="152">
        <v>45000</v>
      </c>
      <c r="L583" s="150" t="s">
        <v>631</v>
      </c>
      <c r="M583" s="150" t="str">
        <f t="shared" si="9"/>
        <v>NC01-2-0060-0006</v>
      </c>
      <c r="N583" s="150" t="e">
        <f>VLOOKUP(M583,'Liste des équipements'!C585:T796,18)</f>
        <v>#N/A</v>
      </c>
    </row>
    <row r="584" spans="1:14">
      <c r="A584" s="150" t="s">
        <v>2305</v>
      </c>
      <c r="B584" s="150" t="s">
        <v>2306</v>
      </c>
      <c r="C584" s="150" t="s">
        <v>627</v>
      </c>
      <c r="D584" s="150" t="s">
        <v>2307</v>
      </c>
      <c r="E584" s="150" t="s">
        <v>500</v>
      </c>
      <c r="F584" s="150" t="s">
        <v>627</v>
      </c>
      <c r="G584" s="150" t="s">
        <v>698</v>
      </c>
      <c r="H584" s="151">
        <v>2</v>
      </c>
      <c r="I584" s="150" t="s">
        <v>629</v>
      </c>
      <c r="J584" s="150" t="s">
        <v>630</v>
      </c>
      <c r="K584" s="152">
        <v>45000</v>
      </c>
      <c r="L584" s="150" t="s">
        <v>631</v>
      </c>
      <c r="M584" s="150" t="str">
        <f t="shared" si="9"/>
        <v>NC01-2-0060-0006</v>
      </c>
      <c r="N584" s="150" t="e">
        <f>VLOOKUP(M584,'Liste des équipements'!C586:T797,18)</f>
        <v>#N/A</v>
      </c>
    </row>
    <row r="585" spans="1:14">
      <c r="A585" s="150" t="s">
        <v>2308</v>
      </c>
      <c r="B585" s="150" t="s">
        <v>2309</v>
      </c>
      <c r="C585" s="150" t="s">
        <v>627</v>
      </c>
      <c r="D585" s="150" t="s">
        <v>2307</v>
      </c>
      <c r="E585" s="150" t="s">
        <v>500</v>
      </c>
      <c r="F585" s="150" t="s">
        <v>627</v>
      </c>
      <c r="G585" s="150" t="s">
        <v>692</v>
      </c>
      <c r="H585" s="151">
        <v>2</v>
      </c>
      <c r="I585" s="150" t="s">
        <v>653</v>
      </c>
      <c r="J585" s="150" t="s">
        <v>630</v>
      </c>
      <c r="K585" s="152">
        <v>45359</v>
      </c>
      <c r="L585" s="150" t="s">
        <v>631</v>
      </c>
      <c r="M585" s="150" t="str">
        <f t="shared" si="9"/>
        <v>NC01-2-0060-0006</v>
      </c>
      <c r="N585" s="150" t="e">
        <f>VLOOKUP(M585,'Liste des équipements'!C587:T798,18)</f>
        <v>#N/A</v>
      </c>
    </row>
    <row r="586" spans="1:14">
      <c r="A586" s="150" t="s">
        <v>2310</v>
      </c>
      <c r="B586" s="150" t="s">
        <v>2311</v>
      </c>
      <c r="C586" s="150" t="s">
        <v>627</v>
      </c>
      <c r="D586" s="150" t="s">
        <v>2307</v>
      </c>
      <c r="E586" s="150" t="s">
        <v>500</v>
      </c>
      <c r="F586" s="150" t="s">
        <v>627</v>
      </c>
      <c r="G586" s="150" t="s">
        <v>703</v>
      </c>
      <c r="H586" s="151">
        <v>2</v>
      </c>
      <c r="I586" s="150" t="s">
        <v>653</v>
      </c>
      <c r="J586" s="150" t="s">
        <v>630</v>
      </c>
      <c r="K586" s="152">
        <v>48281</v>
      </c>
      <c r="L586" s="150" t="s">
        <v>631</v>
      </c>
      <c r="M586" s="150" t="str">
        <f t="shared" si="9"/>
        <v>NC01-2-0060-0006</v>
      </c>
      <c r="N586" s="150" t="e">
        <f>VLOOKUP(M586,'Liste des équipements'!C588:T799,18)</f>
        <v>#N/A</v>
      </c>
    </row>
    <row r="587" spans="1:14">
      <c r="A587" s="150" t="s">
        <v>2312</v>
      </c>
      <c r="B587" s="150" t="s">
        <v>2313</v>
      </c>
      <c r="C587" s="150" t="s">
        <v>627</v>
      </c>
      <c r="D587" s="150" t="s">
        <v>2314</v>
      </c>
      <c r="E587" s="150" t="s">
        <v>500</v>
      </c>
      <c r="F587" s="150" t="s">
        <v>627</v>
      </c>
      <c r="G587" s="150" t="s">
        <v>795</v>
      </c>
      <c r="H587" s="151">
        <v>2</v>
      </c>
      <c r="I587" s="150" t="s">
        <v>629</v>
      </c>
      <c r="J587" s="150" t="s">
        <v>630</v>
      </c>
      <c r="K587" s="152">
        <v>45000</v>
      </c>
      <c r="L587" s="150" t="s">
        <v>631</v>
      </c>
      <c r="M587" s="150" t="str">
        <f t="shared" si="9"/>
        <v>NC01-2-0060-0006</v>
      </c>
      <c r="N587" s="150" t="e">
        <f>VLOOKUP(M587,'Liste des équipements'!C589:T800,18)</f>
        <v>#N/A</v>
      </c>
    </row>
    <row r="588" spans="1:14">
      <c r="A588" s="150" t="s">
        <v>2315</v>
      </c>
      <c r="B588" s="150" t="s">
        <v>2316</v>
      </c>
      <c r="C588" s="150" t="s">
        <v>627</v>
      </c>
      <c r="D588" s="150" t="s">
        <v>2317</v>
      </c>
      <c r="E588" s="150" t="s">
        <v>500</v>
      </c>
      <c r="F588" s="150" t="s">
        <v>2007</v>
      </c>
      <c r="G588" s="150" t="s">
        <v>730</v>
      </c>
      <c r="H588" s="151">
        <v>2</v>
      </c>
      <c r="I588" s="150" t="s">
        <v>629</v>
      </c>
      <c r="J588" s="150" t="s">
        <v>630</v>
      </c>
      <c r="K588" s="152">
        <v>44819</v>
      </c>
      <c r="L588" s="150" t="s">
        <v>631</v>
      </c>
      <c r="M588" s="150" t="str">
        <f t="shared" si="9"/>
        <v>NC01-2-0060-0006</v>
      </c>
      <c r="N588" s="150" t="e">
        <f>VLOOKUP(M588,'Liste des équipements'!C590:T801,18)</f>
        <v>#N/A</v>
      </c>
    </row>
    <row r="589" spans="1:14">
      <c r="A589" s="150" t="s">
        <v>2318</v>
      </c>
      <c r="B589" s="150" t="s">
        <v>2319</v>
      </c>
      <c r="C589" s="150" t="s">
        <v>627</v>
      </c>
      <c r="D589" s="150" t="s">
        <v>2320</v>
      </c>
      <c r="E589" s="150" t="s">
        <v>500</v>
      </c>
      <c r="F589" s="150" t="s">
        <v>627</v>
      </c>
      <c r="G589" s="150" t="s">
        <v>698</v>
      </c>
      <c r="H589" s="151">
        <v>2</v>
      </c>
      <c r="I589" s="150" t="s">
        <v>629</v>
      </c>
      <c r="J589" s="150" t="s">
        <v>630</v>
      </c>
      <c r="K589" s="152">
        <v>45000</v>
      </c>
      <c r="L589" s="150" t="s">
        <v>631</v>
      </c>
      <c r="M589" s="150" t="str">
        <f t="shared" si="9"/>
        <v>NC01-2-0060-0006</v>
      </c>
      <c r="N589" s="150" t="e">
        <f>VLOOKUP(M589,'Liste des équipements'!C591:T802,18)</f>
        <v>#N/A</v>
      </c>
    </row>
    <row r="590" spans="1:14">
      <c r="A590" s="150" t="s">
        <v>2321</v>
      </c>
      <c r="B590" s="150" t="s">
        <v>2322</v>
      </c>
      <c r="C590" s="150" t="s">
        <v>627</v>
      </c>
      <c r="D590" s="150" t="s">
        <v>2320</v>
      </c>
      <c r="E590" s="150" t="s">
        <v>500</v>
      </c>
      <c r="F590" s="150" t="s">
        <v>627</v>
      </c>
      <c r="G590" s="150" t="s">
        <v>692</v>
      </c>
      <c r="H590" s="151">
        <v>2</v>
      </c>
      <c r="I590" s="150" t="s">
        <v>653</v>
      </c>
      <c r="J590" s="150" t="s">
        <v>630</v>
      </c>
      <c r="K590" s="152">
        <v>45359</v>
      </c>
      <c r="L590" s="150" t="s">
        <v>631</v>
      </c>
      <c r="M590" s="150" t="str">
        <f t="shared" si="9"/>
        <v>NC01-2-0060-0006</v>
      </c>
      <c r="N590" s="150" t="e">
        <f>VLOOKUP(M590,'Liste des équipements'!C592:T803,18)</f>
        <v>#N/A</v>
      </c>
    </row>
    <row r="591" spans="1:14">
      <c r="A591" s="150" t="s">
        <v>2323</v>
      </c>
      <c r="B591" s="150" t="s">
        <v>2324</v>
      </c>
      <c r="C591" s="150" t="s">
        <v>627</v>
      </c>
      <c r="D591" s="150" t="s">
        <v>2320</v>
      </c>
      <c r="E591" s="150" t="s">
        <v>500</v>
      </c>
      <c r="F591" s="150" t="s">
        <v>627</v>
      </c>
      <c r="G591" s="150" t="s">
        <v>703</v>
      </c>
      <c r="H591" s="151">
        <v>2</v>
      </c>
      <c r="I591" s="150" t="s">
        <v>653</v>
      </c>
      <c r="J591" s="150" t="s">
        <v>630</v>
      </c>
      <c r="K591" s="152">
        <v>48281</v>
      </c>
      <c r="L591" s="150" t="s">
        <v>631</v>
      </c>
      <c r="M591" s="150" t="str">
        <f t="shared" si="9"/>
        <v>NC01-2-0060-0006</v>
      </c>
      <c r="N591" s="150" t="e">
        <f>VLOOKUP(M591,'Liste des équipements'!C593:T804,18)</f>
        <v>#N/A</v>
      </c>
    </row>
    <row r="592" spans="1:14">
      <c r="A592" s="150" t="s">
        <v>2325</v>
      </c>
      <c r="B592" s="150" t="s">
        <v>2326</v>
      </c>
      <c r="C592" s="150" t="s">
        <v>627</v>
      </c>
      <c r="D592" s="150" t="s">
        <v>2327</v>
      </c>
      <c r="E592" s="150" t="s">
        <v>500</v>
      </c>
      <c r="F592" s="150" t="s">
        <v>627</v>
      </c>
      <c r="G592" s="150" t="s">
        <v>709</v>
      </c>
      <c r="H592" s="151">
        <v>2</v>
      </c>
      <c r="I592" s="150" t="s">
        <v>629</v>
      </c>
      <c r="J592" s="150" t="s">
        <v>630</v>
      </c>
      <c r="K592" s="152">
        <v>44819</v>
      </c>
      <c r="L592" s="150" t="s">
        <v>631</v>
      </c>
      <c r="M592" s="150" t="str">
        <f t="shared" si="9"/>
        <v>NC01-2-0060-0006</v>
      </c>
      <c r="N592" s="150" t="e">
        <f>VLOOKUP(M592,'Liste des équipements'!C594:T805,18)</f>
        <v>#N/A</v>
      </c>
    </row>
    <row r="593" spans="1:14">
      <c r="A593" s="150" t="s">
        <v>2328</v>
      </c>
      <c r="B593" s="150" t="s">
        <v>2329</v>
      </c>
      <c r="C593" s="150" t="s">
        <v>627</v>
      </c>
      <c r="D593" s="150" t="s">
        <v>2330</v>
      </c>
      <c r="E593" s="150" t="s">
        <v>500</v>
      </c>
      <c r="F593" s="150" t="s">
        <v>627</v>
      </c>
      <c r="G593" s="150" t="s">
        <v>742</v>
      </c>
      <c r="H593" s="151">
        <v>2</v>
      </c>
      <c r="I593" s="150" t="s">
        <v>629</v>
      </c>
      <c r="J593" s="150" t="s">
        <v>630</v>
      </c>
      <c r="K593" s="152">
        <v>44870</v>
      </c>
      <c r="L593" s="150" t="s">
        <v>631</v>
      </c>
      <c r="M593" s="150" t="str">
        <f t="shared" si="9"/>
        <v>NC01-2-0060-0006</v>
      </c>
      <c r="N593" s="150" t="e">
        <f>VLOOKUP(M593,'Liste des équipements'!C595:T806,18)</f>
        <v>#N/A</v>
      </c>
    </row>
    <row r="594" spans="1:14">
      <c r="A594" s="150" t="s">
        <v>2331</v>
      </c>
      <c r="B594" s="150" t="s">
        <v>2332</v>
      </c>
      <c r="C594" s="150" t="s">
        <v>627</v>
      </c>
      <c r="D594" s="150" t="s">
        <v>2333</v>
      </c>
      <c r="E594" s="150" t="s">
        <v>500</v>
      </c>
      <c r="F594" s="150" t="s">
        <v>627</v>
      </c>
      <c r="G594" s="150" t="s">
        <v>742</v>
      </c>
      <c r="H594" s="151">
        <v>2</v>
      </c>
      <c r="I594" s="150" t="s">
        <v>629</v>
      </c>
      <c r="J594" s="150" t="s">
        <v>630</v>
      </c>
      <c r="K594" s="152">
        <v>44870</v>
      </c>
      <c r="L594" s="150" t="s">
        <v>631</v>
      </c>
      <c r="M594" s="150" t="str">
        <f t="shared" si="9"/>
        <v>NC01-2-0060-0006</v>
      </c>
      <c r="N594" s="150" t="e">
        <f>VLOOKUP(M594,'Liste des équipements'!C596:T807,18)</f>
        <v>#N/A</v>
      </c>
    </row>
    <row r="595" spans="1:14">
      <c r="A595" s="150" t="s">
        <v>2334</v>
      </c>
      <c r="B595" s="150" t="s">
        <v>2335</v>
      </c>
      <c r="C595" s="150" t="s">
        <v>627</v>
      </c>
      <c r="D595" s="150" t="s">
        <v>2336</v>
      </c>
      <c r="E595" s="150" t="s">
        <v>500</v>
      </c>
      <c r="F595" s="150" t="s">
        <v>627</v>
      </c>
      <c r="G595" s="150" t="s">
        <v>698</v>
      </c>
      <c r="H595" s="151">
        <v>2</v>
      </c>
      <c r="I595" s="150" t="s">
        <v>629</v>
      </c>
      <c r="J595" s="150" t="s">
        <v>630</v>
      </c>
      <c r="K595" s="152">
        <v>45000</v>
      </c>
      <c r="L595" s="150" t="s">
        <v>631</v>
      </c>
      <c r="M595" s="150" t="str">
        <f t="shared" si="9"/>
        <v>NC01-2-0060-0006</v>
      </c>
      <c r="N595" s="150" t="e">
        <f>VLOOKUP(M595,'Liste des équipements'!C597:T808,18)</f>
        <v>#N/A</v>
      </c>
    </row>
    <row r="596" spans="1:14">
      <c r="A596" s="150" t="s">
        <v>2337</v>
      </c>
      <c r="B596" s="150" t="s">
        <v>2338</v>
      </c>
      <c r="C596" s="150" t="s">
        <v>627</v>
      </c>
      <c r="D596" s="150" t="s">
        <v>2336</v>
      </c>
      <c r="E596" s="150" t="s">
        <v>500</v>
      </c>
      <c r="F596" s="150" t="s">
        <v>627</v>
      </c>
      <c r="G596" s="150" t="s">
        <v>692</v>
      </c>
      <c r="H596" s="151">
        <v>2</v>
      </c>
      <c r="I596" s="150" t="s">
        <v>653</v>
      </c>
      <c r="J596" s="150" t="s">
        <v>630</v>
      </c>
      <c r="K596" s="152">
        <v>45359</v>
      </c>
      <c r="L596" s="150" t="s">
        <v>631</v>
      </c>
      <c r="M596" s="150" t="str">
        <f t="shared" si="9"/>
        <v>NC01-2-0060-0006</v>
      </c>
      <c r="N596" s="150" t="e">
        <f>VLOOKUP(M596,'Liste des équipements'!C598:T809,18)</f>
        <v>#N/A</v>
      </c>
    </row>
    <row r="597" spans="1:14">
      <c r="A597" s="150" t="s">
        <v>2339</v>
      </c>
      <c r="B597" s="150" t="s">
        <v>2340</v>
      </c>
      <c r="C597" s="150" t="s">
        <v>627</v>
      </c>
      <c r="D597" s="150" t="s">
        <v>2336</v>
      </c>
      <c r="E597" s="150" t="s">
        <v>500</v>
      </c>
      <c r="F597" s="150" t="s">
        <v>627</v>
      </c>
      <c r="G597" s="150" t="s">
        <v>703</v>
      </c>
      <c r="H597" s="151">
        <v>2</v>
      </c>
      <c r="I597" s="150" t="s">
        <v>653</v>
      </c>
      <c r="J597" s="150" t="s">
        <v>630</v>
      </c>
      <c r="K597" s="152">
        <v>48281</v>
      </c>
      <c r="L597" s="150" t="s">
        <v>631</v>
      </c>
      <c r="M597" s="150" t="str">
        <f t="shared" si="9"/>
        <v>NC01-2-0060-0006</v>
      </c>
      <c r="N597" s="150" t="e">
        <f>VLOOKUP(M597,'Liste des équipements'!C599:T810,18)</f>
        <v>#N/A</v>
      </c>
    </row>
    <row r="598" spans="1:14">
      <c r="A598" s="150" t="s">
        <v>2341</v>
      </c>
      <c r="B598" s="150" t="s">
        <v>2342</v>
      </c>
      <c r="C598" s="150" t="s">
        <v>627</v>
      </c>
      <c r="D598" s="150" t="s">
        <v>2343</v>
      </c>
      <c r="E598" s="150" t="s">
        <v>500</v>
      </c>
      <c r="F598" s="150" t="s">
        <v>627</v>
      </c>
      <c r="G598" s="150" t="s">
        <v>709</v>
      </c>
      <c r="H598" s="151">
        <v>2</v>
      </c>
      <c r="I598" s="150" t="s">
        <v>629</v>
      </c>
      <c r="J598" s="150" t="s">
        <v>630</v>
      </c>
      <c r="K598" s="152">
        <v>44819</v>
      </c>
      <c r="L598" s="150" t="s">
        <v>631</v>
      </c>
      <c r="M598" s="150" t="str">
        <f t="shared" si="9"/>
        <v>NC01-2-0060-0006</v>
      </c>
      <c r="N598" s="150" t="e">
        <f>VLOOKUP(M598,'Liste des équipements'!C600:T811,18)</f>
        <v>#N/A</v>
      </c>
    </row>
    <row r="599" spans="1:14">
      <c r="A599" s="150" t="s">
        <v>2344</v>
      </c>
      <c r="B599" s="150" t="s">
        <v>2345</v>
      </c>
      <c r="C599" s="150" t="s">
        <v>627</v>
      </c>
      <c r="D599" s="150" t="s">
        <v>2346</v>
      </c>
      <c r="E599" s="150" t="s">
        <v>500</v>
      </c>
      <c r="F599" s="150" t="s">
        <v>627</v>
      </c>
      <c r="G599" s="150" t="s">
        <v>795</v>
      </c>
      <c r="H599" s="151">
        <v>2</v>
      </c>
      <c r="I599" s="150" t="s">
        <v>629</v>
      </c>
      <c r="J599" s="150" t="s">
        <v>630</v>
      </c>
      <c r="K599" s="152">
        <v>45000</v>
      </c>
      <c r="L599" s="150" t="s">
        <v>631</v>
      </c>
      <c r="M599" s="150" t="str">
        <f t="shared" si="9"/>
        <v>NC01-2-0060-0006</v>
      </c>
      <c r="N599" s="150" t="e">
        <f>VLOOKUP(M599,'Liste des équipements'!C601:T812,18)</f>
        <v>#N/A</v>
      </c>
    </row>
    <row r="600" spans="1:14">
      <c r="A600" s="150" t="s">
        <v>2347</v>
      </c>
      <c r="B600" s="150" t="s">
        <v>2348</v>
      </c>
      <c r="C600" s="150" t="s">
        <v>627</v>
      </c>
      <c r="D600" s="150" t="s">
        <v>2349</v>
      </c>
      <c r="E600" s="150" t="s">
        <v>500</v>
      </c>
      <c r="F600" s="150" t="s">
        <v>627</v>
      </c>
      <c r="G600" s="150" t="s">
        <v>2350</v>
      </c>
      <c r="H600" s="151">
        <v>2</v>
      </c>
      <c r="I600" s="150" t="s">
        <v>653</v>
      </c>
      <c r="J600" s="150" t="s">
        <v>630</v>
      </c>
      <c r="K600" s="152">
        <v>45359</v>
      </c>
      <c r="L600" s="150" t="s">
        <v>631</v>
      </c>
      <c r="M600" s="150" t="str">
        <f t="shared" si="9"/>
        <v>NC01-2-0060-0006</v>
      </c>
      <c r="N600" s="150" t="e">
        <f>VLOOKUP(M600,'Liste des équipements'!C602:T813,18)</f>
        <v>#N/A</v>
      </c>
    </row>
    <row r="601" spans="1:14">
      <c r="A601" s="150" t="s">
        <v>2351</v>
      </c>
      <c r="B601" s="150" t="s">
        <v>2352</v>
      </c>
      <c r="C601" s="150" t="s">
        <v>627</v>
      </c>
      <c r="D601" s="150" t="s">
        <v>2236</v>
      </c>
      <c r="E601" s="150" t="s">
        <v>500</v>
      </c>
      <c r="F601" s="150" t="s">
        <v>627</v>
      </c>
      <c r="G601" s="150" t="s">
        <v>698</v>
      </c>
      <c r="H601" s="151">
        <v>2</v>
      </c>
      <c r="I601" s="150" t="s">
        <v>629</v>
      </c>
      <c r="J601" s="150" t="s">
        <v>630</v>
      </c>
      <c r="K601" s="152">
        <v>45000</v>
      </c>
      <c r="L601" s="150" t="s">
        <v>631</v>
      </c>
      <c r="M601" s="150" t="str">
        <f t="shared" si="9"/>
        <v>NC01-2-0060-0006</v>
      </c>
      <c r="N601" s="150" t="e">
        <f>VLOOKUP(M601,'Liste des équipements'!C603:T814,18)</f>
        <v>#N/A</v>
      </c>
    </row>
    <row r="602" spans="1:14">
      <c r="A602" s="150" t="s">
        <v>2353</v>
      </c>
      <c r="B602" s="150" t="s">
        <v>2354</v>
      </c>
      <c r="C602" s="150" t="s">
        <v>627</v>
      </c>
      <c r="D602" s="150" t="s">
        <v>2236</v>
      </c>
      <c r="E602" s="150" t="s">
        <v>500</v>
      </c>
      <c r="F602" s="150" t="s">
        <v>627</v>
      </c>
      <c r="G602" s="150" t="s">
        <v>692</v>
      </c>
      <c r="H602" s="151">
        <v>2</v>
      </c>
      <c r="I602" s="150" t="s">
        <v>653</v>
      </c>
      <c r="J602" s="150" t="s">
        <v>630</v>
      </c>
      <c r="K602" s="152">
        <v>45359</v>
      </c>
      <c r="L602" s="150" t="s">
        <v>631</v>
      </c>
      <c r="M602" s="150" t="str">
        <f t="shared" si="9"/>
        <v>NC01-2-0060-0006</v>
      </c>
      <c r="N602" s="150" t="e">
        <f>VLOOKUP(M602,'Liste des équipements'!C604:T815,18)</f>
        <v>#N/A</v>
      </c>
    </row>
    <row r="603" spans="1:14">
      <c r="A603" s="150" t="s">
        <v>2355</v>
      </c>
      <c r="B603" s="150" t="s">
        <v>2356</v>
      </c>
      <c r="C603" s="150" t="s">
        <v>627</v>
      </c>
      <c r="D603" s="150" t="s">
        <v>2236</v>
      </c>
      <c r="E603" s="150" t="s">
        <v>500</v>
      </c>
      <c r="F603" s="150" t="s">
        <v>627</v>
      </c>
      <c r="G603" s="150" t="s">
        <v>703</v>
      </c>
      <c r="H603" s="151">
        <v>2</v>
      </c>
      <c r="I603" s="150" t="s">
        <v>653</v>
      </c>
      <c r="J603" s="150" t="s">
        <v>630</v>
      </c>
      <c r="K603" s="152">
        <v>48281</v>
      </c>
      <c r="L603" s="150" t="s">
        <v>631</v>
      </c>
      <c r="M603" s="150" t="str">
        <f t="shared" si="9"/>
        <v>NC01-2-0060-0006</v>
      </c>
      <c r="N603" s="150" t="e">
        <f>VLOOKUP(M603,'Liste des équipements'!C605:T816,18)</f>
        <v>#N/A</v>
      </c>
    </row>
    <row r="604" spans="1:14">
      <c r="A604" s="150" t="s">
        <v>2357</v>
      </c>
      <c r="B604" s="150" t="s">
        <v>2358</v>
      </c>
      <c r="C604" s="150" t="s">
        <v>627</v>
      </c>
      <c r="D604" s="150" t="s">
        <v>2359</v>
      </c>
      <c r="E604" s="150" t="s">
        <v>500</v>
      </c>
      <c r="F604" s="150" t="s">
        <v>627</v>
      </c>
      <c r="G604" s="150" t="s">
        <v>795</v>
      </c>
      <c r="H604" s="151">
        <v>2</v>
      </c>
      <c r="I604" s="150" t="s">
        <v>629</v>
      </c>
      <c r="J604" s="150" t="s">
        <v>630</v>
      </c>
      <c r="K604" s="152">
        <v>45000</v>
      </c>
      <c r="L604" s="150" t="s">
        <v>631</v>
      </c>
      <c r="M604" s="150" t="str">
        <f t="shared" si="9"/>
        <v>NC01-2-0060-0006</v>
      </c>
      <c r="N604" s="150" t="e">
        <f>VLOOKUP(M604,'Liste des équipements'!C606:T817,18)</f>
        <v>#N/A</v>
      </c>
    </row>
    <row r="605" spans="1:14">
      <c r="A605" s="150" t="s">
        <v>2360</v>
      </c>
      <c r="B605" s="150" t="s">
        <v>2361</v>
      </c>
      <c r="C605" s="150" t="s">
        <v>627</v>
      </c>
      <c r="D605" s="150" t="s">
        <v>2362</v>
      </c>
      <c r="E605" s="150" t="s">
        <v>504</v>
      </c>
      <c r="F605" s="150" t="s">
        <v>627</v>
      </c>
      <c r="G605" s="150" t="s">
        <v>2363</v>
      </c>
      <c r="H605" s="151">
        <v>2</v>
      </c>
      <c r="I605" s="150" t="s">
        <v>629</v>
      </c>
      <c r="J605" s="150" t="s">
        <v>630</v>
      </c>
      <c r="K605" s="152">
        <v>44867</v>
      </c>
      <c r="L605" s="150" t="s">
        <v>631</v>
      </c>
      <c r="M605" s="150" t="str">
        <f t="shared" si="9"/>
        <v>NC01-2-0060-0004</v>
      </c>
      <c r="N605" s="150" t="e">
        <f>VLOOKUP(M605,'Liste des équipements'!C607:T818,18)</f>
        <v>#N/A</v>
      </c>
    </row>
    <row r="606" spans="1:14">
      <c r="A606" s="150" t="s">
        <v>2364</v>
      </c>
      <c r="B606" s="150" t="s">
        <v>2365</v>
      </c>
      <c r="C606" s="150" t="s">
        <v>627</v>
      </c>
      <c r="D606" s="150" t="s">
        <v>2366</v>
      </c>
      <c r="E606" s="150" t="s">
        <v>504</v>
      </c>
      <c r="F606" s="150" t="s">
        <v>627</v>
      </c>
      <c r="G606" s="150" t="s">
        <v>698</v>
      </c>
      <c r="H606" s="151">
        <v>2</v>
      </c>
      <c r="I606" s="150" t="s">
        <v>629</v>
      </c>
      <c r="J606" s="150" t="s">
        <v>630</v>
      </c>
      <c r="K606" s="152">
        <v>44957</v>
      </c>
      <c r="L606" s="150" t="s">
        <v>631</v>
      </c>
      <c r="M606" s="150" t="str">
        <f t="shared" si="9"/>
        <v>NC01-2-0060-0004</v>
      </c>
      <c r="N606" s="150" t="e">
        <f>VLOOKUP(M606,'Liste des équipements'!C608:T819,18)</f>
        <v>#N/A</v>
      </c>
    </row>
    <row r="607" spans="1:14">
      <c r="A607" s="150" t="s">
        <v>2367</v>
      </c>
      <c r="B607" s="150" t="s">
        <v>2368</v>
      </c>
      <c r="C607" s="150" t="s">
        <v>627</v>
      </c>
      <c r="D607" s="150" t="s">
        <v>2366</v>
      </c>
      <c r="E607" s="150" t="s">
        <v>504</v>
      </c>
      <c r="F607" s="150" t="s">
        <v>627</v>
      </c>
      <c r="G607" s="150" t="s">
        <v>692</v>
      </c>
      <c r="H607" s="151">
        <v>2</v>
      </c>
      <c r="I607" s="150" t="s">
        <v>653</v>
      </c>
      <c r="J607" s="150" t="s">
        <v>630</v>
      </c>
      <c r="K607" s="152">
        <v>45361</v>
      </c>
      <c r="L607" s="150" t="s">
        <v>631</v>
      </c>
      <c r="M607" s="150" t="str">
        <f t="shared" si="9"/>
        <v>NC01-2-0060-0004</v>
      </c>
      <c r="N607" s="150" t="e">
        <f>VLOOKUP(M607,'Liste des équipements'!C609:T820,18)</f>
        <v>#N/A</v>
      </c>
    </row>
    <row r="608" spans="1:14">
      <c r="A608" s="150" t="s">
        <v>2369</v>
      </c>
      <c r="B608" s="150" t="s">
        <v>2370</v>
      </c>
      <c r="C608" s="150" t="s">
        <v>627</v>
      </c>
      <c r="D608" s="150" t="s">
        <v>2371</v>
      </c>
      <c r="E608" s="150" t="s">
        <v>504</v>
      </c>
      <c r="F608" s="150" t="s">
        <v>627</v>
      </c>
      <c r="G608" s="150" t="s">
        <v>709</v>
      </c>
      <c r="H608" s="151">
        <v>2</v>
      </c>
      <c r="I608" s="150" t="s">
        <v>629</v>
      </c>
      <c r="J608" s="150" t="s">
        <v>630</v>
      </c>
      <c r="K608" s="152">
        <v>44819</v>
      </c>
      <c r="L608" s="150" t="s">
        <v>631</v>
      </c>
      <c r="M608" s="150" t="str">
        <f t="shared" si="9"/>
        <v>NC01-2-0060-0004</v>
      </c>
      <c r="N608" s="150" t="e">
        <f>VLOOKUP(M608,'Liste des équipements'!C610:T821,18)</f>
        <v>#N/A</v>
      </c>
    </row>
    <row r="609" spans="1:14">
      <c r="A609" s="150" t="s">
        <v>2372</v>
      </c>
      <c r="B609" s="150" t="s">
        <v>2373</v>
      </c>
      <c r="C609" s="150" t="s">
        <v>627</v>
      </c>
      <c r="D609" s="150" t="s">
        <v>2374</v>
      </c>
      <c r="E609" s="150" t="s">
        <v>504</v>
      </c>
      <c r="F609" s="150" t="s">
        <v>627</v>
      </c>
      <c r="G609" s="150" t="s">
        <v>742</v>
      </c>
      <c r="H609" s="151">
        <v>2</v>
      </c>
      <c r="I609" s="150" t="s">
        <v>629</v>
      </c>
      <c r="J609" s="150" t="s">
        <v>630</v>
      </c>
      <c r="K609" s="152">
        <v>44870</v>
      </c>
      <c r="L609" s="150" t="s">
        <v>631</v>
      </c>
      <c r="M609" s="150" t="str">
        <f t="shared" si="9"/>
        <v>NC01-2-0060-0004</v>
      </c>
      <c r="N609" s="150" t="e">
        <f>VLOOKUP(M609,'Liste des équipements'!C611:T822,18)</f>
        <v>#N/A</v>
      </c>
    </row>
    <row r="610" spans="1:14">
      <c r="A610" s="150" t="s">
        <v>2375</v>
      </c>
      <c r="B610" s="150" t="s">
        <v>2376</v>
      </c>
      <c r="C610" s="150" t="s">
        <v>627</v>
      </c>
      <c r="D610" s="150" t="s">
        <v>2377</v>
      </c>
      <c r="E610" s="150" t="s">
        <v>504</v>
      </c>
      <c r="F610" s="150" t="s">
        <v>627</v>
      </c>
      <c r="G610" s="150" t="s">
        <v>1729</v>
      </c>
      <c r="H610" s="151">
        <v>2</v>
      </c>
      <c r="I610" s="150" t="s">
        <v>629</v>
      </c>
      <c r="J610" s="150" t="s">
        <v>630</v>
      </c>
      <c r="K610" s="152">
        <v>44957</v>
      </c>
      <c r="L610" s="150" t="s">
        <v>631</v>
      </c>
      <c r="M610" s="150" t="str">
        <f t="shared" si="9"/>
        <v>NC01-2-0060-0004</v>
      </c>
      <c r="N610" s="150" t="e">
        <f>VLOOKUP(M610,'Liste des équipements'!C612:T823,18)</f>
        <v>#N/A</v>
      </c>
    </row>
    <row r="611" spans="1:14">
      <c r="A611" s="150" t="s">
        <v>2378</v>
      </c>
      <c r="B611" s="150" t="s">
        <v>2379</v>
      </c>
      <c r="C611" s="150" t="s">
        <v>627</v>
      </c>
      <c r="D611" s="150" t="s">
        <v>2380</v>
      </c>
      <c r="E611" s="150" t="s">
        <v>512</v>
      </c>
      <c r="F611" s="150" t="s">
        <v>627</v>
      </c>
      <c r="G611" s="150" t="s">
        <v>799</v>
      </c>
      <c r="H611" s="151">
        <v>2</v>
      </c>
      <c r="I611" s="150" t="s">
        <v>629</v>
      </c>
      <c r="J611" s="150" t="s">
        <v>630</v>
      </c>
      <c r="K611" s="152">
        <v>44993</v>
      </c>
      <c r="L611" s="150" t="s">
        <v>631</v>
      </c>
      <c r="M611" s="150" t="str">
        <f t="shared" si="9"/>
        <v>NC01-2-0060-0001</v>
      </c>
      <c r="N611" s="150" t="e">
        <f>VLOOKUP(M611,'Liste des équipements'!C613:T824,18)</f>
        <v>#N/A</v>
      </c>
    </row>
    <row r="612" spans="1:14">
      <c r="A612" s="150" t="s">
        <v>2381</v>
      </c>
      <c r="B612" s="150" t="s">
        <v>2382</v>
      </c>
      <c r="C612" s="150" t="s">
        <v>627</v>
      </c>
      <c r="D612" s="150" t="s">
        <v>2383</v>
      </c>
      <c r="E612" s="150" t="s">
        <v>512</v>
      </c>
      <c r="F612" s="150" t="s">
        <v>627</v>
      </c>
      <c r="G612" s="150" t="s">
        <v>799</v>
      </c>
      <c r="H612" s="151">
        <v>2</v>
      </c>
      <c r="I612" s="150" t="s">
        <v>629</v>
      </c>
      <c r="J612" s="150" t="s">
        <v>630</v>
      </c>
      <c r="K612" s="152">
        <v>44993</v>
      </c>
      <c r="L612" s="150" t="s">
        <v>631</v>
      </c>
      <c r="M612" s="150" t="str">
        <f t="shared" si="9"/>
        <v>NC01-2-0060-0001</v>
      </c>
      <c r="N612" s="150" t="e">
        <f>VLOOKUP(M612,'Liste des équipements'!C614:T825,18)</f>
        <v>#N/A</v>
      </c>
    </row>
    <row r="613" spans="1:14">
      <c r="A613" s="150" t="s">
        <v>2384</v>
      </c>
      <c r="B613" s="150" t="s">
        <v>2385</v>
      </c>
      <c r="C613" s="150" t="s">
        <v>627</v>
      </c>
      <c r="D613" s="150" t="s">
        <v>2386</v>
      </c>
      <c r="E613" s="150" t="s">
        <v>512</v>
      </c>
      <c r="F613" s="150" t="s">
        <v>627</v>
      </c>
      <c r="G613" s="150" t="s">
        <v>723</v>
      </c>
      <c r="H613" s="151">
        <v>2</v>
      </c>
      <c r="I613" s="150" t="s">
        <v>629</v>
      </c>
      <c r="J613" s="150" t="s">
        <v>630</v>
      </c>
      <c r="K613" s="152">
        <v>44993</v>
      </c>
      <c r="L613" s="150" t="s">
        <v>631</v>
      </c>
      <c r="M613" s="150" t="str">
        <f t="shared" si="9"/>
        <v>NC01-2-0060-0001</v>
      </c>
      <c r="N613" s="150" t="e">
        <f>VLOOKUP(M613,'Liste des équipements'!C615:T826,18)</f>
        <v>#N/A</v>
      </c>
    </row>
    <row r="614" spans="1:14">
      <c r="A614" s="150" t="s">
        <v>2387</v>
      </c>
      <c r="B614" s="150" t="s">
        <v>2388</v>
      </c>
      <c r="C614" s="150" t="s">
        <v>627</v>
      </c>
      <c r="D614" s="150" t="s">
        <v>2389</v>
      </c>
      <c r="E614" s="150" t="s">
        <v>512</v>
      </c>
      <c r="F614" s="150" t="s">
        <v>627</v>
      </c>
      <c r="G614" s="150" t="s">
        <v>2390</v>
      </c>
      <c r="H614" s="151">
        <v>2</v>
      </c>
      <c r="I614" s="150" t="s">
        <v>629</v>
      </c>
      <c r="J614" s="150" t="s">
        <v>630</v>
      </c>
      <c r="K614" s="152">
        <v>44814</v>
      </c>
      <c r="L614" s="150" t="s">
        <v>631</v>
      </c>
      <c r="M614" s="150" t="str">
        <f t="shared" si="9"/>
        <v>NC01-2-0060-0001</v>
      </c>
      <c r="N614" s="150" t="e">
        <f>VLOOKUP(M614,'Liste des équipements'!C616:T827,18)</f>
        <v>#N/A</v>
      </c>
    </row>
    <row r="615" spans="1:14">
      <c r="A615" s="150" t="s">
        <v>2391</v>
      </c>
      <c r="B615" s="150" t="s">
        <v>2379</v>
      </c>
      <c r="C615" s="150" t="s">
        <v>627</v>
      </c>
      <c r="D615" s="150" t="s">
        <v>2392</v>
      </c>
      <c r="E615" s="150" t="s">
        <v>512</v>
      </c>
      <c r="F615" s="150" t="s">
        <v>627</v>
      </c>
      <c r="G615" s="150" t="s">
        <v>799</v>
      </c>
      <c r="H615" s="151">
        <v>2</v>
      </c>
      <c r="I615" s="150" t="s">
        <v>629</v>
      </c>
      <c r="J615" s="150" t="s">
        <v>630</v>
      </c>
      <c r="K615" s="152">
        <v>44993</v>
      </c>
      <c r="L615" s="150" t="s">
        <v>631</v>
      </c>
      <c r="M615" s="150" t="str">
        <f t="shared" si="9"/>
        <v>NC01-2-0060-0001</v>
      </c>
      <c r="N615" s="150" t="e">
        <f>VLOOKUP(M615,'Liste des équipements'!C617:T828,18)</f>
        <v>#N/A</v>
      </c>
    </row>
    <row r="616" spans="1:14">
      <c r="A616" s="150" t="s">
        <v>2393</v>
      </c>
      <c r="B616" s="150" t="s">
        <v>2385</v>
      </c>
      <c r="C616" s="150" t="s">
        <v>627</v>
      </c>
      <c r="D616" s="150" t="s">
        <v>2394</v>
      </c>
      <c r="E616" s="150" t="s">
        <v>512</v>
      </c>
      <c r="F616" s="150" t="s">
        <v>627</v>
      </c>
      <c r="G616" s="150" t="s">
        <v>723</v>
      </c>
      <c r="H616" s="151">
        <v>2</v>
      </c>
      <c r="I616" s="150" t="s">
        <v>629</v>
      </c>
      <c r="J616" s="150" t="s">
        <v>630</v>
      </c>
      <c r="K616" s="152">
        <v>44993</v>
      </c>
      <c r="L616" s="150" t="s">
        <v>631</v>
      </c>
      <c r="M616" s="150" t="str">
        <f t="shared" si="9"/>
        <v>NC01-2-0060-0001</v>
      </c>
      <c r="N616" s="150" t="e">
        <f>VLOOKUP(M616,'Liste des équipements'!C618:T829,18)</f>
        <v>#N/A</v>
      </c>
    </row>
    <row r="617" spans="1:14">
      <c r="A617" s="150" t="s">
        <v>2395</v>
      </c>
      <c r="B617" s="150" t="s">
        <v>2396</v>
      </c>
      <c r="C617" s="150" t="s">
        <v>627</v>
      </c>
      <c r="D617" s="150" t="s">
        <v>2397</v>
      </c>
      <c r="E617" s="150" t="s">
        <v>512</v>
      </c>
      <c r="F617" s="150" t="s">
        <v>627</v>
      </c>
      <c r="G617" s="150" t="s">
        <v>2398</v>
      </c>
      <c r="H617" s="151">
        <v>2</v>
      </c>
      <c r="I617" s="150" t="s">
        <v>629</v>
      </c>
      <c r="J617" s="150" t="s">
        <v>630</v>
      </c>
      <c r="K617" s="152">
        <v>44870</v>
      </c>
      <c r="L617" s="150" t="s">
        <v>631</v>
      </c>
      <c r="M617" s="150" t="str">
        <f t="shared" si="9"/>
        <v>NC01-2-0060-0001</v>
      </c>
      <c r="N617" s="150" t="e">
        <f>VLOOKUP(M617,'Liste des équipements'!C619:T830,18)</f>
        <v>#N/A</v>
      </c>
    </row>
    <row r="618" spans="1:14">
      <c r="A618" s="150" t="s">
        <v>2399</v>
      </c>
      <c r="B618" s="150" t="s">
        <v>2379</v>
      </c>
      <c r="C618" s="150" t="s">
        <v>627</v>
      </c>
      <c r="D618" s="150" t="s">
        <v>2400</v>
      </c>
      <c r="E618" s="150" t="s">
        <v>512</v>
      </c>
      <c r="F618" s="150" t="s">
        <v>627</v>
      </c>
      <c r="G618" s="150" t="s">
        <v>799</v>
      </c>
      <c r="H618" s="151">
        <v>2</v>
      </c>
      <c r="I618" s="150" t="s">
        <v>629</v>
      </c>
      <c r="J618" s="150" t="s">
        <v>630</v>
      </c>
      <c r="K618" s="152">
        <v>45006</v>
      </c>
      <c r="L618" s="150" t="s">
        <v>631</v>
      </c>
      <c r="M618" s="150" t="str">
        <f t="shared" si="9"/>
        <v>NC01-2-0060-0001</v>
      </c>
      <c r="N618" s="150" t="e">
        <f>VLOOKUP(M618,'Liste des équipements'!C620:T831,18)</f>
        <v>#N/A</v>
      </c>
    </row>
    <row r="619" spans="1:14">
      <c r="A619" s="150" t="s">
        <v>2401</v>
      </c>
      <c r="B619" s="150" t="s">
        <v>2402</v>
      </c>
      <c r="C619" s="150" t="s">
        <v>627</v>
      </c>
      <c r="D619" s="150" t="s">
        <v>2403</v>
      </c>
      <c r="E619" s="150" t="s">
        <v>512</v>
      </c>
      <c r="F619" s="150" t="s">
        <v>627</v>
      </c>
      <c r="G619" s="150" t="s">
        <v>698</v>
      </c>
      <c r="H619" s="151">
        <v>2</v>
      </c>
      <c r="I619" s="150" t="s">
        <v>629</v>
      </c>
      <c r="J619" s="150" t="s">
        <v>630</v>
      </c>
      <c r="K619" s="152">
        <v>45019</v>
      </c>
      <c r="L619" s="150" t="s">
        <v>631</v>
      </c>
      <c r="M619" s="150" t="str">
        <f t="shared" si="9"/>
        <v>NC01-2-0060-0001</v>
      </c>
      <c r="N619" s="150" t="e">
        <f>VLOOKUP(M619,'Liste des équipements'!C621:T832,18)</f>
        <v>#N/A</v>
      </c>
    </row>
    <row r="620" spans="1:14">
      <c r="A620" s="150" t="s">
        <v>2404</v>
      </c>
      <c r="B620" s="150" t="s">
        <v>2405</v>
      </c>
      <c r="C620" s="150" t="s">
        <v>627</v>
      </c>
      <c r="D620" s="150" t="s">
        <v>2406</v>
      </c>
      <c r="E620" s="150" t="s">
        <v>512</v>
      </c>
      <c r="F620" s="150" t="s">
        <v>627</v>
      </c>
      <c r="G620" s="150" t="s">
        <v>742</v>
      </c>
      <c r="H620" s="151">
        <v>2</v>
      </c>
      <c r="I620" s="150" t="s">
        <v>629</v>
      </c>
      <c r="J620" s="150" t="s">
        <v>630</v>
      </c>
      <c r="K620" s="152">
        <v>45020</v>
      </c>
      <c r="L620" s="150" t="s">
        <v>631</v>
      </c>
      <c r="M620" s="150" t="str">
        <f t="shared" si="9"/>
        <v>NC01-2-0060-0001</v>
      </c>
      <c r="N620" s="150" t="e">
        <f>VLOOKUP(M620,'Liste des équipements'!C622:T833,18)</f>
        <v>#N/A</v>
      </c>
    </row>
    <row r="621" spans="1:14">
      <c r="A621" s="150" t="s">
        <v>2407</v>
      </c>
      <c r="B621" s="150" t="s">
        <v>2408</v>
      </c>
      <c r="C621" s="150" t="s">
        <v>627</v>
      </c>
      <c r="D621" s="150" t="s">
        <v>2409</v>
      </c>
      <c r="E621" s="150" t="s">
        <v>512</v>
      </c>
      <c r="F621" s="150" t="s">
        <v>627</v>
      </c>
      <c r="G621" s="150" t="s">
        <v>742</v>
      </c>
      <c r="H621" s="151">
        <v>2</v>
      </c>
      <c r="I621" s="150" t="s">
        <v>629</v>
      </c>
      <c r="J621" s="150" t="s">
        <v>630</v>
      </c>
      <c r="K621" s="152">
        <v>45020</v>
      </c>
      <c r="L621" s="150" t="s">
        <v>631</v>
      </c>
      <c r="M621" s="150" t="str">
        <f t="shared" si="9"/>
        <v>NC01-2-0060-0001</v>
      </c>
      <c r="N621" s="150" t="e">
        <f>VLOOKUP(M621,'Liste des équipements'!C623:T834,18)</f>
        <v>#N/A</v>
      </c>
    </row>
    <row r="622" spans="1:14">
      <c r="A622" s="150" t="s">
        <v>2410</v>
      </c>
      <c r="B622" s="150" t="s">
        <v>2411</v>
      </c>
      <c r="C622" s="150" t="s">
        <v>627</v>
      </c>
      <c r="D622" s="150" t="s">
        <v>2412</v>
      </c>
      <c r="E622" s="150" t="s">
        <v>512</v>
      </c>
      <c r="F622" s="150" t="s">
        <v>627</v>
      </c>
      <c r="G622" s="150" t="s">
        <v>799</v>
      </c>
      <c r="H622" s="151">
        <v>2</v>
      </c>
      <c r="I622" s="150" t="s">
        <v>629</v>
      </c>
      <c r="J622" s="150" t="s">
        <v>630</v>
      </c>
      <c r="K622" s="152">
        <v>45020</v>
      </c>
      <c r="L622" s="150" t="s">
        <v>631</v>
      </c>
      <c r="M622" s="150" t="str">
        <f t="shared" si="9"/>
        <v>NC01-2-0060-0001</v>
      </c>
      <c r="N622" s="150" t="e">
        <f>VLOOKUP(M622,'Liste des équipements'!C624:T835,18)</f>
        <v>#N/A</v>
      </c>
    </row>
    <row r="623" spans="1:14">
      <c r="A623" s="150" t="s">
        <v>2413</v>
      </c>
      <c r="B623" s="150" t="s">
        <v>2414</v>
      </c>
      <c r="C623" s="150" t="s">
        <v>627</v>
      </c>
      <c r="D623" s="150" t="s">
        <v>2415</v>
      </c>
      <c r="E623" s="150" t="s">
        <v>512</v>
      </c>
      <c r="F623" s="150" t="s">
        <v>627</v>
      </c>
      <c r="G623" s="150" t="s">
        <v>2249</v>
      </c>
      <c r="H623" s="151">
        <v>2</v>
      </c>
      <c r="I623" s="150" t="s">
        <v>629</v>
      </c>
      <c r="J623" s="150" t="s">
        <v>630</v>
      </c>
      <c r="K623" s="152">
        <v>45020</v>
      </c>
      <c r="L623" s="150" t="s">
        <v>631</v>
      </c>
      <c r="M623" s="150" t="str">
        <f t="shared" si="9"/>
        <v>NC01-2-0060-0001</v>
      </c>
      <c r="N623" s="150" t="e">
        <f>VLOOKUP(M623,'Liste des équipements'!C625:T836,18)</f>
        <v>#N/A</v>
      </c>
    </row>
    <row r="624" spans="1:14">
      <c r="A624" s="150" t="s">
        <v>2416</v>
      </c>
      <c r="B624" s="150" t="s">
        <v>2417</v>
      </c>
      <c r="C624" s="150" t="s">
        <v>627</v>
      </c>
      <c r="D624" s="150" t="s">
        <v>2418</v>
      </c>
      <c r="E624" s="150" t="s">
        <v>512</v>
      </c>
      <c r="F624" s="150" t="s">
        <v>627</v>
      </c>
      <c r="G624" s="150" t="s">
        <v>799</v>
      </c>
      <c r="H624" s="151">
        <v>2</v>
      </c>
      <c r="I624" s="150" t="s">
        <v>629</v>
      </c>
      <c r="J624" s="150" t="s">
        <v>630</v>
      </c>
      <c r="K624" s="152">
        <v>45020</v>
      </c>
      <c r="L624" s="150" t="s">
        <v>631</v>
      </c>
      <c r="M624" s="150" t="str">
        <f t="shared" si="9"/>
        <v>NC01-2-0060-0001</v>
      </c>
      <c r="N624" s="150" t="e">
        <f>VLOOKUP(M624,'Liste des équipements'!C626:T837,18)</f>
        <v>#N/A</v>
      </c>
    </row>
    <row r="625" spans="1:14">
      <c r="A625" s="150" t="s">
        <v>2419</v>
      </c>
      <c r="B625" s="150" t="s">
        <v>2420</v>
      </c>
      <c r="C625" s="150" t="s">
        <v>627</v>
      </c>
      <c r="D625" s="150" t="s">
        <v>2421</v>
      </c>
      <c r="E625" s="150" t="s">
        <v>512</v>
      </c>
      <c r="F625" s="150" t="s">
        <v>627</v>
      </c>
      <c r="G625" s="150" t="s">
        <v>698</v>
      </c>
      <c r="H625" s="151">
        <v>2</v>
      </c>
      <c r="I625" s="150" t="s">
        <v>629</v>
      </c>
      <c r="J625" s="150" t="s">
        <v>630</v>
      </c>
      <c r="K625" s="152">
        <v>45019</v>
      </c>
      <c r="L625" s="150" t="s">
        <v>631</v>
      </c>
      <c r="M625" s="150" t="str">
        <f t="shared" si="9"/>
        <v>NC01-2-0060-0001</v>
      </c>
      <c r="N625" s="150" t="e">
        <f>VLOOKUP(M625,'Liste des équipements'!C627:T838,18)</f>
        <v>#N/A</v>
      </c>
    </row>
    <row r="626" spans="1:14">
      <c r="A626" s="150" t="s">
        <v>2422</v>
      </c>
      <c r="B626" s="150" t="s">
        <v>2423</v>
      </c>
      <c r="C626" s="150" t="s">
        <v>627</v>
      </c>
      <c r="D626" s="150" t="s">
        <v>2421</v>
      </c>
      <c r="E626" s="150" t="s">
        <v>512</v>
      </c>
      <c r="F626" s="150" t="s">
        <v>627</v>
      </c>
      <c r="G626" s="150" t="s">
        <v>703</v>
      </c>
      <c r="H626" s="151">
        <v>2</v>
      </c>
      <c r="I626" s="150" t="s">
        <v>653</v>
      </c>
      <c r="J626" s="150" t="s">
        <v>630</v>
      </c>
      <c r="K626" s="152">
        <v>48281</v>
      </c>
      <c r="L626" s="150" t="s">
        <v>631</v>
      </c>
      <c r="M626" s="150" t="str">
        <f t="shared" si="9"/>
        <v>NC01-2-0060-0001</v>
      </c>
      <c r="N626" s="150" t="e">
        <f>VLOOKUP(M626,'Liste des équipements'!C628:T839,18)</f>
        <v>#N/A</v>
      </c>
    </row>
    <row r="627" spans="1:14">
      <c r="A627" s="150" t="s">
        <v>2424</v>
      </c>
      <c r="B627" s="150" t="s">
        <v>2425</v>
      </c>
      <c r="C627" s="150" t="s">
        <v>627</v>
      </c>
      <c r="D627" s="150" t="s">
        <v>2426</v>
      </c>
      <c r="E627" s="150" t="s">
        <v>512</v>
      </c>
      <c r="F627" s="150" t="s">
        <v>627</v>
      </c>
      <c r="G627" s="150" t="s">
        <v>723</v>
      </c>
      <c r="H627" s="151">
        <v>2</v>
      </c>
      <c r="I627" s="150" t="s">
        <v>629</v>
      </c>
      <c r="J627" s="150" t="s">
        <v>630</v>
      </c>
      <c r="K627" s="152">
        <v>44993</v>
      </c>
      <c r="L627" s="150" t="s">
        <v>631</v>
      </c>
      <c r="M627" s="150" t="str">
        <f t="shared" si="9"/>
        <v>NC01-2-0060-0001</v>
      </c>
      <c r="N627" s="150" t="e">
        <f>VLOOKUP(M627,'Liste des équipements'!C629:T840,18)</f>
        <v>#N/A</v>
      </c>
    </row>
    <row r="628" spans="1:14">
      <c r="A628" s="150" t="s">
        <v>2427</v>
      </c>
      <c r="B628" s="150" t="s">
        <v>2428</v>
      </c>
      <c r="C628" s="150" t="s">
        <v>627</v>
      </c>
      <c r="D628" s="150" t="s">
        <v>2429</v>
      </c>
      <c r="E628" s="150" t="s">
        <v>512</v>
      </c>
      <c r="F628" s="150" t="s">
        <v>627</v>
      </c>
      <c r="G628" s="150" t="s">
        <v>2398</v>
      </c>
      <c r="H628" s="151">
        <v>2</v>
      </c>
      <c r="I628" s="150" t="s">
        <v>629</v>
      </c>
      <c r="J628" s="150" t="s">
        <v>630</v>
      </c>
      <c r="K628" s="152">
        <v>44814</v>
      </c>
      <c r="L628" s="150" t="s">
        <v>631</v>
      </c>
      <c r="M628" s="150" t="str">
        <f t="shared" si="9"/>
        <v>NC01-2-0060-0001</v>
      </c>
      <c r="N628" s="150" t="e">
        <f>VLOOKUP(M628,'Liste des équipements'!C630:T841,18)</f>
        <v>#N/A</v>
      </c>
    </row>
    <row r="629" spans="1:14">
      <c r="A629" s="150" t="s">
        <v>2430</v>
      </c>
      <c r="B629" s="150" t="s">
        <v>2431</v>
      </c>
      <c r="C629" s="150" t="s">
        <v>627</v>
      </c>
      <c r="D629" s="150" t="s">
        <v>2432</v>
      </c>
      <c r="E629" s="150" t="s">
        <v>512</v>
      </c>
      <c r="F629" s="150" t="s">
        <v>627</v>
      </c>
      <c r="G629" s="150" t="s">
        <v>799</v>
      </c>
      <c r="H629" s="151">
        <v>2</v>
      </c>
      <c r="I629" s="150" t="s">
        <v>629</v>
      </c>
      <c r="J629" s="150" t="s">
        <v>630</v>
      </c>
      <c r="K629" s="152">
        <v>44993</v>
      </c>
      <c r="L629" s="150" t="s">
        <v>631</v>
      </c>
      <c r="M629" s="150" t="str">
        <f t="shared" si="9"/>
        <v>NC01-2-0060-0001</v>
      </c>
      <c r="N629" s="150" t="e">
        <f>VLOOKUP(M629,'Liste des équipements'!C631:T842,18)</f>
        <v>#N/A</v>
      </c>
    </row>
    <row r="630" spans="1:14">
      <c r="A630" s="150" t="s">
        <v>2433</v>
      </c>
      <c r="B630" s="150" t="s">
        <v>2434</v>
      </c>
      <c r="C630" s="150" t="s">
        <v>627</v>
      </c>
      <c r="D630" s="150" t="s">
        <v>2435</v>
      </c>
      <c r="E630" s="150" t="s">
        <v>512</v>
      </c>
      <c r="F630" s="150" t="s">
        <v>627</v>
      </c>
      <c r="G630" s="150" t="s">
        <v>698</v>
      </c>
      <c r="H630" s="151">
        <v>2</v>
      </c>
      <c r="I630" s="150" t="s">
        <v>629</v>
      </c>
      <c r="J630" s="150" t="s">
        <v>630</v>
      </c>
      <c r="K630" s="152">
        <v>44954</v>
      </c>
      <c r="L630" s="150" t="s">
        <v>631</v>
      </c>
      <c r="M630" s="150" t="str">
        <f t="shared" si="9"/>
        <v>NC01-2-0060-0001</v>
      </c>
      <c r="N630" s="150" t="e">
        <f>VLOOKUP(M630,'Liste des équipements'!C632:T843,18)</f>
        <v>#N/A</v>
      </c>
    </row>
    <row r="631" spans="1:14">
      <c r="A631" s="150" t="s">
        <v>2436</v>
      </c>
      <c r="B631" s="150" t="s">
        <v>2437</v>
      </c>
      <c r="C631" s="150" t="s">
        <v>627</v>
      </c>
      <c r="D631" s="150" t="s">
        <v>2438</v>
      </c>
      <c r="E631" s="150" t="s">
        <v>512</v>
      </c>
      <c r="F631" s="150" t="s">
        <v>627</v>
      </c>
      <c r="G631" s="150" t="s">
        <v>742</v>
      </c>
      <c r="H631" s="151">
        <v>2</v>
      </c>
      <c r="I631" s="150" t="s">
        <v>629</v>
      </c>
      <c r="J631" s="150" t="s">
        <v>630</v>
      </c>
      <c r="K631" s="152">
        <v>44993</v>
      </c>
      <c r="L631" s="150" t="s">
        <v>631</v>
      </c>
      <c r="M631" s="150" t="str">
        <f t="shared" si="9"/>
        <v>NC01-2-0060-0001</v>
      </c>
      <c r="N631" s="150" t="e">
        <f>VLOOKUP(M631,'Liste des équipements'!C633:T844,18)</f>
        <v>#N/A</v>
      </c>
    </row>
    <row r="632" spans="1:14">
      <c r="A632" s="150" t="s">
        <v>2439</v>
      </c>
      <c r="B632" s="150" t="s">
        <v>2440</v>
      </c>
      <c r="C632" s="150" t="s">
        <v>627</v>
      </c>
      <c r="D632" s="150" t="s">
        <v>2441</v>
      </c>
      <c r="E632" s="150" t="s">
        <v>512</v>
      </c>
      <c r="F632" s="150" t="s">
        <v>627</v>
      </c>
      <c r="G632" s="150" t="s">
        <v>742</v>
      </c>
      <c r="H632" s="151">
        <v>2</v>
      </c>
      <c r="I632" s="150" t="s">
        <v>629</v>
      </c>
      <c r="J632" s="150" t="s">
        <v>630</v>
      </c>
      <c r="K632" s="152">
        <v>44993</v>
      </c>
      <c r="L632" s="150" t="s">
        <v>631</v>
      </c>
      <c r="M632" s="150" t="str">
        <f t="shared" si="9"/>
        <v>NC01-2-0060-0001</v>
      </c>
      <c r="N632" s="150" t="e">
        <f>VLOOKUP(M632,'Liste des équipements'!C634:T845,18)</f>
        <v>#N/A</v>
      </c>
    </row>
    <row r="633" spans="1:14">
      <c r="A633" s="150" t="s">
        <v>2442</v>
      </c>
      <c r="B633" s="150" t="s">
        <v>2443</v>
      </c>
      <c r="C633" s="150" t="s">
        <v>627</v>
      </c>
      <c r="D633" s="150" t="s">
        <v>2444</v>
      </c>
      <c r="E633" s="150" t="s">
        <v>504</v>
      </c>
      <c r="F633" s="150" t="s">
        <v>627</v>
      </c>
      <c r="G633" s="150" t="s">
        <v>799</v>
      </c>
      <c r="H633" s="151">
        <v>2</v>
      </c>
      <c r="I633" s="150" t="s">
        <v>629</v>
      </c>
      <c r="J633" s="150" t="s">
        <v>630</v>
      </c>
      <c r="K633" s="152">
        <v>44867</v>
      </c>
      <c r="L633" s="150" t="s">
        <v>631</v>
      </c>
      <c r="M633" s="150" t="str">
        <f t="shared" si="9"/>
        <v>NC01-2-0060-0004</v>
      </c>
      <c r="N633" s="150" t="e">
        <f>VLOOKUP(M633,'Liste des équipements'!C635:T846,18)</f>
        <v>#N/A</v>
      </c>
    </row>
    <row r="634" spans="1:14">
      <c r="A634" s="150" t="s">
        <v>2445</v>
      </c>
      <c r="B634" s="150" t="s">
        <v>2446</v>
      </c>
      <c r="C634" s="150" t="s">
        <v>627</v>
      </c>
      <c r="D634" s="150" t="s">
        <v>2447</v>
      </c>
      <c r="E634" s="150" t="s">
        <v>504</v>
      </c>
      <c r="F634" s="150" t="s">
        <v>627</v>
      </c>
      <c r="G634" s="150" t="s">
        <v>698</v>
      </c>
      <c r="H634" s="151">
        <v>2</v>
      </c>
      <c r="I634" s="150" t="s">
        <v>629</v>
      </c>
      <c r="J634" s="150" t="s">
        <v>630</v>
      </c>
      <c r="K634" s="152">
        <v>44867</v>
      </c>
      <c r="L634" s="150" t="s">
        <v>631</v>
      </c>
      <c r="M634" s="150" t="str">
        <f t="shared" si="9"/>
        <v>NC01-2-0060-0004</v>
      </c>
      <c r="N634" s="150" t="e">
        <f>VLOOKUP(M634,'Liste des équipements'!C636:T847,18)</f>
        <v>#N/A</v>
      </c>
    </row>
    <row r="635" spans="1:14">
      <c r="A635" s="150" t="s">
        <v>2448</v>
      </c>
      <c r="B635" s="150" t="s">
        <v>2449</v>
      </c>
      <c r="C635" s="150" t="s">
        <v>627</v>
      </c>
      <c r="D635" s="150" t="s">
        <v>2447</v>
      </c>
      <c r="E635" s="150" t="s">
        <v>504</v>
      </c>
      <c r="F635" s="150" t="s">
        <v>627</v>
      </c>
      <c r="G635" s="150" t="s">
        <v>692</v>
      </c>
      <c r="H635" s="151">
        <v>2</v>
      </c>
      <c r="I635" s="150" t="s">
        <v>653</v>
      </c>
      <c r="J635" s="150" t="s">
        <v>630</v>
      </c>
      <c r="K635" s="152">
        <v>45361</v>
      </c>
      <c r="L635" s="150" t="s">
        <v>631</v>
      </c>
      <c r="M635" s="150" t="str">
        <f t="shared" si="9"/>
        <v>NC01-2-0060-0004</v>
      </c>
      <c r="N635" s="150" t="e">
        <f>VLOOKUP(M635,'Liste des équipements'!C637:T848,18)</f>
        <v>#N/A</v>
      </c>
    </row>
    <row r="636" spans="1:14">
      <c r="A636" s="150" t="s">
        <v>2450</v>
      </c>
      <c r="B636" s="150" t="s">
        <v>2451</v>
      </c>
      <c r="C636" s="150" t="s">
        <v>627</v>
      </c>
      <c r="D636" s="150" t="s">
        <v>2452</v>
      </c>
      <c r="E636" s="150" t="s">
        <v>504</v>
      </c>
      <c r="F636" s="150" t="s">
        <v>627</v>
      </c>
      <c r="G636" s="150" t="s">
        <v>709</v>
      </c>
      <c r="H636" s="151">
        <v>2</v>
      </c>
      <c r="I636" s="150" t="s">
        <v>629</v>
      </c>
      <c r="J636" s="150" t="s">
        <v>630</v>
      </c>
      <c r="K636" s="152">
        <v>44819</v>
      </c>
      <c r="L636" s="150" t="s">
        <v>631</v>
      </c>
      <c r="M636" s="150" t="str">
        <f t="shared" si="9"/>
        <v>NC01-2-0060-0004</v>
      </c>
      <c r="N636" s="150" t="e">
        <f>VLOOKUP(M636,'Liste des équipements'!C638:T849,18)</f>
        <v>#N/A</v>
      </c>
    </row>
    <row r="637" spans="1:14">
      <c r="A637" s="150" t="s">
        <v>2453</v>
      </c>
      <c r="B637" s="150" t="s">
        <v>2454</v>
      </c>
      <c r="C637" s="150" t="s">
        <v>627</v>
      </c>
      <c r="D637" s="150" t="s">
        <v>2455</v>
      </c>
      <c r="E637" s="150" t="s">
        <v>504</v>
      </c>
      <c r="F637" s="150" t="s">
        <v>627</v>
      </c>
      <c r="G637" s="150" t="s">
        <v>723</v>
      </c>
      <c r="H637" s="151">
        <v>2</v>
      </c>
      <c r="I637" s="150" t="s">
        <v>629</v>
      </c>
      <c r="J637" s="150" t="s">
        <v>630</v>
      </c>
      <c r="K637" s="152">
        <v>44867</v>
      </c>
      <c r="L637" s="150" t="s">
        <v>631</v>
      </c>
      <c r="M637" s="150" t="str">
        <f t="shared" si="9"/>
        <v>NC01-2-0060-0004</v>
      </c>
      <c r="N637" s="150" t="e">
        <f>VLOOKUP(M637,'Liste des équipements'!C639:T850,18)</f>
        <v>#N/A</v>
      </c>
    </row>
    <row r="638" spans="1:14">
      <c r="A638" s="150" t="s">
        <v>2456</v>
      </c>
      <c r="B638" s="150" t="s">
        <v>2457</v>
      </c>
      <c r="C638" s="150" t="s">
        <v>627</v>
      </c>
      <c r="D638" s="150" t="s">
        <v>2458</v>
      </c>
      <c r="E638" s="150" t="s">
        <v>504</v>
      </c>
      <c r="F638" s="150" t="s">
        <v>627</v>
      </c>
      <c r="G638" s="150" t="s">
        <v>799</v>
      </c>
      <c r="H638" s="151">
        <v>2</v>
      </c>
      <c r="I638" s="150" t="s">
        <v>629</v>
      </c>
      <c r="J638" s="150" t="s">
        <v>630</v>
      </c>
      <c r="K638" s="152">
        <v>44867</v>
      </c>
      <c r="L638" s="150" t="s">
        <v>631</v>
      </c>
      <c r="M638" s="150" t="str">
        <f t="shared" si="9"/>
        <v>NC01-2-0060-0004</v>
      </c>
      <c r="N638" s="150" t="e">
        <f>VLOOKUP(M638,'Liste des équipements'!C640:T851,18)</f>
        <v>#N/A</v>
      </c>
    </row>
    <row r="639" spans="1:14">
      <c r="A639" s="150" t="s">
        <v>2459</v>
      </c>
      <c r="B639" s="150" t="s">
        <v>2460</v>
      </c>
      <c r="C639" s="150" t="s">
        <v>627</v>
      </c>
      <c r="D639" s="150" t="s">
        <v>2461</v>
      </c>
      <c r="E639" s="150" t="s">
        <v>504</v>
      </c>
      <c r="F639" s="150" t="s">
        <v>627</v>
      </c>
      <c r="G639" s="150" t="s">
        <v>698</v>
      </c>
      <c r="H639" s="151">
        <v>2</v>
      </c>
      <c r="I639" s="150" t="s">
        <v>629</v>
      </c>
      <c r="J639" s="150" t="s">
        <v>630</v>
      </c>
      <c r="K639" s="152">
        <v>44870</v>
      </c>
      <c r="L639" s="150" t="s">
        <v>631</v>
      </c>
      <c r="M639" s="150" t="str">
        <f t="shared" si="9"/>
        <v>NC01-2-0060-0004</v>
      </c>
      <c r="N639" s="150" t="e">
        <f>VLOOKUP(M639,'Liste des équipements'!C641:T852,18)</f>
        <v>#N/A</v>
      </c>
    </row>
    <row r="640" spans="1:14">
      <c r="A640" s="150" t="s">
        <v>2462</v>
      </c>
      <c r="B640" s="150" t="s">
        <v>2463</v>
      </c>
      <c r="C640" s="150" t="s">
        <v>627</v>
      </c>
      <c r="D640" s="150" t="s">
        <v>2461</v>
      </c>
      <c r="E640" s="150" t="s">
        <v>504</v>
      </c>
      <c r="F640" s="150" t="s">
        <v>627</v>
      </c>
      <c r="G640" s="150" t="s">
        <v>692</v>
      </c>
      <c r="H640" s="151">
        <v>2</v>
      </c>
      <c r="I640" s="150" t="s">
        <v>653</v>
      </c>
      <c r="J640" s="150" t="s">
        <v>630</v>
      </c>
      <c r="K640" s="152">
        <v>45361</v>
      </c>
      <c r="L640" s="150" t="s">
        <v>631</v>
      </c>
      <c r="M640" s="150" t="str">
        <f t="shared" si="9"/>
        <v>NC01-2-0060-0004</v>
      </c>
      <c r="N640" s="150" t="e">
        <f>VLOOKUP(M640,'Liste des équipements'!C642:T853,18)</f>
        <v>#N/A</v>
      </c>
    </row>
    <row r="641" spans="1:14">
      <c r="A641" s="150" t="s">
        <v>2464</v>
      </c>
      <c r="B641" s="150" t="s">
        <v>2465</v>
      </c>
      <c r="C641" s="150" t="s">
        <v>627</v>
      </c>
      <c r="D641" s="150" t="s">
        <v>2466</v>
      </c>
      <c r="E641" s="150" t="s">
        <v>504</v>
      </c>
      <c r="F641" s="150" t="s">
        <v>627</v>
      </c>
      <c r="G641" s="150" t="s">
        <v>709</v>
      </c>
      <c r="H641" s="151">
        <v>2</v>
      </c>
      <c r="I641" s="150" t="s">
        <v>629</v>
      </c>
      <c r="J641" s="150" t="s">
        <v>630</v>
      </c>
      <c r="K641" s="152">
        <v>44819</v>
      </c>
      <c r="L641" s="150" t="s">
        <v>631</v>
      </c>
      <c r="M641" s="150" t="str">
        <f t="shared" si="9"/>
        <v>NC01-2-0060-0004</v>
      </c>
      <c r="N641" s="150" t="e">
        <f>VLOOKUP(M641,'Liste des équipements'!C643:T854,18)</f>
        <v>#N/A</v>
      </c>
    </row>
    <row r="642" spans="1:14">
      <c r="A642" s="150" t="s">
        <v>2467</v>
      </c>
      <c r="B642" s="150" t="s">
        <v>2468</v>
      </c>
      <c r="C642" s="150" t="s">
        <v>627</v>
      </c>
      <c r="D642" s="150" t="s">
        <v>2469</v>
      </c>
      <c r="E642" s="150" t="s">
        <v>504</v>
      </c>
      <c r="F642" s="150" t="s">
        <v>627</v>
      </c>
      <c r="G642" s="150" t="s">
        <v>723</v>
      </c>
      <c r="H642" s="151">
        <v>2</v>
      </c>
      <c r="I642" s="150" t="s">
        <v>629</v>
      </c>
      <c r="J642" s="150" t="s">
        <v>630</v>
      </c>
      <c r="K642" s="152">
        <v>44870</v>
      </c>
      <c r="L642" s="150" t="s">
        <v>631</v>
      </c>
      <c r="M642" s="150" t="str">
        <f t="shared" si="9"/>
        <v>NC01-2-0060-0004</v>
      </c>
      <c r="N642" s="150" t="e">
        <f>VLOOKUP(M642,'Liste des équipements'!C644:T855,18)</f>
        <v>#N/A</v>
      </c>
    </row>
    <row r="643" spans="1:14">
      <c r="A643" s="150" t="s">
        <v>2470</v>
      </c>
      <c r="B643" s="150" t="s">
        <v>2471</v>
      </c>
      <c r="C643" s="150" t="s">
        <v>627</v>
      </c>
      <c r="D643" s="150" t="s">
        <v>2472</v>
      </c>
      <c r="E643" s="150" t="s">
        <v>512</v>
      </c>
      <c r="F643" s="150" t="s">
        <v>627</v>
      </c>
      <c r="G643" s="150" t="s">
        <v>2179</v>
      </c>
      <c r="H643" s="151">
        <v>2</v>
      </c>
      <c r="I643" s="150" t="s">
        <v>629</v>
      </c>
      <c r="J643" s="150" t="s">
        <v>630</v>
      </c>
      <c r="K643" s="152">
        <v>44814</v>
      </c>
      <c r="L643" s="150" t="s">
        <v>631</v>
      </c>
      <c r="M643" s="150" t="str">
        <f t="shared" ref="M643:M706" si="10">IF(C643&lt;&gt;"",LEFT(C643,16),LEFT(E643,16))</f>
        <v>NC01-2-0060-0001</v>
      </c>
      <c r="N643" s="150" t="e">
        <f>VLOOKUP(M643,'Liste des équipements'!C645:T856,18)</f>
        <v>#N/A</v>
      </c>
    </row>
    <row r="644" spans="1:14">
      <c r="A644" s="150" t="s">
        <v>2473</v>
      </c>
      <c r="B644" s="150" t="s">
        <v>2474</v>
      </c>
      <c r="C644" s="150" t="s">
        <v>627</v>
      </c>
      <c r="D644" s="150" t="s">
        <v>2475</v>
      </c>
      <c r="E644" s="150" t="s">
        <v>512</v>
      </c>
      <c r="F644" s="150" t="s">
        <v>627</v>
      </c>
      <c r="G644" s="150" t="s">
        <v>723</v>
      </c>
      <c r="H644" s="151">
        <v>2</v>
      </c>
      <c r="I644" s="150" t="s">
        <v>629</v>
      </c>
      <c r="J644" s="150" t="s">
        <v>630</v>
      </c>
      <c r="K644" s="152">
        <v>44993</v>
      </c>
      <c r="L644" s="150" t="s">
        <v>631</v>
      </c>
      <c r="M644" s="150" t="str">
        <f t="shared" si="10"/>
        <v>NC01-2-0060-0001</v>
      </c>
      <c r="N644" s="150" t="e">
        <f>VLOOKUP(M644,'Liste des équipements'!C646:T857,18)</f>
        <v>#N/A</v>
      </c>
    </row>
    <row r="645" spans="1:14">
      <c r="A645" s="150" t="s">
        <v>2476</v>
      </c>
      <c r="B645" s="150" t="s">
        <v>2477</v>
      </c>
      <c r="C645" s="150" t="s">
        <v>627</v>
      </c>
      <c r="D645" s="150" t="s">
        <v>2478</v>
      </c>
      <c r="E645" s="150" t="s">
        <v>512</v>
      </c>
      <c r="F645" s="150" t="s">
        <v>627</v>
      </c>
      <c r="G645" s="150" t="s">
        <v>742</v>
      </c>
      <c r="H645" s="151">
        <v>2</v>
      </c>
      <c r="I645" s="150" t="s">
        <v>629</v>
      </c>
      <c r="J645" s="150" t="s">
        <v>630</v>
      </c>
      <c r="K645" s="152">
        <v>44993</v>
      </c>
      <c r="L645" s="150" t="s">
        <v>631</v>
      </c>
      <c r="M645" s="150" t="str">
        <f t="shared" si="10"/>
        <v>NC01-2-0060-0001</v>
      </c>
      <c r="N645" s="150" t="e">
        <f>VLOOKUP(M645,'Liste des équipements'!C647:T858,18)</f>
        <v>#N/A</v>
      </c>
    </row>
    <row r="646" spans="1:14">
      <c r="A646" s="150" t="s">
        <v>2479</v>
      </c>
      <c r="B646" s="150" t="s">
        <v>2480</v>
      </c>
      <c r="C646" s="150" t="s">
        <v>627</v>
      </c>
      <c r="D646" s="150" t="s">
        <v>2481</v>
      </c>
      <c r="E646" s="150" t="s">
        <v>512</v>
      </c>
      <c r="F646" s="150" t="s">
        <v>627</v>
      </c>
      <c r="G646" s="150" t="s">
        <v>742</v>
      </c>
      <c r="H646" s="151">
        <v>2</v>
      </c>
      <c r="I646" s="150" t="s">
        <v>629</v>
      </c>
      <c r="J646" s="150" t="s">
        <v>630</v>
      </c>
      <c r="K646" s="152">
        <v>44993</v>
      </c>
      <c r="L646" s="150" t="s">
        <v>631</v>
      </c>
      <c r="M646" s="150" t="str">
        <f t="shared" si="10"/>
        <v>NC01-2-0060-0001</v>
      </c>
      <c r="N646" s="150" t="e">
        <f>VLOOKUP(M646,'Liste des équipements'!C648:T859,18)</f>
        <v>#N/A</v>
      </c>
    </row>
    <row r="647" spans="1:14">
      <c r="A647" s="150" t="s">
        <v>2482</v>
      </c>
      <c r="B647" s="150" t="s">
        <v>2483</v>
      </c>
      <c r="C647" s="150" t="s">
        <v>627</v>
      </c>
      <c r="D647" s="150" t="s">
        <v>2484</v>
      </c>
      <c r="E647" s="150" t="s">
        <v>512</v>
      </c>
      <c r="F647" s="150" t="s">
        <v>627</v>
      </c>
      <c r="G647" s="150" t="s">
        <v>2485</v>
      </c>
      <c r="H647" s="151">
        <v>2</v>
      </c>
      <c r="I647" s="150" t="s">
        <v>629</v>
      </c>
      <c r="J647" s="150" t="s">
        <v>630</v>
      </c>
      <c r="K647" s="152">
        <v>44993</v>
      </c>
      <c r="L647" s="150" t="s">
        <v>631</v>
      </c>
      <c r="M647" s="150" t="str">
        <f t="shared" si="10"/>
        <v>NC01-2-0060-0001</v>
      </c>
      <c r="N647" s="150" t="e">
        <f>VLOOKUP(M647,'Liste des équipements'!C649:T860,18)</f>
        <v>#N/A</v>
      </c>
    </row>
    <row r="648" spans="1:14">
      <c r="A648" s="150" t="s">
        <v>2486</v>
      </c>
      <c r="B648" s="150" t="s">
        <v>2487</v>
      </c>
      <c r="C648" s="150" t="s">
        <v>627</v>
      </c>
      <c r="D648" s="150" t="s">
        <v>2488</v>
      </c>
      <c r="E648" s="150" t="s">
        <v>512</v>
      </c>
      <c r="F648" s="150" t="s">
        <v>627</v>
      </c>
      <c r="G648" s="150" t="s">
        <v>799</v>
      </c>
      <c r="H648" s="151">
        <v>2</v>
      </c>
      <c r="I648" s="150" t="s">
        <v>629</v>
      </c>
      <c r="J648" s="150" t="s">
        <v>630</v>
      </c>
      <c r="K648" s="152">
        <v>44993</v>
      </c>
      <c r="L648" s="150" t="s">
        <v>631</v>
      </c>
      <c r="M648" s="150" t="str">
        <f t="shared" si="10"/>
        <v>NC01-2-0060-0001</v>
      </c>
      <c r="N648" s="150" t="e">
        <f>VLOOKUP(M648,'Liste des équipements'!C650:T861,18)</f>
        <v>#N/A</v>
      </c>
    </row>
    <row r="649" spans="1:14">
      <c r="A649" s="150" t="s">
        <v>2489</v>
      </c>
      <c r="B649" s="150" t="s">
        <v>2490</v>
      </c>
      <c r="C649" s="150" t="s">
        <v>627</v>
      </c>
      <c r="D649" s="150" t="s">
        <v>2491</v>
      </c>
      <c r="E649" s="150" t="s">
        <v>512</v>
      </c>
      <c r="F649" s="150" t="s">
        <v>627</v>
      </c>
      <c r="G649" s="150" t="s">
        <v>723</v>
      </c>
      <c r="H649" s="151">
        <v>2</v>
      </c>
      <c r="I649" s="150" t="s">
        <v>629</v>
      </c>
      <c r="J649" s="150" t="s">
        <v>630</v>
      </c>
      <c r="K649" s="152">
        <v>44993</v>
      </c>
      <c r="L649" s="150" t="s">
        <v>631</v>
      </c>
      <c r="M649" s="150" t="str">
        <f t="shared" si="10"/>
        <v>NC01-2-0060-0001</v>
      </c>
      <c r="N649" s="150" t="e">
        <f>VLOOKUP(M649,'Liste des équipements'!C651:T862,18)</f>
        <v>#N/A</v>
      </c>
    </row>
    <row r="650" spans="1:14">
      <c r="A650" s="150" t="s">
        <v>2492</v>
      </c>
      <c r="B650" s="150" t="s">
        <v>2493</v>
      </c>
      <c r="C650" s="150" t="s">
        <v>627</v>
      </c>
      <c r="D650" s="150" t="s">
        <v>2494</v>
      </c>
      <c r="E650" s="150" t="s">
        <v>504</v>
      </c>
      <c r="F650" s="150" t="s">
        <v>627</v>
      </c>
      <c r="G650" s="150" t="s">
        <v>698</v>
      </c>
      <c r="H650" s="151">
        <v>2</v>
      </c>
      <c r="I650" s="150" t="s">
        <v>629</v>
      </c>
      <c r="J650" s="150" t="s">
        <v>630</v>
      </c>
      <c r="K650" s="152">
        <v>44870</v>
      </c>
      <c r="L650" s="150" t="s">
        <v>631</v>
      </c>
      <c r="M650" s="150" t="str">
        <f t="shared" si="10"/>
        <v>NC01-2-0060-0004</v>
      </c>
      <c r="N650" s="150" t="e">
        <f>VLOOKUP(M650,'Liste des équipements'!C652:T863,18)</f>
        <v>#N/A</v>
      </c>
    </row>
    <row r="651" spans="1:14">
      <c r="A651" s="150" t="s">
        <v>2495</v>
      </c>
      <c r="B651" s="150" t="s">
        <v>2496</v>
      </c>
      <c r="C651" s="150" t="s">
        <v>627</v>
      </c>
      <c r="D651" s="150" t="s">
        <v>2497</v>
      </c>
      <c r="E651" s="150" t="s">
        <v>504</v>
      </c>
      <c r="F651" s="150" t="s">
        <v>627</v>
      </c>
      <c r="G651" s="150" t="s">
        <v>692</v>
      </c>
      <c r="H651" s="151">
        <v>2</v>
      </c>
      <c r="I651" s="150" t="s">
        <v>653</v>
      </c>
      <c r="J651" s="150" t="s">
        <v>630</v>
      </c>
      <c r="K651" s="152">
        <v>45361</v>
      </c>
      <c r="L651" s="150" t="s">
        <v>631</v>
      </c>
      <c r="M651" s="150" t="str">
        <f t="shared" si="10"/>
        <v>NC01-2-0060-0004</v>
      </c>
      <c r="N651" s="150" t="e">
        <f>VLOOKUP(M651,'Liste des équipements'!C653:T864,18)</f>
        <v>#N/A</v>
      </c>
    </row>
    <row r="652" spans="1:14">
      <c r="A652" s="150" t="s">
        <v>2498</v>
      </c>
      <c r="B652" s="150" t="s">
        <v>2499</v>
      </c>
      <c r="C652" s="150" t="s">
        <v>627</v>
      </c>
      <c r="D652" s="150" t="s">
        <v>2500</v>
      </c>
      <c r="E652" s="150" t="s">
        <v>504</v>
      </c>
      <c r="F652" s="150" t="s">
        <v>627</v>
      </c>
      <c r="G652" s="150" t="s">
        <v>709</v>
      </c>
      <c r="H652" s="151">
        <v>2</v>
      </c>
      <c r="I652" s="150" t="s">
        <v>629</v>
      </c>
      <c r="J652" s="150" t="s">
        <v>630</v>
      </c>
      <c r="K652" s="152">
        <v>44819</v>
      </c>
      <c r="L652" s="150" t="s">
        <v>631</v>
      </c>
      <c r="M652" s="150" t="str">
        <f t="shared" si="10"/>
        <v>NC01-2-0060-0004</v>
      </c>
      <c r="N652" s="150" t="e">
        <f>VLOOKUP(M652,'Liste des équipements'!C654:T865,18)</f>
        <v>#N/A</v>
      </c>
    </row>
    <row r="653" spans="1:14">
      <c r="A653" s="150" t="s">
        <v>2501</v>
      </c>
      <c r="B653" s="150" t="s">
        <v>2502</v>
      </c>
      <c r="C653" s="150" t="s">
        <v>627</v>
      </c>
      <c r="D653" s="150" t="s">
        <v>2503</v>
      </c>
      <c r="E653" s="150" t="s">
        <v>504</v>
      </c>
      <c r="F653" s="150" t="s">
        <v>627</v>
      </c>
      <c r="G653" s="150" t="s">
        <v>742</v>
      </c>
      <c r="H653" s="151">
        <v>2</v>
      </c>
      <c r="I653" s="150" t="s">
        <v>629</v>
      </c>
      <c r="J653" s="150" t="s">
        <v>630</v>
      </c>
      <c r="K653" s="152">
        <v>44870</v>
      </c>
      <c r="L653" s="150" t="s">
        <v>631</v>
      </c>
      <c r="M653" s="150" t="str">
        <f t="shared" si="10"/>
        <v>NC01-2-0060-0004</v>
      </c>
      <c r="N653" s="150" t="e">
        <f>VLOOKUP(M653,'Liste des équipements'!C655:T866,18)</f>
        <v>#N/A</v>
      </c>
    </row>
    <row r="654" spans="1:14">
      <c r="A654" s="150" t="s">
        <v>2504</v>
      </c>
      <c r="B654" s="150" t="s">
        <v>2505</v>
      </c>
      <c r="C654" s="150" t="s">
        <v>627</v>
      </c>
      <c r="D654" s="150" t="s">
        <v>2506</v>
      </c>
      <c r="E654" s="150" t="s">
        <v>504</v>
      </c>
      <c r="F654" s="150" t="s">
        <v>627</v>
      </c>
      <c r="G654" s="150" t="s">
        <v>719</v>
      </c>
      <c r="H654" s="151">
        <v>2</v>
      </c>
      <c r="I654" s="150" t="s">
        <v>629</v>
      </c>
      <c r="J654" s="150" t="s">
        <v>630</v>
      </c>
      <c r="K654" s="152">
        <v>44819</v>
      </c>
      <c r="L654" s="150" t="s">
        <v>631</v>
      </c>
      <c r="M654" s="150" t="str">
        <f t="shared" si="10"/>
        <v>NC01-2-0060-0004</v>
      </c>
      <c r="N654" s="150" t="e">
        <f>VLOOKUP(M654,'Liste des équipements'!C656:T867,18)</f>
        <v>#N/A</v>
      </c>
    </row>
    <row r="655" spans="1:14">
      <c r="A655" s="150" t="s">
        <v>2507</v>
      </c>
      <c r="B655" s="150" t="s">
        <v>2508</v>
      </c>
      <c r="C655" s="150" t="s">
        <v>627</v>
      </c>
      <c r="D655" s="150" t="s">
        <v>2509</v>
      </c>
      <c r="E655" s="150" t="s">
        <v>504</v>
      </c>
      <c r="F655" s="150" t="s">
        <v>627</v>
      </c>
      <c r="G655" s="150" t="s">
        <v>698</v>
      </c>
      <c r="H655" s="151">
        <v>2</v>
      </c>
      <c r="I655" s="150" t="s">
        <v>629</v>
      </c>
      <c r="J655" s="150" t="s">
        <v>630</v>
      </c>
      <c r="K655" s="152">
        <v>44870</v>
      </c>
      <c r="L655" s="150" t="s">
        <v>631</v>
      </c>
      <c r="M655" s="150" t="str">
        <f t="shared" si="10"/>
        <v>NC01-2-0060-0004</v>
      </c>
      <c r="N655" s="150" t="e">
        <f>VLOOKUP(M655,'Liste des équipements'!C657:T868,18)</f>
        <v>#N/A</v>
      </c>
    </row>
    <row r="656" spans="1:14">
      <c r="A656" s="150" t="s">
        <v>2510</v>
      </c>
      <c r="B656" s="150" t="s">
        <v>2511</v>
      </c>
      <c r="C656" s="150" t="s">
        <v>627</v>
      </c>
      <c r="D656" s="150" t="s">
        <v>2509</v>
      </c>
      <c r="E656" s="150" t="s">
        <v>504</v>
      </c>
      <c r="F656" s="150" t="s">
        <v>627</v>
      </c>
      <c r="G656" s="150" t="s">
        <v>692</v>
      </c>
      <c r="H656" s="151">
        <v>2</v>
      </c>
      <c r="I656" s="150" t="s">
        <v>653</v>
      </c>
      <c r="J656" s="150" t="s">
        <v>630</v>
      </c>
      <c r="K656" s="152">
        <v>45361</v>
      </c>
      <c r="L656" s="150" t="s">
        <v>631</v>
      </c>
      <c r="M656" s="150" t="str">
        <f t="shared" si="10"/>
        <v>NC01-2-0060-0004</v>
      </c>
      <c r="N656" s="150" t="e">
        <f>VLOOKUP(M656,'Liste des équipements'!C658:T869,18)</f>
        <v>#N/A</v>
      </c>
    </row>
    <row r="657" spans="1:14">
      <c r="A657" s="150" t="s">
        <v>2512</v>
      </c>
      <c r="B657" s="150" t="s">
        <v>2513</v>
      </c>
      <c r="C657" s="150" t="s">
        <v>627</v>
      </c>
      <c r="D657" s="150" t="s">
        <v>2514</v>
      </c>
      <c r="E657" s="150" t="s">
        <v>504</v>
      </c>
      <c r="F657" s="150" t="s">
        <v>627</v>
      </c>
      <c r="G657" s="150" t="s">
        <v>709</v>
      </c>
      <c r="H657" s="151">
        <v>2</v>
      </c>
      <c r="I657" s="150" t="s">
        <v>629</v>
      </c>
      <c r="J657" s="150" t="s">
        <v>630</v>
      </c>
      <c r="K657" s="152">
        <v>44819</v>
      </c>
      <c r="L657" s="150" t="s">
        <v>631</v>
      </c>
      <c r="M657" s="150" t="str">
        <f t="shared" si="10"/>
        <v>NC01-2-0060-0004</v>
      </c>
      <c r="N657" s="150" t="e">
        <f>VLOOKUP(M657,'Liste des équipements'!C659:T870,18)</f>
        <v>#N/A</v>
      </c>
    </row>
    <row r="658" spans="1:14">
      <c r="A658" s="150" t="s">
        <v>2515</v>
      </c>
      <c r="B658" s="150" t="s">
        <v>2516</v>
      </c>
      <c r="C658" s="150" t="s">
        <v>627</v>
      </c>
      <c r="D658" s="150" t="s">
        <v>2517</v>
      </c>
      <c r="E658" s="150" t="s">
        <v>504</v>
      </c>
      <c r="F658" s="150" t="s">
        <v>627</v>
      </c>
      <c r="G658" s="150" t="s">
        <v>742</v>
      </c>
      <c r="H658" s="151">
        <v>2</v>
      </c>
      <c r="I658" s="150" t="s">
        <v>629</v>
      </c>
      <c r="J658" s="150" t="s">
        <v>630</v>
      </c>
      <c r="K658" s="152">
        <v>44870</v>
      </c>
      <c r="L658" s="150" t="s">
        <v>631</v>
      </c>
      <c r="M658" s="150" t="str">
        <f t="shared" si="10"/>
        <v>NC01-2-0060-0004</v>
      </c>
      <c r="N658" s="150" t="e">
        <f>VLOOKUP(M658,'Liste des équipements'!C660:T871,18)</f>
        <v>#N/A</v>
      </c>
    </row>
    <row r="659" spans="1:14">
      <c r="A659" s="150" t="s">
        <v>2518</v>
      </c>
      <c r="B659" s="150" t="s">
        <v>2519</v>
      </c>
      <c r="C659" s="150" t="s">
        <v>627</v>
      </c>
      <c r="D659" s="150" t="s">
        <v>2520</v>
      </c>
      <c r="E659" s="150" t="s">
        <v>504</v>
      </c>
      <c r="F659" s="150" t="s">
        <v>627</v>
      </c>
      <c r="G659" s="150" t="s">
        <v>719</v>
      </c>
      <c r="H659" s="151">
        <v>2</v>
      </c>
      <c r="I659" s="150" t="s">
        <v>629</v>
      </c>
      <c r="J659" s="150" t="s">
        <v>630</v>
      </c>
      <c r="K659" s="152">
        <v>44819</v>
      </c>
      <c r="L659" s="150" t="s">
        <v>631</v>
      </c>
      <c r="M659" s="150" t="str">
        <f t="shared" si="10"/>
        <v>NC01-2-0060-0004</v>
      </c>
      <c r="N659" s="150" t="e">
        <f>VLOOKUP(M659,'Liste des équipements'!C661:T872,18)</f>
        <v>#N/A</v>
      </c>
    </row>
    <row r="660" spans="1:14">
      <c r="A660" s="150" t="s">
        <v>2521</v>
      </c>
      <c r="B660" s="150" t="s">
        <v>2522</v>
      </c>
      <c r="C660" s="150" t="s">
        <v>627</v>
      </c>
      <c r="D660" s="150" t="s">
        <v>2523</v>
      </c>
      <c r="E660" s="150" t="s">
        <v>504</v>
      </c>
      <c r="F660" s="150" t="s">
        <v>627</v>
      </c>
      <c r="G660" s="150" t="s">
        <v>698</v>
      </c>
      <c r="H660" s="151">
        <v>2</v>
      </c>
      <c r="I660" s="150" t="s">
        <v>629</v>
      </c>
      <c r="J660" s="150" t="s">
        <v>630</v>
      </c>
      <c r="K660" s="152">
        <v>44870</v>
      </c>
      <c r="L660" s="150" t="s">
        <v>631</v>
      </c>
      <c r="M660" s="150" t="str">
        <f t="shared" si="10"/>
        <v>NC01-2-0060-0004</v>
      </c>
      <c r="N660" s="150" t="e">
        <f>VLOOKUP(M660,'Liste des équipements'!C662:T873,18)</f>
        <v>#N/A</v>
      </c>
    </row>
    <row r="661" spans="1:14">
      <c r="A661" s="150" t="s">
        <v>2524</v>
      </c>
      <c r="B661" s="150" t="s">
        <v>2525</v>
      </c>
      <c r="C661" s="150" t="s">
        <v>627</v>
      </c>
      <c r="D661" s="150" t="s">
        <v>2523</v>
      </c>
      <c r="E661" s="150" t="s">
        <v>504</v>
      </c>
      <c r="F661" s="150" t="s">
        <v>627</v>
      </c>
      <c r="G661" s="150" t="s">
        <v>692</v>
      </c>
      <c r="H661" s="151">
        <v>2</v>
      </c>
      <c r="I661" s="150" t="s">
        <v>653</v>
      </c>
      <c r="J661" s="150" t="s">
        <v>630</v>
      </c>
      <c r="K661" s="152">
        <v>45361</v>
      </c>
      <c r="L661" s="150" t="s">
        <v>631</v>
      </c>
      <c r="M661" s="150" t="str">
        <f t="shared" si="10"/>
        <v>NC01-2-0060-0004</v>
      </c>
      <c r="N661" s="150" t="e">
        <f>VLOOKUP(M661,'Liste des équipements'!C663:T874,18)</f>
        <v>#N/A</v>
      </c>
    </row>
    <row r="662" spans="1:14">
      <c r="A662" s="150" t="s">
        <v>2526</v>
      </c>
      <c r="B662" s="150" t="s">
        <v>2527</v>
      </c>
      <c r="C662" s="150" t="s">
        <v>627</v>
      </c>
      <c r="D662" s="150" t="s">
        <v>2528</v>
      </c>
      <c r="E662" s="150" t="s">
        <v>504</v>
      </c>
      <c r="F662" s="150" t="s">
        <v>627</v>
      </c>
      <c r="G662" s="150" t="s">
        <v>709</v>
      </c>
      <c r="H662" s="151">
        <v>2</v>
      </c>
      <c r="I662" s="150" t="s">
        <v>629</v>
      </c>
      <c r="J662" s="150" t="s">
        <v>630</v>
      </c>
      <c r="K662" s="152">
        <v>44819</v>
      </c>
      <c r="L662" s="150" t="s">
        <v>631</v>
      </c>
      <c r="M662" s="150" t="str">
        <f t="shared" si="10"/>
        <v>NC01-2-0060-0004</v>
      </c>
      <c r="N662" s="150" t="e">
        <f>VLOOKUP(M662,'Liste des équipements'!C664:T875,18)</f>
        <v>#N/A</v>
      </c>
    </row>
    <row r="663" spans="1:14">
      <c r="A663" s="150" t="s">
        <v>2529</v>
      </c>
      <c r="B663" s="150" t="s">
        <v>2530</v>
      </c>
      <c r="C663" s="150" t="s">
        <v>627</v>
      </c>
      <c r="D663" s="150" t="s">
        <v>2531</v>
      </c>
      <c r="E663" s="150" t="s">
        <v>504</v>
      </c>
      <c r="F663" s="150" t="s">
        <v>627</v>
      </c>
      <c r="G663" s="150" t="s">
        <v>742</v>
      </c>
      <c r="H663" s="151">
        <v>2</v>
      </c>
      <c r="I663" s="150" t="s">
        <v>629</v>
      </c>
      <c r="J663" s="150" t="s">
        <v>630</v>
      </c>
      <c r="K663" s="152">
        <v>44870</v>
      </c>
      <c r="L663" s="150" t="s">
        <v>631</v>
      </c>
      <c r="M663" s="150" t="str">
        <f t="shared" si="10"/>
        <v>NC01-2-0060-0004</v>
      </c>
      <c r="N663" s="150" t="e">
        <f>VLOOKUP(M663,'Liste des équipements'!C665:T876,18)</f>
        <v>#N/A</v>
      </c>
    </row>
    <row r="664" spans="1:14">
      <c r="A664" s="150" t="s">
        <v>2532</v>
      </c>
      <c r="B664" s="150" t="s">
        <v>2533</v>
      </c>
      <c r="C664" s="150" t="s">
        <v>627</v>
      </c>
      <c r="D664" s="150" t="s">
        <v>2534</v>
      </c>
      <c r="E664" s="150" t="s">
        <v>504</v>
      </c>
      <c r="F664" s="150" t="s">
        <v>627</v>
      </c>
      <c r="G664" s="150" t="s">
        <v>719</v>
      </c>
      <c r="H664" s="151">
        <v>2</v>
      </c>
      <c r="I664" s="150" t="s">
        <v>629</v>
      </c>
      <c r="J664" s="150" t="s">
        <v>630</v>
      </c>
      <c r="K664" s="152">
        <v>44821</v>
      </c>
      <c r="L664" s="150" t="s">
        <v>631</v>
      </c>
      <c r="M664" s="150" t="str">
        <f t="shared" si="10"/>
        <v>NC01-2-0060-0004</v>
      </c>
      <c r="N664" s="150" t="e">
        <f>VLOOKUP(M664,'Liste des équipements'!C666:T877,18)</f>
        <v>#N/A</v>
      </c>
    </row>
    <row r="665" spans="1:14">
      <c r="A665" s="150" t="s">
        <v>2535</v>
      </c>
      <c r="B665" s="150" t="s">
        <v>2536</v>
      </c>
      <c r="C665" s="150" t="s">
        <v>627</v>
      </c>
      <c r="D665" s="150" t="s">
        <v>2537</v>
      </c>
      <c r="E665" s="150" t="s">
        <v>504</v>
      </c>
      <c r="F665" s="150" t="s">
        <v>627</v>
      </c>
      <c r="G665" s="150" t="s">
        <v>698</v>
      </c>
      <c r="H665" s="151">
        <v>2</v>
      </c>
      <c r="I665" s="150" t="s">
        <v>629</v>
      </c>
      <c r="J665" s="150" t="s">
        <v>630</v>
      </c>
      <c r="K665" s="152">
        <v>44870</v>
      </c>
      <c r="L665" s="150" t="s">
        <v>631</v>
      </c>
      <c r="M665" s="150" t="str">
        <f t="shared" si="10"/>
        <v>NC01-2-0060-0004</v>
      </c>
      <c r="N665" s="150" t="e">
        <f>VLOOKUP(M665,'Liste des équipements'!C667:T878,18)</f>
        <v>#N/A</v>
      </c>
    </row>
    <row r="666" spans="1:14">
      <c r="A666" s="150" t="s">
        <v>2538</v>
      </c>
      <c r="B666" s="150" t="s">
        <v>2539</v>
      </c>
      <c r="C666" s="150" t="s">
        <v>627</v>
      </c>
      <c r="D666" s="150" t="s">
        <v>2537</v>
      </c>
      <c r="E666" s="150" t="s">
        <v>504</v>
      </c>
      <c r="F666" s="150" t="s">
        <v>627</v>
      </c>
      <c r="G666" s="150" t="s">
        <v>692</v>
      </c>
      <c r="H666" s="151">
        <v>2</v>
      </c>
      <c r="I666" s="150" t="s">
        <v>653</v>
      </c>
      <c r="J666" s="150" t="s">
        <v>630</v>
      </c>
      <c r="K666" s="152">
        <v>45361</v>
      </c>
      <c r="L666" s="150" t="s">
        <v>631</v>
      </c>
      <c r="M666" s="150" t="str">
        <f t="shared" si="10"/>
        <v>NC01-2-0060-0004</v>
      </c>
      <c r="N666" s="150" t="e">
        <f>VLOOKUP(M666,'Liste des équipements'!C668:T879,18)</f>
        <v>#N/A</v>
      </c>
    </row>
    <row r="667" spans="1:14">
      <c r="A667" s="150" t="s">
        <v>2540</v>
      </c>
      <c r="B667" s="150" t="s">
        <v>2541</v>
      </c>
      <c r="C667" s="150" t="s">
        <v>627</v>
      </c>
      <c r="D667" s="150" t="s">
        <v>2542</v>
      </c>
      <c r="E667" s="150" t="s">
        <v>504</v>
      </c>
      <c r="F667" s="150" t="s">
        <v>627</v>
      </c>
      <c r="G667" s="150" t="s">
        <v>709</v>
      </c>
      <c r="H667" s="151">
        <v>2</v>
      </c>
      <c r="I667" s="150" t="s">
        <v>629</v>
      </c>
      <c r="J667" s="150" t="s">
        <v>630</v>
      </c>
      <c r="K667" s="152">
        <v>44819</v>
      </c>
      <c r="L667" s="150" t="s">
        <v>631</v>
      </c>
      <c r="M667" s="150" t="str">
        <f t="shared" si="10"/>
        <v>NC01-2-0060-0004</v>
      </c>
      <c r="N667" s="150" t="e">
        <f>VLOOKUP(M667,'Liste des équipements'!C669:T880,18)</f>
        <v>#N/A</v>
      </c>
    </row>
    <row r="668" spans="1:14">
      <c r="A668" s="150" t="s">
        <v>2543</v>
      </c>
      <c r="B668" s="150" t="s">
        <v>2544</v>
      </c>
      <c r="C668" s="150" t="s">
        <v>627</v>
      </c>
      <c r="D668" s="150" t="s">
        <v>2545</v>
      </c>
      <c r="E668" s="150" t="s">
        <v>504</v>
      </c>
      <c r="F668" s="150" t="s">
        <v>627</v>
      </c>
      <c r="G668" s="150" t="s">
        <v>742</v>
      </c>
      <c r="H668" s="151">
        <v>2</v>
      </c>
      <c r="I668" s="150" t="s">
        <v>629</v>
      </c>
      <c r="J668" s="150" t="s">
        <v>630</v>
      </c>
      <c r="K668" s="152">
        <v>44870</v>
      </c>
      <c r="L668" s="150" t="s">
        <v>631</v>
      </c>
      <c r="M668" s="150" t="str">
        <f t="shared" si="10"/>
        <v>NC01-2-0060-0004</v>
      </c>
      <c r="N668" s="150" t="e">
        <f>VLOOKUP(M668,'Liste des équipements'!C670:T881,18)</f>
        <v>#N/A</v>
      </c>
    </row>
    <row r="669" spans="1:14">
      <c r="A669" s="150" t="s">
        <v>2546</v>
      </c>
      <c r="B669" s="150" t="s">
        <v>2547</v>
      </c>
      <c r="C669" s="150" t="s">
        <v>627</v>
      </c>
      <c r="D669" s="150" t="s">
        <v>2548</v>
      </c>
      <c r="E669" s="150" t="s">
        <v>504</v>
      </c>
      <c r="F669" s="150" t="s">
        <v>627</v>
      </c>
      <c r="G669" s="150" t="s">
        <v>719</v>
      </c>
      <c r="H669" s="151">
        <v>2</v>
      </c>
      <c r="I669" s="150" t="s">
        <v>629</v>
      </c>
      <c r="J669" s="150" t="s">
        <v>630</v>
      </c>
      <c r="K669" s="152">
        <v>44819</v>
      </c>
      <c r="L669" s="150" t="s">
        <v>631</v>
      </c>
      <c r="M669" s="150" t="str">
        <f t="shared" si="10"/>
        <v>NC01-2-0060-0004</v>
      </c>
      <c r="N669" s="150" t="e">
        <f>VLOOKUP(M669,'Liste des équipements'!C671:T882,18)</f>
        <v>#N/A</v>
      </c>
    </row>
    <row r="670" spans="1:14">
      <c r="A670" s="150" t="s">
        <v>2549</v>
      </c>
      <c r="B670" s="150" t="s">
        <v>2550</v>
      </c>
      <c r="C670" s="150" t="s">
        <v>627</v>
      </c>
      <c r="D670" s="150" t="s">
        <v>2551</v>
      </c>
      <c r="E670" s="150" t="s">
        <v>512</v>
      </c>
      <c r="F670" s="150" t="s">
        <v>627</v>
      </c>
      <c r="G670" s="150" t="s">
        <v>2398</v>
      </c>
      <c r="H670" s="151">
        <v>2</v>
      </c>
      <c r="I670" s="150" t="s">
        <v>629</v>
      </c>
      <c r="J670" s="150" t="s">
        <v>630</v>
      </c>
      <c r="K670" s="152">
        <v>44814</v>
      </c>
      <c r="L670" s="150" t="s">
        <v>631</v>
      </c>
      <c r="M670" s="150" t="str">
        <f t="shared" si="10"/>
        <v>NC01-2-0060-0001</v>
      </c>
      <c r="N670" s="150" t="e">
        <f>VLOOKUP(M670,'Liste des équipements'!C672:T883,18)</f>
        <v>#N/A</v>
      </c>
    </row>
    <row r="671" spans="1:14">
      <c r="A671" s="150" t="s">
        <v>2552</v>
      </c>
      <c r="B671" s="150" t="s">
        <v>2553</v>
      </c>
      <c r="C671" s="150" t="s">
        <v>627</v>
      </c>
      <c r="D671" s="150" t="s">
        <v>2554</v>
      </c>
      <c r="E671" s="150" t="s">
        <v>512</v>
      </c>
      <c r="F671" s="150" t="s">
        <v>627</v>
      </c>
      <c r="G671" s="150" t="s">
        <v>799</v>
      </c>
      <c r="H671" s="151">
        <v>2</v>
      </c>
      <c r="I671" s="150" t="s">
        <v>629</v>
      </c>
      <c r="J671" s="150" t="s">
        <v>630</v>
      </c>
      <c r="K671" s="152">
        <v>44993</v>
      </c>
      <c r="L671" s="150" t="s">
        <v>631</v>
      </c>
      <c r="M671" s="150" t="str">
        <f t="shared" si="10"/>
        <v>NC01-2-0060-0001</v>
      </c>
      <c r="N671" s="150" t="e">
        <f>VLOOKUP(M671,'Liste des équipements'!C673:T884,18)</f>
        <v>#N/A</v>
      </c>
    </row>
    <row r="672" spans="1:14">
      <c r="A672" s="150" t="s">
        <v>2555</v>
      </c>
      <c r="B672" s="150" t="s">
        <v>2556</v>
      </c>
      <c r="C672" s="150" t="s">
        <v>627</v>
      </c>
      <c r="D672" s="150" t="s">
        <v>2557</v>
      </c>
      <c r="E672" s="150" t="s">
        <v>512</v>
      </c>
      <c r="F672" s="150" t="s">
        <v>627</v>
      </c>
      <c r="G672" s="150" t="s">
        <v>698</v>
      </c>
      <c r="H672" s="151">
        <v>2</v>
      </c>
      <c r="I672" s="150" t="s">
        <v>629</v>
      </c>
      <c r="J672" s="150" t="s">
        <v>630</v>
      </c>
      <c r="K672" s="152">
        <v>44954</v>
      </c>
      <c r="L672" s="150" t="s">
        <v>631</v>
      </c>
      <c r="M672" s="150" t="str">
        <f t="shared" si="10"/>
        <v>NC01-2-0060-0001</v>
      </c>
      <c r="N672" s="150" t="e">
        <f>VLOOKUP(M672,'Liste des équipements'!C674:T885,18)</f>
        <v>#N/A</v>
      </c>
    </row>
    <row r="673" spans="1:14">
      <c r="A673" s="150" t="s">
        <v>2558</v>
      </c>
      <c r="B673" s="150" t="s">
        <v>2559</v>
      </c>
      <c r="C673" s="150" t="s">
        <v>627</v>
      </c>
      <c r="D673" s="150" t="s">
        <v>2560</v>
      </c>
      <c r="E673" s="150" t="s">
        <v>512</v>
      </c>
      <c r="F673" s="150" t="s">
        <v>627</v>
      </c>
      <c r="G673" s="150" t="s">
        <v>723</v>
      </c>
      <c r="H673" s="151">
        <v>2</v>
      </c>
      <c r="I673" s="150" t="s">
        <v>629</v>
      </c>
      <c r="J673" s="150" t="s">
        <v>630</v>
      </c>
      <c r="K673" s="152">
        <v>44993</v>
      </c>
      <c r="L673" s="150" t="s">
        <v>631</v>
      </c>
      <c r="M673" s="150" t="str">
        <f t="shared" si="10"/>
        <v>NC01-2-0060-0001</v>
      </c>
      <c r="N673" s="150" t="e">
        <f>VLOOKUP(M673,'Liste des équipements'!C675:T886,18)</f>
        <v>#N/A</v>
      </c>
    </row>
    <row r="674" spans="1:14">
      <c r="A674" s="150" t="s">
        <v>2561</v>
      </c>
      <c r="B674" s="150" t="s">
        <v>2562</v>
      </c>
      <c r="C674" s="150" t="s">
        <v>627</v>
      </c>
      <c r="D674" s="150" t="s">
        <v>2563</v>
      </c>
      <c r="E674" s="150" t="s">
        <v>512</v>
      </c>
      <c r="F674" s="150" t="s">
        <v>627</v>
      </c>
      <c r="G674" s="150" t="s">
        <v>742</v>
      </c>
      <c r="H674" s="151">
        <v>2</v>
      </c>
      <c r="I674" s="150" t="s">
        <v>629</v>
      </c>
      <c r="J674" s="150" t="s">
        <v>630</v>
      </c>
      <c r="K674" s="152">
        <v>44993</v>
      </c>
      <c r="L674" s="150" t="s">
        <v>631</v>
      </c>
      <c r="M674" s="150" t="str">
        <f t="shared" si="10"/>
        <v>NC01-2-0060-0001</v>
      </c>
      <c r="N674" s="150" t="e">
        <f>VLOOKUP(M674,'Liste des équipements'!C676:T887,18)</f>
        <v>#N/A</v>
      </c>
    </row>
    <row r="675" spans="1:14">
      <c r="A675" s="150" t="s">
        <v>2564</v>
      </c>
      <c r="B675" s="150" t="s">
        <v>2565</v>
      </c>
      <c r="C675" s="150" t="s">
        <v>627</v>
      </c>
      <c r="D675" s="150" t="s">
        <v>2566</v>
      </c>
      <c r="E675" s="150" t="s">
        <v>512</v>
      </c>
      <c r="F675" s="150" t="s">
        <v>627</v>
      </c>
      <c r="G675" s="150" t="s">
        <v>742</v>
      </c>
      <c r="H675" s="151">
        <v>2</v>
      </c>
      <c r="I675" s="150" t="s">
        <v>629</v>
      </c>
      <c r="J675" s="150" t="s">
        <v>630</v>
      </c>
      <c r="K675" s="152">
        <v>44993</v>
      </c>
      <c r="L675" s="150" t="s">
        <v>631</v>
      </c>
      <c r="M675" s="150" t="str">
        <f t="shared" si="10"/>
        <v>NC01-2-0060-0001</v>
      </c>
      <c r="N675" s="150" t="e">
        <f>VLOOKUP(M675,'Liste des équipements'!C677:T888,18)</f>
        <v>#N/A</v>
      </c>
    </row>
    <row r="676" spans="1:14">
      <c r="A676" s="150" t="s">
        <v>2567</v>
      </c>
      <c r="B676" s="150" t="s">
        <v>2568</v>
      </c>
      <c r="C676" s="150" t="s">
        <v>627</v>
      </c>
      <c r="D676" s="150" t="s">
        <v>2569</v>
      </c>
      <c r="E676" s="150" t="s">
        <v>504</v>
      </c>
      <c r="F676" s="150" t="s">
        <v>627</v>
      </c>
      <c r="G676" s="150" t="s">
        <v>698</v>
      </c>
      <c r="H676" s="151">
        <v>2</v>
      </c>
      <c r="I676" s="150" t="s">
        <v>629</v>
      </c>
      <c r="J676" s="150" t="s">
        <v>630</v>
      </c>
      <c r="K676" s="152">
        <v>44957</v>
      </c>
      <c r="L676" s="150" t="s">
        <v>631</v>
      </c>
      <c r="M676" s="150" t="str">
        <f t="shared" si="10"/>
        <v>NC01-2-0060-0004</v>
      </c>
      <c r="N676" s="150" t="e">
        <f>VLOOKUP(M676,'Liste des équipements'!C678:T889,18)</f>
        <v>#N/A</v>
      </c>
    </row>
    <row r="677" spans="1:14">
      <c r="A677" s="150" t="s">
        <v>2570</v>
      </c>
      <c r="B677" s="150" t="s">
        <v>2571</v>
      </c>
      <c r="C677" s="150" t="s">
        <v>627</v>
      </c>
      <c r="D677" s="150" t="s">
        <v>2569</v>
      </c>
      <c r="E677" s="150" t="s">
        <v>504</v>
      </c>
      <c r="F677" s="150" t="s">
        <v>627</v>
      </c>
      <c r="G677" s="150" t="s">
        <v>692</v>
      </c>
      <c r="H677" s="151">
        <v>2</v>
      </c>
      <c r="I677" s="150" t="s">
        <v>653</v>
      </c>
      <c r="J677" s="150" t="s">
        <v>630</v>
      </c>
      <c r="K677" s="152">
        <v>45361</v>
      </c>
      <c r="L677" s="150" t="s">
        <v>631</v>
      </c>
      <c r="M677" s="150" t="str">
        <f t="shared" si="10"/>
        <v>NC01-2-0060-0004</v>
      </c>
      <c r="N677" s="150" t="e">
        <f>VLOOKUP(M677,'Liste des équipements'!C679:T890,18)</f>
        <v>#N/A</v>
      </c>
    </row>
    <row r="678" spans="1:14">
      <c r="A678" s="150" t="s">
        <v>2572</v>
      </c>
      <c r="B678" s="150" t="s">
        <v>2573</v>
      </c>
      <c r="C678" s="150" t="s">
        <v>627</v>
      </c>
      <c r="D678" s="150" t="s">
        <v>2574</v>
      </c>
      <c r="E678" s="150" t="s">
        <v>504</v>
      </c>
      <c r="F678" s="150" t="s">
        <v>627</v>
      </c>
      <c r="G678" s="150" t="s">
        <v>1729</v>
      </c>
      <c r="H678" s="151">
        <v>2</v>
      </c>
      <c r="I678" s="150" t="s">
        <v>629</v>
      </c>
      <c r="J678" s="150" t="s">
        <v>630</v>
      </c>
      <c r="K678" s="152">
        <v>44814</v>
      </c>
      <c r="L678" s="150" t="s">
        <v>631</v>
      </c>
      <c r="M678" s="150" t="str">
        <f t="shared" si="10"/>
        <v>NC01-2-0060-0004</v>
      </c>
      <c r="N678" s="150" t="e">
        <f>VLOOKUP(M678,'Liste des équipements'!C680:T891,18)</f>
        <v>#N/A</v>
      </c>
    </row>
    <row r="679" spans="1:14">
      <c r="A679" s="150" t="s">
        <v>2575</v>
      </c>
      <c r="B679" s="150" t="s">
        <v>2576</v>
      </c>
      <c r="C679" s="150" t="s">
        <v>627</v>
      </c>
      <c r="D679" s="150" t="s">
        <v>2577</v>
      </c>
      <c r="E679" s="150" t="s">
        <v>512</v>
      </c>
      <c r="F679" s="150" t="s">
        <v>627</v>
      </c>
      <c r="G679" s="150" t="s">
        <v>754</v>
      </c>
      <c r="H679" s="151">
        <v>2</v>
      </c>
      <c r="I679" s="150" t="s">
        <v>629</v>
      </c>
      <c r="J679" s="150" t="s">
        <v>630</v>
      </c>
      <c r="K679" s="150" t="s">
        <v>627</v>
      </c>
      <c r="L679" s="150" t="s">
        <v>631</v>
      </c>
      <c r="M679" s="150" t="str">
        <f t="shared" si="10"/>
        <v>NC01-2-0060-0001</v>
      </c>
      <c r="N679" s="150" t="e">
        <f>VLOOKUP(M679,'Liste des équipements'!C681:T892,18)</f>
        <v>#N/A</v>
      </c>
    </row>
    <row r="680" spans="1:14">
      <c r="A680" s="150" t="s">
        <v>2578</v>
      </c>
      <c r="B680" s="150" t="s">
        <v>2579</v>
      </c>
      <c r="C680" s="150" t="s">
        <v>627</v>
      </c>
      <c r="D680" s="150" t="s">
        <v>2497</v>
      </c>
      <c r="E680" s="150" t="s">
        <v>504</v>
      </c>
      <c r="F680" s="150" t="s">
        <v>627</v>
      </c>
      <c r="G680" s="150" t="s">
        <v>698</v>
      </c>
      <c r="H680" s="151">
        <v>2</v>
      </c>
      <c r="I680" s="150" t="s">
        <v>629</v>
      </c>
      <c r="J680" s="150" t="s">
        <v>630</v>
      </c>
      <c r="K680" s="152">
        <v>44957</v>
      </c>
      <c r="L680" s="150" t="s">
        <v>631</v>
      </c>
      <c r="M680" s="150" t="str">
        <f t="shared" si="10"/>
        <v>NC01-2-0060-0004</v>
      </c>
      <c r="N680" s="150" t="e">
        <f>VLOOKUP(M680,'Liste des équipements'!C682:T893,18)</f>
        <v>#N/A</v>
      </c>
    </row>
    <row r="681" spans="1:14">
      <c r="A681" s="150" t="s">
        <v>2580</v>
      </c>
      <c r="B681" s="150" t="s">
        <v>2581</v>
      </c>
      <c r="C681" s="150" t="s">
        <v>627</v>
      </c>
      <c r="D681" s="150" t="s">
        <v>2497</v>
      </c>
      <c r="E681" s="150" t="s">
        <v>504</v>
      </c>
      <c r="F681" s="150" t="s">
        <v>627</v>
      </c>
      <c r="G681" s="150" t="s">
        <v>692</v>
      </c>
      <c r="H681" s="151">
        <v>2</v>
      </c>
      <c r="I681" s="150" t="s">
        <v>653</v>
      </c>
      <c r="J681" s="150" t="s">
        <v>630</v>
      </c>
      <c r="K681" s="152">
        <v>45361</v>
      </c>
      <c r="L681" s="150" t="s">
        <v>631</v>
      </c>
      <c r="M681" s="150" t="str">
        <f t="shared" si="10"/>
        <v>NC01-2-0060-0004</v>
      </c>
      <c r="N681" s="150" t="e">
        <f>VLOOKUP(M681,'Liste des équipements'!C683:T894,18)</f>
        <v>#N/A</v>
      </c>
    </row>
    <row r="682" spans="1:14">
      <c r="A682" s="150" t="s">
        <v>2582</v>
      </c>
      <c r="B682" s="150" t="s">
        <v>2583</v>
      </c>
      <c r="C682" s="150" t="s">
        <v>627</v>
      </c>
      <c r="D682" s="150" t="s">
        <v>2584</v>
      </c>
      <c r="E682" s="150" t="s">
        <v>504</v>
      </c>
      <c r="F682" s="150" t="s">
        <v>627</v>
      </c>
      <c r="G682" s="150" t="s">
        <v>1729</v>
      </c>
      <c r="H682" s="151">
        <v>2</v>
      </c>
      <c r="I682" s="150" t="s">
        <v>629</v>
      </c>
      <c r="J682" s="150" t="s">
        <v>630</v>
      </c>
      <c r="K682" s="150" t="s">
        <v>627</v>
      </c>
      <c r="L682" s="150" t="s">
        <v>631</v>
      </c>
      <c r="M682" s="150" t="str">
        <f t="shared" si="10"/>
        <v>NC01-2-0060-0004</v>
      </c>
      <c r="N682" s="150" t="e">
        <f>VLOOKUP(M682,'Liste des équipements'!C684:T895,18)</f>
        <v>#N/A</v>
      </c>
    </row>
    <row r="683" spans="1:14">
      <c r="A683" s="150" t="s">
        <v>2585</v>
      </c>
      <c r="B683" s="150" t="s">
        <v>2586</v>
      </c>
      <c r="C683" s="150" t="s">
        <v>627</v>
      </c>
      <c r="D683" s="150" t="s">
        <v>2587</v>
      </c>
      <c r="E683" s="150" t="s">
        <v>504</v>
      </c>
      <c r="F683" s="150" t="s">
        <v>627</v>
      </c>
      <c r="G683" s="150" t="s">
        <v>754</v>
      </c>
      <c r="H683" s="151">
        <v>2</v>
      </c>
      <c r="I683" s="150" t="s">
        <v>629</v>
      </c>
      <c r="J683" s="150" t="s">
        <v>630</v>
      </c>
      <c r="K683" s="150" t="s">
        <v>627</v>
      </c>
      <c r="L683" s="150" t="s">
        <v>631</v>
      </c>
      <c r="M683" s="150" t="str">
        <f t="shared" si="10"/>
        <v>NC01-2-0060-0004</v>
      </c>
      <c r="N683" s="150" t="e">
        <f>VLOOKUP(M683,'Liste des équipements'!C685:T896,18)</f>
        <v>#N/A</v>
      </c>
    </row>
    <row r="684" spans="1:14">
      <c r="A684" s="150" t="s">
        <v>2588</v>
      </c>
      <c r="B684" s="150" t="s">
        <v>2589</v>
      </c>
      <c r="C684" s="150" t="s">
        <v>627</v>
      </c>
      <c r="D684" s="150" t="s">
        <v>2590</v>
      </c>
      <c r="E684" s="150" t="s">
        <v>512</v>
      </c>
      <c r="F684" s="150" t="s">
        <v>627</v>
      </c>
      <c r="G684" s="150" t="s">
        <v>1958</v>
      </c>
      <c r="H684" s="151">
        <v>2</v>
      </c>
      <c r="I684" s="150" t="s">
        <v>629</v>
      </c>
      <c r="J684" s="150" t="s">
        <v>630</v>
      </c>
      <c r="K684" s="152">
        <v>45020</v>
      </c>
      <c r="L684" s="150" t="s">
        <v>631</v>
      </c>
      <c r="M684" s="150" t="str">
        <f t="shared" si="10"/>
        <v>NC01-2-0060-0001</v>
      </c>
      <c r="N684" s="150" t="e">
        <f>VLOOKUP(M684,'Liste des équipements'!C686:T897,18)</f>
        <v>#N/A</v>
      </c>
    </row>
    <row r="685" spans="1:14">
      <c r="A685" s="150" t="s">
        <v>2591</v>
      </c>
      <c r="B685" s="150" t="s">
        <v>2592</v>
      </c>
      <c r="C685" s="150" t="s">
        <v>627</v>
      </c>
      <c r="D685" s="150" t="s">
        <v>2593</v>
      </c>
      <c r="E685" s="150" t="s">
        <v>504</v>
      </c>
      <c r="F685" s="150" t="s">
        <v>627</v>
      </c>
      <c r="G685" s="150" t="s">
        <v>2149</v>
      </c>
      <c r="H685" s="151">
        <v>2</v>
      </c>
      <c r="I685" s="150" t="s">
        <v>629</v>
      </c>
      <c r="J685" s="150" t="s">
        <v>630</v>
      </c>
      <c r="K685" s="150" t="s">
        <v>627</v>
      </c>
      <c r="L685" s="150" t="s">
        <v>631</v>
      </c>
      <c r="M685" s="150" t="str">
        <f t="shared" si="10"/>
        <v>NC01-2-0060-0004</v>
      </c>
      <c r="N685" s="150" t="e">
        <f>VLOOKUP(M685,'Liste des équipements'!C687:T898,18)</f>
        <v>#N/A</v>
      </c>
    </row>
    <row r="686" spans="1:14">
      <c r="A686" s="150" t="s">
        <v>2594</v>
      </c>
      <c r="B686" s="150" t="s">
        <v>2595</v>
      </c>
      <c r="C686" s="150" t="s">
        <v>627</v>
      </c>
      <c r="D686" s="150" t="s">
        <v>2596</v>
      </c>
      <c r="E686" s="150" t="s">
        <v>504</v>
      </c>
      <c r="F686" s="150" t="s">
        <v>627</v>
      </c>
      <c r="G686" s="150" t="s">
        <v>2597</v>
      </c>
      <c r="H686" s="151">
        <v>2</v>
      </c>
      <c r="I686" s="150" t="s">
        <v>653</v>
      </c>
      <c r="J686" s="150" t="s">
        <v>630</v>
      </c>
      <c r="K686" s="152">
        <v>45372</v>
      </c>
      <c r="L686" s="150" t="s">
        <v>631</v>
      </c>
      <c r="M686" s="150" t="str">
        <f t="shared" si="10"/>
        <v>NC01-2-0060-0004</v>
      </c>
      <c r="N686" s="150" t="e">
        <f>VLOOKUP(M686,'Liste des équipements'!C688:T899,18)</f>
        <v>#N/A</v>
      </c>
    </row>
    <row r="687" spans="1:14">
      <c r="A687" s="150" t="s">
        <v>2598</v>
      </c>
      <c r="B687" s="150" t="s">
        <v>2599</v>
      </c>
      <c r="C687" s="150" t="s">
        <v>627</v>
      </c>
      <c r="D687" s="150" t="s">
        <v>2600</v>
      </c>
      <c r="E687" s="150" t="s">
        <v>512</v>
      </c>
      <c r="F687" s="150" t="s">
        <v>627</v>
      </c>
      <c r="G687" s="150" t="s">
        <v>742</v>
      </c>
      <c r="H687" s="151">
        <v>2</v>
      </c>
      <c r="I687" s="150" t="s">
        <v>629</v>
      </c>
      <c r="J687" s="150" t="s">
        <v>630</v>
      </c>
      <c r="K687" s="152">
        <v>45020</v>
      </c>
      <c r="L687" s="150" t="s">
        <v>631</v>
      </c>
      <c r="M687" s="150" t="str">
        <f t="shared" si="10"/>
        <v>NC01-2-0060-0001</v>
      </c>
      <c r="N687" s="150" t="e">
        <f>VLOOKUP(M687,'Liste des équipements'!C689:T900,18)</f>
        <v>#N/A</v>
      </c>
    </row>
    <row r="688" spans="1:14">
      <c r="A688" s="150" t="s">
        <v>2601</v>
      </c>
      <c r="B688" s="150" t="s">
        <v>2602</v>
      </c>
      <c r="C688" s="150" t="s">
        <v>627</v>
      </c>
      <c r="D688" s="150" t="s">
        <v>2603</v>
      </c>
      <c r="E688" s="150" t="s">
        <v>504</v>
      </c>
      <c r="F688" s="150" t="s">
        <v>627</v>
      </c>
      <c r="G688" s="150" t="s">
        <v>2149</v>
      </c>
      <c r="H688" s="151">
        <v>2</v>
      </c>
      <c r="I688" s="150" t="s">
        <v>629</v>
      </c>
      <c r="J688" s="150" t="s">
        <v>630</v>
      </c>
      <c r="K688" s="150" t="s">
        <v>627</v>
      </c>
      <c r="L688" s="150" t="s">
        <v>631</v>
      </c>
      <c r="M688" s="150" t="str">
        <f t="shared" si="10"/>
        <v>NC01-2-0060-0004</v>
      </c>
      <c r="N688" s="150" t="e">
        <f>VLOOKUP(M688,'Liste des équipements'!C690:T901,18)</f>
        <v>#N/A</v>
      </c>
    </row>
    <row r="689" spans="1:14">
      <c r="A689" s="150" t="s">
        <v>2604</v>
      </c>
      <c r="B689" s="150" t="s">
        <v>2605</v>
      </c>
      <c r="C689" s="150" t="s">
        <v>627</v>
      </c>
      <c r="D689" s="150" t="s">
        <v>2606</v>
      </c>
      <c r="E689" s="150" t="s">
        <v>512</v>
      </c>
      <c r="F689" s="150" t="s">
        <v>627</v>
      </c>
      <c r="G689" s="150" t="s">
        <v>742</v>
      </c>
      <c r="H689" s="151">
        <v>2</v>
      </c>
      <c r="I689" s="150" t="s">
        <v>629</v>
      </c>
      <c r="J689" s="150" t="s">
        <v>630</v>
      </c>
      <c r="K689" s="152">
        <v>45020</v>
      </c>
      <c r="L689" s="150" t="s">
        <v>631</v>
      </c>
      <c r="M689" s="150" t="str">
        <f t="shared" si="10"/>
        <v>NC01-2-0060-0001</v>
      </c>
      <c r="N689" s="150" t="e">
        <f>VLOOKUP(M689,'Liste des équipements'!C691:T902,18)</f>
        <v>#N/A</v>
      </c>
    </row>
    <row r="690" spans="1:14">
      <c r="A690" s="150" t="s">
        <v>2607</v>
      </c>
      <c r="B690" s="150" t="s">
        <v>2608</v>
      </c>
      <c r="C690" s="150" t="s">
        <v>627</v>
      </c>
      <c r="D690" s="150" t="s">
        <v>2609</v>
      </c>
      <c r="E690" s="150" t="s">
        <v>512</v>
      </c>
      <c r="F690" s="150" t="s">
        <v>627</v>
      </c>
      <c r="G690" s="150" t="s">
        <v>698</v>
      </c>
      <c r="H690" s="151">
        <v>2</v>
      </c>
      <c r="I690" s="150" t="s">
        <v>629</v>
      </c>
      <c r="J690" s="150" t="s">
        <v>630</v>
      </c>
      <c r="K690" s="152">
        <v>45019</v>
      </c>
      <c r="L690" s="150" t="s">
        <v>631</v>
      </c>
      <c r="M690" s="150" t="str">
        <f t="shared" si="10"/>
        <v>NC01-2-0060-0001</v>
      </c>
      <c r="N690" s="150" t="e">
        <f>VLOOKUP(M690,'Liste des équipements'!C692:T903,18)</f>
        <v>#N/A</v>
      </c>
    </row>
    <row r="691" spans="1:14">
      <c r="A691" s="150" t="s">
        <v>2610</v>
      </c>
      <c r="B691" s="150" t="s">
        <v>2611</v>
      </c>
      <c r="C691" s="150" t="s">
        <v>627</v>
      </c>
      <c r="D691" s="150" t="s">
        <v>2612</v>
      </c>
      <c r="E691" s="150" t="s">
        <v>512</v>
      </c>
      <c r="F691" s="150" t="s">
        <v>627</v>
      </c>
      <c r="G691" s="150" t="s">
        <v>723</v>
      </c>
      <c r="H691" s="151">
        <v>2</v>
      </c>
      <c r="I691" s="150" t="s">
        <v>629</v>
      </c>
      <c r="J691" s="150" t="s">
        <v>630</v>
      </c>
      <c r="K691" s="152">
        <v>45020</v>
      </c>
      <c r="L691" s="150" t="s">
        <v>631</v>
      </c>
      <c r="M691" s="150" t="str">
        <f t="shared" si="10"/>
        <v>NC01-2-0060-0001</v>
      </c>
      <c r="N691" s="150" t="e">
        <f>VLOOKUP(M691,'Liste des équipements'!C693:T904,18)</f>
        <v>#N/A</v>
      </c>
    </row>
    <row r="692" spans="1:14">
      <c r="A692" s="150" t="s">
        <v>2613</v>
      </c>
      <c r="B692" s="150" t="s">
        <v>2614</v>
      </c>
      <c r="C692" s="150" t="s">
        <v>627</v>
      </c>
      <c r="D692" s="150" t="s">
        <v>2615</v>
      </c>
      <c r="E692" s="150" t="s">
        <v>512</v>
      </c>
      <c r="F692" s="150" t="s">
        <v>627</v>
      </c>
      <c r="G692" s="150" t="s">
        <v>1242</v>
      </c>
      <c r="H692" s="151">
        <v>2</v>
      </c>
      <c r="I692" s="150" t="s">
        <v>629</v>
      </c>
      <c r="J692" s="150" t="s">
        <v>630</v>
      </c>
      <c r="K692" s="150" t="s">
        <v>627</v>
      </c>
      <c r="L692" s="150" t="s">
        <v>631</v>
      </c>
      <c r="M692" s="150" t="str">
        <f t="shared" si="10"/>
        <v>NC01-2-0060-0001</v>
      </c>
      <c r="N692" s="150" t="e">
        <f>VLOOKUP(M692,'Liste des équipements'!C694:T905,18)</f>
        <v>#N/A</v>
      </c>
    </row>
    <row r="693" spans="1:14">
      <c r="A693" s="150" t="s">
        <v>2616</v>
      </c>
      <c r="B693" s="150" t="s">
        <v>2617</v>
      </c>
      <c r="C693" s="150" t="s">
        <v>627</v>
      </c>
      <c r="D693" s="150" t="s">
        <v>2618</v>
      </c>
      <c r="E693" s="150" t="s">
        <v>512</v>
      </c>
      <c r="F693" s="150" t="s">
        <v>627</v>
      </c>
      <c r="G693" s="150" t="s">
        <v>698</v>
      </c>
      <c r="H693" s="151">
        <v>2</v>
      </c>
      <c r="I693" s="150" t="s">
        <v>629</v>
      </c>
      <c r="J693" s="150" t="s">
        <v>630</v>
      </c>
      <c r="K693" s="152">
        <v>45020</v>
      </c>
      <c r="L693" s="150" t="s">
        <v>631</v>
      </c>
      <c r="M693" s="150" t="str">
        <f t="shared" si="10"/>
        <v>NC01-2-0060-0001</v>
      </c>
      <c r="N693" s="150" t="e">
        <f>VLOOKUP(M693,'Liste des équipements'!C695:T906,18)</f>
        <v>#N/A</v>
      </c>
    </row>
    <row r="694" spans="1:14">
      <c r="A694" s="150" t="s">
        <v>2619</v>
      </c>
      <c r="B694" s="150" t="s">
        <v>2620</v>
      </c>
      <c r="C694" s="150" t="s">
        <v>627</v>
      </c>
      <c r="D694" s="150" t="s">
        <v>2621</v>
      </c>
      <c r="E694" s="150" t="s">
        <v>512</v>
      </c>
      <c r="F694" s="150" t="s">
        <v>627</v>
      </c>
      <c r="G694" s="150" t="s">
        <v>698</v>
      </c>
      <c r="H694" s="151">
        <v>2</v>
      </c>
      <c r="I694" s="150" t="s">
        <v>629</v>
      </c>
      <c r="J694" s="150" t="s">
        <v>630</v>
      </c>
      <c r="K694" s="152">
        <v>45020</v>
      </c>
      <c r="L694" s="150" t="s">
        <v>631</v>
      </c>
      <c r="M694" s="150" t="str">
        <f t="shared" si="10"/>
        <v>NC01-2-0060-0001</v>
      </c>
      <c r="N694" s="150" t="e">
        <f>VLOOKUP(M694,'Liste des équipements'!C696:T907,18)</f>
        <v>#N/A</v>
      </c>
    </row>
    <row r="695" spans="1:14">
      <c r="A695" s="150" t="s">
        <v>2622</v>
      </c>
      <c r="B695" s="150" t="s">
        <v>2623</v>
      </c>
      <c r="C695" s="150" t="s">
        <v>627</v>
      </c>
      <c r="D695" s="150" t="s">
        <v>2624</v>
      </c>
      <c r="E695" s="150" t="s">
        <v>512</v>
      </c>
      <c r="F695" s="150" t="s">
        <v>627</v>
      </c>
      <c r="G695" s="150" t="s">
        <v>698</v>
      </c>
      <c r="H695" s="151">
        <v>2</v>
      </c>
      <c r="I695" s="150" t="s">
        <v>629</v>
      </c>
      <c r="J695" s="150" t="s">
        <v>630</v>
      </c>
      <c r="K695" s="152">
        <v>45020</v>
      </c>
      <c r="L695" s="150" t="s">
        <v>631</v>
      </c>
      <c r="M695" s="150" t="str">
        <f t="shared" si="10"/>
        <v>NC01-2-0060-0001</v>
      </c>
      <c r="N695" s="150" t="e">
        <f>VLOOKUP(M695,'Liste des équipements'!C697:T908,18)</f>
        <v>#N/A</v>
      </c>
    </row>
    <row r="696" spans="1:14">
      <c r="A696" s="150" t="s">
        <v>2625</v>
      </c>
      <c r="B696" s="150" t="s">
        <v>2626</v>
      </c>
      <c r="C696" s="150" t="s">
        <v>627</v>
      </c>
      <c r="D696" s="150" t="s">
        <v>2627</v>
      </c>
      <c r="E696" s="150" t="s">
        <v>512</v>
      </c>
      <c r="F696" s="150" t="s">
        <v>627</v>
      </c>
      <c r="G696" s="150" t="s">
        <v>799</v>
      </c>
      <c r="H696" s="151">
        <v>2</v>
      </c>
      <c r="I696" s="150" t="s">
        <v>629</v>
      </c>
      <c r="J696" s="150" t="s">
        <v>630</v>
      </c>
      <c r="K696" s="152">
        <v>45020</v>
      </c>
      <c r="L696" s="150" t="s">
        <v>631</v>
      </c>
      <c r="M696" s="150" t="str">
        <f t="shared" si="10"/>
        <v>NC01-2-0060-0001</v>
      </c>
      <c r="N696" s="150" t="e">
        <f>VLOOKUP(M696,'Liste des équipements'!C698:T909,18)</f>
        <v>#N/A</v>
      </c>
    </row>
    <row r="697" spans="1:14">
      <c r="A697" s="150" t="s">
        <v>2628</v>
      </c>
      <c r="B697" s="150" t="s">
        <v>2629</v>
      </c>
      <c r="C697" s="150" t="s">
        <v>627</v>
      </c>
      <c r="D697" s="150" t="s">
        <v>2630</v>
      </c>
      <c r="E697" s="150" t="s">
        <v>512</v>
      </c>
      <c r="F697" s="150" t="s">
        <v>627</v>
      </c>
      <c r="G697" s="150" t="s">
        <v>698</v>
      </c>
      <c r="H697" s="151">
        <v>2</v>
      </c>
      <c r="I697" s="150" t="s">
        <v>629</v>
      </c>
      <c r="J697" s="150" t="s">
        <v>630</v>
      </c>
      <c r="K697" s="150" t="s">
        <v>627</v>
      </c>
      <c r="L697" s="150" t="s">
        <v>631</v>
      </c>
      <c r="M697" s="150" t="str">
        <f t="shared" si="10"/>
        <v>NC01-2-0060-0001</v>
      </c>
      <c r="N697" s="150" t="e">
        <f>VLOOKUP(M697,'Liste des équipements'!C699:T910,18)</f>
        <v>#N/A</v>
      </c>
    </row>
    <row r="698" spans="1:14">
      <c r="A698" s="150" t="s">
        <v>2631</v>
      </c>
      <c r="B698" s="150" t="s">
        <v>2632</v>
      </c>
      <c r="C698" s="150" t="s">
        <v>627</v>
      </c>
      <c r="D698" s="150" t="s">
        <v>2166</v>
      </c>
      <c r="E698" s="150" t="s">
        <v>512</v>
      </c>
      <c r="F698" s="150" t="s">
        <v>627</v>
      </c>
      <c r="G698" s="150" t="s">
        <v>723</v>
      </c>
      <c r="H698" s="151">
        <v>2</v>
      </c>
      <c r="I698" s="150" t="s">
        <v>629</v>
      </c>
      <c r="J698" s="150" t="s">
        <v>630</v>
      </c>
      <c r="K698" s="152">
        <v>45020</v>
      </c>
      <c r="L698" s="150" t="s">
        <v>631</v>
      </c>
      <c r="M698" s="150" t="str">
        <f t="shared" si="10"/>
        <v>NC01-2-0060-0001</v>
      </c>
      <c r="N698" s="150" t="e">
        <f>VLOOKUP(M698,'Liste des équipements'!C700:T911,18)</f>
        <v>#N/A</v>
      </c>
    </row>
    <row r="699" spans="1:14">
      <c r="A699" s="150" t="s">
        <v>2633</v>
      </c>
      <c r="B699" s="150" t="s">
        <v>2634</v>
      </c>
      <c r="C699" s="150" t="s">
        <v>627</v>
      </c>
      <c r="D699" s="150" t="s">
        <v>2635</v>
      </c>
      <c r="E699" s="150" t="s">
        <v>512</v>
      </c>
      <c r="F699" s="150" t="s">
        <v>627</v>
      </c>
      <c r="G699" s="150" t="s">
        <v>2636</v>
      </c>
      <c r="H699" s="151">
        <v>2</v>
      </c>
      <c r="I699" s="150" t="s">
        <v>629</v>
      </c>
      <c r="J699" s="150" t="s">
        <v>630</v>
      </c>
      <c r="K699" s="150" t="s">
        <v>627</v>
      </c>
      <c r="L699" s="150" t="s">
        <v>631</v>
      </c>
      <c r="M699" s="150" t="str">
        <f t="shared" si="10"/>
        <v>NC01-2-0060-0001</v>
      </c>
      <c r="N699" s="150" t="e">
        <f>VLOOKUP(M699,'Liste des équipements'!C701:T912,18)</f>
        <v>#N/A</v>
      </c>
    </row>
    <row r="700" spans="1:14">
      <c r="A700" s="150" t="s">
        <v>2637</v>
      </c>
      <c r="B700" s="150" t="s">
        <v>2638</v>
      </c>
      <c r="C700" s="150" t="s">
        <v>627</v>
      </c>
      <c r="D700" s="150" t="s">
        <v>2639</v>
      </c>
      <c r="E700" s="150" t="s">
        <v>512</v>
      </c>
      <c r="F700" s="150" t="s">
        <v>627</v>
      </c>
      <c r="G700" s="150" t="s">
        <v>2485</v>
      </c>
      <c r="H700" s="151">
        <v>2</v>
      </c>
      <c r="I700" s="150" t="s">
        <v>629</v>
      </c>
      <c r="J700" s="150" t="s">
        <v>630</v>
      </c>
      <c r="K700" s="152">
        <v>45020</v>
      </c>
      <c r="L700" s="150" t="s">
        <v>631</v>
      </c>
      <c r="M700" s="150" t="str">
        <f t="shared" si="10"/>
        <v>NC01-2-0060-0001</v>
      </c>
      <c r="N700" s="150" t="e">
        <f>VLOOKUP(M700,'Liste des équipements'!C702:T913,18)</f>
        <v>#N/A</v>
      </c>
    </row>
    <row r="701" spans="1:14">
      <c r="A701" s="150" t="s">
        <v>2640</v>
      </c>
      <c r="B701" s="150" t="s">
        <v>2641</v>
      </c>
      <c r="C701" s="150" t="s">
        <v>627</v>
      </c>
      <c r="D701" s="150" t="s">
        <v>2642</v>
      </c>
      <c r="E701" s="150" t="s">
        <v>512</v>
      </c>
      <c r="F701" s="150" t="s">
        <v>627</v>
      </c>
      <c r="G701" s="150" t="s">
        <v>730</v>
      </c>
      <c r="H701" s="151">
        <v>2</v>
      </c>
      <c r="I701" s="150" t="s">
        <v>629</v>
      </c>
      <c r="J701" s="150" t="s">
        <v>630</v>
      </c>
      <c r="K701" s="150" t="s">
        <v>627</v>
      </c>
      <c r="L701" s="150" t="s">
        <v>631</v>
      </c>
      <c r="M701" s="150" t="str">
        <f t="shared" si="10"/>
        <v>NC01-2-0060-0001</v>
      </c>
      <c r="N701" s="150" t="e">
        <f>VLOOKUP(M701,'Liste des équipements'!C703:T914,18)</f>
        <v>#N/A</v>
      </c>
    </row>
    <row r="702" spans="1:14">
      <c r="A702" s="150" t="s">
        <v>2643</v>
      </c>
      <c r="B702" s="150" t="s">
        <v>2644</v>
      </c>
      <c r="C702" s="150" t="s">
        <v>627</v>
      </c>
      <c r="D702" s="150" t="s">
        <v>2645</v>
      </c>
      <c r="E702" s="150" t="s">
        <v>512</v>
      </c>
      <c r="F702" s="150" t="s">
        <v>627</v>
      </c>
      <c r="G702" s="150" t="s">
        <v>2485</v>
      </c>
      <c r="H702" s="151">
        <v>2</v>
      </c>
      <c r="I702" s="150" t="s">
        <v>629</v>
      </c>
      <c r="J702" s="150" t="s">
        <v>630</v>
      </c>
      <c r="K702" s="150" t="s">
        <v>627</v>
      </c>
      <c r="L702" s="150" t="s">
        <v>631</v>
      </c>
      <c r="M702" s="150" t="str">
        <f t="shared" si="10"/>
        <v>NC01-2-0060-0001</v>
      </c>
      <c r="N702" s="150" t="e">
        <f>VLOOKUP(M702,'Liste des équipements'!C704:T915,18)</f>
        <v>#N/A</v>
      </c>
    </row>
    <row r="703" spans="1:14">
      <c r="A703" s="150" t="s">
        <v>2646</v>
      </c>
      <c r="B703" s="150" t="s">
        <v>2647</v>
      </c>
      <c r="C703" s="150" t="s">
        <v>627</v>
      </c>
      <c r="D703" s="150" t="s">
        <v>2648</v>
      </c>
      <c r="E703" s="150" t="s">
        <v>512</v>
      </c>
      <c r="F703" s="150" t="s">
        <v>627</v>
      </c>
      <c r="G703" s="150" t="s">
        <v>1729</v>
      </c>
      <c r="H703" s="151">
        <v>2</v>
      </c>
      <c r="I703" s="150" t="s">
        <v>629</v>
      </c>
      <c r="J703" s="150" t="s">
        <v>630</v>
      </c>
      <c r="K703" s="152">
        <v>44837</v>
      </c>
      <c r="L703" s="150" t="s">
        <v>631</v>
      </c>
      <c r="M703" s="150" t="str">
        <f t="shared" si="10"/>
        <v>NC01-2-0060-0001</v>
      </c>
      <c r="N703" s="150" t="e">
        <f>VLOOKUP(M703,'Liste des équipements'!C705:T916,18)</f>
        <v>#N/A</v>
      </c>
    </row>
    <row r="704" spans="1:14">
      <c r="A704" s="150" t="s">
        <v>2649</v>
      </c>
      <c r="B704" s="150" t="s">
        <v>2650</v>
      </c>
      <c r="C704" s="150" t="s">
        <v>627</v>
      </c>
      <c r="D704" s="150" t="s">
        <v>2651</v>
      </c>
      <c r="E704" s="150" t="s">
        <v>512</v>
      </c>
      <c r="F704" s="150" t="s">
        <v>627</v>
      </c>
      <c r="G704" s="150" t="s">
        <v>2652</v>
      </c>
      <c r="H704" s="151">
        <v>2</v>
      </c>
      <c r="I704" s="150" t="s">
        <v>653</v>
      </c>
      <c r="J704" s="150" t="s">
        <v>630</v>
      </c>
      <c r="K704" s="152">
        <v>45386</v>
      </c>
      <c r="L704" s="150" t="s">
        <v>631</v>
      </c>
      <c r="M704" s="150" t="str">
        <f t="shared" si="10"/>
        <v>NC01-2-0060-0001</v>
      </c>
      <c r="N704" s="150" t="e">
        <f>VLOOKUP(M704,'Liste des équipements'!C706:T917,18)</f>
        <v>#N/A</v>
      </c>
    </row>
    <row r="705" spans="1:14">
      <c r="A705" s="150" t="s">
        <v>2653</v>
      </c>
      <c r="B705" s="150" t="s">
        <v>2654</v>
      </c>
      <c r="C705" s="150" t="s">
        <v>627</v>
      </c>
      <c r="D705" s="150" t="s">
        <v>2651</v>
      </c>
      <c r="E705" s="150" t="s">
        <v>512</v>
      </c>
      <c r="F705" s="150" t="s">
        <v>627</v>
      </c>
      <c r="G705" s="150" t="s">
        <v>1729</v>
      </c>
      <c r="H705" s="151">
        <v>2</v>
      </c>
      <c r="I705" s="150" t="s">
        <v>629</v>
      </c>
      <c r="J705" s="150" t="s">
        <v>630</v>
      </c>
      <c r="K705" s="150" t="s">
        <v>627</v>
      </c>
      <c r="L705" s="150" t="s">
        <v>631</v>
      </c>
      <c r="M705" s="150" t="str">
        <f t="shared" si="10"/>
        <v>NC01-2-0060-0001</v>
      </c>
      <c r="N705" s="150" t="e">
        <f>VLOOKUP(M705,'Liste des équipements'!C707:T918,18)</f>
        <v>#N/A</v>
      </c>
    </row>
    <row r="706" spans="1:14">
      <c r="A706" s="150" t="s">
        <v>2655</v>
      </c>
      <c r="B706" s="150" t="s">
        <v>2656</v>
      </c>
      <c r="C706" s="150" t="s">
        <v>627</v>
      </c>
      <c r="D706" s="150" t="s">
        <v>2657</v>
      </c>
      <c r="E706" s="150" t="s">
        <v>512</v>
      </c>
      <c r="F706" s="150" t="s">
        <v>627</v>
      </c>
      <c r="G706" s="150" t="s">
        <v>2485</v>
      </c>
      <c r="H706" s="151">
        <v>2</v>
      </c>
      <c r="I706" s="150" t="s">
        <v>629</v>
      </c>
      <c r="J706" s="150" t="s">
        <v>630</v>
      </c>
      <c r="K706" s="152">
        <v>45020</v>
      </c>
      <c r="L706" s="150" t="s">
        <v>631</v>
      </c>
      <c r="M706" s="150" t="str">
        <f t="shared" si="10"/>
        <v>NC01-2-0060-0001</v>
      </c>
      <c r="N706" s="150" t="e">
        <f>VLOOKUP(M706,'Liste des équipements'!C708:T919,18)</f>
        <v>#N/A</v>
      </c>
    </row>
    <row r="707" spans="1:14">
      <c r="A707" s="150" t="s">
        <v>2658</v>
      </c>
      <c r="B707" s="150" t="s">
        <v>2659</v>
      </c>
      <c r="C707" s="150" t="s">
        <v>627</v>
      </c>
      <c r="D707" s="150" t="s">
        <v>2660</v>
      </c>
      <c r="E707" s="150" t="s">
        <v>512</v>
      </c>
      <c r="F707" s="150" t="s">
        <v>627</v>
      </c>
      <c r="G707" s="150" t="s">
        <v>2661</v>
      </c>
      <c r="H707" s="151">
        <v>2</v>
      </c>
      <c r="I707" s="150" t="s">
        <v>629</v>
      </c>
      <c r="J707" s="150" t="s">
        <v>630</v>
      </c>
      <c r="K707" s="150" t="s">
        <v>627</v>
      </c>
      <c r="L707" s="150" t="s">
        <v>631</v>
      </c>
      <c r="M707" s="150" t="str">
        <f t="shared" ref="M707:M770" si="11">IF(C707&lt;&gt;"",LEFT(C707,16),LEFT(E707,16))</f>
        <v>NC01-2-0060-0001</v>
      </c>
      <c r="N707" s="150" t="e">
        <f>VLOOKUP(M707,'Liste des équipements'!C709:T920,18)</f>
        <v>#N/A</v>
      </c>
    </row>
    <row r="708" spans="1:14">
      <c r="A708" s="150" t="s">
        <v>2662</v>
      </c>
      <c r="B708" s="150" t="s">
        <v>2663</v>
      </c>
      <c r="C708" s="150" t="s">
        <v>627</v>
      </c>
      <c r="D708" s="150" t="s">
        <v>2664</v>
      </c>
      <c r="E708" s="150" t="s">
        <v>512</v>
      </c>
      <c r="F708" s="150" t="s">
        <v>627</v>
      </c>
      <c r="G708" s="150" t="s">
        <v>698</v>
      </c>
      <c r="H708" s="151">
        <v>2</v>
      </c>
      <c r="I708" s="150" t="s">
        <v>629</v>
      </c>
      <c r="J708" s="150" t="s">
        <v>630</v>
      </c>
      <c r="K708" s="152">
        <v>45020</v>
      </c>
      <c r="L708" s="150" t="s">
        <v>631</v>
      </c>
      <c r="M708" s="150" t="str">
        <f t="shared" si="11"/>
        <v>NC01-2-0060-0001</v>
      </c>
      <c r="N708" s="150" t="e">
        <f>VLOOKUP(M708,'Liste des équipements'!C710:T921,18)</f>
        <v>#N/A</v>
      </c>
    </row>
    <row r="709" spans="1:14">
      <c r="A709" s="150" t="s">
        <v>2665</v>
      </c>
      <c r="B709" s="150" t="s">
        <v>2666</v>
      </c>
      <c r="C709" s="150" t="s">
        <v>627</v>
      </c>
      <c r="D709" s="150" t="s">
        <v>2667</v>
      </c>
      <c r="E709" s="150" t="s">
        <v>512</v>
      </c>
      <c r="F709" s="150" t="s">
        <v>627</v>
      </c>
      <c r="G709" s="150" t="s">
        <v>1231</v>
      </c>
      <c r="H709" s="151">
        <v>2</v>
      </c>
      <c r="I709" s="150" t="s">
        <v>629</v>
      </c>
      <c r="J709" s="150" t="s">
        <v>630</v>
      </c>
      <c r="K709" s="150" t="s">
        <v>627</v>
      </c>
      <c r="L709" s="150" t="s">
        <v>631</v>
      </c>
      <c r="M709" s="150" t="str">
        <f t="shared" si="11"/>
        <v>NC01-2-0060-0001</v>
      </c>
      <c r="N709" s="150" t="e">
        <f>VLOOKUP(M709,'Liste des équipements'!C711:T922,18)</f>
        <v>#N/A</v>
      </c>
    </row>
    <row r="710" spans="1:14">
      <c r="A710" s="150" t="s">
        <v>2668</v>
      </c>
      <c r="B710" s="150" t="s">
        <v>2669</v>
      </c>
      <c r="C710" s="150" t="s">
        <v>627</v>
      </c>
      <c r="D710" s="150" t="s">
        <v>2670</v>
      </c>
      <c r="E710" s="150" t="s">
        <v>512</v>
      </c>
      <c r="F710" s="150" t="s">
        <v>627</v>
      </c>
      <c r="G710" s="150" t="s">
        <v>723</v>
      </c>
      <c r="H710" s="151">
        <v>2</v>
      </c>
      <c r="I710" s="150" t="s">
        <v>629</v>
      </c>
      <c r="J710" s="150" t="s">
        <v>630</v>
      </c>
      <c r="K710" s="152">
        <v>45020</v>
      </c>
      <c r="L710" s="150" t="s">
        <v>631</v>
      </c>
      <c r="M710" s="150" t="str">
        <f t="shared" si="11"/>
        <v>NC01-2-0060-0001</v>
      </c>
      <c r="N710" s="150" t="e">
        <f>VLOOKUP(M710,'Liste des équipements'!C712:T923,18)</f>
        <v>#N/A</v>
      </c>
    </row>
    <row r="711" spans="1:14">
      <c r="A711" s="150" t="s">
        <v>2671</v>
      </c>
      <c r="B711" s="150" t="s">
        <v>2672</v>
      </c>
      <c r="C711" s="150" t="s">
        <v>627</v>
      </c>
      <c r="D711" s="150" t="s">
        <v>2673</v>
      </c>
      <c r="E711" s="150" t="s">
        <v>512</v>
      </c>
      <c r="F711" s="150" t="s">
        <v>627</v>
      </c>
      <c r="G711" s="150" t="s">
        <v>2485</v>
      </c>
      <c r="H711" s="151">
        <v>2</v>
      </c>
      <c r="I711" s="150" t="s">
        <v>629</v>
      </c>
      <c r="J711" s="150" t="s">
        <v>630</v>
      </c>
      <c r="K711" s="150" t="s">
        <v>627</v>
      </c>
      <c r="L711" s="150" t="s">
        <v>631</v>
      </c>
      <c r="M711" s="150" t="str">
        <f t="shared" si="11"/>
        <v>NC01-2-0060-0001</v>
      </c>
      <c r="N711" s="150" t="e">
        <f>VLOOKUP(M711,'Liste des équipements'!C713:T924,18)</f>
        <v>#N/A</v>
      </c>
    </row>
    <row r="712" spans="1:14">
      <c r="A712" s="150" t="s">
        <v>2674</v>
      </c>
      <c r="B712" s="150" t="s">
        <v>2675</v>
      </c>
      <c r="C712" s="150" t="s">
        <v>627</v>
      </c>
      <c r="D712" s="150" t="s">
        <v>2676</v>
      </c>
      <c r="E712" s="150" t="s">
        <v>512</v>
      </c>
      <c r="F712" s="150" t="s">
        <v>627</v>
      </c>
      <c r="G712" s="150" t="s">
        <v>742</v>
      </c>
      <c r="H712" s="151">
        <v>2</v>
      </c>
      <c r="I712" s="150" t="s">
        <v>629</v>
      </c>
      <c r="J712" s="150" t="s">
        <v>630</v>
      </c>
      <c r="K712" s="152">
        <v>45020</v>
      </c>
      <c r="L712" s="150" t="s">
        <v>631</v>
      </c>
      <c r="M712" s="150" t="str">
        <f t="shared" si="11"/>
        <v>NC01-2-0060-0001</v>
      </c>
      <c r="N712" s="150" t="e">
        <f>VLOOKUP(M712,'Liste des équipements'!C714:T925,18)</f>
        <v>#N/A</v>
      </c>
    </row>
    <row r="713" spans="1:14">
      <c r="A713" s="150" t="s">
        <v>2677</v>
      </c>
      <c r="B713" s="150" t="s">
        <v>2678</v>
      </c>
      <c r="C713" s="150" t="s">
        <v>627</v>
      </c>
      <c r="D713" s="150" t="s">
        <v>2679</v>
      </c>
      <c r="E713" s="150" t="s">
        <v>512</v>
      </c>
      <c r="F713" s="150" t="s">
        <v>627</v>
      </c>
      <c r="G713" s="150" t="s">
        <v>742</v>
      </c>
      <c r="H713" s="151">
        <v>2</v>
      </c>
      <c r="I713" s="150" t="s">
        <v>629</v>
      </c>
      <c r="J713" s="150" t="s">
        <v>630</v>
      </c>
      <c r="K713" s="152">
        <v>44823</v>
      </c>
      <c r="L713" s="150" t="s">
        <v>631</v>
      </c>
      <c r="M713" s="150" t="str">
        <f t="shared" si="11"/>
        <v>NC01-2-0060-0001</v>
      </c>
      <c r="N713" s="150" t="e">
        <f>VLOOKUP(M713,'Liste des équipements'!C715:T926,18)</f>
        <v>#N/A</v>
      </c>
    </row>
    <row r="714" spans="1:14">
      <c r="A714" s="150" t="s">
        <v>2680</v>
      </c>
      <c r="B714" s="150" t="s">
        <v>2681</v>
      </c>
      <c r="C714" s="150" t="s">
        <v>627</v>
      </c>
      <c r="D714" s="150" t="s">
        <v>2682</v>
      </c>
      <c r="E714" s="150" t="s">
        <v>512</v>
      </c>
      <c r="F714" s="150" t="s">
        <v>627</v>
      </c>
      <c r="G714" s="150" t="s">
        <v>1729</v>
      </c>
      <c r="H714" s="151">
        <v>2</v>
      </c>
      <c r="I714" s="150" t="s">
        <v>629</v>
      </c>
      <c r="J714" s="150" t="s">
        <v>630</v>
      </c>
      <c r="K714" s="150" t="s">
        <v>627</v>
      </c>
      <c r="L714" s="150" t="s">
        <v>631</v>
      </c>
      <c r="M714" s="150" t="str">
        <f t="shared" si="11"/>
        <v>NC01-2-0060-0001</v>
      </c>
      <c r="N714" s="150" t="e">
        <f>VLOOKUP(M714,'Liste des équipements'!C716:T927,18)</f>
        <v>#N/A</v>
      </c>
    </row>
    <row r="715" spans="1:14">
      <c r="A715" s="150" t="s">
        <v>2683</v>
      </c>
      <c r="B715" s="150" t="s">
        <v>2684</v>
      </c>
      <c r="C715" s="150" t="s">
        <v>627</v>
      </c>
      <c r="D715" s="150" t="s">
        <v>2685</v>
      </c>
      <c r="E715" s="150" t="s">
        <v>512</v>
      </c>
      <c r="F715" s="150" t="s">
        <v>627</v>
      </c>
      <c r="G715" s="150" t="s">
        <v>2179</v>
      </c>
      <c r="H715" s="151">
        <v>2</v>
      </c>
      <c r="I715" s="150" t="s">
        <v>629</v>
      </c>
      <c r="J715" s="150" t="s">
        <v>630</v>
      </c>
      <c r="K715" s="152">
        <v>44837</v>
      </c>
      <c r="L715" s="150" t="s">
        <v>631</v>
      </c>
      <c r="M715" s="150" t="str">
        <f t="shared" si="11"/>
        <v>NC01-2-0060-0001</v>
      </c>
      <c r="N715" s="150" t="e">
        <f>VLOOKUP(M715,'Liste des équipements'!C717:T928,18)</f>
        <v>#N/A</v>
      </c>
    </row>
    <row r="716" spans="1:14">
      <c r="A716" s="150" t="s">
        <v>2686</v>
      </c>
      <c r="B716" s="150" t="s">
        <v>2687</v>
      </c>
      <c r="C716" s="150" t="s">
        <v>627</v>
      </c>
      <c r="D716" s="150" t="s">
        <v>2688</v>
      </c>
      <c r="E716" s="150" t="s">
        <v>512</v>
      </c>
      <c r="F716" s="150" t="s">
        <v>627</v>
      </c>
      <c r="G716" s="150" t="s">
        <v>2485</v>
      </c>
      <c r="H716" s="151">
        <v>2</v>
      </c>
      <c r="I716" s="150" t="s">
        <v>629</v>
      </c>
      <c r="J716" s="150" t="s">
        <v>630</v>
      </c>
      <c r="K716" s="152">
        <v>44823</v>
      </c>
      <c r="L716" s="150" t="s">
        <v>631</v>
      </c>
      <c r="M716" s="150" t="str">
        <f t="shared" si="11"/>
        <v>NC01-2-0060-0001</v>
      </c>
      <c r="N716" s="150" t="e">
        <f>VLOOKUP(M716,'Liste des équipements'!C718:T929,18)</f>
        <v>#N/A</v>
      </c>
    </row>
    <row r="717" spans="1:14">
      <c r="A717" s="150" t="s">
        <v>2689</v>
      </c>
      <c r="B717" s="150" t="s">
        <v>2690</v>
      </c>
      <c r="C717" s="150" t="s">
        <v>627</v>
      </c>
      <c r="D717" s="150" t="s">
        <v>2691</v>
      </c>
      <c r="E717" s="150" t="s">
        <v>512</v>
      </c>
      <c r="F717" s="150" t="s">
        <v>627</v>
      </c>
      <c r="G717" s="150" t="s">
        <v>1958</v>
      </c>
      <c r="H717" s="151">
        <v>2</v>
      </c>
      <c r="I717" s="150" t="s">
        <v>629</v>
      </c>
      <c r="J717" s="150" t="s">
        <v>630</v>
      </c>
      <c r="K717" s="152">
        <v>44823</v>
      </c>
      <c r="L717" s="150" t="s">
        <v>631</v>
      </c>
      <c r="M717" s="150" t="str">
        <f t="shared" si="11"/>
        <v>NC01-2-0060-0001</v>
      </c>
      <c r="N717" s="150" t="e">
        <f>VLOOKUP(M717,'Liste des équipements'!C719:T930,18)</f>
        <v>#N/A</v>
      </c>
    </row>
    <row r="718" spans="1:14">
      <c r="A718" s="150" t="s">
        <v>2692</v>
      </c>
      <c r="B718" s="150" t="s">
        <v>2693</v>
      </c>
      <c r="C718" s="150" t="s">
        <v>627</v>
      </c>
      <c r="D718" s="150" t="s">
        <v>2694</v>
      </c>
      <c r="E718" s="150" t="s">
        <v>512</v>
      </c>
      <c r="F718" s="150" t="s">
        <v>627</v>
      </c>
      <c r="G718" s="150" t="s">
        <v>799</v>
      </c>
      <c r="H718" s="151">
        <v>2</v>
      </c>
      <c r="I718" s="150" t="s">
        <v>629</v>
      </c>
      <c r="J718" s="150" t="s">
        <v>630</v>
      </c>
      <c r="K718" s="152">
        <v>44823</v>
      </c>
      <c r="L718" s="150" t="s">
        <v>631</v>
      </c>
      <c r="M718" s="150" t="str">
        <f t="shared" si="11"/>
        <v>NC01-2-0060-0001</v>
      </c>
      <c r="N718" s="150" t="e">
        <f>VLOOKUP(M718,'Liste des équipements'!C720:T931,18)</f>
        <v>#N/A</v>
      </c>
    </row>
    <row r="719" spans="1:14">
      <c r="A719" s="150" t="s">
        <v>2695</v>
      </c>
      <c r="B719" s="150" t="s">
        <v>2696</v>
      </c>
      <c r="C719" s="150" t="s">
        <v>627</v>
      </c>
      <c r="D719" s="150" t="s">
        <v>2697</v>
      </c>
      <c r="E719" s="150" t="s">
        <v>512</v>
      </c>
      <c r="F719" s="150" t="s">
        <v>627</v>
      </c>
      <c r="G719" s="150" t="s">
        <v>698</v>
      </c>
      <c r="H719" s="151">
        <v>2</v>
      </c>
      <c r="I719" s="150" t="s">
        <v>629</v>
      </c>
      <c r="J719" s="150" t="s">
        <v>630</v>
      </c>
      <c r="K719" s="152">
        <v>44823</v>
      </c>
      <c r="L719" s="150" t="s">
        <v>631</v>
      </c>
      <c r="M719" s="150" t="str">
        <f t="shared" si="11"/>
        <v>NC01-2-0060-0001</v>
      </c>
      <c r="N719" s="150" t="e">
        <f>VLOOKUP(M719,'Liste des équipements'!C721:T932,18)</f>
        <v>#N/A</v>
      </c>
    </row>
    <row r="720" spans="1:14">
      <c r="A720" s="150" t="s">
        <v>2698</v>
      </c>
      <c r="B720" s="150" t="s">
        <v>2699</v>
      </c>
      <c r="C720" s="150" t="s">
        <v>627</v>
      </c>
      <c r="D720" s="150" t="s">
        <v>2700</v>
      </c>
      <c r="E720" s="150" t="s">
        <v>512</v>
      </c>
      <c r="F720" s="150" t="s">
        <v>627</v>
      </c>
      <c r="G720" s="150" t="s">
        <v>698</v>
      </c>
      <c r="H720" s="151">
        <v>2</v>
      </c>
      <c r="I720" s="150" t="s">
        <v>629</v>
      </c>
      <c r="J720" s="150" t="s">
        <v>630</v>
      </c>
      <c r="K720" s="152">
        <v>45019</v>
      </c>
      <c r="L720" s="150" t="s">
        <v>631</v>
      </c>
      <c r="M720" s="150" t="str">
        <f t="shared" si="11"/>
        <v>NC01-2-0060-0001</v>
      </c>
      <c r="N720" s="150" t="e">
        <f>VLOOKUP(M720,'Liste des équipements'!C722:T933,18)</f>
        <v>#N/A</v>
      </c>
    </row>
    <row r="721" spans="1:14">
      <c r="A721" s="150" t="s">
        <v>2701</v>
      </c>
      <c r="B721" s="150" t="s">
        <v>2702</v>
      </c>
      <c r="C721" s="150" t="s">
        <v>627</v>
      </c>
      <c r="D721" s="150" t="s">
        <v>2703</v>
      </c>
      <c r="E721" s="150" t="s">
        <v>512</v>
      </c>
      <c r="F721" s="150" t="s">
        <v>627</v>
      </c>
      <c r="G721" s="150" t="s">
        <v>723</v>
      </c>
      <c r="H721" s="151">
        <v>2</v>
      </c>
      <c r="I721" s="150" t="s">
        <v>629</v>
      </c>
      <c r="J721" s="150" t="s">
        <v>630</v>
      </c>
      <c r="K721" s="152">
        <v>44823</v>
      </c>
      <c r="L721" s="150" t="s">
        <v>631</v>
      </c>
      <c r="M721" s="150" t="str">
        <f t="shared" si="11"/>
        <v>NC01-2-0060-0001</v>
      </c>
      <c r="N721" s="150" t="e">
        <f>VLOOKUP(M721,'Liste des équipements'!C723:T934,18)</f>
        <v>#N/A</v>
      </c>
    </row>
    <row r="722" spans="1:14">
      <c r="A722" s="150" t="s">
        <v>2704</v>
      </c>
      <c r="B722" s="150" t="s">
        <v>2705</v>
      </c>
      <c r="C722" s="150" t="s">
        <v>627</v>
      </c>
      <c r="D722" s="150" t="s">
        <v>2706</v>
      </c>
      <c r="E722" s="150" t="s">
        <v>512</v>
      </c>
      <c r="F722" s="150" t="s">
        <v>627</v>
      </c>
      <c r="G722" s="150" t="s">
        <v>2707</v>
      </c>
      <c r="H722" s="151">
        <v>2</v>
      </c>
      <c r="I722" s="150" t="s">
        <v>629</v>
      </c>
      <c r="J722" s="150" t="s">
        <v>630</v>
      </c>
      <c r="K722" s="152">
        <v>44837</v>
      </c>
      <c r="L722" s="150" t="s">
        <v>631</v>
      </c>
      <c r="M722" s="150" t="str">
        <f t="shared" si="11"/>
        <v>NC01-2-0060-0001</v>
      </c>
      <c r="N722" s="150" t="e">
        <f>VLOOKUP(M722,'Liste des équipements'!C724:T935,18)</f>
        <v>#N/A</v>
      </c>
    </row>
    <row r="723" spans="1:14">
      <c r="A723" s="150" t="s">
        <v>2708</v>
      </c>
      <c r="B723" s="150" t="s">
        <v>2709</v>
      </c>
      <c r="C723" s="150" t="s">
        <v>627</v>
      </c>
      <c r="D723" s="150" t="s">
        <v>2710</v>
      </c>
      <c r="E723" s="150" t="s">
        <v>512</v>
      </c>
      <c r="F723" s="150" t="s">
        <v>627</v>
      </c>
      <c r="G723" s="150" t="s">
        <v>742</v>
      </c>
      <c r="H723" s="151">
        <v>2</v>
      </c>
      <c r="I723" s="150" t="s">
        <v>629</v>
      </c>
      <c r="J723" s="150" t="s">
        <v>630</v>
      </c>
      <c r="K723" s="152">
        <v>44823</v>
      </c>
      <c r="L723" s="150" t="s">
        <v>631</v>
      </c>
      <c r="M723" s="150" t="str">
        <f t="shared" si="11"/>
        <v>NC01-2-0060-0001</v>
      </c>
      <c r="N723" s="150" t="e">
        <f>VLOOKUP(M723,'Liste des équipements'!C725:T936,18)</f>
        <v>#N/A</v>
      </c>
    </row>
    <row r="724" spans="1:14">
      <c r="A724" s="150" t="s">
        <v>2711</v>
      </c>
      <c r="B724" s="150" t="s">
        <v>2712</v>
      </c>
      <c r="C724" s="150" t="s">
        <v>627</v>
      </c>
      <c r="D724" s="150" t="s">
        <v>2713</v>
      </c>
      <c r="E724" s="150" t="s">
        <v>512</v>
      </c>
      <c r="F724" s="150" t="s">
        <v>627</v>
      </c>
      <c r="G724" s="150" t="s">
        <v>742</v>
      </c>
      <c r="H724" s="151">
        <v>2</v>
      </c>
      <c r="I724" s="150" t="s">
        <v>629</v>
      </c>
      <c r="J724" s="150" t="s">
        <v>630</v>
      </c>
      <c r="K724" s="152">
        <v>44823</v>
      </c>
      <c r="L724" s="150" t="s">
        <v>631</v>
      </c>
      <c r="M724" s="150" t="str">
        <f t="shared" si="11"/>
        <v>NC01-2-0060-0001</v>
      </c>
      <c r="N724" s="150" t="e">
        <f>VLOOKUP(M724,'Liste des équipements'!C726:T937,18)</f>
        <v>#N/A</v>
      </c>
    </row>
    <row r="725" spans="1:14">
      <c r="A725" s="150" t="s">
        <v>2714</v>
      </c>
      <c r="B725" s="150" t="s">
        <v>2715</v>
      </c>
      <c r="C725" s="150" t="s">
        <v>627</v>
      </c>
      <c r="D725" s="150" t="s">
        <v>2716</v>
      </c>
      <c r="E725" s="150" t="s">
        <v>512</v>
      </c>
      <c r="F725" s="150" t="s">
        <v>627</v>
      </c>
      <c r="G725" s="150" t="s">
        <v>2485</v>
      </c>
      <c r="H725" s="151">
        <v>2</v>
      </c>
      <c r="I725" s="150" t="s">
        <v>629</v>
      </c>
      <c r="J725" s="150" t="s">
        <v>630</v>
      </c>
      <c r="K725" s="152">
        <v>44823</v>
      </c>
      <c r="L725" s="150" t="s">
        <v>631</v>
      </c>
      <c r="M725" s="150" t="str">
        <f t="shared" si="11"/>
        <v>NC01-2-0060-0001</v>
      </c>
      <c r="N725" s="150" t="e">
        <f>VLOOKUP(M725,'Liste des équipements'!C727:T938,18)</f>
        <v>#N/A</v>
      </c>
    </row>
    <row r="726" spans="1:14">
      <c r="A726" s="150" t="s">
        <v>2717</v>
      </c>
      <c r="B726" s="150" t="s">
        <v>2718</v>
      </c>
      <c r="C726" s="150" t="s">
        <v>627</v>
      </c>
      <c r="D726" s="150" t="s">
        <v>2719</v>
      </c>
      <c r="E726" s="150" t="s">
        <v>512</v>
      </c>
      <c r="F726" s="150" t="s">
        <v>627</v>
      </c>
      <c r="G726" s="150" t="s">
        <v>799</v>
      </c>
      <c r="H726" s="151">
        <v>2</v>
      </c>
      <c r="I726" s="150" t="s">
        <v>629</v>
      </c>
      <c r="J726" s="150" t="s">
        <v>630</v>
      </c>
      <c r="K726" s="152">
        <v>44823</v>
      </c>
      <c r="L726" s="150" t="s">
        <v>631</v>
      </c>
      <c r="M726" s="150" t="str">
        <f t="shared" si="11"/>
        <v>NC01-2-0060-0001</v>
      </c>
      <c r="N726" s="150" t="e">
        <f>VLOOKUP(M726,'Liste des équipements'!C728:T939,18)</f>
        <v>#N/A</v>
      </c>
    </row>
    <row r="727" spans="1:14">
      <c r="A727" s="150" t="s">
        <v>2720</v>
      </c>
      <c r="B727" s="150" t="s">
        <v>2721</v>
      </c>
      <c r="C727" s="150" t="s">
        <v>627</v>
      </c>
      <c r="D727" s="150" t="s">
        <v>2722</v>
      </c>
      <c r="E727" s="150" t="s">
        <v>512</v>
      </c>
      <c r="F727" s="150" t="s">
        <v>627</v>
      </c>
      <c r="G727" s="150" t="s">
        <v>698</v>
      </c>
      <c r="H727" s="151">
        <v>2</v>
      </c>
      <c r="I727" s="150" t="s">
        <v>629</v>
      </c>
      <c r="J727" s="150" t="s">
        <v>630</v>
      </c>
      <c r="K727" s="152">
        <v>45019</v>
      </c>
      <c r="L727" s="150" t="s">
        <v>631</v>
      </c>
      <c r="M727" s="150" t="str">
        <f t="shared" si="11"/>
        <v>NC01-2-0060-0001</v>
      </c>
      <c r="N727" s="150" t="e">
        <f>VLOOKUP(M727,'Liste des équipements'!C729:T940,18)</f>
        <v>#N/A</v>
      </c>
    </row>
    <row r="728" spans="1:14">
      <c r="A728" s="150" t="s">
        <v>2723</v>
      </c>
      <c r="B728" s="150" t="s">
        <v>2724</v>
      </c>
      <c r="C728" s="150" t="s">
        <v>627</v>
      </c>
      <c r="D728" s="150" t="s">
        <v>2725</v>
      </c>
      <c r="E728" s="150" t="s">
        <v>512</v>
      </c>
      <c r="F728" s="150" t="s">
        <v>627</v>
      </c>
      <c r="G728" s="150" t="s">
        <v>698</v>
      </c>
      <c r="H728" s="151">
        <v>2</v>
      </c>
      <c r="I728" s="150" t="s">
        <v>629</v>
      </c>
      <c r="J728" s="150" t="s">
        <v>630</v>
      </c>
      <c r="K728" s="152">
        <v>45019</v>
      </c>
      <c r="L728" s="150" t="s">
        <v>631</v>
      </c>
      <c r="M728" s="150" t="str">
        <f t="shared" si="11"/>
        <v>NC01-2-0060-0001</v>
      </c>
      <c r="N728" s="150" t="e">
        <f>VLOOKUP(M728,'Liste des équipements'!C730:T941,18)</f>
        <v>#N/A</v>
      </c>
    </row>
    <row r="729" spans="1:14">
      <c r="A729" s="150" t="s">
        <v>2726</v>
      </c>
      <c r="B729" s="150" t="s">
        <v>2727</v>
      </c>
      <c r="C729" s="150" t="s">
        <v>627</v>
      </c>
      <c r="D729" s="150" t="s">
        <v>2728</v>
      </c>
      <c r="E729" s="150" t="s">
        <v>512</v>
      </c>
      <c r="F729" s="150" t="s">
        <v>627</v>
      </c>
      <c r="G729" s="150" t="s">
        <v>723</v>
      </c>
      <c r="H729" s="151">
        <v>2</v>
      </c>
      <c r="I729" s="150" t="s">
        <v>629</v>
      </c>
      <c r="J729" s="150" t="s">
        <v>630</v>
      </c>
      <c r="K729" s="152">
        <v>44823</v>
      </c>
      <c r="L729" s="150" t="s">
        <v>631</v>
      </c>
      <c r="M729" s="150" t="str">
        <f t="shared" si="11"/>
        <v>NC01-2-0060-0001</v>
      </c>
      <c r="N729" s="150" t="e">
        <f>VLOOKUP(M729,'Liste des équipements'!C731:T942,18)</f>
        <v>#N/A</v>
      </c>
    </row>
    <row r="730" spans="1:14">
      <c r="A730" s="150" t="s">
        <v>2729</v>
      </c>
      <c r="B730" s="150" t="s">
        <v>2730</v>
      </c>
      <c r="C730" s="150" t="s">
        <v>627</v>
      </c>
      <c r="D730" s="150" t="s">
        <v>2630</v>
      </c>
      <c r="E730" s="150" t="s">
        <v>512</v>
      </c>
      <c r="F730" s="150" t="s">
        <v>627</v>
      </c>
      <c r="G730" s="150" t="s">
        <v>2485</v>
      </c>
      <c r="H730" s="151">
        <v>2</v>
      </c>
      <c r="I730" s="150" t="s">
        <v>629</v>
      </c>
      <c r="J730" s="150" t="s">
        <v>630</v>
      </c>
      <c r="K730" s="152">
        <v>44823</v>
      </c>
      <c r="L730" s="150" t="s">
        <v>631</v>
      </c>
      <c r="M730" s="150" t="str">
        <f t="shared" si="11"/>
        <v>NC01-2-0060-0001</v>
      </c>
      <c r="N730" s="150" t="e">
        <f>VLOOKUP(M730,'Liste des équipements'!C732:T943,18)</f>
        <v>#N/A</v>
      </c>
    </row>
    <row r="731" spans="1:14">
      <c r="A731" s="150" t="s">
        <v>2731</v>
      </c>
      <c r="B731" s="150" t="s">
        <v>2732</v>
      </c>
      <c r="C731" s="150" t="s">
        <v>627</v>
      </c>
      <c r="D731" s="150" t="s">
        <v>2627</v>
      </c>
      <c r="E731" s="150" t="s">
        <v>512</v>
      </c>
      <c r="F731" s="150" t="s">
        <v>627</v>
      </c>
      <c r="G731" s="150" t="s">
        <v>799</v>
      </c>
      <c r="H731" s="151">
        <v>2</v>
      </c>
      <c r="I731" s="150" t="s">
        <v>629</v>
      </c>
      <c r="J731" s="150" t="s">
        <v>630</v>
      </c>
      <c r="K731" s="152">
        <v>44823</v>
      </c>
      <c r="L731" s="150" t="s">
        <v>631</v>
      </c>
      <c r="M731" s="150" t="str">
        <f t="shared" si="11"/>
        <v>NC01-2-0060-0001</v>
      </c>
      <c r="N731" s="150" t="e">
        <f>VLOOKUP(M731,'Liste des équipements'!C733:T944,18)</f>
        <v>#N/A</v>
      </c>
    </row>
    <row r="732" spans="1:14">
      <c r="A732" s="150" t="s">
        <v>2733</v>
      </c>
      <c r="B732" s="150" t="s">
        <v>2734</v>
      </c>
      <c r="C732" s="150" t="s">
        <v>627</v>
      </c>
      <c r="D732" s="150" t="s">
        <v>2735</v>
      </c>
      <c r="E732" s="150" t="s">
        <v>512</v>
      </c>
      <c r="F732" s="150" t="s">
        <v>627</v>
      </c>
      <c r="G732" s="150" t="s">
        <v>698</v>
      </c>
      <c r="H732" s="151">
        <v>2</v>
      </c>
      <c r="I732" s="150" t="s">
        <v>629</v>
      </c>
      <c r="J732" s="150" t="s">
        <v>630</v>
      </c>
      <c r="K732" s="152">
        <v>45073</v>
      </c>
      <c r="L732" s="150" t="s">
        <v>631</v>
      </c>
      <c r="M732" s="150" t="str">
        <f t="shared" si="11"/>
        <v>NC01-2-0060-0001</v>
      </c>
      <c r="N732" s="150" t="e">
        <f>VLOOKUP(M732,'Liste des équipements'!C734:T945,18)</f>
        <v>#N/A</v>
      </c>
    </row>
    <row r="733" spans="1:14">
      <c r="A733" s="150" t="s">
        <v>2736</v>
      </c>
      <c r="B733" s="150" t="s">
        <v>2737</v>
      </c>
      <c r="C733" s="150" t="s">
        <v>627</v>
      </c>
      <c r="D733" s="150" t="s">
        <v>2738</v>
      </c>
      <c r="E733" s="150" t="s">
        <v>512</v>
      </c>
      <c r="F733" s="150" t="s">
        <v>627</v>
      </c>
      <c r="G733" s="150" t="s">
        <v>723</v>
      </c>
      <c r="H733" s="151">
        <v>2</v>
      </c>
      <c r="I733" s="150" t="s">
        <v>629</v>
      </c>
      <c r="J733" s="150" t="s">
        <v>630</v>
      </c>
      <c r="K733" s="152">
        <v>44823</v>
      </c>
      <c r="L733" s="150" t="s">
        <v>631</v>
      </c>
      <c r="M733" s="150" t="str">
        <f t="shared" si="11"/>
        <v>NC01-2-0060-0001</v>
      </c>
      <c r="N733" s="150" t="e">
        <f>VLOOKUP(M733,'Liste des équipements'!C735:T946,18)</f>
        <v>#N/A</v>
      </c>
    </row>
    <row r="734" spans="1:14">
      <c r="A734" s="150" t="s">
        <v>2739</v>
      </c>
      <c r="B734" s="150" t="s">
        <v>2740</v>
      </c>
      <c r="C734" s="150" t="s">
        <v>627</v>
      </c>
      <c r="D734" s="150" t="s">
        <v>2741</v>
      </c>
      <c r="E734" s="150" t="s">
        <v>504</v>
      </c>
      <c r="F734" s="150" t="s">
        <v>627</v>
      </c>
      <c r="G734" s="150" t="s">
        <v>734</v>
      </c>
      <c r="H734" s="151">
        <v>2</v>
      </c>
      <c r="I734" s="150" t="s">
        <v>653</v>
      </c>
      <c r="J734" s="150" t="s">
        <v>630</v>
      </c>
      <c r="K734" s="152">
        <v>48330</v>
      </c>
      <c r="L734" s="150" t="s">
        <v>631</v>
      </c>
      <c r="M734" s="150" t="str">
        <f t="shared" si="11"/>
        <v>NC01-2-0060-0004</v>
      </c>
      <c r="N734" s="150" t="e">
        <f>VLOOKUP(M734,'Liste des équipements'!C736:T947,18)</f>
        <v>#N/A</v>
      </c>
    </row>
    <row r="735" spans="1:14">
      <c r="A735" s="150" t="s">
        <v>2742</v>
      </c>
      <c r="B735" s="150" t="s">
        <v>2743</v>
      </c>
      <c r="C735" s="150" t="s">
        <v>627</v>
      </c>
      <c r="D735" s="150" t="s">
        <v>2744</v>
      </c>
      <c r="E735" s="150" t="s">
        <v>421</v>
      </c>
      <c r="F735" s="150" t="s">
        <v>627</v>
      </c>
      <c r="G735" s="150" t="s">
        <v>937</v>
      </c>
      <c r="H735" s="151">
        <v>2</v>
      </c>
      <c r="I735" s="150" t="s">
        <v>653</v>
      </c>
      <c r="J735" s="150" t="s">
        <v>630</v>
      </c>
      <c r="K735" s="152">
        <v>45486</v>
      </c>
      <c r="L735" s="150" t="s">
        <v>631</v>
      </c>
      <c r="M735" s="150" t="str">
        <f t="shared" si="11"/>
        <v>NC01-2-0040-0015</v>
      </c>
      <c r="N735" s="150" t="e">
        <f>VLOOKUP(M735,'Liste des équipements'!C737:T948,18)</f>
        <v>#N/A</v>
      </c>
    </row>
    <row r="736" spans="1:14">
      <c r="A736" s="150" t="s">
        <v>2745</v>
      </c>
      <c r="B736" s="150" t="s">
        <v>2746</v>
      </c>
      <c r="C736" s="150" t="s">
        <v>627</v>
      </c>
      <c r="D736" s="150" t="s">
        <v>2747</v>
      </c>
      <c r="E736" s="150" t="s">
        <v>431</v>
      </c>
      <c r="F736" s="150" t="s">
        <v>627</v>
      </c>
      <c r="G736" s="150" t="s">
        <v>2179</v>
      </c>
      <c r="H736" s="151">
        <v>2</v>
      </c>
      <c r="I736" s="150" t="s">
        <v>629</v>
      </c>
      <c r="J736" s="150" t="s">
        <v>630</v>
      </c>
      <c r="K736" s="152">
        <v>44938</v>
      </c>
      <c r="L736" s="150" t="s">
        <v>631</v>
      </c>
      <c r="M736" s="150" t="str">
        <f t="shared" si="11"/>
        <v>NC01-2-0040-0011</v>
      </c>
      <c r="N736" s="150" t="e">
        <f>VLOOKUP(M736,'Liste des équipements'!C738:T949,18)</f>
        <v>#N/A</v>
      </c>
    </row>
    <row r="737" spans="1:14">
      <c r="A737" s="150" t="s">
        <v>2748</v>
      </c>
      <c r="B737" s="150" t="s">
        <v>2749</v>
      </c>
      <c r="C737" s="150" t="s">
        <v>627</v>
      </c>
      <c r="D737" s="150" t="s">
        <v>2750</v>
      </c>
      <c r="E737" s="150" t="s">
        <v>431</v>
      </c>
      <c r="F737" s="150" t="s">
        <v>627</v>
      </c>
      <c r="G737" s="150" t="s">
        <v>698</v>
      </c>
      <c r="H737" s="151">
        <v>2</v>
      </c>
      <c r="I737" s="150" t="s">
        <v>629</v>
      </c>
      <c r="J737" s="150" t="s">
        <v>630</v>
      </c>
      <c r="K737" s="152">
        <v>45119</v>
      </c>
      <c r="L737" s="150" t="s">
        <v>631</v>
      </c>
      <c r="M737" s="150" t="str">
        <f t="shared" si="11"/>
        <v>NC01-2-0040-0011</v>
      </c>
      <c r="N737" s="150" t="e">
        <f>VLOOKUP(M737,'Liste des équipements'!C739:T950,18)</f>
        <v>#N/A</v>
      </c>
    </row>
    <row r="738" spans="1:14">
      <c r="A738" s="150" t="s">
        <v>2751</v>
      </c>
      <c r="B738" s="150" t="s">
        <v>2752</v>
      </c>
      <c r="C738" s="150" t="s">
        <v>627</v>
      </c>
      <c r="D738" s="150" t="s">
        <v>2753</v>
      </c>
      <c r="E738" s="150" t="s">
        <v>431</v>
      </c>
      <c r="F738" s="150" t="s">
        <v>627</v>
      </c>
      <c r="G738" s="150" t="s">
        <v>723</v>
      </c>
      <c r="H738" s="151">
        <v>2</v>
      </c>
      <c r="I738" s="150" t="s">
        <v>629</v>
      </c>
      <c r="J738" s="150" t="s">
        <v>630</v>
      </c>
      <c r="K738" s="152">
        <v>45119</v>
      </c>
      <c r="L738" s="150" t="s">
        <v>631</v>
      </c>
      <c r="M738" s="150" t="str">
        <f t="shared" si="11"/>
        <v>NC01-2-0040-0011</v>
      </c>
      <c r="N738" s="150" t="e">
        <f>VLOOKUP(M738,'Liste des équipements'!C740:T951,18)</f>
        <v>#N/A</v>
      </c>
    </row>
    <row r="739" spans="1:14">
      <c r="A739" s="150" t="s">
        <v>2754</v>
      </c>
      <c r="B739" s="150" t="s">
        <v>2755</v>
      </c>
      <c r="C739" s="150" t="s">
        <v>627</v>
      </c>
      <c r="D739" s="150" t="s">
        <v>2756</v>
      </c>
      <c r="E739" s="150" t="s">
        <v>431</v>
      </c>
      <c r="F739" s="150" t="s">
        <v>627</v>
      </c>
      <c r="G739" s="150" t="s">
        <v>742</v>
      </c>
      <c r="H739" s="151">
        <v>2</v>
      </c>
      <c r="I739" s="150" t="s">
        <v>629</v>
      </c>
      <c r="J739" s="150" t="s">
        <v>630</v>
      </c>
      <c r="K739" s="152">
        <v>45119</v>
      </c>
      <c r="L739" s="150" t="s">
        <v>631</v>
      </c>
      <c r="M739" s="150" t="str">
        <f t="shared" si="11"/>
        <v>NC01-2-0040-0011</v>
      </c>
      <c r="N739" s="150" t="e">
        <f>VLOOKUP(M739,'Liste des équipements'!C741:T952,18)</f>
        <v>#N/A</v>
      </c>
    </row>
    <row r="740" spans="1:14">
      <c r="A740" s="150" t="s">
        <v>2757</v>
      </c>
      <c r="B740" s="150" t="s">
        <v>2758</v>
      </c>
      <c r="C740" s="150" t="s">
        <v>627</v>
      </c>
      <c r="D740" s="150" t="s">
        <v>2759</v>
      </c>
      <c r="E740" s="150" t="s">
        <v>431</v>
      </c>
      <c r="F740" s="150" t="s">
        <v>627</v>
      </c>
      <c r="G740" s="150" t="s">
        <v>742</v>
      </c>
      <c r="H740" s="151">
        <v>2</v>
      </c>
      <c r="I740" s="150" t="s">
        <v>629</v>
      </c>
      <c r="J740" s="150" t="s">
        <v>630</v>
      </c>
      <c r="K740" s="152">
        <v>45119</v>
      </c>
      <c r="L740" s="150" t="s">
        <v>631</v>
      </c>
      <c r="M740" s="150" t="str">
        <f t="shared" si="11"/>
        <v>NC01-2-0040-0011</v>
      </c>
      <c r="N740" s="150" t="e">
        <f>VLOOKUP(M740,'Liste des équipements'!C742:T953,18)</f>
        <v>#N/A</v>
      </c>
    </row>
    <row r="741" spans="1:14">
      <c r="A741" s="150" t="s">
        <v>2760</v>
      </c>
      <c r="B741" s="150" t="s">
        <v>2761</v>
      </c>
      <c r="C741" s="150" t="s">
        <v>627</v>
      </c>
      <c r="D741" s="150" t="s">
        <v>2762</v>
      </c>
      <c r="E741" s="150" t="s">
        <v>431</v>
      </c>
      <c r="F741" s="150" t="s">
        <v>627</v>
      </c>
      <c r="G741" s="150" t="s">
        <v>2398</v>
      </c>
      <c r="H741" s="151">
        <v>2</v>
      </c>
      <c r="I741" s="150" t="s">
        <v>629</v>
      </c>
      <c r="J741" s="150" t="s">
        <v>630</v>
      </c>
      <c r="K741" s="152">
        <v>44938</v>
      </c>
      <c r="L741" s="150" t="s">
        <v>631</v>
      </c>
      <c r="M741" s="150" t="str">
        <f t="shared" si="11"/>
        <v>NC01-2-0040-0011</v>
      </c>
      <c r="N741" s="150" t="e">
        <f>VLOOKUP(M741,'Liste des équipements'!C743:T954,18)</f>
        <v>#N/A</v>
      </c>
    </row>
    <row r="742" spans="1:14">
      <c r="A742" s="150" t="s">
        <v>2763</v>
      </c>
      <c r="B742" s="150" t="s">
        <v>2764</v>
      </c>
      <c r="C742" s="150" t="s">
        <v>627</v>
      </c>
      <c r="D742" s="150" t="s">
        <v>2765</v>
      </c>
      <c r="E742" s="150" t="s">
        <v>431</v>
      </c>
      <c r="F742" s="150" t="s">
        <v>627</v>
      </c>
      <c r="G742" s="150" t="s">
        <v>799</v>
      </c>
      <c r="H742" s="151">
        <v>2</v>
      </c>
      <c r="I742" s="150" t="s">
        <v>629</v>
      </c>
      <c r="J742" s="150" t="s">
        <v>630</v>
      </c>
      <c r="K742" s="152">
        <v>45119</v>
      </c>
      <c r="L742" s="150" t="s">
        <v>631</v>
      </c>
      <c r="M742" s="150" t="str">
        <f t="shared" si="11"/>
        <v>NC01-2-0040-0011</v>
      </c>
      <c r="N742" s="150" t="e">
        <f>VLOOKUP(M742,'Liste des équipements'!C744:T955,18)</f>
        <v>#N/A</v>
      </c>
    </row>
    <row r="743" spans="1:14">
      <c r="A743" s="150" t="s">
        <v>2766</v>
      </c>
      <c r="B743" s="150" t="s">
        <v>2767</v>
      </c>
      <c r="C743" s="150" t="s">
        <v>627</v>
      </c>
      <c r="D743" s="150" t="s">
        <v>2768</v>
      </c>
      <c r="E743" s="150" t="s">
        <v>431</v>
      </c>
      <c r="F743" s="150" t="s">
        <v>627</v>
      </c>
      <c r="G743" s="150" t="s">
        <v>698</v>
      </c>
      <c r="H743" s="151">
        <v>2</v>
      </c>
      <c r="I743" s="150" t="s">
        <v>629</v>
      </c>
      <c r="J743" s="150" t="s">
        <v>630</v>
      </c>
      <c r="K743" s="152">
        <v>45119</v>
      </c>
      <c r="L743" s="150" t="s">
        <v>631</v>
      </c>
      <c r="M743" s="150" t="str">
        <f t="shared" si="11"/>
        <v>NC01-2-0040-0011</v>
      </c>
      <c r="N743" s="150" t="e">
        <f>VLOOKUP(M743,'Liste des équipements'!C745:T956,18)</f>
        <v>#N/A</v>
      </c>
    </row>
    <row r="744" spans="1:14">
      <c r="A744" s="150" t="s">
        <v>2769</v>
      </c>
      <c r="B744" s="150" t="s">
        <v>2770</v>
      </c>
      <c r="C744" s="150" t="s">
        <v>627</v>
      </c>
      <c r="D744" s="150" t="s">
        <v>2771</v>
      </c>
      <c r="E744" s="150" t="s">
        <v>431</v>
      </c>
      <c r="F744" s="150" t="s">
        <v>627</v>
      </c>
      <c r="G744" s="150" t="s">
        <v>723</v>
      </c>
      <c r="H744" s="151">
        <v>2</v>
      </c>
      <c r="I744" s="150" t="s">
        <v>629</v>
      </c>
      <c r="J744" s="150" t="s">
        <v>630</v>
      </c>
      <c r="K744" s="152">
        <v>45119</v>
      </c>
      <c r="L744" s="150" t="s">
        <v>631</v>
      </c>
      <c r="M744" s="150" t="str">
        <f t="shared" si="11"/>
        <v>NC01-2-0040-0011</v>
      </c>
      <c r="N744" s="150" t="e">
        <f>VLOOKUP(M744,'Liste des équipements'!C746:T957,18)</f>
        <v>#N/A</v>
      </c>
    </row>
    <row r="745" spans="1:14">
      <c r="A745" s="150" t="s">
        <v>2772</v>
      </c>
      <c r="B745" s="150" t="s">
        <v>2773</v>
      </c>
      <c r="C745" s="150" t="s">
        <v>627</v>
      </c>
      <c r="D745" s="150" t="s">
        <v>651</v>
      </c>
      <c r="E745" s="150" t="s">
        <v>431</v>
      </c>
      <c r="F745" s="150" t="s">
        <v>627</v>
      </c>
      <c r="G745" s="150" t="s">
        <v>742</v>
      </c>
      <c r="H745" s="151">
        <v>2</v>
      </c>
      <c r="I745" s="150" t="s">
        <v>629</v>
      </c>
      <c r="J745" s="150" t="s">
        <v>630</v>
      </c>
      <c r="K745" s="152">
        <v>45119</v>
      </c>
      <c r="L745" s="150" t="s">
        <v>631</v>
      </c>
      <c r="M745" s="150" t="str">
        <f t="shared" si="11"/>
        <v>NC01-2-0040-0011</v>
      </c>
      <c r="N745" s="150" t="e">
        <f>VLOOKUP(M745,'Liste des équipements'!C747:T958,18)</f>
        <v>#N/A</v>
      </c>
    </row>
    <row r="746" spans="1:14">
      <c r="A746" s="150" t="s">
        <v>2774</v>
      </c>
      <c r="B746" s="150" t="s">
        <v>2775</v>
      </c>
      <c r="C746" s="150" t="s">
        <v>627</v>
      </c>
      <c r="D746" s="150" t="s">
        <v>2776</v>
      </c>
      <c r="E746" s="150" t="s">
        <v>431</v>
      </c>
      <c r="F746" s="150" t="s">
        <v>627</v>
      </c>
      <c r="G746" s="150" t="s">
        <v>742</v>
      </c>
      <c r="H746" s="151">
        <v>2</v>
      </c>
      <c r="I746" s="150" t="s">
        <v>629</v>
      </c>
      <c r="J746" s="150" t="s">
        <v>630</v>
      </c>
      <c r="K746" s="152">
        <v>45119</v>
      </c>
      <c r="L746" s="150" t="s">
        <v>631</v>
      </c>
      <c r="M746" s="150" t="str">
        <f t="shared" si="11"/>
        <v>NC01-2-0040-0011</v>
      </c>
      <c r="N746" s="150" t="e">
        <f>VLOOKUP(M746,'Liste des équipements'!C748:T959,18)</f>
        <v>#N/A</v>
      </c>
    </row>
    <row r="747" spans="1:14">
      <c r="A747" s="150" t="s">
        <v>2777</v>
      </c>
      <c r="B747" s="150" t="s">
        <v>2778</v>
      </c>
      <c r="C747" s="150" t="s">
        <v>423</v>
      </c>
      <c r="D747" s="150" t="s">
        <v>627</v>
      </c>
      <c r="E747" s="150" t="s">
        <v>627</v>
      </c>
      <c r="F747" s="150" t="s">
        <v>2779</v>
      </c>
      <c r="G747" s="150" t="s">
        <v>738</v>
      </c>
      <c r="H747" s="151">
        <v>2</v>
      </c>
      <c r="I747" s="150" t="s">
        <v>629</v>
      </c>
      <c r="J747" s="150" t="s">
        <v>630</v>
      </c>
      <c r="K747" s="150" t="s">
        <v>627</v>
      </c>
      <c r="L747" s="150" t="s">
        <v>631</v>
      </c>
      <c r="M747" s="150" t="str">
        <f t="shared" si="11"/>
        <v>NC01-2-0040-0015</v>
      </c>
      <c r="N747" s="150" t="e">
        <f>VLOOKUP(M747,'Liste des équipements'!C749:T960,18)</f>
        <v>#N/A</v>
      </c>
    </row>
    <row r="748" spans="1:14">
      <c r="A748" s="150" t="s">
        <v>2780</v>
      </c>
      <c r="B748" s="150" t="s">
        <v>2781</v>
      </c>
      <c r="C748" s="150" t="s">
        <v>627</v>
      </c>
      <c r="D748" s="150" t="s">
        <v>2782</v>
      </c>
      <c r="E748" s="150" t="s">
        <v>431</v>
      </c>
      <c r="F748" s="150" t="s">
        <v>627</v>
      </c>
      <c r="G748" s="150" t="s">
        <v>799</v>
      </c>
      <c r="H748" s="151">
        <v>2</v>
      </c>
      <c r="I748" s="150" t="s">
        <v>629</v>
      </c>
      <c r="J748" s="150" t="s">
        <v>630</v>
      </c>
      <c r="K748" s="152">
        <v>45119</v>
      </c>
      <c r="L748" s="150" t="s">
        <v>631</v>
      </c>
      <c r="M748" s="150" t="str">
        <f t="shared" si="11"/>
        <v>NC01-2-0040-0011</v>
      </c>
      <c r="N748" s="150" t="e">
        <f>VLOOKUP(M748,'Liste des équipements'!C750:T961,18)</f>
        <v>#N/A</v>
      </c>
    </row>
    <row r="749" spans="1:14">
      <c r="A749" s="150" t="s">
        <v>2783</v>
      </c>
      <c r="B749" s="150" t="s">
        <v>2784</v>
      </c>
      <c r="C749" s="150" t="s">
        <v>627</v>
      </c>
      <c r="D749" s="150" t="s">
        <v>2785</v>
      </c>
      <c r="E749" s="150" t="s">
        <v>431</v>
      </c>
      <c r="F749" s="150" t="s">
        <v>627</v>
      </c>
      <c r="G749" s="150" t="s">
        <v>698</v>
      </c>
      <c r="H749" s="151">
        <v>2</v>
      </c>
      <c r="I749" s="150" t="s">
        <v>629</v>
      </c>
      <c r="J749" s="150" t="s">
        <v>630</v>
      </c>
      <c r="K749" s="152">
        <v>45119</v>
      </c>
      <c r="L749" s="150" t="s">
        <v>631</v>
      </c>
      <c r="M749" s="150" t="str">
        <f t="shared" si="11"/>
        <v>NC01-2-0040-0011</v>
      </c>
      <c r="N749" s="150" t="e">
        <f>VLOOKUP(M749,'Liste des équipements'!C751:T962,18)</f>
        <v>#N/A</v>
      </c>
    </row>
    <row r="750" spans="1:14">
      <c r="A750" s="150" t="s">
        <v>2786</v>
      </c>
      <c r="B750" s="150" t="s">
        <v>2787</v>
      </c>
      <c r="C750" s="150" t="s">
        <v>627</v>
      </c>
      <c r="D750" s="150" t="s">
        <v>2788</v>
      </c>
      <c r="E750" s="150" t="s">
        <v>431</v>
      </c>
      <c r="F750" s="150" t="s">
        <v>627</v>
      </c>
      <c r="G750" s="150" t="s">
        <v>723</v>
      </c>
      <c r="H750" s="151">
        <v>2</v>
      </c>
      <c r="I750" s="150" t="s">
        <v>629</v>
      </c>
      <c r="J750" s="150" t="s">
        <v>630</v>
      </c>
      <c r="K750" s="152">
        <v>45119</v>
      </c>
      <c r="L750" s="150" t="s">
        <v>631</v>
      </c>
      <c r="M750" s="150" t="str">
        <f t="shared" si="11"/>
        <v>NC01-2-0040-0011</v>
      </c>
      <c r="N750" s="150" t="e">
        <f>VLOOKUP(M750,'Liste des équipements'!C752:T963,18)</f>
        <v>#N/A</v>
      </c>
    </row>
    <row r="751" spans="1:14">
      <c r="A751" s="150" t="s">
        <v>2789</v>
      </c>
      <c r="B751" s="150" t="s">
        <v>2790</v>
      </c>
      <c r="C751" s="150" t="s">
        <v>627</v>
      </c>
      <c r="D751" s="150" t="s">
        <v>2791</v>
      </c>
      <c r="E751" s="150" t="s">
        <v>423</v>
      </c>
      <c r="F751" s="150" t="s">
        <v>627</v>
      </c>
      <c r="G751" s="150" t="s">
        <v>692</v>
      </c>
      <c r="H751" s="151">
        <v>2</v>
      </c>
      <c r="I751" s="150" t="s">
        <v>653</v>
      </c>
      <c r="J751" s="150" t="s">
        <v>630</v>
      </c>
      <c r="K751" s="152">
        <v>45485</v>
      </c>
      <c r="L751" s="150" t="s">
        <v>631</v>
      </c>
      <c r="M751" s="150" t="str">
        <f t="shared" si="11"/>
        <v>NC01-2-0040-0015</v>
      </c>
      <c r="N751" s="150" t="e">
        <f>VLOOKUP(M751,'Liste des équipements'!C753:T964,18)</f>
        <v>#N/A</v>
      </c>
    </row>
    <row r="752" spans="1:14">
      <c r="A752" s="150" t="s">
        <v>2792</v>
      </c>
      <c r="B752" s="150" t="s">
        <v>2793</v>
      </c>
      <c r="C752" s="150" t="s">
        <v>627</v>
      </c>
      <c r="D752" s="150" t="s">
        <v>2794</v>
      </c>
      <c r="E752" s="150" t="s">
        <v>423</v>
      </c>
      <c r="F752" s="150" t="s">
        <v>627</v>
      </c>
      <c r="G752" s="150" t="s">
        <v>692</v>
      </c>
      <c r="H752" s="151">
        <v>2</v>
      </c>
      <c r="I752" s="150" t="s">
        <v>653</v>
      </c>
      <c r="J752" s="150" t="s">
        <v>630</v>
      </c>
      <c r="K752" s="152">
        <v>45485</v>
      </c>
      <c r="L752" s="150" t="s">
        <v>631</v>
      </c>
      <c r="M752" s="150" t="str">
        <f t="shared" si="11"/>
        <v>NC01-2-0040-0015</v>
      </c>
      <c r="N752" s="150" t="e">
        <f>VLOOKUP(M752,'Liste des équipements'!C754:T965,18)</f>
        <v>#N/A</v>
      </c>
    </row>
    <row r="753" spans="1:14">
      <c r="A753" s="150" t="s">
        <v>2795</v>
      </c>
      <c r="B753" s="150" t="s">
        <v>2796</v>
      </c>
      <c r="C753" s="150" t="s">
        <v>627</v>
      </c>
      <c r="D753" s="150" t="s">
        <v>2797</v>
      </c>
      <c r="E753" s="150" t="s">
        <v>423</v>
      </c>
      <c r="F753" s="150" t="s">
        <v>627</v>
      </c>
      <c r="G753" s="150" t="s">
        <v>692</v>
      </c>
      <c r="H753" s="151">
        <v>2</v>
      </c>
      <c r="I753" s="150" t="s">
        <v>653</v>
      </c>
      <c r="J753" s="150" t="s">
        <v>630</v>
      </c>
      <c r="K753" s="152">
        <v>45485</v>
      </c>
      <c r="L753" s="150" t="s">
        <v>631</v>
      </c>
      <c r="M753" s="150" t="str">
        <f t="shared" si="11"/>
        <v>NC01-2-0040-0015</v>
      </c>
      <c r="N753" s="150" t="e">
        <f>VLOOKUP(M753,'Liste des équipements'!C755:T966,18)</f>
        <v>#N/A</v>
      </c>
    </row>
    <row r="754" spans="1:14">
      <c r="A754" s="150" t="s">
        <v>2798</v>
      </c>
      <c r="B754" s="150" t="s">
        <v>2799</v>
      </c>
      <c r="C754" s="150" t="s">
        <v>627</v>
      </c>
      <c r="D754" s="150" t="s">
        <v>2800</v>
      </c>
      <c r="E754" s="150" t="s">
        <v>423</v>
      </c>
      <c r="F754" s="150" t="s">
        <v>627</v>
      </c>
      <c r="G754" s="150" t="s">
        <v>692</v>
      </c>
      <c r="H754" s="151">
        <v>2</v>
      </c>
      <c r="I754" s="150" t="s">
        <v>653</v>
      </c>
      <c r="J754" s="150" t="s">
        <v>630</v>
      </c>
      <c r="K754" s="152">
        <v>45485</v>
      </c>
      <c r="L754" s="150" t="s">
        <v>631</v>
      </c>
      <c r="M754" s="150" t="str">
        <f t="shared" si="11"/>
        <v>NC01-2-0040-0015</v>
      </c>
      <c r="N754" s="150" t="e">
        <f>VLOOKUP(M754,'Liste des équipements'!C756:T967,18)</f>
        <v>#N/A</v>
      </c>
    </row>
    <row r="755" spans="1:14">
      <c r="A755" s="150" t="s">
        <v>2801</v>
      </c>
      <c r="B755" s="150" t="s">
        <v>2802</v>
      </c>
      <c r="C755" s="150" t="s">
        <v>627</v>
      </c>
      <c r="D755" s="150" t="s">
        <v>2803</v>
      </c>
      <c r="E755" s="150" t="s">
        <v>423</v>
      </c>
      <c r="F755" s="150" t="s">
        <v>627</v>
      </c>
      <c r="G755" s="150" t="s">
        <v>719</v>
      </c>
      <c r="H755" s="151">
        <v>2</v>
      </c>
      <c r="I755" s="150" t="s">
        <v>629</v>
      </c>
      <c r="J755" s="150" t="s">
        <v>630</v>
      </c>
      <c r="K755" s="150" t="s">
        <v>627</v>
      </c>
      <c r="L755" s="150" t="s">
        <v>631</v>
      </c>
      <c r="M755" s="150" t="str">
        <f t="shared" si="11"/>
        <v>NC01-2-0040-0015</v>
      </c>
      <c r="N755" s="150" t="e">
        <f>VLOOKUP(M755,'Liste des équipements'!C757:T968,18)</f>
        <v>#N/A</v>
      </c>
    </row>
    <row r="756" spans="1:14">
      <c r="A756" s="150" t="s">
        <v>2804</v>
      </c>
      <c r="B756" s="150" t="s">
        <v>2805</v>
      </c>
      <c r="C756" s="150" t="s">
        <v>627</v>
      </c>
      <c r="D756" s="150" t="s">
        <v>2806</v>
      </c>
      <c r="E756" s="150" t="s">
        <v>423</v>
      </c>
      <c r="F756" s="150" t="s">
        <v>627</v>
      </c>
      <c r="G756" s="150" t="s">
        <v>692</v>
      </c>
      <c r="H756" s="151">
        <v>2</v>
      </c>
      <c r="I756" s="150" t="s">
        <v>653</v>
      </c>
      <c r="J756" s="150" t="s">
        <v>630</v>
      </c>
      <c r="K756" s="152">
        <v>45485</v>
      </c>
      <c r="L756" s="150" t="s">
        <v>631</v>
      </c>
      <c r="M756" s="150" t="str">
        <f t="shared" si="11"/>
        <v>NC01-2-0040-0015</v>
      </c>
      <c r="N756" s="150" t="e">
        <f>VLOOKUP(M756,'Liste des équipements'!C758:T969,18)</f>
        <v>#N/A</v>
      </c>
    </row>
    <row r="757" spans="1:14">
      <c r="A757" s="150" t="s">
        <v>2807</v>
      </c>
      <c r="B757" s="150" t="s">
        <v>2808</v>
      </c>
      <c r="C757" s="150" t="s">
        <v>627</v>
      </c>
      <c r="D757" s="150" t="s">
        <v>2809</v>
      </c>
      <c r="E757" s="150" t="s">
        <v>423</v>
      </c>
      <c r="F757" s="150" t="s">
        <v>627</v>
      </c>
      <c r="G757" s="150" t="s">
        <v>692</v>
      </c>
      <c r="H757" s="151">
        <v>2</v>
      </c>
      <c r="I757" s="150" t="s">
        <v>653</v>
      </c>
      <c r="J757" s="150" t="s">
        <v>630</v>
      </c>
      <c r="K757" s="152">
        <v>45485</v>
      </c>
      <c r="L757" s="150" t="s">
        <v>631</v>
      </c>
      <c r="M757" s="150" t="str">
        <f t="shared" si="11"/>
        <v>NC01-2-0040-0015</v>
      </c>
      <c r="N757" s="150" t="e">
        <f>VLOOKUP(M757,'Liste des équipements'!C759:T970,18)</f>
        <v>#N/A</v>
      </c>
    </row>
    <row r="758" spans="1:14">
      <c r="A758" s="150" t="s">
        <v>2810</v>
      </c>
      <c r="B758" s="150" t="s">
        <v>2811</v>
      </c>
      <c r="C758" s="150" t="s">
        <v>627</v>
      </c>
      <c r="D758" s="150" t="s">
        <v>2812</v>
      </c>
      <c r="E758" s="150" t="s">
        <v>423</v>
      </c>
      <c r="F758" s="150" t="s">
        <v>627</v>
      </c>
      <c r="G758" s="150" t="s">
        <v>692</v>
      </c>
      <c r="H758" s="151">
        <v>2</v>
      </c>
      <c r="I758" s="150" t="s">
        <v>653</v>
      </c>
      <c r="J758" s="150" t="s">
        <v>630</v>
      </c>
      <c r="K758" s="152">
        <v>45485</v>
      </c>
      <c r="L758" s="150" t="s">
        <v>631</v>
      </c>
      <c r="M758" s="150" t="str">
        <f t="shared" si="11"/>
        <v>NC01-2-0040-0015</v>
      </c>
      <c r="N758" s="150" t="e">
        <f>VLOOKUP(M758,'Liste des équipements'!C760:T971,18)</f>
        <v>#N/A</v>
      </c>
    </row>
    <row r="759" spans="1:14">
      <c r="A759" s="150" t="s">
        <v>2813</v>
      </c>
      <c r="B759" s="150" t="s">
        <v>2814</v>
      </c>
      <c r="C759" s="150" t="s">
        <v>423</v>
      </c>
      <c r="D759" s="150" t="s">
        <v>627</v>
      </c>
      <c r="E759" s="150" t="s">
        <v>627</v>
      </c>
      <c r="F759" s="150" t="s">
        <v>2779</v>
      </c>
      <c r="G759" s="150" t="s">
        <v>738</v>
      </c>
      <c r="H759" s="151">
        <v>2</v>
      </c>
      <c r="I759" s="150" t="s">
        <v>629</v>
      </c>
      <c r="J759" s="150" t="s">
        <v>630</v>
      </c>
      <c r="K759" s="152">
        <v>44819</v>
      </c>
      <c r="L759" s="150" t="s">
        <v>631</v>
      </c>
      <c r="M759" s="150" t="str">
        <f t="shared" si="11"/>
        <v>NC01-2-0040-0015</v>
      </c>
      <c r="N759" s="150" t="e">
        <f>VLOOKUP(M759,'Liste des équipements'!C761:T972,18)</f>
        <v>#N/A</v>
      </c>
    </row>
    <row r="760" spans="1:14">
      <c r="A760" s="150" t="s">
        <v>2815</v>
      </c>
      <c r="B760" s="150" t="s">
        <v>2816</v>
      </c>
      <c r="C760" s="150" t="s">
        <v>627</v>
      </c>
      <c r="D760" s="150" t="s">
        <v>2817</v>
      </c>
      <c r="E760" s="150" t="s">
        <v>423</v>
      </c>
      <c r="F760" s="150" t="s">
        <v>627</v>
      </c>
      <c r="G760" s="150" t="s">
        <v>627</v>
      </c>
      <c r="H760" s="151">
        <v>2</v>
      </c>
      <c r="I760" s="150" t="s">
        <v>629</v>
      </c>
      <c r="J760" s="150" t="s">
        <v>630</v>
      </c>
      <c r="K760" s="152">
        <v>45000</v>
      </c>
      <c r="L760" s="150" t="s">
        <v>631</v>
      </c>
      <c r="M760" s="150" t="str">
        <f t="shared" si="11"/>
        <v>NC01-2-0040-0015</v>
      </c>
      <c r="N760" s="150" t="e">
        <f>VLOOKUP(M760,'Liste des équipements'!C762:T973,18)</f>
        <v>#N/A</v>
      </c>
    </row>
    <row r="761" spans="1:14">
      <c r="A761" s="150" t="s">
        <v>2818</v>
      </c>
      <c r="B761" s="150" t="s">
        <v>2819</v>
      </c>
      <c r="C761" s="150" t="s">
        <v>423</v>
      </c>
      <c r="D761" s="150" t="s">
        <v>627</v>
      </c>
      <c r="E761" s="150" t="s">
        <v>627</v>
      </c>
      <c r="F761" s="150" t="s">
        <v>2015</v>
      </c>
      <c r="G761" s="150" t="s">
        <v>799</v>
      </c>
      <c r="H761" s="151">
        <v>2</v>
      </c>
      <c r="I761" s="150" t="s">
        <v>629</v>
      </c>
      <c r="J761" s="150" t="s">
        <v>630</v>
      </c>
      <c r="K761" s="152">
        <v>44993</v>
      </c>
      <c r="L761" s="150" t="s">
        <v>631</v>
      </c>
      <c r="M761" s="150" t="str">
        <f t="shared" si="11"/>
        <v>NC01-2-0040-0015</v>
      </c>
      <c r="N761" s="150" t="e">
        <f>VLOOKUP(M761,'Liste des équipements'!C763:T974,18)</f>
        <v>#N/A</v>
      </c>
    </row>
    <row r="762" spans="1:14">
      <c r="A762" s="150" t="s">
        <v>2820</v>
      </c>
      <c r="B762" s="150" t="s">
        <v>2821</v>
      </c>
      <c r="C762" s="150" t="s">
        <v>627</v>
      </c>
      <c r="D762" s="150" t="s">
        <v>2822</v>
      </c>
      <c r="E762" s="150" t="s">
        <v>423</v>
      </c>
      <c r="F762" s="150" t="s">
        <v>2823</v>
      </c>
      <c r="G762" s="150" t="s">
        <v>698</v>
      </c>
      <c r="H762" s="151">
        <v>2</v>
      </c>
      <c r="I762" s="150" t="s">
        <v>629</v>
      </c>
      <c r="J762" s="150" t="s">
        <v>630</v>
      </c>
      <c r="K762" s="152">
        <v>45000</v>
      </c>
      <c r="L762" s="150" t="s">
        <v>631</v>
      </c>
      <c r="M762" s="150" t="str">
        <f t="shared" si="11"/>
        <v>NC01-2-0040-0015</v>
      </c>
      <c r="N762" s="150" t="e">
        <f>VLOOKUP(M762,'Liste des équipements'!C764:T975,18)</f>
        <v>#N/A</v>
      </c>
    </row>
    <row r="763" spans="1:14">
      <c r="A763" s="150" t="s">
        <v>2824</v>
      </c>
      <c r="B763" s="150" t="s">
        <v>2825</v>
      </c>
      <c r="C763" s="150" t="s">
        <v>627</v>
      </c>
      <c r="D763" s="150" t="s">
        <v>2822</v>
      </c>
      <c r="E763" s="150" t="s">
        <v>423</v>
      </c>
      <c r="F763" s="150" t="s">
        <v>627</v>
      </c>
      <c r="G763" s="150" t="s">
        <v>692</v>
      </c>
      <c r="H763" s="151">
        <v>2</v>
      </c>
      <c r="I763" s="150" t="s">
        <v>653</v>
      </c>
      <c r="J763" s="150" t="s">
        <v>630</v>
      </c>
      <c r="K763" s="152">
        <v>45361</v>
      </c>
      <c r="L763" s="150" t="s">
        <v>631</v>
      </c>
      <c r="M763" s="150" t="str">
        <f t="shared" si="11"/>
        <v>NC01-2-0040-0015</v>
      </c>
      <c r="N763" s="150" t="e">
        <f>VLOOKUP(M763,'Liste des équipements'!C765:T976,18)</f>
        <v>#N/A</v>
      </c>
    </row>
    <row r="764" spans="1:14">
      <c r="A764" s="150" t="s">
        <v>2826</v>
      </c>
      <c r="B764" s="150" t="s">
        <v>2827</v>
      </c>
      <c r="C764" s="150" t="s">
        <v>423</v>
      </c>
      <c r="D764" s="150" t="s">
        <v>627</v>
      </c>
      <c r="E764" s="150" t="s">
        <v>627</v>
      </c>
      <c r="F764" s="150" t="s">
        <v>2779</v>
      </c>
      <c r="G764" s="150" t="s">
        <v>738</v>
      </c>
      <c r="H764" s="151">
        <v>2</v>
      </c>
      <c r="I764" s="150" t="s">
        <v>629</v>
      </c>
      <c r="J764" s="150" t="s">
        <v>630</v>
      </c>
      <c r="K764" s="152">
        <v>44819</v>
      </c>
      <c r="L764" s="150" t="s">
        <v>631</v>
      </c>
      <c r="M764" s="150" t="str">
        <f t="shared" si="11"/>
        <v>NC01-2-0040-0015</v>
      </c>
      <c r="N764" s="150" t="e">
        <f>VLOOKUP(M764,'Liste des équipements'!C766:T977,18)</f>
        <v>#N/A</v>
      </c>
    </row>
    <row r="765" spans="1:14">
      <c r="A765" s="150" t="s">
        <v>2828</v>
      </c>
      <c r="B765" s="150" t="s">
        <v>2829</v>
      </c>
      <c r="C765" s="150" t="s">
        <v>627</v>
      </c>
      <c r="D765" s="150" t="s">
        <v>2830</v>
      </c>
      <c r="E765" s="150" t="s">
        <v>423</v>
      </c>
      <c r="F765" s="150" t="s">
        <v>627</v>
      </c>
      <c r="G765" s="150" t="s">
        <v>2485</v>
      </c>
      <c r="H765" s="151">
        <v>2</v>
      </c>
      <c r="I765" s="150" t="s">
        <v>629</v>
      </c>
      <c r="J765" s="150" t="s">
        <v>630</v>
      </c>
      <c r="K765" s="152">
        <v>45000</v>
      </c>
      <c r="L765" s="150" t="s">
        <v>631</v>
      </c>
      <c r="M765" s="150" t="str">
        <f t="shared" si="11"/>
        <v>NC01-2-0040-0015</v>
      </c>
      <c r="N765" s="150" t="e">
        <f>VLOOKUP(M765,'Liste des équipements'!C767:T978,18)</f>
        <v>#N/A</v>
      </c>
    </row>
    <row r="766" spans="1:14">
      <c r="A766" s="150" t="s">
        <v>2831</v>
      </c>
      <c r="B766" s="150" t="s">
        <v>2832</v>
      </c>
      <c r="C766" s="150" t="s">
        <v>627</v>
      </c>
      <c r="D766" s="150" t="s">
        <v>2833</v>
      </c>
      <c r="E766" s="150" t="s">
        <v>423</v>
      </c>
      <c r="F766" s="150" t="s">
        <v>2823</v>
      </c>
      <c r="G766" s="150" t="s">
        <v>698</v>
      </c>
      <c r="H766" s="151">
        <v>2</v>
      </c>
      <c r="I766" s="150" t="s">
        <v>629</v>
      </c>
      <c r="J766" s="150" t="s">
        <v>630</v>
      </c>
      <c r="K766" s="152">
        <v>45000</v>
      </c>
      <c r="L766" s="150" t="s">
        <v>631</v>
      </c>
      <c r="M766" s="150" t="str">
        <f t="shared" si="11"/>
        <v>NC01-2-0040-0015</v>
      </c>
      <c r="N766" s="150" t="e">
        <f>VLOOKUP(M766,'Liste des équipements'!C768:T979,18)</f>
        <v>#N/A</v>
      </c>
    </row>
    <row r="767" spans="1:14">
      <c r="A767" s="150" t="s">
        <v>2834</v>
      </c>
      <c r="B767" s="150" t="s">
        <v>2835</v>
      </c>
      <c r="C767" s="150" t="s">
        <v>627</v>
      </c>
      <c r="D767" s="150" t="s">
        <v>2833</v>
      </c>
      <c r="E767" s="150" t="s">
        <v>423</v>
      </c>
      <c r="F767" s="150" t="s">
        <v>627</v>
      </c>
      <c r="G767" s="150" t="s">
        <v>692</v>
      </c>
      <c r="H767" s="151">
        <v>2</v>
      </c>
      <c r="I767" s="150" t="s">
        <v>653</v>
      </c>
      <c r="J767" s="150" t="s">
        <v>630</v>
      </c>
      <c r="K767" s="152">
        <v>45361</v>
      </c>
      <c r="L767" s="150" t="s">
        <v>631</v>
      </c>
      <c r="M767" s="150" t="str">
        <f t="shared" si="11"/>
        <v>NC01-2-0040-0015</v>
      </c>
      <c r="N767" s="150" t="e">
        <f>VLOOKUP(M767,'Liste des équipements'!C769:T980,18)</f>
        <v>#N/A</v>
      </c>
    </row>
    <row r="768" spans="1:14">
      <c r="A768" s="150" t="s">
        <v>2836</v>
      </c>
      <c r="B768" s="150" t="s">
        <v>2837</v>
      </c>
      <c r="C768" s="150" t="s">
        <v>423</v>
      </c>
      <c r="D768" s="150" t="s">
        <v>627</v>
      </c>
      <c r="E768" s="150" t="s">
        <v>627</v>
      </c>
      <c r="F768" s="150" t="s">
        <v>2779</v>
      </c>
      <c r="G768" s="150" t="s">
        <v>738</v>
      </c>
      <c r="H768" s="151">
        <v>2</v>
      </c>
      <c r="I768" s="150" t="s">
        <v>629</v>
      </c>
      <c r="J768" s="150" t="s">
        <v>630</v>
      </c>
      <c r="K768" s="152">
        <v>44819</v>
      </c>
      <c r="L768" s="150" t="s">
        <v>631</v>
      </c>
      <c r="M768" s="150" t="str">
        <f t="shared" si="11"/>
        <v>NC01-2-0040-0015</v>
      </c>
      <c r="N768" s="150" t="e">
        <f>VLOOKUP(M768,'Liste des équipements'!C770:T981,18)</f>
        <v>#N/A</v>
      </c>
    </row>
    <row r="769" spans="1:14">
      <c r="A769" s="150" t="s">
        <v>2838</v>
      </c>
      <c r="B769" s="150" t="s">
        <v>2839</v>
      </c>
      <c r="C769" s="150" t="s">
        <v>627</v>
      </c>
      <c r="D769" s="150" t="s">
        <v>2840</v>
      </c>
      <c r="E769" s="150" t="s">
        <v>423</v>
      </c>
      <c r="F769" s="150" t="s">
        <v>627</v>
      </c>
      <c r="G769" s="150" t="s">
        <v>2485</v>
      </c>
      <c r="H769" s="151">
        <v>2</v>
      </c>
      <c r="I769" s="150" t="s">
        <v>629</v>
      </c>
      <c r="J769" s="150" t="s">
        <v>630</v>
      </c>
      <c r="K769" s="152">
        <v>45000</v>
      </c>
      <c r="L769" s="150" t="s">
        <v>631</v>
      </c>
      <c r="M769" s="150" t="str">
        <f t="shared" si="11"/>
        <v>NC01-2-0040-0015</v>
      </c>
      <c r="N769" s="150" t="e">
        <f>VLOOKUP(M769,'Liste des équipements'!C771:T982,18)</f>
        <v>#N/A</v>
      </c>
    </row>
    <row r="770" spans="1:14">
      <c r="A770" s="150" t="s">
        <v>2841</v>
      </c>
      <c r="B770" s="150" t="s">
        <v>2842</v>
      </c>
      <c r="C770" s="150" t="s">
        <v>627</v>
      </c>
      <c r="D770" s="150" t="s">
        <v>2843</v>
      </c>
      <c r="E770" s="150" t="s">
        <v>423</v>
      </c>
      <c r="F770" s="150" t="s">
        <v>2823</v>
      </c>
      <c r="G770" s="150" t="s">
        <v>698</v>
      </c>
      <c r="H770" s="151">
        <v>2</v>
      </c>
      <c r="I770" s="150" t="s">
        <v>629</v>
      </c>
      <c r="J770" s="150" t="s">
        <v>630</v>
      </c>
      <c r="K770" s="152">
        <v>45000</v>
      </c>
      <c r="L770" s="150" t="s">
        <v>631</v>
      </c>
      <c r="M770" s="150" t="str">
        <f t="shared" si="11"/>
        <v>NC01-2-0040-0015</v>
      </c>
      <c r="N770" s="150" t="e">
        <f>VLOOKUP(M770,'Liste des équipements'!C772:T983,18)</f>
        <v>#N/A</v>
      </c>
    </row>
    <row r="771" spans="1:14">
      <c r="A771" s="150" t="s">
        <v>2844</v>
      </c>
      <c r="B771" s="150" t="s">
        <v>2845</v>
      </c>
      <c r="C771" s="150" t="s">
        <v>627</v>
      </c>
      <c r="D771" s="150" t="s">
        <v>2843</v>
      </c>
      <c r="E771" s="150" t="s">
        <v>423</v>
      </c>
      <c r="F771" s="150" t="s">
        <v>627</v>
      </c>
      <c r="G771" s="150" t="s">
        <v>692</v>
      </c>
      <c r="H771" s="151">
        <v>2</v>
      </c>
      <c r="I771" s="150" t="s">
        <v>653</v>
      </c>
      <c r="J771" s="150" t="s">
        <v>630</v>
      </c>
      <c r="K771" s="152">
        <v>45361</v>
      </c>
      <c r="L771" s="150" t="s">
        <v>631</v>
      </c>
      <c r="M771" s="150" t="str">
        <f t="shared" ref="M771:M834" si="12">IF(C771&lt;&gt;"",LEFT(C771,16),LEFT(E771,16))</f>
        <v>NC01-2-0040-0015</v>
      </c>
      <c r="N771" s="150" t="e">
        <f>VLOOKUP(M771,'Liste des équipements'!C773:T984,18)</f>
        <v>#N/A</v>
      </c>
    </row>
    <row r="772" spans="1:14">
      <c r="A772" s="150" t="s">
        <v>2846</v>
      </c>
      <c r="B772" s="150" t="s">
        <v>2847</v>
      </c>
      <c r="C772" s="150" t="s">
        <v>423</v>
      </c>
      <c r="D772" s="150" t="s">
        <v>627</v>
      </c>
      <c r="E772" s="150" t="s">
        <v>627</v>
      </c>
      <c r="F772" s="150" t="s">
        <v>2848</v>
      </c>
      <c r="G772" s="150" t="s">
        <v>738</v>
      </c>
      <c r="H772" s="151">
        <v>2</v>
      </c>
      <c r="I772" s="150" t="s">
        <v>629</v>
      </c>
      <c r="J772" s="150" t="s">
        <v>630</v>
      </c>
      <c r="K772" s="152">
        <v>44818</v>
      </c>
      <c r="L772" s="150" t="s">
        <v>631</v>
      </c>
      <c r="M772" s="150" t="str">
        <f t="shared" si="12"/>
        <v>NC01-2-0040-0015</v>
      </c>
      <c r="N772" s="150" t="e">
        <f>VLOOKUP(M772,'Liste des équipements'!C774:T985,18)</f>
        <v>#N/A</v>
      </c>
    </row>
    <row r="773" spans="1:14">
      <c r="A773" s="150" t="s">
        <v>2849</v>
      </c>
      <c r="B773" s="150" t="s">
        <v>2850</v>
      </c>
      <c r="C773" s="150" t="s">
        <v>627</v>
      </c>
      <c r="D773" s="150" t="s">
        <v>2851</v>
      </c>
      <c r="E773" s="150" t="s">
        <v>423</v>
      </c>
      <c r="F773" s="150" t="s">
        <v>627</v>
      </c>
      <c r="G773" s="150" t="s">
        <v>2485</v>
      </c>
      <c r="H773" s="151">
        <v>2</v>
      </c>
      <c r="I773" s="150" t="s">
        <v>629</v>
      </c>
      <c r="J773" s="150" t="s">
        <v>630</v>
      </c>
      <c r="K773" s="152">
        <v>45000</v>
      </c>
      <c r="L773" s="150" t="s">
        <v>631</v>
      </c>
      <c r="M773" s="150" t="str">
        <f t="shared" si="12"/>
        <v>NC01-2-0040-0015</v>
      </c>
      <c r="N773" s="150" t="e">
        <f>VLOOKUP(M773,'Liste des équipements'!C775:T986,18)</f>
        <v>#N/A</v>
      </c>
    </row>
    <row r="774" spans="1:14">
      <c r="A774" s="150" t="s">
        <v>2852</v>
      </c>
      <c r="B774" s="150" t="s">
        <v>2853</v>
      </c>
      <c r="C774" s="150" t="s">
        <v>627</v>
      </c>
      <c r="D774" s="150" t="s">
        <v>2854</v>
      </c>
      <c r="E774" s="150" t="s">
        <v>423</v>
      </c>
      <c r="F774" s="150" t="s">
        <v>2823</v>
      </c>
      <c r="G774" s="150" t="s">
        <v>698</v>
      </c>
      <c r="H774" s="151">
        <v>2</v>
      </c>
      <c r="I774" s="150" t="s">
        <v>629</v>
      </c>
      <c r="J774" s="150" t="s">
        <v>630</v>
      </c>
      <c r="K774" s="152">
        <v>45000</v>
      </c>
      <c r="L774" s="150" t="s">
        <v>631</v>
      </c>
      <c r="M774" s="150" t="str">
        <f t="shared" si="12"/>
        <v>NC01-2-0040-0015</v>
      </c>
      <c r="N774" s="150" t="e">
        <f>VLOOKUP(M774,'Liste des équipements'!C776:T987,18)</f>
        <v>#N/A</v>
      </c>
    </row>
    <row r="775" spans="1:14">
      <c r="A775" s="150" t="s">
        <v>2855</v>
      </c>
      <c r="B775" s="150" t="s">
        <v>2856</v>
      </c>
      <c r="C775" s="150" t="s">
        <v>627</v>
      </c>
      <c r="D775" s="150" t="s">
        <v>2854</v>
      </c>
      <c r="E775" s="150" t="s">
        <v>423</v>
      </c>
      <c r="F775" s="150" t="s">
        <v>627</v>
      </c>
      <c r="G775" s="150" t="s">
        <v>692</v>
      </c>
      <c r="H775" s="151">
        <v>2</v>
      </c>
      <c r="I775" s="150" t="s">
        <v>653</v>
      </c>
      <c r="J775" s="150" t="s">
        <v>630</v>
      </c>
      <c r="K775" s="152">
        <v>45361</v>
      </c>
      <c r="L775" s="150" t="s">
        <v>631</v>
      </c>
      <c r="M775" s="150" t="str">
        <f t="shared" si="12"/>
        <v>NC01-2-0040-0015</v>
      </c>
      <c r="N775" s="150" t="e">
        <f>VLOOKUP(M775,'Liste des équipements'!C777:T988,18)</f>
        <v>#N/A</v>
      </c>
    </row>
    <row r="776" spans="1:14">
      <c r="A776" s="150" t="s">
        <v>2857</v>
      </c>
      <c r="B776" s="150" t="s">
        <v>2858</v>
      </c>
      <c r="C776" s="150" t="s">
        <v>423</v>
      </c>
      <c r="D776" s="150" t="s">
        <v>627</v>
      </c>
      <c r="E776" s="150" t="s">
        <v>627</v>
      </c>
      <c r="F776" s="150" t="s">
        <v>2779</v>
      </c>
      <c r="G776" s="150" t="s">
        <v>738</v>
      </c>
      <c r="H776" s="151">
        <v>2</v>
      </c>
      <c r="I776" s="150" t="s">
        <v>629</v>
      </c>
      <c r="J776" s="150" t="s">
        <v>630</v>
      </c>
      <c r="K776" s="152">
        <v>44819</v>
      </c>
      <c r="L776" s="150" t="s">
        <v>631</v>
      </c>
      <c r="M776" s="150" t="str">
        <f t="shared" si="12"/>
        <v>NC01-2-0040-0015</v>
      </c>
      <c r="N776" s="150" t="e">
        <f>VLOOKUP(M776,'Liste des équipements'!C778:T989,18)</f>
        <v>#N/A</v>
      </c>
    </row>
    <row r="777" spans="1:14">
      <c r="A777" s="150" t="s">
        <v>2859</v>
      </c>
      <c r="B777" s="150" t="s">
        <v>2860</v>
      </c>
      <c r="C777" s="150" t="s">
        <v>627</v>
      </c>
      <c r="D777" s="150" t="s">
        <v>2861</v>
      </c>
      <c r="E777" s="150" t="s">
        <v>423</v>
      </c>
      <c r="F777" s="150" t="s">
        <v>627</v>
      </c>
      <c r="G777" s="150" t="s">
        <v>2485</v>
      </c>
      <c r="H777" s="151">
        <v>2</v>
      </c>
      <c r="I777" s="150" t="s">
        <v>629</v>
      </c>
      <c r="J777" s="150" t="s">
        <v>630</v>
      </c>
      <c r="K777" s="152">
        <v>45000</v>
      </c>
      <c r="L777" s="150" t="s">
        <v>631</v>
      </c>
      <c r="M777" s="150" t="str">
        <f t="shared" si="12"/>
        <v>NC01-2-0040-0015</v>
      </c>
      <c r="N777" s="150" t="e">
        <f>VLOOKUP(M777,'Liste des équipements'!C779:T990,18)</f>
        <v>#N/A</v>
      </c>
    </row>
    <row r="778" spans="1:14">
      <c r="A778" s="150" t="s">
        <v>2862</v>
      </c>
      <c r="B778" s="150" t="s">
        <v>2863</v>
      </c>
      <c r="C778" s="150" t="s">
        <v>627</v>
      </c>
      <c r="D778" s="150" t="s">
        <v>2864</v>
      </c>
      <c r="E778" s="150" t="s">
        <v>423</v>
      </c>
      <c r="F778" s="150" t="s">
        <v>2823</v>
      </c>
      <c r="G778" s="150" t="s">
        <v>698</v>
      </c>
      <c r="H778" s="151">
        <v>2</v>
      </c>
      <c r="I778" s="150" t="s">
        <v>629</v>
      </c>
      <c r="J778" s="150" t="s">
        <v>630</v>
      </c>
      <c r="K778" s="152">
        <v>45000</v>
      </c>
      <c r="L778" s="150" t="s">
        <v>631</v>
      </c>
      <c r="M778" s="150" t="str">
        <f t="shared" si="12"/>
        <v>NC01-2-0040-0015</v>
      </c>
      <c r="N778" s="150" t="e">
        <f>VLOOKUP(M778,'Liste des équipements'!C780:T991,18)</f>
        <v>#N/A</v>
      </c>
    </row>
    <row r="779" spans="1:14">
      <c r="A779" s="150" t="s">
        <v>2865</v>
      </c>
      <c r="B779" s="150" t="s">
        <v>2866</v>
      </c>
      <c r="C779" s="150" t="s">
        <v>627</v>
      </c>
      <c r="D779" s="150" t="s">
        <v>2864</v>
      </c>
      <c r="E779" s="150" t="s">
        <v>423</v>
      </c>
      <c r="F779" s="150" t="s">
        <v>627</v>
      </c>
      <c r="G779" s="150" t="s">
        <v>692</v>
      </c>
      <c r="H779" s="151">
        <v>2</v>
      </c>
      <c r="I779" s="150" t="s">
        <v>653</v>
      </c>
      <c r="J779" s="150" t="s">
        <v>630</v>
      </c>
      <c r="K779" s="152">
        <v>45361</v>
      </c>
      <c r="L779" s="150" t="s">
        <v>631</v>
      </c>
      <c r="M779" s="150" t="str">
        <f t="shared" si="12"/>
        <v>NC01-2-0040-0015</v>
      </c>
      <c r="N779" s="150" t="e">
        <f>VLOOKUP(M779,'Liste des équipements'!C781:T992,18)</f>
        <v>#N/A</v>
      </c>
    </row>
    <row r="780" spans="1:14">
      <c r="A780" s="150" t="s">
        <v>2867</v>
      </c>
      <c r="B780" s="150" t="s">
        <v>2868</v>
      </c>
      <c r="C780" s="150" t="s">
        <v>423</v>
      </c>
      <c r="D780" s="150" t="s">
        <v>627</v>
      </c>
      <c r="E780" s="150" t="s">
        <v>627</v>
      </c>
      <c r="F780" s="150" t="s">
        <v>2779</v>
      </c>
      <c r="G780" s="150" t="s">
        <v>738</v>
      </c>
      <c r="H780" s="151">
        <v>2</v>
      </c>
      <c r="I780" s="150" t="s">
        <v>629</v>
      </c>
      <c r="J780" s="150" t="s">
        <v>630</v>
      </c>
      <c r="K780" s="152">
        <v>44819</v>
      </c>
      <c r="L780" s="150" t="s">
        <v>631</v>
      </c>
      <c r="M780" s="150" t="str">
        <f t="shared" si="12"/>
        <v>NC01-2-0040-0015</v>
      </c>
      <c r="N780" s="150" t="e">
        <f>VLOOKUP(M780,'Liste des équipements'!C782:T993,18)</f>
        <v>#N/A</v>
      </c>
    </row>
    <row r="781" spans="1:14">
      <c r="A781" s="150" t="s">
        <v>2869</v>
      </c>
      <c r="B781" s="150" t="s">
        <v>2870</v>
      </c>
      <c r="C781" s="150" t="s">
        <v>627</v>
      </c>
      <c r="D781" s="150" t="s">
        <v>2871</v>
      </c>
      <c r="E781" s="150" t="s">
        <v>423</v>
      </c>
      <c r="F781" s="150" t="s">
        <v>627</v>
      </c>
      <c r="G781" s="150" t="s">
        <v>2485</v>
      </c>
      <c r="H781" s="151">
        <v>2</v>
      </c>
      <c r="I781" s="150" t="s">
        <v>629</v>
      </c>
      <c r="J781" s="150" t="s">
        <v>630</v>
      </c>
      <c r="K781" s="152">
        <v>45000</v>
      </c>
      <c r="L781" s="150" t="s">
        <v>631</v>
      </c>
      <c r="M781" s="150" t="str">
        <f t="shared" si="12"/>
        <v>NC01-2-0040-0015</v>
      </c>
      <c r="N781" s="150" t="e">
        <f>VLOOKUP(M781,'Liste des équipements'!C783:T994,18)</f>
        <v>#N/A</v>
      </c>
    </row>
    <row r="782" spans="1:14">
      <c r="A782" s="150" t="s">
        <v>2872</v>
      </c>
      <c r="B782" s="150" t="s">
        <v>2873</v>
      </c>
      <c r="C782" s="150" t="s">
        <v>627</v>
      </c>
      <c r="D782" s="150" t="s">
        <v>2874</v>
      </c>
      <c r="E782" s="150" t="s">
        <v>423</v>
      </c>
      <c r="F782" s="150" t="s">
        <v>2823</v>
      </c>
      <c r="G782" s="150" t="s">
        <v>698</v>
      </c>
      <c r="H782" s="151">
        <v>2</v>
      </c>
      <c r="I782" s="150" t="s">
        <v>629</v>
      </c>
      <c r="J782" s="150" t="s">
        <v>630</v>
      </c>
      <c r="K782" s="152">
        <v>45000</v>
      </c>
      <c r="L782" s="150" t="s">
        <v>631</v>
      </c>
      <c r="M782" s="150" t="str">
        <f t="shared" si="12"/>
        <v>NC01-2-0040-0015</v>
      </c>
      <c r="N782" s="150" t="e">
        <f>VLOOKUP(M782,'Liste des équipements'!C784:T995,18)</f>
        <v>#N/A</v>
      </c>
    </row>
    <row r="783" spans="1:14">
      <c r="A783" s="150" t="s">
        <v>2875</v>
      </c>
      <c r="B783" s="150" t="s">
        <v>2876</v>
      </c>
      <c r="C783" s="150" t="s">
        <v>627</v>
      </c>
      <c r="D783" s="150" t="s">
        <v>2874</v>
      </c>
      <c r="E783" s="150" t="s">
        <v>423</v>
      </c>
      <c r="F783" s="150" t="s">
        <v>627</v>
      </c>
      <c r="G783" s="150" t="s">
        <v>692</v>
      </c>
      <c r="H783" s="151">
        <v>2</v>
      </c>
      <c r="I783" s="150" t="s">
        <v>653</v>
      </c>
      <c r="J783" s="150" t="s">
        <v>630</v>
      </c>
      <c r="K783" s="152">
        <v>45361</v>
      </c>
      <c r="L783" s="150" t="s">
        <v>631</v>
      </c>
      <c r="M783" s="150" t="str">
        <f t="shared" si="12"/>
        <v>NC01-2-0040-0015</v>
      </c>
      <c r="N783" s="150" t="e">
        <f>VLOOKUP(M783,'Liste des équipements'!C785:T996,18)</f>
        <v>#N/A</v>
      </c>
    </row>
    <row r="784" spans="1:14">
      <c r="A784" s="150" t="s">
        <v>2877</v>
      </c>
      <c r="B784" s="150" t="s">
        <v>2878</v>
      </c>
      <c r="C784" s="150" t="s">
        <v>423</v>
      </c>
      <c r="D784" s="150" t="s">
        <v>627</v>
      </c>
      <c r="E784" s="150" t="s">
        <v>627</v>
      </c>
      <c r="F784" s="150" t="s">
        <v>2779</v>
      </c>
      <c r="G784" s="150" t="s">
        <v>738</v>
      </c>
      <c r="H784" s="151">
        <v>2</v>
      </c>
      <c r="I784" s="150" t="s">
        <v>629</v>
      </c>
      <c r="J784" s="150" t="s">
        <v>630</v>
      </c>
      <c r="K784" s="152">
        <v>44819</v>
      </c>
      <c r="L784" s="150" t="s">
        <v>631</v>
      </c>
      <c r="M784" s="150" t="str">
        <f t="shared" si="12"/>
        <v>NC01-2-0040-0015</v>
      </c>
      <c r="N784" s="150" t="e">
        <f>VLOOKUP(M784,'Liste des équipements'!C786:T997,18)</f>
        <v>#N/A</v>
      </c>
    </row>
    <row r="785" spans="1:14">
      <c r="A785" s="150" t="s">
        <v>2879</v>
      </c>
      <c r="B785" s="150" t="s">
        <v>2880</v>
      </c>
      <c r="C785" s="150" t="s">
        <v>627</v>
      </c>
      <c r="D785" s="150" t="s">
        <v>2881</v>
      </c>
      <c r="E785" s="150" t="s">
        <v>423</v>
      </c>
      <c r="F785" s="150" t="s">
        <v>627</v>
      </c>
      <c r="G785" s="150" t="s">
        <v>2485</v>
      </c>
      <c r="H785" s="151">
        <v>2</v>
      </c>
      <c r="I785" s="150" t="s">
        <v>629</v>
      </c>
      <c r="J785" s="150" t="s">
        <v>630</v>
      </c>
      <c r="K785" s="152">
        <v>45000</v>
      </c>
      <c r="L785" s="150" t="s">
        <v>631</v>
      </c>
      <c r="M785" s="150" t="str">
        <f t="shared" si="12"/>
        <v>NC01-2-0040-0015</v>
      </c>
      <c r="N785" s="150" t="e">
        <f>VLOOKUP(M785,'Liste des équipements'!C787:T998,18)</f>
        <v>#N/A</v>
      </c>
    </row>
    <row r="786" spans="1:14">
      <c r="A786" s="150" t="s">
        <v>2882</v>
      </c>
      <c r="B786" s="150" t="s">
        <v>2883</v>
      </c>
      <c r="C786" s="150" t="s">
        <v>627</v>
      </c>
      <c r="D786" s="150" t="s">
        <v>2884</v>
      </c>
      <c r="E786" s="150" t="s">
        <v>423</v>
      </c>
      <c r="F786" s="150" t="s">
        <v>2823</v>
      </c>
      <c r="G786" s="150" t="s">
        <v>698</v>
      </c>
      <c r="H786" s="151">
        <v>2</v>
      </c>
      <c r="I786" s="150" t="s">
        <v>629</v>
      </c>
      <c r="J786" s="150" t="s">
        <v>630</v>
      </c>
      <c r="K786" s="152">
        <v>45000</v>
      </c>
      <c r="L786" s="150" t="s">
        <v>631</v>
      </c>
      <c r="M786" s="150" t="str">
        <f t="shared" si="12"/>
        <v>NC01-2-0040-0015</v>
      </c>
      <c r="N786" s="150" t="e">
        <f>VLOOKUP(M786,'Liste des équipements'!C788:T999,18)</f>
        <v>#N/A</v>
      </c>
    </row>
    <row r="787" spans="1:14">
      <c r="A787" s="150" t="s">
        <v>2885</v>
      </c>
      <c r="B787" s="150" t="s">
        <v>2886</v>
      </c>
      <c r="C787" s="150" t="s">
        <v>627</v>
      </c>
      <c r="D787" s="150" t="s">
        <v>2884</v>
      </c>
      <c r="E787" s="150" t="s">
        <v>423</v>
      </c>
      <c r="F787" s="150" t="s">
        <v>627</v>
      </c>
      <c r="G787" s="150" t="s">
        <v>692</v>
      </c>
      <c r="H787" s="151">
        <v>2</v>
      </c>
      <c r="I787" s="150" t="s">
        <v>653</v>
      </c>
      <c r="J787" s="150" t="s">
        <v>630</v>
      </c>
      <c r="K787" s="152">
        <v>45361</v>
      </c>
      <c r="L787" s="150" t="s">
        <v>631</v>
      </c>
      <c r="M787" s="150" t="str">
        <f t="shared" si="12"/>
        <v>NC01-2-0040-0015</v>
      </c>
      <c r="N787" s="150" t="e">
        <f>VLOOKUP(M787,'Liste des équipements'!C789:T1000,18)</f>
        <v>#N/A</v>
      </c>
    </row>
    <row r="788" spans="1:14">
      <c r="A788" s="150" t="s">
        <v>2887</v>
      </c>
      <c r="B788" s="150" t="s">
        <v>2888</v>
      </c>
      <c r="C788" s="150" t="s">
        <v>423</v>
      </c>
      <c r="D788" s="150" t="s">
        <v>627</v>
      </c>
      <c r="E788" s="150" t="s">
        <v>627</v>
      </c>
      <c r="F788" s="150" t="s">
        <v>2779</v>
      </c>
      <c r="G788" s="150" t="s">
        <v>738</v>
      </c>
      <c r="H788" s="151">
        <v>2</v>
      </c>
      <c r="I788" s="150" t="s">
        <v>629</v>
      </c>
      <c r="J788" s="150" t="s">
        <v>630</v>
      </c>
      <c r="K788" s="152">
        <v>44819</v>
      </c>
      <c r="L788" s="150" t="s">
        <v>631</v>
      </c>
      <c r="M788" s="150" t="str">
        <f t="shared" si="12"/>
        <v>NC01-2-0040-0015</v>
      </c>
      <c r="N788" s="150" t="e">
        <f>VLOOKUP(M788,'Liste des équipements'!C790:T1001,18)</f>
        <v>#N/A</v>
      </c>
    </row>
    <row r="789" spans="1:14">
      <c r="A789" s="150" t="s">
        <v>2889</v>
      </c>
      <c r="B789" s="150" t="s">
        <v>2890</v>
      </c>
      <c r="C789" s="150" t="s">
        <v>627</v>
      </c>
      <c r="D789" s="150" t="s">
        <v>2891</v>
      </c>
      <c r="E789" s="150" t="s">
        <v>423</v>
      </c>
      <c r="F789" s="150" t="s">
        <v>627</v>
      </c>
      <c r="G789" s="150" t="s">
        <v>2485</v>
      </c>
      <c r="H789" s="151">
        <v>2</v>
      </c>
      <c r="I789" s="150" t="s">
        <v>629</v>
      </c>
      <c r="J789" s="150" t="s">
        <v>630</v>
      </c>
      <c r="K789" s="152">
        <v>45000</v>
      </c>
      <c r="L789" s="150" t="s">
        <v>631</v>
      </c>
      <c r="M789" s="150" t="str">
        <f t="shared" si="12"/>
        <v>NC01-2-0040-0015</v>
      </c>
      <c r="N789" s="150" t="e">
        <f>VLOOKUP(M789,'Liste des équipements'!C791:T1002,18)</f>
        <v>#N/A</v>
      </c>
    </row>
    <row r="790" spans="1:14">
      <c r="A790" s="150" t="s">
        <v>2892</v>
      </c>
      <c r="B790" s="150" t="s">
        <v>2893</v>
      </c>
      <c r="C790" s="150" t="s">
        <v>627</v>
      </c>
      <c r="D790" s="150" t="s">
        <v>2894</v>
      </c>
      <c r="E790" s="150" t="s">
        <v>423</v>
      </c>
      <c r="F790" s="150" t="s">
        <v>2823</v>
      </c>
      <c r="G790" s="150" t="s">
        <v>698</v>
      </c>
      <c r="H790" s="151">
        <v>2</v>
      </c>
      <c r="I790" s="150" t="s">
        <v>629</v>
      </c>
      <c r="J790" s="150" t="s">
        <v>630</v>
      </c>
      <c r="K790" s="152">
        <v>45000</v>
      </c>
      <c r="L790" s="150" t="s">
        <v>631</v>
      </c>
      <c r="M790" s="150" t="str">
        <f t="shared" si="12"/>
        <v>NC01-2-0040-0015</v>
      </c>
      <c r="N790" s="150" t="e">
        <f>VLOOKUP(M790,'Liste des équipements'!C792:T1003,18)</f>
        <v>#N/A</v>
      </c>
    </row>
    <row r="791" spans="1:14">
      <c r="A791" s="150" t="s">
        <v>2895</v>
      </c>
      <c r="B791" s="150" t="s">
        <v>2896</v>
      </c>
      <c r="C791" s="150" t="s">
        <v>627</v>
      </c>
      <c r="D791" s="150" t="s">
        <v>2894</v>
      </c>
      <c r="E791" s="150" t="s">
        <v>423</v>
      </c>
      <c r="F791" s="150" t="s">
        <v>627</v>
      </c>
      <c r="G791" s="150" t="s">
        <v>692</v>
      </c>
      <c r="H791" s="151">
        <v>2</v>
      </c>
      <c r="I791" s="150" t="s">
        <v>653</v>
      </c>
      <c r="J791" s="150" t="s">
        <v>630</v>
      </c>
      <c r="K791" s="152">
        <v>45361</v>
      </c>
      <c r="L791" s="150" t="s">
        <v>631</v>
      </c>
      <c r="M791" s="150" t="str">
        <f t="shared" si="12"/>
        <v>NC01-2-0040-0015</v>
      </c>
      <c r="N791" s="150" t="e">
        <f>VLOOKUP(M791,'Liste des équipements'!C793:T1004,18)</f>
        <v>#N/A</v>
      </c>
    </row>
    <row r="792" spans="1:14">
      <c r="A792" s="150" t="s">
        <v>2897</v>
      </c>
      <c r="B792" s="150" t="s">
        <v>2898</v>
      </c>
      <c r="C792" s="150" t="s">
        <v>627</v>
      </c>
      <c r="D792" s="150" t="s">
        <v>2899</v>
      </c>
      <c r="E792" s="150" t="s">
        <v>423</v>
      </c>
      <c r="F792" s="150" t="s">
        <v>627</v>
      </c>
      <c r="G792" s="150" t="s">
        <v>719</v>
      </c>
      <c r="H792" s="151">
        <v>2</v>
      </c>
      <c r="I792" s="150" t="s">
        <v>629</v>
      </c>
      <c r="J792" s="150" t="s">
        <v>630</v>
      </c>
      <c r="K792" s="150" t="s">
        <v>627</v>
      </c>
      <c r="L792" s="150" t="s">
        <v>631</v>
      </c>
      <c r="M792" s="150" t="str">
        <f t="shared" si="12"/>
        <v>NC01-2-0040-0015</v>
      </c>
      <c r="N792" s="150" t="e">
        <f>VLOOKUP(M792,'Liste des équipements'!C794:T1005,18)</f>
        <v>#N/A</v>
      </c>
    </row>
    <row r="793" spans="1:14">
      <c r="A793" s="150" t="s">
        <v>2900</v>
      </c>
      <c r="B793" s="150" t="s">
        <v>2901</v>
      </c>
      <c r="C793" s="150" t="s">
        <v>423</v>
      </c>
      <c r="D793" s="150" t="s">
        <v>627</v>
      </c>
      <c r="E793" s="150" t="s">
        <v>627</v>
      </c>
      <c r="F793" s="150" t="s">
        <v>2779</v>
      </c>
      <c r="G793" s="150" t="s">
        <v>738</v>
      </c>
      <c r="H793" s="151">
        <v>2</v>
      </c>
      <c r="I793" s="150" t="s">
        <v>629</v>
      </c>
      <c r="J793" s="150" t="s">
        <v>630</v>
      </c>
      <c r="K793" s="152">
        <v>44819</v>
      </c>
      <c r="L793" s="150" t="s">
        <v>631</v>
      </c>
      <c r="M793" s="150" t="str">
        <f t="shared" si="12"/>
        <v>NC01-2-0040-0015</v>
      </c>
      <c r="N793" s="150" t="e">
        <f>VLOOKUP(M793,'Liste des équipements'!C795:T1006,18)</f>
        <v>#N/A</v>
      </c>
    </row>
    <row r="794" spans="1:14">
      <c r="A794" s="150" t="s">
        <v>2902</v>
      </c>
      <c r="B794" s="150" t="s">
        <v>2903</v>
      </c>
      <c r="C794" s="150" t="s">
        <v>627</v>
      </c>
      <c r="D794" s="150" t="s">
        <v>2904</v>
      </c>
      <c r="E794" s="150" t="s">
        <v>423</v>
      </c>
      <c r="F794" s="150" t="s">
        <v>627</v>
      </c>
      <c r="G794" s="150" t="s">
        <v>2485</v>
      </c>
      <c r="H794" s="151">
        <v>2</v>
      </c>
      <c r="I794" s="150" t="s">
        <v>629</v>
      </c>
      <c r="J794" s="150" t="s">
        <v>630</v>
      </c>
      <c r="K794" s="152">
        <v>45000</v>
      </c>
      <c r="L794" s="150" t="s">
        <v>631</v>
      </c>
      <c r="M794" s="150" t="str">
        <f t="shared" si="12"/>
        <v>NC01-2-0040-0015</v>
      </c>
      <c r="N794" s="150" t="e">
        <f>VLOOKUP(M794,'Liste des équipements'!C796:T1007,18)</f>
        <v>#N/A</v>
      </c>
    </row>
    <row r="795" spans="1:14">
      <c r="A795" s="150" t="s">
        <v>2905</v>
      </c>
      <c r="B795" s="150" t="s">
        <v>2906</v>
      </c>
      <c r="C795" s="150" t="s">
        <v>627</v>
      </c>
      <c r="D795" s="150" t="s">
        <v>2907</v>
      </c>
      <c r="E795" s="150" t="s">
        <v>423</v>
      </c>
      <c r="F795" s="150" t="s">
        <v>2823</v>
      </c>
      <c r="G795" s="150" t="s">
        <v>698</v>
      </c>
      <c r="H795" s="151">
        <v>2</v>
      </c>
      <c r="I795" s="150" t="s">
        <v>629</v>
      </c>
      <c r="J795" s="150" t="s">
        <v>630</v>
      </c>
      <c r="K795" s="152">
        <v>45000</v>
      </c>
      <c r="L795" s="150" t="s">
        <v>631</v>
      </c>
      <c r="M795" s="150" t="str">
        <f t="shared" si="12"/>
        <v>NC01-2-0040-0015</v>
      </c>
      <c r="N795" s="150" t="e">
        <f>VLOOKUP(M795,'Liste des équipements'!C797:T1008,18)</f>
        <v>#N/A</v>
      </c>
    </row>
    <row r="796" spans="1:14">
      <c r="A796" s="150" t="s">
        <v>2908</v>
      </c>
      <c r="B796" s="150" t="s">
        <v>2909</v>
      </c>
      <c r="C796" s="150" t="s">
        <v>627</v>
      </c>
      <c r="D796" s="150" t="s">
        <v>2907</v>
      </c>
      <c r="E796" s="150" t="s">
        <v>423</v>
      </c>
      <c r="F796" s="150" t="s">
        <v>627</v>
      </c>
      <c r="G796" s="150" t="s">
        <v>692</v>
      </c>
      <c r="H796" s="151">
        <v>2</v>
      </c>
      <c r="I796" s="150" t="s">
        <v>653</v>
      </c>
      <c r="J796" s="150" t="s">
        <v>630</v>
      </c>
      <c r="K796" s="152">
        <v>45361</v>
      </c>
      <c r="L796" s="150" t="s">
        <v>631</v>
      </c>
      <c r="M796" s="150" t="str">
        <f t="shared" si="12"/>
        <v>NC01-2-0040-0015</v>
      </c>
      <c r="N796" s="150" t="e">
        <f>VLOOKUP(M796,'Liste des équipements'!C798:T1009,18)</f>
        <v>#N/A</v>
      </c>
    </row>
    <row r="797" spans="1:14">
      <c r="A797" s="150" t="s">
        <v>2910</v>
      </c>
      <c r="B797" s="150" t="s">
        <v>2911</v>
      </c>
      <c r="C797" s="150" t="s">
        <v>627</v>
      </c>
      <c r="D797" s="150" t="s">
        <v>2912</v>
      </c>
      <c r="E797" s="150" t="s">
        <v>423</v>
      </c>
      <c r="F797" s="150" t="s">
        <v>627</v>
      </c>
      <c r="G797" s="150" t="s">
        <v>2350</v>
      </c>
      <c r="H797" s="151">
        <v>2</v>
      </c>
      <c r="I797" s="150" t="s">
        <v>653</v>
      </c>
      <c r="J797" s="150" t="s">
        <v>630</v>
      </c>
      <c r="K797" s="152">
        <v>45361</v>
      </c>
      <c r="L797" s="150" t="s">
        <v>631</v>
      </c>
      <c r="M797" s="150" t="str">
        <f t="shared" si="12"/>
        <v>NC01-2-0040-0015</v>
      </c>
      <c r="N797" s="150" t="e">
        <f>VLOOKUP(M797,'Liste des équipements'!C799:T1010,18)</f>
        <v>#N/A</v>
      </c>
    </row>
    <row r="798" spans="1:14">
      <c r="A798" s="150" t="s">
        <v>2913</v>
      </c>
      <c r="B798" s="150" t="s">
        <v>2914</v>
      </c>
      <c r="C798" s="150" t="s">
        <v>627</v>
      </c>
      <c r="D798" s="150" t="s">
        <v>2915</v>
      </c>
      <c r="E798" s="150" t="s">
        <v>423</v>
      </c>
      <c r="F798" s="150" t="s">
        <v>2779</v>
      </c>
      <c r="G798" s="150" t="s">
        <v>738</v>
      </c>
      <c r="H798" s="151">
        <v>2</v>
      </c>
      <c r="I798" s="150" t="s">
        <v>629</v>
      </c>
      <c r="J798" s="150" t="s">
        <v>630</v>
      </c>
      <c r="K798" s="152">
        <v>44844</v>
      </c>
      <c r="L798" s="150" t="s">
        <v>631</v>
      </c>
      <c r="M798" s="150" t="str">
        <f t="shared" si="12"/>
        <v>NC01-2-0040-0015</v>
      </c>
      <c r="N798" s="150" t="e">
        <f>VLOOKUP(M798,'Liste des équipements'!C800:T1011,18)</f>
        <v>#N/A</v>
      </c>
    </row>
    <row r="799" spans="1:14">
      <c r="A799" s="150" t="s">
        <v>2916</v>
      </c>
      <c r="B799" s="150" t="s">
        <v>2917</v>
      </c>
      <c r="C799" s="150" t="s">
        <v>627</v>
      </c>
      <c r="D799" s="150" t="s">
        <v>2918</v>
      </c>
      <c r="E799" s="150" t="s">
        <v>423</v>
      </c>
      <c r="F799" s="150" t="s">
        <v>627</v>
      </c>
      <c r="G799" s="150" t="s">
        <v>2485</v>
      </c>
      <c r="H799" s="151">
        <v>2</v>
      </c>
      <c r="I799" s="150" t="s">
        <v>629</v>
      </c>
      <c r="J799" s="150" t="s">
        <v>630</v>
      </c>
      <c r="K799" s="152">
        <v>45000</v>
      </c>
      <c r="L799" s="150" t="s">
        <v>631</v>
      </c>
      <c r="M799" s="150" t="str">
        <f t="shared" si="12"/>
        <v>NC01-2-0040-0015</v>
      </c>
      <c r="N799" s="150" t="e">
        <f>VLOOKUP(M799,'Liste des équipements'!C801:T1012,18)</f>
        <v>#N/A</v>
      </c>
    </row>
    <row r="800" spans="1:14">
      <c r="A800" s="150" t="s">
        <v>2919</v>
      </c>
      <c r="B800" s="150" t="s">
        <v>2920</v>
      </c>
      <c r="C800" s="150" t="s">
        <v>627</v>
      </c>
      <c r="D800" s="150" t="s">
        <v>2921</v>
      </c>
      <c r="E800" s="150" t="s">
        <v>423</v>
      </c>
      <c r="F800" s="150" t="s">
        <v>2823</v>
      </c>
      <c r="G800" s="150" t="s">
        <v>698</v>
      </c>
      <c r="H800" s="151">
        <v>2</v>
      </c>
      <c r="I800" s="150" t="s">
        <v>629</v>
      </c>
      <c r="J800" s="150" t="s">
        <v>630</v>
      </c>
      <c r="K800" s="152">
        <v>45000</v>
      </c>
      <c r="L800" s="150" t="s">
        <v>631</v>
      </c>
      <c r="M800" s="150" t="str">
        <f t="shared" si="12"/>
        <v>NC01-2-0040-0015</v>
      </c>
      <c r="N800" s="150" t="e">
        <f>VLOOKUP(M800,'Liste des équipements'!C802:T1013,18)</f>
        <v>#N/A</v>
      </c>
    </row>
    <row r="801" spans="1:14">
      <c r="A801" s="150" t="s">
        <v>2922</v>
      </c>
      <c r="B801" s="150" t="s">
        <v>2923</v>
      </c>
      <c r="C801" s="150" t="s">
        <v>627</v>
      </c>
      <c r="D801" s="150" t="s">
        <v>2921</v>
      </c>
      <c r="E801" s="150" t="s">
        <v>423</v>
      </c>
      <c r="F801" s="150" t="s">
        <v>627</v>
      </c>
      <c r="G801" s="150" t="s">
        <v>692</v>
      </c>
      <c r="H801" s="151">
        <v>2</v>
      </c>
      <c r="I801" s="150" t="s">
        <v>653</v>
      </c>
      <c r="J801" s="150" t="s">
        <v>630</v>
      </c>
      <c r="K801" s="152">
        <v>45361</v>
      </c>
      <c r="L801" s="150" t="s">
        <v>631</v>
      </c>
      <c r="M801" s="150" t="str">
        <f t="shared" si="12"/>
        <v>NC01-2-0040-0015</v>
      </c>
      <c r="N801" s="150" t="e">
        <f>VLOOKUP(M801,'Liste des équipements'!C803:T1014,18)</f>
        <v>#N/A</v>
      </c>
    </row>
    <row r="802" spans="1:14">
      <c r="A802" s="150" t="s">
        <v>2924</v>
      </c>
      <c r="B802" s="150" t="s">
        <v>2925</v>
      </c>
      <c r="C802" s="150" t="s">
        <v>423</v>
      </c>
      <c r="D802" s="150" t="s">
        <v>627</v>
      </c>
      <c r="E802" s="150" t="s">
        <v>627</v>
      </c>
      <c r="F802" s="150" t="s">
        <v>2779</v>
      </c>
      <c r="G802" s="150" t="s">
        <v>738</v>
      </c>
      <c r="H802" s="151">
        <v>2</v>
      </c>
      <c r="I802" s="150" t="s">
        <v>629</v>
      </c>
      <c r="J802" s="150" t="s">
        <v>630</v>
      </c>
      <c r="K802" s="152">
        <v>44819</v>
      </c>
      <c r="L802" s="150" t="s">
        <v>631</v>
      </c>
      <c r="M802" s="150" t="str">
        <f t="shared" si="12"/>
        <v>NC01-2-0040-0015</v>
      </c>
      <c r="N802" s="150" t="e">
        <f>VLOOKUP(M802,'Liste des équipements'!C804:T1015,18)</f>
        <v>#N/A</v>
      </c>
    </row>
    <row r="803" spans="1:14">
      <c r="A803" s="150" t="s">
        <v>2926</v>
      </c>
      <c r="B803" s="150" t="s">
        <v>2927</v>
      </c>
      <c r="C803" s="150" t="s">
        <v>627</v>
      </c>
      <c r="D803" s="150" t="s">
        <v>2928</v>
      </c>
      <c r="E803" s="150" t="s">
        <v>423</v>
      </c>
      <c r="F803" s="150" t="s">
        <v>627</v>
      </c>
      <c r="G803" s="150" t="s">
        <v>2485</v>
      </c>
      <c r="H803" s="151">
        <v>2</v>
      </c>
      <c r="I803" s="150" t="s">
        <v>629</v>
      </c>
      <c r="J803" s="150" t="s">
        <v>630</v>
      </c>
      <c r="K803" s="152">
        <v>45000</v>
      </c>
      <c r="L803" s="150" t="s">
        <v>631</v>
      </c>
      <c r="M803" s="150" t="str">
        <f t="shared" si="12"/>
        <v>NC01-2-0040-0015</v>
      </c>
      <c r="N803" s="150" t="e">
        <f>VLOOKUP(M803,'Liste des équipements'!C805:T1016,18)</f>
        <v>#N/A</v>
      </c>
    </row>
    <row r="804" spans="1:14">
      <c r="A804" s="150" t="s">
        <v>2929</v>
      </c>
      <c r="B804" s="150" t="s">
        <v>2930</v>
      </c>
      <c r="C804" s="150" t="s">
        <v>627</v>
      </c>
      <c r="D804" s="150" t="s">
        <v>2931</v>
      </c>
      <c r="E804" s="150" t="s">
        <v>423</v>
      </c>
      <c r="F804" s="150" t="s">
        <v>2823</v>
      </c>
      <c r="G804" s="150" t="s">
        <v>698</v>
      </c>
      <c r="H804" s="151">
        <v>2</v>
      </c>
      <c r="I804" s="150" t="s">
        <v>629</v>
      </c>
      <c r="J804" s="150" t="s">
        <v>630</v>
      </c>
      <c r="K804" s="152">
        <v>45000</v>
      </c>
      <c r="L804" s="150" t="s">
        <v>631</v>
      </c>
      <c r="M804" s="150" t="str">
        <f t="shared" si="12"/>
        <v>NC01-2-0040-0015</v>
      </c>
      <c r="N804" s="150" t="e">
        <f>VLOOKUP(M804,'Liste des équipements'!C806:T1017,18)</f>
        <v>#N/A</v>
      </c>
    </row>
    <row r="805" spans="1:14">
      <c r="A805" s="150" t="s">
        <v>2932</v>
      </c>
      <c r="B805" s="150" t="s">
        <v>2933</v>
      </c>
      <c r="C805" s="150" t="s">
        <v>627</v>
      </c>
      <c r="D805" s="150" t="s">
        <v>2931</v>
      </c>
      <c r="E805" s="150" t="s">
        <v>423</v>
      </c>
      <c r="F805" s="150" t="s">
        <v>627</v>
      </c>
      <c r="G805" s="150" t="s">
        <v>692</v>
      </c>
      <c r="H805" s="151">
        <v>2</v>
      </c>
      <c r="I805" s="150" t="s">
        <v>653</v>
      </c>
      <c r="J805" s="150" t="s">
        <v>630</v>
      </c>
      <c r="K805" s="152">
        <v>45361</v>
      </c>
      <c r="L805" s="150" t="s">
        <v>631</v>
      </c>
      <c r="M805" s="150" t="str">
        <f t="shared" si="12"/>
        <v>NC01-2-0040-0015</v>
      </c>
      <c r="N805" s="150" t="e">
        <f>VLOOKUP(M805,'Liste des équipements'!C807:T1018,18)</f>
        <v>#N/A</v>
      </c>
    </row>
    <row r="806" spans="1:14">
      <c r="A806" s="150" t="s">
        <v>2934</v>
      </c>
      <c r="B806" s="150" t="s">
        <v>2935</v>
      </c>
      <c r="C806" s="150" t="s">
        <v>423</v>
      </c>
      <c r="D806" s="150" t="s">
        <v>627</v>
      </c>
      <c r="E806" s="150" t="s">
        <v>627</v>
      </c>
      <c r="F806" s="150" t="s">
        <v>2779</v>
      </c>
      <c r="G806" s="150" t="s">
        <v>738</v>
      </c>
      <c r="H806" s="151">
        <v>2</v>
      </c>
      <c r="I806" s="150" t="s">
        <v>629</v>
      </c>
      <c r="J806" s="150" t="s">
        <v>630</v>
      </c>
      <c r="K806" s="152">
        <v>44819</v>
      </c>
      <c r="L806" s="150" t="s">
        <v>631</v>
      </c>
      <c r="M806" s="150" t="str">
        <f t="shared" si="12"/>
        <v>NC01-2-0040-0015</v>
      </c>
      <c r="N806" s="150" t="e">
        <f>VLOOKUP(M806,'Liste des équipements'!C808:T1019,18)</f>
        <v>#N/A</v>
      </c>
    </row>
    <row r="807" spans="1:14">
      <c r="A807" s="150" t="s">
        <v>2936</v>
      </c>
      <c r="B807" s="150" t="s">
        <v>2937</v>
      </c>
      <c r="C807" s="150" t="s">
        <v>627</v>
      </c>
      <c r="D807" s="150" t="s">
        <v>2938</v>
      </c>
      <c r="E807" s="150" t="s">
        <v>423</v>
      </c>
      <c r="F807" s="150" t="s">
        <v>627</v>
      </c>
      <c r="G807" s="150" t="s">
        <v>2485</v>
      </c>
      <c r="H807" s="151">
        <v>2</v>
      </c>
      <c r="I807" s="150" t="s">
        <v>629</v>
      </c>
      <c r="J807" s="150" t="s">
        <v>630</v>
      </c>
      <c r="K807" s="152">
        <v>45000</v>
      </c>
      <c r="L807" s="150" t="s">
        <v>631</v>
      </c>
      <c r="M807" s="150" t="str">
        <f t="shared" si="12"/>
        <v>NC01-2-0040-0015</v>
      </c>
      <c r="N807" s="150" t="e">
        <f>VLOOKUP(M807,'Liste des équipements'!C809:T1020,18)</f>
        <v>#N/A</v>
      </c>
    </row>
    <row r="808" spans="1:14">
      <c r="A808" s="150" t="s">
        <v>2939</v>
      </c>
      <c r="B808" s="150" t="s">
        <v>2940</v>
      </c>
      <c r="C808" s="150" t="s">
        <v>627</v>
      </c>
      <c r="D808" s="150" t="s">
        <v>2941</v>
      </c>
      <c r="E808" s="150" t="s">
        <v>423</v>
      </c>
      <c r="F808" s="150" t="s">
        <v>2823</v>
      </c>
      <c r="G808" s="150" t="s">
        <v>698</v>
      </c>
      <c r="H808" s="151">
        <v>2</v>
      </c>
      <c r="I808" s="150" t="s">
        <v>629</v>
      </c>
      <c r="J808" s="150" t="s">
        <v>630</v>
      </c>
      <c r="K808" s="152">
        <v>45000</v>
      </c>
      <c r="L808" s="150" t="s">
        <v>631</v>
      </c>
      <c r="M808" s="150" t="str">
        <f t="shared" si="12"/>
        <v>NC01-2-0040-0015</v>
      </c>
      <c r="N808" s="150" t="e">
        <f>VLOOKUP(M808,'Liste des équipements'!C810:T1021,18)</f>
        <v>#N/A</v>
      </c>
    </row>
    <row r="809" spans="1:14">
      <c r="A809" s="150" t="s">
        <v>2942</v>
      </c>
      <c r="B809" s="150" t="s">
        <v>2943</v>
      </c>
      <c r="C809" s="150" t="s">
        <v>627</v>
      </c>
      <c r="D809" s="150" t="s">
        <v>2941</v>
      </c>
      <c r="E809" s="150" t="s">
        <v>423</v>
      </c>
      <c r="F809" s="150" t="s">
        <v>627</v>
      </c>
      <c r="G809" s="150" t="s">
        <v>692</v>
      </c>
      <c r="H809" s="151">
        <v>2</v>
      </c>
      <c r="I809" s="150" t="s">
        <v>653</v>
      </c>
      <c r="J809" s="150" t="s">
        <v>630</v>
      </c>
      <c r="K809" s="152">
        <v>45361</v>
      </c>
      <c r="L809" s="150" t="s">
        <v>631</v>
      </c>
      <c r="M809" s="150" t="str">
        <f t="shared" si="12"/>
        <v>NC01-2-0040-0015</v>
      </c>
      <c r="N809" s="150" t="e">
        <f>VLOOKUP(M809,'Liste des équipements'!C811:T1022,18)</f>
        <v>#N/A</v>
      </c>
    </row>
    <row r="810" spans="1:14">
      <c r="A810" s="150" t="s">
        <v>2944</v>
      </c>
      <c r="B810" s="150" t="s">
        <v>2945</v>
      </c>
      <c r="C810" s="150" t="s">
        <v>423</v>
      </c>
      <c r="D810" s="150" t="s">
        <v>627</v>
      </c>
      <c r="E810" s="150" t="s">
        <v>627</v>
      </c>
      <c r="F810" s="150" t="s">
        <v>2779</v>
      </c>
      <c r="G810" s="150" t="s">
        <v>738</v>
      </c>
      <c r="H810" s="151">
        <v>2</v>
      </c>
      <c r="I810" s="150" t="s">
        <v>629</v>
      </c>
      <c r="J810" s="150" t="s">
        <v>630</v>
      </c>
      <c r="K810" s="152">
        <v>44819</v>
      </c>
      <c r="L810" s="150" t="s">
        <v>631</v>
      </c>
      <c r="M810" s="150" t="str">
        <f t="shared" si="12"/>
        <v>NC01-2-0040-0015</v>
      </c>
      <c r="N810" s="150" t="e">
        <f>VLOOKUP(M810,'Liste des équipements'!C812:T1023,18)</f>
        <v>#N/A</v>
      </c>
    </row>
    <row r="811" spans="1:14">
      <c r="A811" s="150" t="s">
        <v>2946</v>
      </c>
      <c r="B811" s="150" t="s">
        <v>2947</v>
      </c>
      <c r="C811" s="150" t="s">
        <v>627</v>
      </c>
      <c r="D811" s="150" t="s">
        <v>2948</v>
      </c>
      <c r="E811" s="150" t="s">
        <v>423</v>
      </c>
      <c r="F811" s="150" t="s">
        <v>627</v>
      </c>
      <c r="G811" s="150" t="s">
        <v>2485</v>
      </c>
      <c r="H811" s="151">
        <v>2</v>
      </c>
      <c r="I811" s="150" t="s">
        <v>629</v>
      </c>
      <c r="J811" s="150" t="s">
        <v>630</v>
      </c>
      <c r="K811" s="152">
        <v>45000</v>
      </c>
      <c r="L811" s="150" t="s">
        <v>631</v>
      </c>
      <c r="M811" s="150" t="str">
        <f t="shared" si="12"/>
        <v>NC01-2-0040-0015</v>
      </c>
      <c r="N811" s="150" t="e">
        <f>VLOOKUP(M811,'Liste des équipements'!C813:T1024,18)</f>
        <v>#N/A</v>
      </c>
    </row>
    <row r="812" spans="1:14">
      <c r="A812" s="150" t="s">
        <v>2949</v>
      </c>
      <c r="B812" s="150" t="s">
        <v>2950</v>
      </c>
      <c r="C812" s="150" t="s">
        <v>627</v>
      </c>
      <c r="D812" s="150" t="s">
        <v>2951</v>
      </c>
      <c r="E812" s="150" t="s">
        <v>423</v>
      </c>
      <c r="F812" s="150" t="s">
        <v>2823</v>
      </c>
      <c r="G812" s="150" t="s">
        <v>698</v>
      </c>
      <c r="H812" s="151">
        <v>2</v>
      </c>
      <c r="I812" s="150" t="s">
        <v>629</v>
      </c>
      <c r="J812" s="150" t="s">
        <v>630</v>
      </c>
      <c r="K812" s="152">
        <v>45000</v>
      </c>
      <c r="L812" s="150" t="s">
        <v>631</v>
      </c>
      <c r="M812" s="150" t="str">
        <f t="shared" si="12"/>
        <v>NC01-2-0040-0015</v>
      </c>
      <c r="N812" s="150" t="e">
        <f>VLOOKUP(M812,'Liste des équipements'!C814:T1025,18)</f>
        <v>#N/A</v>
      </c>
    </row>
    <row r="813" spans="1:14">
      <c r="A813" s="150" t="s">
        <v>2952</v>
      </c>
      <c r="B813" s="150" t="s">
        <v>2953</v>
      </c>
      <c r="C813" s="150" t="s">
        <v>627</v>
      </c>
      <c r="D813" s="150" t="s">
        <v>2951</v>
      </c>
      <c r="E813" s="150" t="s">
        <v>423</v>
      </c>
      <c r="F813" s="150" t="s">
        <v>627</v>
      </c>
      <c r="G813" s="150" t="s">
        <v>692</v>
      </c>
      <c r="H813" s="151">
        <v>2</v>
      </c>
      <c r="I813" s="150" t="s">
        <v>653</v>
      </c>
      <c r="J813" s="150" t="s">
        <v>630</v>
      </c>
      <c r="K813" s="152">
        <v>45361</v>
      </c>
      <c r="L813" s="150" t="s">
        <v>631</v>
      </c>
      <c r="M813" s="150" t="str">
        <f t="shared" si="12"/>
        <v>NC01-2-0040-0015</v>
      </c>
      <c r="N813" s="150" t="e">
        <f>VLOOKUP(M813,'Liste des équipements'!C815:T1026,18)</f>
        <v>#N/A</v>
      </c>
    </row>
    <row r="814" spans="1:14">
      <c r="A814" s="150" t="s">
        <v>2954</v>
      </c>
      <c r="B814" s="150" t="s">
        <v>2955</v>
      </c>
      <c r="C814" s="150" t="s">
        <v>423</v>
      </c>
      <c r="D814" s="150" t="s">
        <v>627</v>
      </c>
      <c r="E814" s="150" t="s">
        <v>627</v>
      </c>
      <c r="F814" s="150" t="s">
        <v>2779</v>
      </c>
      <c r="G814" s="150" t="s">
        <v>738</v>
      </c>
      <c r="H814" s="151">
        <v>2</v>
      </c>
      <c r="I814" s="150" t="s">
        <v>629</v>
      </c>
      <c r="J814" s="150" t="s">
        <v>630</v>
      </c>
      <c r="K814" s="152">
        <v>44819</v>
      </c>
      <c r="L814" s="150" t="s">
        <v>631</v>
      </c>
      <c r="M814" s="150" t="str">
        <f t="shared" si="12"/>
        <v>NC01-2-0040-0015</v>
      </c>
      <c r="N814" s="150" t="e">
        <f>VLOOKUP(M814,'Liste des équipements'!C816:T1027,18)</f>
        <v>#N/A</v>
      </c>
    </row>
    <row r="815" spans="1:14">
      <c r="A815" s="150" t="s">
        <v>2956</v>
      </c>
      <c r="B815" s="150" t="s">
        <v>2957</v>
      </c>
      <c r="C815" s="150" t="s">
        <v>627</v>
      </c>
      <c r="D815" s="150" t="s">
        <v>2958</v>
      </c>
      <c r="E815" s="150" t="s">
        <v>423</v>
      </c>
      <c r="F815" s="150" t="s">
        <v>627</v>
      </c>
      <c r="G815" s="150" t="s">
        <v>2485</v>
      </c>
      <c r="H815" s="151">
        <v>2</v>
      </c>
      <c r="I815" s="150" t="s">
        <v>629</v>
      </c>
      <c r="J815" s="150" t="s">
        <v>630</v>
      </c>
      <c r="K815" s="152">
        <v>45000</v>
      </c>
      <c r="L815" s="150" t="s">
        <v>631</v>
      </c>
      <c r="M815" s="150" t="str">
        <f t="shared" si="12"/>
        <v>NC01-2-0040-0015</v>
      </c>
      <c r="N815" s="150" t="e">
        <f>VLOOKUP(M815,'Liste des équipements'!C817:T1028,18)</f>
        <v>#N/A</v>
      </c>
    </row>
    <row r="816" spans="1:14">
      <c r="A816" s="150" t="s">
        <v>2959</v>
      </c>
      <c r="B816" s="150" t="s">
        <v>2960</v>
      </c>
      <c r="C816" s="150" t="s">
        <v>627</v>
      </c>
      <c r="D816" s="150" t="s">
        <v>2961</v>
      </c>
      <c r="E816" s="150" t="s">
        <v>423</v>
      </c>
      <c r="F816" s="150" t="s">
        <v>2823</v>
      </c>
      <c r="G816" s="150" t="s">
        <v>698</v>
      </c>
      <c r="H816" s="151">
        <v>2</v>
      </c>
      <c r="I816" s="150" t="s">
        <v>629</v>
      </c>
      <c r="J816" s="150" t="s">
        <v>630</v>
      </c>
      <c r="K816" s="152">
        <v>45000</v>
      </c>
      <c r="L816" s="150" t="s">
        <v>631</v>
      </c>
      <c r="M816" s="150" t="str">
        <f t="shared" si="12"/>
        <v>NC01-2-0040-0015</v>
      </c>
      <c r="N816" s="150" t="e">
        <f>VLOOKUP(M816,'Liste des équipements'!C818:T1029,18)</f>
        <v>#N/A</v>
      </c>
    </row>
    <row r="817" spans="1:14">
      <c r="A817" s="150" t="s">
        <v>2962</v>
      </c>
      <c r="B817" s="150" t="s">
        <v>2963</v>
      </c>
      <c r="C817" s="150" t="s">
        <v>627</v>
      </c>
      <c r="D817" s="150" t="s">
        <v>2961</v>
      </c>
      <c r="E817" s="150" t="s">
        <v>423</v>
      </c>
      <c r="F817" s="150" t="s">
        <v>627</v>
      </c>
      <c r="G817" s="150" t="s">
        <v>692</v>
      </c>
      <c r="H817" s="151">
        <v>2</v>
      </c>
      <c r="I817" s="150" t="s">
        <v>653</v>
      </c>
      <c r="J817" s="150" t="s">
        <v>630</v>
      </c>
      <c r="K817" s="152">
        <v>45361</v>
      </c>
      <c r="L817" s="150" t="s">
        <v>631</v>
      </c>
      <c r="M817" s="150" t="str">
        <f t="shared" si="12"/>
        <v>NC01-2-0040-0015</v>
      </c>
      <c r="N817" s="150" t="e">
        <f>VLOOKUP(M817,'Liste des équipements'!C819:T1030,18)</f>
        <v>#N/A</v>
      </c>
    </row>
    <row r="818" spans="1:14">
      <c r="A818" s="150" t="s">
        <v>2964</v>
      </c>
      <c r="B818" s="150" t="s">
        <v>2965</v>
      </c>
      <c r="C818" s="150" t="s">
        <v>423</v>
      </c>
      <c r="D818" s="150" t="s">
        <v>627</v>
      </c>
      <c r="E818" s="150" t="s">
        <v>627</v>
      </c>
      <c r="F818" s="150" t="s">
        <v>2779</v>
      </c>
      <c r="G818" s="150" t="s">
        <v>738</v>
      </c>
      <c r="H818" s="151">
        <v>2</v>
      </c>
      <c r="I818" s="150" t="s">
        <v>629</v>
      </c>
      <c r="J818" s="150" t="s">
        <v>630</v>
      </c>
      <c r="K818" s="152">
        <v>44819</v>
      </c>
      <c r="L818" s="150" t="s">
        <v>631</v>
      </c>
      <c r="M818" s="150" t="str">
        <f t="shared" si="12"/>
        <v>NC01-2-0040-0015</v>
      </c>
      <c r="N818" s="150" t="e">
        <f>VLOOKUP(M818,'Liste des équipements'!C820:T1031,18)</f>
        <v>#N/A</v>
      </c>
    </row>
    <row r="819" spans="1:14">
      <c r="A819" s="150" t="s">
        <v>2966</v>
      </c>
      <c r="B819" s="150" t="s">
        <v>2967</v>
      </c>
      <c r="C819" s="150" t="s">
        <v>627</v>
      </c>
      <c r="D819" s="150" t="s">
        <v>2968</v>
      </c>
      <c r="E819" s="150" t="s">
        <v>423</v>
      </c>
      <c r="F819" s="150" t="s">
        <v>627</v>
      </c>
      <c r="G819" s="150" t="s">
        <v>2485</v>
      </c>
      <c r="H819" s="151">
        <v>2</v>
      </c>
      <c r="I819" s="150" t="s">
        <v>629</v>
      </c>
      <c r="J819" s="150" t="s">
        <v>630</v>
      </c>
      <c r="K819" s="152">
        <v>45000</v>
      </c>
      <c r="L819" s="150" t="s">
        <v>631</v>
      </c>
      <c r="M819" s="150" t="str">
        <f t="shared" si="12"/>
        <v>NC01-2-0040-0015</v>
      </c>
      <c r="N819" s="150" t="e">
        <f>VLOOKUP(M819,'Liste des équipements'!C821:T1032,18)</f>
        <v>#N/A</v>
      </c>
    </row>
    <row r="820" spans="1:14">
      <c r="A820" s="150" t="s">
        <v>2969</v>
      </c>
      <c r="B820" s="150" t="s">
        <v>2970</v>
      </c>
      <c r="C820" s="150" t="s">
        <v>627</v>
      </c>
      <c r="D820" s="150" t="s">
        <v>2971</v>
      </c>
      <c r="E820" s="150" t="s">
        <v>423</v>
      </c>
      <c r="F820" s="150" t="s">
        <v>2823</v>
      </c>
      <c r="G820" s="150" t="s">
        <v>698</v>
      </c>
      <c r="H820" s="151">
        <v>2</v>
      </c>
      <c r="I820" s="150" t="s">
        <v>629</v>
      </c>
      <c r="J820" s="150" t="s">
        <v>630</v>
      </c>
      <c r="K820" s="152">
        <v>45000</v>
      </c>
      <c r="L820" s="150" t="s">
        <v>631</v>
      </c>
      <c r="M820" s="150" t="str">
        <f t="shared" si="12"/>
        <v>NC01-2-0040-0015</v>
      </c>
      <c r="N820" s="150" t="e">
        <f>VLOOKUP(M820,'Liste des équipements'!C822:T1033,18)</f>
        <v>#N/A</v>
      </c>
    </row>
    <row r="821" spans="1:14">
      <c r="A821" s="150" t="s">
        <v>2972</v>
      </c>
      <c r="B821" s="150" t="s">
        <v>2973</v>
      </c>
      <c r="C821" s="150" t="s">
        <v>627</v>
      </c>
      <c r="D821" s="150" t="s">
        <v>2971</v>
      </c>
      <c r="E821" s="150" t="s">
        <v>423</v>
      </c>
      <c r="F821" s="150" t="s">
        <v>627</v>
      </c>
      <c r="G821" s="150" t="s">
        <v>692</v>
      </c>
      <c r="H821" s="151">
        <v>2</v>
      </c>
      <c r="I821" s="150" t="s">
        <v>653</v>
      </c>
      <c r="J821" s="150" t="s">
        <v>630</v>
      </c>
      <c r="K821" s="152">
        <v>45361</v>
      </c>
      <c r="L821" s="150" t="s">
        <v>631</v>
      </c>
      <c r="M821" s="150" t="str">
        <f t="shared" si="12"/>
        <v>NC01-2-0040-0015</v>
      </c>
      <c r="N821" s="150" t="e">
        <f>VLOOKUP(M821,'Liste des équipements'!C823:T1034,18)</f>
        <v>#N/A</v>
      </c>
    </row>
    <row r="822" spans="1:14">
      <c r="A822" s="150" t="s">
        <v>2974</v>
      </c>
      <c r="B822" s="150" t="s">
        <v>2975</v>
      </c>
      <c r="C822" s="150" t="s">
        <v>423</v>
      </c>
      <c r="D822" s="150" t="s">
        <v>627</v>
      </c>
      <c r="E822" s="150" t="s">
        <v>627</v>
      </c>
      <c r="F822" s="150" t="s">
        <v>2779</v>
      </c>
      <c r="G822" s="150" t="s">
        <v>738</v>
      </c>
      <c r="H822" s="151">
        <v>2</v>
      </c>
      <c r="I822" s="150" t="s">
        <v>629</v>
      </c>
      <c r="J822" s="150" t="s">
        <v>630</v>
      </c>
      <c r="K822" s="152">
        <v>44819</v>
      </c>
      <c r="L822" s="150" t="s">
        <v>631</v>
      </c>
      <c r="M822" s="150" t="str">
        <f t="shared" si="12"/>
        <v>NC01-2-0040-0015</v>
      </c>
      <c r="N822" s="150" t="e">
        <f>VLOOKUP(M822,'Liste des équipements'!C824:T1035,18)</f>
        <v>#N/A</v>
      </c>
    </row>
    <row r="823" spans="1:14">
      <c r="A823" s="150" t="s">
        <v>2976</v>
      </c>
      <c r="B823" s="150" t="s">
        <v>2977</v>
      </c>
      <c r="C823" s="150" t="s">
        <v>627</v>
      </c>
      <c r="D823" s="150" t="s">
        <v>2978</v>
      </c>
      <c r="E823" s="150" t="s">
        <v>423</v>
      </c>
      <c r="F823" s="150" t="s">
        <v>627</v>
      </c>
      <c r="G823" s="150" t="s">
        <v>2485</v>
      </c>
      <c r="H823" s="151">
        <v>2</v>
      </c>
      <c r="I823" s="150" t="s">
        <v>629</v>
      </c>
      <c r="J823" s="150" t="s">
        <v>630</v>
      </c>
      <c r="K823" s="152">
        <v>45000</v>
      </c>
      <c r="L823" s="150" t="s">
        <v>631</v>
      </c>
      <c r="M823" s="150" t="str">
        <f t="shared" si="12"/>
        <v>NC01-2-0040-0015</v>
      </c>
      <c r="N823" s="150" t="e">
        <f>VLOOKUP(M823,'Liste des équipements'!C825:T1036,18)</f>
        <v>#N/A</v>
      </c>
    </row>
    <row r="824" spans="1:14">
      <c r="A824" s="150" t="s">
        <v>2979</v>
      </c>
      <c r="B824" s="150" t="s">
        <v>2980</v>
      </c>
      <c r="C824" s="150" t="s">
        <v>627</v>
      </c>
      <c r="D824" s="150" t="s">
        <v>2981</v>
      </c>
      <c r="E824" s="150" t="s">
        <v>423</v>
      </c>
      <c r="F824" s="150" t="s">
        <v>2823</v>
      </c>
      <c r="G824" s="150" t="s">
        <v>698</v>
      </c>
      <c r="H824" s="151">
        <v>2</v>
      </c>
      <c r="I824" s="150" t="s">
        <v>629</v>
      </c>
      <c r="J824" s="150" t="s">
        <v>630</v>
      </c>
      <c r="K824" s="152">
        <v>45000</v>
      </c>
      <c r="L824" s="150" t="s">
        <v>631</v>
      </c>
      <c r="M824" s="150" t="str">
        <f t="shared" si="12"/>
        <v>NC01-2-0040-0015</v>
      </c>
      <c r="N824" s="150" t="e">
        <f>VLOOKUP(M824,'Liste des équipements'!C826:T1037,18)</f>
        <v>#N/A</v>
      </c>
    </row>
    <row r="825" spans="1:14">
      <c r="A825" s="150" t="s">
        <v>2982</v>
      </c>
      <c r="B825" s="150" t="s">
        <v>2983</v>
      </c>
      <c r="C825" s="150" t="s">
        <v>627</v>
      </c>
      <c r="D825" s="150" t="s">
        <v>2981</v>
      </c>
      <c r="E825" s="150" t="s">
        <v>423</v>
      </c>
      <c r="F825" s="150" t="s">
        <v>627</v>
      </c>
      <c r="G825" s="150" t="s">
        <v>692</v>
      </c>
      <c r="H825" s="151">
        <v>2</v>
      </c>
      <c r="I825" s="150" t="s">
        <v>653</v>
      </c>
      <c r="J825" s="150" t="s">
        <v>630</v>
      </c>
      <c r="K825" s="152">
        <v>45361</v>
      </c>
      <c r="L825" s="150" t="s">
        <v>631</v>
      </c>
      <c r="M825" s="150" t="str">
        <f t="shared" si="12"/>
        <v>NC01-2-0040-0015</v>
      </c>
      <c r="N825" s="150" t="e">
        <f>VLOOKUP(M825,'Liste des équipements'!C827:T1038,18)</f>
        <v>#N/A</v>
      </c>
    </row>
    <row r="826" spans="1:14">
      <c r="A826" s="150" t="s">
        <v>2984</v>
      </c>
      <c r="B826" s="150" t="s">
        <v>2985</v>
      </c>
      <c r="C826" s="150" t="s">
        <v>423</v>
      </c>
      <c r="D826" s="150" t="s">
        <v>627</v>
      </c>
      <c r="E826" s="150" t="s">
        <v>627</v>
      </c>
      <c r="F826" s="150" t="s">
        <v>2779</v>
      </c>
      <c r="G826" s="150" t="s">
        <v>738</v>
      </c>
      <c r="H826" s="151">
        <v>2</v>
      </c>
      <c r="I826" s="150" t="s">
        <v>629</v>
      </c>
      <c r="J826" s="150" t="s">
        <v>630</v>
      </c>
      <c r="K826" s="152">
        <v>44819</v>
      </c>
      <c r="L826" s="150" t="s">
        <v>631</v>
      </c>
      <c r="M826" s="150" t="str">
        <f t="shared" si="12"/>
        <v>NC01-2-0040-0015</v>
      </c>
      <c r="N826" s="150" t="e">
        <f>VLOOKUP(M826,'Liste des équipements'!C828:T1039,18)</f>
        <v>#N/A</v>
      </c>
    </row>
    <row r="827" spans="1:14">
      <c r="A827" s="150" t="s">
        <v>2986</v>
      </c>
      <c r="B827" s="150" t="s">
        <v>2987</v>
      </c>
      <c r="C827" s="150" t="s">
        <v>627</v>
      </c>
      <c r="D827" s="150" t="s">
        <v>2988</v>
      </c>
      <c r="E827" s="150" t="s">
        <v>423</v>
      </c>
      <c r="F827" s="150" t="s">
        <v>627</v>
      </c>
      <c r="G827" s="150" t="s">
        <v>2485</v>
      </c>
      <c r="H827" s="151">
        <v>2</v>
      </c>
      <c r="I827" s="150" t="s">
        <v>629</v>
      </c>
      <c r="J827" s="150" t="s">
        <v>630</v>
      </c>
      <c r="K827" s="152">
        <v>45000</v>
      </c>
      <c r="L827" s="150" t="s">
        <v>631</v>
      </c>
      <c r="M827" s="150" t="str">
        <f t="shared" si="12"/>
        <v>NC01-2-0040-0015</v>
      </c>
      <c r="N827" s="150" t="e">
        <f>VLOOKUP(M827,'Liste des équipements'!C829:T1040,18)</f>
        <v>#N/A</v>
      </c>
    </row>
    <row r="828" spans="1:14">
      <c r="A828" s="150" t="s">
        <v>2989</v>
      </c>
      <c r="B828" s="150" t="s">
        <v>2990</v>
      </c>
      <c r="C828" s="150" t="s">
        <v>627</v>
      </c>
      <c r="D828" s="150" t="s">
        <v>2991</v>
      </c>
      <c r="E828" s="150" t="s">
        <v>423</v>
      </c>
      <c r="F828" s="150" t="s">
        <v>2823</v>
      </c>
      <c r="G828" s="150" t="s">
        <v>698</v>
      </c>
      <c r="H828" s="151">
        <v>2</v>
      </c>
      <c r="I828" s="150" t="s">
        <v>629</v>
      </c>
      <c r="J828" s="150" t="s">
        <v>630</v>
      </c>
      <c r="K828" s="152">
        <v>45000</v>
      </c>
      <c r="L828" s="150" t="s">
        <v>631</v>
      </c>
      <c r="M828" s="150" t="str">
        <f t="shared" si="12"/>
        <v>NC01-2-0040-0015</v>
      </c>
      <c r="N828" s="150" t="e">
        <f>VLOOKUP(M828,'Liste des équipements'!C830:T1041,18)</f>
        <v>#N/A</v>
      </c>
    </row>
    <row r="829" spans="1:14">
      <c r="A829" s="150" t="s">
        <v>2992</v>
      </c>
      <c r="B829" s="150" t="s">
        <v>2993</v>
      </c>
      <c r="C829" s="150" t="s">
        <v>627</v>
      </c>
      <c r="D829" s="150" t="s">
        <v>2991</v>
      </c>
      <c r="E829" s="150" t="s">
        <v>423</v>
      </c>
      <c r="F829" s="150" t="s">
        <v>627</v>
      </c>
      <c r="G829" s="150" t="s">
        <v>692</v>
      </c>
      <c r="H829" s="151">
        <v>2</v>
      </c>
      <c r="I829" s="150" t="s">
        <v>653</v>
      </c>
      <c r="J829" s="150" t="s">
        <v>630</v>
      </c>
      <c r="K829" s="152">
        <v>45361</v>
      </c>
      <c r="L829" s="150" t="s">
        <v>631</v>
      </c>
      <c r="M829" s="150" t="str">
        <f t="shared" si="12"/>
        <v>NC01-2-0040-0015</v>
      </c>
      <c r="N829" s="150" t="e">
        <f>VLOOKUP(M829,'Liste des équipements'!C831:T1042,18)</f>
        <v>#N/A</v>
      </c>
    </row>
    <row r="830" spans="1:14">
      <c r="A830" s="150" t="s">
        <v>2994</v>
      </c>
      <c r="B830" s="150" t="s">
        <v>2995</v>
      </c>
      <c r="C830" s="150" t="s">
        <v>423</v>
      </c>
      <c r="D830" s="150" t="s">
        <v>627</v>
      </c>
      <c r="E830" s="150" t="s">
        <v>627</v>
      </c>
      <c r="F830" s="150" t="s">
        <v>2779</v>
      </c>
      <c r="G830" s="150" t="s">
        <v>738</v>
      </c>
      <c r="H830" s="151">
        <v>2</v>
      </c>
      <c r="I830" s="150" t="s">
        <v>629</v>
      </c>
      <c r="J830" s="150" t="s">
        <v>630</v>
      </c>
      <c r="K830" s="152">
        <v>44819</v>
      </c>
      <c r="L830" s="150" t="s">
        <v>631</v>
      </c>
      <c r="M830" s="150" t="str">
        <f t="shared" si="12"/>
        <v>NC01-2-0040-0015</v>
      </c>
      <c r="N830" s="150" t="e">
        <f>VLOOKUP(M830,'Liste des équipements'!C832:T1043,18)</f>
        <v>#N/A</v>
      </c>
    </row>
    <row r="831" spans="1:14">
      <c r="A831" s="150" t="s">
        <v>2996</v>
      </c>
      <c r="B831" s="150" t="s">
        <v>2997</v>
      </c>
      <c r="C831" s="150" t="s">
        <v>627</v>
      </c>
      <c r="D831" s="150" t="s">
        <v>2998</v>
      </c>
      <c r="E831" s="150" t="s">
        <v>423</v>
      </c>
      <c r="F831" s="150" t="s">
        <v>2823</v>
      </c>
      <c r="G831" s="150" t="s">
        <v>698</v>
      </c>
      <c r="H831" s="151">
        <v>2</v>
      </c>
      <c r="I831" s="150" t="s">
        <v>629</v>
      </c>
      <c r="J831" s="150" t="s">
        <v>630</v>
      </c>
      <c r="K831" s="152">
        <v>45000</v>
      </c>
      <c r="L831" s="150" t="s">
        <v>631</v>
      </c>
      <c r="M831" s="150" t="str">
        <f t="shared" si="12"/>
        <v>NC01-2-0040-0015</v>
      </c>
      <c r="N831" s="150" t="e">
        <f>VLOOKUP(M831,'Liste des équipements'!C833:T1044,18)</f>
        <v>#N/A</v>
      </c>
    </row>
    <row r="832" spans="1:14">
      <c r="A832" s="150" t="s">
        <v>2999</v>
      </c>
      <c r="B832" s="150" t="s">
        <v>3000</v>
      </c>
      <c r="C832" s="150" t="s">
        <v>627</v>
      </c>
      <c r="D832" s="150" t="s">
        <v>2998</v>
      </c>
      <c r="E832" s="150" t="s">
        <v>423</v>
      </c>
      <c r="F832" s="150" t="s">
        <v>627</v>
      </c>
      <c r="G832" s="150" t="s">
        <v>692</v>
      </c>
      <c r="H832" s="151">
        <v>2</v>
      </c>
      <c r="I832" s="150" t="s">
        <v>653</v>
      </c>
      <c r="J832" s="150" t="s">
        <v>630</v>
      </c>
      <c r="K832" s="152">
        <v>45361</v>
      </c>
      <c r="L832" s="150" t="s">
        <v>631</v>
      </c>
      <c r="M832" s="150" t="str">
        <f t="shared" si="12"/>
        <v>NC01-2-0040-0015</v>
      </c>
      <c r="N832" s="150" t="e">
        <f>VLOOKUP(M832,'Liste des équipements'!C834:T1045,18)</f>
        <v>#N/A</v>
      </c>
    </row>
    <row r="833" spans="1:14">
      <c r="A833" s="150" t="s">
        <v>3001</v>
      </c>
      <c r="B833" s="150" t="s">
        <v>3002</v>
      </c>
      <c r="C833" s="150" t="s">
        <v>423</v>
      </c>
      <c r="D833" s="150" t="s">
        <v>627</v>
      </c>
      <c r="E833" s="150" t="s">
        <v>627</v>
      </c>
      <c r="F833" s="150" t="s">
        <v>2779</v>
      </c>
      <c r="G833" s="150" t="s">
        <v>738</v>
      </c>
      <c r="H833" s="151">
        <v>2</v>
      </c>
      <c r="I833" s="150" t="s">
        <v>629</v>
      </c>
      <c r="J833" s="150" t="s">
        <v>630</v>
      </c>
      <c r="K833" s="152">
        <v>44819</v>
      </c>
      <c r="L833" s="150" t="s">
        <v>631</v>
      </c>
      <c r="M833" s="150" t="str">
        <f t="shared" si="12"/>
        <v>NC01-2-0040-0015</v>
      </c>
      <c r="N833" s="150" t="e">
        <f>VLOOKUP(M833,'Liste des équipements'!C835:T1046,18)</f>
        <v>#N/A</v>
      </c>
    </row>
    <row r="834" spans="1:14">
      <c r="A834" s="150" t="s">
        <v>3003</v>
      </c>
      <c r="B834" s="150" t="s">
        <v>3004</v>
      </c>
      <c r="C834" s="150" t="s">
        <v>627</v>
      </c>
      <c r="D834" s="150" t="s">
        <v>3005</v>
      </c>
      <c r="E834" s="150" t="s">
        <v>423</v>
      </c>
      <c r="F834" s="150" t="s">
        <v>3006</v>
      </c>
      <c r="G834" s="150" t="s">
        <v>2249</v>
      </c>
      <c r="H834" s="151">
        <v>2</v>
      </c>
      <c r="I834" s="150" t="s">
        <v>629</v>
      </c>
      <c r="J834" s="150" t="s">
        <v>630</v>
      </c>
      <c r="K834" s="152">
        <v>45000</v>
      </c>
      <c r="L834" s="150" t="s">
        <v>631</v>
      </c>
      <c r="M834" s="150" t="str">
        <f t="shared" si="12"/>
        <v>NC01-2-0040-0015</v>
      </c>
      <c r="N834" s="150" t="e">
        <f>VLOOKUP(M834,'Liste des équipements'!C836:T1047,18)</f>
        <v>#N/A</v>
      </c>
    </row>
    <row r="835" spans="1:14">
      <c r="A835" s="150" t="s">
        <v>3007</v>
      </c>
      <c r="B835" s="150" t="s">
        <v>3008</v>
      </c>
      <c r="C835" s="150" t="s">
        <v>627</v>
      </c>
      <c r="D835" s="150" t="s">
        <v>3009</v>
      </c>
      <c r="E835" s="150" t="s">
        <v>423</v>
      </c>
      <c r="F835" s="150" t="s">
        <v>2823</v>
      </c>
      <c r="G835" s="150" t="s">
        <v>698</v>
      </c>
      <c r="H835" s="151">
        <v>2</v>
      </c>
      <c r="I835" s="150" t="s">
        <v>629</v>
      </c>
      <c r="J835" s="150" t="s">
        <v>630</v>
      </c>
      <c r="K835" s="152">
        <v>45000</v>
      </c>
      <c r="L835" s="150" t="s">
        <v>631</v>
      </c>
      <c r="M835" s="150" t="str">
        <f t="shared" ref="M835:M898" si="13">IF(C835&lt;&gt;"",LEFT(C835,16),LEFT(E835,16))</f>
        <v>NC01-2-0040-0015</v>
      </c>
      <c r="N835" s="150" t="e">
        <f>VLOOKUP(M835,'Liste des équipements'!C837:T1048,18)</f>
        <v>#N/A</v>
      </c>
    </row>
    <row r="836" spans="1:14">
      <c r="A836" s="150" t="s">
        <v>3010</v>
      </c>
      <c r="B836" s="150" t="s">
        <v>3011</v>
      </c>
      <c r="C836" s="150" t="s">
        <v>627</v>
      </c>
      <c r="D836" s="150" t="s">
        <v>3009</v>
      </c>
      <c r="E836" s="150" t="s">
        <v>423</v>
      </c>
      <c r="F836" s="150" t="s">
        <v>627</v>
      </c>
      <c r="G836" s="150" t="s">
        <v>692</v>
      </c>
      <c r="H836" s="151">
        <v>2</v>
      </c>
      <c r="I836" s="150" t="s">
        <v>653</v>
      </c>
      <c r="J836" s="150" t="s">
        <v>630</v>
      </c>
      <c r="K836" s="152">
        <v>45361</v>
      </c>
      <c r="L836" s="150" t="s">
        <v>631</v>
      </c>
      <c r="M836" s="150" t="str">
        <f t="shared" si="13"/>
        <v>NC01-2-0040-0015</v>
      </c>
      <c r="N836" s="150" t="e">
        <f>VLOOKUP(M836,'Liste des équipements'!C838:T1049,18)</f>
        <v>#N/A</v>
      </c>
    </row>
    <row r="837" spans="1:14">
      <c r="A837" s="150" t="s">
        <v>3012</v>
      </c>
      <c r="B837" s="150" t="s">
        <v>3013</v>
      </c>
      <c r="C837" s="150" t="s">
        <v>423</v>
      </c>
      <c r="D837" s="150" t="s">
        <v>627</v>
      </c>
      <c r="E837" s="150" t="s">
        <v>627</v>
      </c>
      <c r="F837" s="150" t="s">
        <v>2779</v>
      </c>
      <c r="G837" s="150" t="s">
        <v>738</v>
      </c>
      <c r="H837" s="151">
        <v>2</v>
      </c>
      <c r="I837" s="150" t="s">
        <v>629</v>
      </c>
      <c r="J837" s="150" t="s">
        <v>630</v>
      </c>
      <c r="K837" s="152">
        <v>44819</v>
      </c>
      <c r="L837" s="150" t="s">
        <v>631</v>
      </c>
      <c r="M837" s="150" t="str">
        <f t="shared" si="13"/>
        <v>NC01-2-0040-0015</v>
      </c>
      <c r="N837" s="150" t="e">
        <f>VLOOKUP(M837,'Liste des équipements'!C839:T1050,18)</f>
        <v>#N/A</v>
      </c>
    </row>
    <row r="838" spans="1:14">
      <c r="A838" s="150" t="s">
        <v>3014</v>
      </c>
      <c r="B838" s="150" t="s">
        <v>3015</v>
      </c>
      <c r="C838" s="150" t="s">
        <v>627</v>
      </c>
      <c r="D838" s="150" t="s">
        <v>3016</v>
      </c>
      <c r="E838" s="150" t="s">
        <v>423</v>
      </c>
      <c r="F838" s="150" t="s">
        <v>3006</v>
      </c>
      <c r="G838" s="150" t="s">
        <v>2249</v>
      </c>
      <c r="H838" s="151">
        <v>2</v>
      </c>
      <c r="I838" s="150" t="s">
        <v>629</v>
      </c>
      <c r="J838" s="150" t="s">
        <v>630</v>
      </c>
      <c r="K838" s="152">
        <v>45000</v>
      </c>
      <c r="L838" s="150" t="s">
        <v>631</v>
      </c>
      <c r="M838" s="150" t="str">
        <f t="shared" si="13"/>
        <v>NC01-2-0040-0015</v>
      </c>
      <c r="N838" s="150" t="e">
        <f>VLOOKUP(M838,'Liste des équipements'!C840:T1051,18)</f>
        <v>#N/A</v>
      </c>
    </row>
    <row r="839" spans="1:14">
      <c r="A839" s="150" t="s">
        <v>3017</v>
      </c>
      <c r="B839" s="150" t="s">
        <v>3018</v>
      </c>
      <c r="C839" s="150" t="s">
        <v>627</v>
      </c>
      <c r="D839" s="150" t="s">
        <v>3019</v>
      </c>
      <c r="E839" s="150" t="s">
        <v>423</v>
      </c>
      <c r="F839" s="150" t="s">
        <v>2823</v>
      </c>
      <c r="G839" s="150" t="s">
        <v>698</v>
      </c>
      <c r="H839" s="151">
        <v>2</v>
      </c>
      <c r="I839" s="150" t="s">
        <v>629</v>
      </c>
      <c r="J839" s="150" t="s">
        <v>630</v>
      </c>
      <c r="K839" s="152">
        <v>45000</v>
      </c>
      <c r="L839" s="150" t="s">
        <v>631</v>
      </c>
      <c r="M839" s="150" t="str">
        <f t="shared" si="13"/>
        <v>NC01-2-0040-0015</v>
      </c>
      <c r="N839" s="150" t="e">
        <f>VLOOKUP(M839,'Liste des équipements'!C841:T1052,18)</f>
        <v>#N/A</v>
      </c>
    </row>
    <row r="840" spans="1:14">
      <c r="A840" s="150" t="s">
        <v>3020</v>
      </c>
      <c r="B840" s="150" t="s">
        <v>3021</v>
      </c>
      <c r="C840" s="150" t="s">
        <v>627</v>
      </c>
      <c r="D840" s="150" t="s">
        <v>3019</v>
      </c>
      <c r="E840" s="150" t="s">
        <v>423</v>
      </c>
      <c r="F840" s="150" t="s">
        <v>627</v>
      </c>
      <c r="G840" s="150" t="s">
        <v>692</v>
      </c>
      <c r="H840" s="151">
        <v>2</v>
      </c>
      <c r="I840" s="150" t="s">
        <v>653</v>
      </c>
      <c r="J840" s="150" t="s">
        <v>630</v>
      </c>
      <c r="K840" s="152">
        <v>45361</v>
      </c>
      <c r="L840" s="150" t="s">
        <v>631</v>
      </c>
      <c r="M840" s="150" t="str">
        <f t="shared" si="13"/>
        <v>NC01-2-0040-0015</v>
      </c>
      <c r="N840" s="150" t="e">
        <f>VLOOKUP(M840,'Liste des équipements'!C842:T1053,18)</f>
        <v>#N/A</v>
      </c>
    </row>
    <row r="841" spans="1:14">
      <c r="A841" s="150" t="s">
        <v>3022</v>
      </c>
      <c r="B841" s="150" t="s">
        <v>3023</v>
      </c>
      <c r="C841" s="150" t="s">
        <v>423</v>
      </c>
      <c r="D841" s="150" t="s">
        <v>627</v>
      </c>
      <c r="E841" s="150" t="s">
        <v>627</v>
      </c>
      <c r="F841" s="150" t="s">
        <v>2779</v>
      </c>
      <c r="G841" s="150" t="s">
        <v>738</v>
      </c>
      <c r="H841" s="151">
        <v>2</v>
      </c>
      <c r="I841" s="150" t="s">
        <v>629</v>
      </c>
      <c r="J841" s="150" t="s">
        <v>630</v>
      </c>
      <c r="K841" s="152">
        <v>44819</v>
      </c>
      <c r="L841" s="150" t="s">
        <v>631</v>
      </c>
      <c r="M841" s="150" t="str">
        <f t="shared" si="13"/>
        <v>NC01-2-0040-0015</v>
      </c>
      <c r="N841" s="150" t="e">
        <f>VLOOKUP(M841,'Liste des équipements'!C843:T1054,18)</f>
        <v>#N/A</v>
      </c>
    </row>
    <row r="842" spans="1:14">
      <c r="A842" s="150" t="s">
        <v>3024</v>
      </c>
      <c r="B842" s="150" t="s">
        <v>3025</v>
      </c>
      <c r="C842" s="150" t="s">
        <v>627</v>
      </c>
      <c r="D842" s="150" t="s">
        <v>3026</v>
      </c>
      <c r="E842" s="150" t="s">
        <v>423</v>
      </c>
      <c r="F842" s="150" t="s">
        <v>3006</v>
      </c>
      <c r="G842" s="150" t="s">
        <v>2249</v>
      </c>
      <c r="H842" s="151">
        <v>2</v>
      </c>
      <c r="I842" s="150" t="s">
        <v>629</v>
      </c>
      <c r="J842" s="150" t="s">
        <v>630</v>
      </c>
      <c r="K842" s="152">
        <v>45000</v>
      </c>
      <c r="L842" s="150" t="s">
        <v>631</v>
      </c>
      <c r="M842" s="150" t="str">
        <f t="shared" si="13"/>
        <v>NC01-2-0040-0015</v>
      </c>
      <c r="N842" s="150" t="e">
        <f>VLOOKUP(M842,'Liste des équipements'!C844:T1055,18)</f>
        <v>#N/A</v>
      </c>
    </row>
    <row r="843" spans="1:14">
      <c r="A843" s="150" t="s">
        <v>3027</v>
      </c>
      <c r="B843" s="150" t="s">
        <v>3028</v>
      </c>
      <c r="C843" s="150" t="s">
        <v>627</v>
      </c>
      <c r="D843" s="150" t="s">
        <v>3029</v>
      </c>
      <c r="E843" s="150" t="s">
        <v>423</v>
      </c>
      <c r="F843" s="150" t="s">
        <v>2823</v>
      </c>
      <c r="G843" s="150" t="s">
        <v>698</v>
      </c>
      <c r="H843" s="151">
        <v>2</v>
      </c>
      <c r="I843" s="150" t="s">
        <v>629</v>
      </c>
      <c r="J843" s="150" t="s">
        <v>630</v>
      </c>
      <c r="K843" s="152">
        <v>45000</v>
      </c>
      <c r="L843" s="150" t="s">
        <v>631</v>
      </c>
      <c r="M843" s="150" t="str">
        <f t="shared" si="13"/>
        <v>NC01-2-0040-0015</v>
      </c>
      <c r="N843" s="150" t="e">
        <f>VLOOKUP(M843,'Liste des équipements'!C845:T1056,18)</f>
        <v>#N/A</v>
      </c>
    </row>
    <row r="844" spans="1:14">
      <c r="A844" s="150" t="s">
        <v>3030</v>
      </c>
      <c r="B844" s="150" t="s">
        <v>3031</v>
      </c>
      <c r="C844" s="150" t="s">
        <v>627</v>
      </c>
      <c r="D844" s="150" t="s">
        <v>3029</v>
      </c>
      <c r="E844" s="150" t="s">
        <v>423</v>
      </c>
      <c r="F844" s="150" t="s">
        <v>627</v>
      </c>
      <c r="G844" s="150" t="s">
        <v>692</v>
      </c>
      <c r="H844" s="151">
        <v>2</v>
      </c>
      <c r="I844" s="150" t="s">
        <v>653</v>
      </c>
      <c r="J844" s="150" t="s">
        <v>630</v>
      </c>
      <c r="K844" s="152">
        <v>45361</v>
      </c>
      <c r="L844" s="150" t="s">
        <v>631</v>
      </c>
      <c r="M844" s="150" t="str">
        <f t="shared" si="13"/>
        <v>NC01-2-0040-0015</v>
      </c>
      <c r="N844" s="150" t="e">
        <f>VLOOKUP(M844,'Liste des équipements'!C846:T1057,18)</f>
        <v>#N/A</v>
      </c>
    </row>
    <row r="845" spans="1:14">
      <c r="A845" s="150" t="s">
        <v>3032</v>
      </c>
      <c r="B845" s="150" t="s">
        <v>3033</v>
      </c>
      <c r="C845" s="150" t="s">
        <v>423</v>
      </c>
      <c r="D845" s="150" t="s">
        <v>627</v>
      </c>
      <c r="E845" s="150" t="s">
        <v>627</v>
      </c>
      <c r="F845" s="150" t="s">
        <v>2779</v>
      </c>
      <c r="G845" s="150" t="s">
        <v>738</v>
      </c>
      <c r="H845" s="151">
        <v>2</v>
      </c>
      <c r="I845" s="150" t="s">
        <v>629</v>
      </c>
      <c r="J845" s="150" t="s">
        <v>630</v>
      </c>
      <c r="K845" s="152">
        <v>44819</v>
      </c>
      <c r="L845" s="150" t="s">
        <v>631</v>
      </c>
      <c r="M845" s="150" t="str">
        <f t="shared" si="13"/>
        <v>NC01-2-0040-0015</v>
      </c>
      <c r="N845" s="150" t="e">
        <f>VLOOKUP(M845,'Liste des équipements'!C847:T1058,18)</f>
        <v>#N/A</v>
      </c>
    </row>
    <row r="846" spans="1:14">
      <c r="A846" s="150" t="s">
        <v>3034</v>
      </c>
      <c r="B846" s="150" t="s">
        <v>3035</v>
      </c>
      <c r="C846" s="150" t="s">
        <v>627</v>
      </c>
      <c r="D846" s="150" t="s">
        <v>3036</v>
      </c>
      <c r="E846" s="150" t="s">
        <v>423</v>
      </c>
      <c r="F846" s="150" t="s">
        <v>2823</v>
      </c>
      <c r="G846" s="150" t="s">
        <v>698</v>
      </c>
      <c r="H846" s="151">
        <v>2</v>
      </c>
      <c r="I846" s="150" t="s">
        <v>629</v>
      </c>
      <c r="J846" s="150" t="s">
        <v>630</v>
      </c>
      <c r="K846" s="152">
        <v>45000</v>
      </c>
      <c r="L846" s="150" t="s">
        <v>631</v>
      </c>
      <c r="M846" s="150" t="str">
        <f t="shared" si="13"/>
        <v>NC01-2-0040-0015</v>
      </c>
      <c r="N846" s="150" t="e">
        <f>VLOOKUP(M846,'Liste des équipements'!C848:T1059,18)</f>
        <v>#N/A</v>
      </c>
    </row>
    <row r="847" spans="1:14">
      <c r="A847" s="150" t="s">
        <v>3037</v>
      </c>
      <c r="B847" s="150" t="s">
        <v>3038</v>
      </c>
      <c r="C847" s="150" t="s">
        <v>627</v>
      </c>
      <c r="D847" s="150" t="s">
        <v>3036</v>
      </c>
      <c r="E847" s="150" t="s">
        <v>423</v>
      </c>
      <c r="F847" s="150" t="s">
        <v>627</v>
      </c>
      <c r="G847" s="150" t="s">
        <v>692</v>
      </c>
      <c r="H847" s="151">
        <v>2</v>
      </c>
      <c r="I847" s="150" t="s">
        <v>653</v>
      </c>
      <c r="J847" s="150" t="s">
        <v>630</v>
      </c>
      <c r="K847" s="152">
        <v>45361</v>
      </c>
      <c r="L847" s="150" t="s">
        <v>631</v>
      </c>
      <c r="M847" s="150" t="str">
        <f t="shared" si="13"/>
        <v>NC01-2-0040-0015</v>
      </c>
      <c r="N847" s="150" t="e">
        <f>VLOOKUP(M847,'Liste des équipements'!C849:T1060,18)</f>
        <v>#N/A</v>
      </c>
    </row>
    <row r="848" spans="1:14">
      <c r="A848" s="150" t="s">
        <v>3039</v>
      </c>
      <c r="B848" s="150" t="s">
        <v>3040</v>
      </c>
      <c r="C848" s="150" t="s">
        <v>423</v>
      </c>
      <c r="D848" s="150" t="s">
        <v>627</v>
      </c>
      <c r="E848" s="150" t="s">
        <v>627</v>
      </c>
      <c r="F848" s="150" t="s">
        <v>2779</v>
      </c>
      <c r="G848" s="150" t="s">
        <v>738</v>
      </c>
      <c r="H848" s="151">
        <v>2</v>
      </c>
      <c r="I848" s="150" t="s">
        <v>629</v>
      </c>
      <c r="J848" s="150" t="s">
        <v>630</v>
      </c>
      <c r="K848" s="152">
        <v>44819</v>
      </c>
      <c r="L848" s="150" t="s">
        <v>631</v>
      </c>
      <c r="M848" s="150" t="str">
        <f t="shared" si="13"/>
        <v>NC01-2-0040-0015</v>
      </c>
      <c r="N848" s="150" t="e">
        <f>VLOOKUP(M848,'Liste des équipements'!C850:T1061,18)</f>
        <v>#N/A</v>
      </c>
    </row>
    <row r="849" spans="1:14">
      <c r="A849" s="150" t="s">
        <v>3041</v>
      </c>
      <c r="B849" s="150" t="s">
        <v>3042</v>
      </c>
      <c r="C849" s="150" t="s">
        <v>627</v>
      </c>
      <c r="D849" s="150" t="s">
        <v>3043</v>
      </c>
      <c r="E849" s="150" t="s">
        <v>423</v>
      </c>
      <c r="F849" s="150" t="s">
        <v>3006</v>
      </c>
      <c r="G849" s="150" t="s">
        <v>2249</v>
      </c>
      <c r="H849" s="151">
        <v>2</v>
      </c>
      <c r="I849" s="150" t="s">
        <v>629</v>
      </c>
      <c r="J849" s="150" t="s">
        <v>630</v>
      </c>
      <c r="K849" s="152">
        <v>45000</v>
      </c>
      <c r="L849" s="150" t="s">
        <v>631</v>
      </c>
      <c r="M849" s="150" t="str">
        <f t="shared" si="13"/>
        <v>NC01-2-0040-0015</v>
      </c>
      <c r="N849" s="150" t="e">
        <f>VLOOKUP(M849,'Liste des équipements'!C851:T1062,18)</f>
        <v>#N/A</v>
      </c>
    </row>
    <row r="850" spans="1:14">
      <c r="A850" s="150" t="s">
        <v>3044</v>
      </c>
      <c r="B850" s="150" t="s">
        <v>3045</v>
      </c>
      <c r="C850" s="150" t="s">
        <v>627</v>
      </c>
      <c r="D850" s="150" t="s">
        <v>3046</v>
      </c>
      <c r="E850" s="150" t="s">
        <v>423</v>
      </c>
      <c r="F850" s="150" t="s">
        <v>2823</v>
      </c>
      <c r="G850" s="150" t="s">
        <v>698</v>
      </c>
      <c r="H850" s="151">
        <v>2</v>
      </c>
      <c r="I850" s="150" t="s">
        <v>629</v>
      </c>
      <c r="J850" s="150" t="s">
        <v>630</v>
      </c>
      <c r="K850" s="152">
        <v>45000</v>
      </c>
      <c r="L850" s="150" t="s">
        <v>631</v>
      </c>
      <c r="M850" s="150" t="str">
        <f t="shared" si="13"/>
        <v>NC01-2-0040-0015</v>
      </c>
      <c r="N850" s="150" t="e">
        <f>VLOOKUP(M850,'Liste des équipements'!C852:T1063,18)</f>
        <v>#N/A</v>
      </c>
    </row>
    <row r="851" spans="1:14">
      <c r="A851" s="150" t="s">
        <v>3047</v>
      </c>
      <c r="B851" s="150" t="s">
        <v>3048</v>
      </c>
      <c r="C851" s="150" t="s">
        <v>627</v>
      </c>
      <c r="D851" s="150" t="s">
        <v>3046</v>
      </c>
      <c r="E851" s="150" t="s">
        <v>423</v>
      </c>
      <c r="F851" s="150" t="s">
        <v>627</v>
      </c>
      <c r="G851" s="150" t="s">
        <v>692</v>
      </c>
      <c r="H851" s="151">
        <v>2</v>
      </c>
      <c r="I851" s="150" t="s">
        <v>653</v>
      </c>
      <c r="J851" s="150" t="s">
        <v>630</v>
      </c>
      <c r="K851" s="152">
        <v>45361</v>
      </c>
      <c r="L851" s="150" t="s">
        <v>631</v>
      </c>
      <c r="M851" s="150" t="str">
        <f t="shared" si="13"/>
        <v>NC01-2-0040-0015</v>
      </c>
      <c r="N851" s="150" t="e">
        <f>VLOOKUP(M851,'Liste des équipements'!C853:T1064,18)</f>
        <v>#N/A</v>
      </c>
    </row>
    <row r="852" spans="1:14">
      <c r="A852" s="150" t="s">
        <v>3049</v>
      </c>
      <c r="B852" s="150" t="s">
        <v>3050</v>
      </c>
      <c r="C852" s="150" t="s">
        <v>423</v>
      </c>
      <c r="D852" s="150" t="s">
        <v>627</v>
      </c>
      <c r="E852" s="150" t="s">
        <v>627</v>
      </c>
      <c r="F852" s="150" t="s">
        <v>2779</v>
      </c>
      <c r="G852" s="150" t="s">
        <v>738</v>
      </c>
      <c r="H852" s="151">
        <v>2</v>
      </c>
      <c r="I852" s="150" t="s">
        <v>629</v>
      </c>
      <c r="J852" s="150" t="s">
        <v>630</v>
      </c>
      <c r="K852" s="152">
        <v>44819</v>
      </c>
      <c r="L852" s="150" t="s">
        <v>631</v>
      </c>
      <c r="M852" s="150" t="str">
        <f t="shared" si="13"/>
        <v>NC01-2-0040-0015</v>
      </c>
      <c r="N852" s="150" t="e">
        <f>VLOOKUP(M852,'Liste des équipements'!C854:T1065,18)</f>
        <v>#N/A</v>
      </c>
    </row>
    <row r="853" spans="1:14">
      <c r="A853" s="150" t="s">
        <v>3051</v>
      </c>
      <c r="B853" s="150" t="s">
        <v>3052</v>
      </c>
      <c r="C853" s="150" t="s">
        <v>627</v>
      </c>
      <c r="D853" s="150" t="s">
        <v>3053</v>
      </c>
      <c r="E853" s="150" t="s">
        <v>423</v>
      </c>
      <c r="F853" s="150" t="s">
        <v>3006</v>
      </c>
      <c r="G853" s="150" t="s">
        <v>2249</v>
      </c>
      <c r="H853" s="151">
        <v>2</v>
      </c>
      <c r="I853" s="150" t="s">
        <v>629</v>
      </c>
      <c r="J853" s="150" t="s">
        <v>630</v>
      </c>
      <c r="K853" s="152">
        <v>45000</v>
      </c>
      <c r="L853" s="150" t="s">
        <v>631</v>
      </c>
      <c r="M853" s="150" t="str">
        <f t="shared" si="13"/>
        <v>NC01-2-0040-0015</v>
      </c>
      <c r="N853" s="150" t="e">
        <f>VLOOKUP(M853,'Liste des équipements'!C855:T1066,18)</f>
        <v>#N/A</v>
      </c>
    </row>
    <row r="854" spans="1:14">
      <c r="A854" s="150" t="s">
        <v>3054</v>
      </c>
      <c r="B854" s="150" t="s">
        <v>3055</v>
      </c>
      <c r="C854" s="150" t="s">
        <v>627</v>
      </c>
      <c r="D854" s="150" t="s">
        <v>3056</v>
      </c>
      <c r="E854" s="150" t="s">
        <v>423</v>
      </c>
      <c r="F854" s="150" t="s">
        <v>2823</v>
      </c>
      <c r="G854" s="150" t="s">
        <v>698</v>
      </c>
      <c r="H854" s="151">
        <v>2</v>
      </c>
      <c r="I854" s="150" t="s">
        <v>629</v>
      </c>
      <c r="J854" s="150" t="s">
        <v>630</v>
      </c>
      <c r="K854" s="152">
        <v>45000</v>
      </c>
      <c r="L854" s="150" t="s">
        <v>631</v>
      </c>
      <c r="M854" s="150" t="str">
        <f t="shared" si="13"/>
        <v>NC01-2-0040-0015</v>
      </c>
      <c r="N854" s="150" t="e">
        <f>VLOOKUP(M854,'Liste des équipements'!C856:T1067,18)</f>
        <v>#N/A</v>
      </c>
    </row>
    <row r="855" spans="1:14">
      <c r="A855" s="150" t="s">
        <v>3057</v>
      </c>
      <c r="B855" s="150" t="s">
        <v>3058</v>
      </c>
      <c r="C855" s="150" t="s">
        <v>627</v>
      </c>
      <c r="D855" s="150" t="s">
        <v>3056</v>
      </c>
      <c r="E855" s="150" t="s">
        <v>423</v>
      </c>
      <c r="F855" s="150" t="s">
        <v>627</v>
      </c>
      <c r="G855" s="150" t="s">
        <v>692</v>
      </c>
      <c r="H855" s="151">
        <v>2</v>
      </c>
      <c r="I855" s="150" t="s">
        <v>653</v>
      </c>
      <c r="J855" s="150" t="s">
        <v>630</v>
      </c>
      <c r="K855" s="152">
        <v>45361</v>
      </c>
      <c r="L855" s="150" t="s">
        <v>631</v>
      </c>
      <c r="M855" s="150" t="str">
        <f t="shared" si="13"/>
        <v>NC01-2-0040-0015</v>
      </c>
      <c r="N855" s="150" t="e">
        <f>VLOOKUP(M855,'Liste des équipements'!C857:T1068,18)</f>
        <v>#N/A</v>
      </c>
    </row>
    <row r="856" spans="1:14">
      <c r="A856" s="150" t="s">
        <v>3059</v>
      </c>
      <c r="B856" s="150" t="s">
        <v>3060</v>
      </c>
      <c r="C856" s="150" t="s">
        <v>423</v>
      </c>
      <c r="D856" s="150" t="s">
        <v>627</v>
      </c>
      <c r="E856" s="150" t="s">
        <v>627</v>
      </c>
      <c r="F856" s="150" t="s">
        <v>2779</v>
      </c>
      <c r="G856" s="150" t="s">
        <v>738</v>
      </c>
      <c r="H856" s="151">
        <v>2</v>
      </c>
      <c r="I856" s="150" t="s">
        <v>629</v>
      </c>
      <c r="J856" s="150" t="s">
        <v>630</v>
      </c>
      <c r="K856" s="152">
        <v>44819</v>
      </c>
      <c r="L856" s="150" t="s">
        <v>631</v>
      </c>
      <c r="M856" s="150" t="str">
        <f t="shared" si="13"/>
        <v>NC01-2-0040-0015</v>
      </c>
      <c r="N856" s="150" t="e">
        <f>VLOOKUP(M856,'Liste des équipements'!C858:T1069,18)</f>
        <v>#N/A</v>
      </c>
    </row>
    <row r="857" spans="1:14">
      <c r="A857" s="150" t="s">
        <v>3061</v>
      </c>
      <c r="B857" s="150" t="s">
        <v>3062</v>
      </c>
      <c r="C857" s="150" t="s">
        <v>627</v>
      </c>
      <c r="D857" s="150" t="s">
        <v>3063</v>
      </c>
      <c r="E857" s="150" t="s">
        <v>423</v>
      </c>
      <c r="F857" s="150" t="s">
        <v>3006</v>
      </c>
      <c r="G857" s="150" t="s">
        <v>2249</v>
      </c>
      <c r="H857" s="151">
        <v>2</v>
      </c>
      <c r="I857" s="150" t="s">
        <v>629</v>
      </c>
      <c r="J857" s="150" t="s">
        <v>630</v>
      </c>
      <c r="K857" s="152">
        <v>45000</v>
      </c>
      <c r="L857" s="150" t="s">
        <v>631</v>
      </c>
      <c r="M857" s="150" t="str">
        <f t="shared" si="13"/>
        <v>NC01-2-0040-0015</v>
      </c>
      <c r="N857" s="150" t="e">
        <f>VLOOKUP(M857,'Liste des équipements'!C859:T1070,18)</f>
        <v>#N/A</v>
      </c>
    </row>
    <row r="858" spans="1:14">
      <c r="A858" s="150" t="s">
        <v>3064</v>
      </c>
      <c r="B858" s="150" t="s">
        <v>3065</v>
      </c>
      <c r="C858" s="150" t="s">
        <v>627</v>
      </c>
      <c r="D858" s="150" t="s">
        <v>3066</v>
      </c>
      <c r="E858" s="150" t="s">
        <v>423</v>
      </c>
      <c r="F858" s="150" t="s">
        <v>2823</v>
      </c>
      <c r="G858" s="150" t="s">
        <v>698</v>
      </c>
      <c r="H858" s="151">
        <v>2</v>
      </c>
      <c r="I858" s="150" t="s">
        <v>629</v>
      </c>
      <c r="J858" s="150" t="s">
        <v>630</v>
      </c>
      <c r="K858" s="152">
        <v>45000</v>
      </c>
      <c r="L858" s="150" t="s">
        <v>631</v>
      </c>
      <c r="M858" s="150" t="str">
        <f t="shared" si="13"/>
        <v>NC01-2-0040-0015</v>
      </c>
      <c r="N858" s="150" t="e">
        <f>VLOOKUP(M858,'Liste des équipements'!C860:T1071,18)</f>
        <v>#N/A</v>
      </c>
    </row>
    <row r="859" spans="1:14">
      <c r="A859" s="150" t="s">
        <v>3067</v>
      </c>
      <c r="B859" s="150" t="s">
        <v>3068</v>
      </c>
      <c r="C859" s="150" t="s">
        <v>627</v>
      </c>
      <c r="D859" s="150" t="s">
        <v>3066</v>
      </c>
      <c r="E859" s="150" t="s">
        <v>423</v>
      </c>
      <c r="F859" s="150" t="s">
        <v>627</v>
      </c>
      <c r="G859" s="150" t="s">
        <v>692</v>
      </c>
      <c r="H859" s="151">
        <v>2</v>
      </c>
      <c r="I859" s="150" t="s">
        <v>653</v>
      </c>
      <c r="J859" s="150" t="s">
        <v>630</v>
      </c>
      <c r="K859" s="152">
        <v>45361</v>
      </c>
      <c r="L859" s="150" t="s">
        <v>631</v>
      </c>
      <c r="M859" s="150" t="str">
        <f t="shared" si="13"/>
        <v>NC01-2-0040-0015</v>
      </c>
      <c r="N859" s="150" t="e">
        <f>VLOOKUP(M859,'Liste des équipements'!C861:T1072,18)</f>
        <v>#N/A</v>
      </c>
    </row>
    <row r="860" spans="1:14">
      <c r="A860" s="150" t="s">
        <v>3069</v>
      </c>
      <c r="B860" s="150" t="s">
        <v>3070</v>
      </c>
      <c r="C860" s="150" t="s">
        <v>423</v>
      </c>
      <c r="D860" s="150" t="s">
        <v>627</v>
      </c>
      <c r="E860" s="150" t="s">
        <v>627</v>
      </c>
      <c r="F860" s="150" t="s">
        <v>2779</v>
      </c>
      <c r="G860" s="150" t="s">
        <v>738</v>
      </c>
      <c r="H860" s="151">
        <v>2</v>
      </c>
      <c r="I860" s="150" t="s">
        <v>629</v>
      </c>
      <c r="J860" s="150" t="s">
        <v>630</v>
      </c>
      <c r="K860" s="152">
        <v>44819</v>
      </c>
      <c r="L860" s="150" t="s">
        <v>631</v>
      </c>
      <c r="M860" s="150" t="str">
        <f t="shared" si="13"/>
        <v>NC01-2-0040-0015</v>
      </c>
      <c r="N860" s="150" t="e">
        <f>VLOOKUP(M860,'Liste des équipements'!C862:T1073,18)</f>
        <v>#N/A</v>
      </c>
    </row>
    <row r="861" spans="1:14">
      <c r="A861" s="150" t="s">
        <v>3071</v>
      </c>
      <c r="B861" s="150" t="s">
        <v>3072</v>
      </c>
      <c r="C861" s="150" t="s">
        <v>627</v>
      </c>
      <c r="D861" s="150" t="s">
        <v>3073</v>
      </c>
      <c r="E861" s="150" t="s">
        <v>423</v>
      </c>
      <c r="F861" s="150" t="s">
        <v>3006</v>
      </c>
      <c r="G861" s="150" t="s">
        <v>2249</v>
      </c>
      <c r="H861" s="151">
        <v>2</v>
      </c>
      <c r="I861" s="150" t="s">
        <v>629</v>
      </c>
      <c r="J861" s="150" t="s">
        <v>630</v>
      </c>
      <c r="K861" s="152">
        <v>45000</v>
      </c>
      <c r="L861" s="150" t="s">
        <v>631</v>
      </c>
      <c r="M861" s="150" t="str">
        <f t="shared" si="13"/>
        <v>NC01-2-0040-0015</v>
      </c>
      <c r="N861" s="150" t="e">
        <f>VLOOKUP(M861,'Liste des équipements'!C863:T1074,18)</f>
        <v>#N/A</v>
      </c>
    </row>
    <row r="862" spans="1:14">
      <c r="A862" s="150" t="s">
        <v>3074</v>
      </c>
      <c r="B862" s="150" t="s">
        <v>3075</v>
      </c>
      <c r="C862" s="150" t="s">
        <v>627</v>
      </c>
      <c r="D862" s="150" t="s">
        <v>3076</v>
      </c>
      <c r="E862" s="150" t="s">
        <v>423</v>
      </c>
      <c r="F862" s="150" t="s">
        <v>2823</v>
      </c>
      <c r="G862" s="150" t="s">
        <v>698</v>
      </c>
      <c r="H862" s="151">
        <v>2</v>
      </c>
      <c r="I862" s="150" t="s">
        <v>629</v>
      </c>
      <c r="J862" s="150" t="s">
        <v>630</v>
      </c>
      <c r="K862" s="152">
        <v>45000</v>
      </c>
      <c r="L862" s="150" t="s">
        <v>631</v>
      </c>
      <c r="M862" s="150" t="str">
        <f t="shared" si="13"/>
        <v>NC01-2-0040-0015</v>
      </c>
      <c r="N862" s="150" t="e">
        <f>VLOOKUP(M862,'Liste des équipements'!C864:T1075,18)</f>
        <v>#N/A</v>
      </c>
    </row>
    <row r="863" spans="1:14">
      <c r="A863" s="150" t="s">
        <v>3077</v>
      </c>
      <c r="B863" s="150" t="s">
        <v>3078</v>
      </c>
      <c r="C863" s="150" t="s">
        <v>627</v>
      </c>
      <c r="D863" s="150" t="s">
        <v>3076</v>
      </c>
      <c r="E863" s="150" t="s">
        <v>423</v>
      </c>
      <c r="F863" s="150" t="s">
        <v>627</v>
      </c>
      <c r="G863" s="150" t="s">
        <v>692</v>
      </c>
      <c r="H863" s="151">
        <v>2</v>
      </c>
      <c r="I863" s="150" t="s">
        <v>653</v>
      </c>
      <c r="J863" s="150" t="s">
        <v>630</v>
      </c>
      <c r="K863" s="152">
        <v>45361</v>
      </c>
      <c r="L863" s="150" t="s">
        <v>631</v>
      </c>
      <c r="M863" s="150" t="str">
        <f t="shared" si="13"/>
        <v>NC01-2-0040-0015</v>
      </c>
      <c r="N863" s="150" t="e">
        <f>VLOOKUP(M863,'Liste des équipements'!C865:T1076,18)</f>
        <v>#N/A</v>
      </c>
    </row>
    <row r="864" spans="1:14">
      <c r="A864" s="150" t="s">
        <v>3079</v>
      </c>
      <c r="B864" s="150" t="s">
        <v>3070</v>
      </c>
      <c r="C864" s="150" t="s">
        <v>627</v>
      </c>
      <c r="D864" s="150" t="s">
        <v>3080</v>
      </c>
      <c r="E864" s="150" t="s">
        <v>423</v>
      </c>
      <c r="F864" s="150" t="s">
        <v>2779</v>
      </c>
      <c r="G864" s="150" t="s">
        <v>738</v>
      </c>
      <c r="H864" s="151">
        <v>2</v>
      </c>
      <c r="I864" s="150" t="s">
        <v>629</v>
      </c>
      <c r="J864" s="150" t="s">
        <v>630</v>
      </c>
      <c r="K864" s="152">
        <v>44819</v>
      </c>
      <c r="L864" s="150" t="s">
        <v>631</v>
      </c>
      <c r="M864" s="150" t="str">
        <f t="shared" si="13"/>
        <v>NC01-2-0040-0015</v>
      </c>
      <c r="N864" s="150" t="e">
        <f>VLOOKUP(M864,'Liste des équipements'!C866:T1077,18)</f>
        <v>#N/A</v>
      </c>
    </row>
    <row r="865" spans="1:14">
      <c r="A865" s="150" t="s">
        <v>3081</v>
      </c>
      <c r="B865" s="150" t="s">
        <v>3082</v>
      </c>
      <c r="C865" s="150" t="s">
        <v>627</v>
      </c>
      <c r="D865" s="150" t="s">
        <v>3083</v>
      </c>
      <c r="E865" s="150" t="s">
        <v>423</v>
      </c>
      <c r="F865" s="150" t="s">
        <v>2823</v>
      </c>
      <c r="G865" s="150" t="s">
        <v>698</v>
      </c>
      <c r="H865" s="151">
        <v>2</v>
      </c>
      <c r="I865" s="150" t="s">
        <v>629</v>
      </c>
      <c r="J865" s="150" t="s">
        <v>630</v>
      </c>
      <c r="K865" s="152">
        <v>45000</v>
      </c>
      <c r="L865" s="150" t="s">
        <v>631</v>
      </c>
      <c r="M865" s="150" t="str">
        <f t="shared" si="13"/>
        <v>NC01-2-0040-0015</v>
      </c>
      <c r="N865" s="150" t="e">
        <f>VLOOKUP(M865,'Liste des équipements'!C867:T1078,18)</f>
        <v>#N/A</v>
      </c>
    </row>
    <row r="866" spans="1:14">
      <c r="A866" s="150" t="s">
        <v>3084</v>
      </c>
      <c r="B866" s="150" t="s">
        <v>3085</v>
      </c>
      <c r="C866" s="150" t="s">
        <v>627</v>
      </c>
      <c r="D866" s="150" t="s">
        <v>3083</v>
      </c>
      <c r="E866" s="150" t="s">
        <v>423</v>
      </c>
      <c r="F866" s="150" t="s">
        <v>627</v>
      </c>
      <c r="G866" s="150" t="s">
        <v>692</v>
      </c>
      <c r="H866" s="151">
        <v>2</v>
      </c>
      <c r="I866" s="150" t="s">
        <v>653</v>
      </c>
      <c r="J866" s="150" t="s">
        <v>630</v>
      </c>
      <c r="K866" s="152">
        <v>45361</v>
      </c>
      <c r="L866" s="150" t="s">
        <v>631</v>
      </c>
      <c r="M866" s="150" t="str">
        <f t="shared" si="13"/>
        <v>NC01-2-0040-0015</v>
      </c>
      <c r="N866" s="150" t="e">
        <f>VLOOKUP(M866,'Liste des équipements'!C868:T1079,18)</f>
        <v>#N/A</v>
      </c>
    </row>
    <row r="867" spans="1:14">
      <c r="A867" s="150" t="s">
        <v>3086</v>
      </c>
      <c r="B867" s="150" t="s">
        <v>3087</v>
      </c>
      <c r="C867" s="150" t="s">
        <v>423</v>
      </c>
      <c r="D867" s="150" t="s">
        <v>627</v>
      </c>
      <c r="E867" s="150" t="s">
        <v>627</v>
      </c>
      <c r="F867" s="150" t="s">
        <v>2779</v>
      </c>
      <c r="G867" s="150" t="s">
        <v>738</v>
      </c>
      <c r="H867" s="151">
        <v>2</v>
      </c>
      <c r="I867" s="150" t="s">
        <v>629</v>
      </c>
      <c r="J867" s="150" t="s">
        <v>630</v>
      </c>
      <c r="K867" s="152">
        <v>44819</v>
      </c>
      <c r="L867" s="150" t="s">
        <v>631</v>
      </c>
      <c r="M867" s="150" t="str">
        <f t="shared" si="13"/>
        <v>NC01-2-0040-0015</v>
      </c>
      <c r="N867" s="150" t="e">
        <f>VLOOKUP(M867,'Liste des équipements'!C869:T1080,18)</f>
        <v>#N/A</v>
      </c>
    </row>
    <row r="868" spans="1:14">
      <c r="A868" s="150" t="s">
        <v>3088</v>
      </c>
      <c r="B868" s="150" t="s">
        <v>3089</v>
      </c>
      <c r="C868" s="150" t="s">
        <v>627</v>
      </c>
      <c r="D868" s="150" t="s">
        <v>3090</v>
      </c>
      <c r="E868" s="150" t="s">
        <v>423</v>
      </c>
      <c r="F868" s="150" t="s">
        <v>3006</v>
      </c>
      <c r="G868" s="150" t="s">
        <v>2249</v>
      </c>
      <c r="H868" s="151">
        <v>2</v>
      </c>
      <c r="I868" s="150" t="s">
        <v>629</v>
      </c>
      <c r="J868" s="150" t="s">
        <v>630</v>
      </c>
      <c r="K868" s="152">
        <v>45000</v>
      </c>
      <c r="L868" s="150" t="s">
        <v>631</v>
      </c>
      <c r="M868" s="150" t="str">
        <f t="shared" si="13"/>
        <v>NC01-2-0040-0015</v>
      </c>
      <c r="N868" s="150" t="e">
        <f>VLOOKUP(M868,'Liste des équipements'!C870:T1081,18)</f>
        <v>#N/A</v>
      </c>
    </row>
    <row r="869" spans="1:14">
      <c r="A869" s="150" t="s">
        <v>3091</v>
      </c>
      <c r="B869" s="150" t="s">
        <v>3092</v>
      </c>
      <c r="C869" s="150" t="s">
        <v>627</v>
      </c>
      <c r="D869" s="150" t="s">
        <v>3093</v>
      </c>
      <c r="E869" s="150" t="s">
        <v>423</v>
      </c>
      <c r="F869" s="150" t="s">
        <v>2823</v>
      </c>
      <c r="G869" s="150" t="s">
        <v>698</v>
      </c>
      <c r="H869" s="151">
        <v>2</v>
      </c>
      <c r="I869" s="150" t="s">
        <v>629</v>
      </c>
      <c r="J869" s="150" t="s">
        <v>630</v>
      </c>
      <c r="K869" s="152">
        <v>45000</v>
      </c>
      <c r="L869" s="150" t="s">
        <v>631</v>
      </c>
      <c r="M869" s="150" t="str">
        <f t="shared" si="13"/>
        <v>NC01-2-0040-0015</v>
      </c>
      <c r="N869" s="150" t="e">
        <f>VLOOKUP(M869,'Liste des équipements'!C871:T1082,18)</f>
        <v>#N/A</v>
      </c>
    </row>
    <row r="870" spans="1:14">
      <c r="A870" s="150" t="s">
        <v>3094</v>
      </c>
      <c r="B870" s="150" t="s">
        <v>3095</v>
      </c>
      <c r="C870" s="150" t="s">
        <v>627</v>
      </c>
      <c r="D870" s="150" t="s">
        <v>3093</v>
      </c>
      <c r="E870" s="150" t="s">
        <v>423</v>
      </c>
      <c r="F870" s="150" t="s">
        <v>627</v>
      </c>
      <c r="G870" s="150" t="s">
        <v>692</v>
      </c>
      <c r="H870" s="151">
        <v>2</v>
      </c>
      <c r="I870" s="150" t="s">
        <v>653</v>
      </c>
      <c r="J870" s="150" t="s">
        <v>630</v>
      </c>
      <c r="K870" s="152">
        <v>45361</v>
      </c>
      <c r="L870" s="150" t="s">
        <v>631</v>
      </c>
      <c r="M870" s="150" t="str">
        <f t="shared" si="13"/>
        <v>NC01-2-0040-0015</v>
      </c>
      <c r="N870" s="150" t="e">
        <f>VLOOKUP(M870,'Liste des équipements'!C872:T1083,18)</f>
        <v>#N/A</v>
      </c>
    </row>
    <row r="871" spans="1:14">
      <c r="A871" s="150" t="s">
        <v>3096</v>
      </c>
      <c r="B871" s="150" t="s">
        <v>3097</v>
      </c>
      <c r="C871" s="150" t="s">
        <v>423</v>
      </c>
      <c r="D871" s="150" t="s">
        <v>627</v>
      </c>
      <c r="E871" s="150" t="s">
        <v>627</v>
      </c>
      <c r="F871" s="150" t="s">
        <v>2779</v>
      </c>
      <c r="G871" s="150" t="s">
        <v>738</v>
      </c>
      <c r="H871" s="151">
        <v>2</v>
      </c>
      <c r="I871" s="150" t="s">
        <v>629</v>
      </c>
      <c r="J871" s="150" t="s">
        <v>630</v>
      </c>
      <c r="K871" s="152">
        <v>44819</v>
      </c>
      <c r="L871" s="150" t="s">
        <v>631</v>
      </c>
      <c r="M871" s="150" t="str">
        <f t="shared" si="13"/>
        <v>NC01-2-0040-0015</v>
      </c>
      <c r="N871" s="150" t="e">
        <f>VLOOKUP(M871,'Liste des équipements'!C873:T1084,18)</f>
        <v>#N/A</v>
      </c>
    </row>
    <row r="872" spans="1:14">
      <c r="A872" s="150" t="s">
        <v>3098</v>
      </c>
      <c r="B872" s="150" t="s">
        <v>3099</v>
      </c>
      <c r="C872" s="150" t="s">
        <v>627</v>
      </c>
      <c r="D872" s="150" t="s">
        <v>3100</v>
      </c>
      <c r="E872" s="150" t="s">
        <v>423</v>
      </c>
      <c r="F872" s="150" t="s">
        <v>3006</v>
      </c>
      <c r="G872" s="150" t="s">
        <v>2249</v>
      </c>
      <c r="H872" s="151">
        <v>2</v>
      </c>
      <c r="I872" s="150" t="s">
        <v>629</v>
      </c>
      <c r="J872" s="150" t="s">
        <v>630</v>
      </c>
      <c r="K872" s="152">
        <v>45000</v>
      </c>
      <c r="L872" s="150" t="s">
        <v>631</v>
      </c>
      <c r="M872" s="150" t="str">
        <f t="shared" si="13"/>
        <v>NC01-2-0040-0015</v>
      </c>
      <c r="N872" s="150" t="e">
        <f>VLOOKUP(M872,'Liste des équipements'!C874:T1085,18)</f>
        <v>#N/A</v>
      </c>
    </row>
    <row r="873" spans="1:14">
      <c r="A873" s="150" t="s">
        <v>3101</v>
      </c>
      <c r="B873" s="150" t="s">
        <v>3102</v>
      </c>
      <c r="C873" s="150" t="s">
        <v>627</v>
      </c>
      <c r="D873" s="150" t="s">
        <v>3103</v>
      </c>
      <c r="E873" s="150" t="s">
        <v>423</v>
      </c>
      <c r="F873" s="150" t="s">
        <v>2823</v>
      </c>
      <c r="G873" s="150" t="s">
        <v>698</v>
      </c>
      <c r="H873" s="151">
        <v>2</v>
      </c>
      <c r="I873" s="150" t="s">
        <v>629</v>
      </c>
      <c r="J873" s="150" t="s">
        <v>630</v>
      </c>
      <c r="K873" s="152">
        <v>45000</v>
      </c>
      <c r="L873" s="150" t="s">
        <v>631</v>
      </c>
      <c r="M873" s="150" t="str">
        <f t="shared" si="13"/>
        <v>NC01-2-0040-0015</v>
      </c>
      <c r="N873" s="150" t="e">
        <f>VLOOKUP(M873,'Liste des équipements'!C875:T1086,18)</f>
        <v>#N/A</v>
      </c>
    </row>
    <row r="874" spans="1:14">
      <c r="A874" s="150" t="s">
        <v>3104</v>
      </c>
      <c r="B874" s="150" t="s">
        <v>3105</v>
      </c>
      <c r="C874" s="150" t="s">
        <v>627</v>
      </c>
      <c r="D874" s="150" t="s">
        <v>3103</v>
      </c>
      <c r="E874" s="150" t="s">
        <v>423</v>
      </c>
      <c r="F874" s="150" t="s">
        <v>627</v>
      </c>
      <c r="G874" s="150" t="s">
        <v>692</v>
      </c>
      <c r="H874" s="151">
        <v>2</v>
      </c>
      <c r="I874" s="150" t="s">
        <v>653</v>
      </c>
      <c r="J874" s="150" t="s">
        <v>630</v>
      </c>
      <c r="K874" s="152">
        <v>45361</v>
      </c>
      <c r="L874" s="150" t="s">
        <v>631</v>
      </c>
      <c r="M874" s="150" t="str">
        <f t="shared" si="13"/>
        <v>NC01-2-0040-0015</v>
      </c>
      <c r="N874" s="150" t="e">
        <f>VLOOKUP(M874,'Liste des équipements'!C876:T1087,18)</f>
        <v>#N/A</v>
      </c>
    </row>
    <row r="875" spans="1:14">
      <c r="A875" s="150" t="s">
        <v>3106</v>
      </c>
      <c r="B875" s="150" t="s">
        <v>3107</v>
      </c>
      <c r="C875" s="150" t="s">
        <v>423</v>
      </c>
      <c r="D875" s="150" t="s">
        <v>627</v>
      </c>
      <c r="E875" s="150" t="s">
        <v>627</v>
      </c>
      <c r="F875" s="150" t="s">
        <v>2779</v>
      </c>
      <c r="G875" s="150" t="s">
        <v>738</v>
      </c>
      <c r="H875" s="151">
        <v>2</v>
      </c>
      <c r="I875" s="150" t="s">
        <v>629</v>
      </c>
      <c r="J875" s="150" t="s">
        <v>630</v>
      </c>
      <c r="K875" s="152">
        <v>44819</v>
      </c>
      <c r="L875" s="150" t="s">
        <v>631</v>
      </c>
      <c r="M875" s="150" t="str">
        <f t="shared" si="13"/>
        <v>NC01-2-0040-0015</v>
      </c>
      <c r="N875" s="150" t="e">
        <f>VLOOKUP(M875,'Liste des équipements'!C877:T1088,18)</f>
        <v>#N/A</v>
      </c>
    </row>
    <row r="876" spans="1:14">
      <c r="A876" s="150" t="s">
        <v>3108</v>
      </c>
      <c r="B876" s="150" t="s">
        <v>3109</v>
      </c>
      <c r="C876" s="150" t="s">
        <v>627</v>
      </c>
      <c r="D876" s="150" t="s">
        <v>3110</v>
      </c>
      <c r="E876" s="150" t="s">
        <v>423</v>
      </c>
      <c r="F876" s="150" t="s">
        <v>3006</v>
      </c>
      <c r="G876" s="150" t="s">
        <v>2249</v>
      </c>
      <c r="H876" s="151">
        <v>2</v>
      </c>
      <c r="I876" s="150" t="s">
        <v>629</v>
      </c>
      <c r="J876" s="150" t="s">
        <v>630</v>
      </c>
      <c r="K876" s="152">
        <v>45000</v>
      </c>
      <c r="L876" s="150" t="s">
        <v>631</v>
      </c>
      <c r="M876" s="150" t="str">
        <f t="shared" si="13"/>
        <v>NC01-2-0040-0015</v>
      </c>
      <c r="N876" s="150" t="e">
        <f>VLOOKUP(M876,'Liste des équipements'!C878:T1089,18)</f>
        <v>#N/A</v>
      </c>
    </row>
    <row r="877" spans="1:14">
      <c r="A877" s="150" t="s">
        <v>3111</v>
      </c>
      <c r="B877" s="150" t="s">
        <v>3112</v>
      </c>
      <c r="C877" s="150" t="s">
        <v>627</v>
      </c>
      <c r="D877" s="150" t="s">
        <v>3113</v>
      </c>
      <c r="E877" s="150" t="s">
        <v>423</v>
      </c>
      <c r="F877" s="150" t="s">
        <v>2823</v>
      </c>
      <c r="G877" s="150" t="s">
        <v>698</v>
      </c>
      <c r="H877" s="151">
        <v>2</v>
      </c>
      <c r="I877" s="150" t="s">
        <v>629</v>
      </c>
      <c r="J877" s="150" t="s">
        <v>630</v>
      </c>
      <c r="K877" s="152">
        <v>45000</v>
      </c>
      <c r="L877" s="150" t="s">
        <v>631</v>
      </c>
      <c r="M877" s="150" t="str">
        <f t="shared" si="13"/>
        <v>NC01-2-0040-0015</v>
      </c>
      <c r="N877" s="150" t="e">
        <f>VLOOKUP(M877,'Liste des équipements'!C879:T1090,18)</f>
        <v>#N/A</v>
      </c>
    </row>
    <row r="878" spans="1:14">
      <c r="A878" s="150" t="s">
        <v>3114</v>
      </c>
      <c r="B878" s="150" t="s">
        <v>3115</v>
      </c>
      <c r="C878" s="150" t="s">
        <v>627</v>
      </c>
      <c r="D878" s="150" t="s">
        <v>3113</v>
      </c>
      <c r="E878" s="150" t="s">
        <v>423</v>
      </c>
      <c r="F878" s="150" t="s">
        <v>627</v>
      </c>
      <c r="G878" s="150" t="s">
        <v>692</v>
      </c>
      <c r="H878" s="151">
        <v>2</v>
      </c>
      <c r="I878" s="150" t="s">
        <v>653</v>
      </c>
      <c r="J878" s="150" t="s">
        <v>630</v>
      </c>
      <c r="K878" s="152">
        <v>45361</v>
      </c>
      <c r="L878" s="150" t="s">
        <v>631</v>
      </c>
      <c r="M878" s="150" t="str">
        <f t="shared" si="13"/>
        <v>NC01-2-0040-0015</v>
      </c>
      <c r="N878" s="150" t="e">
        <f>VLOOKUP(M878,'Liste des équipements'!C880:T1091,18)</f>
        <v>#N/A</v>
      </c>
    </row>
    <row r="879" spans="1:14">
      <c r="A879" s="150" t="s">
        <v>3116</v>
      </c>
      <c r="B879" s="150" t="s">
        <v>3117</v>
      </c>
      <c r="C879" s="150" t="s">
        <v>627</v>
      </c>
      <c r="D879" s="150" t="s">
        <v>3118</v>
      </c>
      <c r="E879" s="150" t="s">
        <v>431</v>
      </c>
      <c r="F879" s="150" t="s">
        <v>627</v>
      </c>
      <c r="G879" s="150" t="s">
        <v>2179</v>
      </c>
      <c r="H879" s="151">
        <v>2</v>
      </c>
      <c r="I879" s="150" t="s">
        <v>629</v>
      </c>
      <c r="J879" s="150" t="s">
        <v>630</v>
      </c>
      <c r="K879" s="152">
        <v>44814</v>
      </c>
      <c r="L879" s="150" t="s">
        <v>631</v>
      </c>
      <c r="M879" s="150" t="str">
        <f t="shared" si="13"/>
        <v>NC01-2-0040-0011</v>
      </c>
      <c r="N879" s="150" t="e">
        <f>VLOOKUP(M879,'Liste des équipements'!C881:T1092,18)</f>
        <v>#N/A</v>
      </c>
    </row>
    <row r="880" spans="1:14">
      <c r="A880" s="150" t="s">
        <v>3119</v>
      </c>
      <c r="B880" s="150" t="s">
        <v>3120</v>
      </c>
      <c r="C880" s="150" t="s">
        <v>627</v>
      </c>
      <c r="D880" s="150" t="s">
        <v>3121</v>
      </c>
      <c r="E880" s="150" t="s">
        <v>431</v>
      </c>
      <c r="F880" s="150" t="s">
        <v>627</v>
      </c>
      <c r="G880" s="150" t="s">
        <v>723</v>
      </c>
      <c r="H880" s="151">
        <v>2</v>
      </c>
      <c r="I880" s="150" t="s">
        <v>629</v>
      </c>
      <c r="J880" s="150" t="s">
        <v>630</v>
      </c>
      <c r="K880" s="152">
        <v>44993</v>
      </c>
      <c r="L880" s="150" t="s">
        <v>631</v>
      </c>
      <c r="M880" s="150" t="str">
        <f t="shared" si="13"/>
        <v>NC01-2-0040-0011</v>
      </c>
      <c r="N880" s="150" t="e">
        <f>VLOOKUP(M880,'Liste des équipements'!C882:T1093,18)</f>
        <v>#N/A</v>
      </c>
    </row>
    <row r="881" spans="1:14">
      <c r="A881" s="150" t="s">
        <v>3122</v>
      </c>
      <c r="B881" s="150" t="s">
        <v>3123</v>
      </c>
      <c r="C881" s="150" t="s">
        <v>627</v>
      </c>
      <c r="D881" s="150" t="s">
        <v>3124</v>
      </c>
      <c r="E881" s="150" t="s">
        <v>431</v>
      </c>
      <c r="F881" s="150" t="s">
        <v>627</v>
      </c>
      <c r="G881" s="150" t="s">
        <v>742</v>
      </c>
      <c r="H881" s="151">
        <v>2</v>
      </c>
      <c r="I881" s="150" t="s">
        <v>629</v>
      </c>
      <c r="J881" s="150" t="s">
        <v>630</v>
      </c>
      <c r="K881" s="152">
        <v>44993</v>
      </c>
      <c r="L881" s="150" t="s">
        <v>631</v>
      </c>
      <c r="M881" s="150" t="str">
        <f t="shared" si="13"/>
        <v>NC01-2-0040-0011</v>
      </c>
      <c r="N881" s="150" t="e">
        <f>VLOOKUP(M881,'Liste des équipements'!C883:T1094,18)</f>
        <v>#N/A</v>
      </c>
    </row>
    <row r="882" spans="1:14">
      <c r="A882" s="150" t="s">
        <v>3125</v>
      </c>
      <c r="B882" s="150" t="s">
        <v>3126</v>
      </c>
      <c r="C882" s="150" t="s">
        <v>627</v>
      </c>
      <c r="D882" s="150" t="s">
        <v>3127</v>
      </c>
      <c r="E882" s="150" t="s">
        <v>431</v>
      </c>
      <c r="F882" s="150" t="s">
        <v>627</v>
      </c>
      <c r="G882" s="150" t="s">
        <v>742</v>
      </c>
      <c r="H882" s="151">
        <v>2</v>
      </c>
      <c r="I882" s="150" t="s">
        <v>629</v>
      </c>
      <c r="J882" s="150" t="s">
        <v>630</v>
      </c>
      <c r="K882" s="152">
        <v>44993</v>
      </c>
      <c r="L882" s="150" t="s">
        <v>631</v>
      </c>
      <c r="M882" s="150" t="str">
        <f t="shared" si="13"/>
        <v>NC01-2-0040-0011</v>
      </c>
      <c r="N882" s="150" t="e">
        <f>VLOOKUP(M882,'Liste des équipements'!C884:T1095,18)</f>
        <v>#N/A</v>
      </c>
    </row>
    <row r="883" spans="1:14">
      <c r="A883" s="150" t="s">
        <v>3128</v>
      </c>
      <c r="B883" s="150" t="s">
        <v>3129</v>
      </c>
      <c r="C883" s="150" t="s">
        <v>423</v>
      </c>
      <c r="D883" s="150" t="s">
        <v>627</v>
      </c>
      <c r="E883" s="150" t="s">
        <v>627</v>
      </c>
      <c r="F883" s="150" t="s">
        <v>2779</v>
      </c>
      <c r="G883" s="150" t="s">
        <v>738</v>
      </c>
      <c r="H883" s="151">
        <v>2</v>
      </c>
      <c r="I883" s="150" t="s">
        <v>629</v>
      </c>
      <c r="J883" s="150" t="s">
        <v>630</v>
      </c>
      <c r="K883" s="152">
        <v>44819</v>
      </c>
      <c r="L883" s="150" t="s">
        <v>631</v>
      </c>
      <c r="M883" s="150" t="str">
        <f t="shared" si="13"/>
        <v>NC01-2-0040-0015</v>
      </c>
      <c r="N883" s="150" t="e">
        <f>VLOOKUP(M883,'Liste des équipements'!C885:T1096,18)</f>
        <v>#N/A</v>
      </c>
    </row>
    <row r="884" spans="1:14">
      <c r="A884" s="150" t="s">
        <v>3130</v>
      </c>
      <c r="B884" s="150" t="s">
        <v>3131</v>
      </c>
      <c r="C884" s="150" t="s">
        <v>627</v>
      </c>
      <c r="D884" s="150" t="s">
        <v>3132</v>
      </c>
      <c r="E884" s="150" t="s">
        <v>431</v>
      </c>
      <c r="F884" s="150" t="s">
        <v>627</v>
      </c>
      <c r="G884" s="150" t="s">
        <v>799</v>
      </c>
      <c r="H884" s="151">
        <v>2</v>
      </c>
      <c r="I884" s="150" t="s">
        <v>629</v>
      </c>
      <c r="J884" s="150" t="s">
        <v>630</v>
      </c>
      <c r="K884" s="152">
        <v>44869</v>
      </c>
      <c r="L884" s="150" t="s">
        <v>631</v>
      </c>
      <c r="M884" s="150" t="str">
        <f t="shared" si="13"/>
        <v>NC01-2-0040-0011</v>
      </c>
      <c r="N884" s="150" t="e">
        <f>VLOOKUP(M884,'Liste des équipements'!C886:T1097,18)</f>
        <v>#N/A</v>
      </c>
    </row>
    <row r="885" spans="1:14">
      <c r="A885" s="150" t="s">
        <v>3133</v>
      </c>
      <c r="B885" s="150" t="s">
        <v>3134</v>
      </c>
      <c r="C885" s="150" t="s">
        <v>627</v>
      </c>
      <c r="D885" s="150" t="s">
        <v>3135</v>
      </c>
      <c r="E885" s="150" t="s">
        <v>431</v>
      </c>
      <c r="F885" s="150" t="s">
        <v>627</v>
      </c>
      <c r="G885" s="150" t="s">
        <v>698</v>
      </c>
      <c r="H885" s="151">
        <v>2</v>
      </c>
      <c r="I885" s="150" t="s">
        <v>629</v>
      </c>
      <c r="J885" s="150" t="s">
        <v>630</v>
      </c>
      <c r="K885" s="152">
        <v>44869</v>
      </c>
      <c r="L885" s="150" t="s">
        <v>631</v>
      </c>
      <c r="M885" s="150" t="str">
        <f t="shared" si="13"/>
        <v>NC01-2-0040-0011</v>
      </c>
      <c r="N885" s="150" t="e">
        <f>VLOOKUP(M885,'Liste des équipements'!C887:T1098,18)</f>
        <v>#N/A</v>
      </c>
    </row>
    <row r="886" spans="1:14">
      <c r="A886" s="150" t="s">
        <v>3136</v>
      </c>
      <c r="B886" s="150" t="s">
        <v>3137</v>
      </c>
      <c r="C886" s="150" t="s">
        <v>627</v>
      </c>
      <c r="D886" s="150" t="s">
        <v>3138</v>
      </c>
      <c r="E886" s="150" t="s">
        <v>431</v>
      </c>
      <c r="F886" s="150" t="s">
        <v>627</v>
      </c>
      <c r="G886" s="150" t="s">
        <v>723</v>
      </c>
      <c r="H886" s="151">
        <v>2</v>
      </c>
      <c r="I886" s="150" t="s">
        <v>629</v>
      </c>
      <c r="J886" s="150" t="s">
        <v>630</v>
      </c>
      <c r="K886" s="152">
        <v>44869</v>
      </c>
      <c r="L886" s="150" t="s">
        <v>631</v>
      </c>
      <c r="M886" s="150" t="str">
        <f t="shared" si="13"/>
        <v>NC01-2-0040-0011</v>
      </c>
      <c r="N886" s="150" t="e">
        <f>VLOOKUP(M886,'Liste des équipements'!C888:T1099,18)</f>
        <v>#N/A</v>
      </c>
    </row>
    <row r="887" spans="1:14">
      <c r="A887" s="150" t="s">
        <v>3139</v>
      </c>
      <c r="B887" s="150" t="s">
        <v>3140</v>
      </c>
      <c r="C887" s="150" t="s">
        <v>431</v>
      </c>
      <c r="D887" s="150" t="s">
        <v>627</v>
      </c>
      <c r="E887" s="150" t="s">
        <v>627</v>
      </c>
      <c r="F887" s="150" t="s">
        <v>627</v>
      </c>
      <c r="G887" s="150" t="s">
        <v>754</v>
      </c>
      <c r="H887" s="151">
        <v>2</v>
      </c>
      <c r="I887" s="150" t="s">
        <v>629</v>
      </c>
      <c r="J887" s="150" t="s">
        <v>630</v>
      </c>
      <c r="K887" s="152">
        <v>44812</v>
      </c>
      <c r="L887" s="150" t="s">
        <v>631</v>
      </c>
      <c r="M887" s="150" t="str">
        <f t="shared" si="13"/>
        <v>NC01-2-0040-0011</v>
      </c>
      <c r="N887" s="150" t="e">
        <f>VLOOKUP(M887,'Liste des équipements'!C889:T1100,18)</f>
        <v>#N/A</v>
      </c>
    </row>
    <row r="888" spans="1:14">
      <c r="A888" s="150" t="s">
        <v>3141</v>
      </c>
      <c r="B888" s="150" t="s">
        <v>3142</v>
      </c>
      <c r="C888" s="150" t="s">
        <v>627</v>
      </c>
      <c r="D888" s="150" t="s">
        <v>3143</v>
      </c>
      <c r="E888" s="150" t="s">
        <v>431</v>
      </c>
      <c r="F888" s="150" t="s">
        <v>627</v>
      </c>
      <c r="G888" s="150" t="s">
        <v>1242</v>
      </c>
      <c r="H888" s="151">
        <v>2</v>
      </c>
      <c r="I888" s="150" t="s">
        <v>629</v>
      </c>
      <c r="J888" s="150" t="s">
        <v>630</v>
      </c>
      <c r="K888" s="152">
        <v>44869</v>
      </c>
      <c r="L888" s="150" t="s">
        <v>631</v>
      </c>
      <c r="M888" s="150" t="str">
        <f t="shared" si="13"/>
        <v>NC01-2-0040-0011</v>
      </c>
      <c r="N888" s="150" t="e">
        <f>VLOOKUP(M888,'Liste des équipements'!C890:T1101,18)</f>
        <v>#N/A</v>
      </c>
    </row>
    <row r="889" spans="1:14">
      <c r="A889" s="150" t="s">
        <v>3144</v>
      </c>
      <c r="B889" s="150" t="s">
        <v>3145</v>
      </c>
      <c r="C889" s="150" t="s">
        <v>627</v>
      </c>
      <c r="D889" s="150" t="s">
        <v>3146</v>
      </c>
      <c r="E889" s="150" t="s">
        <v>431</v>
      </c>
      <c r="F889" s="150" t="s">
        <v>627</v>
      </c>
      <c r="G889" s="150" t="s">
        <v>698</v>
      </c>
      <c r="H889" s="151">
        <v>2</v>
      </c>
      <c r="I889" s="150" t="s">
        <v>629</v>
      </c>
      <c r="J889" s="150" t="s">
        <v>630</v>
      </c>
      <c r="K889" s="152">
        <v>44869</v>
      </c>
      <c r="L889" s="150" t="s">
        <v>631</v>
      </c>
      <c r="M889" s="150" t="str">
        <f t="shared" si="13"/>
        <v>NC01-2-0040-0011</v>
      </c>
      <c r="N889" s="150" t="e">
        <f>VLOOKUP(M889,'Liste des équipements'!C891:T1102,18)</f>
        <v>#N/A</v>
      </c>
    </row>
    <row r="890" spans="1:14">
      <c r="A890" s="150" t="s">
        <v>3147</v>
      </c>
      <c r="B890" s="150" t="s">
        <v>3148</v>
      </c>
      <c r="C890" s="150" t="s">
        <v>627</v>
      </c>
      <c r="D890" s="150" t="s">
        <v>3149</v>
      </c>
      <c r="E890" s="150" t="s">
        <v>431</v>
      </c>
      <c r="F890" s="150" t="s">
        <v>627</v>
      </c>
      <c r="G890" s="150" t="s">
        <v>698</v>
      </c>
      <c r="H890" s="151">
        <v>2</v>
      </c>
      <c r="I890" s="150" t="s">
        <v>629</v>
      </c>
      <c r="J890" s="150" t="s">
        <v>630</v>
      </c>
      <c r="K890" s="152">
        <v>44869</v>
      </c>
      <c r="L890" s="150" t="s">
        <v>631</v>
      </c>
      <c r="M890" s="150" t="str">
        <f t="shared" si="13"/>
        <v>NC01-2-0040-0011</v>
      </c>
      <c r="N890" s="150" t="e">
        <f>VLOOKUP(M890,'Liste des équipements'!C892:T1103,18)</f>
        <v>#N/A</v>
      </c>
    </row>
    <row r="891" spans="1:14">
      <c r="A891" s="150" t="s">
        <v>3150</v>
      </c>
      <c r="B891" s="150" t="s">
        <v>3151</v>
      </c>
      <c r="C891" s="150" t="s">
        <v>627</v>
      </c>
      <c r="D891" s="150" t="s">
        <v>3152</v>
      </c>
      <c r="E891" s="150" t="s">
        <v>431</v>
      </c>
      <c r="F891" s="150" t="s">
        <v>627</v>
      </c>
      <c r="G891" s="150" t="s">
        <v>698</v>
      </c>
      <c r="H891" s="151">
        <v>2</v>
      </c>
      <c r="I891" s="150" t="s">
        <v>629</v>
      </c>
      <c r="J891" s="150" t="s">
        <v>630</v>
      </c>
      <c r="K891" s="152">
        <v>44869</v>
      </c>
      <c r="L891" s="150" t="s">
        <v>631</v>
      </c>
      <c r="M891" s="150" t="str">
        <f t="shared" si="13"/>
        <v>NC01-2-0040-0011</v>
      </c>
      <c r="N891" s="150" t="e">
        <f>VLOOKUP(M891,'Liste des équipements'!C893:T1104,18)</f>
        <v>#N/A</v>
      </c>
    </row>
    <row r="892" spans="1:14">
      <c r="A892" s="150" t="s">
        <v>3153</v>
      </c>
      <c r="B892" s="150" t="s">
        <v>3154</v>
      </c>
      <c r="C892" s="150" t="s">
        <v>627</v>
      </c>
      <c r="D892" s="150" t="s">
        <v>3155</v>
      </c>
      <c r="E892" s="150" t="s">
        <v>431</v>
      </c>
      <c r="F892" s="150" t="s">
        <v>627</v>
      </c>
      <c r="G892" s="150" t="s">
        <v>698</v>
      </c>
      <c r="H892" s="151">
        <v>2</v>
      </c>
      <c r="I892" s="150" t="s">
        <v>629</v>
      </c>
      <c r="J892" s="150" t="s">
        <v>630</v>
      </c>
      <c r="K892" s="152">
        <v>44869</v>
      </c>
      <c r="L892" s="150" t="s">
        <v>631</v>
      </c>
      <c r="M892" s="150" t="str">
        <f t="shared" si="13"/>
        <v>NC01-2-0040-0011</v>
      </c>
      <c r="N892" s="150" t="e">
        <f>VLOOKUP(M892,'Liste des équipements'!C894:T1105,18)</f>
        <v>#N/A</v>
      </c>
    </row>
    <row r="893" spans="1:14">
      <c r="A893" s="150" t="s">
        <v>3156</v>
      </c>
      <c r="B893" s="150" t="s">
        <v>3157</v>
      </c>
      <c r="C893" s="150" t="s">
        <v>627</v>
      </c>
      <c r="D893" s="150" t="s">
        <v>3158</v>
      </c>
      <c r="E893" s="150" t="s">
        <v>431</v>
      </c>
      <c r="F893" s="150" t="s">
        <v>627</v>
      </c>
      <c r="G893" s="150" t="s">
        <v>723</v>
      </c>
      <c r="H893" s="151">
        <v>2</v>
      </c>
      <c r="I893" s="150" t="s">
        <v>629</v>
      </c>
      <c r="J893" s="150" t="s">
        <v>630</v>
      </c>
      <c r="K893" s="152">
        <v>44869</v>
      </c>
      <c r="L893" s="150" t="s">
        <v>631</v>
      </c>
      <c r="M893" s="150" t="str">
        <f t="shared" si="13"/>
        <v>NC01-2-0040-0011</v>
      </c>
      <c r="N893" s="150" t="e">
        <f>VLOOKUP(M893,'Liste des équipements'!C895:T1106,18)</f>
        <v>#N/A</v>
      </c>
    </row>
    <row r="894" spans="1:14">
      <c r="A894" s="150" t="s">
        <v>3159</v>
      </c>
      <c r="B894" s="150" t="s">
        <v>3160</v>
      </c>
      <c r="C894" s="150" t="s">
        <v>627</v>
      </c>
      <c r="D894" s="150" t="s">
        <v>3161</v>
      </c>
      <c r="E894" s="150" t="s">
        <v>431</v>
      </c>
      <c r="F894" s="150" t="s">
        <v>627</v>
      </c>
      <c r="G894" s="150" t="s">
        <v>742</v>
      </c>
      <c r="H894" s="151">
        <v>2</v>
      </c>
      <c r="I894" s="150" t="s">
        <v>629</v>
      </c>
      <c r="J894" s="150" t="s">
        <v>630</v>
      </c>
      <c r="K894" s="152">
        <v>44869</v>
      </c>
      <c r="L894" s="150" t="s">
        <v>631</v>
      </c>
      <c r="M894" s="150" t="str">
        <f t="shared" si="13"/>
        <v>NC01-2-0040-0011</v>
      </c>
      <c r="N894" s="150" t="e">
        <f>VLOOKUP(M894,'Liste des équipements'!C896:T1107,18)</f>
        <v>#N/A</v>
      </c>
    </row>
    <row r="895" spans="1:14">
      <c r="A895" s="150" t="s">
        <v>3162</v>
      </c>
      <c r="B895" s="150" t="s">
        <v>3163</v>
      </c>
      <c r="C895" s="150" t="s">
        <v>627</v>
      </c>
      <c r="D895" s="150" t="s">
        <v>3164</v>
      </c>
      <c r="E895" s="150" t="s">
        <v>431</v>
      </c>
      <c r="F895" s="150" t="s">
        <v>627</v>
      </c>
      <c r="G895" s="150" t="s">
        <v>1729</v>
      </c>
      <c r="H895" s="151">
        <v>2</v>
      </c>
      <c r="I895" s="150" t="s">
        <v>629</v>
      </c>
      <c r="J895" s="150" t="s">
        <v>630</v>
      </c>
      <c r="K895" s="152">
        <v>44869</v>
      </c>
      <c r="L895" s="150" t="s">
        <v>631</v>
      </c>
      <c r="M895" s="150" t="str">
        <f t="shared" si="13"/>
        <v>NC01-2-0040-0011</v>
      </c>
      <c r="N895" s="150" t="e">
        <f>VLOOKUP(M895,'Liste des équipements'!C897:T1108,18)</f>
        <v>#N/A</v>
      </c>
    </row>
    <row r="896" spans="1:14">
      <c r="A896" s="150" t="s">
        <v>3165</v>
      </c>
      <c r="B896" s="150" t="s">
        <v>3166</v>
      </c>
      <c r="C896" s="150" t="s">
        <v>627</v>
      </c>
      <c r="D896" s="150" t="s">
        <v>3167</v>
      </c>
      <c r="E896" s="150" t="s">
        <v>431</v>
      </c>
      <c r="F896" s="150" t="s">
        <v>627</v>
      </c>
      <c r="G896" s="150" t="s">
        <v>3168</v>
      </c>
      <c r="H896" s="151">
        <v>2</v>
      </c>
      <c r="I896" s="150" t="s">
        <v>629</v>
      </c>
      <c r="J896" s="150" t="s">
        <v>630</v>
      </c>
      <c r="K896" s="152">
        <v>44819</v>
      </c>
      <c r="L896" s="150" t="s">
        <v>631</v>
      </c>
      <c r="M896" s="150" t="str">
        <f t="shared" si="13"/>
        <v>NC01-2-0040-0011</v>
      </c>
      <c r="N896" s="150" t="e">
        <f>VLOOKUP(M896,'Liste des équipements'!C898:T1109,18)</f>
        <v>#N/A</v>
      </c>
    </row>
    <row r="897" spans="1:14">
      <c r="A897" s="150" t="s">
        <v>3169</v>
      </c>
      <c r="B897" s="150" t="s">
        <v>3170</v>
      </c>
      <c r="C897" s="150" t="s">
        <v>627</v>
      </c>
      <c r="D897" s="150" t="s">
        <v>3171</v>
      </c>
      <c r="E897" s="150" t="s">
        <v>431</v>
      </c>
      <c r="F897" s="150" t="s">
        <v>627</v>
      </c>
      <c r="G897" s="150" t="s">
        <v>2485</v>
      </c>
      <c r="H897" s="151">
        <v>2</v>
      </c>
      <c r="I897" s="150" t="s">
        <v>629</v>
      </c>
      <c r="J897" s="150" t="s">
        <v>630</v>
      </c>
      <c r="K897" s="152">
        <v>44869</v>
      </c>
      <c r="L897" s="150" t="s">
        <v>631</v>
      </c>
      <c r="M897" s="150" t="str">
        <f t="shared" si="13"/>
        <v>NC01-2-0040-0011</v>
      </c>
      <c r="N897" s="150" t="e">
        <f>VLOOKUP(M897,'Liste des équipements'!C899:T1110,18)</f>
        <v>#N/A</v>
      </c>
    </row>
    <row r="898" spans="1:14">
      <c r="A898" s="150" t="s">
        <v>3172</v>
      </c>
      <c r="B898" s="150" t="s">
        <v>3173</v>
      </c>
      <c r="C898" s="150" t="s">
        <v>627</v>
      </c>
      <c r="D898" s="150" t="s">
        <v>3174</v>
      </c>
      <c r="E898" s="150" t="s">
        <v>431</v>
      </c>
      <c r="F898" s="150" t="s">
        <v>627</v>
      </c>
      <c r="G898" s="150" t="s">
        <v>698</v>
      </c>
      <c r="H898" s="151">
        <v>2</v>
      </c>
      <c r="I898" s="150" t="s">
        <v>629</v>
      </c>
      <c r="J898" s="150" t="s">
        <v>630</v>
      </c>
      <c r="K898" s="152">
        <v>44869</v>
      </c>
      <c r="L898" s="150" t="s">
        <v>631</v>
      </c>
      <c r="M898" s="150" t="str">
        <f t="shared" si="13"/>
        <v>NC01-2-0040-0011</v>
      </c>
      <c r="N898" s="150" t="e">
        <f>VLOOKUP(M898,'Liste des équipements'!C900:T1111,18)</f>
        <v>#N/A</v>
      </c>
    </row>
    <row r="899" spans="1:14">
      <c r="A899" s="150" t="s">
        <v>3175</v>
      </c>
      <c r="B899" s="150" t="s">
        <v>3176</v>
      </c>
      <c r="C899" s="150" t="s">
        <v>627</v>
      </c>
      <c r="D899" s="150" t="s">
        <v>3177</v>
      </c>
      <c r="E899" s="150" t="s">
        <v>431</v>
      </c>
      <c r="F899" s="150" t="s">
        <v>627</v>
      </c>
      <c r="G899" s="150" t="s">
        <v>723</v>
      </c>
      <c r="H899" s="151">
        <v>2</v>
      </c>
      <c r="I899" s="150" t="s">
        <v>629</v>
      </c>
      <c r="J899" s="150" t="s">
        <v>630</v>
      </c>
      <c r="K899" s="152">
        <v>44869</v>
      </c>
      <c r="L899" s="150" t="s">
        <v>631</v>
      </c>
      <c r="M899" s="150" t="str">
        <f t="shared" ref="M899:M962" si="14">IF(C899&lt;&gt;"",LEFT(C899,16),LEFT(E899,16))</f>
        <v>NC01-2-0040-0011</v>
      </c>
      <c r="N899" s="150" t="e">
        <f>VLOOKUP(M899,'Liste des équipements'!C901:T1112,18)</f>
        <v>#N/A</v>
      </c>
    </row>
    <row r="900" spans="1:14">
      <c r="A900" s="150" t="s">
        <v>3178</v>
      </c>
      <c r="B900" s="150" t="s">
        <v>3179</v>
      </c>
      <c r="C900" s="150" t="s">
        <v>627</v>
      </c>
      <c r="D900" s="150" t="s">
        <v>3180</v>
      </c>
      <c r="E900" s="150" t="s">
        <v>431</v>
      </c>
      <c r="F900" s="150" t="s">
        <v>627</v>
      </c>
      <c r="G900" s="150" t="s">
        <v>742</v>
      </c>
      <c r="H900" s="151">
        <v>2</v>
      </c>
      <c r="I900" s="150" t="s">
        <v>629</v>
      </c>
      <c r="J900" s="150" t="s">
        <v>630</v>
      </c>
      <c r="K900" s="152">
        <v>44869</v>
      </c>
      <c r="L900" s="150" t="s">
        <v>631</v>
      </c>
      <c r="M900" s="150" t="str">
        <f t="shared" si="14"/>
        <v>NC01-2-0040-0011</v>
      </c>
      <c r="N900" s="150" t="e">
        <f>VLOOKUP(M900,'Liste des équipements'!C902:T1113,18)</f>
        <v>#N/A</v>
      </c>
    </row>
    <row r="901" spans="1:14">
      <c r="A901" s="150" t="s">
        <v>3181</v>
      </c>
      <c r="B901" s="150" t="s">
        <v>3182</v>
      </c>
      <c r="C901" s="150" t="s">
        <v>627</v>
      </c>
      <c r="D901" s="150" t="s">
        <v>3183</v>
      </c>
      <c r="E901" s="150" t="s">
        <v>431</v>
      </c>
      <c r="F901" s="150" t="s">
        <v>627</v>
      </c>
      <c r="G901" s="150" t="s">
        <v>742</v>
      </c>
      <c r="H901" s="151">
        <v>2</v>
      </c>
      <c r="I901" s="150" t="s">
        <v>629</v>
      </c>
      <c r="J901" s="150" t="s">
        <v>630</v>
      </c>
      <c r="K901" s="152">
        <v>44869</v>
      </c>
      <c r="L901" s="150" t="s">
        <v>631</v>
      </c>
      <c r="M901" s="150" t="str">
        <f t="shared" si="14"/>
        <v>NC01-2-0040-0011</v>
      </c>
      <c r="N901" s="150" t="e">
        <f>VLOOKUP(M901,'Liste des équipements'!C903:T1114,18)</f>
        <v>#N/A</v>
      </c>
    </row>
    <row r="902" spans="1:14">
      <c r="A902" s="150" t="s">
        <v>3184</v>
      </c>
      <c r="B902" s="150" t="s">
        <v>3185</v>
      </c>
      <c r="C902" s="150" t="s">
        <v>627</v>
      </c>
      <c r="D902" s="150" t="s">
        <v>3186</v>
      </c>
      <c r="E902" s="150" t="s">
        <v>431</v>
      </c>
      <c r="F902" s="150" t="s">
        <v>627</v>
      </c>
      <c r="G902" s="150" t="s">
        <v>1729</v>
      </c>
      <c r="H902" s="151">
        <v>2</v>
      </c>
      <c r="I902" s="150" t="s">
        <v>629</v>
      </c>
      <c r="J902" s="150" t="s">
        <v>630</v>
      </c>
      <c r="K902" s="152">
        <v>44848</v>
      </c>
      <c r="L902" s="150" t="s">
        <v>631</v>
      </c>
      <c r="M902" s="150" t="str">
        <f t="shared" si="14"/>
        <v>NC01-2-0040-0011</v>
      </c>
      <c r="N902" s="150" t="e">
        <f>VLOOKUP(M902,'Liste des équipements'!C904:T1115,18)</f>
        <v>#N/A</v>
      </c>
    </row>
    <row r="903" spans="1:14">
      <c r="A903" s="150" t="s">
        <v>3187</v>
      </c>
      <c r="B903" s="150" t="s">
        <v>3188</v>
      </c>
      <c r="C903" s="150" t="s">
        <v>627</v>
      </c>
      <c r="D903" s="150" t="s">
        <v>3189</v>
      </c>
      <c r="E903" s="150" t="s">
        <v>431</v>
      </c>
      <c r="F903" s="150" t="s">
        <v>627</v>
      </c>
      <c r="G903" s="150" t="s">
        <v>799</v>
      </c>
      <c r="H903" s="151">
        <v>2</v>
      </c>
      <c r="I903" s="150" t="s">
        <v>629</v>
      </c>
      <c r="J903" s="150" t="s">
        <v>630</v>
      </c>
      <c r="K903" s="152">
        <v>44869</v>
      </c>
      <c r="L903" s="150" t="s">
        <v>631</v>
      </c>
      <c r="M903" s="150" t="str">
        <f t="shared" si="14"/>
        <v>NC01-2-0040-0011</v>
      </c>
      <c r="N903" s="150" t="e">
        <f>VLOOKUP(M903,'Liste des équipements'!C905:T1116,18)</f>
        <v>#N/A</v>
      </c>
    </row>
    <row r="904" spans="1:14">
      <c r="A904" s="150" t="s">
        <v>3190</v>
      </c>
      <c r="B904" s="150" t="s">
        <v>3191</v>
      </c>
      <c r="C904" s="150" t="s">
        <v>627</v>
      </c>
      <c r="D904" s="150" t="s">
        <v>3192</v>
      </c>
      <c r="E904" s="150" t="s">
        <v>431</v>
      </c>
      <c r="F904" s="150" t="s">
        <v>627</v>
      </c>
      <c r="G904" s="150" t="s">
        <v>698</v>
      </c>
      <c r="H904" s="151">
        <v>2</v>
      </c>
      <c r="I904" s="150" t="s">
        <v>629</v>
      </c>
      <c r="J904" s="150" t="s">
        <v>630</v>
      </c>
      <c r="K904" s="152">
        <v>44869</v>
      </c>
      <c r="L904" s="150" t="s">
        <v>631</v>
      </c>
      <c r="M904" s="150" t="str">
        <f t="shared" si="14"/>
        <v>NC01-2-0040-0011</v>
      </c>
      <c r="N904" s="150" t="e">
        <f>VLOOKUP(M904,'Liste des équipements'!C906:T1117,18)</f>
        <v>#N/A</v>
      </c>
    </row>
    <row r="905" spans="1:14">
      <c r="A905" s="150" t="s">
        <v>3193</v>
      </c>
      <c r="B905" s="150" t="s">
        <v>3194</v>
      </c>
      <c r="C905" s="150" t="s">
        <v>627</v>
      </c>
      <c r="D905" s="150" t="s">
        <v>2753</v>
      </c>
      <c r="E905" s="150" t="s">
        <v>431</v>
      </c>
      <c r="F905" s="150" t="s">
        <v>627</v>
      </c>
      <c r="G905" s="150" t="s">
        <v>723</v>
      </c>
      <c r="H905" s="151">
        <v>2</v>
      </c>
      <c r="I905" s="150" t="s">
        <v>629</v>
      </c>
      <c r="J905" s="150" t="s">
        <v>630</v>
      </c>
      <c r="K905" s="152">
        <v>44869</v>
      </c>
      <c r="L905" s="150" t="s">
        <v>631</v>
      </c>
      <c r="M905" s="150" t="str">
        <f t="shared" si="14"/>
        <v>NC01-2-0040-0011</v>
      </c>
      <c r="N905" s="150" t="e">
        <f>VLOOKUP(M905,'Liste des équipements'!C907:T1118,18)</f>
        <v>#N/A</v>
      </c>
    </row>
    <row r="906" spans="1:14">
      <c r="A906" s="150" t="s">
        <v>3195</v>
      </c>
      <c r="B906" s="150" t="s">
        <v>3196</v>
      </c>
      <c r="C906" s="150" t="s">
        <v>627</v>
      </c>
      <c r="D906" s="150" t="s">
        <v>3197</v>
      </c>
      <c r="E906" s="150" t="s">
        <v>431</v>
      </c>
      <c r="F906" s="150" t="s">
        <v>627</v>
      </c>
      <c r="G906" s="150" t="s">
        <v>1729</v>
      </c>
      <c r="H906" s="151">
        <v>2</v>
      </c>
      <c r="I906" s="150" t="s">
        <v>629</v>
      </c>
      <c r="J906" s="150" t="s">
        <v>630</v>
      </c>
      <c r="K906" s="152">
        <v>44869</v>
      </c>
      <c r="L906" s="150" t="s">
        <v>631</v>
      </c>
      <c r="M906" s="150" t="str">
        <f t="shared" si="14"/>
        <v>NC01-2-0040-0011</v>
      </c>
      <c r="N906" s="150" t="e">
        <f>VLOOKUP(M906,'Liste des équipements'!C908:T1119,18)</f>
        <v>#N/A</v>
      </c>
    </row>
    <row r="907" spans="1:14">
      <c r="A907" s="150" t="s">
        <v>3198</v>
      </c>
      <c r="B907" s="150" t="s">
        <v>3199</v>
      </c>
      <c r="C907" s="150" t="s">
        <v>627</v>
      </c>
      <c r="D907" s="150" t="s">
        <v>3200</v>
      </c>
      <c r="E907" s="150" t="s">
        <v>431</v>
      </c>
      <c r="F907" s="150" t="s">
        <v>627</v>
      </c>
      <c r="G907" s="150" t="s">
        <v>2149</v>
      </c>
      <c r="H907" s="151">
        <v>2</v>
      </c>
      <c r="I907" s="150" t="s">
        <v>629</v>
      </c>
      <c r="J907" s="150" t="s">
        <v>630</v>
      </c>
      <c r="K907" s="152">
        <v>44849</v>
      </c>
      <c r="L907" s="150" t="s">
        <v>631</v>
      </c>
      <c r="M907" s="150" t="str">
        <f t="shared" si="14"/>
        <v>NC01-2-0040-0011</v>
      </c>
      <c r="N907" s="150" t="e">
        <f>VLOOKUP(M907,'Liste des équipements'!C909:T1120,18)</f>
        <v>#N/A</v>
      </c>
    </row>
    <row r="908" spans="1:14">
      <c r="A908" s="150" t="s">
        <v>3201</v>
      </c>
      <c r="B908" s="150" t="s">
        <v>3202</v>
      </c>
      <c r="C908" s="150" t="s">
        <v>627</v>
      </c>
      <c r="D908" s="150" t="s">
        <v>3203</v>
      </c>
      <c r="E908" s="150" t="s">
        <v>431</v>
      </c>
      <c r="F908" s="150" t="s">
        <v>627</v>
      </c>
      <c r="G908" s="150" t="s">
        <v>1760</v>
      </c>
      <c r="H908" s="151">
        <v>2</v>
      </c>
      <c r="I908" s="150" t="s">
        <v>629</v>
      </c>
      <c r="J908" s="150" t="s">
        <v>630</v>
      </c>
      <c r="K908" s="152">
        <v>44849</v>
      </c>
      <c r="L908" s="150" t="s">
        <v>631</v>
      </c>
      <c r="M908" s="150" t="str">
        <f t="shared" si="14"/>
        <v>NC01-2-0040-0011</v>
      </c>
      <c r="N908" s="150" t="e">
        <f>VLOOKUP(M908,'Liste des équipements'!C910:T1121,18)</f>
        <v>#N/A</v>
      </c>
    </row>
    <row r="909" spans="1:14">
      <c r="A909" s="150" t="s">
        <v>3204</v>
      </c>
      <c r="B909" s="150" t="s">
        <v>3205</v>
      </c>
      <c r="C909" s="150" t="s">
        <v>627</v>
      </c>
      <c r="D909" s="150" t="s">
        <v>3206</v>
      </c>
      <c r="E909" s="150" t="s">
        <v>431</v>
      </c>
      <c r="F909" s="150" t="s">
        <v>627</v>
      </c>
      <c r="G909" s="150" t="s">
        <v>698</v>
      </c>
      <c r="H909" s="151">
        <v>2</v>
      </c>
      <c r="I909" s="150" t="s">
        <v>629</v>
      </c>
      <c r="J909" s="150" t="s">
        <v>630</v>
      </c>
      <c r="K909" s="152">
        <v>44869</v>
      </c>
      <c r="L909" s="150" t="s">
        <v>631</v>
      </c>
      <c r="M909" s="150" t="str">
        <f t="shared" si="14"/>
        <v>NC01-2-0040-0011</v>
      </c>
      <c r="N909" s="150" t="e">
        <f>VLOOKUP(M909,'Liste des équipements'!C911:T1122,18)</f>
        <v>#N/A</v>
      </c>
    </row>
    <row r="910" spans="1:14">
      <c r="A910" s="150" t="s">
        <v>3207</v>
      </c>
      <c r="B910" s="150" t="s">
        <v>3208</v>
      </c>
      <c r="C910" s="150" t="s">
        <v>627</v>
      </c>
      <c r="D910" s="150" t="s">
        <v>3209</v>
      </c>
      <c r="E910" s="150" t="s">
        <v>431</v>
      </c>
      <c r="F910" s="150" t="s">
        <v>627</v>
      </c>
      <c r="G910" s="150" t="s">
        <v>723</v>
      </c>
      <c r="H910" s="151">
        <v>2</v>
      </c>
      <c r="I910" s="150" t="s">
        <v>629</v>
      </c>
      <c r="J910" s="150" t="s">
        <v>630</v>
      </c>
      <c r="K910" s="152">
        <v>44869</v>
      </c>
      <c r="L910" s="150" t="s">
        <v>631</v>
      </c>
      <c r="M910" s="150" t="str">
        <f t="shared" si="14"/>
        <v>NC01-2-0040-0011</v>
      </c>
      <c r="N910" s="150" t="e">
        <f>VLOOKUP(M910,'Liste des équipements'!C912:T1123,18)</f>
        <v>#N/A</v>
      </c>
    </row>
    <row r="911" spans="1:14">
      <c r="A911" s="150" t="s">
        <v>3210</v>
      </c>
      <c r="B911" s="150" t="s">
        <v>3211</v>
      </c>
      <c r="C911" s="150" t="s">
        <v>627</v>
      </c>
      <c r="D911" s="150" t="s">
        <v>3212</v>
      </c>
      <c r="E911" s="150" t="s">
        <v>431</v>
      </c>
      <c r="F911" s="150" t="s">
        <v>627</v>
      </c>
      <c r="G911" s="150" t="s">
        <v>1729</v>
      </c>
      <c r="H911" s="151">
        <v>2</v>
      </c>
      <c r="I911" s="150" t="s">
        <v>629</v>
      </c>
      <c r="J911" s="150" t="s">
        <v>630</v>
      </c>
      <c r="K911" s="152">
        <v>44869</v>
      </c>
      <c r="L911" s="150" t="s">
        <v>631</v>
      </c>
      <c r="M911" s="150" t="str">
        <f t="shared" si="14"/>
        <v>NC01-2-0040-0011</v>
      </c>
      <c r="N911" s="150" t="e">
        <f>VLOOKUP(M911,'Liste des équipements'!C913:T1124,18)</f>
        <v>#N/A</v>
      </c>
    </row>
    <row r="912" spans="1:14">
      <c r="A912" s="150" t="s">
        <v>3213</v>
      </c>
      <c r="B912" s="150" t="s">
        <v>3214</v>
      </c>
      <c r="C912" s="150" t="s">
        <v>627</v>
      </c>
      <c r="D912" s="150" t="s">
        <v>3215</v>
      </c>
      <c r="E912" s="150" t="s">
        <v>431</v>
      </c>
      <c r="F912" s="150" t="s">
        <v>627</v>
      </c>
      <c r="G912" s="150" t="s">
        <v>2149</v>
      </c>
      <c r="H912" s="151">
        <v>2</v>
      </c>
      <c r="I912" s="150" t="s">
        <v>629</v>
      </c>
      <c r="J912" s="150" t="s">
        <v>630</v>
      </c>
      <c r="K912" s="152">
        <v>44849</v>
      </c>
      <c r="L912" s="150" t="s">
        <v>631</v>
      </c>
      <c r="M912" s="150" t="str">
        <f t="shared" si="14"/>
        <v>NC01-2-0040-0011</v>
      </c>
      <c r="N912" s="150" t="e">
        <f>VLOOKUP(M912,'Liste des équipements'!C914:T1125,18)</f>
        <v>#N/A</v>
      </c>
    </row>
    <row r="913" spans="1:14">
      <c r="A913" s="150" t="s">
        <v>3216</v>
      </c>
      <c r="B913" s="150" t="s">
        <v>3217</v>
      </c>
      <c r="C913" s="150" t="s">
        <v>627</v>
      </c>
      <c r="D913" s="150" t="s">
        <v>3218</v>
      </c>
      <c r="E913" s="150" t="s">
        <v>338</v>
      </c>
      <c r="F913" s="150" t="s">
        <v>627</v>
      </c>
      <c r="G913" s="150" t="s">
        <v>3219</v>
      </c>
      <c r="H913" s="151">
        <v>2</v>
      </c>
      <c r="I913" s="150" t="s">
        <v>629</v>
      </c>
      <c r="J913" s="150" t="s">
        <v>630</v>
      </c>
      <c r="K913" s="152">
        <v>44993</v>
      </c>
      <c r="L913" s="150" t="s">
        <v>631</v>
      </c>
      <c r="M913" s="150" t="str">
        <f t="shared" si="14"/>
        <v>NC01-1-0030-0004</v>
      </c>
      <c r="N913" s="150" t="e">
        <f>VLOOKUP(M913,'Liste des équipements'!C915:T1126,18)</f>
        <v>#N/A</v>
      </c>
    </row>
    <row r="914" spans="1:14">
      <c r="A914" s="150" t="s">
        <v>3220</v>
      </c>
      <c r="B914" s="150" t="s">
        <v>3221</v>
      </c>
      <c r="C914" s="150" t="s">
        <v>627</v>
      </c>
      <c r="D914" s="150" t="s">
        <v>3222</v>
      </c>
      <c r="E914" s="150" t="s">
        <v>338</v>
      </c>
      <c r="F914" s="150" t="s">
        <v>627</v>
      </c>
      <c r="G914" s="150" t="s">
        <v>3223</v>
      </c>
      <c r="H914" s="151">
        <v>2</v>
      </c>
      <c r="I914" s="150" t="s">
        <v>629</v>
      </c>
      <c r="J914" s="150" t="s">
        <v>630</v>
      </c>
      <c r="K914" s="152">
        <v>44993</v>
      </c>
      <c r="L914" s="150" t="s">
        <v>631</v>
      </c>
      <c r="M914" s="150" t="str">
        <f t="shared" si="14"/>
        <v>NC01-1-0030-0004</v>
      </c>
      <c r="N914" s="150" t="e">
        <f>VLOOKUP(M914,'Liste des équipements'!C916:T1127,18)</f>
        <v>#N/A</v>
      </c>
    </row>
    <row r="915" spans="1:14">
      <c r="A915" s="150" t="s">
        <v>3224</v>
      </c>
      <c r="B915" s="150" t="s">
        <v>3225</v>
      </c>
      <c r="C915" s="150" t="s">
        <v>627</v>
      </c>
      <c r="D915" s="150" t="s">
        <v>3226</v>
      </c>
      <c r="E915" s="150" t="s">
        <v>338</v>
      </c>
      <c r="F915" s="150" t="s">
        <v>627</v>
      </c>
      <c r="G915" s="150" t="s">
        <v>1231</v>
      </c>
      <c r="H915" s="151">
        <v>2</v>
      </c>
      <c r="I915" s="150" t="s">
        <v>629</v>
      </c>
      <c r="J915" s="150" t="s">
        <v>630</v>
      </c>
      <c r="K915" s="152">
        <v>44993</v>
      </c>
      <c r="L915" s="150" t="s">
        <v>631</v>
      </c>
      <c r="M915" s="150" t="str">
        <f t="shared" si="14"/>
        <v>NC01-1-0030-0004</v>
      </c>
      <c r="N915" s="150" t="e">
        <f>VLOOKUP(M915,'Liste des équipements'!C917:T1128,18)</f>
        <v>#N/A</v>
      </c>
    </row>
    <row r="916" spans="1:14">
      <c r="A916" s="150" t="s">
        <v>3227</v>
      </c>
      <c r="B916" s="150" t="s">
        <v>3228</v>
      </c>
      <c r="C916" s="150" t="s">
        <v>627</v>
      </c>
      <c r="D916" s="150" t="s">
        <v>3229</v>
      </c>
      <c r="E916" s="150" t="s">
        <v>338</v>
      </c>
      <c r="F916" s="150" t="s">
        <v>627</v>
      </c>
      <c r="G916" s="150" t="s">
        <v>1231</v>
      </c>
      <c r="H916" s="151">
        <v>2</v>
      </c>
      <c r="I916" s="150" t="s">
        <v>629</v>
      </c>
      <c r="J916" s="150" t="s">
        <v>630</v>
      </c>
      <c r="K916" s="152">
        <v>44993</v>
      </c>
      <c r="L916" s="150" t="s">
        <v>631</v>
      </c>
      <c r="M916" s="150" t="str">
        <f t="shared" si="14"/>
        <v>NC01-1-0030-0004</v>
      </c>
      <c r="N916" s="150" t="e">
        <f>VLOOKUP(M916,'Liste des équipements'!C918:T1129,18)</f>
        <v>#N/A</v>
      </c>
    </row>
    <row r="917" spans="1:14">
      <c r="A917" s="150" t="s">
        <v>3230</v>
      </c>
      <c r="B917" s="150" t="s">
        <v>3231</v>
      </c>
      <c r="C917" s="150" t="s">
        <v>627</v>
      </c>
      <c r="D917" s="150" t="s">
        <v>3232</v>
      </c>
      <c r="E917" s="150" t="s">
        <v>338</v>
      </c>
      <c r="F917" s="150" t="s">
        <v>627</v>
      </c>
      <c r="G917" s="150" t="s">
        <v>3233</v>
      </c>
      <c r="H917" s="151">
        <v>2</v>
      </c>
      <c r="I917" s="150" t="s">
        <v>653</v>
      </c>
      <c r="J917" s="150" t="s">
        <v>630</v>
      </c>
      <c r="K917" s="152">
        <v>46454</v>
      </c>
      <c r="L917" s="150" t="s">
        <v>631</v>
      </c>
      <c r="M917" s="150" t="str">
        <f t="shared" si="14"/>
        <v>NC01-1-0030-0004</v>
      </c>
      <c r="N917" s="150" t="e">
        <f>VLOOKUP(M917,'Liste des équipements'!C919:T1130,18)</f>
        <v>#N/A</v>
      </c>
    </row>
    <row r="918" spans="1:14">
      <c r="A918" s="150" t="s">
        <v>3234</v>
      </c>
      <c r="B918" s="150" t="s">
        <v>3235</v>
      </c>
      <c r="C918" s="150" t="s">
        <v>627</v>
      </c>
      <c r="D918" s="150" t="s">
        <v>3236</v>
      </c>
      <c r="E918" s="150" t="s">
        <v>338</v>
      </c>
      <c r="F918" s="150" t="s">
        <v>627</v>
      </c>
      <c r="G918" s="150" t="s">
        <v>3233</v>
      </c>
      <c r="H918" s="151">
        <v>2</v>
      </c>
      <c r="I918" s="150" t="s">
        <v>653</v>
      </c>
      <c r="J918" s="150" t="s">
        <v>630</v>
      </c>
      <c r="K918" s="152">
        <v>46454</v>
      </c>
      <c r="L918" s="150" t="s">
        <v>631</v>
      </c>
      <c r="M918" s="150" t="str">
        <f t="shared" si="14"/>
        <v>NC01-1-0030-0004</v>
      </c>
      <c r="N918" s="150" t="e">
        <f>VLOOKUP(M918,'Liste des équipements'!C920:T1131,18)</f>
        <v>#N/A</v>
      </c>
    </row>
    <row r="919" spans="1:14">
      <c r="A919" s="150" t="s">
        <v>3237</v>
      </c>
      <c r="B919" s="150" t="s">
        <v>3238</v>
      </c>
      <c r="C919" s="150" t="s">
        <v>627</v>
      </c>
      <c r="D919" s="150" t="s">
        <v>3239</v>
      </c>
      <c r="E919" s="150" t="s">
        <v>344</v>
      </c>
      <c r="F919" s="150" t="s">
        <v>627</v>
      </c>
      <c r="G919" s="150" t="s">
        <v>3223</v>
      </c>
      <c r="H919" s="151">
        <v>2</v>
      </c>
      <c r="I919" s="150" t="s">
        <v>629</v>
      </c>
      <c r="J919" s="150" t="s">
        <v>630</v>
      </c>
      <c r="K919" s="152">
        <v>44995</v>
      </c>
      <c r="L919" s="150" t="s">
        <v>631</v>
      </c>
      <c r="M919" s="150" t="str">
        <f t="shared" si="14"/>
        <v>NC01-1-0030-0001</v>
      </c>
      <c r="N919" s="150" t="e">
        <f>VLOOKUP(M919,'Liste des équipements'!C921:T1132,18)</f>
        <v>#N/A</v>
      </c>
    </row>
    <row r="920" spans="1:14">
      <c r="A920" s="150" t="s">
        <v>3240</v>
      </c>
      <c r="B920" s="150" t="s">
        <v>3241</v>
      </c>
      <c r="C920" s="150" t="s">
        <v>627</v>
      </c>
      <c r="D920" s="150" t="s">
        <v>3242</v>
      </c>
      <c r="E920" s="150" t="s">
        <v>344</v>
      </c>
      <c r="F920" s="150" t="s">
        <v>627</v>
      </c>
      <c r="G920" s="150" t="s">
        <v>3233</v>
      </c>
      <c r="H920" s="151">
        <v>2</v>
      </c>
      <c r="I920" s="150" t="s">
        <v>653</v>
      </c>
      <c r="J920" s="150" t="s">
        <v>630</v>
      </c>
      <c r="K920" s="152">
        <v>46456</v>
      </c>
      <c r="L920" s="150" t="s">
        <v>631</v>
      </c>
      <c r="M920" s="150" t="str">
        <f t="shared" si="14"/>
        <v>NC01-1-0030-0001</v>
      </c>
      <c r="N920" s="150" t="e">
        <f>VLOOKUP(M920,'Liste des équipements'!C922:T1133,18)</f>
        <v>#N/A</v>
      </c>
    </row>
    <row r="921" spans="1:14">
      <c r="A921" s="150" t="s">
        <v>3243</v>
      </c>
      <c r="B921" s="150" t="s">
        <v>3244</v>
      </c>
      <c r="C921" s="150" t="s">
        <v>627</v>
      </c>
      <c r="D921" s="150" t="s">
        <v>3245</v>
      </c>
      <c r="E921" s="150" t="s">
        <v>344</v>
      </c>
      <c r="F921" s="150" t="s">
        <v>627</v>
      </c>
      <c r="G921" s="150" t="s">
        <v>3233</v>
      </c>
      <c r="H921" s="151">
        <v>2</v>
      </c>
      <c r="I921" s="150" t="s">
        <v>653</v>
      </c>
      <c r="J921" s="150" t="s">
        <v>630</v>
      </c>
      <c r="K921" s="152">
        <v>46456</v>
      </c>
      <c r="L921" s="150" t="s">
        <v>631</v>
      </c>
      <c r="M921" s="150" t="str">
        <f t="shared" si="14"/>
        <v>NC01-1-0030-0001</v>
      </c>
      <c r="N921" s="150" t="e">
        <f>VLOOKUP(M921,'Liste des équipements'!C923:T1134,18)</f>
        <v>#N/A</v>
      </c>
    </row>
    <row r="922" spans="1:14">
      <c r="A922" s="150" t="s">
        <v>3246</v>
      </c>
      <c r="B922" s="150" t="s">
        <v>3247</v>
      </c>
      <c r="C922" s="150" t="s">
        <v>627</v>
      </c>
      <c r="D922" s="150" t="s">
        <v>3248</v>
      </c>
      <c r="E922" s="150" t="s">
        <v>342</v>
      </c>
      <c r="F922" s="150" t="s">
        <v>627</v>
      </c>
      <c r="G922" s="150" t="s">
        <v>3233</v>
      </c>
      <c r="H922" s="151">
        <v>2</v>
      </c>
      <c r="I922" s="150" t="s">
        <v>653</v>
      </c>
      <c r="J922" s="150" t="s">
        <v>630</v>
      </c>
      <c r="K922" s="152">
        <v>46456</v>
      </c>
      <c r="L922" s="150" t="s">
        <v>631</v>
      </c>
      <c r="M922" s="150" t="str">
        <f t="shared" si="14"/>
        <v>NC01-1-0030-0007</v>
      </c>
      <c r="N922" s="150" t="e">
        <f>VLOOKUP(M922,'Liste des équipements'!C924:T1135,18)</f>
        <v>#N/A</v>
      </c>
    </row>
    <row r="923" spans="1:14">
      <c r="A923" s="150" t="s">
        <v>3249</v>
      </c>
      <c r="B923" s="150" t="s">
        <v>3250</v>
      </c>
      <c r="C923" s="150" t="s">
        <v>627</v>
      </c>
      <c r="D923" s="150" t="s">
        <v>3251</v>
      </c>
      <c r="E923" s="150" t="s">
        <v>340</v>
      </c>
      <c r="F923" s="150" t="s">
        <v>627</v>
      </c>
      <c r="G923" s="150" t="s">
        <v>3252</v>
      </c>
      <c r="H923" s="151">
        <v>2</v>
      </c>
      <c r="I923" s="150" t="s">
        <v>653</v>
      </c>
      <c r="J923" s="150" t="s">
        <v>630</v>
      </c>
      <c r="K923" s="152">
        <v>45726</v>
      </c>
      <c r="L923" s="150" t="s">
        <v>631</v>
      </c>
      <c r="M923" s="150" t="str">
        <f t="shared" si="14"/>
        <v>NC01-1-0030-0003</v>
      </c>
      <c r="N923" s="150" t="e">
        <f>VLOOKUP(M923,'Liste des équipements'!C925:T1136,18)</f>
        <v>#N/A</v>
      </c>
    </row>
    <row r="924" spans="1:14">
      <c r="A924" s="150" t="s">
        <v>3253</v>
      </c>
      <c r="B924" s="150" t="s">
        <v>3254</v>
      </c>
      <c r="C924" s="150" t="s">
        <v>627</v>
      </c>
      <c r="D924" s="150" t="s">
        <v>3255</v>
      </c>
      <c r="E924" s="150" t="s">
        <v>342</v>
      </c>
      <c r="F924" s="150" t="s">
        <v>627</v>
      </c>
      <c r="G924" s="150" t="s">
        <v>1430</v>
      </c>
      <c r="H924" s="151">
        <v>2</v>
      </c>
      <c r="I924" s="150" t="s">
        <v>653</v>
      </c>
      <c r="J924" s="150" t="s">
        <v>630</v>
      </c>
      <c r="K924" s="152">
        <v>45726</v>
      </c>
      <c r="L924" s="150" t="s">
        <v>631</v>
      </c>
      <c r="M924" s="150" t="str">
        <f t="shared" si="14"/>
        <v>NC01-1-0030-0007</v>
      </c>
      <c r="N924" s="150" t="e">
        <f>VLOOKUP(M924,'Liste des équipements'!C926:T1137,18)</f>
        <v>#N/A</v>
      </c>
    </row>
    <row r="925" spans="1:14">
      <c r="A925" s="150" t="s">
        <v>3256</v>
      </c>
      <c r="B925" s="150" t="s">
        <v>3257</v>
      </c>
      <c r="C925" s="150" t="s">
        <v>627</v>
      </c>
      <c r="D925" s="150" t="s">
        <v>3258</v>
      </c>
      <c r="E925" s="150" t="s">
        <v>342</v>
      </c>
      <c r="F925" s="150" t="s">
        <v>627</v>
      </c>
      <c r="G925" s="150" t="s">
        <v>3233</v>
      </c>
      <c r="H925" s="151">
        <v>2</v>
      </c>
      <c r="I925" s="150" t="s">
        <v>653</v>
      </c>
      <c r="J925" s="150" t="s">
        <v>630</v>
      </c>
      <c r="K925" s="152">
        <v>46456</v>
      </c>
      <c r="L925" s="150" t="s">
        <v>631</v>
      </c>
      <c r="M925" s="150" t="str">
        <f t="shared" si="14"/>
        <v>NC01-1-0030-0007</v>
      </c>
      <c r="N925" s="150" t="e">
        <f>VLOOKUP(M925,'Liste des équipements'!C927:T1138,18)</f>
        <v>#N/A</v>
      </c>
    </row>
    <row r="926" spans="1:14">
      <c r="A926" s="150" t="s">
        <v>3259</v>
      </c>
      <c r="B926" s="150" t="s">
        <v>3260</v>
      </c>
      <c r="C926" s="150" t="s">
        <v>627</v>
      </c>
      <c r="D926" s="150" t="s">
        <v>3261</v>
      </c>
      <c r="E926" s="150" t="s">
        <v>342</v>
      </c>
      <c r="F926" s="150" t="s">
        <v>627</v>
      </c>
      <c r="G926" s="150" t="s">
        <v>3233</v>
      </c>
      <c r="H926" s="151">
        <v>2</v>
      </c>
      <c r="I926" s="150" t="s">
        <v>653</v>
      </c>
      <c r="J926" s="150" t="s">
        <v>630</v>
      </c>
      <c r="K926" s="152">
        <v>46456</v>
      </c>
      <c r="L926" s="150" t="s">
        <v>631</v>
      </c>
      <c r="M926" s="150" t="str">
        <f t="shared" si="14"/>
        <v>NC01-1-0030-0007</v>
      </c>
      <c r="N926" s="150" t="e">
        <f>VLOOKUP(M926,'Liste des équipements'!C928:T1139,18)</f>
        <v>#N/A</v>
      </c>
    </row>
    <row r="927" spans="1:14">
      <c r="A927" s="150" t="s">
        <v>3262</v>
      </c>
      <c r="B927" s="150" t="s">
        <v>3263</v>
      </c>
      <c r="C927" s="150" t="s">
        <v>627</v>
      </c>
      <c r="D927" s="150" t="s">
        <v>3264</v>
      </c>
      <c r="E927" s="150" t="s">
        <v>338</v>
      </c>
      <c r="F927" s="150" t="s">
        <v>627</v>
      </c>
      <c r="G927" s="150" t="s">
        <v>1430</v>
      </c>
      <c r="H927" s="151">
        <v>2</v>
      </c>
      <c r="I927" s="150" t="s">
        <v>653</v>
      </c>
      <c r="J927" s="150" t="s">
        <v>630</v>
      </c>
      <c r="K927" s="152">
        <v>45724</v>
      </c>
      <c r="L927" s="150" t="s">
        <v>631</v>
      </c>
      <c r="M927" s="150" t="str">
        <f t="shared" si="14"/>
        <v>NC01-1-0030-0004</v>
      </c>
      <c r="N927" s="150" t="e">
        <f>VLOOKUP(M927,'Liste des équipements'!C929:T1140,18)</f>
        <v>#N/A</v>
      </c>
    </row>
    <row r="928" spans="1:14">
      <c r="A928" s="150" t="s">
        <v>3265</v>
      </c>
      <c r="B928" s="150" t="s">
        <v>3266</v>
      </c>
      <c r="C928" s="150" t="s">
        <v>627</v>
      </c>
      <c r="D928" s="150" t="s">
        <v>3267</v>
      </c>
      <c r="E928" s="150" t="s">
        <v>338</v>
      </c>
      <c r="F928" s="150" t="s">
        <v>627</v>
      </c>
      <c r="G928" s="150" t="s">
        <v>1430</v>
      </c>
      <c r="H928" s="151">
        <v>2</v>
      </c>
      <c r="I928" s="150" t="s">
        <v>653</v>
      </c>
      <c r="J928" s="150" t="s">
        <v>630</v>
      </c>
      <c r="K928" s="152">
        <v>45724</v>
      </c>
      <c r="L928" s="150" t="s">
        <v>631</v>
      </c>
      <c r="M928" s="150" t="str">
        <f t="shared" si="14"/>
        <v>NC01-1-0030-0004</v>
      </c>
      <c r="N928" s="150" t="e">
        <f>VLOOKUP(M928,'Liste des équipements'!C930:T1141,18)</f>
        <v>#N/A</v>
      </c>
    </row>
    <row r="929" spans="1:14">
      <c r="A929" s="150" t="s">
        <v>3268</v>
      </c>
      <c r="B929" s="150" t="s">
        <v>3269</v>
      </c>
      <c r="C929" s="150" t="s">
        <v>627</v>
      </c>
      <c r="D929" s="150" t="s">
        <v>3270</v>
      </c>
      <c r="E929" s="150" t="s">
        <v>338</v>
      </c>
      <c r="F929" s="150" t="s">
        <v>627</v>
      </c>
      <c r="G929" s="150" t="s">
        <v>3233</v>
      </c>
      <c r="H929" s="151">
        <v>2</v>
      </c>
      <c r="I929" s="150" t="s">
        <v>653</v>
      </c>
      <c r="J929" s="150" t="s">
        <v>630</v>
      </c>
      <c r="K929" s="152">
        <v>46454</v>
      </c>
      <c r="L929" s="150" t="s">
        <v>631</v>
      </c>
      <c r="M929" s="150" t="str">
        <f t="shared" si="14"/>
        <v>NC01-1-0030-0004</v>
      </c>
      <c r="N929" s="150" t="e">
        <f>VLOOKUP(M929,'Liste des équipements'!C931:T1142,18)</f>
        <v>#N/A</v>
      </c>
    </row>
    <row r="930" spans="1:14">
      <c r="A930" s="150" t="s">
        <v>3271</v>
      </c>
      <c r="B930" s="150" t="s">
        <v>3272</v>
      </c>
      <c r="C930" s="150" t="s">
        <v>627</v>
      </c>
      <c r="D930" s="150" t="s">
        <v>3273</v>
      </c>
      <c r="E930" s="150" t="s">
        <v>338</v>
      </c>
      <c r="F930" s="150" t="s">
        <v>627</v>
      </c>
      <c r="G930" s="150" t="s">
        <v>3233</v>
      </c>
      <c r="H930" s="151">
        <v>2</v>
      </c>
      <c r="I930" s="150" t="s">
        <v>653</v>
      </c>
      <c r="J930" s="150" t="s">
        <v>630</v>
      </c>
      <c r="K930" s="152">
        <v>46454</v>
      </c>
      <c r="L930" s="150" t="s">
        <v>631</v>
      </c>
      <c r="M930" s="150" t="str">
        <f t="shared" si="14"/>
        <v>NC01-1-0030-0004</v>
      </c>
      <c r="N930" s="150" t="e">
        <f>VLOOKUP(M930,'Liste des équipements'!C932:T1143,18)</f>
        <v>#N/A</v>
      </c>
    </row>
    <row r="931" spans="1:14">
      <c r="A931" s="150" t="s">
        <v>3274</v>
      </c>
      <c r="B931" s="150" t="s">
        <v>3275</v>
      </c>
      <c r="C931" s="150" t="s">
        <v>627</v>
      </c>
      <c r="D931" s="150" t="s">
        <v>3276</v>
      </c>
      <c r="E931" s="150" t="s">
        <v>340</v>
      </c>
      <c r="F931" s="150" t="s">
        <v>627</v>
      </c>
      <c r="G931" s="150" t="s">
        <v>3233</v>
      </c>
      <c r="H931" s="151">
        <v>2</v>
      </c>
      <c r="I931" s="150" t="s">
        <v>653</v>
      </c>
      <c r="J931" s="150" t="s">
        <v>630</v>
      </c>
      <c r="K931" s="152">
        <v>46456</v>
      </c>
      <c r="L931" s="150" t="s">
        <v>631</v>
      </c>
      <c r="M931" s="150" t="str">
        <f t="shared" si="14"/>
        <v>NC01-1-0030-0003</v>
      </c>
      <c r="N931" s="150" t="e">
        <f>VLOOKUP(M931,'Liste des équipements'!C933:T1144,18)</f>
        <v>#N/A</v>
      </c>
    </row>
    <row r="932" spans="1:14">
      <c r="A932" s="150" t="s">
        <v>3277</v>
      </c>
      <c r="B932" s="150" t="s">
        <v>3278</v>
      </c>
      <c r="C932" s="150" t="s">
        <v>627</v>
      </c>
      <c r="D932" s="150" t="s">
        <v>3279</v>
      </c>
      <c r="E932" s="150" t="s">
        <v>340</v>
      </c>
      <c r="F932" s="150" t="s">
        <v>627</v>
      </c>
      <c r="G932" s="150" t="s">
        <v>3233</v>
      </c>
      <c r="H932" s="151">
        <v>2</v>
      </c>
      <c r="I932" s="150" t="s">
        <v>653</v>
      </c>
      <c r="J932" s="150" t="s">
        <v>630</v>
      </c>
      <c r="K932" s="152">
        <v>46456</v>
      </c>
      <c r="L932" s="150" t="s">
        <v>631</v>
      </c>
      <c r="M932" s="150" t="str">
        <f t="shared" si="14"/>
        <v>NC01-1-0030-0003</v>
      </c>
      <c r="N932" s="150" t="e">
        <f>VLOOKUP(M932,'Liste des équipements'!C934:T1145,18)</f>
        <v>#N/A</v>
      </c>
    </row>
    <row r="933" spans="1:14">
      <c r="A933" s="150" t="s">
        <v>3280</v>
      </c>
      <c r="B933" s="150" t="s">
        <v>3281</v>
      </c>
      <c r="C933" s="150" t="s">
        <v>627</v>
      </c>
      <c r="D933" s="150" t="s">
        <v>3282</v>
      </c>
      <c r="E933" s="150" t="s">
        <v>336</v>
      </c>
      <c r="F933" s="150" t="s">
        <v>627</v>
      </c>
      <c r="G933" s="150" t="s">
        <v>1430</v>
      </c>
      <c r="H933" s="151">
        <v>2</v>
      </c>
      <c r="I933" s="150" t="s">
        <v>653</v>
      </c>
      <c r="J933" s="150" t="s">
        <v>630</v>
      </c>
      <c r="K933" s="152">
        <v>45724</v>
      </c>
      <c r="L933" s="150" t="s">
        <v>631</v>
      </c>
      <c r="M933" s="150" t="str">
        <f t="shared" si="14"/>
        <v>NC01-1-0030-0005</v>
      </c>
      <c r="N933" s="150" t="e">
        <f>VLOOKUP(M933,'Liste des équipements'!C935:T1146,18)</f>
        <v>#N/A</v>
      </c>
    </row>
    <row r="934" spans="1:14">
      <c r="A934" s="150" t="s">
        <v>3283</v>
      </c>
      <c r="B934" s="150" t="s">
        <v>3284</v>
      </c>
      <c r="C934" s="150" t="s">
        <v>627</v>
      </c>
      <c r="D934" s="150" t="s">
        <v>3285</v>
      </c>
      <c r="E934" s="150" t="s">
        <v>336</v>
      </c>
      <c r="F934" s="150" t="s">
        <v>627</v>
      </c>
      <c r="G934" s="150" t="s">
        <v>3223</v>
      </c>
      <c r="H934" s="151">
        <v>2</v>
      </c>
      <c r="I934" s="150" t="s">
        <v>629</v>
      </c>
      <c r="J934" s="150" t="s">
        <v>630</v>
      </c>
      <c r="K934" s="152">
        <v>44993</v>
      </c>
      <c r="L934" s="150" t="s">
        <v>631</v>
      </c>
      <c r="M934" s="150" t="str">
        <f t="shared" si="14"/>
        <v>NC01-1-0030-0005</v>
      </c>
      <c r="N934" s="150" t="e">
        <f>VLOOKUP(M934,'Liste des équipements'!C936:T1147,18)</f>
        <v>#N/A</v>
      </c>
    </row>
    <row r="935" spans="1:14">
      <c r="A935" s="150" t="s">
        <v>3286</v>
      </c>
      <c r="B935" s="150" t="s">
        <v>3287</v>
      </c>
      <c r="C935" s="150" t="s">
        <v>627</v>
      </c>
      <c r="D935" s="150" t="s">
        <v>3288</v>
      </c>
      <c r="E935" s="150" t="s">
        <v>336</v>
      </c>
      <c r="F935" s="150" t="s">
        <v>627</v>
      </c>
      <c r="G935" s="150" t="s">
        <v>3289</v>
      </c>
      <c r="H935" s="151">
        <v>2</v>
      </c>
      <c r="I935" s="150" t="s">
        <v>653</v>
      </c>
      <c r="J935" s="150" t="s">
        <v>630</v>
      </c>
      <c r="K935" s="152">
        <v>46454</v>
      </c>
      <c r="L935" s="150" t="s">
        <v>631</v>
      </c>
      <c r="M935" s="150" t="str">
        <f t="shared" si="14"/>
        <v>NC01-1-0030-0005</v>
      </c>
      <c r="N935" s="150" t="e">
        <f>VLOOKUP(M935,'Liste des équipements'!C937:T1148,18)</f>
        <v>#N/A</v>
      </c>
    </row>
    <row r="936" spans="1:14">
      <c r="A936" s="150" t="s">
        <v>3290</v>
      </c>
      <c r="B936" s="150" t="s">
        <v>3291</v>
      </c>
      <c r="C936" s="150" t="s">
        <v>627</v>
      </c>
      <c r="D936" s="150" t="s">
        <v>3292</v>
      </c>
      <c r="E936" s="150" t="s">
        <v>336</v>
      </c>
      <c r="F936" s="150" t="s">
        <v>627</v>
      </c>
      <c r="G936" s="150" t="s">
        <v>1242</v>
      </c>
      <c r="H936" s="151">
        <v>2</v>
      </c>
      <c r="I936" s="150" t="s">
        <v>629</v>
      </c>
      <c r="J936" s="150" t="s">
        <v>630</v>
      </c>
      <c r="K936" s="152">
        <v>44993</v>
      </c>
      <c r="L936" s="150" t="s">
        <v>631</v>
      </c>
      <c r="M936" s="150" t="str">
        <f t="shared" si="14"/>
        <v>NC01-1-0030-0005</v>
      </c>
      <c r="N936" s="150" t="e">
        <f>VLOOKUP(M936,'Liste des équipements'!C938:T1149,18)</f>
        <v>#N/A</v>
      </c>
    </row>
    <row r="937" spans="1:14">
      <c r="A937" s="150" t="s">
        <v>3293</v>
      </c>
      <c r="B937" s="150" t="s">
        <v>3294</v>
      </c>
      <c r="C937" s="150" t="s">
        <v>627</v>
      </c>
      <c r="D937" s="150" t="s">
        <v>3295</v>
      </c>
      <c r="E937" s="150" t="s">
        <v>336</v>
      </c>
      <c r="F937" s="150" t="s">
        <v>627</v>
      </c>
      <c r="G937" s="150" t="s">
        <v>3296</v>
      </c>
      <c r="H937" s="151">
        <v>2</v>
      </c>
      <c r="I937" s="150" t="s">
        <v>653</v>
      </c>
      <c r="J937" s="150" t="s">
        <v>630</v>
      </c>
      <c r="K937" s="152">
        <v>46454</v>
      </c>
      <c r="L937" s="150" t="s">
        <v>631</v>
      </c>
      <c r="M937" s="150" t="str">
        <f t="shared" si="14"/>
        <v>NC01-1-0030-0005</v>
      </c>
      <c r="N937" s="150" t="e">
        <f>VLOOKUP(M937,'Liste des équipements'!C939:T1150,18)</f>
        <v>#N/A</v>
      </c>
    </row>
    <row r="938" spans="1:14">
      <c r="A938" s="150" t="s">
        <v>3297</v>
      </c>
      <c r="B938" s="150" t="s">
        <v>3298</v>
      </c>
      <c r="C938" s="150" t="s">
        <v>627</v>
      </c>
      <c r="D938" s="150" t="s">
        <v>3299</v>
      </c>
      <c r="E938" s="150" t="s">
        <v>336</v>
      </c>
      <c r="F938" s="150" t="s">
        <v>627</v>
      </c>
      <c r="G938" s="150" t="s">
        <v>3233</v>
      </c>
      <c r="H938" s="151">
        <v>2</v>
      </c>
      <c r="I938" s="150" t="s">
        <v>653</v>
      </c>
      <c r="J938" s="150" t="s">
        <v>630</v>
      </c>
      <c r="K938" s="152">
        <v>46454</v>
      </c>
      <c r="L938" s="150" t="s">
        <v>631</v>
      </c>
      <c r="M938" s="150" t="str">
        <f t="shared" si="14"/>
        <v>NC01-1-0030-0005</v>
      </c>
      <c r="N938" s="150" t="e">
        <f>VLOOKUP(M938,'Liste des équipements'!C940:T1151,18)</f>
        <v>#N/A</v>
      </c>
    </row>
    <row r="939" spans="1:14">
      <c r="A939" s="150" t="s">
        <v>3300</v>
      </c>
      <c r="B939" s="150" t="s">
        <v>3301</v>
      </c>
      <c r="C939" s="150" t="s">
        <v>627</v>
      </c>
      <c r="D939" s="150" t="s">
        <v>3302</v>
      </c>
      <c r="E939" s="150" t="s">
        <v>336</v>
      </c>
      <c r="F939" s="150" t="s">
        <v>627</v>
      </c>
      <c r="G939" s="150" t="s">
        <v>3233</v>
      </c>
      <c r="H939" s="151">
        <v>2</v>
      </c>
      <c r="I939" s="150" t="s">
        <v>653</v>
      </c>
      <c r="J939" s="150" t="s">
        <v>630</v>
      </c>
      <c r="K939" s="152">
        <v>46454</v>
      </c>
      <c r="L939" s="150" t="s">
        <v>631</v>
      </c>
      <c r="M939" s="150" t="str">
        <f t="shared" si="14"/>
        <v>NC01-1-0030-0005</v>
      </c>
      <c r="N939" s="150" t="e">
        <f>VLOOKUP(M939,'Liste des équipements'!C941:T1152,18)</f>
        <v>#N/A</v>
      </c>
    </row>
    <row r="940" spans="1:14">
      <c r="A940" s="150" t="s">
        <v>3303</v>
      </c>
      <c r="B940" s="150" t="s">
        <v>3304</v>
      </c>
      <c r="C940" s="150" t="s">
        <v>627</v>
      </c>
      <c r="D940" s="150" t="s">
        <v>3305</v>
      </c>
      <c r="E940" s="150" t="s">
        <v>336</v>
      </c>
      <c r="F940" s="150" t="s">
        <v>627</v>
      </c>
      <c r="G940" s="150" t="s">
        <v>3233</v>
      </c>
      <c r="H940" s="151">
        <v>2</v>
      </c>
      <c r="I940" s="150" t="s">
        <v>653</v>
      </c>
      <c r="J940" s="150" t="s">
        <v>630</v>
      </c>
      <c r="K940" s="152">
        <v>46454</v>
      </c>
      <c r="L940" s="150" t="s">
        <v>631</v>
      </c>
      <c r="M940" s="150" t="str">
        <f t="shared" si="14"/>
        <v>NC01-1-0030-0005</v>
      </c>
      <c r="N940" s="150" t="e">
        <f>VLOOKUP(M940,'Liste des équipements'!C942:T1153,18)</f>
        <v>#N/A</v>
      </c>
    </row>
    <row r="941" spans="1:14">
      <c r="A941" s="150" t="s">
        <v>3306</v>
      </c>
      <c r="B941" s="150" t="s">
        <v>3307</v>
      </c>
      <c r="C941" s="150" t="s">
        <v>627</v>
      </c>
      <c r="D941" s="150" t="s">
        <v>3308</v>
      </c>
      <c r="E941" s="150" t="s">
        <v>336</v>
      </c>
      <c r="F941" s="150" t="s">
        <v>627</v>
      </c>
      <c r="G941" s="150" t="s">
        <v>3233</v>
      </c>
      <c r="H941" s="151">
        <v>2</v>
      </c>
      <c r="I941" s="150" t="s">
        <v>653</v>
      </c>
      <c r="J941" s="150" t="s">
        <v>630</v>
      </c>
      <c r="K941" s="152">
        <v>46454</v>
      </c>
      <c r="L941" s="150" t="s">
        <v>631</v>
      </c>
      <c r="M941" s="150" t="str">
        <f t="shared" si="14"/>
        <v>NC01-1-0030-0005</v>
      </c>
      <c r="N941" s="150" t="e">
        <f>VLOOKUP(M941,'Liste des équipements'!C943:T1154,18)</f>
        <v>#N/A</v>
      </c>
    </row>
    <row r="942" spans="1:14">
      <c r="A942" s="150" t="s">
        <v>3309</v>
      </c>
      <c r="B942" s="150" t="s">
        <v>3310</v>
      </c>
      <c r="C942" s="150" t="s">
        <v>627</v>
      </c>
      <c r="D942" s="150" t="s">
        <v>3311</v>
      </c>
      <c r="E942" s="150" t="s">
        <v>342</v>
      </c>
      <c r="F942" s="150" t="s">
        <v>627</v>
      </c>
      <c r="G942" s="150" t="s">
        <v>3233</v>
      </c>
      <c r="H942" s="151">
        <v>2</v>
      </c>
      <c r="I942" s="150" t="s">
        <v>653</v>
      </c>
      <c r="J942" s="150" t="s">
        <v>630</v>
      </c>
      <c r="K942" s="152">
        <v>46456</v>
      </c>
      <c r="L942" s="150" t="s">
        <v>631</v>
      </c>
      <c r="M942" s="150" t="str">
        <f t="shared" si="14"/>
        <v>NC01-1-0030-0007</v>
      </c>
      <c r="N942" s="150" t="e">
        <f>VLOOKUP(M942,'Liste des équipements'!C944:T1155,18)</f>
        <v>#N/A</v>
      </c>
    </row>
    <row r="943" spans="1:14">
      <c r="A943" s="150" t="s">
        <v>3312</v>
      </c>
      <c r="B943" s="150" t="s">
        <v>3313</v>
      </c>
      <c r="C943" s="150" t="s">
        <v>627</v>
      </c>
      <c r="D943" s="150" t="s">
        <v>3314</v>
      </c>
      <c r="E943" s="150" t="s">
        <v>342</v>
      </c>
      <c r="F943" s="150" t="s">
        <v>627</v>
      </c>
      <c r="G943" s="150" t="s">
        <v>3315</v>
      </c>
      <c r="H943" s="151">
        <v>2</v>
      </c>
      <c r="I943" s="150" t="s">
        <v>629</v>
      </c>
      <c r="J943" s="150" t="s">
        <v>630</v>
      </c>
      <c r="K943" s="152">
        <v>44996</v>
      </c>
      <c r="L943" s="150" t="s">
        <v>631</v>
      </c>
      <c r="M943" s="150" t="str">
        <f t="shared" si="14"/>
        <v>NC01-1-0030-0007</v>
      </c>
      <c r="N943" s="150" t="e">
        <f>VLOOKUP(M943,'Liste des équipements'!C945:T1156,18)</f>
        <v>#N/A</v>
      </c>
    </row>
    <row r="944" spans="1:14">
      <c r="A944" s="150" t="s">
        <v>3316</v>
      </c>
      <c r="B944" s="150" t="s">
        <v>3317</v>
      </c>
      <c r="C944" s="150" t="s">
        <v>627</v>
      </c>
      <c r="D944" s="150" t="s">
        <v>3318</v>
      </c>
      <c r="E944" s="150" t="s">
        <v>342</v>
      </c>
      <c r="F944" s="150" t="s">
        <v>627</v>
      </c>
      <c r="G944" s="150" t="s">
        <v>3296</v>
      </c>
      <c r="H944" s="151">
        <v>2</v>
      </c>
      <c r="I944" s="150" t="s">
        <v>653</v>
      </c>
      <c r="J944" s="150" t="s">
        <v>630</v>
      </c>
      <c r="K944" s="152">
        <v>46456</v>
      </c>
      <c r="L944" s="150" t="s">
        <v>631</v>
      </c>
      <c r="M944" s="150" t="str">
        <f t="shared" si="14"/>
        <v>NC01-1-0030-0007</v>
      </c>
      <c r="N944" s="150" t="e">
        <f>VLOOKUP(M944,'Liste des équipements'!C946:T1157,18)</f>
        <v>#N/A</v>
      </c>
    </row>
    <row r="945" spans="1:14">
      <c r="A945" s="150" t="s">
        <v>3319</v>
      </c>
      <c r="B945" s="150" t="s">
        <v>3320</v>
      </c>
      <c r="C945" s="150" t="s">
        <v>627</v>
      </c>
      <c r="D945" s="150" t="s">
        <v>3321</v>
      </c>
      <c r="E945" s="150" t="s">
        <v>342</v>
      </c>
      <c r="F945" s="150" t="s">
        <v>627</v>
      </c>
      <c r="G945" s="150" t="s">
        <v>3233</v>
      </c>
      <c r="H945" s="151">
        <v>2</v>
      </c>
      <c r="I945" s="150" t="s">
        <v>653</v>
      </c>
      <c r="J945" s="150" t="s">
        <v>630</v>
      </c>
      <c r="K945" s="152">
        <v>46456</v>
      </c>
      <c r="L945" s="150" t="s">
        <v>631</v>
      </c>
      <c r="M945" s="150" t="str">
        <f t="shared" si="14"/>
        <v>NC01-1-0030-0007</v>
      </c>
      <c r="N945" s="150" t="e">
        <f>VLOOKUP(M945,'Liste des équipements'!C947:T1158,18)</f>
        <v>#N/A</v>
      </c>
    </row>
    <row r="946" spans="1:14">
      <c r="A946" s="150" t="s">
        <v>3322</v>
      </c>
      <c r="B946" s="150" t="s">
        <v>3323</v>
      </c>
      <c r="C946" s="150" t="s">
        <v>627</v>
      </c>
      <c r="D946" s="150" t="s">
        <v>3324</v>
      </c>
      <c r="E946" s="150" t="s">
        <v>342</v>
      </c>
      <c r="F946" s="150" t="s">
        <v>627</v>
      </c>
      <c r="G946" s="150" t="s">
        <v>3233</v>
      </c>
      <c r="H946" s="151">
        <v>2</v>
      </c>
      <c r="I946" s="150" t="s">
        <v>653</v>
      </c>
      <c r="J946" s="150" t="s">
        <v>630</v>
      </c>
      <c r="K946" s="152">
        <v>46456</v>
      </c>
      <c r="L946" s="150" t="s">
        <v>631</v>
      </c>
      <c r="M946" s="150" t="str">
        <f t="shared" si="14"/>
        <v>NC01-1-0030-0007</v>
      </c>
      <c r="N946" s="150" t="e">
        <f>VLOOKUP(M946,'Liste des équipements'!C948:T1159,18)</f>
        <v>#N/A</v>
      </c>
    </row>
    <row r="947" spans="1:14">
      <c r="A947" s="150" t="s">
        <v>3325</v>
      </c>
      <c r="B947" s="150" t="s">
        <v>3326</v>
      </c>
      <c r="C947" s="150" t="s">
        <v>627</v>
      </c>
      <c r="D947" s="150" t="s">
        <v>3327</v>
      </c>
      <c r="E947" s="150" t="s">
        <v>342</v>
      </c>
      <c r="F947" s="150" t="s">
        <v>627</v>
      </c>
      <c r="G947" s="150" t="s">
        <v>3233</v>
      </c>
      <c r="H947" s="151">
        <v>2</v>
      </c>
      <c r="I947" s="150" t="s">
        <v>653</v>
      </c>
      <c r="J947" s="150" t="s">
        <v>630</v>
      </c>
      <c r="K947" s="152">
        <v>46456</v>
      </c>
      <c r="L947" s="150" t="s">
        <v>631</v>
      </c>
      <c r="M947" s="150" t="str">
        <f t="shared" si="14"/>
        <v>NC01-1-0030-0007</v>
      </c>
      <c r="N947" s="150" t="e">
        <f>VLOOKUP(M947,'Liste des équipements'!C949:T1160,18)</f>
        <v>#N/A</v>
      </c>
    </row>
    <row r="948" spans="1:14">
      <c r="A948" s="150" t="s">
        <v>3328</v>
      </c>
      <c r="B948" s="150" t="s">
        <v>3329</v>
      </c>
      <c r="C948" s="150" t="s">
        <v>627</v>
      </c>
      <c r="D948" s="150" t="s">
        <v>3330</v>
      </c>
      <c r="E948" s="150" t="s">
        <v>342</v>
      </c>
      <c r="F948" s="150" t="s">
        <v>627</v>
      </c>
      <c r="G948" s="150" t="s">
        <v>3233</v>
      </c>
      <c r="H948" s="151">
        <v>2</v>
      </c>
      <c r="I948" s="150" t="s">
        <v>653</v>
      </c>
      <c r="J948" s="150" t="s">
        <v>630</v>
      </c>
      <c r="K948" s="152">
        <v>46456</v>
      </c>
      <c r="L948" s="150" t="s">
        <v>631</v>
      </c>
      <c r="M948" s="150" t="str">
        <f t="shared" si="14"/>
        <v>NC01-1-0030-0007</v>
      </c>
      <c r="N948" s="150" t="e">
        <f>VLOOKUP(M948,'Liste des équipements'!C950:T1161,18)</f>
        <v>#N/A</v>
      </c>
    </row>
    <row r="949" spans="1:14">
      <c r="A949" s="150" t="s">
        <v>3331</v>
      </c>
      <c r="B949" s="150" t="s">
        <v>3332</v>
      </c>
      <c r="C949" s="150" t="s">
        <v>627</v>
      </c>
      <c r="D949" s="150" t="s">
        <v>3333</v>
      </c>
      <c r="E949" s="150" t="s">
        <v>342</v>
      </c>
      <c r="F949" s="150" t="s">
        <v>627</v>
      </c>
      <c r="G949" s="150" t="s">
        <v>3233</v>
      </c>
      <c r="H949" s="151">
        <v>2</v>
      </c>
      <c r="I949" s="150" t="s">
        <v>653</v>
      </c>
      <c r="J949" s="150" t="s">
        <v>630</v>
      </c>
      <c r="K949" s="152">
        <v>46456</v>
      </c>
      <c r="L949" s="150" t="s">
        <v>631</v>
      </c>
      <c r="M949" s="150" t="str">
        <f t="shared" si="14"/>
        <v>NC01-1-0030-0007</v>
      </c>
      <c r="N949" s="150" t="e">
        <f>VLOOKUP(M949,'Liste des équipements'!C951:T1162,18)</f>
        <v>#N/A</v>
      </c>
    </row>
    <row r="950" spans="1:14">
      <c r="A950" s="150" t="s">
        <v>3334</v>
      </c>
      <c r="B950" s="150" t="s">
        <v>3335</v>
      </c>
      <c r="C950" s="150" t="s">
        <v>627</v>
      </c>
      <c r="D950" s="150" t="s">
        <v>3336</v>
      </c>
      <c r="E950" s="150" t="s">
        <v>342</v>
      </c>
      <c r="F950" s="150" t="s">
        <v>627</v>
      </c>
      <c r="G950" s="150" t="s">
        <v>3233</v>
      </c>
      <c r="H950" s="151">
        <v>2</v>
      </c>
      <c r="I950" s="150" t="s">
        <v>653</v>
      </c>
      <c r="J950" s="150" t="s">
        <v>630</v>
      </c>
      <c r="K950" s="152">
        <v>46456</v>
      </c>
      <c r="L950" s="150" t="s">
        <v>631</v>
      </c>
      <c r="M950" s="150" t="str">
        <f t="shared" si="14"/>
        <v>NC01-1-0030-0007</v>
      </c>
      <c r="N950" s="150" t="e">
        <f>VLOOKUP(M950,'Liste des équipements'!C952:T1163,18)</f>
        <v>#N/A</v>
      </c>
    </row>
    <row r="951" spans="1:14">
      <c r="A951" s="150" t="s">
        <v>3337</v>
      </c>
      <c r="B951" s="150" t="s">
        <v>3338</v>
      </c>
      <c r="C951" s="150" t="s">
        <v>627</v>
      </c>
      <c r="D951" s="150" t="s">
        <v>3339</v>
      </c>
      <c r="E951" s="150" t="s">
        <v>342</v>
      </c>
      <c r="F951" s="150" t="s">
        <v>627</v>
      </c>
      <c r="G951" s="150" t="s">
        <v>3233</v>
      </c>
      <c r="H951" s="151">
        <v>2</v>
      </c>
      <c r="I951" s="150" t="s">
        <v>653</v>
      </c>
      <c r="J951" s="150" t="s">
        <v>630</v>
      </c>
      <c r="K951" s="152">
        <v>46456</v>
      </c>
      <c r="L951" s="150" t="s">
        <v>631</v>
      </c>
      <c r="M951" s="150" t="str">
        <f t="shared" si="14"/>
        <v>NC01-1-0030-0007</v>
      </c>
      <c r="N951" s="150" t="e">
        <f>VLOOKUP(M951,'Liste des équipements'!C953:T1164,18)</f>
        <v>#N/A</v>
      </c>
    </row>
    <row r="952" spans="1:14">
      <c r="A952" s="150" t="s">
        <v>3340</v>
      </c>
      <c r="B952" s="150" t="s">
        <v>3341</v>
      </c>
      <c r="C952" s="150" t="s">
        <v>627</v>
      </c>
      <c r="D952" s="150" t="s">
        <v>3342</v>
      </c>
      <c r="E952" s="150" t="s">
        <v>342</v>
      </c>
      <c r="F952" s="150" t="s">
        <v>627</v>
      </c>
      <c r="G952" s="150" t="s">
        <v>3233</v>
      </c>
      <c r="H952" s="151">
        <v>2</v>
      </c>
      <c r="I952" s="150" t="s">
        <v>653</v>
      </c>
      <c r="J952" s="150" t="s">
        <v>630</v>
      </c>
      <c r="K952" s="152">
        <v>46456</v>
      </c>
      <c r="L952" s="150" t="s">
        <v>631</v>
      </c>
      <c r="M952" s="150" t="str">
        <f t="shared" si="14"/>
        <v>NC01-1-0030-0007</v>
      </c>
      <c r="N952" s="150" t="e">
        <f>VLOOKUP(M952,'Liste des équipements'!C954:T1165,18)</f>
        <v>#N/A</v>
      </c>
    </row>
    <row r="953" spans="1:14">
      <c r="A953" s="150" t="s">
        <v>3343</v>
      </c>
      <c r="B953" s="150" t="s">
        <v>3344</v>
      </c>
      <c r="C953" s="150" t="s">
        <v>627</v>
      </c>
      <c r="D953" s="150" t="s">
        <v>3345</v>
      </c>
      <c r="E953" s="150" t="s">
        <v>340</v>
      </c>
      <c r="F953" s="150" t="s">
        <v>627</v>
      </c>
      <c r="G953" s="150" t="s">
        <v>3233</v>
      </c>
      <c r="H953" s="151">
        <v>2</v>
      </c>
      <c r="I953" s="150" t="s">
        <v>653</v>
      </c>
      <c r="J953" s="150" t="s">
        <v>630</v>
      </c>
      <c r="K953" s="152">
        <v>46456</v>
      </c>
      <c r="L953" s="150" t="s">
        <v>631</v>
      </c>
      <c r="M953" s="150" t="str">
        <f t="shared" si="14"/>
        <v>NC01-1-0030-0003</v>
      </c>
      <c r="N953" s="150" t="e">
        <f>VLOOKUP(M953,'Liste des équipements'!C955:T1166,18)</f>
        <v>#N/A</v>
      </c>
    </row>
    <row r="954" spans="1:14">
      <c r="A954" s="150" t="s">
        <v>3346</v>
      </c>
      <c r="B954" s="150" t="s">
        <v>3347</v>
      </c>
      <c r="C954" s="150" t="s">
        <v>627</v>
      </c>
      <c r="D954" s="150" t="s">
        <v>3279</v>
      </c>
      <c r="E954" s="150" t="s">
        <v>340</v>
      </c>
      <c r="F954" s="150" t="s">
        <v>627</v>
      </c>
      <c r="G954" s="150" t="s">
        <v>3233</v>
      </c>
      <c r="H954" s="151">
        <v>2</v>
      </c>
      <c r="I954" s="150" t="s">
        <v>653</v>
      </c>
      <c r="J954" s="150" t="s">
        <v>630</v>
      </c>
      <c r="K954" s="152">
        <v>46456</v>
      </c>
      <c r="L954" s="150" t="s">
        <v>631</v>
      </c>
      <c r="M954" s="150" t="str">
        <f t="shared" si="14"/>
        <v>NC01-1-0030-0003</v>
      </c>
      <c r="N954" s="150" t="e">
        <f>VLOOKUP(M954,'Liste des équipements'!C956:T1167,18)</f>
        <v>#N/A</v>
      </c>
    </row>
    <row r="955" spans="1:14">
      <c r="A955" s="150" t="s">
        <v>3348</v>
      </c>
      <c r="B955" s="150" t="s">
        <v>3349</v>
      </c>
      <c r="C955" s="150" t="s">
        <v>627</v>
      </c>
      <c r="D955" s="150" t="s">
        <v>3350</v>
      </c>
      <c r="E955" s="150" t="s">
        <v>338</v>
      </c>
      <c r="F955" s="150" t="s">
        <v>627</v>
      </c>
      <c r="G955" s="150" t="s">
        <v>3233</v>
      </c>
      <c r="H955" s="151">
        <v>2</v>
      </c>
      <c r="I955" s="150" t="s">
        <v>653</v>
      </c>
      <c r="J955" s="150" t="s">
        <v>630</v>
      </c>
      <c r="K955" s="152">
        <v>46454</v>
      </c>
      <c r="L955" s="150" t="s">
        <v>631</v>
      </c>
      <c r="M955" s="150" t="str">
        <f t="shared" si="14"/>
        <v>NC01-1-0030-0004</v>
      </c>
      <c r="N955" s="150" t="e">
        <f>VLOOKUP(M955,'Liste des équipements'!C957:T1168,18)</f>
        <v>#N/A</v>
      </c>
    </row>
    <row r="956" spans="1:14">
      <c r="A956" s="150" t="s">
        <v>3351</v>
      </c>
      <c r="B956" s="150" t="s">
        <v>3352</v>
      </c>
      <c r="C956" s="150" t="s">
        <v>627</v>
      </c>
      <c r="D956" s="150" t="s">
        <v>3353</v>
      </c>
      <c r="E956" s="150" t="s">
        <v>338</v>
      </c>
      <c r="F956" s="150" t="s">
        <v>627</v>
      </c>
      <c r="G956" s="150" t="s">
        <v>3233</v>
      </c>
      <c r="H956" s="151">
        <v>2</v>
      </c>
      <c r="I956" s="150" t="s">
        <v>653</v>
      </c>
      <c r="J956" s="150" t="s">
        <v>630</v>
      </c>
      <c r="K956" s="152">
        <v>46454</v>
      </c>
      <c r="L956" s="150" t="s">
        <v>631</v>
      </c>
      <c r="M956" s="150" t="str">
        <f t="shared" si="14"/>
        <v>NC01-1-0030-0004</v>
      </c>
      <c r="N956" s="150" t="e">
        <f>VLOOKUP(M956,'Liste des équipements'!C958:T1169,18)</f>
        <v>#N/A</v>
      </c>
    </row>
    <row r="957" spans="1:14">
      <c r="A957" s="150" t="s">
        <v>3354</v>
      </c>
      <c r="B957" s="150" t="s">
        <v>3355</v>
      </c>
      <c r="C957" s="150" t="s">
        <v>627</v>
      </c>
      <c r="D957" s="150" t="s">
        <v>3356</v>
      </c>
      <c r="E957" s="150" t="s">
        <v>338</v>
      </c>
      <c r="F957" s="150" t="s">
        <v>627</v>
      </c>
      <c r="G957" s="150" t="s">
        <v>3233</v>
      </c>
      <c r="H957" s="151">
        <v>2</v>
      </c>
      <c r="I957" s="150" t="s">
        <v>653</v>
      </c>
      <c r="J957" s="150" t="s">
        <v>630</v>
      </c>
      <c r="K957" s="152">
        <v>46454</v>
      </c>
      <c r="L957" s="150" t="s">
        <v>631</v>
      </c>
      <c r="M957" s="150" t="str">
        <f t="shared" si="14"/>
        <v>NC01-1-0030-0004</v>
      </c>
      <c r="N957" s="150" t="e">
        <f>VLOOKUP(M957,'Liste des équipements'!C959:T1170,18)</f>
        <v>#N/A</v>
      </c>
    </row>
    <row r="958" spans="1:14">
      <c r="A958" s="150" t="s">
        <v>3357</v>
      </c>
      <c r="B958" s="150" t="s">
        <v>3358</v>
      </c>
      <c r="C958" s="150" t="s">
        <v>627</v>
      </c>
      <c r="D958" s="150" t="s">
        <v>3359</v>
      </c>
      <c r="E958" s="150" t="s">
        <v>338</v>
      </c>
      <c r="F958" s="150" t="s">
        <v>627</v>
      </c>
      <c r="G958" s="150" t="s">
        <v>3233</v>
      </c>
      <c r="H958" s="151">
        <v>2</v>
      </c>
      <c r="I958" s="150" t="s">
        <v>653</v>
      </c>
      <c r="J958" s="150" t="s">
        <v>630</v>
      </c>
      <c r="K958" s="152">
        <v>46454</v>
      </c>
      <c r="L958" s="150" t="s">
        <v>631</v>
      </c>
      <c r="M958" s="150" t="str">
        <f t="shared" si="14"/>
        <v>NC01-1-0030-0004</v>
      </c>
      <c r="N958" s="150" t="e">
        <f>VLOOKUP(M958,'Liste des équipements'!C960:T1171,18)</f>
        <v>#N/A</v>
      </c>
    </row>
    <row r="959" spans="1:14">
      <c r="A959" s="150" t="s">
        <v>3360</v>
      </c>
      <c r="B959" s="150" t="s">
        <v>3361</v>
      </c>
      <c r="C959" s="150" t="s">
        <v>627</v>
      </c>
      <c r="D959" s="150" t="s">
        <v>3362</v>
      </c>
      <c r="E959" s="150" t="s">
        <v>334</v>
      </c>
      <c r="F959" s="150" t="s">
        <v>627</v>
      </c>
      <c r="G959" s="150" t="s">
        <v>1486</v>
      </c>
      <c r="H959" s="151">
        <v>2</v>
      </c>
      <c r="I959" s="150" t="s">
        <v>653</v>
      </c>
      <c r="J959" s="150" t="s">
        <v>630</v>
      </c>
      <c r="K959" s="152">
        <v>46456</v>
      </c>
      <c r="L959" s="150" t="s">
        <v>631</v>
      </c>
      <c r="M959" s="150" t="str">
        <f t="shared" si="14"/>
        <v>NC01-1-0030-0006</v>
      </c>
      <c r="N959" s="150" t="e">
        <f>VLOOKUP(M959,'Liste des équipements'!C961:T1172,18)</f>
        <v>#N/A</v>
      </c>
    </row>
    <row r="960" spans="1:14">
      <c r="A960" s="150" t="s">
        <v>3363</v>
      </c>
      <c r="B960" s="150" t="s">
        <v>3364</v>
      </c>
      <c r="C960" s="150" t="s">
        <v>627</v>
      </c>
      <c r="D960" s="150" t="s">
        <v>3365</v>
      </c>
      <c r="E960" s="150" t="s">
        <v>334</v>
      </c>
      <c r="F960" s="150" t="s">
        <v>627</v>
      </c>
      <c r="G960" s="150" t="s">
        <v>3223</v>
      </c>
      <c r="H960" s="151">
        <v>2</v>
      </c>
      <c r="I960" s="150" t="s">
        <v>629</v>
      </c>
      <c r="J960" s="150" t="s">
        <v>630</v>
      </c>
      <c r="K960" s="152">
        <v>44995</v>
      </c>
      <c r="L960" s="150" t="s">
        <v>631</v>
      </c>
      <c r="M960" s="150" t="str">
        <f t="shared" si="14"/>
        <v>NC01-1-0030-0006</v>
      </c>
      <c r="N960" s="150" t="e">
        <f>VLOOKUP(M960,'Liste des équipements'!C962:T1173,18)</f>
        <v>#N/A</v>
      </c>
    </row>
    <row r="961" spans="1:14">
      <c r="A961" s="150" t="s">
        <v>3366</v>
      </c>
      <c r="B961" s="150" t="s">
        <v>3367</v>
      </c>
      <c r="C961" s="150" t="s">
        <v>627</v>
      </c>
      <c r="D961" s="150" t="s">
        <v>3368</v>
      </c>
      <c r="E961" s="150" t="s">
        <v>334</v>
      </c>
      <c r="F961" s="150" t="s">
        <v>627</v>
      </c>
      <c r="G961" s="150" t="s">
        <v>3223</v>
      </c>
      <c r="H961" s="151">
        <v>2</v>
      </c>
      <c r="I961" s="150" t="s">
        <v>629</v>
      </c>
      <c r="J961" s="150" t="s">
        <v>630</v>
      </c>
      <c r="K961" s="152">
        <v>44995</v>
      </c>
      <c r="L961" s="150" t="s">
        <v>631</v>
      </c>
      <c r="M961" s="150" t="str">
        <f t="shared" si="14"/>
        <v>NC01-1-0030-0006</v>
      </c>
      <c r="N961" s="150" t="e">
        <f>VLOOKUP(M961,'Liste des équipements'!C963:T1174,18)</f>
        <v>#N/A</v>
      </c>
    </row>
    <row r="962" spans="1:14">
      <c r="A962" s="150" t="s">
        <v>3369</v>
      </c>
      <c r="B962" s="150" t="s">
        <v>3370</v>
      </c>
      <c r="C962" s="150" t="s">
        <v>627</v>
      </c>
      <c r="D962" s="150" t="s">
        <v>3371</v>
      </c>
      <c r="E962" s="150" t="s">
        <v>334</v>
      </c>
      <c r="F962" s="150" t="s">
        <v>627</v>
      </c>
      <c r="G962" s="150" t="s">
        <v>3289</v>
      </c>
      <c r="H962" s="151">
        <v>2</v>
      </c>
      <c r="I962" s="150" t="s">
        <v>653</v>
      </c>
      <c r="J962" s="150" t="s">
        <v>630</v>
      </c>
      <c r="K962" s="152">
        <v>46456</v>
      </c>
      <c r="L962" s="150" t="s">
        <v>631</v>
      </c>
      <c r="M962" s="150" t="str">
        <f t="shared" si="14"/>
        <v>NC01-1-0030-0006</v>
      </c>
      <c r="N962" s="150" t="e">
        <f>VLOOKUP(M962,'Liste des équipements'!C964:T1175,18)</f>
        <v>#N/A</v>
      </c>
    </row>
    <row r="963" spans="1:14">
      <c r="A963" s="150" t="s">
        <v>3372</v>
      </c>
      <c r="B963" s="150" t="s">
        <v>3373</v>
      </c>
      <c r="C963" s="150" t="s">
        <v>627</v>
      </c>
      <c r="D963" s="150" t="s">
        <v>3374</v>
      </c>
      <c r="E963" s="150" t="s">
        <v>334</v>
      </c>
      <c r="F963" s="150" t="s">
        <v>627</v>
      </c>
      <c r="G963" s="150" t="s">
        <v>1228</v>
      </c>
      <c r="H963" s="151">
        <v>2</v>
      </c>
      <c r="I963" s="150" t="s">
        <v>629</v>
      </c>
      <c r="J963" s="150" t="s">
        <v>630</v>
      </c>
      <c r="K963" s="152">
        <v>44995</v>
      </c>
      <c r="L963" s="150" t="s">
        <v>631</v>
      </c>
      <c r="M963" s="150" t="str">
        <f t="shared" ref="M963:M1026" si="15">IF(C963&lt;&gt;"",LEFT(C963,16),LEFT(E963,16))</f>
        <v>NC01-1-0030-0006</v>
      </c>
      <c r="N963" s="150" t="e">
        <f>VLOOKUP(M963,'Liste des équipements'!C965:T1176,18)</f>
        <v>#N/A</v>
      </c>
    </row>
    <row r="964" spans="1:14">
      <c r="A964" s="150" t="s">
        <v>3375</v>
      </c>
      <c r="B964" s="150" t="s">
        <v>3376</v>
      </c>
      <c r="C964" s="150" t="s">
        <v>627</v>
      </c>
      <c r="D964" s="150" t="s">
        <v>3374</v>
      </c>
      <c r="E964" s="150" t="s">
        <v>334</v>
      </c>
      <c r="F964" s="150" t="s">
        <v>627</v>
      </c>
      <c r="G964" s="150" t="s">
        <v>3377</v>
      </c>
      <c r="H964" s="151">
        <v>2</v>
      </c>
      <c r="I964" s="150" t="s">
        <v>653</v>
      </c>
      <c r="J964" s="150" t="s">
        <v>630</v>
      </c>
      <c r="K964" s="152">
        <v>45726</v>
      </c>
      <c r="L964" s="150" t="s">
        <v>631</v>
      </c>
      <c r="M964" s="150" t="str">
        <f t="shared" si="15"/>
        <v>NC01-1-0030-0006</v>
      </c>
      <c r="N964" s="150" t="e">
        <f>VLOOKUP(M964,'Liste des équipements'!C966:T1177,18)</f>
        <v>#N/A</v>
      </c>
    </row>
    <row r="965" spans="1:14">
      <c r="A965" s="150" t="s">
        <v>3378</v>
      </c>
      <c r="B965" s="150" t="s">
        <v>3379</v>
      </c>
      <c r="C965" s="150" t="s">
        <v>627</v>
      </c>
      <c r="D965" s="150" t="s">
        <v>3380</v>
      </c>
      <c r="E965" s="150" t="s">
        <v>334</v>
      </c>
      <c r="F965" s="150" t="s">
        <v>627</v>
      </c>
      <c r="G965" s="150" t="s">
        <v>3233</v>
      </c>
      <c r="H965" s="151">
        <v>2</v>
      </c>
      <c r="I965" s="150" t="s">
        <v>653</v>
      </c>
      <c r="J965" s="150" t="s">
        <v>630</v>
      </c>
      <c r="K965" s="152">
        <v>46456</v>
      </c>
      <c r="L965" s="150" t="s">
        <v>631</v>
      </c>
      <c r="M965" s="150" t="str">
        <f t="shared" si="15"/>
        <v>NC01-1-0030-0006</v>
      </c>
      <c r="N965" s="150" t="e">
        <f>VLOOKUP(M965,'Liste des équipements'!C967:T1178,18)</f>
        <v>#N/A</v>
      </c>
    </row>
    <row r="966" spans="1:14">
      <c r="A966" s="150" t="s">
        <v>3381</v>
      </c>
      <c r="B966" s="150" t="s">
        <v>3382</v>
      </c>
      <c r="C966" s="150" t="s">
        <v>627</v>
      </c>
      <c r="D966" s="150" t="s">
        <v>3383</v>
      </c>
      <c r="E966" s="150" t="s">
        <v>334</v>
      </c>
      <c r="F966" s="150" t="s">
        <v>627</v>
      </c>
      <c r="G966" s="150" t="s">
        <v>3233</v>
      </c>
      <c r="H966" s="151">
        <v>2</v>
      </c>
      <c r="I966" s="150" t="s">
        <v>653</v>
      </c>
      <c r="J966" s="150" t="s">
        <v>630</v>
      </c>
      <c r="K966" s="152">
        <v>46456</v>
      </c>
      <c r="L966" s="150" t="s">
        <v>631</v>
      </c>
      <c r="M966" s="150" t="str">
        <f t="shared" si="15"/>
        <v>NC01-1-0030-0006</v>
      </c>
      <c r="N966" s="150" t="e">
        <f>VLOOKUP(M966,'Liste des équipements'!C968:T1179,18)</f>
        <v>#N/A</v>
      </c>
    </row>
    <row r="967" spans="1:14">
      <c r="A967" s="150" t="s">
        <v>3384</v>
      </c>
      <c r="B967" s="150" t="s">
        <v>3385</v>
      </c>
      <c r="C967" s="150" t="s">
        <v>627</v>
      </c>
      <c r="D967" s="150" t="s">
        <v>3386</v>
      </c>
      <c r="E967" s="150" t="s">
        <v>336</v>
      </c>
      <c r="F967" s="150" t="s">
        <v>627</v>
      </c>
      <c r="G967" s="150" t="s">
        <v>1430</v>
      </c>
      <c r="H967" s="151">
        <v>2</v>
      </c>
      <c r="I967" s="150" t="s">
        <v>653</v>
      </c>
      <c r="J967" s="150" t="s">
        <v>630</v>
      </c>
      <c r="K967" s="152">
        <v>45724</v>
      </c>
      <c r="L967" s="150" t="s">
        <v>631</v>
      </c>
      <c r="M967" s="150" t="str">
        <f t="shared" si="15"/>
        <v>NC01-1-0030-0005</v>
      </c>
      <c r="N967" s="150" t="e">
        <f>VLOOKUP(M967,'Liste des équipements'!C969:T1180,18)</f>
        <v>#N/A</v>
      </c>
    </row>
    <row r="968" spans="1:14">
      <c r="A968" s="150" t="s">
        <v>3387</v>
      </c>
      <c r="B968" s="150" t="s">
        <v>3388</v>
      </c>
      <c r="C968" s="150" t="s">
        <v>627</v>
      </c>
      <c r="D968" s="150" t="s">
        <v>3389</v>
      </c>
      <c r="E968" s="150" t="s">
        <v>336</v>
      </c>
      <c r="F968" s="150" t="s">
        <v>627</v>
      </c>
      <c r="G968" s="150" t="s">
        <v>3390</v>
      </c>
      <c r="H968" s="151">
        <v>2</v>
      </c>
      <c r="I968" s="150" t="s">
        <v>629</v>
      </c>
      <c r="J968" s="150" t="s">
        <v>630</v>
      </c>
      <c r="K968" s="152">
        <v>44812</v>
      </c>
      <c r="L968" s="150" t="s">
        <v>631</v>
      </c>
      <c r="M968" s="150" t="str">
        <f t="shared" si="15"/>
        <v>NC01-1-0030-0005</v>
      </c>
      <c r="N968" s="150" t="e">
        <f>VLOOKUP(M968,'Liste des équipements'!C970:T1181,18)</f>
        <v>#N/A</v>
      </c>
    </row>
    <row r="969" spans="1:14">
      <c r="A969" s="150" t="s">
        <v>3391</v>
      </c>
      <c r="B969" s="150" t="s">
        <v>3392</v>
      </c>
      <c r="C969" s="150" t="s">
        <v>627</v>
      </c>
      <c r="D969" s="150" t="s">
        <v>3393</v>
      </c>
      <c r="E969" s="150" t="s">
        <v>336</v>
      </c>
      <c r="F969" s="150" t="s">
        <v>627</v>
      </c>
      <c r="G969" s="150" t="s">
        <v>3223</v>
      </c>
      <c r="H969" s="151">
        <v>2</v>
      </c>
      <c r="I969" s="150" t="s">
        <v>629</v>
      </c>
      <c r="J969" s="150" t="s">
        <v>630</v>
      </c>
      <c r="K969" s="152">
        <v>44993</v>
      </c>
      <c r="L969" s="150" t="s">
        <v>631</v>
      </c>
      <c r="M969" s="150" t="str">
        <f t="shared" si="15"/>
        <v>NC01-1-0030-0005</v>
      </c>
      <c r="N969" s="150" t="e">
        <f>VLOOKUP(M969,'Liste des équipements'!C971:T1182,18)</f>
        <v>#N/A</v>
      </c>
    </row>
    <row r="970" spans="1:14">
      <c r="A970" s="150" t="s">
        <v>3394</v>
      </c>
      <c r="B970" s="150" t="s">
        <v>3395</v>
      </c>
      <c r="C970" s="150" t="s">
        <v>627</v>
      </c>
      <c r="D970" s="150" t="s">
        <v>3396</v>
      </c>
      <c r="E970" s="150" t="s">
        <v>336</v>
      </c>
      <c r="F970" s="150" t="s">
        <v>627</v>
      </c>
      <c r="G970" s="150" t="s">
        <v>3233</v>
      </c>
      <c r="H970" s="151">
        <v>2</v>
      </c>
      <c r="I970" s="150" t="s">
        <v>653</v>
      </c>
      <c r="J970" s="150" t="s">
        <v>630</v>
      </c>
      <c r="K970" s="152">
        <v>46454</v>
      </c>
      <c r="L970" s="150" t="s">
        <v>631</v>
      </c>
      <c r="M970" s="150" t="str">
        <f t="shared" si="15"/>
        <v>NC01-1-0030-0005</v>
      </c>
      <c r="N970" s="150" t="e">
        <f>VLOOKUP(M970,'Liste des équipements'!C972:T1183,18)</f>
        <v>#N/A</v>
      </c>
    </row>
    <row r="971" spans="1:14">
      <c r="A971" s="150" t="s">
        <v>3397</v>
      </c>
      <c r="B971" s="150" t="s">
        <v>3398</v>
      </c>
      <c r="C971" s="150" t="s">
        <v>627</v>
      </c>
      <c r="D971" s="150" t="s">
        <v>3399</v>
      </c>
      <c r="E971" s="150" t="s">
        <v>336</v>
      </c>
      <c r="F971" s="150" t="s">
        <v>627</v>
      </c>
      <c r="G971" s="150" t="s">
        <v>1430</v>
      </c>
      <c r="H971" s="151">
        <v>2</v>
      </c>
      <c r="I971" s="150" t="s">
        <v>653</v>
      </c>
      <c r="J971" s="150" t="s">
        <v>630</v>
      </c>
      <c r="K971" s="152">
        <v>45724</v>
      </c>
      <c r="L971" s="150" t="s">
        <v>631</v>
      </c>
      <c r="M971" s="150" t="str">
        <f t="shared" si="15"/>
        <v>NC01-1-0030-0005</v>
      </c>
      <c r="N971" s="150" t="e">
        <f>VLOOKUP(M971,'Liste des équipements'!C973:T1184,18)</f>
        <v>#N/A</v>
      </c>
    </row>
    <row r="972" spans="1:14">
      <c r="A972" s="150" t="s">
        <v>3400</v>
      </c>
      <c r="B972" s="150" t="s">
        <v>3401</v>
      </c>
      <c r="C972" s="150" t="s">
        <v>627</v>
      </c>
      <c r="D972" s="150" t="s">
        <v>3402</v>
      </c>
      <c r="E972" s="150" t="s">
        <v>336</v>
      </c>
      <c r="F972" s="150" t="s">
        <v>627</v>
      </c>
      <c r="G972" s="150" t="s">
        <v>3390</v>
      </c>
      <c r="H972" s="151">
        <v>2</v>
      </c>
      <c r="I972" s="150" t="s">
        <v>629</v>
      </c>
      <c r="J972" s="150" t="s">
        <v>630</v>
      </c>
      <c r="K972" s="152">
        <v>44812</v>
      </c>
      <c r="L972" s="150" t="s">
        <v>631</v>
      </c>
      <c r="M972" s="150" t="str">
        <f t="shared" si="15"/>
        <v>NC01-1-0030-0005</v>
      </c>
      <c r="N972" s="150" t="e">
        <f>VLOOKUP(M972,'Liste des équipements'!C974:T1185,18)</f>
        <v>#N/A</v>
      </c>
    </row>
    <row r="973" spans="1:14">
      <c r="A973" s="150" t="s">
        <v>3403</v>
      </c>
      <c r="B973" s="150" t="s">
        <v>3404</v>
      </c>
      <c r="C973" s="150" t="s">
        <v>627</v>
      </c>
      <c r="D973" s="150" t="s">
        <v>3405</v>
      </c>
      <c r="E973" s="150" t="s">
        <v>336</v>
      </c>
      <c r="F973" s="150" t="s">
        <v>627</v>
      </c>
      <c r="G973" s="150" t="s">
        <v>3223</v>
      </c>
      <c r="H973" s="151">
        <v>2</v>
      </c>
      <c r="I973" s="150" t="s">
        <v>629</v>
      </c>
      <c r="J973" s="150" t="s">
        <v>630</v>
      </c>
      <c r="K973" s="152">
        <v>44993</v>
      </c>
      <c r="L973" s="150" t="s">
        <v>631</v>
      </c>
      <c r="M973" s="150" t="str">
        <f t="shared" si="15"/>
        <v>NC01-1-0030-0005</v>
      </c>
      <c r="N973" s="150" t="e">
        <f>VLOOKUP(M973,'Liste des équipements'!C975:T1186,18)</f>
        <v>#N/A</v>
      </c>
    </row>
    <row r="974" spans="1:14">
      <c r="A974" s="150" t="s">
        <v>3406</v>
      </c>
      <c r="B974" s="150" t="s">
        <v>3407</v>
      </c>
      <c r="C974" s="150" t="s">
        <v>627</v>
      </c>
      <c r="D974" s="150" t="s">
        <v>3408</v>
      </c>
      <c r="E974" s="150" t="s">
        <v>336</v>
      </c>
      <c r="F974" s="150" t="s">
        <v>627</v>
      </c>
      <c r="G974" s="150" t="s">
        <v>3233</v>
      </c>
      <c r="H974" s="151">
        <v>2</v>
      </c>
      <c r="I974" s="150" t="s">
        <v>653</v>
      </c>
      <c r="J974" s="150" t="s">
        <v>630</v>
      </c>
      <c r="K974" s="152">
        <v>46454</v>
      </c>
      <c r="L974" s="150" t="s">
        <v>631</v>
      </c>
      <c r="M974" s="150" t="str">
        <f t="shared" si="15"/>
        <v>NC01-1-0030-0005</v>
      </c>
      <c r="N974" s="150" t="e">
        <f>VLOOKUP(M974,'Liste des équipements'!C976:T1187,18)</f>
        <v>#N/A</v>
      </c>
    </row>
    <row r="975" spans="1:14">
      <c r="A975" s="150" t="s">
        <v>3409</v>
      </c>
      <c r="B975" s="150" t="s">
        <v>3410</v>
      </c>
      <c r="C975" s="150" t="s">
        <v>627</v>
      </c>
      <c r="D975" s="150" t="s">
        <v>3411</v>
      </c>
      <c r="E975" s="150" t="s">
        <v>336</v>
      </c>
      <c r="F975" s="150" t="s">
        <v>627</v>
      </c>
      <c r="G975" s="150" t="s">
        <v>3233</v>
      </c>
      <c r="H975" s="151">
        <v>2</v>
      </c>
      <c r="I975" s="150" t="s">
        <v>653</v>
      </c>
      <c r="J975" s="150" t="s">
        <v>630</v>
      </c>
      <c r="K975" s="152">
        <v>46454</v>
      </c>
      <c r="L975" s="150" t="s">
        <v>631</v>
      </c>
      <c r="M975" s="150" t="str">
        <f t="shared" si="15"/>
        <v>NC01-1-0030-0005</v>
      </c>
      <c r="N975" s="150" t="e">
        <f>VLOOKUP(M975,'Liste des équipements'!C977:T1188,18)</f>
        <v>#N/A</v>
      </c>
    </row>
    <row r="976" spans="1:14">
      <c r="A976" s="150" t="s">
        <v>3412</v>
      </c>
      <c r="B976" s="150" t="s">
        <v>3413</v>
      </c>
      <c r="C976" s="150" t="s">
        <v>627</v>
      </c>
      <c r="D976" s="150" t="s">
        <v>3414</v>
      </c>
      <c r="E976" s="150" t="s">
        <v>338</v>
      </c>
      <c r="F976" s="150" t="s">
        <v>627</v>
      </c>
      <c r="G976" s="150" t="s">
        <v>1228</v>
      </c>
      <c r="H976" s="151">
        <v>2</v>
      </c>
      <c r="I976" s="150" t="s">
        <v>629</v>
      </c>
      <c r="J976" s="150" t="s">
        <v>630</v>
      </c>
      <c r="K976" s="152">
        <v>44993</v>
      </c>
      <c r="L976" s="150" t="s">
        <v>631</v>
      </c>
      <c r="M976" s="150" t="str">
        <f t="shared" si="15"/>
        <v>NC01-1-0030-0004</v>
      </c>
      <c r="N976" s="150" t="e">
        <f>VLOOKUP(M976,'Liste des équipements'!C978:T1189,18)</f>
        <v>#N/A</v>
      </c>
    </row>
    <row r="977" spans="1:14">
      <c r="A977" s="150" t="s">
        <v>3415</v>
      </c>
      <c r="B977" s="150" t="s">
        <v>3416</v>
      </c>
      <c r="C977" s="150" t="s">
        <v>627</v>
      </c>
      <c r="D977" s="150" t="s">
        <v>3414</v>
      </c>
      <c r="E977" s="150" t="s">
        <v>338</v>
      </c>
      <c r="F977" s="150" t="s">
        <v>627</v>
      </c>
      <c r="G977" s="150" t="s">
        <v>3377</v>
      </c>
      <c r="H977" s="151">
        <v>2</v>
      </c>
      <c r="I977" s="150" t="s">
        <v>653</v>
      </c>
      <c r="J977" s="150" t="s">
        <v>630</v>
      </c>
      <c r="K977" s="152">
        <v>45724</v>
      </c>
      <c r="L977" s="150" t="s">
        <v>631</v>
      </c>
      <c r="M977" s="150" t="str">
        <f t="shared" si="15"/>
        <v>NC01-1-0030-0004</v>
      </c>
      <c r="N977" s="150" t="e">
        <f>VLOOKUP(M977,'Liste des équipements'!C979:T1190,18)</f>
        <v>#N/A</v>
      </c>
    </row>
    <row r="978" spans="1:14">
      <c r="A978" s="150" t="s">
        <v>3417</v>
      </c>
      <c r="B978" s="150" t="s">
        <v>3418</v>
      </c>
      <c r="C978" s="150" t="s">
        <v>627</v>
      </c>
      <c r="D978" s="150" t="s">
        <v>3419</v>
      </c>
      <c r="E978" s="150" t="s">
        <v>338</v>
      </c>
      <c r="F978" s="150" t="s">
        <v>627</v>
      </c>
      <c r="G978" s="150" t="s">
        <v>3233</v>
      </c>
      <c r="H978" s="151">
        <v>2</v>
      </c>
      <c r="I978" s="150" t="s">
        <v>653</v>
      </c>
      <c r="J978" s="150" t="s">
        <v>630</v>
      </c>
      <c r="K978" s="152">
        <v>46454</v>
      </c>
      <c r="L978" s="150" t="s">
        <v>631</v>
      </c>
      <c r="M978" s="150" t="str">
        <f t="shared" si="15"/>
        <v>NC01-1-0030-0004</v>
      </c>
      <c r="N978" s="150" t="e">
        <f>VLOOKUP(M978,'Liste des équipements'!C980:T1191,18)</f>
        <v>#N/A</v>
      </c>
    </row>
    <row r="979" spans="1:14">
      <c r="A979" s="150" t="s">
        <v>3420</v>
      </c>
      <c r="B979" s="150" t="s">
        <v>3421</v>
      </c>
      <c r="C979" s="150" t="s">
        <v>627</v>
      </c>
      <c r="D979" s="150" t="s">
        <v>3422</v>
      </c>
      <c r="E979" s="150" t="s">
        <v>338</v>
      </c>
      <c r="F979" s="150" t="s">
        <v>627</v>
      </c>
      <c r="G979" s="150" t="s">
        <v>3233</v>
      </c>
      <c r="H979" s="151">
        <v>2</v>
      </c>
      <c r="I979" s="150" t="s">
        <v>653</v>
      </c>
      <c r="J979" s="150" t="s">
        <v>630</v>
      </c>
      <c r="K979" s="152">
        <v>46454</v>
      </c>
      <c r="L979" s="150" t="s">
        <v>631</v>
      </c>
      <c r="M979" s="150" t="str">
        <f t="shared" si="15"/>
        <v>NC01-1-0030-0004</v>
      </c>
      <c r="N979" s="150" t="e">
        <f>VLOOKUP(M979,'Liste des équipements'!C981:T1192,18)</f>
        <v>#N/A</v>
      </c>
    </row>
    <row r="980" spans="1:14">
      <c r="A980" s="150" t="s">
        <v>3423</v>
      </c>
      <c r="B980" s="150" t="s">
        <v>3424</v>
      </c>
      <c r="C980" s="150" t="s">
        <v>627</v>
      </c>
      <c r="D980" s="150" t="s">
        <v>3425</v>
      </c>
      <c r="E980" s="150" t="s">
        <v>336</v>
      </c>
      <c r="F980" s="150" t="s">
        <v>627</v>
      </c>
      <c r="G980" s="150" t="s">
        <v>3223</v>
      </c>
      <c r="H980" s="151">
        <v>2</v>
      </c>
      <c r="I980" s="150" t="s">
        <v>629</v>
      </c>
      <c r="J980" s="150" t="s">
        <v>630</v>
      </c>
      <c r="K980" s="152">
        <v>44993</v>
      </c>
      <c r="L980" s="150" t="s">
        <v>631</v>
      </c>
      <c r="M980" s="150" t="str">
        <f t="shared" si="15"/>
        <v>NC01-1-0030-0005</v>
      </c>
      <c r="N980" s="150" t="e">
        <f>VLOOKUP(M980,'Liste des équipements'!C982:T1193,18)</f>
        <v>#N/A</v>
      </c>
    </row>
    <row r="981" spans="1:14">
      <c r="A981" s="150" t="s">
        <v>3426</v>
      </c>
      <c r="B981" s="150" t="s">
        <v>3427</v>
      </c>
      <c r="C981" s="150" t="s">
        <v>627</v>
      </c>
      <c r="D981" s="150" t="s">
        <v>3428</v>
      </c>
      <c r="E981" s="150" t="s">
        <v>336</v>
      </c>
      <c r="F981" s="150" t="s">
        <v>627</v>
      </c>
      <c r="G981" s="150" t="s">
        <v>1228</v>
      </c>
      <c r="H981" s="151">
        <v>2</v>
      </c>
      <c r="I981" s="150" t="s">
        <v>629</v>
      </c>
      <c r="J981" s="150" t="s">
        <v>630</v>
      </c>
      <c r="K981" s="152">
        <v>44993</v>
      </c>
      <c r="L981" s="150" t="s">
        <v>631</v>
      </c>
      <c r="M981" s="150" t="str">
        <f t="shared" si="15"/>
        <v>NC01-1-0030-0005</v>
      </c>
      <c r="N981" s="150" t="e">
        <f>VLOOKUP(M981,'Liste des équipements'!C983:T1194,18)</f>
        <v>#N/A</v>
      </c>
    </row>
    <row r="982" spans="1:14">
      <c r="A982" s="150" t="s">
        <v>3429</v>
      </c>
      <c r="B982" s="150" t="s">
        <v>3430</v>
      </c>
      <c r="C982" s="150" t="s">
        <v>627</v>
      </c>
      <c r="D982" s="150" t="s">
        <v>3428</v>
      </c>
      <c r="E982" s="150" t="s">
        <v>336</v>
      </c>
      <c r="F982" s="150" t="s">
        <v>627</v>
      </c>
      <c r="G982" s="150" t="s">
        <v>3377</v>
      </c>
      <c r="H982" s="151">
        <v>2</v>
      </c>
      <c r="I982" s="150" t="s">
        <v>653</v>
      </c>
      <c r="J982" s="150" t="s">
        <v>630</v>
      </c>
      <c r="K982" s="152">
        <v>45724</v>
      </c>
      <c r="L982" s="150" t="s">
        <v>631</v>
      </c>
      <c r="M982" s="150" t="str">
        <f t="shared" si="15"/>
        <v>NC01-1-0030-0005</v>
      </c>
      <c r="N982" s="150" t="e">
        <f>VLOOKUP(M982,'Liste des équipements'!C984:T1195,18)</f>
        <v>#N/A</v>
      </c>
    </row>
    <row r="983" spans="1:14">
      <c r="A983" s="150" t="s">
        <v>3431</v>
      </c>
      <c r="B983" s="150" t="s">
        <v>3432</v>
      </c>
      <c r="C983" s="150" t="s">
        <v>627</v>
      </c>
      <c r="D983" s="150" t="s">
        <v>3433</v>
      </c>
      <c r="E983" s="150" t="s">
        <v>336</v>
      </c>
      <c r="F983" s="150" t="s">
        <v>627</v>
      </c>
      <c r="G983" s="150" t="s">
        <v>3233</v>
      </c>
      <c r="H983" s="151">
        <v>2</v>
      </c>
      <c r="I983" s="150" t="s">
        <v>653</v>
      </c>
      <c r="J983" s="150" t="s">
        <v>630</v>
      </c>
      <c r="K983" s="152">
        <v>46454</v>
      </c>
      <c r="L983" s="150" t="s">
        <v>631</v>
      </c>
      <c r="M983" s="150" t="str">
        <f t="shared" si="15"/>
        <v>NC01-1-0030-0005</v>
      </c>
      <c r="N983" s="150" t="e">
        <f>VLOOKUP(M983,'Liste des équipements'!C985:T1196,18)</f>
        <v>#N/A</v>
      </c>
    </row>
    <row r="984" spans="1:14">
      <c r="A984" s="150" t="s">
        <v>3434</v>
      </c>
      <c r="B984" s="150" t="s">
        <v>3435</v>
      </c>
      <c r="C984" s="150" t="s">
        <v>627</v>
      </c>
      <c r="D984" s="150" t="s">
        <v>3436</v>
      </c>
      <c r="E984" s="150" t="s">
        <v>336</v>
      </c>
      <c r="F984" s="150" t="s">
        <v>627</v>
      </c>
      <c r="G984" s="150" t="s">
        <v>3233</v>
      </c>
      <c r="H984" s="151">
        <v>2</v>
      </c>
      <c r="I984" s="150" t="s">
        <v>653</v>
      </c>
      <c r="J984" s="150" t="s">
        <v>630</v>
      </c>
      <c r="K984" s="152">
        <v>46454</v>
      </c>
      <c r="L984" s="150" t="s">
        <v>631</v>
      </c>
      <c r="M984" s="150" t="str">
        <f t="shared" si="15"/>
        <v>NC01-1-0030-0005</v>
      </c>
      <c r="N984" s="150" t="e">
        <f>VLOOKUP(M984,'Liste des équipements'!C986:T1197,18)</f>
        <v>#N/A</v>
      </c>
    </row>
    <row r="985" spans="1:14">
      <c r="A985" s="150" t="s">
        <v>3437</v>
      </c>
      <c r="B985" s="150" t="s">
        <v>3438</v>
      </c>
      <c r="C985" s="150" t="s">
        <v>627</v>
      </c>
      <c r="D985" s="150" t="s">
        <v>3439</v>
      </c>
      <c r="E985" s="150" t="s">
        <v>336</v>
      </c>
      <c r="F985" s="150" t="s">
        <v>627</v>
      </c>
      <c r="G985" s="150" t="s">
        <v>1430</v>
      </c>
      <c r="H985" s="151">
        <v>2</v>
      </c>
      <c r="I985" s="150" t="s">
        <v>653</v>
      </c>
      <c r="J985" s="150" t="s">
        <v>630</v>
      </c>
      <c r="K985" s="152">
        <v>45726</v>
      </c>
      <c r="L985" s="150" t="s">
        <v>631</v>
      </c>
      <c r="M985" s="150" t="str">
        <f t="shared" si="15"/>
        <v>NC01-1-0030-0005</v>
      </c>
      <c r="N985" s="150" t="e">
        <f>VLOOKUP(M985,'Liste des équipements'!C987:T1198,18)</f>
        <v>#N/A</v>
      </c>
    </row>
    <row r="986" spans="1:14">
      <c r="A986" s="150" t="s">
        <v>3440</v>
      </c>
      <c r="B986" s="150" t="s">
        <v>3441</v>
      </c>
      <c r="C986" s="150" t="s">
        <v>627</v>
      </c>
      <c r="D986" s="150" t="s">
        <v>3442</v>
      </c>
      <c r="E986" s="150" t="s">
        <v>336</v>
      </c>
      <c r="F986" s="150" t="s">
        <v>627</v>
      </c>
      <c r="G986" s="150" t="s">
        <v>1430</v>
      </c>
      <c r="H986" s="151">
        <v>2</v>
      </c>
      <c r="I986" s="150" t="s">
        <v>653</v>
      </c>
      <c r="J986" s="150" t="s">
        <v>630</v>
      </c>
      <c r="K986" s="152">
        <v>45726</v>
      </c>
      <c r="L986" s="150" t="s">
        <v>631</v>
      </c>
      <c r="M986" s="150" t="str">
        <f t="shared" si="15"/>
        <v>NC01-1-0030-0005</v>
      </c>
      <c r="N986" s="150" t="e">
        <f>VLOOKUP(M986,'Liste des équipements'!C988:T1199,18)</f>
        <v>#N/A</v>
      </c>
    </row>
    <row r="987" spans="1:14">
      <c r="A987" s="150" t="s">
        <v>3443</v>
      </c>
      <c r="B987" s="150" t="s">
        <v>3444</v>
      </c>
      <c r="C987" s="150" t="s">
        <v>627</v>
      </c>
      <c r="D987" s="150" t="s">
        <v>3445</v>
      </c>
      <c r="E987" s="150" t="s">
        <v>336</v>
      </c>
      <c r="F987" s="150" t="s">
        <v>627</v>
      </c>
      <c r="G987" s="150" t="s">
        <v>3390</v>
      </c>
      <c r="H987" s="151">
        <v>2</v>
      </c>
      <c r="I987" s="150" t="s">
        <v>629</v>
      </c>
      <c r="J987" s="150" t="s">
        <v>630</v>
      </c>
      <c r="K987" s="152">
        <v>44870</v>
      </c>
      <c r="L987" s="150" t="s">
        <v>631</v>
      </c>
      <c r="M987" s="150" t="str">
        <f t="shared" si="15"/>
        <v>NC01-1-0030-0005</v>
      </c>
      <c r="N987" s="150" t="e">
        <f>VLOOKUP(M987,'Liste des équipements'!C989:T1200,18)</f>
        <v>#N/A</v>
      </c>
    </row>
    <row r="988" spans="1:14">
      <c r="A988" s="150" t="s">
        <v>3446</v>
      </c>
      <c r="B988" s="150" t="s">
        <v>3447</v>
      </c>
      <c r="C988" s="150" t="s">
        <v>627</v>
      </c>
      <c r="D988" s="150" t="s">
        <v>3448</v>
      </c>
      <c r="E988" s="150" t="s">
        <v>336</v>
      </c>
      <c r="F988" s="150" t="s">
        <v>627</v>
      </c>
      <c r="G988" s="150" t="s">
        <v>3390</v>
      </c>
      <c r="H988" s="151">
        <v>2</v>
      </c>
      <c r="I988" s="150" t="s">
        <v>629</v>
      </c>
      <c r="J988" s="150" t="s">
        <v>630</v>
      </c>
      <c r="K988" s="152">
        <v>44814</v>
      </c>
      <c r="L988" s="150" t="s">
        <v>631</v>
      </c>
      <c r="M988" s="150" t="str">
        <f t="shared" si="15"/>
        <v>NC01-1-0030-0005</v>
      </c>
      <c r="N988" s="150" t="e">
        <f>VLOOKUP(M988,'Liste des équipements'!C990:T1201,18)</f>
        <v>#N/A</v>
      </c>
    </row>
    <row r="989" spans="1:14">
      <c r="A989" s="150" t="s">
        <v>3449</v>
      </c>
      <c r="B989" s="150" t="s">
        <v>3450</v>
      </c>
      <c r="C989" s="150" t="s">
        <v>627</v>
      </c>
      <c r="D989" s="150" t="s">
        <v>3451</v>
      </c>
      <c r="E989" s="150" t="s">
        <v>336</v>
      </c>
      <c r="F989" s="150" t="s">
        <v>627</v>
      </c>
      <c r="G989" s="150" t="s">
        <v>3390</v>
      </c>
      <c r="H989" s="151">
        <v>2</v>
      </c>
      <c r="I989" s="150" t="s">
        <v>629</v>
      </c>
      <c r="J989" s="150" t="s">
        <v>630</v>
      </c>
      <c r="K989" s="152">
        <v>44814</v>
      </c>
      <c r="L989" s="150" t="s">
        <v>631</v>
      </c>
      <c r="M989" s="150" t="str">
        <f t="shared" si="15"/>
        <v>NC01-1-0030-0005</v>
      </c>
      <c r="N989" s="150" t="e">
        <f>VLOOKUP(M989,'Liste des équipements'!C991:T1202,18)</f>
        <v>#N/A</v>
      </c>
    </row>
    <row r="990" spans="1:14">
      <c r="A990" s="150" t="s">
        <v>3452</v>
      </c>
      <c r="B990" s="150" t="s">
        <v>3453</v>
      </c>
      <c r="C990" s="150" t="s">
        <v>627</v>
      </c>
      <c r="D990" s="150" t="s">
        <v>3454</v>
      </c>
      <c r="E990" s="150" t="s">
        <v>336</v>
      </c>
      <c r="F990" s="150" t="s">
        <v>627</v>
      </c>
      <c r="G990" s="150" t="s">
        <v>3223</v>
      </c>
      <c r="H990" s="151">
        <v>2</v>
      </c>
      <c r="I990" s="150" t="s">
        <v>629</v>
      </c>
      <c r="J990" s="150" t="s">
        <v>630</v>
      </c>
      <c r="K990" s="152">
        <v>44993</v>
      </c>
      <c r="L990" s="150" t="s">
        <v>631</v>
      </c>
      <c r="M990" s="150" t="str">
        <f t="shared" si="15"/>
        <v>NC01-1-0030-0005</v>
      </c>
      <c r="N990" s="150" t="e">
        <f>VLOOKUP(M990,'Liste des équipements'!C992:T1203,18)</f>
        <v>#N/A</v>
      </c>
    </row>
    <row r="991" spans="1:14">
      <c r="A991" s="150" t="s">
        <v>3455</v>
      </c>
      <c r="B991" s="150" t="s">
        <v>3456</v>
      </c>
      <c r="C991" s="150" t="s">
        <v>627</v>
      </c>
      <c r="D991" s="150" t="s">
        <v>3457</v>
      </c>
      <c r="E991" s="150" t="s">
        <v>336</v>
      </c>
      <c r="F991" s="150" t="s">
        <v>627</v>
      </c>
      <c r="G991" s="150" t="s">
        <v>3223</v>
      </c>
      <c r="H991" s="151">
        <v>2</v>
      </c>
      <c r="I991" s="150" t="s">
        <v>629</v>
      </c>
      <c r="J991" s="150" t="s">
        <v>630</v>
      </c>
      <c r="K991" s="152">
        <v>44993</v>
      </c>
      <c r="L991" s="150" t="s">
        <v>631</v>
      </c>
      <c r="M991" s="150" t="str">
        <f t="shared" si="15"/>
        <v>NC01-1-0030-0005</v>
      </c>
      <c r="N991" s="150" t="e">
        <f>VLOOKUP(M991,'Liste des équipements'!C993:T1204,18)</f>
        <v>#N/A</v>
      </c>
    </row>
    <row r="992" spans="1:14">
      <c r="A992" s="150" t="s">
        <v>3458</v>
      </c>
      <c r="B992" s="150" t="s">
        <v>3459</v>
      </c>
      <c r="C992" s="150" t="s">
        <v>627</v>
      </c>
      <c r="D992" s="150" t="s">
        <v>3460</v>
      </c>
      <c r="E992" s="150" t="s">
        <v>336</v>
      </c>
      <c r="F992" s="150" t="s">
        <v>627</v>
      </c>
      <c r="G992" s="150" t="s">
        <v>1568</v>
      </c>
      <c r="H992" s="151">
        <v>2</v>
      </c>
      <c r="I992" s="150" t="s">
        <v>653</v>
      </c>
      <c r="J992" s="150" t="s">
        <v>630</v>
      </c>
      <c r="K992" s="152">
        <v>45724</v>
      </c>
      <c r="L992" s="150" t="s">
        <v>631</v>
      </c>
      <c r="M992" s="150" t="str">
        <f t="shared" si="15"/>
        <v>NC01-1-0030-0005</v>
      </c>
      <c r="N992" s="150" t="e">
        <f>VLOOKUP(M992,'Liste des équipements'!C994:T1205,18)</f>
        <v>#N/A</v>
      </c>
    </row>
    <row r="993" spans="1:14">
      <c r="A993" s="150" t="s">
        <v>3461</v>
      </c>
      <c r="B993" s="150" t="s">
        <v>3462</v>
      </c>
      <c r="C993" s="150" t="s">
        <v>627</v>
      </c>
      <c r="D993" s="150" t="s">
        <v>3463</v>
      </c>
      <c r="E993" s="150" t="s">
        <v>336</v>
      </c>
      <c r="F993" s="150" t="s">
        <v>627</v>
      </c>
      <c r="G993" s="150" t="s">
        <v>1228</v>
      </c>
      <c r="H993" s="151">
        <v>2</v>
      </c>
      <c r="I993" s="150" t="s">
        <v>629</v>
      </c>
      <c r="J993" s="150" t="s">
        <v>630</v>
      </c>
      <c r="K993" s="152">
        <v>44993</v>
      </c>
      <c r="L993" s="150" t="s">
        <v>631</v>
      </c>
      <c r="M993" s="150" t="str">
        <f t="shared" si="15"/>
        <v>NC01-1-0030-0005</v>
      </c>
      <c r="N993" s="150" t="e">
        <f>VLOOKUP(M993,'Liste des équipements'!C995:T1206,18)</f>
        <v>#N/A</v>
      </c>
    </row>
    <row r="994" spans="1:14">
      <c r="A994" s="150" t="s">
        <v>3464</v>
      </c>
      <c r="B994" s="150" t="s">
        <v>3465</v>
      </c>
      <c r="C994" s="150" t="s">
        <v>627</v>
      </c>
      <c r="D994" s="150" t="s">
        <v>3463</v>
      </c>
      <c r="E994" s="150" t="s">
        <v>336</v>
      </c>
      <c r="F994" s="150" t="s">
        <v>627</v>
      </c>
      <c r="G994" s="150" t="s">
        <v>3377</v>
      </c>
      <c r="H994" s="151">
        <v>2</v>
      </c>
      <c r="I994" s="150" t="s">
        <v>653</v>
      </c>
      <c r="J994" s="150" t="s">
        <v>630</v>
      </c>
      <c r="K994" s="152">
        <v>45724</v>
      </c>
      <c r="L994" s="150" t="s">
        <v>631</v>
      </c>
      <c r="M994" s="150" t="str">
        <f t="shared" si="15"/>
        <v>NC01-1-0030-0005</v>
      </c>
      <c r="N994" s="150" t="e">
        <f>VLOOKUP(M994,'Liste des équipements'!C996:T1207,18)</f>
        <v>#N/A</v>
      </c>
    </row>
    <row r="995" spans="1:14">
      <c r="A995" s="150" t="s">
        <v>3466</v>
      </c>
      <c r="B995" s="150" t="s">
        <v>3467</v>
      </c>
      <c r="C995" s="150" t="s">
        <v>627</v>
      </c>
      <c r="D995" s="150" t="s">
        <v>3468</v>
      </c>
      <c r="E995" s="150" t="s">
        <v>334</v>
      </c>
      <c r="F995" s="150" t="s">
        <v>627</v>
      </c>
      <c r="G995" s="150" t="s">
        <v>3390</v>
      </c>
      <c r="H995" s="151">
        <v>2</v>
      </c>
      <c r="I995" s="150" t="s">
        <v>629</v>
      </c>
      <c r="J995" s="150" t="s">
        <v>630</v>
      </c>
      <c r="K995" s="152">
        <v>44870</v>
      </c>
      <c r="L995" s="150" t="s">
        <v>631</v>
      </c>
      <c r="M995" s="150" t="str">
        <f t="shared" si="15"/>
        <v>NC01-1-0030-0006</v>
      </c>
      <c r="N995" s="150" t="e">
        <f>VLOOKUP(M995,'Liste des équipements'!C997:T1208,18)</f>
        <v>#N/A</v>
      </c>
    </row>
    <row r="996" spans="1:14">
      <c r="A996" s="150" t="s">
        <v>3469</v>
      </c>
      <c r="B996" s="150" t="s">
        <v>3470</v>
      </c>
      <c r="C996" s="150" t="s">
        <v>627</v>
      </c>
      <c r="D996" s="150" t="s">
        <v>3471</v>
      </c>
      <c r="E996" s="150" t="s">
        <v>334</v>
      </c>
      <c r="F996" s="150" t="s">
        <v>627</v>
      </c>
      <c r="G996" s="150" t="s">
        <v>3223</v>
      </c>
      <c r="H996" s="151">
        <v>2</v>
      </c>
      <c r="I996" s="150" t="s">
        <v>629</v>
      </c>
      <c r="J996" s="150" t="s">
        <v>630</v>
      </c>
      <c r="K996" s="152">
        <v>44995</v>
      </c>
      <c r="L996" s="150" t="s">
        <v>631</v>
      </c>
      <c r="M996" s="150" t="str">
        <f t="shared" si="15"/>
        <v>NC01-1-0030-0006</v>
      </c>
      <c r="N996" s="150" t="e">
        <f>VLOOKUP(M996,'Liste des équipements'!C998:T1209,18)</f>
        <v>#N/A</v>
      </c>
    </row>
    <row r="997" spans="1:14">
      <c r="A997" s="150" t="s">
        <v>3472</v>
      </c>
      <c r="B997" s="150" t="s">
        <v>3473</v>
      </c>
      <c r="C997" s="150" t="s">
        <v>627</v>
      </c>
      <c r="D997" s="150" t="s">
        <v>3474</v>
      </c>
      <c r="E997" s="150" t="s">
        <v>334</v>
      </c>
      <c r="F997" s="150" t="s">
        <v>627</v>
      </c>
      <c r="G997" s="150" t="s">
        <v>1228</v>
      </c>
      <c r="H997" s="151">
        <v>2</v>
      </c>
      <c r="I997" s="150" t="s">
        <v>629</v>
      </c>
      <c r="J997" s="150" t="s">
        <v>630</v>
      </c>
      <c r="K997" s="152">
        <v>44995</v>
      </c>
      <c r="L997" s="150" t="s">
        <v>631</v>
      </c>
      <c r="M997" s="150" t="str">
        <f t="shared" si="15"/>
        <v>NC01-1-0030-0006</v>
      </c>
      <c r="N997" s="150" t="e">
        <f>VLOOKUP(M997,'Liste des équipements'!C999:T1210,18)</f>
        <v>#N/A</v>
      </c>
    </row>
    <row r="998" spans="1:14">
      <c r="A998" s="150" t="s">
        <v>3475</v>
      </c>
      <c r="B998" s="150" t="s">
        <v>3476</v>
      </c>
      <c r="C998" s="150" t="s">
        <v>627</v>
      </c>
      <c r="D998" s="150" t="s">
        <v>3474</v>
      </c>
      <c r="E998" s="150" t="s">
        <v>334</v>
      </c>
      <c r="F998" s="150" t="s">
        <v>627</v>
      </c>
      <c r="G998" s="150" t="s">
        <v>3377</v>
      </c>
      <c r="H998" s="151">
        <v>2</v>
      </c>
      <c r="I998" s="150" t="s">
        <v>653</v>
      </c>
      <c r="J998" s="150" t="s">
        <v>630</v>
      </c>
      <c r="K998" s="152">
        <v>45726</v>
      </c>
      <c r="L998" s="150" t="s">
        <v>631</v>
      </c>
      <c r="M998" s="150" t="str">
        <f t="shared" si="15"/>
        <v>NC01-1-0030-0006</v>
      </c>
      <c r="N998" s="150" t="e">
        <f>VLOOKUP(M998,'Liste des équipements'!C1000:T1211,18)</f>
        <v>#N/A</v>
      </c>
    </row>
    <row r="999" spans="1:14">
      <c r="A999" s="150" t="s">
        <v>3477</v>
      </c>
      <c r="B999" s="150" t="s">
        <v>3478</v>
      </c>
      <c r="C999" s="150" t="s">
        <v>627</v>
      </c>
      <c r="D999" s="150" t="s">
        <v>3479</v>
      </c>
      <c r="E999" s="150" t="s">
        <v>336</v>
      </c>
      <c r="F999" s="150" t="s">
        <v>627</v>
      </c>
      <c r="G999" s="150" t="s">
        <v>3219</v>
      </c>
      <c r="H999" s="151">
        <v>2</v>
      </c>
      <c r="I999" s="150" t="s">
        <v>629</v>
      </c>
      <c r="J999" s="150" t="s">
        <v>630</v>
      </c>
      <c r="K999" s="152">
        <v>44993</v>
      </c>
      <c r="L999" s="150" t="s">
        <v>631</v>
      </c>
      <c r="M999" s="150" t="str">
        <f t="shared" si="15"/>
        <v>NC01-1-0030-0005</v>
      </c>
      <c r="N999" s="150" t="e">
        <f>VLOOKUP(M999,'Liste des équipements'!C1001:T1212,18)</f>
        <v>#N/A</v>
      </c>
    </row>
    <row r="1000" spans="1:14">
      <c r="A1000" s="150" t="s">
        <v>3480</v>
      </c>
      <c r="B1000" s="150" t="s">
        <v>3481</v>
      </c>
      <c r="C1000" s="150" t="s">
        <v>627</v>
      </c>
      <c r="D1000" s="150" t="s">
        <v>3482</v>
      </c>
      <c r="E1000" s="150" t="s">
        <v>336</v>
      </c>
      <c r="F1000" s="150" t="s">
        <v>627</v>
      </c>
      <c r="G1000" s="150" t="s">
        <v>1486</v>
      </c>
      <c r="H1000" s="151">
        <v>2</v>
      </c>
      <c r="I1000" s="150" t="s">
        <v>653</v>
      </c>
      <c r="J1000" s="150" t="s">
        <v>630</v>
      </c>
      <c r="K1000" s="152">
        <v>46454</v>
      </c>
      <c r="L1000" s="150" t="s">
        <v>631</v>
      </c>
      <c r="M1000" s="150" t="str">
        <f t="shared" si="15"/>
        <v>NC01-1-0030-0005</v>
      </c>
      <c r="N1000" s="150" t="e">
        <f>VLOOKUP(M1000,'Liste des équipements'!C1002:T1213,18)</f>
        <v>#N/A</v>
      </c>
    </row>
    <row r="1001" spans="1:14">
      <c r="A1001" s="150" t="s">
        <v>3483</v>
      </c>
      <c r="B1001" s="150" t="s">
        <v>3484</v>
      </c>
      <c r="C1001" s="150" t="s">
        <v>627</v>
      </c>
      <c r="D1001" s="150" t="s">
        <v>3485</v>
      </c>
      <c r="E1001" s="150" t="s">
        <v>336</v>
      </c>
      <c r="F1001" s="150" t="s">
        <v>627</v>
      </c>
      <c r="G1001" s="150" t="s">
        <v>3289</v>
      </c>
      <c r="H1001" s="151">
        <v>2</v>
      </c>
      <c r="I1001" s="150" t="s">
        <v>653</v>
      </c>
      <c r="J1001" s="150" t="s">
        <v>630</v>
      </c>
      <c r="K1001" s="152">
        <v>46454</v>
      </c>
      <c r="L1001" s="150" t="s">
        <v>631</v>
      </c>
      <c r="M1001" s="150" t="str">
        <f t="shared" si="15"/>
        <v>NC01-1-0030-0005</v>
      </c>
      <c r="N1001" s="150" t="e">
        <f>VLOOKUP(M1001,'Liste des équipements'!C1003:T1214,18)</f>
        <v>#N/A</v>
      </c>
    </row>
    <row r="1002" spans="1:14">
      <c r="A1002" s="150" t="s">
        <v>3486</v>
      </c>
      <c r="B1002" s="150" t="s">
        <v>3487</v>
      </c>
      <c r="C1002" s="150" t="s">
        <v>627</v>
      </c>
      <c r="D1002" s="150" t="s">
        <v>3488</v>
      </c>
      <c r="E1002" s="150" t="s">
        <v>336</v>
      </c>
      <c r="F1002" s="150" t="s">
        <v>627</v>
      </c>
      <c r="G1002" s="150" t="s">
        <v>1242</v>
      </c>
      <c r="H1002" s="151">
        <v>2</v>
      </c>
      <c r="I1002" s="150" t="s">
        <v>629</v>
      </c>
      <c r="J1002" s="150" t="s">
        <v>630</v>
      </c>
      <c r="K1002" s="152">
        <v>44993</v>
      </c>
      <c r="L1002" s="150" t="s">
        <v>631</v>
      </c>
      <c r="M1002" s="150" t="str">
        <f t="shared" si="15"/>
        <v>NC01-1-0030-0005</v>
      </c>
      <c r="N1002" s="150" t="e">
        <f>VLOOKUP(M1002,'Liste des équipements'!C1004:T1215,18)</f>
        <v>#N/A</v>
      </c>
    </row>
    <row r="1003" spans="1:14">
      <c r="A1003" s="150" t="s">
        <v>3489</v>
      </c>
      <c r="B1003" s="150" t="s">
        <v>3490</v>
      </c>
      <c r="C1003" s="150" t="s">
        <v>627</v>
      </c>
      <c r="D1003" s="150" t="s">
        <v>3491</v>
      </c>
      <c r="E1003" s="150" t="s">
        <v>344</v>
      </c>
      <c r="F1003" s="150" t="s">
        <v>627</v>
      </c>
      <c r="G1003" s="150" t="s">
        <v>1430</v>
      </c>
      <c r="H1003" s="151">
        <v>2</v>
      </c>
      <c r="I1003" s="150" t="s">
        <v>653</v>
      </c>
      <c r="J1003" s="150" t="s">
        <v>630</v>
      </c>
      <c r="K1003" s="152">
        <v>45726</v>
      </c>
      <c r="L1003" s="150" t="s">
        <v>631</v>
      </c>
      <c r="M1003" s="150" t="str">
        <f t="shared" si="15"/>
        <v>NC01-1-0030-0001</v>
      </c>
      <c r="N1003" s="150" t="e">
        <f>VLOOKUP(M1003,'Liste des équipements'!C1005:T1216,18)</f>
        <v>#N/A</v>
      </c>
    </row>
    <row r="1004" spans="1:14">
      <c r="A1004" s="150" t="s">
        <v>3492</v>
      </c>
      <c r="B1004" s="150" t="s">
        <v>3493</v>
      </c>
      <c r="C1004" s="150" t="s">
        <v>627</v>
      </c>
      <c r="D1004" s="150" t="s">
        <v>3494</v>
      </c>
      <c r="E1004" s="150" t="s">
        <v>340</v>
      </c>
      <c r="F1004" s="150" t="s">
        <v>627</v>
      </c>
      <c r="G1004" s="150" t="s">
        <v>698</v>
      </c>
      <c r="H1004" s="151">
        <v>2</v>
      </c>
      <c r="I1004" s="150" t="s">
        <v>629</v>
      </c>
      <c r="J1004" s="150" t="s">
        <v>630</v>
      </c>
      <c r="K1004" s="152">
        <v>44870</v>
      </c>
      <c r="L1004" s="150" t="s">
        <v>631</v>
      </c>
      <c r="M1004" s="150" t="str">
        <f t="shared" si="15"/>
        <v>NC01-1-0030-0003</v>
      </c>
      <c r="N1004" s="150" t="e">
        <f>VLOOKUP(M1004,'Liste des équipements'!C1006:T1217,18)</f>
        <v>#N/A</v>
      </c>
    </row>
    <row r="1005" spans="1:14">
      <c r="A1005" s="150" t="s">
        <v>3495</v>
      </c>
      <c r="B1005" s="150" t="s">
        <v>3496</v>
      </c>
      <c r="C1005" s="150" t="s">
        <v>627</v>
      </c>
      <c r="D1005" s="150" t="s">
        <v>3494</v>
      </c>
      <c r="E1005" s="150" t="s">
        <v>340</v>
      </c>
      <c r="F1005" s="150" t="s">
        <v>627</v>
      </c>
      <c r="G1005" s="150" t="s">
        <v>692</v>
      </c>
      <c r="H1005" s="151">
        <v>2</v>
      </c>
      <c r="I1005" s="150" t="s">
        <v>653</v>
      </c>
      <c r="J1005" s="150" t="s">
        <v>630</v>
      </c>
      <c r="K1005" s="152">
        <v>45361</v>
      </c>
      <c r="L1005" s="150" t="s">
        <v>631</v>
      </c>
      <c r="M1005" s="150" t="str">
        <f t="shared" si="15"/>
        <v>NC01-1-0030-0003</v>
      </c>
      <c r="N1005" s="150" t="e">
        <f>VLOOKUP(M1005,'Liste des équipements'!C1007:T1218,18)</f>
        <v>#N/A</v>
      </c>
    </row>
    <row r="1006" spans="1:14">
      <c r="A1006" s="150" t="s">
        <v>3497</v>
      </c>
      <c r="B1006" s="150" t="s">
        <v>3498</v>
      </c>
      <c r="C1006" s="150" t="s">
        <v>627</v>
      </c>
      <c r="D1006" s="150" t="s">
        <v>3494</v>
      </c>
      <c r="E1006" s="150" t="s">
        <v>340</v>
      </c>
      <c r="F1006" s="150" t="s">
        <v>627</v>
      </c>
      <c r="G1006" s="150" t="s">
        <v>3499</v>
      </c>
      <c r="H1006" s="151">
        <v>2</v>
      </c>
      <c r="I1006" s="150" t="s">
        <v>653</v>
      </c>
      <c r="J1006" s="150" t="s">
        <v>630</v>
      </c>
      <c r="K1006" s="152">
        <v>46456</v>
      </c>
      <c r="L1006" s="150" t="s">
        <v>631</v>
      </c>
      <c r="M1006" s="150" t="str">
        <f t="shared" si="15"/>
        <v>NC01-1-0030-0003</v>
      </c>
      <c r="N1006" s="150" t="e">
        <f>VLOOKUP(M1006,'Liste des équipements'!C1008:T1219,18)</f>
        <v>#N/A</v>
      </c>
    </row>
    <row r="1007" spans="1:14">
      <c r="A1007" s="150" t="s">
        <v>3500</v>
      </c>
      <c r="B1007" s="150" t="s">
        <v>3501</v>
      </c>
      <c r="C1007" s="150" t="s">
        <v>627</v>
      </c>
      <c r="D1007" s="150" t="s">
        <v>3502</v>
      </c>
      <c r="E1007" s="150" t="s">
        <v>340</v>
      </c>
      <c r="F1007" s="150" t="s">
        <v>627</v>
      </c>
      <c r="G1007" s="150" t="s">
        <v>3315</v>
      </c>
      <c r="H1007" s="151">
        <v>2</v>
      </c>
      <c r="I1007" s="150" t="s">
        <v>629</v>
      </c>
      <c r="J1007" s="150" t="s">
        <v>630</v>
      </c>
      <c r="K1007" s="152">
        <v>44870</v>
      </c>
      <c r="L1007" s="150" t="s">
        <v>631</v>
      </c>
      <c r="M1007" s="150" t="str">
        <f t="shared" si="15"/>
        <v>NC01-1-0030-0003</v>
      </c>
      <c r="N1007" s="150" t="e">
        <f>VLOOKUP(M1007,'Liste des équipements'!C1009:T1220,18)</f>
        <v>#N/A</v>
      </c>
    </row>
    <row r="1008" spans="1:14">
      <c r="A1008" s="150" t="s">
        <v>3503</v>
      </c>
      <c r="B1008" s="150" t="s">
        <v>3504</v>
      </c>
      <c r="C1008" s="150" t="s">
        <v>627</v>
      </c>
      <c r="D1008" s="150" t="s">
        <v>3505</v>
      </c>
      <c r="E1008" s="150" t="s">
        <v>340</v>
      </c>
      <c r="F1008" s="150" t="s">
        <v>627</v>
      </c>
      <c r="G1008" s="150" t="s">
        <v>3233</v>
      </c>
      <c r="H1008" s="151">
        <v>2</v>
      </c>
      <c r="I1008" s="150" t="s">
        <v>653</v>
      </c>
      <c r="J1008" s="150" t="s">
        <v>630</v>
      </c>
      <c r="K1008" s="152">
        <v>46456</v>
      </c>
      <c r="L1008" s="150" t="s">
        <v>631</v>
      </c>
      <c r="M1008" s="150" t="str">
        <f t="shared" si="15"/>
        <v>NC01-1-0030-0003</v>
      </c>
      <c r="N1008" s="150" t="e">
        <f>VLOOKUP(M1008,'Liste des équipements'!C1010:T1221,18)</f>
        <v>#N/A</v>
      </c>
    </row>
    <row r="1009" spans="1:14">
      <c r="A1009" s="150" t="s">
        <v>3506</v>
      </c>
      <c r="B1009" s="150" t="s">
        <v>3507</v>
      </c>
      <c r="C1009" s="150" t="s">
        <v>627</v>
      </c>
      <c r="D1009" s="150" t="s">
        <v>3508</v>
      </c>
      <c r="E1009" s="150" t="s">
        <v>340</v>
      </c>
      <c r="F1009" s="150" t="s">
        <v>627</v>
      </c>
      <c r="G1009" s="150" t="s">
        <v>3233</v>
      </c>
      <c r="H1009" s="151">
        <v>2</v>
      </c>
      <c r="I1009" s="150" t="s">
        <v>653</v>
      </c>
      <c r="J1009" s="150" t="s">
        <v>630</v>
      </c>
      <c r="K1009" s="152">
        <v>46456</v>
      </c>
      <c r="L1009" s="150" t="s">
        <v>631</v>
      </c>
      <c r="M1009" s="150" t="str">
        <f t="shared" si="15"/>
        <v>NC01-1-0030-0003</v>
      </c>
      <c r="N1009" s="150" t="e">
        <f>VLOOKUP(M1009,'Liste des équipements'!C1011:T1222,18)</f>
        <v>#N/A</v>
      </c>
    </row>
    <row r="1010" spans="1:14">
      <c r="A1010" s="150" t="s">
        <v>3509</v>
      </c>
      <c r="B1010" s="150" t="s">
        <v>3510</v>
      </c>
      <c r="C1010" s="150" t="s">
        <v>627</v>
      </c>
      <c r="D1010" s="150" t="s">
        <v>3511</v>
      </c>
      <c r="E1010" s="150" t="s">
        <v>340</v>
      </c>
      <c r="F1010" s="150" t="s">
        <v>627</v>
      </c>
      <c r="G1010" s="150" t="s">
        <v>754</v>
      </c>
      <c r="H1010" s="151">
        <v>2</v>
      </c>
      <c r="I1010" s="150" t="s">
        <v>629</v>
      </c>
      <c r="J1010" s="150" t="s">
        <v>630</v>
      </c>
      <c r="K1010" s="152">
        <v>44814</v>
      </c>
      <c r="L1010" s="150" t="s">
        <v>631</v>
      </c>
      <c r="M1010" s="150" t="str">
        <f t="shared" si="15"/>
        <v>NC01-1-0030-0003</v>
      </c>
      <c r="N1010" s="150" t="e">
        <f>VLOOKUP(M1010,'Liste des équipements'!C1012:T1223,18)</f>
        <v>#N/A</v>
      </c>
    </row>
    <row r="1011" spans="1:14">
      <c r="A1011" s="150" t="s">
        <v>3512</v>
      </c>
      <c r="B1011" s="150" t="s">
        <v>3513</v>
      </c>
      <c r="C1011" s="150" t="s">
        <v>627</v>
      </c>
      <c r="D1011" s="150" t="s">
        <v>3514</v>
      </c>
      <c r="E1011" s="150" t="s">
        <v>336</v>
      </c>
      <c r="F1011" s="150" t="s">
        <v>627</v>
      </c>
      <c r="G1011" s="150" t="s">
        <v>3315</v>
      </c>
      <c r="H1011" s="151">
        <v>2</v>
      </c>
      <c r="I1011" s="150" t="s">
        <v>629</v>
      </c>
      <c r="J1011" s="150" t="s">
        <v>630</v>
      </c>
      <c r="K1011" s="152">
        <v>44993</v>
      </c>
      <c r="L1011" s="150" t="s">
        <v>631</v>
      </c>
      <c r="M1011" s="150" t="str">
        <f t="shared" si="15"/>
        <v>NC01-1-0030-0005</v>
      </c>
      <c r="N1011" s="150" t="e">
        <f>VLOOKUP(M1011,'Liste des équipements'!C1013:T1224,18)</f>
        <v>#N/A</v>
      </c>
    </row>
    <row r="1012" spans="1:14">
      <c r="A1012" s="150" t="s">
        <v>3515</v>
      </c>
      <c r="B1012" s="150" t="s">
        <v>3516</v>
      </c>
      <c r="C1012" s="150" t="s">
        <v>627</v>
      </c>
      <c r="D1012" s="150" t="s">
        <v>3479</v>
      </c>
      <c r="E1012" s="150" t="s">
        <v>336</v>
      </c>
      <c r="F1012" s="150" t="s">
        <v>627</v>
      </c>
      <c r="G1012" s="150" t="s">
        <v>1242</v>
      </c>
      <c r="H1012" s="151">
        <v>2</v>
      </c>
      <c r="I1012" s="150" t="s">
        <v>629</v>
      </c>
      <c r="J1012" s="150" t="s">
        <v>630</v>
      </c>
      <c r="K1012" s="152">
        <v>44993</v>
      </c>
      <c r="L1012" s="150" t="s">
        <v>631</v>
      </c>
      <c r="M1012" s="150" t="str">
        <f t="shared" si="15"/>
        <v>NC01-1-0030-0005</v>
      </c>
      <c r="N1012" s="150" t="e">
        <f>VLOOKUP(M1012,'Liste des équipements'!C1014:T1225,18)</f>
        <v>#N/A</v>
      </c>
    </row>
    <row r="1013" spans="1:14">
      <c r="A1013" s="150" t="s">
        <v>3517</v>
      </c>
      <c r="B1013" s="150" t="s">
        <v>3518</v>
      </c>
      <c r="C1013" s="150" t="s">
        <v>627</v>
      </c>
      <c r="D1013" s="150" t="s">
        <v>3482</v>
      </c>
      <c r="E1013" s="150" t="s">
        <v>336</v>
      </c>
      <c r="F1013" s="150" t="s">
        <v>627</v>
      </c>
      <c r="G1013" s="150" t="s">
        <v>1568</v>
      </c>
      <c r="H1013" s="151">
        <v>2</v>
      </c>
      <c r="I1013" s="150" t="s">
        <v>653</v>
      </c>
      <c r="J1013" s="150" t="s">
        <v>630</v>
      </c>
      <c r="K1013" s="152">
        <v>45724</v>
      </c>
      <c r="L1013" s="150" t="s">
        <v>631</v>
      </c>
      <c r="M1013" s="150" t="str">
        <f t="shared" si="15"/>
        <v>NC01-1-0030-0005</v>
      </c>
      <c r="N1013" s="150" t="e">
        <f>VLOOKUP(M1013,'Liste des équipements'!C1015:T1226,18)</f>
        <v>#N/A</v>
      </c>
    </row>
    <row r="1014" spans="1:14">
      <c r="A1014" s="150" t="s">
        <v>3519</v>
      </c>
      <c r="B1014" s="150" t="s">
        <v>3520</v>
      </c>
      <c r="C1014" s="150" t="s">
        <v>627</v>
      </c>
      <c r="D1014" s="150" t="s">
        <v>3488</v>
      </c>
      <c r="E1014" s="150" t="s">
        <v>336</v>
      </c>
      <c r="F1014" s="150" t="s">
        <v>627</v>
      </c>
      <c r="G1014" s="150" t="s">
        <v>1568</v>
      </c>
      <c r="H1014" s="151">
        <v>2</v>
      </c>
      <c r="I1014" s="150" t="s">
        <v>653</v>
      </c>
      <c r="J1014" s="150" t="s">
        <v>630</v>
      </c>
      <c r="K1014" s="152">
        <v>45724</v>
      </c>
      <c r="L1014" s="150" t="s">
        <v>631</v>
      </c>
      <c r="M1014" s="150" t="str">
        <f t="shared" si="15"/>
        <v>NC01-1-0030-0005</v>
      </c>
      <c r="N1014" s="150" t="e">
        <f>VLOOKUP(M1014,'Liste des équipements'!C1016:T1227,18)</f>
        <v>#N/A</v>
      </c>
    </row>
    <row r="1015" spans="1:14">
      <c r="A1015" s="150" t="s">
        <v>3521</v>
      </c>
      <c r="B1015" s="150" t="s">
        <v>3522</v>
      </c>
      <c r="C1015" s="150" t="s">
        <v>627</v>
      </c>
      <c r="D1015" s="150" t="s">
        <v>3523</v>
      </c>
      <c r="E1015" s="150" t="s">
        <v>336</v>
      </c>
      <c r="F1015" s="150" t="s">
        <v>627</v>
      </c>
      <c r="G1015" s="150" t="s">
        <v>3296</v>
      </c>
      <c r="H1015" s="151">
        <v>2</v>
      </c>
      <c r="I1015" s="150" t="s">
        <v>653</v>
      </c>
      <c r="J1015" s="150" t="s">
        <v>630</v>
      </c>
      <c r="K1015" s="152">
        <v>46454</v>
      </c>
      <c r="L1015" s="150" t="s">
        <v>631</v>
      </c>
      <c r="M1015" s="150" t="str">
        <f t="shared" si="15"/>
        <v>NC01-1-0030-0005</v>
      </c>
      <c r="N1015" s="150" t="e">
        <f>VLOOKUP(M1015,'Liste des équipements'!C1017:T1228,18)</f>
        <v>#N/A</v>
      </c>
    </row>
    <row r="1016" spans="1:14">
      <c r="A1016" s="150" t="s">
        <v>3524</v>
      </c>
      <c r="B1016" s="150" t="s">
        <v>3525</v>
      </c>
      <c r="C1016" s="150" t="s">
        <v>627</v>
      </c>
      <c r="D1016" s="150" t="s">
        <v>3526</v>
      </c>
      <c r="E1016" s="150" t="s">
        <v>336</v>
      </c>
      <c r="F1016" s="150" t="s">
        <v>627</v>
      </c>
      <c r="G1016" s="150" t="s">
        <v>3233</v>
      </c>
      <c r="H1016" s="151">
        <v>2</v>
      </c>
      <c r="I1016" s="150" t="s">
        <v>653</v>
      </c>
      <c r="J1016" s="150" t="s">
        <v>630</v>
      </c>
      <c r="K1016" s="152">
        <v>46454</v>
      </c>
      <c r="L1016" s="150" t="s">
        <v>631</v>
      </c>
      <c r="M1016" s="150" t="str">
        <f t="shared" si="15"/>
        <v>NC01-1-0030-0005</v>
      </c>
      <c r="N1016" s="150" t="e">
        <f>VLOOKUP(M1016,'Liste des équipements'!C1018:T1229,18)</f>
        <v>#N/A</v>
      </c>
    </row>
    <row r="1017" spans="1:14">
      <c r="A1017" s="150" t="s">
        <v>3527</v>
      </c>
      <c r="B1017" s="150" t="s">
        <v>3528</v>
      </c>
      <c r="C1017" s="150" t="s">
        <v>627</v>
      </c>
      <c r="D1017" s="150" t="s">
        <v>3529</v>
      </c>
      <c r="E1017" s="150" t="s">
        <v>336</v>
      </c>
      <c r="F1017" s="150" t="s">
        <v>627</v>
      </c>
      <c r="G1017" s="150" t="s">
        <v>3233</v>
      </c>
      <c r="H1017" s="151">
        <v>2</v>
      </c>
      <c r="I1017" s="150" t="s">
        <v>653</v>
      </c>
      <c r="J1017" s="150" t="s">
        <v>630</v>
      </c>
      <c r="K1017" s="152">
        <v>46454</v>
      </c>
      <c r="L1017" s="150" t="s">
        <v>631</v>
      </c>
      <c r="M1017" s="150" t="str">
        <f t="shared" si="15"/>
        <v>NC01-1-0030-0005</v>
      </c>
      <c r="N1017" s="150" t="e">
        <f>VLOOKUP(M1017,'Liste des équipements'!C1019:T1230,18)</f>
        <v>#N/A</v>
      </c>
    </row>
    <row r="1018" spans="1:14">
      <c r="A1018" s="150" t="s">
        <v>3530</v>
      </c>
      <c r="B1018" s="150" t="s">
        <v>3531</v>
      </c>
      <c r="C1018" s="150" t="s">
        <v>627</v>
      </c>
      <c r="D1018" s="150" t="s">
        <v>3532</v>
      </c>
      <c r="E1018" s="150" t="s">
        <v>336</v>
      </c>
      <c r="F1018" s="150" t="s">
        <v>627</v>
      </c>
      <c r="G1018" s="150" t="s">
        <v>3233</v>
      </c>
      <c r="H1018" s="151">
        <v>2</v>
      </c>
      <c r="I1018" s="150" t="s">
        <v>653</v>
      </c>
      <c r="J1018" s="150" t="s">
        <v>630</v>
      </c>
      <c r="K1018" s="152">
        <v>46454</v>
      </c>
      <c r="L1018" s="150" t="s">
        <v>631</v>
      </c>
      <c r="M1018" s="150" t="str">
        <f t="shared" si="15"/>
        <v>NC01-1-0030-0005</v>
      </c>
      <c r="N1018" s="150" t="e">
        <f>VLOOKUP(M1018,'Liste des équipements'!C1020:T1231,18)</f>
        <v>#N/A</v>
      </c>
    </row>
    <row r="1019" spans="1:14">
      <c r="A1019" s="150" t="s">
        <v>3533</v>
      </c>
      <c r="B1019" s="150" t="s">
        <v>3534</v>
      </c>
      <c r="C1019" s="150" t="s">
        <v>627</v>
      </c>
      <c r="D1019" s="150" t="s">
        <v>3535</v>
      </c>
      <c r="E1019" s="150" t="s">
        <v>336</v>
      </c>
      <c r="F1019" s="150" t="s">
        <v>627</v>
      </c>
      <c r="G1019" s="150" t="s">
        <v>3233</v>
      </c>
      <c r="H1019" s="151">
        <v>2</v>
      </c>
      <c r="I1019" s="150" t="s">
        <v>653</v>
      </c>
      <c r="J1019" s="150" t="s">
        <v>630</v>
      </c>
      <c r="K1019" s="152">
        <v>46454</v>
      </c>
      <c r="L1019" s="150" t="s">
        <v>631</v>
      </c>
      <c r="M1019" s="150" t="str">
        <f t="shared" si="15"/>
        <v>NC01-1-0030-0005</v>
      </c>
      <c r="N1019" s="150" t="e">
        <f>VLOOKUP(M1019,'Liste des équipements'!C1021:T1232,18)</f>
        <v>#N/A</v>
      </c>
    </row>
    <row r="1020" spans="1:14">
      <c r="A1020" s="150" t="s">
        <v>3536</v>
      </c>
      <c r="B1020" s="150" t="s">
        <v>3537</v>
      </c>
      <c r="C1020" s="150" t="s">
        <v>627</v>
      </c>
      <c r="D1020" s="150" t="s">
        <v>3538</v>
      </c>
      <c r="E1020" s="150" t="s">
        <v>336</v>
      </c>
      <c r="F1020" s="150" t="s">
        <v>627</v>
      </c>
      <c r="G1020" s="150" t="s">
        <v>3233</v>
      </c>
      <c r="H1020" s="151">
        <v>2</v>
      </c>
      <c r="I1020" s="150" t="s">
        <v>653</v>
      </c>
      <c r="J1020" s="150" t="s">
        <v>630</v>
      </c>
      <c r="K1020" s="152">
        <v>46454</v>
      </c>
      <c r="L1020" s="150" t="s">
        <v>631</v>
      </c>
      <c r="M1020" s="150" t="str">
        <f t="shared" si="15"/>
        <v>NC01-1-0030-0005</v>
      </c>
      <c r="N1020" s="150" t="e">
        <f>VLOOKUP(M1020,'Liste des équipements'!C1022:T1233,18)</f>
        <v>#N/A</v>
      </c>
    </row>
    <row r="1021" spans="1:14">
      <c r="A1021" s="150" t="s">
        <v>3539</v>
      </c>
      <c r="B1021" s="150" t="s">
        <v>3540</v>
      </c>
      <c r="C1021" s="150" t="s">
        <v>627</v>
      </c>
      <c r="D1021" s="150" t="s">
        <v>3541</v>
      </c>
      <c r="E1021" s="150" t="s">
        <v>336</v>
      </c>
      <c r="F1021" s="150" t="s">
        <v>627</v>
      </c>
      <c r="G1021" s="150" t="s">
        <v>3542</v>
      </c>
      <c r="H1021" s="151">
        <v>2</v>
      </c>
      <c r="I1021" s="150" t="s">
        <v>629</v>
      </c>
      <c r="J1021" s="150" t="s">
        <v>630</v>
      </c>
      <c r="K1021" s="152">
        <v>44814</v>
      </c>
      <c r="L1021" s="150" t="s">
        <v>631</v>
      </c>
      <c r="M1021" s="150" t="str">
        <f t="shared" si="15"/>
        <v>NC01-1-0030-0005</v>
      </c>
      <c r="N1021" s="150" t="e">
        <f>VLOOKUP(M1021,'Liste des équipements'!C1023:T1234,18)</f>
        <v>#N/A</v>
      </c>
    </row>
    <row r="1022" spans="1:14">
      <c r="A1022" s="150" t="s">
        <v>3543</v>
      </c>
      <c r="B1022" s="150" t="s">
        <v>3544</v>
      </c>
      <c r="C1022" s="150" t="s">
        <v>627</v>
      </c>
      <c r="D1022" s="150" t="s">
        <v>3541</v>
      </c>
      <c r="E1022" s="150" t="s">
        <v>336</v>
      </c>
      <c r="F1022" s="150" t="s">
        <v>627</v>
      </c>
      <c r="G1022" s="150" t="s">
        <v>3545</v>
      </c>
      <c r="H1022" s="151">
        <v>2</v>
      </c>
      <c r="I1022" s="150" t="s">
        <v>629</v>
      </c>
      <c r="J1022" s="150" t="s">
        <v>630</v>
      </c>
      <c r="K1022" s="152">
        <v>44995</v>
      </c>
      <c r="L1022" s="150" t="s">
        <v>631</v>
      </c>
      <c r="M1022" s="150" t="str">
        <f t="shared" si="15"/>
        <v>NC01-1-0030-0005</v>
      </c>
      <c r="N1022" s="150" t="e">
        <f>VLOOKUP(M1022,'Liste des équipements'!C1024:T1235,18)</f>
        <v>#N/A</v>
      </c>
    </row>
    <row r="1023" spans="1:14">
      <c r="A1023" s="150" t="s">
        <v>3546</v>
      </c>
      <c r="B1023" s="150" t="s">
        <v>3547</v>
      </c>
      <c r="C1023" s="150" t="s">
        <v>627</v>
      </c>
      <c r="D1023" s="150" t="s">
        <v>3548</v>
      </c>
      <c r="E1023" s="150" t="s">
        <v>336</v>
      </c>
      <c r="F1023" s="150" t="s">
        <v>627</v>
      </c>
      <c r="G1023" s="150" t="s">
        <v>3289</v>
      </c>
      <c r="H1023" s="151">
        <v>2</v>
      </c>
      <c r="I1023" s="150" t="s">
        <v>653</v>
      </c>
      <c r="J1023" s="150" t="s">
        <v>630</v>
      </c>
      <c r="K1023" s="152">
        <v>46456</v>
      </c>
      <c r="L1023" s="150" t="s">
        <v>631</v>
      </c>
      <c r="M1023" s="150" t="str">
        <f t="shared" si="15"/>
        <v>NC01-1-0030-0005</v>
      </c>
      <c r="N1023" s="150" t="e">
        <f>VLOOKUP(M1023,'Liste des équipements'!C1025:T1236,18)</f>
        <v>#N/A</v>
      </c>
    </row>
    <row r="1024" spans="1:14">
      <c r="A1024" s="150" t="s">
        <v>3549</v>
      </c>
      <c r="B1024" s="150" t="s">
        <v>3550</v>
      </c>
      <c r="C1024" s="150" t="s">
        <v>627</v>
      </c>
      <c r="D1024" s="150" t="s">
        <v>3551</v>
      </c>
      <c r="E1024" s="150" t="s">
        <v>336</v>
      </c>
      <c r="F1024" s="150" t="s">
        <v>627</v>
      </c>
      <c r="G1024" s="150" t="s">
        <v>3233</v>
      </c>
      <c r="H1024" s="151">
        <v>2</v>
      </c>
      <c r="I1024" s="150" t="s">
        <v>653</v>
      </c>
      <c r="J1024" s="150" t="s">
        <v>630</v>
      </c>
      <c r="K1024" s="152">
        <v>46456</v>
      </c>
      <c r="L1024" s="150" t="s">
        <v>631</v>
      </c>
      <c r="M1024" s="150" t="str">
        <f t="shared" si="15"/>
        <v>NC01-1-0030-0005</v>
      </c>
      <c r="N1024" s="150" t="e">
        <f>VLOOKUP(M1024,'Liste des équipements'!C1026:T1237,18)</f>
        <v>#N/A</v>
      </c>
    </row>
    <row r="1025" spans="1:14">
      <c r="A1025" s="150" t="s">
        <v>3552</v>
      </c>
      <c r="B1025" s="150" t="s">
        <v>3553</v>
      </c>
      <c r="C1025" s="150" t="s">
        <v>627</v>
      </c>
      <c r="D1025" s="150" t="s">
        <v>3554</v>
      </c>
      <c r="E1025" s="150" t="s">
        <v>336</v>
      </c>
      <c r="F1025" s="150" t="s">
        <v>627</v>
      </c>
      <c r="G1025" s="150" t="s">
        <v>3233</v>
      </c>
      <c r="H1025" s="151">
        <v>2</v>
      </c>
      <c r="I1025" s="150" t="s">
        <v>653</v>
      </c>
      <c r="J1025" s="150" t="s">
        <v>630</v>
      </c>
      <c r="K1025" s="152">
        <v>46456</v>
      </c>
      <c r="L1025" s="150" t="s">
        <v>631</v>
      </c>
      <c r="M1025" s="150" t="str">
        <f t="shared" si="15"/>
        <v>NC01-1-0030-0005</v>
      </c>
      <c r="N1025" s="150" t="e">
        <f>VLOOKUP(M1025,'Liste des équipements'!C1027:T1238,18)</f>
        <v>#N/A</v>
      </c>
    </row>
    <row r="1026" spans="1:14">
      <c r="A1026" s="150" t="s">
        <v>3555</v>
      </c>
      <c r="B1026" s="150" t="s">
        <v>3556</v>
      </c>
      <c r="C1026" s="150" t="s">
        <v>627</v>
      </c>
      <c r="D1026" s="150" t="s">
        <v>3445</v>
      </c>
      <c r="E1026" s="150" t="s">
        <v>336</v>
      </c>
      <c r="F1026" s="150" t="s">
        <v>627</v>
      </c>
      <c r="G1026" s="150" t="s">
        <v>1568</v>
      </c>
      <c r="H1026" s="151">
        <v>2</v>
      </c>
      <c r="I1026" s="150" t="s">
        <v>653</v>
      </c>
      <c r="J1026" s="150" t="s">
        <v>630</v>
      </c>
      <c r="K1026" s="152">
        <v>45724</v>
      </c>
      <c r="L1026" s="150" t="s">
        <v>631</v>
      </c>
      <c r="M1026" s="150" t="str">
        <f t="shared" si="15"/>
        <v>NC01-1-0030-0005</v>
      </c>
      <c r="N1026" s="150" t="e">
        <f>VLOOKUP(M1026,'Liste des équipements'!C1028:T1239,18)</f>
        <v>#N/A</v>
      </c>
    </row>
    <row r="1027" spans="1:14">
      <c r="A1027" s="150" t="s">
        <v>3557</v>
      </c>
      <c r="B1027" s="150" t="s">
        <v>3558</v>
      </c>
      <c r="C1027" s="150" t="s">
        <v>627</v>
      </c>
      <c r="D1027" s="150" t="s">
        <v>3559</v>
      </c>
      <c r="E1027" s="150" t="s">
        <v>336</v>
      </c>
      <c r="F1027" s="150" t="s">
        <v>627</v>
      </c>
      <c r="G1027" s="150" t="s">
        <v>3233</v>
      </c>
      <c r="H1027" s="151">
        <v>2</v>
      </c>
      <c r="I1027" s="150" t="s">
        <v>653</v>
      </c>
      <c r="J1027" s="150" t="s">
        <v>630</v>
      </c>
      <c r="K1027" s="152">
        <v>46454</v>
      </c>
      <c r="L1027" s="150" t="s">
        <v>631</v>
      </c>
      <c r="M1027" s="150" t="str">
        <f t="shared" ref="M1027:M1090" si="16">IF(C1027&lt;&gt;"",LEFT(C1027,16),LEFT(E1027,16))</f>
        <v>NC01-1-0030-0005</v>
      </c>
      <c r="N1027" s="150" t="e">
        <f>VLOOKUP(M1027,'Liste des équipements'!C1029:T1240,18)</f>
        <v>#N/A</v>
      </c>
    </row>
    <row r="1028" spans="1:14">
      <c r="A1028" s="150" t="s">
        <v>3560</v>
      </c>
      <c r="B1028" s="150" t="s">
        <v>3561</v>
      </c>
      <c r="C1028" s="150" t="s">
        <v>627</v>
      </c>
      <c r="D1028" s="150" t="s">
        <v>3457</v>
      </c>
      <c r="E1028" s="150" t="s">
        <v>336</v>
      </c>
      <c r="F1028" s="150" t="s">
        <v>627</v>
      </c>
      <c r="G1028" s="150" t="s">
        <v>3233</v>
      </c>
      <c r="H1028" s="151">
        <v>2</v>
      </c>
      <c r="I1028" s="150" t="s">
        <v>653</v>
      </c>
      <c r="J1028" s="150" t="s">
        <v>630</v>
      </c>
      <c r="K1028" s="152">
        <v>46454</v>
      </c>
      <c r="L1028" s="150" t="s">
        <v>631</v>
      </c>
      <c r="M1028" s="150" t="str">
        <f t="shared" si="16"/>
        <v>NC01-1-0030-0005</v>
      </c>
      <c r="N1028" s="150" t="e">
        <f>VLOOKUP(M1028,'Liste des équipements'!C1030:T1241,18)</f>
        <v>#N/A</v>
      </c>
    </row>
    <row r="1029" spans="1:14">
      <c r="A1029" s="150" t="s">
        <v>3562</v>
      </c>
      <c r="B1029" s="150" t="s">
        <v>3563</v>
      </c>
      <c r="C1029" s="150" t="s">
        <v>627</v>
      </c>
      <c r="D1029" s="150" t="s">
        <v>3564</v>
      </c>
      <c r="E1029" s="150" t="s">
        <v>334</v>
      </c>
      <c r="F1029" s="150" t="s">
        <v>627</v>
      </c>
      <c r="G1029" s="150" t="s">
        <v>1430</v>
      </c>
      <c r="H1029" s="151">
        <v>2</v>
      </c>
      <c r="I1029" s="150" t="s">
        <v>653</v>
      </c>
      <c r="J1029" s="150" t="s">
        <v>630</v>
      </c>
      <c r="K1029" s="152">
        <v>45726</v>
      </c>
      <c r="L1029" s="150" t="s">
        <v>631</v>
      </c>
      <c r="M1029" s="150" t="str">
        <f t="shared" si="16"/>
        <v>NC01-1-0030-0006</v>
      </c>
      <c r="N1029" s="150" t="e">
        <f>VLOOKUP(M1029,'Liste des équipements'!C1031:T1242,18)</f>
        <v>#N/A</v>
      </c>
    </row>
    <row r="1030" spans="1:14">
      <c r="A1030" s="150" t="s">
        <v>3565</v>
      </c>
      <c r="B1030" s="150" t="s">
        <v>3566</v>
      </c>
      <c r="C1030" s="150" t="s">
        <v>627</v>
      </c>
      <c r="D1030" s="150" t="s">
        <v>3567</v>
      </c>
      <c r="E1030" s="150" t="s">
        <v>334</v>
      </c>
      <c r="F1030" s="150" t="s">
        <v>627</v>
      </c>
      <c r="G1030" s="150" t="s">
        <v>1430</v>
      </c>
      <c r="H1030" s="151">
        <v>2</v>
      </c>
      <c r="I1030" s="150" t="s">
        <v>653</v>
      </c>
      <c r="J1030" s="150" t="s">
        <v>630</v>
      </c>
      <c r="K1030" s="152">
        <v>45726</v>
      </c>
      <c r="L1030" s="150" t="s">
        <v>631</v>
      </c>
      <c r="M1030" s="150" t="str">
        <f t="shared" si="16"/>
        <v>NC01-1-0030-0006</v>
      </c>
      <c r="N1030" s="150" t="e">
        <f>VLOOKUP(M1030,'Liste des équipements'!C1032:T1243,18)</f>
        <v>#N/A</v>
      </c>
    </row>
    <row r="1031" spans="1:14">
      <c r="A1031" s="150" t="s">
        <v>3568</v>
      </c>
      <c r="B1031" s="150" t="s">
        <v>3569</v>
      </c>
      <c r="C1031" s="150" t="s">
        <v>627</v>
      </c>
      <c r="D1031" s="150" t="s">
        <v>3570</v>
      </c>
      <c r="E1031" s="150" t="s">
        <v>334</v>
      </c>
      <c r="F1031" s="150" t="s">
        <v>627</v>
      </c>
      <c r="G1031" s="150" t="s">
        <v>1228</v>
      </c>
      <c r="H1031" s="151">
        <v>2</v>
      </c>
      <c r="I1031" s="150" t="s">
        <v>629</v>
      </c>
      <c r="J1031" s="150" t="s">
        <v>630</v>
      </c>
      <c r="K1031" s="152">
        <v>44995</v>
      </c>
      <c r="L1031" s="150" t="s">
        <v>631</v>
      </c>
      <c r="M1031" s="150" t="str">
        <f t="shared" si="16"/>
        <v>NC01-1-0030-0006</v>
      </c>
      <c r="N1031" s="150" t="e">
        <f>VLOOKUP(M1031,'Liste des équipements'!C1033:T1244,18)</f>
        <v>#N/A</v>
      </c>
    </row>
    <row r="1032" spans="1:14">
      <c r="A1032" s="150" t="s">
        <v>3571</v>
      </c>
      <c r="B1032" s="150" t="s">
        <v>3572</v>
      </c>
      <c r="C1032" s="150" t="s">
        <v>627</v>
      </c>
      <c r="D1032" s="150" t="s">
        <v>3570</v>
      </c>
      <c r="E1032" s="150" t="s">
        <v>334</v>
      </c>
      <c r="F1032" s="150" t="s">
        <v>627</v>
      </c>
      <c r="G1032" s="150" t="s">
        <v>3377</v>
      </c>
      <c r="H1032" s="151">
        <v>2</v>
      </c>
      <c r="I1032" s="150" t="s">
        <v>653</v>
      </c>
      <c r="J1032" s="150" t="s">
        <v>630</v>
      </c>
      <c r="K1032" s="152">
        <v>45726</v>
      </c>
      <c r="L1032" s="150" t="s">
        <v>631</v>
      </c>
      <c r="M1032" s="150" t="str">
        <f t="shared" si="16"/>
        <v>NC01-1-0030-0006</v>
      </c>
      <c r="N1032" s="150" t="e">
        <f>VLOOKUP(M1032,'Liste des équipements'!C1034:T1245,18)</f>
        <v>#N/A</v>
      </c>
    </row>
    <row r="1033" spans="1:14">
      <c r="A1033" s="150" t="s">
        <v>3573</v>
      </c>
      <c r="B1033" s="150" t="s">
        <v>3574</v>
      </c>
      <c r="C1033" s="150" t="s">
        <v>627</v>
      </c>
      <c r="D1033" s="150" t="s">
        <v>3575</v>
      </c>
      <c r="E1033" s="150" t="s">
        <v>334</v>
      </c>
      <c r="F1033" s="150" t="s">
        <v>627</v>
      </c>
      <c r="G1033" s="150" t="s">
        <v>3233</v>
      </c>
      <c r="H1033" s="151">
        <v>2</v>
      </c>
      <c r="I1033" s="150" t="s">
        <v>653</v>
      </c>
      <c r="J1033" s="150" t="s">
        <v>630</v>
      </c>
      <c r="K1033" s="152">
        <v>46456</v>
      </c>
      <c r="L1033" s="150" t="s">
        <v>631</v>
      </c>
      <c r="M1033" s="150" t="str">
        <f t="shared" si="16"/>
        <v>NC01-1-0030-0006</v>
      </c>
      <c r="N1033" s="150" t="e">
        <f>VLOOKUP(M1033,'Liste des équipements'!C1035:T1246,18)</f>
        <v>#N/A</v>
      </c>
    </row>
    <row r="1034" spans="1:14">
      <c r="A1034" s="150" t="s">
        <v>3576</v>
      </c>
      <c r="B1034" s="150" t="s">
        <v>3577</v>
      </c>
      <c r="C1034" s="150" t="s">
        <v>627</v>
      </c>
      <c r="D1034" s="150" t="s">
        <v>3578</v>
      </c>
      <c r="E1034" s="150" t="s">
        <v>334</v>
      </c>
      <c r="F1034" s="150" t="s">
        <v>627</v>
      </c>
      <c r="G1034" s="150" t="s">
        <v>3233</v>
      </c>
      <c r="H1034" s="151">
        <v>2</v>
      </c>
      <c r="I1034" s="150" t="s">
        <v>653</v>
      </c>
      <c r="J1034" s="150" t="s">
        <v>630</v>
      </c>
      <c r="K1034" s="152">
        <v>46456</v>
      </c>
      <c r="L1034" s="150" t="s">
        <v>631</v>
      </c>
      <c r="M1034" s="150" t="str">
        <f t="shared" si="16"/>
        <v>NC01-1-0030-0006</v>
      </c>
      <c r="N1034" s="150" t="e">
        <f>VLOOKUP(M1034,'Liste des équipements'!C1036:T1247,18)</f>
        <v>#N/A</v>
      </c>
    </row>
    <row r="1035" spans="1:14">
      <c r="A1035" s="150" t="s">
        <v>3579</v>
      </c>
      <c r="B1035" s="150" t="s">
        <v>3580</v>
      </c>
      <c r="C1035" s="150" t="s">
        <v>627</v>
      </c>
      <c r="D1035" s="150" t="s">
        <v>3581</v>
      </c>
      <c r="E1035" s="150" t="s">
        <v>334</v>
      </c>
      <c r="F1035" s="150" t="s">
        <v>627</v>
      </c>
      <c r="G1035" s="150" t="s">
        <v>3233</v>
      </c>
      <c r="H1035" s="151">
        <v>2</v>
      </c>
      <c r="I1035" s="150" t="s">
        <v>653</v>
      </c>
      <c r="J1035" s="150" t="s">
        <v>630</v>
      </c>
      <c r="K1035" s="152">
        <v>46456</v>
      </c>
      <c r="L1035" s="150" t="s">
        <v>631</v>
      </c>
      <c r="M1035" s="150" t="str">
        <f t="shared" si="16"/>
        <v>NC01-1-0030-0006</v>
      </c>
      <c r="N1035" s="150" t="e">
        <f>VLOOKUP(M1035,'Liste des équipements'!C1037:T1248,18)</f>
        <v>#N/A</v>
      </c>
    </row>
    <row r="1036" spans="1:14">
      <c r="A1036" s="150" t="s">
        <v>3582</v>
      </c>
      <c r="B1036" s="150" t="s">
        <v>3583</v>
      </c>
      <c r="C1036" s="150" t="s">
        <v>627</v>
      </c>
      <c r="D1036" s="150" t="s">
        <v>3584</v>
      </c>
      <c r="E1036" s="150" t="s">
        <v>334</v>
      </c>
      <c r="F1036" s="150" t="s">
        <v>627</v>
      </c>
      <c r="G1036" s="150" t="s">
        <v>3233</v>
      </c>
      <c r="H1036" s="151">
        <v>2</v>
      </c>
      <c r="I1036" s="150" t="s">
        <v>653</v>
      </c>
      <c r="J1036" s="150" t="s">
        <v>630</v>
      </c>
      <c r="K1036" s="152">
        <v>46456</v>
      </c>
      <c r="L1036" s="150" t="s">
        <v>631</v>
      </c>
      <c r="M1036" s="150" t="str">
        <f t="shared" si="16"/>
        <v>NC01-1-0030-0006</v>
      </c>
      <c r="N1036" s="150" t="e">
        <f>VLOOKUP(M1036,'Liste des équipements'!C1038:T1249,18)</f>
        <v>#N/A</v>
      </c>
    </row>
    <row r="1037" spans="1:14">
      <c r="A1037" s="150" t="s">
        <v>3585</v>
      </c>
      <c r="B1037" s="150" t="s">
        <v>3586</v>
      </c>
      <c r="C1037" s="150" t="s">
        <v>627</v>
      </c>
      <c r="D1037" s="150" t="s">
        <v>3587</v>
      </c>
      <c r="E1037" s="150" t="s">
        <v>336</v>
      </c>
      <c r="F1037" s="150" t="s">
        <v>627</v>
      </c>
      <c r="G1037" s="150" t="s">
        <v>3542</v>
      </c>
      <c r="H1037" s="151">
        <v>2</v>
      </c>
      <c r="I1037" s="150" t="s">
        <v>629</v>
      </c>
      <c r="J1037" s="150" t="s">
        <v>630</v>
      </c>
      <c r="K1037" s="152">
        <v>44870</v>
      </c>
      <c r="L1037" s="150" t="s">
        <v>631</v>
      </c>
      <c r="M1037" s="150" t="str">
        <f t="shared" si="16"/>
        <v>NC01-1-0030-0005</v>
      </c>
      <c r="N1037" s="150" t="e">
        <f>VLOOKUP(M1037,'Liste des équipements'!C1039:T1250,18)</f>
        <v>#N/A</v>
      </c>
    </row>
    <row r="1038" spans="1:14">
      <c r="A1038" s="150" t="s">
        <v>3588</v>
      </c>
      <c r="B1038" s="150" t="s">
        <v>3589</v>
      </c>
      <c r="C1038" s="150" t="s">
        <v>627</v>
      </c>
      <c r="D1038" s="150" t="s">
        <v>3587</v>
      </c>
      <c r="E1038" s="150" t="s">
        <v>336</v>
      </c>
      <c r="F1038" s="150" t="s">
        <v>627</v>
      </c>
      <c r="G1038" s="150" t="s">
        <v>3545</v>
      </c>
      <c r="H1038" s="151">
        <v>2</v>
      </c>
      <c r="I1038" s="150" t="s">
        <v>629</v>
      </c>
      <c r="J1038" s="150" t="s">
        <v>630</v>
      </c>
      <c r="K1038" s="152">
        <v>44995</v>
      </c>
      <c r="L1038" s="150" t="s">
        <v>631</v>
      </c>
      <c r="M1038" s="150" t="str">
        <f t="shared" si="16"/>
        <v>NC01-1-0030-0005</v>
      </c>
      <c r="N1038" s="150" t="e">
        <f>VLOOKUP(M1038,'Liste des équipements'!C1040:T1251,18)</f>
        <v>#N/A</v>
      </c>
    </row>
    <row r="1039" spans="1:14">
      <c r="A1039" s="150" t="s">
        <v>3590</v>
      </c>
      <c r="B1039" s="150" t="s">
        <v>3591</v>
      </c>
      <c r="C1039" s="150" t="s">
        <v>627</v>
      </c>
      <c r="D1039" s="150" t="s">
        <v>3592</v>
      </c>
      <c r="E1039" s="150" t="s">
        <v>336</v>
      </c>
      <c r="F1039" s="150" t="s">
        <v>627</v>
      </c>
      <c r="G1039" s="150" t="s">
        <v>3289</v>
      </c>
      <c r="H1039" s="151">
        <v>2</v>
      </c>
      <c r="I1039" s="150" t="s">
        <v>653</v>
      </c>
      <c r="J1039" s="150" t="s">
        <v>630</v>
      </c>
      <c r="K1039" s="152">
        <v>46456</v>
      </c>
      <c r="L1039" s="150" t="s">
        <v>631</v>
      </c>
      <c r="M1039" s="150" t="str">
        <f t="shared" si="16"/>
        <v>NC01-1-0030-0005</v>
      </c>
      <c r="N1039" s="150" t="e">
        <f>VLOOKUP(M1039,'Liste des équipements'!C1041:T1252,18)</f>
        <v>#N/A</v>
      </c>
    </row>
    <row r="1040" spans="1:14">
      <c r="A1040" s="150" t="s">
        <v>3593</v>
      </c>
      <c r="B1040" s="150" t="s">
        <v>3594</v>
      </c>
      <c r="C1040" s="150" t="s">
        <v>627</v>
      </c>
      <c r="D1040" s="150" t="s">
        <v>3595</v>
      </c>
      <c r="E1040" s="150" t="s">
        <v>336</v>
      </c>
      <c r="F1040" s="150" t="s">
        <v>627</v>
      </c>
      <c r="G1040" s="150" t="s">
        <v>3233</v>
      </c>
      <c r="H1040" s="151">
        <v>2</v>
      </c>
      <c r="I1040" s="150" t="s">
        <v>653</v>
      </c>
      <c r="J1040" s="150" t="s">
        <v>630</v>
      </c>
      <c r="K1040" s="152">
        <v>46456</v>
      </c>
      <c r="L1040" s="150" t="s">
        <v>631</v>
      </c>
      <c r="M1040" s="150" t="str">
        <f t="shared" si="16"/>
        <v>NC01-1-0030-0005</v>
      </c>
      <c r="N1040" s="150" t="e">
        <f>VLOOKUP(M1040,'Liste des équipements'!C1042:T1253,18)</f>
        <v>#N/A</v>
      </c>
    </row>
    <row r="1041" spans="1:14">
      <c r="A1041" s="150" t="s">
        <v>3596</v>
      </c>
      <c r="B1041" s="150" t="s">
        <v>3597</v>
      </c>
      <c r="C1041" s="150" t="s">
        <v>627</v>
      </c>
      <c r="D1041" s="150" t="s">
        <v>3598</v>
      </c>
      <c r="E1041" s="150" t="s">
        <v>336</v>
      </c>
      <c r="F1041" s="150" t="s">
        <v>627</v>
      </c>
      <c r="G1041" s="150" t="s">
        <v>3233</v>
      </c>
      <c r="H1041" s="151">
        <v>2</v>
      </c>
      <c r="I1041" s="150" t="s">
        <v>653</v>
      </c>
      <c r="J1041" s="150" t="s">
        <v>630</v>
      </c>
      <c r="K1041" s="152">
        <v>46456</v>
      </c>
      <c r="L1041" s="150" t="s">
        <v>631</v>
      </c>
      <c r="M1041" s="150" t="str">
        <f t="shared" si="16"/>
        <v>NC01-1-0030-0005</v>
      </c>
      <c r="N1041" s="150" t="e">
        <f>VLOOKUP(M1041,'Liste des équipements'!C1043:T1254,18)</f>
        <v>#N/A</v>
      </c>
    </row>
    <row r="1042" spans="1:14">
      <c r="A1042" s="150" t="s">
        <v>3599</v>
      </c>
      <c r="B1042" s="150" t="s">
        <v>3600</v>
      </c>
      <c r="C1042" s="150" t="s">
        <v>627</v>
      </c>
      <c r="D1042" s="150" t="s">
        <v>3601</v>
      </c>
      <c r="E1042" s="150" t="s">
        <v>3602</v>
      </c>
      <c r="F1042" s="150" t="s">
        <v>627</v>
      </c>
      <c r="G1042" s="150" t="s">
        <v>754</v>
      </c>
      <c r="H1042" s="151">
        <v>2</v>
      </c>
      <c r="I1042" s="150" t="s">
        <v>629</v>
      </c>
      <c r="J1042" s="150" t="s">
        <v>630</v>
      </c>
      <c r="K1042" s="152">
        <v>44814</v>
      </c>
      <c r="L1042" s="150" t="s">
        <v>631</v>
      </c>
      <c r="M1042" s="150" t="str">
        <f t="shared" si="16"/>
        <v>NC01-1-0030-0016</v>
      </c>
      <c r="N1042" s="150" t="e">
        <f>VLOOKUP(M1042,'Liste des équipements'!C1044:T1255,18)</f>
        <v>#N/A</v>
      </c>
    </row>
    <row r="1043" spans="1:14">
      <c r="A1043" s="150" t="s">
        <v>3603</v>
      </c>
      <c r="B1043" s="150" t="s">
        <v>3604</v>
      </c>
      <c r="C1043" s="150" t="s">
        <v>627</v>
      </c>
      <c r="D1043" s="150" t="s">
        <v>3605</v>
      </c>
      <c r="E1043" s="150" t="s">
        <v>338</v>
      </c>
      <c r="F1043" s="150" t="s">
        <v>627</v>
      </c>
      <c r="G1043" s="150" t="s">
        <v>754</v>
      </c>
      <c r="H1043" s="151">
        <v>2</v>
      </c>
      <c r="I1043" s="150" t="s">
        <v>629</v>
      </c>
      <c r="J1043" s="150" t="s">
        <v>630</v>
      </c>
      <c r="K1043" s="152">
        <v>44812</v>
      </c>
      <c r="L1043" s="150" t="s">
        <v>631</v>
      </c>
      <c r="M1043" s="150" t="str">
        <f t="shared" si="16"/>
        <v>NC01-1-0030-0004</v>
      </c>
      <c r="N1043" s="150" t="e">
        <f>VLOOKUP(M1043,'Liste des équipements'!C1045:T1256,18)</f>
        <v>#N/A</v>
      </c>
    </row>
    <row r="1044" spans="1:14">
      <c r="A1044" s="150" t="s">
        <v>3606</v>
      </c>
      <c r="B1044" s="150" t="s">
        <v>3607</v>
      </c>
      <c r="C1044" s="150" t="s">
        <v>627</v>
      </c>
      <c r="D1044" s="150" t="s">
        <v>3608</v>
      </c>
      <c r="E1044" s="150" t="s">
        <v>279</v>
      </c>
      <c r="F1044" s="150" t="s">
        <v>627</v>
      </c>
      <c r="G1044" s="150" t="s">
        <v>3315</v>
      </c>
      <c r="H1044" s="151">
        <v>2</v>
      </c>
      <c r="I1044" s="150" t="s">
        <v>629</v>
      </c>
      <c r="J1044" s="150" t="s">
        <v>630</v>
      </c>
      <c r="K1044" s="152">
        <v>44870</v>
      </c>
      <c r="L1044" s="150" t="s">
        <v>631</v>
      </c>
      <c r="M1044" s="150" t="str">
        <f t="shared" si="16"/>
        <v>NC01-1-0020-0001</v>
      </c>
      <c r="N1044" s="150" t="e">
        <f>VLOOKUP(M1044,'Liste des équipements'!C1046:T1257,18)</f>
        <v>#N/A</v>
      </c>
    </row>
    <row r="1045" spans="1:14">
      <c r="A1045" s="150" t="s">
        <v>3609</v>
      </c>
      <c r="B1045" s="150" t="s">
        <v>3610</v>
      </c>
      <c r="C1045" s="150" t="s">
        <v>627</v>
      </c>
      <c r="D1045" s="150" t="s">
        <v>3611</v>
      </c>
      <c r="E1045" s="150" t="s">
        <v>279</v>
      </c>
      <c r="F1045" s="150" t="s">
        <v>627</v>
      </c>
      <c r="G1045" s="150" t="s">
        <v>3223</v>
      </c>
      <c r="H1045" s="151">
        <v>2</v>
      </c>
      <c r="I1045" s="150" t="s">
        <v>629</v>
      </c>
      <c r="J1045" s="150" t="s">
        <v>630</v>
      </c>
      <c r="K1045" s="152">
        <v>44870</v>
      </c>
      <c r="L1045" s="150" t="s">
        <v>631</v>
      </c>
      <c r="M1045" s="150" t="str">
        <f t="shared" si="16"/>
        <v>NC01-1-0020-0001</v>
      </c>
      <c r="N1045" s="150" t="e">
        <f>VLOOKUP(M1045,'Liste des équipements'!C1047:T1258,18)</f>
        <v>#N/A</v>
      </c>
    </row>
    <row r="1046" spans="1:14">
      <c r="A1046" s="150" t="s">
        <v>3612</v>
      </c>
      <c r="B1046" s="150" t="s">
        <v>3613</v>
      </c>
      <c r="C1046" s="150" t="s">
        <v>627</v>
      </c>
      <c r="D1046" s="150" t="s">
        <v>3614</v>
      </c>
      <c r="E1046" s="150" t="s">
        <v>279</v>
      </c>
      <c r="F1046" s="150" t="s">
        <v>627</v>
      </c>
      <c r="G1046" s="150" t="s">
        <v>1242</v>
      </c>
      <c r="H1046" s="151">
        <v>2</v>
      </c>
      <c r="I1046" s="150" t="s">
        <v>629</v>
      </c>
      <c r="J1046" s="150" t="s">
        <v>630</v>
      </c>
      <c r="K1046" s="152">
        <v>44870</v>
      </c>
      <c r="L1046" s="150" t="s">
        <v>631</v>
      </c>
      <c r="M1046" s="150" t="str">
        <f t="shared" si="16"/>
        <v>NC01-1-0020-0001</v>
      </c>
      <c r="N1046" s="150" t="e">
        <f>VLOOKUP(M1046,'Liste des équipements'!C1048:T1259,18)</f>
        <v>#N/A</v>
      </c>
    </row>
    <row r="1047" spans="1:14">
      <c r="A1047" s="150" t="s">
        <v>3615</v>
      </c>
      <c r="B1047" s="150" t="s">
        <v>3616</v>
      </c>
      <c r="C1047" s="150" t="s">
        <v>627</v>
      </c>
      <c r="D1047" s="150" t="s">
        <v>3617</v>
      </c>
      <c r="E1047" s="150" t="s">
        <v>281</v>
      </c>
      <c r="F1047" s="150" t="s">
        <v>627</v>
      </c>
      <c r="G1047" s="150" t="s">
        <v>3315</v>
      </c>
      <c r="H1047" s="151">
        <v>2</v>
      </c>
      <c r="I1047" s="150" t="s">
        <v>629</v>
      </c>
      <c r="J1047" s="150" t="s">
        <v>630</v>
      </c>
      <c r="K1047" s="152">
        <v>44870</v>
      </c>
      <c r="L1047" s="150" t="s">
        <v>631</v>
      </c>
      <c r="M1047" s="150" t="str">
        <f t="shared" si="16"/>
        <v>NC01-1-0020-0002</v>
      </c>
      <c r="N1047" s="150" t="e">
        <f>VLOOKUP(M1047,'Liste des équipements'!C1049:T1260,18)</f>
        <v>#N/A</v>
      </c>
    </row>
    <row r="1048" spans="1:14">
      <c r="A1048" s="150" t="s">
        <v>3618</v>
      </c>
      <c r="B1048" s="150" t="s">
        <v>3619</v>
      </c>
      <c r="C1048" s="150" t="s">
        <v>627</v>
      </c>
      <c r="D1048" s="150" t="s">
        <v>3620</v>
      </c>
      <c r="E1048" s="150" t="s">
        <v>281</v>
      </c>
      <c r="F1048" s="150" t="s">
        <v>627</v>
      </c>
      <c r="G1048" s="150" t="s">
        <v>3223</v>
      </c>
      <c r="H1048" s="151">
        <v>2</v>
      </c>
      <c r="I1048" s="150" t="s">
        <v>629</v>
      </c>
      <c r="J1048" s="150" t="s">
        <v>630</v>
      </c>
      <c r="K1048" s="152">
        <v>44870</v>
      </c>
      <c r="L1048" s="150" t="s">
        <v>631</v>
      </c>
      <c r="M1048" s="150" t="str">
        <f t="shared" si="16"/>
        <v>NC01-1-0020-0002</v>
      </c>
      <c r="N1048" s="150" t="e">
        <f>VLOOKUP(M1048,'Liste des équipements'!C1050:T1261,18)</f>
        <v>#N/A</v>
      </c>
    </row>
    <row r="1049" spans="1:14">
      <c r="A1049" s="150" t="s">
        <v>3621</v>
      </c>
      <c r="B1049" s="150" t="s">
        <v>3622</v>
      </c>
      <c r="C1049" s="150" t="s">
        <v>627</v>
      </c>
      <c r="D1049" s="150" t="s">
        <v>3623</v>
      </c>
      <c r="E1049" s="150" t="s">
        <v>283</v>
      </c>
      <c r="F1049" s="150" t="s">
        <v>627</v>
      </c>
      <c r="G1049" s="150" t="s">
        <v>3315</v>
      </c>
      <c r="H1049" s="151">
        <v>2</v>
      </c>
      <c r="I1049" s="150" t="s">
        <v>629</v>
      </c>
      <c r="J1049" s="150" t="s">
        <v>630</v>
      </c>
      <c r="K1049" s="152">
        <v>44870</v>
      </c>
      <c r="L1049" s="150" t="s">
        <v>631</v>
      </c>
      <c r="M1049" s="150" t="str">
        <f t="shared" si="16"/>
        <v>NC01-1-0020-0003</v>
      </c>
      <c r="N1049" s="150" t="e">
        <f>VLOOKUP(M1049,'Liste des équipements'!C1051:T1262,18)</f>
        <v>#N/A</v>
      </c>
    </row>
    <row r="1050" spans="1:14">
      <c r="A1050" s="150" t="s">
        <v>3624</v>
      </c>
      <c r="B1050" s="150" t="s">
        <v>3625</v>
      </c>
      <c r="C1050" s="150" t="s">
        <v>627</v>
      </c>
      <c r="D1050" s="150" t="s">
        <v>3626</v>
      </c>
      <c r="E1050" s="150" t="s">
        <v>283</v>
      </c>
      <c r="F1050" s="150" t="s">
        <v>627</v>
      </c>
      <c r="G1050" s="150" t="s">
        <v>3223</v>
      </c>
      <c r="H1050" s="151">
        <v>2</v>
      </c>
      <c r="I1050" s="150" t="s">
        <v>629</v>
      </c>
      <c r="J1050" s="150" t="s">
        <v>630</v>
      </c>
      <c r="K1050" s="152">
        <v>44870</v>
      </c>
      <c r="L1050" s="150" t="s">
        <v>631</v>
      </c>
      <c r="M1050" s="150" t="str">
        <f t="shared" si="16"/>
        <v>NC01-1-0020-0003</v>
      </c>
      <c r="N1050" s="150" t="e">
        <f>VLOOKUP(M1050,'Liste des équipements'!C1052:T1263,18)</f>
        <v>#N/A</v>
      </c>
    </row>
    <row r="1051" spans="1:14">
      <c r="A1051" s="150" t="s">
        <v>3627</v>
      </c>
      <c r="B1051" s="150" t="s">
        <v>3628</v>
      </c>
      <c r="C1051" s="150" t="s">
        <v>627</v>
      </c>
      <c r="D1051" s="150" t="s">
        <v>3629</v>
      </c>
      <c r="E1051" s="150" t="s">
        <v>285</v>
      </c>
      <c r="F1051" s="150" t="s">
        <v>627</v>
      </c>
      <c r="G1051" s="150" t="s">
        <v>3315</v>
      </c>
      <c r="H1051" s="151">
        <v>2</v>
      </c>
      <c r="I1051" s="150" t="s">
        <v>629</v>
      </c>
      <c r="J1051" s="150" t="s">
        <v>630</v>
      </c>
      <c r="K1051" s="152">
        <v>44870</v>
      </c>
      <c r="L1051" s="150" t="s">
        <v>631</v>
      </c>
      <c r="M1051" s="150" t="str">
        <f t="shared" si="16"/>
        <v>NC01-1-0020-0004</v>
      </c>
      <c r="N1051" s="150" t="e">
        <f>VLOOKUP(M1051,'Liste des équipements'!C1053:T1264,18)</f>
        <v>#N/A</v>
      </c>
    </row>
    <row r="1052" spans="1:14">
      <c r="A1052" s="150" t="s">
        <v>3630</v>
      </c>
      <c r="B1052" s="150" t="s">
        <v>3631</v>
      </c>
      <c r="C1052" s="150" t="s">
        <v>627</v>
      </c>
      <c r="D1052" s="150" t="s">
        <v>3632</v>
      </c>
      <c r="E1052" s="150" t="s">
        <v>285</v>
      </c>
      <c r="F1052" s="150" t="s">
        <v>627</v>
      </c>
      <c r="G1052" s="150" t="s">
        <v>3223</v>
      </c>
      <c r="H1052" s="151">
        <v>2</v>
      </c>
      <c r="I1052" s="150" t="s">
        <v>629</v>
      </c>
      <c r="J1052" s="150" t="s">
        <v>630</v>
      </c>
      <c r="K1052" s="152">
        <v>44870</v>
      </c>
      <c r="L1052" s="150" t="s">
        <v>631</v>
      </c>
      <c r="M1052" s="150" t="str">
        <f t="shared" si="16"/>
        <v>NC01-1-0020-0004</v>
      </c>
      <c r="N1052" s="150" t="e">
        <f>VLOOKUP(M1052,'Liste des équipements'!C1054:T1265,18)</f>
        <v>#N/A</v>
      </c>
    </row>
    <row r="1053" spans="1:14">
      <c r="A1053" s="150" t="s">
        <v>3633</v>
      </c>
      <c r="B1053" s="150" t="s">
        <v>3634</v>
      </c>
      <c r="C1053" s="150" t="s">
        <v>627</v>
      </c>
      <c r="D1053" s="150" t="s">
        <v>3635</v>
      </c>
      <c r="E1053" s="150" t="s">
        <v>287</v>
      </c>
      <c r="F1053" s="150" t="s">
        <v>627</v>
      </c>
      <c r="G1053" s="150" t="s">
        <v>3315</v>
      </c>
      <c r="H1053" s="151">
        <v>2</v>
      </c>
      <c r="I1053" s="150" t="s">
        <v>629</v>
      </c>
      <c r="J1053" s="150" t="s">
        <v>630</v>
      </c>
      <c r="K1053" s="152">
        <v>44870</v>
      </c>
      <c r="L1053" s="150" t="s">
        <v>631</v>
      </c>
      <c r="M1053" s="150" t="str">
        <f t="shared" si="16"/>
        <v>NC01-1-0020-0005</v>
      </c>
      <c r="N1053" s="150" t="e">
        <f>VLOOKUP(M1053,'Liste des équipements'!C1055:T1266,18)</f>
        <v>#N/A</v>
      </c>
    </row>
    <row r="1054" spans="1:14">
      <c r="A1054" s="150" t="s">
        <v>3636</v>
      </c>
      <c r="B1054" s="150" t="s">
        <v>3637</v>
      </c>
      <c r="C1054" s="150" t="s">
        <v>627</v>
      </c>
      <c r="D1054" s="150" t="s">
        <v>3638</v>
      </c>
      <c r="E1054" s="150" t="s">
        <v>287</v>
      </c>
      <c r="F1054" s="150" t="s">
        <v>627</v>
      </c>
      <c r="G1054" s="150" t="s">
        <v>3223</v>
      </c>
      <c r="H1054" s="151">
        <v>2</v>
      </c>
      <c r="I1054" s="150" t="s">
        <v>629</v>
      </c>
      <c r="J1054" s="150" t="s">
        <v>630</v>
      </c>
      <c r="K1054" s="152">
        <v>44870</v>
      </c>
      <c r="L1054" s="150" t="s">
        <v>631</v>
      </c>
      <c r="M1054" s="150" t="str">
        <f t="shared" si="16"/>
        <v>NC01-1-0020-0005</v>
      </c>
      <c r="N1054" s="150" t="e">
        <f>VLOOKUP(M1054,'Liste des équipements'!C1056:T1267,18)</f>
        <v>#N/A</v>
      </c>
    </row>
    <row r="1055" spans="1:14">
      <c r="A1055" s="150" t="s">
        <v>3639</v>
      </c>
      <c r="B1055" s="150" t="s">
        <v>3640</v>
      </c>
      <c r="C1055" s="150" t="s">
        <v>627</v>
      </c>
      <c r="D1055" s="150" t="s">
        <v>3641</v>
      </c>
      <c r="E1055" s="150" t="s">
        <v>287</v>
      </c>
      <c r="F1055" s="150" t="s">
        <v>627</v>
      </c>
      <c r="G1055" s="150" t="s">
        <v>1242</v>
      </c>
      <c r="H1055" s="151">
        <v>2</v>
      </c>
      <c r="I1055" s="150" t="s">
        <v>629</v>
      </c>
      <c r="J1055" s="150" t="s">
        <v>630</v>
      </c>
      <c r="K1055" s="152">
        <v>44870</v>
      </c>
      <c r="L1055" s="150" t="s">
        <v>631</v>
      </c>
      <c r="M1055" s="150" t="str">
        <f t="shared" si="16"/>
        <v>NC01-1-0020-0005</v>
      </c>
      <c r="N1055" s="150" t="e">
        <f>VLOOKUP(M1055,'Liste des équipements'!C1057:T1268,18)</f>
        <v>#N/A</v>
      </c>
    </row>
    <row r="1056" spans="1:14">
      <c r="A1056" s="150" t="s">
        <v>3642</v>
      </c>
      <c r="B1056" s="150" t="s">
        <v>3643</v>
      </c>
      <c r="C1056" s="150" t="s">
        <v>627</v>
      </c>
      <c r="D1056" s="150" t="s">
        <v>3644</v>
      </c>
      <c r="E1056" s="150" t="s">
        <v>289</v>
      </c>
      <c r="F1056" s="150" t="s">
        <v>627</v>
      </c>
      <c r="G1056" s="150" t="s">
        <v>3315</v>
      </c>
      <c r="H1056" s="151">
        <v>2</v>
      </c>
      <c r="I1056" s="150" t="s">
        <v>629</v>
      </c>
      <c r="J1056" s="150" t="s">
        <v>630</v>
      </c>
      <c r="K1056" s="152">
        <v>44870</v>
      </c>
      <c r="L1056" s="150" t="s">
        <v>631</v>
      </c>
      <c r="M1056" s="150" t="str">
        <f t="shared" si="16"/>
        <v>NC01-1-0020-0006</v>
      </c>
      <c r="N1056" s="150" t="e">
        <f>VLOOKUP(M1056,'Liste des équipements'!C1058:T1269,18)</f>
        <v>#N/A</v>
      </c>
    </row>
    <row r="1057" spans="1:14">
      <c r="A1057" s="150" t="s">
        <v>3645</v>
      </c>
      <c r="B1057" s="150" t="s">
        <v>3646</v>
      </c>
      <c r="C1057" s="150" t="s">
        <v>627</v>
      </c>
      <c r="D1057" s="150" t="s">
        <v>3647</v>
      </c>
      <c r="E1057" s="150" t="s">
        <v>289</v>
      </c>
      <c r="F1057" s="150" t="s">
        <v>627</v>
      </c>
      <c r="G1057" s="150" t="s">
        <v>3223</v>
      </c>
      <c r="H1057" s="151">
        <v>2</v>
      </c>
      <c r="I1057" s="150" t="s">
        <v>629</v>
      </c>
      <c r="J1057" s="150" t="s">
        <v>630</v>
      </c>
      <c r="K1057" s="152">
        <v>44870</v>
      </c>
      <c r="L1057" s="150" t="s">
        <v>631</v>
      </c>
      <c r="M1057" s="150" t="str">
        <f t="shared" si="16"/>
        <v>NC01-1-0020-0006</v>
      </c>
      <c r="N1057" s="150" t="e">
        <f>VLOOKUP(M1057,'Liste des équipements'!C1059:T1270,18)</f>
        <v>#N/A</v>
      </c>
    </row>
    <row r="1058" spans="1:14">
      <c r="A1058" s="150" t="s">
        <v>3648</v>
      </c>
      <c r="B1058" s="150" t="s">
        <v>3649</v>
      </c>
      <c r="C1058" s="150" t="s">
        <v>627</v>
      </c>
      <c r="D1058" s="150" t="s">
        <v>3650</v>
      </c>
      <c r="E1058" s="150" t="s">
        <v>289</v>
      </c>
      <c r="F1058" s="150" t="s">
        <v>627</v>
      </c>
      <c r="G1058" s="150" t="s">
        <v>3651</v>
      </c>
      <c r="H1058" s="151">
        <v>2</v>
      </c>
      <c r="I1058" s="150" t="s">
        <v>653</v>
      </c>
      <c r="J1058" s="150" t="s">
        <v>630</v>
      </c>
      <c r="K1058" s="152">
        <v>46411</v>
      </c>
      <c r="L1058" s="150" t="s">
        <v>631</v>
      </c>
      <c r="M1058" s="150" t="str">
        <f t="shared" si="16"/>
        <v>NC01-1-0020-0006</v>
      </c>
      <c r="N1058" s="150" t="e">
        <f>VLOOKUP(M1058,'Liste des équipements'!C1060:T1271,18)</f>
        <v>#N/A</v>
      </c>
    </row>
    <row r="1059" spans="1:14">
      <c r="A1059" s="150" t="s">
        <v>3652</v>
      </c>
      <c r="B1059" s="150" t="s">
        <v>3653</v>
      </c>
      <c r="C1059" s="150" t="s">
        <v>627</v>
      </c>
      <c r="D1059" s="150" t="s">
        <v>3654</v>
      </c>
      <c r="E1059" s="150" t="s">
        <v>289</v>
      </c>
      <c r="F1059" s="150" t="s">
        <v>627</v>
      </c>
      <c r="G1059" s="150" t="s">
        <v>3651</v>
      </c>
      <c r="H1059" s="151">
        <v>2</v>
      </c>
      <c r="I1059" s="150" t="s">
        <v>653</v>
      </c>
      <c r="J1059" s="150" t="s">
        <v>630</v>
      </c>
      <c r="K1059" s="152">
        <v>45315</v>
      </c>
      <c r="L1059" s="150" t="s">
        <v>631</v>
      </c>
      <c r="M1059" s="150" t="str">
        <f t="shared" si="16"/>
        <v>NC01-1-0020-0006</v>
      </c>
      <c r="N1059" s="150" t="e">
        <f>VLOOKUP(M1059,'Liste des équipements'!C1061:T1272,18)</f>
        <v>#N/A</v>
      </c>
    </row>
    <row r="1060" spans="1:14">
      <c r="A1060" s="150" t="s">
        <v>3655</v>
      </c>
      <c r="B1060" s="150" t="s">
        <v>3656</v>
      </c>
      <c r="C1060" s="150" t="s">
        <v>627</v>
      </c>
      <c r="D1060" s="150" t="s">
        <v>3657</v>
      </c>
      <c r="E1060" s="150" t="s">
        <v>289</v>
      </c>
      <c r="F1060" s="150" t="s">
        <v>627</v>
      </c>
      <c r="G1060" s="150" t="s">
        <v>3651</v>
      </c>
      <c r="H1060" s="151">
        <v>2</v>
      </c>
      <c r="I1060" s="150" t="s">
        <v>653</v>
      </c>
      <c r="J1060" s="150" t="s">
        <v>630</v>
      </c>
      <c r="K1060" s="152">
        <v>46454</v>
      </c>
      <c r="L1060" s="150" t="s">
        <v>631</v>
      </c>
      <c r="M1060" s="150" t="str">
        <f t="shared" si="16"/>
        <v>NC01-1-0020-0006</v>
      </c>
      <c r="N1060" s="150" t="e">
        <f>VLOOKUP(M1060,'Liste des équipements'!C1062:T1273,18)</f>
        <v>#N/A</v>
      </c>
    </row>
    <row r="1061" spans="1:14">
      <c r="A1061" s="150" t="s">
        <v>3658</v>
      </c>
      <c r="B1061" s="150" t="s">
        <v>3659</v>
      </c>
      <c r="C1061" s="150" t="s">
        <v>627</v>
      </c>
      <c r="D1061" s="150" t="s">
        <v>3660</v>
      </c>
      <c r="E1061" s="150" t="s">
        <v>289</v>
      </c>
      <c r="F1061" s="150" t="s">
        <v>627</v>
      </c>
      <c r="G1061" s="150" t="s">
        <v>3651</v>
      </c>
      <c r="H1061" s="151">
        <v>2</v>
      </c>
      <c r="I1061" s="150" t="s">
        <v>653</v>
      </c>
      <c r="J1061" s="150" t="s">
        <v>630</v>
      </c>
      <c r="K1061" s="152">
        <v>46411</v>
      </c>
      <c r="L1061" s="150" t="s">
        <v>631</v>
      </c>
      <c r="M1061" s="150" t="str">
        <f t="shared" si="16"/>
        <v>NC01-1-0020-0006</v>
      </c>
      <c r="N1061" s="150" t="e">
        <f>VLOOKUP(M1061,'Liste des équipements'!C1063:T1274,18)</f>
        <v>#N/A</v>
      </c>
    </row>
    <row r="1062" spans="1:14">
      <c r="A1062" s="150" t="s">
        <v>3661</v>
      </c>
      <c r="B1062" s="150" t="s">
        <v>3662</v>
      </c>
      <c r="C1062" s="150" t="s">
        <v>627</v>
      </c>
      <c r="D1062" s="150" t="s">
        <v>3663</v>
      </c>
      <c r="E1062" s="150" t="s">
        <v>291</v>
      </c>
      <c r="F1062" s="150" t="s">
        <v>627</v>
      </c>
      <c r="G1062" s="150" t="s">
        <v>3315</v>
      </c>
      <c r="H1062" s="151">
        <v>2</v>
      </c>
      <c r="I1062" s="150" t="s">
        <v>629</v>
      </c>
      <c r="J1062" s="150" t="s">
        <v>630</v>
      </c>
      <c r="K1062" s="152">
        <v>44870</v>
      </c>
      <c r="L1062" s="150" t="s">
        <v>631</v>
      </c>
      <c r="M1062" s="150" t="str">
        <f t="shared" si="16"/>
        <v>NC01-1-0020-0007</v>
      </c>
      <c r="N1062" s="150" t="e">
        <f>VLOOKUP(M1062,'Liste des équipements'!C1064:T1275,18)</f>
        <v>#N/A</v>
      </c>
    </row>
    <row r="1063" spans="1:14">
      <c r="A1063" s="150" t="s">
        <v>3664</v>
      </c>
      <c r="B1063" s="150" t="s">
        <v>3665</v>
      </c>
      <c r="C1063" s="150" t="s">
        <v>627</v>
      </c>
      <c r="D1063" s="150" t="s">
        <v>3666</v>
      </c>
      <c r="E1063" s="150" t="s">
        <v>291</v>
      </c>
      <c r="F1063" s="150" t="s">
        <v>627</v>
      </c>
      <c r="G1063" s="150" t="s">
        <v>3223</v>
      </c>
      <c r="H1063" s="151">
        <v>2</v>
      </c>
      <c r="I1063" s="150" t="s">
        <v>629</v>
      </c>
      <c r="J1063" s="150" t="s">
        <v>630</v>
      </c>
      <c r="K1063" s="152">
        <v>44870</v>
      </c>
      <c r="L1063" s="150" t="s">
        <v>631</v>
      </c>
      <c r="M1063" s="150" t="str">
        <f t="shared" si="16"/>
        <v>NC01-1-0020-0007</v>
      </c>
      <c r="N1063" s="150" t="e">
        <f>VLOOKUP(M1063,'Liste des équipements'!C1065:T1276,18)</f>
        <v>#N/A</v>
      </c>
    </row>
    <row r="1064" spans="1:14">
      <c r="A1064" s="150" t="s">
        <v>3667</v>
      </c>
      <c r="B1064" s="150" t="s">
        <v>3668</v>
      </c>
      <c r="C1064" s="150" t="s">
        <v>627</v>
      </c>
      <c r="D1064" s="150" t="s">
        <v>3669</v>
      </c>
      <c r="E1064" s="150" t="s">
        <v>291</v>
      </c>
      <c r="F1064" s="150" t="s">
        <v>627</v>
      </c>
      <c r="G1064" s="150" t="s">
        <v>3651</v>
      </c>
      <c r="H1064" s="151">
        <v>2</v>
      </c>
      <c r="I1064" s="150" t="s">
        <v>653</v>
      </c>
      <c r="J1064" s="150" t="s">
        <v>630</v>
      </c>
      <c r="K1064" s="152">
        <v>45314</v>
      </c>
      <c r="L1064" s="150" t="s">
        <v>631</v>
      </c>
      <c r="M1064" s="150" t="str">
        <f t="shared" si="16"/>
        <v>NC01-1-0020-0007</v>
      </c>
      <c r="N1064" s="150" t="e">
        <f>VLOOKUP(M1064,'Liste des équipements'!C1066:T1277,18)</f>
        <v>#N/A</v>
      </c>
    </row>
    <row r="1065" spans="1:14">
      <c r="A1065" s="150" t="s">
        <v>3670</v>
      </c>
      <c r="B1065" s="150" t="s">
        <v>3671</v>
      </c>
      <c r="C1065" s="150" t="s">
        <v>627</v>
      </c>
      <c r="D1065" s="150" t="s">
        <v>3672</v>
      </c>
      <c r="E1065" s="150" t="s">
        <v>291</v>
      </c>
      <c r="F1065" s="150" t="s">
        <v>627</v>
      </c>
      <c r="G1065" s="150" t="s">
        <v>3651</v>
      </c>
      <c r="H1065" s="151">
        <v>2</v>
      </c>
      <c r="I1065" s="150" t="s">
        <v>653</v>
      </c>
      <c r="J1065" s="150" t="s">
        <v>630</v>
      </c>
      <c r="K1065" s="152">
        <v>46410</v>
      </c>
      <c r="L1065" s="150" t="s">
        <v>631</v>
      </c>
      <c r="M1065" s="150" t="str">
        <f t="shared" si="16"/>
        <v>NC01-1-0020-0007</v>
      </c>
      <c r="N1065" s="150" t="e">
        <f>VLOOKUP(M1065,'Liste des équipements'!C1067:T1278,18)</f>
        <v>#N/A</v>
      </c>
    </row>
    <row r="1066" spans="1:14">
      <c r="A1066" s="150" t="s">
        <v>3673</v>
      </c>
      <c r="B1066" s="150" t="s">
        <v>3674</v>
      </c>
      <c r="C1066" s="150" t="s">
        <v>627</v>
      </c>
      <c r="D1066" s="150" t="s">
        <v>3675</v>
      </c>
      <c r="E1066" s="150" t="s">
        <v>291</v>
      </c>
      <c r="F1066" s="150" t="s">
        <v>627</v>
      </c>
      <c r="G1066" s="150" t="s">
        <v>3651</v>
      </c>
      <c r="H1066" s="151">
        <v>2</v>
      </c>
      <c r="I1066" s="150" t="s">
        <v>653</v>
      </c>
      <c r="J1066" s="150" t="s">
        <v>630</v>
      </c>
      <c r="K1066" s="152">
        <v>46410</v>
      </c>
      <c r="L1066" s="150" t="s">
        <v>631</v>
      </c>
      <c r="M1066" s="150" t="str">
        <f t="shared" si="16"/>
        <v>NC01-1-0020-0007</v>
      </c>
      <c r="N1066" s="150" t="e">
        <f>VLOOKUP(M1066,'Liste des équipements'!C1068:T1279,18)</f>
        <v>#N/A</v>
      </c>
    </row>
    <row r="1067" spans="1:14">
      <c r="A1067" s="150" t="s">
        <v>3676</v>
      </c>
      <c r="B1067" s="150" t="s">
        <v>3677</v>
      </c>
      <c r="C1067" s="150" t="s">
        <v>627</v>
      </c>
      <c r="D1067" s="150" t="s">
        <v>3678</v>
      </c>
      <c r="E1067" s="150" t="s">
        <v>293</v>
      </c>
      <c r="F1067" s="150" t="s">
        <v>627</v>
      </c>
      <c r="G1067" s="150" t="s">
        <v>3315</v>
      </c>
      <c r="H1067" s="151">
        <v>2</v>
      </c>
      <c r="I1067" s="150" t="s">
        <v>629</v>
      </c>
      <c r="J1067" s="150" t="s">
        <v>630</v>
      </c>
      <c r="K1067" s="152">
        <v>44870</v>
      </c>
      <c r="L1067" s="150" t="s">
        <v>631</v>
      </c>
      <c r="M1067" s="150" t="str">
        <f t="shared" si="16"/>
        <v>NC01-1-0020-0008</v>
      </c>
      <c r="N1067" s="150" t="e">
        <f>VLOOKUP(M1067,'Liste des équipements'!C1069:T1280,18)</f>
        <v>#N/A</v>
      </c>
    </row>
    <row r="1068" spans="1:14">
      <c r="A1068" s="150" t="s">
        <v>3679</v>
      </c>
      <c r="B1068" s="150" t="s">
        <v>3680</v>
      </c>
      <c r="C1068" s="150" t="s">
        <v>627</v>
      </c>
      <c r="D1068" s="150" t="s">
        <v>3681</v>
      </c>
      <c r="E1068" s="150" t="s">
        <v>293</v>
      </c>
      <c r="F1068" s="150" t="s">
        <v>627</v>
      </c>
      <c r="G1068" s="150" t="s">
        <v>3223</v>
      </c>
      <c r="H1068" s="151">
        <v>2</v>
      </c>
      <c r="I1068" s="150" t="s">
        <v>629</v>
      </c>
      <c r="J1068" s="150" t="s">
        <v>630</v>
      </c>
      <c r="K1068" s="152">
        <v>44870</v>
      </c>
      <c r="L1068" s="150" t="s">
        <v>631</v>
      </c>
      <c r="M1068" s="150" t="str">
        <f t="shared" si="16"/>
        <v>NC01-1-0020-0008</v>
      </c>
      <c r="N1068" s="150" t="e">
        <f>VLOOKUP(M1068,'Liste des équipements'!C1070:T1281,18)</f>
        <v>#N/A</v>
      </c>
    </row>
    <row r="1069" spans="1:14">
      <c r="A1069" s="150" t="s">
        <v>3682</v>
      </c>
      <c r="B1069" s="150" t="s">
        <v>3683</v>
      </c>
      <c r="C1069" s="150" t="s">
        <v>627</v>
      </c>
      <c r="D1069" s="150" t="s">
        <v>3684</v>
      </c>
      <c r="E1069" s="150" t="s">
        <v>295</v>
      </c>
      <c r="F1069" s="150" t="s">
        <v>627</v>
      </c>
      <c r="G1069" s="150" t="s">
        <v>3315</v>
      </c>
      <c r="H1069" s="151">
        <v>2</v>
      </c>
      <c r="I1069" s="150" t="s">
        <v>629</v>
      </c>
      <c r="J1069" s="150" t="s">
        <v>630</v>
      </c>
      <c r="K1069" s="152">
        <v>44870</v>
      </c>
      <c r="L1069" s="150" t="s">
        <v>631</v>
      </c>
      <c r="M1069" s="150" t="str">
        <f t="shared" si="16"/>
        <v>NC01-1-0020-0009</v>
      </c>
      <c r="N1069" s="150" t="e">
        <f>VLOOKUP(M1069,'Liste des équipements'!C1071:T1282,18)</f>
        <v>#N/A</v>
      </c>
    </row>
    <row r="1070" spans="1:14">
      <c r="A1070" s="150" t="s">
        <v>3685</v>
      </c>
      <c r="B1070" s="150" t="s">
        <v>3686</v>
      </c>
      <c r="C1070" s="150" t="s">
        <v>627</v>
      </c>
      <c r="D1070" s="150" t="s">
        <v>3687</v>
      </c>
      <c r="E1070" s="150" t="s">
        <v>295</v>
      </c>
      <c r="F1070" s="150" t="s">
        <v>627</v>
      </c>
      <c r="G1070" s="150" t="s">
        <v>3223</v>
      </c>
      <c r="H1070" s="151">
        <v>2</v>
      </c>
      <c r="I1070" s="150" t="s">
        <v>629</v>
      </c>
      <c r="J1070" s="150" t="s">
        <v>630</v>
      </c>
      <c r="K1070" s="152">
        <v>44870</v>
      </c>
      <c r="L1070" s="150" t="s">
        <v>631</v>
      </c>
      <c r="M1070" s="150" t="str">
        <f t="shared" si="16"/>
        <v>NC01-1-0020-0009</v>
      </c>
      <c r="N1070" s="150" t="e">
        <f>VLOOKUP(M1070,'Liste des équipements'!C1072:T1283,18)</f>
        <v>#N/A</v>
      </c>
    </row>
    <row r="1071" spans="1:14">
      <c r="A1071" s="150" t="s">
        <v>3688</v>
      </c>
      <c r="B1071" s="150" t="s">
        <v>3689</v>
      </c>
      <c r="C1071" s="150" t="s">
        <v>627</v>
      </c>
      <c r="D1071" s="150" t="s">
        <v>3690</v>
      </c>
      <c r="E1071" s="150" t="s">
        <v>297</v>
      </c>
      <c r="F1071" s="150" t="s">
        <v>627</v>
      </c>
      <c r="G1071" s="150" t="s">
        <v>3315</v>
      </c>
      <c r="H1071" s="151">
        <v>2</v>
      </c>
      <c r="I1071" s="150" t="s">
        <v>629</v>
      </c>
      <c r="J1071" s="150" t="s">
        <v>630</v>
      </c>
      <c r="K1071" s="152">
        <v>44870</v>
      </c>
      <c r="L1071" s="150" t="s">
        <v>631</v>
      </c>
      <c r="M1071" s="150" t="str">
        <f t="shared" si="16"/>
        <v>NC01-1-0020-0010</v>
      </c>
      <c r="N1071" s="150" t="e">
        <f>VLOOKUP(M1071,'Liste des équipements'!C1073:T1284,18)</f>
        <v>#N/A</v>
      </c>
    </row>
    <row r="1072" spans="1:14">
      <c r="A1072" s="150" t="s">
        <v>3691</v>
      </c>
      <c r="B1072" s="150" t="s">
        <v>3692</v>
      </c>
      <c r="C1072" s="150" t="s">
        <v>627</v>
      </c>
      <c r="D1072" s="150" t="s">
        <v>3693</v>
      </c>
      <c r="E1072" s="150" t="s">
        <v>297</v>
      </c>
      <c r="F1072" s="150" t="s">
        <v>627</v>
      </c>
      <c r="G1072" s="150" t="s">
        <v>3223</v>
      </c>
      <c r="H1072" s="151">
        <v>2</v>
      </c>
      <c r="I1072" s="150" t="s">
        <v>629</v>
      </c>
      <c r="J1072" s="150" t="s">
        <v>630</v>
      </c>
      <c r="K1072" s="152">
        <v>44870</v>
      </c>
      <c r="L1072" s="150" t="s">
        <v>631</v>
      </c>
      <c r="M1072" s="150" t="str">
        <f t="shared" si="16"/>
        <v>NC01-1-0020-0010</v>
      </c>
      <c r="N1072" s="150" t="e">
        <f>VLOOKUP(M1072,'Liste des équipements'!C1074:T1285,18)</f>
        <v>#N/A</v>
      </c>
    </row>
    <row r="1073" spans="1:14">
      <c r="A1073" s="150" t="s">
        <v>3694</v>
      </c>
      <c r="B1073" s="150" t="s">
        <v>3695</v>
      </c>
      <c r="C1073" s="150" t="s">
        <v>627</v>
      </c>
      <c r="D1073" s="150" t="s">
        <v>3696</v>
      </c>
      <c r="E1073" s="150" t="s">
        <v>297</v>
      </c>
      <c r="F1073" s="150" t="s">
        <v>627</v>
      </c>
      <c r="G1073" s="150" t="s">
        <v>1568</v>
      </c>
      <c r="H1073" s="151">
        <v>2</v>
      </c>
      <c r="I1073" s="150" t="s">
        <v>653</v>
      </c>
      <c r="J1073" s="150" t="s">
        <v>630</v>
      </c>
      <c r="K1073" s="152">
        <v>45726</v>
      </c>
      <c r="L1073" s="150" t="s">
        <v>631</v>
      </c>
      <c r="M1073" s="150" t="str">
        <f t="shared" si="16"/>
        <v>NC01-1-0020-0010</v>
      </c>
      <c r="N1073" s="150" t="e">
        <f>VLOOKUP(M1073,'Liste des équipements'!C1075:T1286,18)</f>
        <v>#N/A</v>
      </c>
    </row>
    <row r="1074" spans="1:14">
      <c r="A1074" s="150" t="s">
        <v>3697</v>
      </c>
      <c r="B1074" s="150" t="s">
        <v>3698</v>
      </c>
      <c r="C1074" s="150" t="s">
        <v>627</v>
      </c>
      <c r="D1074" s="150" t="s">
        <v>3699</v>
      </c>
      <c r="E1074" s="150" t="s">
        <v>297</v>
      </c>
      <c r="F1074" s="150" t="s">
        <v>627</v>
      </c>
      <c r="G1074" s="150" t="s">
        <v>3233</v>
      </c>
      <c r="H1074" s="151">
        <v>2</v>
      </c>
      <c r="I1074" s="150" t="s">
        <v>653</v>
      </c>
      <c r="J1074" s="150" t="s">
        <v>630</v>
      </c>
      <c r="K1074" s="152">
        <v>46456</v>
      </c>
      <c r="L1074" s="150" t="s">
        <v>631</v>
      </c>
      <c r="M1074" s="150" t="str">
        <f t="shared" si="16"/>
        <v>NC01-1-0020-0010</v>
      </c>
      <c r="N1074" s="150" t="e">
        <f>VLOOKUP(M1074,'Liste des équipements'!C1076:T1287,18)</f>
        <v>#N/A</v>
      </c>
    </row>
    <row r="1075" spans="1:14">
      <c r="A1075" s="150" t="s">
        <v>3700</v>
      </c>
      <c r="B1075" s="150" t="s">
        <v>3701</v>
      </c>
      <c r="C1075" s="150" t="s">
        <v>627</v>
      </c>
      <c r="D1075" s="150" t="s">
        <v>3702</v>
      </c>
      <c r="E1075" s="150" t="s">
        <v>297</v>
      </c>
      <c r="F1075" s="150" t="s">
        <v>627</v>
      </c>
      <c r="G1075" s="150" t="s">
        <v>3233</v>
      </c>
      <c r="H1075" s="151">
        <v>2</v>
      </c>
      <c r="I1075" s="150" t="s">
        <v>653</v>
      </c>
      <c r="J1075" s="150" t="s">
        <v>630</v>
      </c>
      <c r="K1075" s="152">
        <v>45361</v>
      </c>
      <c r="L1075" s="150" t="s">
        <v>631</v>
      </c>
      <c r="M1075" s="150" t="str">
        <f t="shared" si="16"/>
        <v>NC01-1-0020-0010</v>
      </c>
      <c r="N1075" s="150" t="e">
        <f>VLOOKUP(M1075,'Liste des équipements'!C1077:T1288,18)</f>
        <v>#N/A</v>
      </c>
    </row>
    <row r="1076" spans="1:14">
      <c r="A1076" s="150" t="s">
        <v>3703</v>
      </c>
      <c r="B1076" s="150" t="s">
        <v>3704</v>
      </c>
      <c r="C1076" s="150" t="s">
        <v>627</v>
      </c>
      <c r="D1076" s="150" t="s">
        <v>3705</v>
      </c>
      <c r="E1076" s="150" t="s">
        <v>297</v>
      </c>
      <c r="F1076" s="150" t="s">
        <v>627</v>
      </c>
      <c r="G1076" s="150" t="s">
        <v>3233</v>
      </c>
      <c r="H1076" s="151">
        <v>2</v>
      </c>
      <c r="I1076" s="150" t="s">
        <v>653</v>
      </c>
      <c r="J1076" s="150" t="s">
        <v>630</v>
      </c>
      <c r="K1076" s="152">
        <v>46456</v>
      </c>
      <c r="L1076" s="150" t="s">
        <v>631</v>
      </c>
      <c r="M1076" s="150" t="str">
        <f t="shared" si="16"/>
        <v>NC01-1-0020-0010</v>
      </c>
      <c r="N1076" s="150" t="e">
        <f>VLOOKUP(M1076,'Liste des équipements'!C1078:T1289,18)</f>
        <v>#N/A</v>
      </c>
    </row>
    <row r="1077" spans="1:14">
      <c r="A1077" s="150" t="s">
        <v>3706</v>
      </c>
      <c r="B1077" s="150" t="s">
        <v>3707</v>
      </c>
      <c r="C1077" s="150" t="s">
        <v>627</v>
      </c>
      <c r="D1077" s="150" t="s">
        <v>3708</v>
      </c>
      <c r="E1077" s="150" t="s">
        <v>297</v>
      </c>
      <c r="F1077" s="150" t="s">
        <v>627</v>
      </c>
      <c r="G1077" s="150" t="s">
        <v>3233</v>
      </c>
      <c r="H1077" s="151">
        <v>2</v>
      </c>
      <c r="I1077" s="150" t="s">
        <v>653</v>
      </c>
      <c r="J1077" s="150" t="s">
        <v>630</v>
      </c>
      <c r="K1077" s="152">
        <v>46456</v>
      </c>
      <c r="L1077" s="150" t="s">
        <v>631</v>
      </c>
      <c r="M1077" s="150" t="str">
        <f t="shared" si="16"/>
        <v>NC01-1-0020-0010</v>
      </c>
      <c r="N1077" s="150" t="e">
        <f>VLOOKUP(M1077,'Liste des équipements'!C1079:T1290,18)</f>
        <v>#N/A</v>
      </c>
    </row>
    <row r="1078" spans="1:14">
      <c r="A1078" s="150" t="s">
        <v>3709</v>
      </c>
      <c r="B1078" s="150" t="s">
        <v>3710</v>
      </c>
      <c r="C1078" s="150" t="s">
        <v>627</v>
      </c>
      <c r="D1078" s="150" t="s">
        <v>3711</v>
      </c>
      <c r="E1078" s="150" t="s">
        <v>299</v>
      </c>
      <c r="F1078" s="150" t="s">
        <v>627</v>
      </c>
      <c r="G1078" s="150" t="s">
        <v>3315</v>
      </c>
      <c r="H1078" s="151">
        <v>2</v>
      </c>
      <c r="I1078" s="150" t="s">
        <v>629</v>
      </c>
      <c r="J1078" s="150" t="s">
        <v>630</v>
      </c>
      <c r="K1078" s="152">
        <v>44870</v>
      </c>
      <c r="L1078" s="150" t="s">
        <v>631</v>
      </c>
      <c r="M1078" s="150" t="str">
        <f t="shared" si="16"/>
        <v>NC01-1-0020-0011</v>
      </c>
      <c r="N1078" s="150" t="e">
        <f>VLOOKUP(M1078,'Liste des équipements'!C1080:T1291,18)</f>
        <v>#N/A</v>
      </c>
    </row>
    <row r="1079" spans="1:14">
      <c r="A1079" s="150" t="s">
        <v>3712</v>
      </c>
      <c r="B1079" s="150" t="s">
        <v>3713</v>
      </c>
      <c r="C1079" s="150" t="s">
        <v>627</v>
      </c>
      <c r="D1079" s="150" t="s">
        <v>3714</v>
      </c>
      <c r="E1079" s="150" t="s">
        <v>299</v>
      </c>
      <c r="F1079" s="150" t="s">
        <v>627</v>
      </c>
      <c r="G1079" s="150" t="s">
        <v>3223</v>
      </c>
      <c r="H1079" s="151">
        <v>2</v>
      </c>
      <c r="I1079" s="150" t="s">
        <v>629</v>
      </c>
      <c r="J1079" s="150" t="s">
        <v>630</v>
      </c>
      <c r="K1079" s="152">
        <v>44870</v>
      </c>
      <c r="L1079" s="150" t="s">
        <v>631</v>
      </c>
      <c r="M1079" s="150" t="str">
        <f t="shared" si="16"/>
        <v>NC01-1-0020-0011</v>
      </c>
      <c r="N1079" s="150" t="e">
        <f>VLOOKUP(M1079,'Liste des équipements'!C1081:T1292,18)</f>
        <v>#N/A</v>
      </c>
    </row>
    <row r="1080" spans="1:14">
      <c r="A1080" s="150" t="s">
        <v>3715</v>
      </c>
      <c r="B1080" s="150" t="s">
        <v>3716</v>
      </c>
      <c r="C1080" s="150" t="s">
        <v>627</v>
      </c>
      <c r="D1080" s="150" t="s">
        <v>3717</v>
      </c>
      <c r="E1080" s="150" t="s">
        <v>299</v>
      </c>
      <c r="F1080" s="150" t="s">
        <v>627</v>
      </c>
      <c r="G1080" s="150" t="s">
        <v>3233</v>
      </c>
      <c r="H1080" s="151">
        <v>2</v>
      </c>
      <c r="I1080" s="150" t="s">
        <v>653</v>
      </c>
      <c r="J1080" s="150" t="s">
        <v>630</v>
      </c>
      <c r="K1080" s="152">
        <v>46456</v>
      </c>
      <c r="L1080" s="150" t="s">
        <v>631</v>
      </c>
      <c r="M1080" s="150" t="str">
        <f t="shared" si="16"/>
        <v>NC01-1-0020-0011</v>
      </c>
      <c r="N1080" s="150" t="e">
        <f>VLOOKUP(M1080,'Liste des équipements'!C1082:T1293,18)</f>
        <v>#N/A</v>
      </c>
    </row>
    <row r="1081" spans="1:14">
      <c r="A1081" s="150" t="s">
        <v>3718</v>
      </c>
      <c r="B1081" s="150" t="s">
        <v>3719</v>
      </c>
      <c r="C1081" s="150" t="s">
        <v>627</v>
      </c>
      <c r="D1081" s="150" t="s">
        <v>3720</v>
      </c>
      <c r="E1081" s="150" t="s">
        <v>299</v>
      </c>
      <c r="F1081" s="150" t="s">
        <v>627</v>
      </c>
      <c r="G1081" s="150" t="s">
        <v>3233</v>
      </c>
      <c r="H1081" s="151">
        <v>2</v>
      </c>
      <c r="I1081" s="150" t="s">
        <v>653</v>
      </c>
      <c r="J1081" s="150" t="s">
        <v>630</v>
      </c>
      <c r="K1081" s="152">
        <v>45361</v>
      </c>
      <c r="L1081" s="150" t="s">
        <v>631</v>
      </c>
      <c r="M1081" s="150" t="str">
        <f t="shared" si="16"/>
        <v>NC01-1-0020-0011</v>
      </c>
      <c r="N1081" s="150" t="e">
        <f>VLOOKUP(M1081,'Liste des équipements'!C1083:T1294,18)</f>
        <v>#N/A</v>
      </c>
    </row>
    <row r="1082" spans="1:14">
      <c r="A1082" s="150" t="s">
        <v>3721</v>
      </c>
      <c r="B1082" s="150" t="s">
        <v>3722</v>
      </c>
      <c r="C1082" s="150" t="s">
        <v>627</v>
      </c>
      <c r="D1082" s="150" t="s">
        <v>3723</v>
      </c>
      <c r="E1082" s="150" t="s">
        <v>299</v>
      </c>
      <c r="F1082" s="150" t="s">
        <v>627</v>
      </c>
      <c r="G1082" s="150" t="s">
        <v>3233</v>
      </c>
      <c r="H1082" s="151">
        <v>2</v>
      </c>
      <c r="I1082" s="150" t="s">
        <v>653</v>
      </c>
      <c r="J1082" s="150" t="s">
        <v>630</v>
      </c>
      <c r="K1082" s="152">
        <v>46456</v>
      </c>
      <c r="L1082" s="150" t="s">
        <v>631</v>
      </c>
      <c r="M1082" s="150" t="str">
        <f t="shared" si="16"/>
        <v>NC01-1-0020-0011</v>
      </c>
      <c r="N1082" s="150" t="e">
        <f>VLOOKUP(M1082,'Liste des équipements'!C1084:T1295,18)</f>
        <v>#N/A</v>
      </c>
    </row>
    <row r="1083" spans="1:14">
      <c r="A1083" s="150" t="s">
        <v>3724</v>
      </c>
      <c r="B1083" s="150" t="s">
        <v>3725</v>
      </c>
      <c r="C1083" s="150" t="s">
        <v>627</v>
      </c>
      <c r="D1083" s="150" t="s">
        <v>3726</v>
      </c>
      <c r="E1083" s="150" t="s">
        <v>299</v>
      </c>
      <c r="F1083" s="150" t="s">
        <v>627</v>
      </c>
      <c r="G1083" s="150" t="s">
        <v>3233</v>
      </c>
      <c r="H1083" s="151">
        <v>2</v>
      </c>
      <c r="I1083" s="150" t="s">
        <v>653</v>
      </c>
      <c r="J1083" s="150" t="s">
        <v>630</v>
      </c>
      <c r="K1083" s="152">
        <v>46456</v>
      </c>
      <c r="L1083" s="150" t="s">
        <v>631</v>
      </c>
      <c r="M1083" s="150" t="str">
        <f t="shared" si="16"/>
        <v>NC01-1-0020-0011</v>
      </c>
      <c r="N1083" s="150" t="e">
        <f>VLOOKUP(M1083,'Liste des équipements'!C1085:T1296,18)</f>
        <v>#N/A</v>
      </c>
    </row>
    <row r="1084" spans="1:14">
      <c r="A1084" s="150" t="s">
        <v>3727</v>
      </c>
      <c r="B1084" s="150" t="s">
        <v>3728</v>
      </c>
      <c r="C1084" s="150" t="s">
        <v>627</v>
      </c>
      <c r="D1084" s="150" t="s">
        <v>3729</v>
      </c>
      <c r="E1084" s="150" t="s">
        <v>301</v>
      </c>
      <c r="F1084" s="150" t="s">
        <v>627</v>
      </c>
      <c r="G1084" s="150" t="s">
        <v>3315</v>
      </c>
      <c r="H1084" s="151">
        <v>2</v>
      </c>
      <c r="I1084" s="150" t="s">
        <v>629</v>
      </c>
      <c r="J1084" s="150" t="s">
        <v>630</v>
      </c>
      <c r="K1084" s="152">
        <v>44870</v>
      </c>
      <c r="L1084" s="150" t="s">
        <v>631</v>
      </c>
      <c r="M1084" s="150" t="str">
        <f t="shared" si="16"/>
        <v>NC01-1-0020-0012</v>
      </c>
      <c r="N1084" s="150" t="e">
        <f>VLOOKUP(M1084,'Liste des équipements'!C1086:T1297,18)</f>
        <v>#N/A</v>
      </c>
    </row>
    <row r="1085" spans="1:14">
      <c r="A1085" s="150" t="s">
        <v>3730</v>
      </c>
      <c r="B1085" s="150" t="s">
        <v>3731</v>
      </c>
      <c r="C1085" s="150" t="s">
        <v>627</v>
      </c>
      <c r="D1085" s="150" t="s">
        <v>3732</v>
      </c>
      <c r="E1085" s="150" t="s">
        <v>301</v>
      </c>
      <c r="F1085" s="150" t="s">
        <v>627</v>
      </c>
      <c r="G1085" s="150" t="s">
        <v>3223</v>
      </c>
      <c r="H1085" s="151">
        <v>2</v>
      </c>
      <c r="I1085" s="150" t="s">
        <v>629</v>
      </c>
      <c r="J1085" s="150" t="s">
        <v>630</v>
      </c>
      <c r="K1085" s="152">
        <v>44870</v>
      </c>
      <c r="L1085" s="150" t="s">
        <v>631</v>
      </c>
      <c r="M1085" s="150" t="str">
        <f t="shared" si="16"/>
        <v>NC01-1-0020-0012</v>
      </c>
      <c r="N1085" s="150" t="e">
        <f>VLOOKUP(M1085,'Liste des équipements'!C1087:T1298,18)</f>
        <v>#N/A</v>
      </c>
    </row>
    <row r="1086" spans="1:14">
      <c r="A1086" s="150" t="s">
        <v>3733</v>
      </c>
      <c r="B1086" s="150" t="s">
        <v>3734</v>
      </c>
      <c r="C1086" s="150" t="s">
        <v>627</v>
      </c>
      <c r="D1086" s="150" t="s">
        <v>3735</v>
      </c>
      <c r="E1086" s="150" t="s">
        <v>303</v>
      </c>
      <c r="F1086" s="150" t="s">
        <v>627</v>
      </c>
      <c r="G1086" s="150" t="s">
        <v>3315</v>
      </c>
      <c r="H1086" s="151">
        <v>2</v>
      </c>
      <c r="I1086" s="150" t="s">
        <v>629</v>
      </c>
      <c r="J1086" s="150" t="s">
        <v>630</v>
      </c>
      <c r="K1086" s="152">
        <v>44870</v>
      </c>
      <c r="L1086" s="150" t="s">
        <v>631</v>
      </c>
      <c r="M1086" s="150" t="str">
        <f t="shared" si="16"/>
        <v>NC01-1-0020-0013</v>
      </c>
      <c r="N1086" s="150" t="e">
        <f>VLOOKUP(M1086,'Liste des équipements'!C1088:T1299,18)</f>
        <v>#N/A</v>
      </c>
    </row>
    <row r="1087" spans="1:14">
      <c r="A1087" s="150" t="s">
        <v>3736</v>
      </c>
      <c r="B1087" s="150" t="s">
        <v>3737</v>
      </c>
      <c r="C1087" s="150" t="s">
        <v>627</v>
      </c>
      <c r="D1087" s="150" t="s">
        <v>3738</v>
      </c>
      <c r="E1087" s="150" t="s">
        <v>303</v>
      </c>
      <c r="F1087" s="150" t="s">
        <v>627</v>
      </c>
      <c r="G1087" s="150" t="s">
        <v>3223</v>
      </c>
      <c r="H1087" s="151">
        <v>2</v>
      </c>
      <c r="I1087" s="150" t="s">
        <v>629</v>
      </c>
      <c r="J1087" s="150" t="s">
        <v>630</v>
      </c>
      <c r="K1087" s="152">
        <v>44870</v>
      </c>
      <c r="L1087" s="150" t="s">
        <v>631</v>
      </c>
      <c r="M1087" s="150" t="str">
        <f t="shared" si="16"/>
        <v>NC01-1-0020-0013</v>
      </c>
      <c r="N1087" s="150" t="e">
        <f>VLOOKUP(M1087,'Liste des équipements'!C1089:T1300,18)</f>
        <v>#N/A</v>
      </c>
    </row>
    <row r="1088" spans="1:14">
      <c r="A1088" s="150" t="s">
        <v>3739</v>
      </c>
      <c r="B1088" s="150" t="s">
        <v>3740</v>
      </c>
      <c r="C1088" s="150" t="s">
        <v>627</v>
      </c>
      <c r="D1088" s="150" t="s">
        <v>3741</v>
      </c>
      <c r="E1088" s="150" t="s">
        <v>303</v>
      </c>
      <c r="F1088" s="150" t="s">
        <v>627</v>
      </c>
      <c r="G1088" s="150" t="s">
        <v>824</v>
      </c>
      <c r="H1088" s="151">
        <v>2</v>
      </c>
      <c r="I1088" s="150" t="s">
        <v>653</v>
      </c>
      <c r="J1088" s="150" t="s">
        <v>630</v>
      </c>
      <c r="K1088" s="152">
        <v>46410</v>
      </c>
      <c r="L1088" s="150" t="s">
        <v>631</v>
      </c>
      <c r="M1088" s="150" t="str">
        <f t="shared" si="16"/>
        <v>NC01-1-0020-0013</v>
      </c>
      <c r="N1088" s="150" t="e">
        <f>VLOOKUP(M1088,'Liste des équipements'!C1090:T1301,18)</f>
        <v>#N/A</v>
      </c>
    </row>
    <row r="1089" spans="1:14">
      <c r="A1089" s="150" t="s">
        <v>3742</v>
      </c>
      <c r="B1089" s="150" t="s">
        <v>3743</v>
      </c>
      <c r="C1089" s="150" t="s">
        <v>627</v>
      </c>
      <c r="D1089" s="150" t="s">
        <v>3744</v>
      </c>
      <c r="E1089" s="150" t="s">
        <v>303</v>
      </c>
      <c r="F1089" s="150" t="s">
        <v>627</v>
      </c>
      <c r="G1089" s="150" t="s">
        <v>824</v>
      </c>
      <c r="H1089" s="151">
        <v>2</v>
      </c>
      <c r="I1089" s="150" t="s">
        <v>653</v>
      </c>
      <c r="J1089" s="150" t="s">
        <v>630</v>
      </c>
      <c r="K1089" s="152">
        <v>45314</v>
      </c>
      <c r="L1089" s="150" t="s">
        <v>631</v>
      </c>
      <c r="M1089" s="150" t="str">
        <f t="shared" si="16"/>
        <v>NC01-1-0020-0013</v>
      </c>
      <c r="N1089" s="150" t="e">
        <f>VLOOKUP(M1089,'Liste des équipements'!C1091:T1302,18)</f>
        <v>#N/A</v>
      </c>
    </row>
    <row r="1090" spans="1:14">
      <c r="A1090" s="150" t="s">
        <v>3745</v>
      </c>
      <c r="B1090" s="150" t="s">
        <v>3746</v>
      </c>
      <c r="C1090" s="150" t="s">
        <v>627</v>
      </c>
      <c r="D1090" s="150" t="s">
        <v>3747</v>
      </c>
      <c r="E1090" s="150" t="s">
        <v>303</v>
      </c>
      <c r="F1090" s="150" t="s">
        <v>627</v>
      </c>
      <c r="G1090" s="150" t="s">
        <v>824</v>
      </c>
      <c r="H1090" s="151">
        <v>2</v>
      </c>
      <c r="I1090" s="150" t="s">
        <v>653</v>
      </c>
      <c r="J1090" s="150" t="s">
        <v>630</v>
      </c>
      <c r="K1090" s="152">
        <v>46410</v>
      </c>
      <c r="L1090" s="150" t="s">
        <v>631</v>
      </c>
      <c r="M1090" s="150" t="str">
        <f t="shared" si="16"/>
        <v>NC01-1-0020-0013</v>
      </c>
      <c r="N1090" s="150" t="e">
        <f>VLOOKUP(M1090,'Liste des équipements'!C1092:T1303,18)</f>
        <v>#N/A</v>
      </c>
    </row>
    <row r="1091" spans="1:14">
      <c r="A1091" s="150" t="s">
        <v>3748</v>
      </c>
      <c r="B1091" s="150" t="s">
        <v>3749</v>
      </c>
      <c r="C1091" s="150" t="s">
        <v>627</v>
      </c>
      <c r="D1091" s="150" t="s">
        <v>3750</v>
      </c>
      <c r="E1091" s="150" t="s">
        <v>303</v>
      </c>
      <c r="F1091" s="150" t="s">
        <v>627</v>
      </c>
      <c r="G1091" s="150" t="s">
        <v>824</v>
      </c>
      <c r="H1091" s="151">
        <v>2</v>
      </c>
      <c r="I1091" s="150" t="s">
        <v>653</v>
      </c>
      <c r="J1091" s="150" t="s">
        <v>630</v>
      </c>
      <c r="K1091" s="152">
        <v>46410</v>
      </c>
      <c r="L1091" s="150" t="s">
        <v>631</v>
      </c>
      <c r="M1091" s="150" t="str">
        <f t="shared" ref="M1091:M1154" si="17">IF(C1091&lt;&gt;"",LEFT(C1091,16),LEFT(E1091,16))</f>
        <v>NC01-1-0020-0013</v>
      </c>
      <c r="N1091" s="150" t="e">
        <f>VLOOKUP(M1091,'Liste des équipements'!C1093:T1304,18)</f>
        <v>#N/A</v>
      </c>
    </row>
    <row r="1092" spans="1:14">
      <c r="A1092" s="150" t="s">
        <v>3751</v>
      </c>
      <c r="B1092" s="150" t="s">
        <v>3752</v>
      </c>
      <c r="C1092" s="150" t="s">
        <v>627</v>
      </c>
      <c r="D1092" s="150" t="s">
        <v>3753</v>
      </c>
      <c r="E1092" s="150" t="s">
        <v>305</v>
      </c>
      <c r="F1092" s="150" t="s">
        <v>627</v>
      </c>
      <c r="G1092" s="150" t="s">
        <v>3315</v>
      </c>
      <c r="H1092" s="151">
        <v>2</v>
      </c>
      <c r="I1092" s="150" t="s">
        <v>629</v>
      </c>
      <c r="J1092" s="150" t="s">
        <v>630</v>
      </c>
      <c r="K1092" s="152">
        <v>44870</v>
      </c>
      <c r="L1092" s="150" t="s">
        <v>631</v>
      </c>
      <c r="M1092" s="150" t="str">
        <f t="shared" si="17"/>
        <v>NC01-1-0020-0014</v>
      </c>
      <c r="N1092" s="150" t="e">
        <f>VLOOKUP(M1092,'Liste des équipements'!C1094:T1305,18)</f>
        <v>#N/A</v>
      </c>
    </row>
    <row r="1093" spans="1:14">
      <c r="A1093" s="150" t="s">
        <v>3754</v>
      </c>
      <c r="B1093" s="150" t="s">
        <v>3755</v>
      </c>
      <c r="C1093" s="150" t="s">
        <v>627</v>
      </c>
      <c r="D1093" s="150" t="s">
        <v>3756</v>
      </c>
      <c r="E1093" s="150" t="s">
        <v>305</v>
      </c>
      <c r="F1093" s="150" t="s">
        <v>627</v>
      </c>
      <c r="G1093" s="150" t="s">
        <v>3223</v>
      </c>
      <c r="H1093" s="151">
        <v>2</v>
      </c>
      <c r="I1093" s="150" t="s">
        <v>629</v>
      </c>
      <c r="J1093" s="150" t="s">
        <v>630</v>
      </c>
      <c r="K1093" s="152">
        <v>44870</v>
      </c>
      <c r="L1093" s="150" t="s">
        <v>631</v>
      </c>
      <c r="M1093" s="150" t="str">
        <f t="shared" si="17"/>
        <v>NC01-1-0020-0014</v>
      </c>
      <c r="N1093" s="150" t="e">
        <f>VLOOKUP(M1093,'Liste des équipements'!C1095:T1306,18)</f>
        <v>#N/A</v>
      </c>
    </row>
    <row r="1094" spans="1:14">
      <c r="A1094" s="150" t="s">
        <v>3757</v>
      </c>
      <c r="B1094" s="150" t="s">
        <v>3758</v>
      </c>
      <c r="C1094" s="150" t="s">
        <v>627</v>
      </c>
      <c r="D1094" s="150" t="s">
        <v>3759</v>
      </c>
      <c r="E1094" s="150" t="s">
        <v>305</v>
      </c>
      <c r="F1094" s="150" t="s">
        <v>627</v>
      </c>
      <c r="G1094" s="150" t="s">
        <v>824</v>
      </c>
      <c r="H1094" s="151">
        <v>2</v>
      </c>
      <c r="I1094" s="150" t="s">
        <v>653</v>
      </c>
      <c r="J1094" s="150" t="s">
        <v>630</v>
      </c>
      <c r="K1094" s="152">
        <v>46410</v>
      </c>
      <c r="L1094" s="150" t="s">
        <v>631</v>
      </c>
      <c r="M1094" s="150" t="str">
        <f t="shared" si="17"/>
        <v>NC01-1-0020-0014</v>
      </c>
      <c r="N1094" s="150" t="e">
        <f>VLOOKUP(M1094,'Liste des équipements'!C1096:T1307,18)</f>
        <v>#N/A</v>
      </c>
    </row>
    <row r="1095" spans="1:14">
      <c r="A1095" s="150" t="s">
        <v>3760</v>
      </c>
      <c r="B1095" s="150" t="s">
        <v>3761</v>
      </c>
      <c r="C1095" s="150" t="s">
        <v>627</v>
      </c>
      <c r="D1095" s="150" t="s">
        <v>3762</v>
      </c>
      <c r="E1095" s="150" t="s">
        <v>305</v>
      </c>
      <c r="F1095" s="150" t="s">
        <v>627</v>
      </c>
      <c r="G1095" s="150" t="s">
        <v>824</v>
      </c>
      <c r="H1095" s="151">
        <v>2</v>
      </c>
      <c r="I1095" s="150" t="s">
        <v>653</v>
      </c>
      <c r="J1095" s="150" t="s">
        <v>630</v>
      </c>
      <c r="K1095" s="152">
        <v>45359</v>
      </c>
      <c r="L1095" s="150" t="s">
        <v>631</v>
      </c>
      <c r="M1095" s="150" t="str">
        <f t="shared" si="17"/>
        <v>NC01-1-0020-0014</v>
      </c>
      <c r="N1095" s="150" t="e">
        <f>VLOOKUP(M1095,'Liste des équipements'!C1097:T1308,18)</f>
        <v>#N/A</v>
      </c>
    </row>
    <row r="1096" spans="1:14">
      <c r="A1096" s="150" t="s">
        <v>3763</v>
      </c>
      <c r="B1096" s="150" t="s">
        <v>3764</v>
      </c>
      <c r="C1096" s="150" t="s">
        <v>627</v>
      </c>
      <c r="D1096" s="150" t="s">
        <v>3765</v>
      </c>
      <c r="E1096" s="150" t="s">
        <v>305</v>
      </c>
      <c r="F1096" s="150" t="s">
        <v>627</v>
      </c>
      <c r="G1096" s="150" t="s">
        <v>824</v>
      </c>
      <c r="H1096" s="151">
        <v>2</v>
      </c>
      <c r="I1096" s="150" t="s">
        <v>653</v>
      </c>
      <c r="J1096" s="150" t="s">
        <v>630</v>
      </c>
      <c r="K1096" s="152">
        <v>46410</v>
      </c>
      <c r="L1096" s="150" t="s">
        <v>631</v>
      </c>
      <c r="M1096" s="150" t="str">
        <f t="shared" si="17"/>
        <v>NC01-1-0020-0014</v>
      </c>
      <c r="N1096" s="150" t="e">
        <f>VLOOKUP(M1096,'Liste des équipements'!C1098:T1309,18)</f>
        <v>#N/A</v>
      </c>
    </row>
    <row r="1097" spans="1:14">
      <c r="A1097" s="150" t="s">
        <v>3766</v>
      </c>
      <c r="B1097" s="150" t="s">
        <v>3767</v>
      </c>
      <c r="C1097" s="150" t="s">
        <v>627</v>
      </c>
      <c r="D1097" s="150" t="s">
        <v>3768</v>
      </c>
      <c r="E1097" s="150" t="s">
        <v>305</v>
      </c>
      <c r="F1097" s="150" t="s">
        <v>627</v>
      </c>
      <c r="G1097" s="150" t="s">
        <v>824</v>
      </c>
      <c r="H1097" s="151">
        <v>2</v>
      </c>
      <c r="I1097" s="150" t="s">
        <v>653</v>
      </c>
      <c r="J1097" s="150" t="s">
        <v>630</v>
      </c>
      <c r="K1097" s="152">
        <v>46454</v>
      </c>
      <c r="L1097" s="150" t="s">
        <v>631</v>
      </c>
      <c r="M1097" s="150" t="str">
        <f t="shared" si="17"/>
        <v>NC01-1-0020-0014</v>
      </c>
      <c r="N1097" s="150" t="e">
        <f>VLOOKUP(M1097,'Liste des équipements'!C1099:T1310,18)</f>
        <v>#N/A</v>
      </c>
    </row>
    <row r="1098" spans="1:14">
      <c r="A1098" s="150" t="s">
        <v>3769</v>
      </c>
      <c r="B1098" s="150" t="s">
        <v>3770</v>
      </c>
      <c r="C1098" s="150" t="s">
        <v>627</v>
      </c>
      <c r="D1098" s="150" t="s">
        <v>3771</v>
      </c>
      <c r="E1098" s="150" t="s">
        <v>307</v>
      </c>
      <c r="F1098" s="150" t="s">
        <v>627</v>
      </c>
      <c r="G1098" s="150" t="s">
        <v>3315</v>
      </c>
      <c r="H1098" s="151">
        <v>2</v>
      </c>
      <c r="I1098" s="150" t="s">
        <v>629</v>
      </c>
      <c r="J1098" s="150" t="s">
        <v>630</v>
      </c>
      <c r="K1098" s="152">
        <v>44870</v>
      </c>
      <c r="L1098" s="150" t="s">
        <v>631</v>
      </c>
      <c r="M1098" s="150" t="str">
        <f t="shared" si="17"/>
        <v>NC01-1-0020-0015</v>
      </c>
      <c r="N1098" s="150" t="e">
        <f>VLOOKUP(M1098,'Liste des équipements'!C1100:T1311,18)</f>
        <v>#N/A</v>
      </c>
    </row>
    <row r="1099" spans="1:14">
      <c r="A1099" s="150" t="s">
        <v>3772</v>
      </c>
      <c r="B1099" s="150" t="s">
        <v>3773</v>
      </c>
      <c r="C1099" s="150" t="s">
        <v>627</v>
      </c>
      <c r="D1099" s="150" t="s">
        <v>3774</v>
      </c>
      <c r="E1099" s="150" t="s">
        <v>307</v>
      </c>
      <c r="F1099" s="150" t="s">
        <v>627</v>
      </c>
      <c r="G1099" s="150" t="s">
        <v>3223</v>
      </c>
      <c r="H1099" s="151">
        <v>2</v>
      </c>
      <c r="I1099" s="150" t="s">
        <v>629</v>
      </c>
      <c r="J1099" s="150" t="s">
        <v>630</v>
      </c>
      <c r="K1099" s="152">
        <v>44870</v>
      </c>
      <c r="L1099" s="150" t="s">
        <v>631</v>
      </c>
      <c r="M1099" s="150" t="str">
        <f t="shared" si="17"/>
        <v>NC01-1-0020-0015</v>
      </c>
      <c r="N1099" s="150" t="e">
        <f>VLOOKUP(M1099,'Liste des équipements'!C1101:T1312,18)</f>
        <v>#N/A</v>
      </c>
    </row>
    <row r="1100" spans="1:14">
      <c r="A1100" s="150" t="s">
        <v>3775</v>
      </c>
      <c r="B1100" s="150" t="s">
        <v>3776</v>
      </c>
      <c r="C1100" s="150" t="s">
        <v>627</v>
      </c>
      <c r="D1100" s="150" t="s">
        <v>3777</v>
      </c>
      <c r="E1100" s="150" t="s">
        <v>307</v>
      </c>
      <c r="F1100" s="150" t="s">
        <v>627</v>
      </c>
      <c r="G1100" s="150" t="s">
        <v>824</v>
      </c>
      <c r="H1100" s="151">
        <v>2</v>
      </c>
      <c r="I1100" s="150" t="s">
        <v>653</v>
      </c>
      <c r="J1100" s="150" t="s">
        <v>630</v>
      </c>
      <c r="K1100" s="152">
        <v>46410</v>
      </c>
      <c r="L1100" s="150" t="s">
        <v>631</v>
      </c>
      <c r="M1100" s="150" t="str">
        <f t="shared" si="17"/>
        <v>NC01-1-0020-0015</v>
      </c>
      <c r="N1100" s="150" t="e">
        <f>VLOOKUP(M1100,'Liste des équipements'!C1102:T1313,18)</f>
        <v>#N/A</v>
      </c>
    </row>
    <row r="1101" spans="1:14">
      <c r="A1101" s="150" t="s">
        <v>3778</v>
      </c>
      <c r="B1101" s="150" t="s">
        <v>3779</v>
      </c>
      <c r="C1101" s="150" t="s">
        <v>627</v>
      </c>
      <c r="D1101" s="150" t="s">
        <v>823</v>
      </c>
      <c r="E1101" s="150" t="s">
        <v>307</v>
      </c>
      <c r="F1101" s="150" t="s">
        <v>627</v>
      </c>
      <c r="G1101" s="150" t="s">
        <v>824</v>
      </c>
      <c r="H1101" s="151">
        <v>2</v>
      </c>
      <c r="I1101" s="150" t="s">
        <v>653</v>
      </c>
      <c r="J1101" s="150" t="s">
        <v>630</v>
      </c>
      <c r="K1101" s="152">
        <v>45314</v>
      </c>
      <c r="L1101" s="150" t="s">
        <v>631</v>
      </c>
      <c r="M1101" s="150" t="str">
        <f t="shared" si="17"/>
        <v>NC01-1-0020-0015</v>
      </c>
      <c r="N1101" s="150" t="e">
        <f>VLOOKUP(M1101,'Liste des équipements'!C1103:T1314,18)</f>
        <v>#N/A</v>
      </c>
    </row>
    <row r="1102" spans="1:14">
      <c r="A1102" s="150" t="s">
        <v>3780</v>
      </c>
      <c r="B1102" s="150" t="s">
        <v>3781</v>
      </c>
      <c r="C1102" s="150" t="s">
        <v>627</v>
      </c>
      <c r="D1102" s="150" t="s">
        <v>3782</v>
      </c>
      <c r="E1102" s="150" t="s">
        <v>307</v>
      </c>
      <c r="F1102" s="150" t="s">
        <v>627</v>
      </c>
      <c r="G1102" s="150" t="s">
        <v>824</v>
      </c>
      <c r="H1102" s="151">
        <v>2</v>
      </c>
      <c r="I1102" s="150" t="s">
        <v>653</v>
      </c>
      <c r="J1102" s="150" t="s">
        <v>630</v>
      </c>
      <c r="K1102" s="152">
        <v>46410</v>
      </c>
      <c r="L1102" s="150" t="s">
        <v>631</v>
      </c>
      <c r="M1102" s="150" t="str">
        <f t="shared" si="17"/>
        <v>NC01-1-0020-0015</v>
      </c>
      <c r="N1102" s="150" t="e">
        <f>VLOOKUP(M1102,'Liste des équipements'!C1104:T1315,18)</f>
        <v>#N/A</v>
      </c>
    </row>
    <row r="1103" spans="1:14">
      <c r="A1103" s="150" t="s">
        <v>3783</v>
      </c>
      <c r="B1103" s="150" t="s">
        <v>3784</v>
      </c>
      <c r="C1103" s="150" t="s">
        <v>627</v>
      </c>
      <c r="D1103" s="150" t="s">
        <v>3785</v>
      </c>
      <c r="E1103" s="150" t="s">
        <v>307</v>
      </c>
      <c r="F1103" s="150" t="s">
        <v>627</v>
      </c>
      <c r="G1103" s="150" t="s">
        <v>824</v>
      </c>
      <c r="H1103" s="151">
        <v>2</v>
      </c>
      <c r="I1103" s="150" t="s">
        <v>653</v>
      </c>
      <c r="J1103" s="150" t="s">
        <v>630</v>
      </c>
      <c r="K1103" s="152">
        <v>46410</v>
      </c>
      <c r="L1103" s="150" t="s">
        <v>631</v>
      </c>
      <c r="M1103" s="150" t="str">
        <f t="shared" si="17"/>
        <v>NC01-1-0020-0015</v>
      </c>
      <c r="N1103" s="150" t="e">
        <f>VLOOKUP(M1103,'Liste des équipements'!C1105:T1316,18)</f>
        <v>#N/A</v>
      </c>
    </row>
    <row r="1104" spans="1:14">
      <c r="A1104" s="150" t="s">
        <v>3786</v>
      </c>
      <c r="B1104" s="150" t="s">
        <v>3787</v>
      </c>
      <c r="C1104" s="150" t="s">
        <v>627</v>
      </c>
      <c r="D1104" s="150" t="s">
        <v>3788</v>
      </c>
      <c r="E1104" s="150" t="s">
        <v>309</v>
      </c>
      <c r="F1104" s="150" t="s">
        <v>627</v>
      </c>
      <c r="G1104" s="150" t="s">
        <v>3315</v>
      </c>
      <c r="H1104" s="151">
        <v>2</v>
      </c>
      <c r="I1104" s="150" t="s">
        <v>629</v>
      </c>
      <c r="J1104" s="150" t="s">
        <v>630</v>
      </c>
      <c r="K1104" s="152">
        <v>44870</v>
      </c>
      <c r="L1104" s="150" t="s">
        <v>631</v>
      </c>
      <c r="M1104" s="150" t="str">
        <f t="shared" si="17"/>
        <v>NC01-1-0020-0016</v>
      </c>
      <c r="N1104" s="150" t="e">
        <f>VLOOKUP(M1104,'Liste des équipements'!C1106:T1317,18)</f>
        <v>#N/A</v>
      </c>
    </row>
    <row r="1105" spans="1:14">
      <c r="A1105" s="150" t="s">
        <v>3789</v>
      </c>
      <c r="B1105" s="150" t="s">
        <v>3790</v>
      </c>
      <c r="C1105" s="150" t="s">
        <v>627</v>
      </c>
      <c r="D1105" s="150" t="s">
        <v>3791</v>
      </c>
      <c r="E1105" s="150" t="s">
        <v>309</v>
      </c>
      <c r="F1105" s="150" t="s">
        <v>627</v>
      </c>
      <c r="G1105" s="150" t="s">
        <v>3223</v>
      </c>
      <c r="H1105" s="151">
        <v>2</v>
      </c>
      <c r="I1105" s="150" t="s">
        <v>629</v>
      </c>
      <c r="J1105" s="150" t="s">
        <v>630</v>
      </c>
      <c r="K1105" s="152">
        <v>44870</v>
      </c>
      <c r="L1105" s="150" t="s">
        <v>631</v>
      </c>
      <c r="M1105" s="150" t="str">
        <f t="shared" si="17"/>
        <v>NC01-1-0020-0016</v>
      </c>
      <c r="N1105" s="150" t="e">
        <f>VLOOKUP(M1105,'Liste des équipements'!C1107:T1318,18)</f>
        <v>#N/A</v>
      </c>
    </row>
    <row r="1106" spans="1:14">
      <c r="A1106" s="150" t="s">
        <v>3792</v>
      </c>
      <c r="B1106" s="150" t="s">
        <v>3793</v>
      </c>
      <c r="C1106" s="150" t="s">
        <v>627</v>
      </c>
      <c r="D1106" s="150" t="s">
        <v>3794</v>
      </c>
      <c r="E1106" s="150" t="s">
        <v>309</v>
      </c>
      <c r="F1106" s="150" t="s">
        <v>627</v>
      </c>
      <c r="G1106" s="150" t="s">
        <v>1242</v>
      </c>
      <c r="H1106" s="151">
        <v>2</v>
      </c>
      <c r="I1106" s="150" t="s">
        <v>629</v>
      </c>
      <c r="J1106" s="150" t="s">
        <v>630</v>
      </c>
      <c r="K1106" s="152">
        <v>44870</v>
      </c>
      <c r="L1106" s="150" t="s">
        <v>631</v>
      </c>
      <c r="M1106" s="150" t="str">
        <f t="shared" si="17"/>
        <v>NC01-1-0020-0016</v>
      </c>
      <c r="N1106" s="150" t="e">
        <f>VLOOKUP(M1106,'Liste des équipements'!C1108:T1319,18)</f>
        <v>#N/A</v>
      </c>
    </row>
    <row r="1107" spans="1:14">
      <c r="A1107" s="150" t="s">
        <v>3795</v>
      </c>
      <c r="B1107" s="150" t="s">
        <v>3796</v>
      </c>
      <c r="C1107" s="150" t="s">
        <v>627</v>
      </c>
      <c r="D1107" s="150" t="s">
        <v>3797</v>
      </c>
      <c r="E1107" s="150" t="s">
        <v>309</v>
      </c>
      <c r="F1107" s="150" t="s">
        <v>627</v>
      </c>
      <c r="G1107" s="150" t="s">
        <v>824</v>
      </c>
      <c r="H1107" s="151">
        <v>2</v>
      </c>
      <c r="I1107" s="150" t="s">
        <v>653</v>
      </c>
      <c r="J1107" s="150" t="s">
        <v>630</v>
      </c>
      <c r="K1107" s="152">
        <v>46410</v>
      </c>
      <c r="L1107" s="150" t="s">
        <v>631</v>
      </c>
      <c r="M1107" s="150" t="str">
        <f t="shared" si="17"/>
        <v>NC01-1-0020-0016</v>
      </c>
      <c r="N1107" s="150" t="e">
        <f>VLOOKUP(M1107,'Liste des équipements'!C1109:T1320,18)</f>
        <v>#N/A</v>
      </c>
    </row>
    <row r="1108" spans="1:14">
      <c r="A1108" s="150" t="s">
        <v>3798</v>
      </c>
      <c r="B1108" s="150" t="s">
        <v>3799</v>
      </c>
      <c r="C1108" s="150" t="s">
        <v>627</v>
      </c>
      <c r="D1108" s="150" t="s">
        <v>3800</v>
      </c>
      <c r="E1108" s="150" t="s">
        <v>309</v>
      </c>
      <c r="F1108" s="150" t="s">
        <v>627</v>
      </c>
      <c r="G1108" s="150" t="s">
        <v>824</v>
      </c>
      <c r="H1108" s="151">
        <v>2</v>
      </c>
      <c r="I1108" s="150" t="s">
        <v>653</v>
      </c>
      <c r="J1108" s="150" t="s">
        <v>630</v>
      </c>
      <c r="K1108" s="152">
        <v>45314</v>
      </c>
      <c r="L1108" s="150" t="s">
        <v>631</v>
      </c>
      <c r="M1108" s="150" t="str">
        <f t="shared" si="17"/>
        <v>NC01-1-0020-0016</v>
      </c>
      <c r="N1108" s="150" t="e">
        <f>VLOOKUP(M1108,'Liste des équipements'!C1110:T1321,18)</f>
        <v>#N/A</v>
      </c>
    </row>
    <row r="1109" spans="1:14">
      <c r="A1109" s="150" t="s">
        <v>3801</v>
      </c>
      <c r="B1109" s="150" t="s">
        <v>3802</v>
      </c>
      <c r="C1109" s="150" t="s">
        <v>627</v>
      </c>
      <c r="D1109" s="150" t="s">
        <v>3803</v>
      </c>
      <c r="E1109" s="150" t="s">
        <v>309</v>
      </c>
      <c r="F1109" s="150" t="s">
        <v>627</v>
      </c>
      <c r="G1109" s="150" t="s">
        <v>824</v>
      </c>
      <c r="H1109" s="151">
        <v>2</v>
      </c>
      <c r="I1109" s="150" t="s">
        <v>653</v>
      </c>
      <c r="J1109" s="150" t="s">
        <v>630</v>
      </c>
      <c r="K1109" s="152">
        <v>46410</v>
      </c>
      <c r="L1109" s="150" t="s">
        <v>631</v>
      </c>
      <c r="M1109" s="150" t="str">
        <f t="shared" si="17"/>
        <v>NC01-1-0020-0016</v>
      </c>
      <c r="N1109" s="150" t="e">
        <f>VLOOKUP(M1109,'Liste des équipements'!C1111:T1322,18)</f>
        <v>#N/A</v>
      </c>
    </row>
    <row r="1110" spans="1:14">
      <c r="A1110" s="150" t="s">
        <v>3804</v>
      </c>
      <c r="B1110" s="150" t="s">
        <v>3805</v>
      </c>
      <c r="C1110" s="150" t="s">
        <v>627</v>
      </c>
      <c r="D1110" s="150" t="s">
        <v>3806</v>
      </c>
      <c r="E1110" s="150" t="s">
        <v>309</v>
      </c>
      <c r="F1110" s="150" t="s">
        <v>627</v>
      </c>
      <c r="G1110" s="150" t="s">
        <v>824</v>
      </c>
      <c r="H1110" s="151">
        <v>2</v>
      </c>
      <c r="I1110" s="150" t="s">
        <v>653</v>
      </c>
      <c r="J1110" s="150" t="s">
        <v>630</v>
      </c>
      <c r="K1110" s="152">
        <v>46410</v>
      </c>
      <c r="L1110" s="150" t="s">
        <v>631</v>
      </c>
      <c r="M1110" s="150" t="str">
        <f t="shared" si="17"/>
        <v>NC01-1-0020-0016</v>
      </c>
      <c r="N1110" s="150" t="e">
        <f>VLOOKUP(M1110,'Liste des équipements'!C1112:T1323,18)</f>
        <v>#N/A</v>
      </c>
    </row>
    <row r="1111" spans="1:14">
      <c r="A1111" s="150" t="s">
        <v>3807</v>
      </c>
      <c r="B1111" s="150" t="s">
        <v>3808</v>
      </c>
      <c r="C1111" s="150" t="s">
        <v>627</v>
      </c>
      <c r="D1111" s="150" t="s">
        <v>3809</v>
      </c>
      <c r="E1111" s="150" t="s">
        <v>311</v>
      </c>
      <c r="F1111" s="150" t="s">
        <v>627</v>
      </c>
      <c r="G1111" s="150" t="s">
        <v>3315</v>
      </c>
      <c r="H1111" s="151">
        <v>2</v>
      </c>
      <c r="I1111" s="150" t="s">
        <v>629</v>
      </c>
      <c r="J1111" s="150" t="s">
        <v>630</v>
      </c>
      <c r="K1111" s="152">
        <v>44870</v>
      </c>
      <c r="L1111" s="150" t="s">
        <v>631</v>
      </c>
      <c r="M1111" s="150" t="str">
        <f t="shared" si="17"/>
        <v>NC01-1-0020-0017</v>
      </c>
      <c r="N1111" s="150" t="e">
        <f>VLOOKUP(M1111,'Liste des équipements'!C1113:T1324,18)</f>
        <v>#N/A</v>
      </c>
    </row>
    <row r="1112" spans="1:14">
      <c r="A1112" s="150" t="s">
        <v>3810</v>
      </c>
      <c r="B1112" s="150" t="s">
        <v>3811</v>
      </c>
      <c r="C1112" s="150" t="s">
        <v>627</v>
      </c>
      <c r="D1112" s="150" t="s">
        <v>3812</v>
      </c>
      <c r="E1112" s="150" t="s">
        <v>311</v>
      </c>
      <c r="F1112" s="150" t="s">
        <v>627</v>
      </c>
      <c r="G1112" s="150" t="s">
        <v>3223</v>
      </c>
      <c r="H1112" s="151">
        <v>2</v>
      </c>
      <c r="I1112" s="150" t="s">
        <v>629</v>
      </c>
      <c r="J1112" s="150" t="s">
        <v>630</v>
      </c>
      <c r="K1112" s="152">
        <v>44870</v>
      </c>
      <c r="L1112" s="150" t="s">
        <v>631</v>
      </c>
      <c r="M1112" s="150" t="str">
        <f t="shared" si="17"/>
        <v>NC01-1-0020-0017</v>
      </c>
      <c r="N1112" s="150" t="e">
        <f>VLOOKUP(M1112,'Liste des équipements'!C1114:T1325,18)</f>
        <v>#N/A</v>
      </c>
    </row>
    <row r="1113" spans="1:14">
      <c r="A1113" s="150" t="s">
        <v>3813</v>
      </c>
      <c r="B1113" s="150" t="s">
        <v>3814</v>
      </c>
      <c r="C1113" s="150" t="s">
        <v>627</v>
      </c>
      <c r="D1113" s="150" t="s">
        <v>3815</v>
      </c>
      <c r="E1113" s="150" t="s">
        <v>311</v>
      </c>
      <c r="F1113" s="150" t="s">
        <v>627</v>
      </c>
      <c r="G1113" s="150" t="s">
        <v>824</v>
      </c>
      <c r="H1113" s="151">
        <v>2</v>
      </c>
      <c r="I1113" s="150" t="s">
        <v>653</v>
      </c>
      <c r="J1113" s="150" t="s">
        <v>630</v>
      </c>
      <c r="K1113" s="152">
        <v>46410</v>
      </c>
      <c r="L1113" s="150" t="s">
        <v>631</v>
      </c>
      <c r="M1113" s="150" t="str">
        <f t="shared" si="17"/>
        <v>NC01-1-0020-0017</v>
      </c>
      <c r="N1113" s="150" t="e">
        <f>VLOOKUP(M1113,'Liste des équipements'!C1115:T1326,18)</f>
        <v>#N/A</v>
      </c>
    </row>
    <row r="1114" spans="1:14">
      <c r="A1114" s="150" t="s">
        <v>3816</v>
      </c>
      <c r="B1114" s="150" t="s">
        <v>3817</v>
      </c>
      <c r="C1114" s="150" t="s">
        <v>627</v>
      </c>
      <c r="D1114" s="150" t="s">
        <v>3818</v>
      </c>
      <c r="E1114" s="150" t="s">
        <v>311</v>
      </c>
      <c r="F1114" s="150" t="s">
        <v>627</v>
      </c>
      <c r="G1114" s="150" t="s">
        <v>824</v>
      </c>
      <c r="H1114" s="151">
        <v>2</v>
      </c>
      <c r="I1114" s="150" t="s">
        <v>653</v>
      </c>
      <c r="J1114" s="150" t="s">
        <v>630</v>
      </c>
      <c r="K1114" s="152">
        <v>45314</v>
      </c>
      <c r="L1114" s="150" t="s">
        <v>631</v>
      </c>
      <c r="M1114" s="150" t="str">
        <f t="shared" si="17"/>
        <v>NC01-1-0020-0017</v>
      </c>
      <c r="N1114" s="150" t="e">
        <f>VLOOKUP(M1114,'Liste des équipements'!C1116:T1327,18)</f>
        <v>#N/A</v>
      </c>
    </row>
    <row r="1115" spans="1:14">
      <c r="A1115" s="150" t="s">
        <v>3819</v>
      </c>
      <c r="B1115" s="150" t="s">
        <v>3820</v>
      </c>
      <c r="C1115" s="150" t="s">
        <v>627</v>
      </c>
      <c r="D1115" s="150" t="s">
        <v>3821</v>
      </c>
      <c r="E1115" s="150" t="s">
        <v>311</v>
      </c>
      <c r="F1115" s="150" t="s">
        <v>627</v>
      </c>
      <c r="G1115" s="150" t="s">
        <v>824</v>
      </c>
      <c r="H1115" s="151">
        <v>2</v>
      </c>
      <c r="I1115" s="150" t="s">
        <v>653</v>
      </c>
      <c r="J1115" s="150" t="s">
        <v>630</v>
      </c>
      <c r="K1115" s="152">
        <v>46410</v>
      </c>
      <c r="L1115" s="150" t="s">
        <v>631</v>
      </c>
      <c r="M1115" s="150" t="str">
        <f t="shared" si="17"/>
        <v>NC01-1-0020-0017</v>
      </c>
      <c r="N1115" s="150" t="e">
        <f>VLOOKUP(M1115,'Liste des équipements'!C1117:T1328,18)</f>
        <v>#N/A</v>
      </c>
    </row>
    <row r="1116" spans="1:14">
      <c r="A1116" s="150" t="s">
        <v>3822</v>
      </c>
      <c r="B1116" s="150" t="s">
        <v>3823</v>
      </c>
      <c r="C1116" s="150" t="s">
        <v>627</v>
      </c>
      <c r="D1116" s="150" t="s">
        <v>3824</v>
      </c>
      <c r="E1116" s="150" t="s">
        <v>311</v>
      </c>
      <c r="F1116" s="150" t="s">
        <v>627</v>
      </c>
      <c r="G1116" s="150" t="s">
        <v>824</v>
      </c>
      <c r="H1116" s="151">
        <v>2</v>
      </c>
      <c r="I1116" s="150" t="s">
        <v>653</v>
      </c>
      <c r="J1116" s="150" t="s">
        <v>630</v>
      </c>
      <c r="K1116" s="152">
        <v>46410</v>
      </c>
      <c r="L1116" s="150" t="s">
        <v>631</v>
      </c>
      <c r="M1116" s="150" t="str">
        <f t="shared" si="17"/>
        <v>NC01-1-0020-0017</v>
      </c>
      <c r="N1116" s="150" t="e">
        <f>VLOOKUP(M1116,'Liste des équipements'!C1118:T1329,18)</f>
        <v>#N/A</v>
      </c>
    </row>
    <row r="1117" spans="1:14">
      <c r="A1117" s="150" t="s">
        <v>3825</v>
      </c>
      <c r="B1117" s="150" t="s">
        <v>3826</v>
      </c>
      <c r="C1117" s="150" t="s">
        <v>627</v>
      </c>
      <c r="D1117" s="150" t="s">
        <v>3827</v>
      </c>
      <c r="E1117" s="150" t="s">
        <v>313</v>
      </c>
      <c r="F1117" s="150" t="s">
        <v>627</v>
      </c>
      <c r="G1117" s="150" t="s">
        <v>3315</v>
      </c>
      <c r="H1117" s="151">
        <v>2</v>
      </c>
      <c r="I1117" s="150" t="s">
        <v>629</v>
      </c>
      <c r="J1117" s="150" t="s">
        <v>630</v>
      </c>
      <c r="K1117" s="152">
        <v>44870</v>
      </c>
      <c r="L1117" s="150" t="s">
        <v>631</v>
      </c>
      <c r="M1117" s="150" t="str">
        <f t="shared" si="17"/>
        <v>NC01-1-0020-0018</v>
      </c>
      <c r="N1117" s="150" t="e">
        <f>VLOOKUP(M1117,'Liste des équipements'!C1119:T1330,18)</f>
        <v>#N/A</v>
      </c>
    </row>
    <row r="1118" spans="1:14">
      <c r="A1118" s="150" t="s">
        <v>3828</v>
      </c>
      <c r="B1118" s="150" t="s">
        <v>3829</v>
      </c>
      <c r="C1118" s="150" t="s">
        <v>627</v>
      </c>
      <c r="D1118" s="150" t="s">
        <v>3830</v>
      </c>
      <c r="E1118" s="150" t="s">
        <v>313</v>
      </c>
      <c r="F1118" s="150" t="s">
        <v>627</v>
      </c>
      <c r="G1118" s="150" t="s">
        <v>3223</v>
      </c>
      <c r="H1118" s="151">
        <v>2</v>
      </c>
      <c r="I1118" s="150" t="s">
        <v>629</v>
      </c>
      <c r="J1118" s="150" t="s">
        <v>630</v>
      </c>
      <c r="K1118" s="152">
        <v>44870</v>
      </c>
      <c r="L1118" s="150" t="s">
        <v>631</v>
      </c>
      <c r="M1118" s="150" t="str">
        <f t="shared" si="17"/>
        <v>NC01-1-0020-0018</v>
      </c>
      <c r="N1118" s="150" t="e">
        <f>VLOOKUP(M1118,'Liste des équipements'!C1120:T1331,18)</f>
        <v>#N/A</v>
      </c>
    </row>
    <row r="1119" spans="1:14">
      <c r="A1119" s="150" t="s">
        <v>3831</v>
      </c>
      <c r="B1119" s="150" t="s">
        <v>3832</v>
      </c>
      <c r="C1119" s="150" t="s">
        <v>627</v>
      </c>
      <c r="D1119" s="150" t="s">
        <v>3833</v>
      </c>
      <c r="E1119" s="150" t="s">
        <v>313</v>
      </c>
      <c r="F1119" s="150" t="s">
        <v>627</v>
      </c>
      <c r="G1119" s="150" t="s">
        <v>1242</v>
      </c>
      <c r="H1119" s="151">
        <v>2</v>
      </c>
      <c r="I1119" s="150" t="s">
        <v>629</v>
      </c>
      <c r="J1119" s="150" t="s">
        <v>630</v>
      </c>
      <c r="K1119" s="152">
        <v>44870</v>
      </c>
      <c r="L1119" s="150" t="s">
        <v>631</v>
      </c>
      <c r="M1119" s="150" t="str">
        <f t="shared" si="17"/>
        <v>NC01-1-0020-0018</v>
      </c>
      <c r="N1119" s="150" t="e">
        <f>VLOOKUP(M1119,'Liste des équipements'!C1121:T1332,18)</f>
        <v>#N/A</v>
      </c>
    </row>
    <row r="1120" spans="1:14">
      <c r="A1120" s="150" t="s">
        <v>3834</v>
      </c>
      <c r="B1120" s="150" t="s">
        <v>3835</v>
      </c>
      <c r="C1120" s="150" t="s">
        <v>627</v>
      </c>
      <c r="D1120" s="150" t="s">
        <v>3836</v>
      </c>
      <c r="E1120" s="150" t="s">
        <v>313</v>
      </c>
      <c r="F1120" s="150" t="s">
        <v>627</v>
      </c>
      <c r="G1120" s="150" t="s">
        <v>824</v>
      </c>
      <c r="H1120" s="151">
        <v>2</v>
      </c>
      <c r="I1120" s="150" t="s">
        <v>653</v>
      </c>
      <c r="J1120" s="150" t="s">
        <v>630</v>
      </c>
      <c r="K1120" s="152">
        <v>46410</v>
      </c>
      <c r="L1120" s="150" t="s">
        <v>631</v>
      </c>
      <c r="M1120" s="150" t="str">
        <f t="shared" si="17"/>
        <v>NC01-1-0020-0018</v>
      </c>
      <c r="N1120" s="150" t="e">
        <f>VLOOKUP(M1120,'Liste des équipements'!C1122:T1333,18)</f>
        <v>#N/A</v>
      </c>
    </row>
    <row r="1121" spans="1:14">
      <c r="A1121" s="150" t="s">
        <v>3837</v>
      </c>
      <c r="B1121" s="150" t="s">
        <v>3838</v>
      </c>
      <c r="C1121" s="150" t="s">
        <v>627</v>
      </c>
      <c r="D1121" s="150" t="s">
        <v>3839</v>
      </c>
      <c r="E1121" s="150" t="s">
        <v>313</v>
      </c>
      <c r="F1121" s="150" t="s">
        <v>627</v>
      </c>
      <c r="G1121" s="150" t="s">
        <v>824</v>
      </c>
      <c r="H1121" s="151">
        <v>2</v>
      </c>
      <c r="I1121" s="150" t="s">
        <v>653</v>
      </c>
      <c r="J1121" s="150" t="s">
        <v>630</v>
      </c>
      <c r="K1121" s="152">
        <v>45314</v>
      </c>
      <c r="L1121" s="150" t="s">
        <v>631</v>
      </c>
      <c r="M1121" s="150" t="str">
        <f t="shared" si="17"/>
        <v>NC01-1-0020-0018</v>
      </c>
      <c r="N1121" s="150" t="e">
        <f>VLOOKUP(M1121,'Liste des équipements'!C1123:T1334,18)</f>
        <v>#N/A</v>
      </c>
    </row>
    <row r="1122" spans="1:14">
      <c r="A1122" s="150" t="s">
        <v>3840</v>
      </c>
      <c r="B1122" s="150" t="s">
        <v>3841</v>
      </c>
      <c r="C1122" s="150" t="s">
        <v>627</v>
      </c>
      <c r="D1122" s="150" t="s">
        <v>3842</v>
      </c>
      <c r="E1122" s="150" t="s">
        <v>313</v>
      </c>
      <c r="F1122" s="150" t="s">
        <v>627</v>
      </c>
      <c r="G1122" s="150" t="s">
        <v>824</v>
      </c>
      <c r="H1122" s="151">
        <v>2</v>
      </c>
      <c r="I1122" s="150" t="s">
        <v>653</v>
      </c>
      <c r="J1122" s="150" t="s">
        <v>630</v>
      </c>
      <c r="K1122" s="152">
        <v>46410</v>
      </c>
      <c r="L1122" s="150" t="s">
        <v>631</v>
      </c>
      <c r="M1122" s="150" t="str">
        <f t="shared" si="17"/>
        <v>NC01-1-0020-0018</v>
      </c>
      <c r="N1122" s="150" t="e">
        <f>VLOOKUP(M1122,'Liste des équipements'!C1124:T1335,18)</f>
        <v>#N/A</v>
      </c>
    </row>
    <row r="1123" spans="1:14">
      <c r="A1123" s="150" t="s">
        <v>3843</v>
      </c>
      <c r="B1123" s="150" t="s">
        <v>3844</v>
      </c>
      <c r="C1123" s="150" t="s">
        <v>627</v>
      </c>
      <c r="D1123" s="150" t="s">
        <v>3845</v>
      </c>
      <c r="E1123" s="150" t="s">
        <v>313</v>
      </c>
      <c r="F1123" s="150" t="s">
        <v>627</v>
      </c>
      <c r="G1123" s="150" t="s">
        <v>824</v>
      </c>
      <c r="H1123" s="151">
        <v>2</v>
      </c>
      <c r="I1123" s="150" t="s">
        <v>653</v>
      </c>
      <c r="J1123" s="150" t="s">
        <v>630</v>
      </c>
      <c r="K1123" s="152">
        <v>46410</v>
      </c>
      <c r="L1123" s="150" t="s">
        <v>631</v>
      </c>
      <c r="M1123" s="150" t="str">
        <f t="shared" si="17"/>
        <v>NC01-1-0020-0018</v>
      </c>
      <c r="N1123" s="150" t="e">
        <f>VLOOKUP(M1123,'Liste des équipements'!C1125:T1336,18)</f>
        <v>#N/A</v>
      </c>
    </row>
    <row r="1124" spans="1:14">
      <c r="A1124" s="150" t="s">
        <v>3846</v>
      </c>
      <c r="B1124" s="150" t="s">
        <v>3847</v>
      </c>
      <c r="C1124" s="150" t="s">
        <v>627</v>
      </c>
      <c r="D1124" s="150" t="s">
        <v>3848</v>
      </c>
      <c r="E1124" s="150" t="s">
        <v>315</v>
      </c>
      <c r="F1124" s="150" t="s">
        <v>627</v>
      </c>
      <c r="G1124" s="150" t="s">
        <v>3315</v>
      </c>
      <c r="H1124" s="151">
        <v>2</v>
      </c>
      <c r="I1124" s="150" t="s">
        <v>629</v>
      </c>
      <c r="J1124" s="150" t="s">
        <v>630</v>
      </c>
      <c r="K1124" s="152">
        <v>44870</v>
      </c>
      <c r="L1124" s="150" t="s">
        <v>631</v>
      </c>
      <c r="M1124" s="150" t="str">
        <f t="shared" si="17"/>
        <v>NC01-1-0020-0019</v>
      </c>
      <c r="N1124" s="150" t="e">
        <f>VLOOKUP(M1124,'Liste des équipements'!C1126:T1337,18)</f>
        <v>#N/A</v>
      </c>
    </row>
    <row r="1125" spans="1:14">
      <c r="A1125" s="150" t="s">
        <v>3849</v>
      </c>
      <c r="B1125" s="150" t="s">
        <v>3850</v>
      </c>
      <c r="C1125" s="150" t="s">
        <v>627</v>
      </c>
      <c r="D1125" s="150" t="s">
        <v>3851</v>
      </c>
      <c r="E1125" s="150" t="s">
        <v>315</v>
      </c>
      <c r="F1125" s="150" t="s">
        <v>627</v>
      </c>
      <c r="G1125" s="150" t="s">
        <v>3223</v>
      </c>
      <c r="H1125" s="151">
        <v>2</v>
      </c>
      <c r="I1125" s="150" t="s">
        <v>629</v>
      </c>
      <c r="J1125" s="150" t="s">
        <v>630</v>
      </c>
      <c r="K1125" s="152">
        <v>44870</v>
      </c>
      <c r="L1125" s="150" t="s">
        <v>631</v>
      </c>
      <c r="M1125" s="150" t="str">
        <f t="shared" si="17"/>
        <v>NC01-1-0020-0019</v>
      </c>
      <c r="N1125" s="150" t="e">
        <f>VLOOKUP(M1125,'Liste des équipements'!C1127:T1338,18)</f>
        <v>#N/A</v>
      </c>
    </row>
    <row r="1126" spans="1:14">
      <c r="A1126" s="150" t="s">
        <v>3852</v>
      </c>
      <c r="B1126" s="150" t="s">
        <v>3853</v>
      </c>
      <c r="C1126" s="150" t="s">
        <v>627</v>
      </c>
      <c r="D1126" s="150" t="s">
        <v>3854</v>
      </c>
      <c r="E1126" s="150" t="s">
        <v>315</v>
      </c>
      <c r="F1126" s="150" t="s">
        <v>627</v>
      </c>
      <c r="G1126" s="150" t="s">
        <v>824</v>
      </c>
      <c r="H1126" s="151">
        <v>2</v>
      </c>
      <c r="I1126" s="150" t="s">
        <v>653</v>
      </c>
      <c r="J1126" s="150" t="s">
        <v>630</v>
      </c>
      <c r="K1126" s="152">
        <v>46410</v>
      </c>
      <c r="L1126" s="150" t="s">
        <v>631</v>
      </c>
      <c r="M1126" s="150" t="str">
        <f t="shared" si="17"/>
        <v>NC01-1-0020-0019</v>
      </c>
      <c r="N1126" s="150" t="e">
        <f>VLOOKUP(M1126,'Liste des équipements'!C1128:T1339,18)</f>
        <v>#N/A</v>
      </c>
    </row>
    <row r="1127" spans="1:14">
      <c r="A1127" s="150" t="s">
        <v>3855</v>
      </c>
      <c r="B1127" s="150" t="s">
        <v>3856</v>
      </c>
      <c r="C1127" s="150" t="s">
        <v>627</v>
      </c>
      <c r="D1127" s="150" t="s">
        <v>3857</v>
      </c>
      <c r="E1127" s="150" t="s">
        <v>315</v>
      </c>
      <c r="F1127" s="150" t="s">
        <v>627</v>
      </c>
      <c r="G1127" s="150" t="s">
        <v>824</v>
      </c>
      <c r="H1127" s="151">
        <v>2</v>
      </c>
      <c r="I1127" s="150" t="s">
        <v>653</v>
      </c>
      <c r="J1127" s="150" t="s">
        <v>630</v>
      </c>
      <c r="K1127" s="152">
        <v>45314</v>
      </c>
      <c r="L1127" s="150" t="s">
        <v>631</v>
      </c>
      <c r="M1127" s="150" t="str">
        <f t="shared" si="17"/>
        <v>NC01-1-0020-0019</v>
      </c>
      <c r="N1127" s="150" t="e">
        <f>VLOOKUP(M1127,'Liste des équipements'!C1129:T1340,18)</f>
        <v>#N/A</v>
      </c>
    </row>
    <row r="1128" spans="1:14">
      <c r="A1128" s="150" t="s">
        <v>3858</v>
      </c>
      <c r="B1128" s="150" t="s">
        <v>3859</v>
      </c>
      <c r="C1128" s="150" t="s">
        <v>627</v>
      </c>
      <c r="D1128" s="150" t="s">
        <v>3860</v>
      </c>
      <c r="E1128" s="150" t="s">
        <v>315</v>
      </c>
      <c r="F1128" s="150" t="s">
        <v>627</v>
      </c>
      <c r="G1128" s="150" t="s">
        <v>824</v>
      </c>
      <c r="H1128" s="151">
        <v>2</v>
      </c>
      <c r="I1128" s="150" t="s">
        <v>653</v>
      </c>
      <c r="J1128" s="150" t="s">
        <v>630</v>
      </c>
      <c r="K1128" s="152">
        <v>46410</v>
      </c>
      <c r="L1128" s="150" t="s">
        <v>631</v>
      </c>
      <c r="M1128" s="150" t="str">
        <f t="shared" si="17"/>
        <v>NC01-1-0020-0019</v>
      </c>
      <c r="N1128" s="150" t="e">
        <f>VLOOKUP(M1128,'Liste des équipements'!C1130:T1341,18)</f>
        <v>#N/A</v>
      </c>
    </row>
    <row r="1129" spans="1:14">
      <c r="A1129" s="150" t="s">
        <v>3861</v>
      </c>
      <c r="B1129" s="150" t="s">
        <v>3862</v>
      </c>
      <c r="C1129" s="150" t="s">
        <v>627</v>
      </c>
      <c r="D1129" s="150" t="s">
        <v>3863</v>
      </c>
      <c r="E1129" s="150" t="s">
        <v>315</v>
      </c>
      <c r="F1129" s="150" t="s">
        <v>627</v>
      </c>
      <c r="G1129" s="150" t="s">
        <v>824</v>
      </c>
      <c r="H1129" s="151">
        <v>2</v>
      </c>
      <c r="I1129" s="150" t="s">
        <v>653</v>
      </c>
      <c r="J1129" s="150" t="s">
        <v>630</v>
      </c>
      <c r="K1129" s="152">
        <v>46410</v>
      </c>
      <c r="L1129" s="150" t="s">
        <v>631</v>
      </c>
      <c r="M1129" s="150" t="str">
        <f t="shared" si="17"/>
        <v>NC01-1-0020-0019</v>
      </c>
      <c r="N1129" s="150" t="e">
        <f>VLOOKUP(M1129,'Liste des équipements'!C1131:T1342,18)</f>
        <v>#N/A</v>
      </c>
    </row>
    <row r="1130" spans="1:14">
      <c r="A1130" s="150" t="s">
        <v>3864</v>
      </c>
      <c r="B1130" s="150" t="s">
        <v>3865</v>
      </c>
      <c r="C1130" s="150" t="s">
        <v>627</v>
      </c>
      <c r="D1130" s="150" t="s">
        <v>3866</v>
      </c>
      <c r="E1130" s="150" t="s">
        <v>342</v>
      </c>
      <c r="F1130" s="150" t="s">
        <v>627</v>
      </c>
      <c r="G1130" s="150" t="s">
        <v>698</v>
      </c>
      <c r="H1130" s="151">
        <v>2</v>
      </c>
      <c r="I1130" s="150" t="s">
        <v>629</v>
      </c>
      <c r="J1130" s="150" t="s">
        <v>630</v>
      </c>
      <c r="K1130" s="152">
        <v>44993</v>
      </c>
      <c r="L1130" s="150" t="s">
        <v>631</v>
      </c>
      <c r="M1130" s="150" t="str">
        <f t="shared" si="17"/>
        <v>NC01-1-0030-0007</v>
      </c>
      <c r="N1130" s="150" t="e">
        <f>VLOOKUP(M1130,'Liste des équipements'!C1132:T1343,18)</f>
        <v>#N/A</v>
      </c>
    </row>
    <row r="1131" spans="1:14">
      <c r="A1131" s="150" t="s">
        <v>3867</v>
      </c>
      <c r="B1131" s="150" t="s">
        <v>3868</v>
      </c>
      <c r="C1131" s="150" t="s">
        <v>627</v>
      </c>
      <c r="D1131" s="150" t="s">
        <v>3866</v>
      </c>
      <c r="E1131" s="150" t="s">
        <v>342</v>
      </c>
      <c r="F1131" s="150" t="s">
        <v>627</v>
      </c>
      <c r="G1131" s="150" t="s">
        <v>692</v>
      </c>
      <c r="H1131" s="151">
        <v>2</v>
      </c>
      <c r="I1131" s="150" t="s">
        <v>653</v>
      </c>
      <c r="J1131" s="150" t="s">
        <v>630</v>
      </c>
      <c r="K1131" s="152">
        <v>45361</v>
      </c>
      <c r="L1131" s="150" t="s">
        <v>631</v>
      </c>
      <c r="M1131" s="150" t="str">
        <f t="shared" si="17"/>
        <v>NC01-1-0030-0007</v>
      </c>
      <c r="N1131" s="150" t="e">
        <f>VLOOKUP(M1131,'Liste des équipements'!C1133:T1344,18)</f>
        <v>#N/A</v>
      </c>
    </row>
    <row r="1132" spans="1:14">
      <c r="A1132" s="150" t="s">
        <v>3869</v>
      </c>
      <c r="B1132" s="150" t="s">
        <v>3870</v>
      </c>
      <c r="C1132" s="150" t="s">
        <v>627</v>
      </c>
      <c r="D1132" s="150" t="s">
        <v>3866</v>
      </c>
      <c r="E1132" s="150" t="s">
        <v>342</v>
      </c>
      <c r="F1132" s="150" t="s">
        <v>627</v>
      </c>
      <c r="G1132" s="150" t="s">
        <v>3499</v>
      </c>
      <c r="H1132" s="151">
        <v>2</v>
      </c>
      <c r="I1132" s="150" t="s">
        <v>653</v>
      </c>
      <c r="J1132" s="150" t="s">
        <v>630</v>
      </c>
      <c r="K1132" s="152">
        <v>46456</v>
      </c>
      <c r="L1132" s="150" t="s">
        <v>631</v>
      </c>
      <c r="M1132" s="150" t="str">
        <f t="shared" si="17"/>
        <v>NC01-1-0030-0007</v>
      </c>
      <c r="N1132" s="150" t="e">
        <f>VLOOKUP(M1132,'Liste des équipements'!C1134:T1345,18)</f>
        <v>#N/A</v>
      </c>
    </row>
    <row r="1133" spans="1:14">
      <c r="A1133" s="150" t="s">
        <v>3871</v>
      </c>
      <c r="B1133" s="150" t="s">
        <v>3872</v>
      </c>
      <c r="C1133" s="150" t="s">
        <v>627</v>
      </c>
      <c r="D1133" s="150" t="s">
        <v>3873</v>
      </c>
      <c r="E1133" s="150" t="s">
        <v>342</v>
      </c>
      <c r="F1133" s="150" t="s">
        <v>627</v>
      </c>
      <c r="G1133" s="150" t="s">
        <v>3315</v>
      </c>
      <c r="H1133" s="151">
        <v>2</v>
      </c>
      <c r="I1133" s="150" t="s">
        <v>629</v>
      </c>
      <c r="J1133" s="150" t="s">
        <v>630</v>
      </c>
      <c r="K1133" s="152">
        <v>44993</v>
      </c>
      <c r="L1133" s="150" t="s">
        <v>631</v>
      </c>
      <c r="M1133" s="150" t="str">
        <f t="shared" si="17"/>
        <v>NC01-1-0030-0007</v>
      </c>
      <c r="N1133" s="150" t="e">
        <f>VLOOKUP(M1133,'Liste des équipements'!C1135:T1346,18)</f>
        <v>#N/A</v>
      </c>
    </row>
    <row r="1134" spans="1:14">
      <c r="A1134" s="150" t="s">
        <v>3874</v>
      </c>
      <c r="B1134" s="150" t="s">
        <v>3875</v>
      </c>
      <c r="C1134" s="150" t="s">
        <v>627</v>
      </c>
      <c r="D1134" s="150" t="s">
        <v>3876</v>
      </c>
      <c r="E1134" s="150" t="s">
        <v>342</v>
      </c>
      <c r="F1134" s="150" t="s">
        <v>627</v>
      </c>
      <c r="G1134" s="150" t="s">
        <v>698</v>
      </c>
      <c r="H1134" s="151">
        <v>2</v>
      </c>
      <c r="I1134" s="150" t="s">
        <v>629</v>
      </c>
      <c r="J1134" s="150" t="s">
        <v>630</v>
      </c>
      <c r="K1134" s="152">
        <v>44993</v>
      </c>
      <c r="L1134" s="150" t="s">
        <v>631</v>
      </c>
      <c r="M1134" s="150" t="str">
        <f t="shared" si="17"/>
        <v>NC01-1-0030-0007</v>
      </c>
      <c r="N1134" s="150" t="e">
        <f>VLOOKUP(M1134,'Liste des équipements'!C1136:T1347,18)</f>
        <v>#N/A</v>
      </c>
    </row>
    <row r="1135" spans="1:14">
      <c r="A1135" s="150" t="s">
        <v>3877</v>
      </c>
      <c r="B1135" s="150" t="s">
        <v>3878</v>
      </c>
      <c r="C1135" s="150" t="s">
        <v>627</v>
      </c>
      <c r="D1135" s="150" t="s">
        <v>3876</v>
      </c>
      <c r="E1135" s="150" t="s">
        <v>342</v>
      </c>
      <c r="F1135" s="150" t="s">
        <v>627</v>
      </c>
      <c r="G1135" s="150" t="s">
        <v>692</v>
      </c>
      <c r="H1135" s="151">
        <v>2</v>
      </c>
      <c r="I1135" s="150" t="s">
        <v>653</v>
      </c>
      <c r="J1135" s="150" t="s">
        <v>630</v>
      </c>
      <c r="K1135" s="152">
        <v>45361</v>
      </c>
      <c r="L1135" s="150" t="s">
        <v>631</v>
      </c>
      <c r="M1135" s="150" t="str">
        <f t="shared" si="17"/>
        <v>NC01-1-0030-0007</v>
      </c>
      <c r="N1135" s="150" t="e">
        <f>VLOOKUP(M1135,'Liste des équipements'!C1137:T1348,18)</f>
        <v>#N/A</v>
      </c>
    </row>
    <row r="1136" spans="1:14">
      <c r="A1136" s="150" t="s">
        <v>3879</v>
      </c>
      <c r="B1136" s="150" t="s">
        <v>3880</v>
      </c>
      <c r="C1136" s="150" t="s">
        <v>627</v>
      </c>
      <c r="D1136" s="150" t="s">
        <v>3881</v>
      </c>
      <c r="E1136" s="150" t="s">
        <v>334</v>
      </c>
      <c r="F1136" s="150" t="s">
        <v>627</v>
      </c>
      <c r="G1136" s="150" t="s">
        <v>754</v>
      </c>
      <c r="H1136" s="151">
        <v>2</v>
      </c>
      <c r="I1136" s="150" t="s">
        <v>629</v>
      </c>
      <c r="J1136" s="150" t="s">
        <v>630</v>
      </c>
      <c r="K1136" s="152">
        <v>44814</v>
      </c>
      <c r="L1136" s="150" t="s">
        <v>631</v>
      </c>
      <c r="M1136" s="150" t="str">
        <f t="shared" si="17"/>
        <v>NC01-1-0030-0006</v>
      </c>
      <c r="N1136" s="150" t="e">
        <f>VLOOKUP(M1136,'Liste des équipements'!C1138:T1349,18)</f>
        <v>#N/A</v>
      </c>
    </row>
    <row r="1137" spans="1:14">
      <c r="A1137" s="150" t="s">
        <v>3882</v>
      </c>
      <c r="B1137" s="150" t="s">
        <v>3883</v>
      </c>
      <c r="C1137" s="150" t="s">
        <v>627</v>
      </c>
      <c r="D1137" s="150" t="s">
        <v>3884</v>
      </c>
      <c r="E1137" s="150" t="s">
        <v>338</v>
      </c>
      <c r="F1137" s="150" t="s">
        <v>627</v>
      </c>
      <c r="G1137" s="150" t="s">
        <v>698</v>
      </c>
      <c r="H1137" s="151">
        <v>2</v>
      </c>
      <c r="I1137" s="150" t="s">
        <v>629</v>
      </c>
      <c r="J1137" s="150" t="s">
        <v>630</v>
      </c>
      <c r="K1137" s="152">
        <v>44993</v>
      </c>
      <c r="L1137" s="150" t="s">
        <v>631</v>
      </c>
      <c r="M1137" s="150" t="str">
        <f t="shared" si="17"/>
        <v>NC01-1-0030-0004</v>
      </c>
      <c r="N1137" s="150" t="e">
        <f>VLOOKUP(M1137,'Liste des équipements'!C1139:T1350,18)</f>
        <v>#N/A</v>
      </c>
    </row>
    <row r="1138" spans="1:14">
      <c r="A1138" s="150" t="s">
        <v>3885</v>
      </c>
      <c r="B1138" s="150" t="s">
        <v>3886</v>
      </c>
      <c r="C1138" s="150" t="s">
        <v>627</v>
      </c>
      <c r="D1138" s="150" t="s">
        <v>3884</v>
      </c>
      <c r="E1138" s="150" t="s">
        <v>338</v>
      </c>
      <c r="F1138" s="150" t="s">
        <v>627</v>
      </c>
      <c r="G1138" s="150" t="s">
        <v>692</v>
      </c>
      <c r="H1138" s="151">
        <v>2</v>
      </c>
      <c r="I1138" s="150" t="s">
        <v>653</v>
      </c>
      <c r="J1138" s="150" t="s">
        <v>630</v>
      </c>
      <c r="K1138" s="152">
        <v>45359</v>
      </c>
      <c r="L1138" s="150" t="s">
        <v>631</v>
      </c>
      <c r="M1138" s="150" t="str">
        <f t="shared" si="17"/>
        <v>NC01-1-0030-0004</v>
      </c>
      <c r="N1138" s="150" t="e">
        <f>VLOOKUP(M1138,'Liste des équipements'!C1140:T1351,18)</f>
        <v>#N/A</v>
      </c>
    </row>
    <row r="1139" spans="1:14">
      <c r="A1139" s="150" t="s">
        <v>3887</v>
      </c>
      <c r="B1139" s="150" t="s">
        <v>3888</v>
      </c>
      <c r="C1139" s="150" t="s">
        <v>627</v>
      </c>
      <c r="D1139" s="150" t="s">
        <v>3884</v>
      </c>
      <c r="E1139" s="150" t="s">
        <v>338</v>
      </c>
      <c r="F1139" s="150" t="s">
        <v>627</v>
      </c>
      <c r="G1139" s="150" t="s">
        <v>3499</v>
      </c>
      <c r="H1139" s="151">
        <v>2</v>
      </c>
      <c r="I1139" s="150" t="s">
        <v>653</v>
      </c>
      <c r="J1139" s="150" t="s">
        <v>630</v>
      </c>
      <c r="K1139" s="152">
        <v>46454</v>
      </c>
      <c r="L1139" s="150" t="s">
        <v>631</v>
      </c>
      <c r="M1139" s="150" t="str">
        <f t="shared" si="17"/>
        <v>NC01-1-0030-0004</v>
      </c>
      <c r="N1139" s="150" t="e">
        <f>VLOOKUP(M1139,'Liste des équipements'!C1141:T1352,18)</f>
        <v>#N/A</v>
      </c>
    </row>
    <row r="1140" spans="1:14">
      <c r="A1140" s="150" t="s">
        <v>3889</v>
      </c>
      <c r="B1140" s="150" t="s">
        <v>3890</v>
      </c>
      <c r="C1140" s="150" t="s">
        <v>627</v>
      </c>
      <c r="D1140" s="150" t="s">
        <v>3891</v>
      </c>
      <c r="E1140" s="150" t="s">
        <v>338</v>
      </c>
      <c r="F1140" s="150" t="s">
        <v>627</v>
      </c>
      <c r="G1140" s="150" t="s">
        <v>3289</v>
      </c>
      <c r="H1140" s="151">
        <v>2</v>
      </c>
      <c r="I1140" s="150" t="s">
        <v>653</v>
      </c>
      <c r="J1140" s="150" t="s">
        <v>630</v>
      </c>
      <c r="K1140" s="152">
        <v>46454</v>
      </c>
      <c r="L1140" s="150" t="s">
        <v>631</v>
      </c>
      <c r="M1140" s="150" t="str">
        <f t="shared" si="17"/>
        <v>NC01-1-0030-0004</v>
      </c>
      <c r="N1140" s="150" t="e">
        <f>VLOOKUP(M1140,'Liste des équipements'!C1142:T1353,18)</f>
        <v>#N/A</v>
      </c>
    </row>
    <row r="1141" spans="1:14">
      <c r="A1141" s="150" t="s">
        <v>3892</v>
      </c>
      <c r="B1141" s="150" t="s">
        <v>3893</v>
      </c>
      <c r="C1141" s="150" t="s">
        <v>627</v>
      </c>
      <c r="D1141" s="150" t="s">
        <v>3894</v>
      </c>
      <c r="E1141" s="150" t="s">
        <v>338</v>
      </c>
      <c r="F1141" s="150" t="s">
        <v>627</v>
      </c>
      <c r="G1141" s="150" t="s">
        <v>3233</v>
      </c>
      <c r="H1141" s="151">
        <v>2</v>
      </c>
      <c r="I1141" s="150" t="s">
        <v>653</v>
      </c>
      <c r="J1141" s="150" t="s">
        <v>630</v>
      </c>
      <c r="K1141" s="152">
        <v>46454</v>
      </c>
      <c r="L1141" s="150" t="s">
        <v>631</v>
      </c>
      <c r="M1141" s="150" t="str">
        <f t="shared" si="17"/>
        <v>NC01-1-0030-0004</v>
      </c>
      <c r="N1141" s="150" t="e">
        <f>VLOOKUP(M1141,'Liste des équipements'!C1143:T1354,18)</f>
        <v>#N/A</v>
      </c>
    </row>
    <row r="1142" spans="1:14">
      <c r="A1142" s="150" t="s">
        <v>3895</v>
      </c>
      <c r="B1142" s="150" t="s">
        <v>3896</v>
      </c>
      <c r="C1142" s="150" t="s">
        <v>627</v>
      </c>
      <c r="D1142" s="150" t="s">
        <v>3897</v>
      </c>
      <c r="E1142" s="150" t="s">
        <v>338</v>
      </c>
      <c r="F1142" s="150" t="s">
        <v>627</v>
      </c>
      <c r="G1142" s="150" t="s">
        <v>3233</v>
      </c>
      <c r="H1142" s="151">
        <v>2</v>
      </c>
      <c r="I1142" s="150" t="s">
        <v>653</v>
      </c>
      <c r="J1142" s="150" t="s">
        <v>630</v>
      </c>
      <c r="K1142" s="152">
        <v>46454</v>
      </c>
      <c r="L1142" s="150" t="s">
        <v>631</v>
      </c>
      <c r="M1142" s="150" t="str">
        <f t="shared" si="17"/>
        <v>NC01-1-0030-0004</v>
      </c>
      <c r="N1142" s="150" t="e">
        <f>VLOOKUP(M1142,'Liste des équipements'!C1144:T1355,18)</f>
        <v>#N/A</v>
      </c>
    </row>
    <row r="1143" spans="1:14">
      <c r="A1143" s="150" t="s">
        <v>3898</v>
      </c>
      <c r="B1143" s="150" t="s">
        <v>3899</v>
      </c>
      <c r="C1143" s="150" t="s">
        <v>627</v>
      </c>
      <c r="D1143" s="150" t="s">
        <v>3900</v>
      </c>
      <c r="E1143" s="150" t="s">
        <v>338</v>
      </c>
      <c r="F1143" s="150" t="s">
        <v>627</v>
      </c>
      <c r="G1143" s="150" t="s">
        <v>3233</v>
      </c>
      <c r="H1143" s="151">
        <v>2</v>
      </c>
      <c r="I1143" s="150" t="s">
        <v>653</v>
      </c>
      <c r="J1143" s="150" t="s">
        <v>630</v>
      </c>
      <c r="K1143" s="152">
        <v>46454</v>
      </c>
      <c r="L1143" s="150" t="s">
        <v>631</v>
      </c>
      <c r="M1143" s="150" t="str">
        <f t="shared" si="17"/>
        <v>NC01-1-0030-0004</v>
      </c>
      <c r="N1143" s="150" t="e">
        <f>VLOOKUP(M1143,'Liste des équipements'!C1145:T1356,18)</f>
        <v>#N/A</v>
      </c>
    </row>
    <row r="1144" spans="1:14">
      <c r="A1144" s="150" t="s">
        <v>3901</v>
      </c>
      <c r="B1144" s="150" t="s">
        <v>3902</v>
      </c>
      <c r="C1144" s="150" t="s">
        <v>627</v>
      </c>
      <c r="D1144" s="150" t="s">
        <v>3903</v>
      </c>
      <c r="E1144" s="150" t="s">
        <v>338</v>
      </c>
      <c r="F1144" s="150" t="s">
        <v>627</v>
      </c>
      <c r="G1144" s="150" t="s">
        <v>3233</v>
      </c>
      <c r="H1144" s="151">
        <v>2</v>
      </c>
      <c r="I1144" s="150" t="s">
        <v>653</v>
      </c>
      <c r="J1144" s="150" t="s">
        <v>630</v>
      </c>
      <c r="K1144" s="152">
        <v>46454</v>
      </c>
      <c r="L1144" s="150" t="s">
        <v>631</v>
      </c>
      <c r="M1144" s="150" t="str">
        <f t="shared" si="17"/>
        <v>NC01-1-0030-0004</v>
      </c>
      <c r="N1144" s="150" t="e">
        <f>VLOOKUP(M1144,'Liste des équipements'!C1146:T1357,18)</f>
        <v>#N/A</v>
      </c>
    </row>
    <row r="1145" spans="1:14">
      <c r="A1145" s="150" t="s">
        <v>3904</v>
      </c>
      <c r="B1145" s="150" t="s">
        <v>3905</v>
      </c>
      <c r="C1145" s="150" t="s">
        <v>627</v>
      </c>
      <c r="D1145" s="150" t="s">
        <v>3906</v>
      </c>
      <c r="E1145" s="150" t="s">
        <v>338</v>
      </c>
      <c r="F1145" s="150" t="s">
        <v>627</v>
      </c>
      <c r="G1145" s="150" t="s">
        <v>3233</v>
      </c>
      <c r="H1145" s="151">
        <v>2</v>
      </c>
      <c r="I1145" s="150" t="s">
        <v>653</v>
      </c>
      <c r="J1145" s="150" t="s">
        <v>630</v>
      </c>
      <c r="K1145" s="152">
        <v>46454</v>
      </c>
      <c r="L1145" s="150" t="s">
        <v>631</v>
      </c>
      <c r="M1145" s="150" t="str">
        <f t="shared" si="17"/>
        <v>NC01-1-0030-0004</v>
      </c>
      <c r="N1145" s="150" t="e">
        <f>VLOOKUP(M1145,'Liste des équipements'!C1147:T1358,18)</f>
        <v>#N/A</v>
      </c>
    </row>
    <row r="1146" spans="1:14">
      <c r="A1146" s="150" t="s">
        <v>3907</v>
      </c>
      <c r="B1146" s="150" t="s">
        <v>3908</v>
      </c>
      <c r="C1146" s="150" t="s">
        <v>317</v>
      </c>
      <c r="D1146" s="150" t="s">
        <v>627</v>
      </c>
      <c r="E1146" s="150" t="s">
        <v>627</v>
      </c>
      <c r="F1146" s="150" t="s">
        <v>627</v>
      </c>
      <c r="G1146" s="150" t="s">
        <v>1486</v>
      </c>
      <c r="H1146" s="151">
        <v>2</v>
      </c>
      <c r="I1146" s="150" t="s">
        <v>653</v>
      </c>
      <c r="J1146" s="150" t="s">
        <v>630</v>
      </c>
      <c r="K1146" s="152">
        <v>46454</v>
      </c>
      <c r="L1146" s="150" t="s">
        <v>631</v>
      </c>
      <c r="M1146" s="150" t="str">
        <f t="shared" si="17"/>
        <v>NC01-1-0020-0020</v>
      </c>
      <c r="N1146" s="150" t="e">
        <f>VLOOKUP(M1146,'Liste des équipements'!C1148:T1359,18)</f>
        <v>#N/A</v>
      </c>
    </row>
    <row r="1147" spans="1:14">
      <c r="A1147" s="150" t="s">
        <v>3909</v>
      </c>
      <c r="B1147" s="150" t="s">
        <v>3910</v>
      </c>
      <c r="C1147" s="150" t="s">
        <v>317</v>
      </c>
      <c r="D1147" s="150" t="s">
        <v>627</v>
      </c>
      <c r="E1147" s="150" t="s">
        <v>627</v>
      </c>
      <c r="F1147" s="150" t="s">
        <v>627</v>
      </c>
      <c r="G1147" s="150" t="s">
        <v>1486</v>
      </c>
      <c r="H1147" s="151">
        <v>2</v>
      </c>
      <c r="I1147" s="150" t="s">
        <v>653</v>
      </c>
      <c r="J1147" s="150" t="s">
        <v>630</v>
      </c>
      <c r="K1147" s="152">
        <v>46454</v>
      </c>
      <c r="L1147" s="150" t="s">
        <v>631</v>
      </c>
      <c r="M1147" s="150" t="str">
        <f t="shared" si="17"/>
        <v>NC01-1-0020-0020</v>
      </c>
      <c r="N1147" s="150" t="e">
        <f>VLOOKUP(M1147,'Liste des équipements'!C1149:T1360,18)</f>
        <v>#N/A</v>
      </c>
    </row>
    <row r="1148" spans="1:14">
      <c r="A1148" s="150" t="s">
        <v>3911</v>
      </c>
      <c r="B1148" s="150" t="s">
        <v>3912</v>
      </c>
      <c r="C1148" s="150" t="s">
        <v>317</v>
      </c>
      <c r="D1148" s="150" t="s">
        <v>627</v>
      </c>
      <c r="E1148" s="150" t="s">
        <v>627</v>
      </c>
      <c r="F1148" s="150" t="s">
        <v>627</v>
      </c>
      <c r="G1148" s="150" t="s">
        <v>1486</v>
      </c>
      <c r="H1148" s="151">
        <v>2</v>
      </c>
      <c r="I1148" s="150" t="s">
        <v>653</v>
      </c>
      <c r="J1148" s="150" t="s">
        <v>630</v>
      </c>
      <c r="K1148" s="152">
        <v>46454</v>
      </c>
      <c r="L1148" s="150" t="s">
        <v>631</v>
      </c>
      <c r="M1148" s="150" t="str">
        <f t="shared" si="17"/>
        <v>NC01-1-0020-0020</v>
      </c>
      <c r="N1148" s="150" t="e">
        <f>VLOOKUP(M1148,'Liste des équipements'!C1150:T1361,18)</f>
        <v>#N/A</v>
      </c>
    </row>
    <row r="1149" spans="1:14">
      <c r="A1149" s="150" t="s">
        <v>3913</v>
      </c>
      <c r="B1149" s="150" t="s">
        <v>3914</v>
      </c>
      <c r="C1149" s="150" t="s">
        <v>317</v>
      </c>
      <c r="D1149" s="150" t="s">
        <v>627</v>
      </c>
      <c r="E1149" s="150" t="s">
        <v>627</v>
      </c>
      <c r="F1149" s="150" t="s">
        <v>627</v>
      </c>
      <c r="G1149" s="150" t="s">
        <v>1486</v>
      </c>
      <c r="H1149" s="151">
        <v>2</v>
      </c>
      <c r="I1149" s="150" t="s">
        <v>653</v>
      </c>
      <c r="J1149" s="150" t="s">
        <v>630</v>
      </c>
      <c r="K1149" s="152">
        <v>46454</v>
      </c>
      <c r="L1149" s="150" t="s">
        <v>631</v>
      </c>
      <c r="M1149" s="150" t="str">
        <f t="shared" si="17"/>
        <v>NC01-1-0020-0020</v>
      </c>
      <c r="N1149" s="150" t="e">
        <f>VLOOKUP(M1149,'Liste des équipements'!C1151:T1362,18)</f>
        <v>#N/A</v>
      </c>
    </row>
    <row r="1150" spans="1:14">
      <c r="A1150" s="150" t="s">
        <v>3915</v>
      </c>
      <c r="B1150" s="150" t="s">
        <v>3916</v>
      </c>
      <c r="C1150" s="150" t="s">
        <v>317</v>
      </c>
      <c r="D1150" s="150" t="s">
        <v>627</v>
      </c>
      <c r="E1150" s="150" t="s">
        <v>627</v>
      </c>
      <c r="F1150" s="150" t="s">
        <v>627</v>
      </c>
      <c r="G1150" s="150" t="s">
        <v>1486</v>
      </c>
      <c r="H1150" s="151">
        <v>2</v>
      </c>
      <c r="I1150" s="150" t="s">
        <v>653</v>
      </c>
      <c r="J1150" s="150" t="s">
        <v>630</v>
      </c>
      <c r="K1150" s="152">
        <v>46454</v>
      </c>
      <c r="L1150" s="150" t="s">
        <v>631</v>
      </c>
      <c r="M1150" s="150" t="str">
        <f t="shared" si="17"/>
        <v>NC01-1-0020-0020</v>
      </c>
      <c r="N1150" s="150" t="e">
        <f>VLOOKUP(M1150,'Liste des équipements'!C1152:T1363,18)</f>
        <v>#N/A</v>
      </c>
    </row>
    <row r="1151" spans="1:14">
      <c r="A1151" s="150" t="s">
        <v>3917</v>
      </c>
      <c r="B1151" s="150" t="s">
        <v>3918</v>
      </c>
      <c r="C1151" s="150" t="s">
        <v>317</v>
      </c>
      <c r="D1151" s="150" t="s">
        <v>627</v>
      </c>
      <c r="E1151" s="150" t="s">
        <v>627</v>
      </c>
      <c r="F1151" s="150" t="s">
        <v>627</v>
      </c>
      <c r="G1151" s="150" t="s">
        <v>3289</v>
      </c>
      <c r="H1151" s="151">
        <v>2</v>
      </c>
      <c r="I1151" s="150" t="s">
        <v>653</v>
      </c>
      <c r="J1151" s="150" t="s">
        <v>630</v>
      </c>
      <c r="K1151" s="152">
        <v>46454</v>
      </c>
      <c r="L1151" s="150" t="s">
        <v>631</v>
      </c>
      <c r="M1151" s="150" t="str">
        <f t="shared" si="17"/>
        <v>NC01-1-0020-0020</v>
      </c>
      <c r="N1151" s="150" t="e">
        <f>VLOOKUP(M1151,'Liste des équipements'!C1153:T1364,18)</f>
        <v>#N/A</v>
      </c>
    </row>
    <row r="1152" spans="1:14">
      <c r="A1152" s="150" t="s">
        <v>3919</v>
      </c>
      <c r="B1152" s="150" t="s">
        <v>3920</v>
      </c>
      <c r="C1152" s="150" t="s">
        <v>317</v>
      </c>
      <c r="D1152" s="150" t="s">
        <v>627</v>
      </c>
      <c r="E1152" s="150" t="s">
        <v>627</v>
      </c>
      <c r="F1152" s="150" t="s">
        <v>627</v>
      </c>
      <c r="G1152" s="150" t="s">
        <v>3233</v>
      </c>
      <c r="H1152" s="151">
        <v>2</v>
      </c>
      <c r="I1152" s="150" t="s">
        <v>653</v>
      </c>
      <c r="J1152" s="150" t="s">
        <v>630</v>
      </c>
      <c r="K1152" s="152">
        <v>46454</v>
      </c>
      <c r="L1152" s="150" t="s">
        <v>631</v>
      </c>
      <c r="M1152" s="150" t="str">
        <f t="shared" si="17"/>
        <v>NC01-1-0020-0020</v>
      </c>
      <c r="N1152" s="150" t="e">
        <f>VLOOKUP(M1152,'Liste des équipements'!C1154:T1365,18)</f>
        <v>#N/A</v>
      </c>
    </row>
    <row r="1153" spans="1:14">
      <c r="A1153" s="150" t="s">
        <v>3921</v>
      </c>
      <c r="B1153" s="150" t="s">
        <v>3922</v>
      </c>
      <c r="C1153" s="150" t="s">
        <v>317</v>
      </c>
      <c r="D1153" s="150" t="s">
        <v>627</v>
      </c>
      <c r="E1153" s="150" t="s">
        <v>627</v>
      </c>
      <c r="F1153" s="150" t="s">
        <v>627</v>
      </c>
      <c r="G1153" s="150" t="s">
        <v>3233</v>
      </c>
      <c r="H1153" s="151">
        <v>2</v>
      </c>
      <c r="I1153" s="150" t="s">
        <v>653</v>
      </c>
      <c r="J1153" s="150" t="s">
        <v>630</v>
      </c>
      <c r="K1153" s="152">
        <v>46454</v>
      </c>
      <c r="L1153" s="150" t="s">
        <v>631</v>
      </c>
      <c r="M1153" s="150" t="str">
        <f t="shared" si="17"/>
        <v>NC01-1-0020-0020</v>
      </c>
      <c r="N1153" s="150" t="e">
        <f>VLOOKUP(M1153,'Liste des équipements'!C1155:T1366,18)</f>
        <v>#N/A</v>
      </c>
    </row>
    <row r="1154" spans="1:14">
      <c r="A1154" s="150" t="s">
        <v>3923</v>
      </c>
      <c r="B1154" s="150" t="s">
        <v>3924</v>
      </c>
      <c r="C1154" s="150" t="s">
        <v>317</v>
      </c>
      <c r="D1154" s="150" t="s">
        <v>627</v>
      </c>
      <c r="E1154" s="150" t="s">
        <v>627</v>
      </c>
      <c r="F1154" s="150" t="s">
        <v>627</v>
      </c>
      <c r="G1154" s="150" t="s">
        <v>3233</v>
      </c>
      <c r="H1154" s="151">
        <v>2</v>
      </c>
      <c r="I1154" s="150" t="s">
        <v>653</v>
      </c>
      <c r="J1154" s="150" t="s">
        <v>630</v>
      </c>
      <c r="K1154" s="152">
        <v>46454</v>
      </c>
      <c r="L1154" s="150" t="s">
        <v>631</v>
      </c>
      <c r="M1154" s="150" t="str">
        <f t="shared" si="17"/>
        <v>NC01-1-0020-0020</v>
      </c>
      <c r="N1154" s="150" t="e">
        <f>VLOOKUP(M1154,'Liste des équipements'!C1156:T1367,18)</f>
        <v>#N/A</v>
      </c>
    </row>
    <row r="1155" spans="1:14">
      <c r="A1155" s="150" t="s">
        <v>3925</v>
      </c>
      <c r="B1155" s="150" t="s">
        <v>3926</v>
      </c>
      <c r="C1155" s="150" t="s">
        <v>317</v>
      </c>
      <c r="D1155" s="150" t="s">
        <v>627</v>
      </c>
      <c r="E1155" s="150" t="s">
        <v>627</v>
      </c>
      <c r="F1155" s="150" t="s">
        <v>627</v>
      </c>
      <c r="G1155" s="150" t="s">
        <v>3233</v>
      </c>
      <c r="H1155" s="151">
        <v>2</v>
      </c>
      <c r="I1155" s="150" t="s">
        <v>653</v>
      </c>
      <c r="J1155" s="150" t="s">
        <v>630</v>
      </c>
      <c r="K1155" s="152">
        <v>46454</v>
      </c>
      <c r="L1155" s="150" t="s">
        <v>631</v>
      </c>
      <c r="M1155" s="150" t="str">
        <f t="shared" ref="M1155:M1218" si="18">IF(C1155&lt;&gt;"",LEFT(C1155,16),LEFT(E1155,16))</f>
        <v>NC01-1-0020-0020</v>
      </c>
      <c r="N1155" s="150" t="e">
        <f>VLOOKUP(M1155,'Liste des équipements'!C1157:T1368,18)</f>
        <v>#N/A</v>
      </c>
    </row>
    <row r="1156" spans="1:14">
      <c r="A1156" s="150" t="s">
        <v>3927</v>
      </c>
      <c r="B1156" s="150" t="s">
        <v>3928</v>
      </c>
      <c r="C1156" s="150" t="s">
        <v>317</v>
      </c>
      <c r="D1156" s="150" t="s">
        <v>627</v>
      </c>
      <c r="E1156" s="150" t="s">
        <v>627</v>
      </c>
      <c r="F1156" s="150" t="s">
        <v>627</v>
      </c>
      <c r="G1156" s="150" t="s">
        <v>3233</v>
      </c>
      <c r="H1156" s="151">
        <v>2</v>
      </c>
      <c r="I1156" s="150" t="s">
        <v>653</v>
      </c>
      <c r="J1156" s="150" t="s">
        <v>630</v>
      </c>
      <c r="K1156" s="152">
        <v>46454</v>
      </c>
      <c r="L1156" s="150" t="s">
        <v>631</v>
      </c>
      <c r="M1156" s="150" t="str">
        <f t="shared" si="18"/>
        <v>NC01-1-0020-0020</v>
      </c>
      <c r="N1156" s="150" t="e">
        <f>VLOOKUP(M1156,'Liste des équipements'!C1158:T1369,18)</f>
        <v>#N/A</v>
      </c>
    </row>
    <row r="1157" spans="1:14">
      <c r="A1157" s="150" t="s">
        <v>3929</v>
      </c>
      <c r="B1157" s="150" t="s">
        <v>3930</v>
      </c>
      <c r="C1157" s="150" t="s">
        <v>317</v>
      </c>
      <c r="D1157" s="150" t="s">
        <v>627</v>
      </c>
      <c r="E1157" s="150" t="s">
        <v>627</v>
      </c>
      <c r="F1157" s="150" t="s">
        <v>627</v>
      </c>
      <c r="G1157" s="150" t="s">
        <v>3233</v>
      </c>
      <c r="H1157" s="151">
        <v>2</v>
      </c>
      <c r="I1157" s="150" t="s">
        <v>653</v>
      </c>
      <c r="J1157" s="150" t="s">
        <v>630</v>
      </c>
      <c r="K1157" s="152">
        <v>46454</v>
      </c>
      <c r="L1157" s="150" t="s">
        <v>631</v>
      </c>
      <c r="M1157" s="150" t="str">
        <f t="shared" si="18"/>
        <v>NC01-1-0020-0020</v>
      </c>
      <c r="N1157" s="150" t="e">
        <f>VLOOKUP(M1157,'Liste des équipements'!C1159:T1370,18)</f>
        <v>#N/A</v>
      </c>
    </row>
    <row r="1158" spans="1:14">
      <c r="A1158" s="150" t="s">
        <v>3931</v>
      </c>
      <c r="B1158" s="150" t="s">
        <v>3932</v>
      </c>
      <c r="C1158" s="150" t="s">
        <v>317</v>
      </c>
      <c r="D1158" s="150" t="s">
        <v>627</v>
      </c>
      <c r="E1158" s="150" t="s">
        <v>627</v>
      </c>
      <c r="F1158" s="150" t="s">
        <v>627</v>
      </c>
      <c r="G1158" s="150" t="s">
        <v>3233</v>
      </c>
      <c r="H1158" s="151">
        <v>2</v>
      </c>
      <c r="I1158" s="150" t="s">
        <v>653</v>
      </c>
      <c r="J1158" s="150" t="s">
        <v>630</v>
      </c>
      <c r="K1158" s="152">
        <v>46454</v>
      </c>
      <c r="L1158" s="150" t="s">
        <v>631</v>
      </c>
      <c r="M1158" s="150" t="str">
        <f t="shared" si="18"/>
        <v>NC01-1-0020-0020</v>
      </c>
      <c r="N1158" s="150" t="e">
        <f>VLOOKUP(M1158,'Liste des équipements'!C1160:T1371,18)</f>
        <v>#N/A</v>
      </c>
    </row>
    <row r="1159" spans="1:14">
      <c r="A1159" s="150" t="s">
        <v>3933</v>
      </c>
      <c r="B1159" s="150" t="s">
        <v>3934</v>
      </c>
      <c r="C1159" s="150" t="s">
        <v>317</v>
      </c>
      <c r="D1159" s="150" t="s">
        <v>627</v>
      </c>
      <c r="E1159" s="150" t="s">
        <v>627</v>
      </c>
      <c r="F1159" s="150" t="s">
        <v>627</v>
      </c>
      <c r="G1159" s="150" t="s">
        <v>3233</v>
      </c>
      <c r="H1159" s="151">
        <v>2</v>
      </c>
      <c r="I1159" s="150" t="s">
        <v>653</v>
      </c>
      <c r="J1159" s="150" t="s">
        <v>630</v>
      </c>
      <c r="K1159" s="152">
        <v>46454</v>
      </c>
      <c r="L1159" s="150" t="s">
        <v>631</v>
      </c>
      <c r="M1159" s="150" t="str">
        <f t="shared" si="18"/>
        <v>NC01-1-0020-0020</v>
      </c>
      <c r="N1159" s="150" t="e">
        <f>VLOOKUP(M1159,'Liste des équipements'!C1161:T1372,18)</f>
        <v>#N/A</v>
      </c>
    </row>
    <row r="1160" spans="1:14">
      <c r="A1160" s="150" t="s">
        <v>3935</v>
      </c>
      <c r="B1160" s="150" t="s">
        <v>3936</v>
      </c>
      <c r="C1160" s="150" t="s">
        <v>627</v>
      </c>
      <c r="D1160" s="150" t="s">
        <v>3937</v>
      </c>
      <c r="E1160" s="150" t="s">
        <v>358</v>
      </c>
      <c r="F1160" s="150" t="s">
        <v>627</v>
      </c>
      <c r="G1160" s="150" t="s">
        <v>698</v>
      </c>
      <c r="H1160" s="151">
        <v>2</v>
      </c>
      <c r="I1160" s="150" t="s">
        <v>629</v>
      </c>
      <c r="J1160" s="150" t="s">
        <v>630</v>
      </c>
      <c r="K1160" s="152">
        <v>44993</v>
      </c>
      <c r="L1160" s="150" t="s">
        <v>631</v>
      </c>
      <c r="M1160" s="150" t="str">
        <f t="shared" si="18"/>
        <v>NC01-1-0040-0003</v>
      </c>
      <c r="N1160" s="150" t="e">
        <f>VLOOKUP(M1160,'Liste des équipements'!C1162:T1373,18)</f>
        <v>#N/A</v>
      </c>
    </row>
    <row r="1161" spans="1:14">
      <c r="A1161" s="150" t="s">
        <v>3938</v>
      </c>
      <c r="B1161" s="150" t="s">
        <v>3939</v>
      </c>
      <c r="C1161" s="150" t="s">
        <v>627</v>
      </c>
      <c r="D1161" s="150" t="s">
        <v>3937</v>
      </c>
      <c r="E1161" s="150" t="s">
        <v>358</v>
      </c>
      <c r="F1161" s="150" t="s">
        <v>627</v>
      </c>
      <c r="G1161" s="150" t="s">
        <v>692</v>
      </c>
      <c r="H1161" s="151">
        <v>2</v>
      </c>
      <c r="I1161" s="150" t="s">
        <v>653</v>
      </c>
      <c r="J1161" s="150" t="s">
        <v>630</v>
      </c>
      <c r="K1161" s="152">
        <v>45361</v>
      </c>
      <c r="L1161" s="150" t="s">
        <v>631</v>
      </c>
      <c r="M1161" s="150" t="str">
        <f t="shared" si="18"/>
        <v>NC01-1-0040-0003</v>
      </c>
      <c r="N1161" s="150" t="e">
        <f>VLOOKUP(M1161,'Liste des équipements'!C1163:T1374,18)</f>
        <v>#N/A</v>
      </c>
    </row>
    <row r="1162" spans="1:14">
      <c r="A1162" s="150" t="s">
        <v>3940</v>
      </c>
      <c r="B1162" s="150" t="s">
        <v>3941</v>
      </c>
      <c r="C1162" s="150" t="s">
        <v>627</v>
      </c>
      <c r="D1162" s="150" t="s">
        <v>3937</v>
      </c>
      <c r="E1162" s="150" t="s">
        <v>358</v>
      </c>
      <c r="F1162" s="150" t="s">
        <v>627</v>
      </c>
      <c r="G1162" s="150" t="s">
        <v>3499</v>
      </c>
      <c r="H1162" s="151">
        <v>2</v>
      </c>
      <c r="I1162" s="150" t="s">
        <v>653</v>
      </c>
      <c r="J1162" s="150" t="s">
        <v>630</v>
      </c>
      <c r="K1162" s="152">
        <v>46456</v>
      </c>
      <c r="L1162" s="150" t="s">
        <v>631</v>
      </c>
      <c r="M1162" s="150" t="str">
        <f t="shared" si="18"/>
        <v>NC01-1-0040-0003</v>
      </c>
      <c r="N1162" s="150" t="e">
        <f>VLOOKUP(M1162,'Liste des équipements'!C1164:T1375,18)</f>
        <v>#N/A</v>
      </c>
    </row>
    <row r="1163" spans="1:14">
      <c r="A1163" s="150" t="s">
        <v>3942</v>
      </c>
      <c r="B1163" s="150" t="s">
        <v>3943</v>
      </c>
      <c r="C1163" s="150" t="s">
        <v>627</v>
      </c>
      <c r="D1163" s="150" t="s">
        <v>3944</v>
      </c>
      <c r="E1163" s="150" t="s">
        <v>358</v>
      </c>
      <c r="F1163" s="150" t="s">
        <v>627</v>
      </c>
      <c r="G1163" s="150" t="s">
        <v>3315</v>
      </c>
      <c r="H1163" s="151">
        <v>2</v>
      </c>
      <c r="I1163" s="150" t="s">
        <v>629</v>
      </c>
      <c r="J1163" s="150" t="s">
        <v>630</v>
      </c>
      <c r="K1163" s="152">
        <v>44993</v>
      </c>
      <c r="L1163" s="150" t="s">
        <v>631</v>
      </c>
      <c r="M1163" s="150" t="str">
        <f t="shared" si="18"/>
        <v>NC01-1-0040-0003</v>
      </c>
      <c r="N1163" s="150" t="e">
        <f>VLOOKUP(M1163,'Liste des équipements'!C1165:T1376,18)</f>
        <v>#N/A</v>
      </c>
    </row>
    <row r="1164" spans="1:14">
      <c r="A1164" s="150" t="s">
        <v>3945</v>
      </c>
      <c r="B1164" s="150" t="s">
        <v>3946</v>
      </c>
      <c r="C1164" s="150" t="s">
        <v>627</v>
      </c>
      <c r="D1164" s="150" t="s">
        <v>3947</v>
      </c>
      <c r="E1164" s="150" t="s">
        <v>358</v>
      </c>
      <c r="F1164" s="150" t="s">
        <v>627</v>
      </c>
      <c r="G1164" s="150" t="s">
        <v>3315</v>
      </c>
      <c r="H1164" s="151">
        <v>2</v>
      </c>
      <c r="I1164" s="150" t="s">
        <v>629</v>
      </c>
      <c r="J1164" s="150" t="s">
        <v>630</v>
      </c>
      <c r="K1164" s="152">
        <v>44993</v>
      </c>
      <c r="L1164" s="150" t="s">
        <v>631</v>
      </c>
      <c r="M1164" s="150" t="str">
        <f t="shared" si="18"/>
        <v>NC01-1-0040-0003</v>
      </c>
      <c r="N1164" s="150" t="e">
        <f>VLOOKUP(M1164,'Liste des équipements'!C1166:T1377,18)</f>
        <v>#N/A</v>
      </c>
    </row>
    <row r="1165" spans="1:14">
      <c r="A1165" s="150" t="s">
        <v>3948</v>
      </c>
      <c r="B1165" s="150" t="s">
        <v>3949</v>
      </c>
      <c r="C1165" s="150" t="s">
        <v>627</v>
      </c>
      <c r="D1165" s="150" t="s">
        <v>3950</v>
      </c>
      <c r="E1165" s="150" t="s">
        <v>358</v>
      </c>
      <c r="F1165" s="150" t="s">
        <v>627</v>
      </c>
      <c r="G1165" s="150" t="s">
        <v>1430</v>
      </c>
      <c r="H1165" s="151">
        <v>2</v>
      </c>
      <c r="I1165" s="150" t="s">
        <v>653</v>
      </c>
      <c r="J1165" s="150" t="s">
        <v>630</v>
      </c>
      <c r="K1165" s="152">
        <v>45726</v>
      </c>
      <c r="L1165" s="150" t="s">
        <v>631</v>
      </c>
      <c r="M1165" s="150" t="str">
        <f t="shared" si="18"/>
        <v>NC01-1-0040-0003</v>
      </c>
      <c r="N1165" s="150" t="e">
        <f>VLOOKUP(M1165,'Liste des équipements'!C1167:T1378,18)</f>
        <v>#N/A</v>
      </c>
    </row>
    <row r="1166" spans="1:14">
      <c r="A1166" s="150" t="s">
        <v>3951</v>
      </c>
      <c r="B1166" s="150" t="s">
        <v>3952</v>
      </c>
      <c r="C1166" s="150" t="s">
        <v>627</v>
      </c>
      <c r="D1166" s="150" t="s">
        <v>3953</v>
      </c>
      <c r="E1166" s="150" t="s">
        <v>358</v>
      </c>
      <c r="F1166" s="150" t="s">
        <v>627</v>
      </c>
      <c r="G1166" s="150" t="s">
        <v>1486</v>
      </c>
      <c r="H1166" s="151">
        <v>2</v>
      </c>
      <c r="I1166" s="150" t="s">
        <v>653</v>
      </c>
      <c r="J1166" s="150" t="s">
        <v>630</v>
      </c>
      <c r="K1166" s="152">
        <v>46456</v>
      </c>
      <c r="L1166" s="150" t="s">
        <v>631</v>
      </c>
      <c r="M1166" s="150" t="str">
        <f t="shared" si="18"/>
        <v>NC01-1-0040-0003</v>
      </c>
      <c r="N1166" s="150" t="e">
        <f>VLOOKUP(M1166,'Liste des équipements'!C1168:T1379,18)</f>
        <v>#N/A</v>
      </c>
    </row>
    <row r="1167" spans="1:14">
      <c r="A1167" s="150" t="s">
        <v>3954</v>
      </c>
      <c r="B1167" s="150" t="s">
        <v>3955</v>
      </c>
      <c r="C1167" s="150" t="s">
        <v>627</v>
      </c>
      <c r="D1167" s="150" t="s">
        <v>3956</v>
      </c>
      <c r="E1167" s="150" t="s">
        <v>358</v>
      </c>
      <c r="F1167" s="150" t="s">
        <v>627</v>
      </c>
      <c r="G1167" s="150" t="s">
        <v>1486</v>
      </c>
      <c r="H1167" s="151">
        <v>2</v>
      </c>
      <c r="I1167" s="150" t="s">
        <v>653</v>
      </c>
      <c r="J1167" s="150" t="s">
        <v>630</v>
      </c>
      <c r="K1167" s="152">
        <v>46456</v>
      </c>
      <c r="L1167" s="150" t="s">
        <v>631</v>
      </c>
      <c r="M1167" s="150" t="str">
        <f t="shared" si="18"/>
        <v>NC01-1-0040-0003</v>
      </c>
      <c r="N1167" s="150" t="e">
        <f>VLOOKUP(M1167,'Liste des équipements'!C1169:T1380,18)</f>
        <v>#N/A</v>
      </c>
    </row>
    <row r="1168" spans="1:14">
      <c r="A1168" s="150" t="s">
        <v>3957</v>
      </c>
      <c r="B1168" s="150" t="s">
        <v>3958</v>
      </c>
      <c r="C1168" s="150" t="s">
        <v>627</v>
      </c>
      <c r="D1168" s="150" t="s">
        <v>3959</v>
      </c>
      <c r="E1168" s="150" t="s">
        <v>358</v>
      </c>
      <c r="F1168" s="150" t="s">
        <v>627</v>
      </c>
      <c r="G1168" s="150" t="s">
        <v>3223</v>
      </c>
      <c r="H1168" s="151">
        <v>2</v>
      </c>
      <c r="I1168" s="150" t="s">
        <v>629</v>
      </c>
      <c r="J1168" s="150" t="s">
        <v>630</v>
      </c>
      <c r="K1168" s="152">
        <v>44995</v>
      </c>
      <c r="L1168" s="150" t="s">
        <v>631</v>
      </c>
      <c r="M1168" s="150" t="str">
        <f t="shared" si="18"/>
        <v>NC01-1-0040-0003</v>
      </c>
      <c r="N1168" s="150" t="e">
        <f>VLOOKUP(M1168,'Liste des équipements'!C1170:T1381,18)</f>
        <v>#N/A</v>
      </c>
    </row>
    <row r="1169" spans="1:14">
      <c r="A1169" s="150" t="s">
        <v>3960</v>
      </c>
      <c r="B1169" s="150" t="s">
        <v>3961</v>
      </c>
      <c r="C1169" s="150" t="s">
        <v>627</v>
      </c>
      <c r="D1169" s="150" t="s">
        <v>3962</v>
      </c>
      <c r="E1169" s="150" t="s">
        <v>358</v>
      </c>
      <c r="F1169" s="150" t="s">
        <v>627</v>
      </c>
      <c r="G1169" s="150" t="s">
        <v>1242</v>
      </c>
      <c r="H1169" s="151">
        <v>2</v>
      </c>
      <c r="I1169" s="150" t="s">
        <v>629</v>
      </c>
      <c r="J1169" s="150" t="s">
        <v>630</v>
      </c>
      <c r="K1169" s="152">
        <v>44995</v>
      </c>
      <c r="L1169" s="150" t="s">
        <v>631</v>
      </c>
      <c r="M1169" s="150" t="str">
        <f t="shared" si="18"/>
        <v>NC01-1-0040-0003</v>
      </c>
      <c r="N1169" s="150" t="e">
        <f>VLOOKUP(M1169,'Liste des équipements'!C1171:T1382,18)</f>
        <v>#N/A</v>
      </c>
    </row>
    <row r="1170" spans="1:14">
      <c r="A1170" s="150" t="s">
        <v>3963</v>
      </c>
      <c r="B1170" s="150" t="s">
        <v>3964</v>
      </c>
      <c r="C1170" s="150" t="s">
        <v>627</v>
      </c>
      <c r="D1170" s="150" t="s">
        <v>3965</v>
      </c>
      <c r="E1170" s="150" t="s">
        <v>358</v>
      </c>
      <c r="F1170" s="150" t="s">
        <v>627</v>
      </c>
      <c r="G1170" s="150" t="s">
        <v>1568</v>
      </c>
      <c r="H1170" s="151">
        <v>2</v>
      </c>
      <c r="I1170" s="150" t="s">
        <v>653</v>
      </c>
      <c r="J1170" s="150" t="s">
        <v>630</v>
      </c>
      <c r="K1170" s="152">
        <v>45726</v>
      </c>
      <c r="L1170" s="150" t="s">
        <v>631</v>
      </c>
      <c r="M1170" s="150" t="str">
        <f t="shared" si="18"/>
        <v>NC01-1-0040-0003</v>
      </c>
      <c r="N1170" s="150" t="e">
        <f>VLOOKUP(M1170,'Liste des équipements'!C1172:T1383,18)</f>
        <v>#N/A</v>
      </c>
    </row>
    <row r="1171" spans="1:14">
      <c r="A1171" s="150" t="s">
        <v>3966</v>
      </c>
      <c r="B1171" s="150" t="s">
        <v>3967</v>
      </c>
      <c r="C1171" s="150" t="s">
        <v>627</v>
      </c>
      <c r="D1171" s="150" t="s">
        <v>3968</v>
      </c>
      <c r="E1171" s="150" t="s">
        <v>358</v>
      </c>
      <c r="F1171" s="150" t="s">
        <v>627</v>
      </c>
      <c r="G1171" s="150" t="s">
        <v>3233</v>
      </c>
      <c r="H1171" s="151">
        <v>2</v>
      </c>
      <c r="I1171" s="150" t="s">
        <v>653</v>
      </c>
      <c r="J1171" s="150" t="s">
        <v>630</v>
      </c>
      <c r="K1171" s="152">
        <v>46456</v>
      </c>
      <c r="L1171" s="150" t="s">
        <v>631</v>
      </c>
      <c r="M1171" s="150" t="str">
        <f t="shared" si="18"/>
        <v>NC01-1-0040-0003</v>
      </c>
      <c r="N1171" s="150" t="e">
        <f>VLOOKUP(M1171,'Liste des équipements'!C1173:T1384,18)</f>
        <v>#N/A</v>
      </c>
    </row>
    <row r="1172" spans="1:14">
      <c r="A1172" s="150" t="s">
        <v>3969</v>
      </c>
      <c r="B1172" s="150" t="s">
        <v>3970</v>
      </c>
      <c r="C1172" s="150" t="s">
        <v>627</v>
      </c>
      <c r="D1172" s="150" t="s">
        <v>3971</v>
      </c>
      <c r="E1172" s="150" t="s">
        <v>358</v>
      </c>
      <c r="F1172" s="150" t="s">
        <v>627</v>
      </c>
      <c r="G1172" s="150" t="s">
        <v>3233</v>
      </c>
      <c r="H1172" s="151">
        <v>2</v>
      </c>
      <c r="I1172" s="150" t="s">
        <v>653</v>
      </c>
      <c r="J1172" s="150" t="s">
        <v>630</v>
      </c>
      <c r="K1172" s="152">
        <v>46456</v>
      </c>
      <c r="L1172" s="150" t="s">
        <v>631</v>
      </c>
      <c r="M1172" s="150" t="str">
        <f t="shared" si="18"/>
        <v>NC01-1-0040-0003</v>
      </c>
      <c r="N1172" s="150" t="e">
        <f>VLOOKUP(M1172,'Liste des équipements'!C1174:T1385,18)</f>
        <v>#N/A</v>
      </c>
    </row>
    <row r="1173" spans="1:14">
      <c r="A1173" s="150" t="s">
        <v>3972</v>
      </c>
      <c r="B1173" s="150" t="s">
        <v>3973</v>
      </c>
      <c r="C1173" s="150" t="s">
        <v>627</v>
      </c>
      <c r="D1173" s="150" t="s">
        <v>3974</v>
      </c>
      <c r="E1173" s="150" t="s">
        <v>358</v>
      </c>
      <c r="F1173" s="150" t="s">
        <v>627</v>
      </c>
      <c r="G1173" s="150" t="s">
        <v>3233</v>
      </c>
      <c r="H1173" s="151">
        <v>2</v>
      </c>
      <c r="I1173" s="150" t="s">
        <v>653</v>
      </c>
      <c r="J1173" s="150" t="s">
        <v>630</v>
      </c>
      <c r="K1173" s="152">
        <v>46456</v>
      </c>
      <c r="L1173" s="150" t="s">
        <v>631</v>
      </c>
      <c r="M1173" s="150" t="str">
        <f t="shared" si="18"/>
        <v>NC01-1-0040-0003</v>
      </c>
      <c r="N1173" s="150" t="e">
        <f>VLOOKUP(M1173,'Liste des équipements'!C1175:T1386,18)</f>
        <v>#N/A</v>
      </c>
    </row>
    <row r="1174" spans="1:14">
      <c r="A1174" s="150" t="s">
        <v>3975</v>
      </c>
      <c r="B1174" s="150" t="s">
        <v>3976</v>
      </c>
      <c r="C1174" s="150" t="s">
        <v>627</v>
      </c>
      <c r="D1174" s="150" t="s">
        <v>3977</v>
      </c>
      <c r="E1174" s="150" t="s">
        <v>358</v>
      </c>
      <c r="F1174" s="150" t="s">
        <v>627</v>
      </c>
      <c r="G1174" s="150" t="s">
        <v>3233</v>
      </c>
      <c r="H1174" s="151">
        <v>2</v>
      </c>
      <c r="I1174" s="150" t="s">
        <v>653</v>
      </c>
      <c r="J1174" s="150" t="s">
        <v>630</v>
      </c>
      <c r="K1174" s="152">
        <v>46456</v>
      </c>
      <c r="L1174" s="150" t="s">
        <v>631</v>
      </c>
      <c r="M1174" s="150" t="str">
        <f t="shared" si="18"/>
        <v>NC01-1-0040-0003</v>
      </c>
      <c r="N1174" s="150" t="e">
        <f>VLOOKUP(M1174,'Liste des équipements'!C1176:T1387,18)</f>
        <v>#N/A</v>
      </c>
    </row>
    <row r="1175" spans="1:14">
      <c r="A1175" s="150" t="s">
        <v>3978</v>
      </c>
      <c r="B1175" s="150" t="s">
        <v>3979</v>
      </c>
      <c r="C1175" s="150" t="s">
        <v>627</v>
      </c>
      <c r="D1175" s="150" t="s">
        <v>3980</v>
      </c>
      <c r="E1175" s="150" t="s">
        <v>356</v>
      </c>
      <c r="F1175" s="150" t="s">
        <v>627</v>
      </c>
      <c r="G1175" s="150" t="s">
        <v>698</v>
      </c>
      <c r="H1175" s="151">
        <v>2</v>
      </c>
      <c r="I1175" s="150" t="s">
        <v>629</v>
      </c>
      <c r="J1175" s="150" t="s">
        <v>630</v>
      </c>
      <c r="K1175" s="152">
        <v>44993</v>
      </c>
      <c r="L1175" s="150" t="s">
        <v>631</v>
      </c>
      <c r="M1175" s="150" t="str">
        <f t="shared" si="18"/>
        <v>NC01-1-0040-0004</v>
      </c>
      <c r="N1175" s="150" t="e">
        <f>VLOOKUP(M1175,'Liste des équipements'!C1177:T1388,18)</f>
        <v>#N/A</v>
      </c>
    </row>
    <row r="1176" spans="1:14">
      <c r="A1176" s="150" t="s">
        <v>3981</v>
      </c>
      <c r="B1176" s="150" t="s">
        <v>3982</v>
      </c>
      <c r="C1176" s="150" t="s">
        <v>627</v>
      </c>
      <c r="D1176" s="150" t="s">
        <v>3980</v>
      </c>
      <c r="E1176" s="150" t="s">
        <v>356</v>
      </c>
      <c r="F1176" s="150" t="s">
        <v>627</v>
      </c>
      <c r="G1176" s="150" t="s">
        <v>692</v>
      </c>
      <c r="H1176" s="151">
        <v>2</v>
      </c>
      <c r="I1176" s="150" t="s">
        <v>653</v>
      </c>
      <c r="J1176" s="150" t="s">
        <v>630</v>
      </c>
      <c r="K1176" s="152">
        <v>45359</v>
      </c>
      <c r="L1176" s="150" t="s">
        <v>631</v>
      </c>
      <c r="M1176" s="150" t="str">
        <f t="shared" si="18"/>
        <v>NC01-1-0040-0004</v>
      </c>
      <c r="N1176" s="150" t="e">
        <f>VLOOKUP(M1176,'Liste des équipements'!C1178:T1389,18)</f>
        <v>#N/A</v>
      </c>
    </row>
    <row r="1177" spans="1:14">
      <c r="A1177" s="150" t="s">
        <v>3983</v>
      </c>
      <c r="B1177" s="150" t="s">
        <v>3984</v>
      </c>
      <c r="C1177" s="150" t="s">
        <v>627</v>
      </c>
      <c r="D1177" s="150" t="s">
        <v>3980</v>
      </c>
      <c r="E1177" s="150" t="s">
        <v>356</v>
      </c>
      <c r="F1177" s="150" t="s">
        <v>627</v>
      </c>
      <c r="G1177" s="150" t="s">
        <v>3499</v>
      </c>
      <c r="H1177" s="151">
        <v>2</v>
      </c>
      <c r="I1177" s="150" t="s">
        <v>653</v>
      </c>
      <c r="J1177" s="150" t="s">
        <v>630</v>
      </c>
      <c r="K1177" s="152">
        <v>46454</v>
      </c>
      <c r="L1177" s="150" t="s">
        <v>631</v>
      </c>
      <c r="M1177" s="150" t="str">
        <f t="shared" si="18"/>
        <v>NC01-1-0040-0004</v>
      </c>
      <c r="N1177" s="150" t="e">
        <f>VLOOKUP(M1177,'Liste des équipements'!C1179:T1390,18)</f>
        <v>#N/A</v>
      </c>
    </row>
    <row r="1178" spans="1:14">
      <c r="A1178" s="150" t="s">
        <v>3985</v>
      </c>
      <c r="B1178" s="150" t="s">
        <v>3986</v>
      </c>
      <c r="C1178" s="150" t="s">
        <v>627</v>
      </c>
      <c r="D1178" s="150" t="s">
        <v>3987</v>
      </c>
      <c r="E1178" s="150" t="s">
        <v>356</v>
      </c>
      <c r="F1178" s="150" t="s">
        <v>627</v>
      </c>
      <c r="G1178" s="150" t="s">
        <v>3315</v>
      </c>
      <c r="H1178" s="151">
        <v>2</v>
      </c>
      <c r="I1178" s="150" t="s">
        <v>629</v>
      </c>
      <c r="J1178" s="150" t="s">
        <v>630</v>
      </c>
      <c r="K1178" s="152">
        <v>44993</v>
      </c>
      <c r="L1178" s="150" t="s">
        <v>631</v>
      </c>
      <c r="M1178" s="150" t="str">
        <f t="shared" si="18"/>
        <v>NC01-1-0040-0004</v>
      </c>
      <c r="N1178" s="150" t="e">
        <f>VLOOKUP(M1178,'Liste des équipements'!C1180:T1391,18)</f>
        <v>#N/A</v>
      </c>
    </row>
    <row r="1179" spans="1:14">
      <c r="A1179" s="150" t="s">
        <v>3988</v>
      </c>
      <c r="B1179" s="150" t="s">
        <v>3989</v>
      </c>
      <c r="C1179" s="150" t="s">
        <v>627</v>
      </c>
      <c r="D1179" s="150" t="s">
        <v>3990</v>
      </c>
      <c r="E1179" s="150" t="s">
        <v>356</v>
      </c>
      <c r="F1179" s="150" t="s">
        <v>627</v>
      </c>
      <c r="G1179" s="150" t="s">
        <v>3315</v>
      </c>
      <c r="H1179" s="151">
        <v>2</v>
      </c>
      <c r="I1179" s="150" t="s">
        <v>629</v>
      </c>
      <c r="J1179" s="150" t="s">
        <v>630</v>
      </c>
      <c r="K1179" s="152">
        <v>44993</v>
      </c>
      <c r="L1179" s="150" t="s">
        <v>631</v>
      </c>
      <c r="M1179" s="150" t="str">
        <f t="shared" si="18"/>
        <v>NC01-1-0040-0004</v>
      </c>
      <c r="N1179" s="150" t="e">
        <f>VLOOKUP(M1179,'Liste des équipements'!C1181:T1392,18)</f>
        <v>#N/A</v>
      </c>
    </row>
    <row r="1180" spans="1:14">
      <c r="A1180" s="150" t="s">
        <v>3991</v>
      </c>
      <c r="B1180" s="150" t="s">
        <v>3992</v>
      </c>
      <c r="C1180" s="150" t="s">
        <v>627</v>
      </c>
      <c r="D1180" s="150" t="s">
        <v>3993</v>
      </c>
      <c r="E1180" s="150" t="s">
        <v>356</v>
      </c>
      <c r="F1180" s="150" t="s">
        <v>627</v>
      </c>
      <c r="G1180" s="150" t="s">
        <v>1430</v>
      </c>
      <c r="H1180" s="151">
        <v>2</v>
      </c>
      <c r="I1180" s="150" t="s">
        <v>653</v>
      </c>
      <c r="J1180" s="150" t="s">
        <v>630</v>
      </c>
      <c r="K1180" s="152">
        <v>45724</v>
      </c>
      <c r="L1180" s="150" t="s">
        <v>631</v>
      </c>
      <c r="M1180" s="150" t="str">
        <f t="shared" si="18"/>
        <v>NC01-1-0040-0004</v>
      </c>
      <c r="N1180" s="150" t="e">
        <f>VLOOKUP(M1180,'Liste des équipements'!C1182:T1393,18)</f>
        <v>#N/A</v>
      </c>
    </row>
    <row r="1181" spans="1:14">
      <c r="A1181" s="150" t="s">
        <v>3994</v>
      </c>
      <c r="B1181" s="150" t="s">
        <v>3995</v>
      </c>
      <c r="C1181" s="150" t="s">
        <v>627</v>
      </c>
      <c r="D1181" s="150" t="s">
        <v>3996</v>
      </c>
      <c r="E1181" s="150" t="s">
        <v>356</v>
      </c>
      <c r="F1181" s="150" t="s">
        <v>627</v>
      </c>
      <c r="G1181" s="150" t="s">
        <v>1486</v>
      </c>
      <c r="H1181" s="151">
        <v>2</v>
      </c>
      <c r="I1181" s="150" t="s">
        <v>653</v>
      </c>
      <c r="J1181" s="150" t="s">
        <v>630</v>
      </c>
      <c r="K1181" s="152">
        <v>46454</v>
      </c>
      <c r="L1181" s="150" t="s">
        <v>631</v>
      </c>
      <c r="M1181" s="150" t="str">
        <f t="shared" si="18"/>
        <v>NC01-1-0040-0004</v>
      </c>
      <c r="N1181" s="150" t="e">
        <f>VLOOKUP(M1181,'Liste des équipements'!C1183:T1394,18)</f>
        <v>#N/A</v>
      </c>
    </row>
    <row r="1182" spans="1:14">
      <c r="A1182" s="150" t="s">
        <v>3997</v>
      </c>
      <c r="B1182" s="150" t="s">
        <v>3998</v>
      </c>
      <c r="C1182" s="150" t="s">
        <v>627</v>
      </c>
      <c r="D1182" s="150" t="s">
        <v>3999</v>
      </c>
      <c r="E1182" s="150" t="s">
        <v>356</v>
      </c>
      <c r="F1182" s="150" t="s">
        <v>627</v>
      </c>
      <c r="G1182" s="150" t="s">
        <v>1486</v>
      </c>
      <c r="H1182" s="151">
        <v>2</v>
      </c>
      <c r="I1182" s="150" t="s">
        <v>653</v>
      </c>
      <c r="J1182" s="150" t="s">
        <v>630</v>
      </c>
      <c r="K1182" s="152">
        <v>46454</v>
      </c>
      <c r="L1182" s="150" t="s">
        <v>631</v>
      </c>
      <c r="M1182" s="150" t="str">
        <f t="shared" si="18"/>
        <v>NC01-1-0040-0004</v>
      </c>
      <c r="N1182" s="150" t="e">
        <f>VLOOKUP(M1182,'Liste des équipements'!C1184:T1395,18)</f>
        <v>#N/A</v>
      </c>
    </row>
    <row r="1183" spans="1:14">
      <c r="A1183" s="150" t="s">
        <v>4000</v>
      </c>
      <c r="B1183" s="150" t="s">
        <v>4001</v>
      </c>
      <c r="C1183" s="150" t="s">
        <v>627</v>
      </c>
      <c r="D1183" s="150" t="s">
        <v>4002</v>
      </c>
      <c r="E1183" s="150" t="s">
        <v>356</v>
      </c>
      <c r="F1183" s="150" t="s">
        <v>627</v>
      </c>
      <c r="G1183" s="150" t="s">
        <v>3223</v>
      </c>
      <c r="H1183" s="151">
        <v>2</v>
      </c>
      <c r="I1183" s="150" t="s">
        <v>629</v>
      </c>
      <c r="J1183" s="150" t="s">
        <v>630</v>
      </c>
      <c r="K1183" s="152">
        <v>44993</v>
      </c>
      <c r="L1183" s="150" t="s">
        <v>631</v>
      </c>
      <c r="M1183" s="150" t="str">
        <f t="shared" si="18"/>
        <v>NC01-1-0040-0004</v>
      </c>
      <c r="N1183" s="150" t="e">
        <f>VLOOKUP(M1183,'Liste des équipements'!C1185:T1396,18)</f>
        <v>#N/A</v>
      </c>
    </row>
    <row r="1184" spans="1:14">
      <c r="A1184" s="150" t="s">
        <v>4003</v>
      </c>
      <c r="B1184" s="150" t="s">
        <v>4004</v>
      </c>
      <c r="C1184" s="150" t="s">
        <v>627</v>
      </c>
      <c r="D1184" s="150" t="s">
        <v>4005</v>
      </c>
      <c r="E1184" s="150" t="s">
        <v>356</v>
      </c>
      <c r="F1184" s="150" t="s">
        <v>627</v>
      </c>
      <c r="G1184" s="150" t="s">
        <v>1242</v>
      </c>
      <c r="H1184" s="151">
        <v>2</v>
      </c>
      <c r="I1184" s="150" t="s">
        <v>629</v>
      </c>
      <c r="J1184" s="150" t="s">
        <v>630</v>
      </c>
      <c r="K1184" s="152">
        <v>44993</v>
      </c>
      <c r="L1184" s="150" t="s">
        <v>631</v>
      </c>
      <c r="M1184" s="150" t="str">
        <f t="shared" si="18"/>
        <v>NC01-1-0040-0004</v>
      </c>
      <c r="N1184" s="150" t="e">
        <f>VLOOKUP(M1184,'Liste des équipements'!C1186:T1397,18)</f>
        <v>#N/A</v>
      </c>
    </row>
    <row r="1185" spans="1:14">
      <c r="A1185" s="150" t="s">
        <v>4006</v>
      </c>
      <c r="B1185" s="150" t="s">
        <v>4007</v>
      </c>
      <c r="C1185" s="150" t="s">
        <v>627</v>
      </c>
      <c r="D1185" s="150" t="s">
        <v>4008</v>
      </c>
      <c r="E1185" s="150" t="s">
        <v>356</v>
      </c>
      <c r="F1185" s="150" t="s">
        <v>627</v>
      </c>
      <c r="G1185" s="150" t="s">
        <v>1568</v>
      </c>
      <c r="H1185" s="151">
        <v>2</v>
      </c>
      <c r="I1185" s="150" t="s">
        <v>653</v>
      </c>
      <c r="J1185" s="150" t="s">
        <v>630</v>
      </c>
      <c r="K1185" s="152">
        <v>45726</v>
      </c>
      <c r="L1185" s="150" t="s">
        <v>631</v>
      </c>
      <c r="M1185" s="150" t="str">
        <f t="shared" si="18"/>
        <v>NC01-1-0040-0004</v>
      </c>
      <c r="N1185" s="150" t="e">
        <f>VLOOKUP(M1185,'Liste des équipements'!C1187:T1398,18)</f>
        <v>#N/A</v>
      </c>
    </row>
    <row r="1186" spans="1:14">
      <c r="A1186" s="150" t="s">
        <v>4009</v>
      </c>
      <c r="B1186" s="150" t="s">
        <v>4010</v>
      </c>
      <c r="C1186" s="150" t="s">
        <v>627</v>
      </c>
      <c r="D1186" s="150" t="s">
        <v>4011</v>
      </c>
      <c r="E1186" s="150" t="s">
        <v>356</v>
      </c>
      <c r="F1186" s="150" t="s">
        <v>627</v>
      </c>
      <c r="G1186" s="150" t="s">
        <v>3233</v>
      </c>
      <c r="H1186" s="151">
        <v>2</v>
      </c>
      <c r="I1186" s="150" t="s">
        <v>653</v>
      </c>
      <c r="J1186" s="150" t="s">
        <v>630</v>
      </c>
      <c r="K1186" s="152">
        <v>46454</v>
      </c>
      <c r="L1186" s="150" t="s">
        <v>631</v>
      </c>
      <c r="M1186" s="150" t="str">
        <f t="shared" si="18"/>
        <v>NC01-1-0040-0004</v>
      </c>
      <c r="N1186" s="150" t="e">
        <f>VLOOKUP(M1186,'Liste des équipements'!C1188:T1399,18)</f>
        <v>#N/A</v>
      </c>
    </row>
    <row r="1187" spans="1:14">
      <c r="A1187" s="150" t="s">
        <v>4012</v>
      </c>
      <c r="B1187" s="150" t="s">
        <v>4013</v>
      </c>
      <c r="C1187" s="150" t="s">
        <v>627</v>
      </c>
      <c r="D1187" s="150" t="s">
        <v>4014</v>
      </c>
      <c r="E1187" s="150" t="s">
        <v>356</v>
      </c>
      <c r="F1187" s="150" t="s">
        <v>627</v>
      </c>
      <c r="G1187" s="150" t="s">
        <v>3233</v>
      </c>
      <c r="H1187" s="151">
        <v>2</v>
      </c>
      <c r="I1187" s="150" t="s">
        <v>653</v>
      </c>
      <c r="J1187" s="150" t="s">
        <v>630</v>
      </c>
      <c r="K1187" s="152">
        <v>46454</v>
      </c>
      <c r="L1187" s="150" t="s">
        <v>631</v>
      </c>
      <c r="M1187" s="150" t="str">
        <f t="shared" si="18"/>
        <v>NC01-1-0040-0004</v>
      </c>
      <c r="N1187" s="150" t="e">
        <f>VLOOKUP(M1187,'Liste des équipements'!C1189:T1400,18)</f>
        <v>#N/A</v>
      </c>
    </row>
    <row r="1188" spans="1:14">
      <c r="A1188" s="150" t="s">
        <v>4015</v>
      </c>
      <c r="B1188" s="150" t="s">
        <v>4016</v>
      </c>
      <c r="C1188" s="150" t="s">
        <v>627</v>
      </c>
      <c r="D1188" s="150" t="s">
        <v>4017</v>
      </c>
      <c r="E1188" s="150" t="s">
        <v>356</v>
      </c>
      <c r="F1188" s="150" t="s">
        <v>627</v>
      </c>
      <c r="G1188" s="150" t="s">
        <v>3233</v>
      </c>
      <c r="H1188" s="151">
        <v>2</v>
      </c>
      <c r="I1188" s="150" t="s">
        <v>653</v>
      </c>
      <c r="J1188" s="150" t="s">
        <v>630</v>
      </c>
      <c r="K1188" s="152">
        <v>46454</v>
      </c>
      <c r="L1188" s="150" t="s">
        <v>631</v>
      </c>
      <c r="M1188" s="150" t="str">
        <f t="shared" si="18"/>
        <v>NC01-1-0040-0004</v>
      </c>
      <c r="N1188" s="150" t="e">
        <f>VLOOKUP(M1188,'Liste des équipements'!C1190:T1401,18)</f>
        <v>#N/A</v>
      </c>
    </row>
    <row r="1189" spans="1:14">
      <c r="A1189" s="150" t="s">
        <v>4018</v>
      </c>
      <c r="B1189" s="150" t="s">
        <v>4019</v>
      </c>
      <c r="C1189" s="150" t="s">
        <v>627</v>
      </c>
      <c r="D1189" s="150" t="s">
        <v>4020</v>
      </c>
      <c r="E1189" s="150" t="s">
        <v>356</v>
      </c>
      <c r="F1189" s="150" t="s">
        <v>627</v>
      </c>
      <c r="G1189" s="150" t="s">
        <v>3233</v>
      </c>
      <c r="H1189" s="151">
        <v>2</v>
      </c>
      <c r="I1189" s="150" t="s">
        <v>653</v>
      </c>
      <c r="J1189" s="150" t="s">
        <v>630</v>
      </c>
      <c r="K1189" s="152">
        <v>46454</v>
      </c>
      <c r="L1189" s="150" t="s">
        <v>631</v>
      </c>
      <c r="M1189" s="150" t="str">
        <f t="shared" si="18"/>
        <v>NC01-1-0040-0004</v>
      </c>
      <c r="N1189" s="150" t="e">
        <f>VLOOKUP(M1189,'Liste des équipements'!C1191:T1402,18)</f>
        <v>#N/A</v>
      </c>
    </row>
    <row r="1190" spans="1:14">
      <c r="A1190" s="150" t="s">
        <v>4021</v>
      </c>
      <c r="B1190" s="150" t="s">
        <v>4022</v>
      </c>
      <c r="C1190" s="150" t="s">
        <v>627</v>
      </c>
      <c r="D1190" s="150" t="s">
        <v>4023</v>
      </c>
      <c r="E1190" s="150" t="s">
        <v>362</v>
      </c>
      <c r="F1190" s="150" t="s">
        <v>627</v>
      </c>
      <c r="G1190" s="150" t="s">
        <v>698</v>
      </c>
      <c r="H1190" s="151">
        <v>2</v>
      </c>
      <c r="I1190" s="150" t="s">
        <v>629</v>
      </c>
      <c r="J1190" s="150" t="s">
        <v>630</v>
      </c>
      <c r="K1190" s="152">
        <v>44993</v>
      </c>
      <c r="L1190" s="150" t="s">
        <v>631</v>
      </c>
      <c r="M1190" s="150" t="str">
        <f t="shared" si="18"/>
        <v>NC01-1-0040-0001</v>
      </c>
      <c r="N1190" s="150" t="e">
        <f>VLOOKUP(M1190,'Liste des équipements'!C1192:T1403,18)</f>
        <v>#N/A</v>
      </c>
    </row>
    <row r="1191" spans="1:14">
      <c r="A1191" s="150" t="s">
        <v>4024</v>
      </c>
      <c r="B1191" s="150" t="s">
        <v>4025</v>
      </c>
      <c r="C1191" s="150" t="s">
        <v>627</v>
      </c>
      <c r="D1191" s="150" t="s">
        <v>4023</v>
      </c>
      <c r="E1191" s="150" t="s">
        <v>362</v>
      </c>
      <c r="F1191" s="150" t="s">
        <v>627</v>
      </c>
      <c r="G1191" s="150" t="s">
        <v>692</v>
      </c>
      <c r="H1191" s="151">
        <v>2</v>
      </c>
      <c r="I1191" s="150" t="s">
        <v>653</v>
      </c>
      <c r="J1191" s="150" t="s">
        <v>630</v>
      </c>
      <c r="K1191" s="152">
        <v>45361</v>
      </c>
      <c r="L1191" s="150" t="s">
        <v>631</v>
      </c>
      <c r="M1191" s="150" t="str">
        <f t="shared" si="18"/>
        <v>NC01-1-0040-0001</v>
      </c>
      <c r="N1191" s="150" t="e">
        <f>VLOOKUP(M1191,'Liste des équipements'!C1193:T1404,18)</f>
        <v>#N/A</v>
      </c>
    </row>
    <row r="1192" spans="1:14">
      <c r="A1192" s="150" t="s">
        <v>4026</v>
      </c>
      <c r="B1192" s="150" t="s">
        <v>4027</v>
      </c>
      <c r="C1192" s="150" t="s">
        <v>627</v>
      </c>
      <c r="D1192" s="150" t="s">
        <v>4023</v>
      </c>
      <c r="E1192" s="150" t="s">
        <v>362</v>
      </c>
      <c r="F1192" s="150" t="s">
        <v>627</v>
      </c>
      <c r="G1192" s="150" t="s">
        <v>3499</v>
      </c>
      <c r="H1192" s="151">
        <v>2</v>
      </c>
      <c r="I1192" s="150" t="s">
        <v>653</v>
      </c>
      <c r="J1192" s="150" t="s">
        <v>630</v>
      </c>
      <c r="K1192" s="152">
        <v>46456</v>
      </c>
      <c r="L1192" s="150" t="s">
        <v>631</v>
      </c>
      <c r="M1192" s="150" t="str">
        <f t="shared" si="18"/>
        <v>NC01-1-0040-0001</v>
      </c>
      <c r="N1192" s="150" t="e">
        <f>VLOOKUP(M1192,'Liste des équipements'!C1194:T1405,18)</f>
        <v>#N/A</v>
      </c>
    </row>
    <row r="1193" spans="1:14">
      <c r="A1193" s="150" t="s">
        <v>4028</v>
      </c>
      <c r="B1193" s="150" t="s">
        <v>4029</v>
      </c>
      <c r="C1193" s="150" t="s">
        <v>627</v>
      </c>
      <c r="D1193" s="150" t="s">
        <v>4030</v>
      </c>
      <c r="E1193" s="150" t="s">
        <v>362</v>
      </c>
      <c r="F1193" s="150" t="s">
        <v>627</v>
      </c>
      <c r="G1193" s="150" t="s">
        <v>3315</v>
      </c>
      <c r="H1193" s="151">
        <v>2</v>
      </c>
      <c r="I1193" s="150" t="s">
        <v>629</v>
      </c>
      <c r="J1193" s="150" t="s">
        <v>630</v>
      </c>
      <c r="K1193" s="152">
        <v>44993</v>
      </c>
      <c r="L1193" s="150" t="s">
        <v>631</v>
      </c>
      <c r="M1193" s="150" t="str">
        <f t="shared" si="18"/>
        <v>NC01-1-0040-0001</v>
      </c>
      <c r="N1193" s="150" t="e">
        <f>VLOOKUP(M1193,'Liste des équipements'!C1195:T1406,18)</f>
        <v>#N/A</v>
      </c>
    </row>
    <row r="1194" spans="1:14">
      <c r="A1194" s="150" t="s">
        <v>4031</v>
      </c>
      <c r="B1194" s="150" t="s">
        <v>4032</v>
      </c>
      <c r="C1194" s="150" t="s">
        <v>627</v>
      </c>
      <c r="D1194" s="150" t="s">
        <v>4033</v>
      </c>
      <c r="E1194" s="150" t="s">
        <v>362</v>
      </c>
      <c r="F1194" s="150" t="s">
        <v>627</v>
      </c>
      <c r="G1194" s="150" t="s">
        <v>3315</v>
      </c>
      <c r="H1194" s="151">
        <v>2</v>
      </c>
      <c r="I1194" s="150" t="s">
        <v>629</v>
      </c>
      <c r="J1194" s="150" t="s">
        <v>630</v>
      </c>
      <c r="K1194" s="152">
        <v>44993</v>
      </c>
      <c r="L1194" s="150" t="s">
        <v>631</v>
      </c>
      <c r="M1194" s="150" t="str">
        <f t="shared" si="18"/>
        <v>NC01-1-0040-0001</v>
      </c>
      <c r="N1194" s="150" t="e">
        <f>VLOOKUP(M1194,'Liste des équipements'!C1196:T1407,18)</f>
        <v>#N/A</v>
      </c>
    </row>
    <row r="1195" spans="1:14">
      <c r="A1195" s="150" t="s">
        <v>4034</v>
      </c>
      <c r="B1195" s="150" t="s">
        <v>4035</v>
      </c>
      <c r="C1195" s="150" t="s">
        <v>627</v>
      </c>
      <c r="D1195" s="150" t="s">
        <v>4036</v>
      </c>
      <c r="E1195" s="150" t="s">
        <v>362</v>
      </c>
      <c r="F1195" s="150" t="s">
        <v>627</v>
      </c>
      <c r="G1195" s="150" t="s">
        <v>1430</v>
      </c>
      <c r="H1195" s="151">
        <v>2</v>
      </c>
      <c r="I1195" s="150" t="s">
        <v>653</v>
      </c>
      <c r="J1195" s="150" t="s">
        <v>630</v>
      </c>
      <c r="K1195" s="152">
        <v>45726</v>
      </c>
      <c r="L1195" s="150" t="s">
        <v>631</v>
      </c>
      <c r="M1195" s="150" t="str">
        <f t="shared" si="18"/>
        <v>NC01-1-0040-0001</v>
      </c>
      <c r="N1195" s="150" t="e">
        <f>VLOOKUP(M1195,'Liste des équipements'!C1197:T1408,18)</f>
        <v>#N/A</v>
      </c>
    </row>
    <row r="1196" spans="1:14">
      <c r="A1196" s="150" t="s">
        <v>4037</v>
      </c>
      <c r="B1196" s="150" t="s">
        <v>4038</v>
      </c>
      <c r="C1196" s="150" t="s">
        <v>627</v>
      </c>
      <c r="D1196" s="150" t="s">
        <v>4039</v>
      </c>
      <c r="E1196" s="150" t="s">
        <v>362</v>
      </c>
      <c r="F1196" s="150" t="s">
        <v>627</v>
      </c>
      <c r="G1196" s="150" t="s">
        <v>1486</v>
      </c>
      <c r="H1196" s="151">
        <v>2</v>
      </c>
      <c r="I1196" s="150" t="s">
        <v>653</v>
      </c>
      <c r="J1196" s="150" t="s">
        <v>630</v>
      </c>
      <c r="K1196" s="152">
        <v>46456</v>
      </c>
      <c r="L1196" s="150" t="s">
        <v>631</v>
      </c>
      <c r="M1196" s="150" t="str">
        <f t="shared" si="18"/>
        <v>NC01-1-0040-0001</v>
      </c>
      <c r="N1196" s="150" t="e">
        <f>VLOOKUP(M1196,'Liste des équipements'!C1198:T1409,18)</f>
        <v>#N/A</v>
      </c>
    </row>
    <row r="1197" spans="1:14">
      <c r="A1197" s="150" t="s">
        <v>4040</v>
      </c>
      <c r="B1197" s="150" t="s">
        <v>4041</v>
      </c>
      <c r="C1197" s="150" t="s">
        <v>627</v>
      </c>
      <c r="D1197" s="150" t="s">
        <v>4042</v>
      </c>
      <c r="E1197" s="150" t="s">
        <v>362</v>
      </c>
      <c r="F1197" s="150" t="s">
        <v>627</v>
      </c>
      <c r="G1197" s="150" t="s">
        <v>1486</v>
      </c>
      <c r="H1197" s="151">
        <v>2</v>
      </c>
      <c r="I1197" s="150" t="s">
        <v>653</v>
      </c>
      <c r="J1197" s="150" t="s">
        <v>630</v>
      </c>
      <c r="K1197" s="152">
        <v>46456</v>
      </c>
      <c r="L1197" s="150" t="s">
        <v>631</v>
      </c>
      <c r="M1197" s="150" t="str">
        <f t="shared" si="18"/>
        <v>NC01-1-0040-0001</v>
      </c>
      <c r="N1197" s="150" t="e">
        <f>VLOOKUP(M1197,'Liste des équipements'!C1199:T1410,18)</f>
        <v>#N/A</v>
      </c>
    </row>
    <row r="1198" spans="1:14">
      <c r="A1198" s="150" t="s">
        <v>4043</v>
      </c>
      <c r="B1198" s="150" t="s">
        <v>4044</v>
      </c>
      <c r="C1198" s="150" t="s">
        <v>627</v>
      </c>
      <c r="D1198" s="150" t="s">
        <v>4045</v>
      </c>
      <c r="E1198" s="150" t="s">
        <v>362</v>
      </c>
      <c r="F1198" s="150" t="s">
        <v>627</v>
      </c>
      <c r="G1198" s="150" t="s">
        <v>3223</v>
      </c>
      <c r="H1198" s="151">
        <v>2</v>
      </c>
      <c r="I1198" s="150" t="s">
        <v>629</v>
      </c>
      <c r="J1198" s="150" t="s">
        <v>630</v>
      </c>
      <c r="K1198" s="152">
        <v>44995</v>
      </c>
      <c r="L1198" s="150" t="s">
        <v>631</v>
      </c>
      <c r="M1198" s="150" t="str">
        <f t="shared" si="18"/>
        <v>NC01-1-0040-0001</v>
      </c>
      <c r="N1198" s="150" t="e">
        <f>VLOOKUP(M1198,'Liste des équipements'!C1200:T1411,18)</f>
        <v>#N/A</v>
      </c>
    </row>
    <row r="1199" spans="1:14">
      <c r="A1199" s="150" t="s">
        <v>4046</v>
      </c>
      <c r="B1199" s="150" t="s">
        <v>4047</v>
      </c>
      <c r="C1199" s="150" t="s">
        <v>627</v>
      </c>
      <c r="D1199" s="150" t="s">
        <v>4048</v>
      </c>
      <c r="E1199" s="150" t="s">
        <v>362</v>
      </c>
      <c r="F1199" s="150" t="s">
        <v>627</v>
      </c>
      <c r="G1199" s="150" t="s">
        <v>1242</v>
      </c>
      <c r="H1199" s="151">
        <v>2</v>
      </c>
      <c r="I1199" s="150" t="s">
        <v>629</v>
      </c>
      <c r="J1199" s="150" t="s">
        <v>630</v>
      </c>
      <c r="K1199" s="152">
        <v>44995</v>
      </c>
      <c r="L1199" s="150" t="s">
        <v>631</v>
      </c>
      <c r="M1199" s="150" t="str">
        <f t="shared" si="18"/>
        <v>NC01-1-0040-0001</v>
      </c>
      <c r="N1199" s="150" t="e">
        <f>VLOOKUP(M1199,'Liste des équipements'!C1201:T1412,18)</f>
        <v>#N/A</v>
      </c>
    </row>
    <row r="1200" spans="1:14">
      <c r="A1200" s="150" t="s">
        <v>4049</v>
      </c>
      <c r="B1200" s="150" t="s">
        <v>4050</v>
      </c>
      <c r="C1200" s="150" t="s">
        <v>627</v>
      </c>
      <c r="D1200" s="150" t="s">
        <v>4051</v>
      </c>
      <c r="E1200" s="150" t="s">
        <v>362</v>
      </c>
      <c r="F1200" s="150" t="s">
        <v>627</v>
      </c>
      <c r="G1200" s="150" t="s">
        <v>1568</v>
      </c>
      <c r="H1200" s="151">
        <v>2</v>
      </c>
      <c r="I1200" s="150" t="s">
        <v>653</v>
      </c>
      <c r="J1200" s="150" t="s">
        <v>630</v>
      </c>
      <c r="K1200" s="152">
        <v>45726</v>
      </c>
      <c r="L1200" s="150" t="s">
        <v>631</v>
      </c>
      <c r="M1200" s="150" t="str">
        <f t="shared" si="18"/>
        <v>NC01-1-0040-0001</v>
      </c>
      <c r="N1200" s="150" t="e">
        <f>VLOOKUP(M1200,'Liste des équipements'!C1202:T1413,18)</f>
        <v>#N/A</v>
      </c>
    </row>
    <row r="1201" spans="1:14">
      <c r="A1201" s="150" t="s">
        <v>4052</v>
      </c>
      <c r="B1201" s="150" t="s">
        <v>4053</v>
      </c>
      <c r="C1201" s="150" t="s">
        <v>627</v>
      </c>
      <c r="D1201" s="150" t="s">
        <v>4054</v>
      </c>
      <c r="E1201" s="150" t="s">
        <v>362</v>
      </c>
      <c r="F1201" s="150" t="s">
        <v>627</v>
      </c>
      <c r="G1201" s="150" t="s">
        <v>3233</v>
      </c>
      <c r="H1201" s="151">
        <v>2</v>
      </c>
      <c r="I1201" s="150" t="s">
        <v>653</v>
      </c>
      <c r="J1201" s="150" t="s">
        <v>630</v>
      </c>
      <c r="K1201" s="152">
        <v>46456</v>
      </c>
      <c r="L1201" s="150" t="s">
        <v>631</v>
      </c>
      <c r="M1201" s="150" t="str">
        <f t="shared" si="18"/>
        <v>NC01-1-0040-0001</v>
      </c>
      <c r="N1201" s="150" t="e">
        <f>VLOOKUP(M1201,'Liste des équipements'!C1203:T1414,18)</f>
        <v>#N/A</v>
      </c>
    </row>
    <row r="1202" spans="1:14">
      <c r="A1202" s="150" t="s">
        <v>4055</v>
      </c>
      <c r="B1202" s="150" t="s">
        <v>4056</v>
      </c>
      <c r="C1202" s="150" t="s">
        <v>627</v>
      </c>
      <c r="D1202" s="150" t="s">
        <v>4057</v>
      </c>
      <c r="E1202" s="150" t="s">
        <v>362</v>
      </c>
      <c r="F1202" s="150" t="s">
        <v>627</v>
      </c>
      <c r="G1202" s="150" t="s">
        <v>3233</v>
      </c>
      <c r="H1202" s="151">
        <v>2</v>
      </c>
      <c r="I1202" s="150" t="s">
        <v>653</v>
      </c>
      <c r="J1202" s="150" t="s">
        <v>630</v>
      </c>
      <c r="K1202" s="152">
        <v>46456</v>
      </c>
      <c r="L1202" s="150" t="s">
        <v>631</v>
      </c>
      <c r="M1202" s="150" t="str">
        <f t="shared" si="18"/>
        <v>NC01-1-0040-0001</v>
      </c>
      <c r="N1202" s="150" t="e">
        <f>VLOOKUP(M1202,'Liste des équipements'!C1204:T1415,18)</f>
        <v>#N/A</v>
      </c>
    </row>
    <row r="1203" spans="1:14">
      <c r="A1203" s="150" t="s">
        <v>4058</v>
      </c>
      <c r="B1203" s="150" t="s">
        <v>4059</v>
      </c>
      <c r="C1203" s="150" t="s">
        <v>627</v>
      </c>
      <c r="D1203" s="150" t="s">
        <v>4060</v>
      </c>
      <c r="E1203" s="150" t="s">
        <v>362</v>
      </c>
      <c r="F1203" s="150" t="s">
        <v>627</v>
      </c>
      <c r="G1203" s="150" t="s">
        <v>3233</v>
      </c>
      <c r="H1203" s="151">
        <v>2</v>
      </c>
      <c r="I1203" s="150" t="s">
        <v>653</v>
      </c>
      <c r="J1203" s="150" t="s">
        <v>630</v>
      </c>
      <c r="K1203" s="152">
        <v>46456</v>
      </c>
      <c r="L1203" s="150" t="s">
        <v>631</v>
      </c>
      <c r="M1203" s="150" t="str">
        <f t="shared" si="18"/>
        <v>NC01-1-0040-0001</v>
      </c>
      <c r="N1203" s="150" t="e">
        <f>VLOOKUP(M1203,'Liste des équipements'!C1205:T1416,18)</f>
        <v>#N/A</v>
      </c>
    </row>
    <row r="1204" spans="1:14">
      <c r="A1204" s="150" t="s">
        <v>4061</v>
      </c>
      <c r="B1204" s="150" t="s">
        <v>4062</v>
      </c>
      <c r="C1204" s="150" t="s">
        <v>627</v>
      </c>
      <c r="D1204" s="150" t="s">
        <v>4063</v>
      </c>
      <c r="E1204" s="150" t="s">
        <v>362</v>
      </c>
      <c r="F1204" s="150" t="s">
        <v>627</v>
      </c>
      <c r="G1204" s="150" t="s">
        <v>3233</v>
      </c>
      <c r="H1204" s="151">
        <v>2</v>
      </c>
      <c r="I1204" s="150" t="s">
        <v>653</v>
      </c>
      <c r="J1204" s="150" t="s">
        <v>630</v>
      </c>
      <c r="K1204" s="152">
        <v>46456</v>
      </c>
      <c r="L1204" s="150" t="s">
        <v>631</v>
      </c>
      <c r="M1204" s="150" t="str">
        <f t="shared" si="18"/>
        <v>NC01-1-0040-0001</v>
      </c>
      <c r="N1204" s="150" t="e">
        <f>VLOOKUP(M1204,'Liste des équipements'!C1206:T1417,18)</f>
        <v>#N/A</v>
      </c>
    </row>
    <row r="1205" spans="1:14">
      <c r="A1205" s="150" t="s">
        <v>4064</v>
      </c>
      <c r="B1205" s="150" t="s">
        <v>4065</v>
      </c>
      <c r="C1205" s="150" t="s">
        <v>627</v>
      </c>
      <c r="D1205" s="150" t="s">
        <v>4066</v>
      </c>
      <c r="E1205" s="150" t="s">
        <v>338</v>
      </c>
      <c r="F1205" s="150" t="s">
        <v>627</v>
      </c>
      <c r="G1205" s="150" t="s">
        <v>3223</v>
      </c>
      <c r="H1205" s="151">
        <v>2</v>
      </c>
      <c r="I1205" s="150" t="s">
        <v>629</v>
      </c>
      <c r="J1205" s="150" t="s">
        <v>630</v>
      </c>
      <c r="K1205" s="152">
        <v>44993</v>
      </c>
      <c r="L1205" s="150" t="s">
        <v>631</v>
      </c>
      <c r="M1205" s="150" t="str">
        <f t="shared" si="18"/>
        <v>NC01-1-0030-0004</v>
      </c>
      <c r="N1205" s="150" t="e">
        <f>VLOOKUP(M1205,'Liste des équipements'!C1207:T1418,18)</f>
        <v>#N/A</v>
      </c>
    </row>
    <row r="1206" spans="1:14">
      <c r="A1206" s="150" t="s">
        <v>4067</v>
      </c>
      <c r="B1206" s="150" t="s">
        <v>4068</v>
      </c>
      <c r="C1206" s="150" t="s">
        <v>627</v>
      </c>
      <c r="D1206" s="150" t="s">
        <v>4069</v>
      </c>
      <c r="E1206" s="150" t="s">
        <v>338</v>
      </c>
      <c r="F1206" s="150" t="s">
        <v>627</v>
      </c>
      <c r="G1206" s="150" t="s">
        <v>3289</v>
      </c>
      <c r="H1206" s="151">
        <v>2</v>
      </c>
      <c r="I1206" s="150" t="s">
        <v>653</v>
      </c>
      <c r="J1206" s="150" t="s">
        <v>630</v>
      </c>
      <c r="K1206" s="152">
        <v>46454</v>
      </c>
      <c r="L1206" s="150" t="s">
        <v>631</v>
      </c>
      <c r="M1206" s="150" t="str">
        <f t="shared" si="18"/>
        <v>NC01-1-0030-0004</v>
      </c>
      <c r="N1206" s="150" t="e">
        <f>VLOOKUP(M1206,'Liste des équipements'!C1208:T1419,18)</f>
        <v>#N/A</v>
      </c>
    </row>
    <row r="1207" spans="1:14">
      <c r="A1207" s="150" t="s">
        <v>4070</v>
      </c>
      <c r="B1207" s="150" t="s">
        <v>4071</v>
      </c>
      <c r="C1207" s="150" t="s">
        <v>627</v>
      </c>
      <c r="D1207" s="150" t="s">
        <v>4072</v>
      </c>
      <c r="E1207" s="150" t="s">
        <v>338</v>
      </c>
      <c r="F1207" s="150" t="s">
        <v>627</v>
      </c>
      <c r="G1207" s="150" t="s">
        <v>1568</v>
      </c>
      <c r="H1207" s="151">
        <v>2</v>
      </c>
      <c r="I1207" s="150" t="s">
        <v>653</v>
      </c>
      <c r="J1207" s="150" t="s">
        <v>630</v>
      </c>
      <c r="K1207" s="152">
        <v>45724</v>
      </c>
      <c r="L1207" s="150" t="s">
        <v>631</v>
      </c>
      <c r="M1207" s="150" t="str">
        <f t="shared" si="18"/>
        <v>NC01-1-0030-0004</v>
      </c>
      <c r="N1207" s="150" t="e">
        <f>VLOOKUP(M1207,'Liste des équipements'!C1209:T1420,18)</f>
        <v>#N/A</v>
      </c>
    </row>
    <row r="1208" spans="1:14">
      <c r="A1208" s="150" t="s">
        <v>4073</v>
      </c>
      <c r="B1208" s="150" t="s">
        <v>4074</v>
      </c>
      <c r="C1208" s="150" t="s">
        <v>627</v>
      </c>
      <c r="D1208" s="150" t="s">
        <v>4075</v>
      </c>
      <c r="E1208" s="150" t="s">
        <v>338</v>
      </c>
      <c r="F1208" s="150" t="s">
        <v>627</v>
      </c>
      <c r="G1208" s="150" t="s">
        <v>3233</v>
      </c>
      <c r="H1208" s="151">
        <v>2</v>
      </c>
      <c r="I1208" s="150" t="s">
        <v>653</v>
      </c>
      <c r="J1208" s="150" t="s">
        <v>630</v>
      </c>
      <c r="K1208" s="152">
        <v>46454</v>
      </c>
      <c r="L1208" s="150" t="s">
        <v>631</v>
      </c>
      <c r="M1208" s="150" t="str">
        <f t="shared" si="18"/>
        <v>NC01-1-0030-0004</v>
      </c>
      <c r="N1208" s="150" t="e">
        <f>VLOOKUP(M1208,'Liste des équipements'!C1210:T1421,18)</f>
        <v>#N/A</v>
      </c>
    </row>
    <row r="1209" spans="1:14">
      <c r="A1209" s="150" t="s">
        <v>4076</v>
      </c>
      <c r="B1209" s="150" t="s">
        <v>4077</v>
      </c>
      <c r="C1209" s="150" t="s">
        <v>627</v>
      </c>
      <c r="D1209" s="150" t="s">
        <v>4078</v>
      </c>
      <c r="E1209" s="150" t="s">
        <v>338</v>
      </c>
      <c r="F1209" s="150" t="s">
        <v>627</v>
      </c>
      <c r="G1209" s="150" t="s">
        <v>3233</v>
      </c>
      <c r="H1209" s="151">
        <v>2</v>
      </c>
      <c r="I1209" s="150" t="s">
        <v>653</v>
      </c>
      <c r="J1209" s="150" t="s">
        <v>630</v>
      </c>
      <c r="K1209" s="152">
        <v>46454</v>
      </c>
      <c r="L1209" s="150" t="s">
        <v>631</v>
      </c>
      <c r="M1209" s="150" t="str">
        <f t="shared" si="18"/>
        <v>NC01-1-0030-0004</v>
      </c>
      <c r="N1209" s="150" t="e">
        <f>VLOOKUP(M1209,'Liste des équipements'!C1211:T1422,18)</f>
        <v>#N/A</v>
      </c>
    </row>
    <row r="1210" spans="1:14">
      <c r="A1210" s="150" t="s">
        <v>4079</v>
      </c>
      <c r="B1210" s="150" t="s">
        <v>4080</v>
      </c>
      <c r="C1210" s="150" t="s">
        <v>627</v>
      </c>
      <c r="D1210" s="150" t="s">
        <v>4081</v>
      </c>
      <c r="E1210" s="150" t="s">
        <v>338</v>
      </c>
      <c r="F1210" s="150" t="s">
        <v>627</v>
      </c>
      <c r="G1210" s="150" t="s">
        <v>3233</v>
      </c>
      <c r="H1210" s="151">
        <v>2</v>
      </c>
      <c r="I1210" s="150" t="s">
        <v>653</v>
      </c>
      <c r="J1210" s="150" t="s">
        <v>630</v>
      </c>
      <c r="K1210" s="152">
        <v>46454</v>
      </c>
      <c r="L1210" s="150" t="s">
        <v>631</v>
      </c>
      <c r="M1210" s="150" t="str">
        <f t="shared" si="18"/>
        <v>NC01-1-0030-0004</v>
      </c>
      <c r="N1210" s="150" t="e">
        <f>VLOOKUP(M1210,'Liste des équipements'!C1212:T1423,18)</f>
        <v>#N/A</v>
      </c>
    </row>
    <row r="1211" spans="1:14">
      <c r="A1211" s="150" t="s">
        <v>4082</v>
      </c>
      <c r="B1211" s="150" t="s">
        <v>4083</v>
      </c>
      <c r="C1211" s="150" t="s">
        <v>627</v>
      </c>
      <c r="D1211" s="150" t="s">
        <v>4084</v>
      </c>
      <c r="E1211" s="150" t="s">
        <v>319</v>
      </c>
      <c r="F1211" s="150" t="s">
        <v>627</v>
      </c>
      <c r="G1211" s="150" t="s">
        <v>3289</v>
      </c>
      <c r="H1211" s="151">
        <v>2</v>
      </c>
      <c r="I1211" s="150" t="s">
        <v>653</v>
      </c>
      <c r="J1211" s="150" t="s">
        <v>630</v>
      </c>
      <c r="K1211" s="152">
        <v>46454</v>
      </c>
      <c r="L1211" s="150" t="s">
        <v>631</v>
      </c>
      <c r="M1211" s="150" t="str">
        <f t="shared" si="18"/>
        <v>NC01-1-0020-0021</v>
      </c>
      <c r="N1211" s="150" t="e">
        <f>VLOOKUP(M1211,'Liste des équipements'!C1213:T1424,18)</f>
        <v>#N/A</v>
      </c>
    </row>
    <row r="1212" spans="1:14">
      <c r="A1212" s="150" t="s">
        <v>4085</v>
      </c>
      <c r="B1212" s="150" t="s">
        <v>4086</v>
      </c>
      <c r="C1212" s="150" t="s">
        <v>627</v>
      </c>
      <c r="D1212" s="150" t="s">
        <v>4087</v>
      </c>
      <c r="E1212" s="150" t="s">
        <v>319</v>
      </c>
      <c r="F1212" s="150" t="s">
        <v>627</v>
      </c>
      <c r="G1212" s="150" t="s">
        <v>3289</v>
      </c>
      <c r="H1212" s="151">
        <v>2</v>
      </c>
      <c r="I1212" s="150" t="s">
        <v>653</v>
      </c>
      <c r="J1212" s="150" t="s">
        <v>630</v>
      </c>
      <c r="K1212" s="152">
        <v>46454</v>
      </c>
      <c r="L1212" s="150" t="s">
        <v>631</v>
      </c>
      <c r="M1212" s="150" t="str">
        <f t="shared" si="18"/>
        <v>NC01-1-0020-0021</v>
      </c>
      <c r="N1212" s="150" t="e">
        <f>VLOOKUP(M1212,'Liste des équipements'!C1214:T1425,18)</f>
        <v>#N/A</v>
      </c>
    </row>
    <row r="1213" spans="1:14">
      <c r="A1213" s="150" t="s">
        <v>4088</v>
      </c>
      <c r="B1213" s="150" t="s">
        <v>4089</v>
      </c>
      <c r="C1213" s="150" t="s">
        <v>627</v>
      </c>
      <c r="D1213" s="150" t="s">
        <v>4090</v>
      </c>
      <c r="E1213" s="150" t="s">
        <v>319</v>
      </c>
      <c r="F1213" s="150" t="s">
        <v>627</v>
      </c>
      <c r="G1213" s="150" t="s">
        <v>3289</v>
      </c>
      <c r="H1213" s="151">
        <v>2</v>
      </c>
      <c r="I1213" s="150" t="s">
        <v>653</v>
      </c>
      <c r="J1213" s="150" t="s">
        <v>630</v>
      </c>
      <c r="K1213" s="152">
        <v>46454</v>
      </c>
      <c r="L1213" s="150" t="s">
        <v>631</v>
      </c>
      <c r="M1213" s="150" t="str">
        <f t="shared" si="18"/>
        <v>NC01-1-0020-0021</v>
      </c>
      <c r="N1213" s="150" t="e">
        <f>VLOOKUP(M1213,'Liste des équipements'!C1215:T1426,18)</f>
        <v>#N/A</v>
      </c>
    </row>
    <row r="1214" spans="1:14">
      <c r="A1214" s="150" t="s">
        <v>4091</v>
      </c>
      <c r="B1214" s="150" t="s">
        <v>4092</v>
      </c>
      <c r="C1214" s="150" t="s">
        <v>627</v>
      </c>
      <c r="D1214" s="150" t="s">
        <v>4093</v>
      </c>
      <c r="E1214" s="150" t="s">
        <v>319</v>
      </c>
      <c r="F1214" s="150" t="s">
        <v>627</v>
      </c>
      <c r="G1214" s="150" t="s">
        <v>3289</v>
      </c>
      <c r="H1214" s="151">
        <v>2</v>
      </c>
      <c r="I1214" s="150" t="s">
        <v>653</v>
      </c>
      <c r="J1214" s="150" t="s">
        <v>630</v>
      </c>
      <c r="K1214" s="152">
        <v>46454</v>
      </c>
      <c r="L1214" s="150" t="s">
        <v>631</v>
      </c>
      <c r="M1214" s="150" t="str">
        <f t="shared" si="18"/>
        <v>NC01-1-0020-0021</v>
      </c>
      <c r="N1214" s="150" t="e">
        <f>VLOOKUP(M1214,'Liste des équipements'!C1216:T1427,18)</f>
        <v>#N/A</v>
      </c>
    </row>
    <row r="1215" spans="1:14">
      <c r="A1215" s="150" t="s">
        <v>4094</v>
      </c>
      <c r="B1215" s="150" t="s">
        <v>4095</v>
      </c>
      <c r="C1215" s="150" t="s">
        <v>627</v>
      </c>
      <c r="D1215" s="150" t="s">
        <v>4096</v>
      </c>
      <c r="E1215" s="150" t="s">
        <v>342</v>
      </c>
      <c r="F1215" s="150" t="s">
        <v>627</v>
      </c>
      <c r="G1215" s="150" t="s">
        <v>754</v>
      </c>
      <c r="H1215" s="151">
        <v>2</v>
      </c>
      <c r="I1215" s="150" t="s">
        <v>629</v>
      </c>
      <c r="J1215" s="150" t="s">
        <v>630</v>
      </c>
      <c r="K1215" s="152">
        <v>44812</v>
      </c>
      <c r="L1215" s="150" t="s">
        <v>631</v>
      </c>
      <c r="M1215" s="150" t="str">
        <f t="shared" si="18"/>
        <v>NC01-1-0030-0007</v>
      </c>
      <c r="N1215" s="150" t="e">
        <f>VLOOKUP(M1215,'Liste des équipements'!C1217:T1428,18)</f>
        <v>#N/A</v>
      </c>
    </row>
    <row r="1216" spans="1:14">
      <c r="A1216" s="150" t="s">
        <v>4097</v>
      </c>
      <c r="B1216" s="150" t="s">
        <v>4098</v>
      </c>
      <c r="C1216" s="150" t="s">
        <v>627</v>
      </c>
      <c r="D1216" s="150" t="s">
        <v>4099</v>
      </c>
      <c r="E1216" s="150" t="s">
        <v>342</v>
      </c>
      <c r="F1216" s="150" t="s">
        <v>627</v>
      </c>
      <c r="G1216" s="150" t="s">
        <v>1430</v>
      </c>
      <c r="H1216" s="151">
        <v>2</v>
      </c>
      <c r="I1216" s="150" t="s">
        <v>653</v>
      </c>
      <c r="J1216" s="150" t="s">
        <v>630</v>
      </c>
      <c r="K1216" s="152">
        <v>45726</v>
      </c>
      <c r="L1216" s="150" t="s">
        <v>631</v>
      </c>
      <c r="M1216" s="150" t="str">
        <f t="shared" si="18"/>
        <v>NC01-1-0030-0007</v>
      </c>
      <c r="N1216" s="150" t="e">
        <f>VLOOKUP(M1216,'Liste des équipements'!C1218:T1429,18)</f>
        <v>#N/A</v>
      </c>
    </row>
    <row r="1217" spans="1:14">
      <c r="A1217" s="150" t="s">
        <v>4100</v>
      </c>
      <c r="B1217" s="150" t="s">
        <v>4101</v>
      </c>
      <c r="C1217" s="150" t="s">
        <v>627</v>
      </c>
      <c r="D1217" s="150" t="s">
        <v>4102</v>
      </c>
      <c r="E1217" s="150" t="s">
        <v>342</v>
      </c>
      <c r="F1217" s="150" t="s">
        <v>627</v>
      </c>
      <c r="G1217" s="150" t="s">
        <v>3390</v>
      </c>
      <c r="H1217" s="151">
        <v>2</v>
      </c>
      <c r="I1217" s="150" t="s">
        <v>629</v>
      </c>
      <c r="J1217" s="150" t="s">
        <v>630</v>
      </c>
      <c r="K1217" s="152">
        <v>44870</v>
      </c>
      <c r="L1217" s="150" t="s">
        <v>631</v>
      </c>
      <c r="M1217" s="150" t="str">
        <f t="shared" si="18"/>
        <v>NC01-1-0030-0007</v>
      </c>
      <c r="N1217" s="150" t="e">
        <f>VLOOKUP(M1217,'Liste des équipements'!C1219:T1430,18)</f>
        <v>#N/A</v>
      </c>
    </row>
    <row r="1218" spans="1:14">
      <c r="A1218" s="150" t="s">
        <v>4103</v>
      </c>
      <c r="B1218" s="150" t="s">
        <v>4104</v>
      </c>
      <c r="C1218" s="150" t="s">
        <v>627</v>
      </c>
      <c r="D1218" s="150" t="s">
        <v>4105</v>
      </c>
      <c r="E1218" s="150" t="s">
        <v>342</v>
      </c>
      <c r="F1218" s="150" t="s">
        <v>627</v>
      </c>
      <c r="G1218" s="150" t="s">
        <v>3390</v>
      </c>
      <c r="H1218" s="151">
        <v>2</v>
      </c>
      <c r="I1218" s="150" t="s">
        <v>629</v>
      </c>
      <c r="J1218" s="150" t="s">
        <v>630</v>
      </c>
      <c r="K1218" s="152">
        <v>44870</v>
      </c>
      <c r="L1218" s="150" t="s">
        <v>631</v>
      </c>
      <c r="M1218" s="150" t="str">
        <f t="shared" si="18"/>
        <v>NC01-1-0030-0007</v>
      </c>
      <c r="N1218" s="150" t="e">
        <f>VLOOKUP(M1218,'Liste des équipements'!C1220:T1431,18)</f>
        <v>#N/A</v>
      </c>
    </row>
    <row r="1219" spans="1:14">
      <c r="A1219" s="150" t="s">
        <v>4106</v>
      </c>
      <c r="B1219" s="150" t="s">
        <v>4107</v>
      </c>
      <c r="C1219" s="150" t="s">
        <v>627</v>
      </c>
      <c r="D1219" s="150" t="s">
        <v>4108</v>
      </c>
      <c r="E1219" s="150" t="s">
        <v>342</v>
      </c>
      <c r="F1219" s="150" t="s">
        <v>627</v>
      </c>
      <c r="G1219" s="150" t="s">
        <v>3289</v>
      </c>
      <c r="H1219" s="151">
        <v>2</v>
      </c>
      <c r="I1219" s="150" t="s">
        <v>653</v>
      </c>
      <c r="J1219" s="150" t="s">
        <v>630</v>
      </c>
      <c r="K1219" s="152">
        <v>46456</v>
      </c>
      <c r="L1219" s="150" t="s">
        <v>631</v>
      </c>
      <c r="M1219" s="150" t="str">
        <f t="shared" ref="M1219:M1282" si="19">IF(C1219&lt;&gt;"",LEFT(C1219,16),LEFT(E1219,16))</f>
        <v>NC01-1-0030-0007</v>
      </c>
      <c r="N1219" s="150" t="e">
        <f>VLOOKUP(M1219,'Liste des équipements'!C1221:T1432,18)</f>
        <v>#N/A</v>
      </c>
    </row>
    <row r="1220" spans="1:14">
      <c r="A1220" s="150" t="s">
        <v>4109</v>
      </c>
      <c r="B1220" s="150" t="s">
        <v>4110</v>
      </c>
      <c r="C1220" s="150" t="s">
        <v>627</v>
      </c>
      <c r="D1220" s="150" t="s">
        <v>4111</v>
      </c>
      <c r="E1220" s="150" t="s">
        <v>342</v>
      </c>
      <c r="F1220" s="150" t="s">
        <v>627</v>
      </c>
      <c r="G1220" s="150" t="s">
        <v>3296</v>
      </c>
      <c r="H1220" s="151">
        <v>2</v>
      </c>
      <c r="I1220" s="150" t="s">
        <v>653</v>
      </c>
      <c r="J1220" s="150" t="s">
        <v>630</v>
      </c>
      <c r="K1220" s="152">
        <v>46456</v>
      </c>
      <c r="L1220" s="150" t="s">
        <v>631</v>
      </c>
      <c r="M1220" s="150" t="str">
        <f t="shared" si="19"/>
        <v>NC01-1-0030-0007</v>
      </c>
      <c r="N1220" s="150" t="e">
        <f>VLOOKUP(M1220,'Liste des équipements'!C1222:T1433,18)</f>
        <v>#N/A</v>
      </c>
    </row>
    <row r="1221" spans="1:14">
      <c r="A1221" s="150" t="s">
        <v>4112</v>
      </c>
      <c r="B1221" s="150" t="s">
        <v>4113</v>
      </c>
      <c r="C1221" s="150" t="s">
        <v>627</v>
      </c>
      <c r="D1221" s="150" t="s">
        <v>4114</v>
      </c>
      <c r="E1221" s="150" t="s">
        <v>342</v>
      </c>
      <c r="F1221" s="150" t="s">
        <v>627</v>
      </c>
      <c r="G1221" s="150" t="s">
        <v>3233</v>
      </c>
      <c r="H1221" s="151">
        <v>2</v>
      </c>
      <c r="I1221" s="150" t="s">
        <v>653</v>
      </c>
      <c r="J1221" s="150" t="s">
        <v>630</v>
      </c>
      <c r="K1221" s="152">
        <v>46456</v>
      </c>
      <c r="L1221" s="150" t="s">
        <v>631</v>
      </c>
      <c r="M1221" s="150" t="str">
        <f t="shared" si="19"/>
        <v>NC01-1-0030-0007</v>
      </c>
      <c r="N1221" s="150" t="e">
        <f>VLOOKUP(M1221,'Liste des équipements'!C1223:T1434,18)</f>
        <v>#N/A</v>
      </c>
    </row>
    <row r="1222" spans="1:14">
      <c r="A1222" s="150" t="s">
        <v>4115</v>
      </c>
      <c r="B1222" s="150" t="s">
        <v>4116</v>
      </c>
      <c r="C1222" s="150" t="s">
        <v>627</v>
      </c>
      <c r="D1222" s="150" t="s">
        <v>4117</v>
      </c>
      <c r="E1222" s="150" t="s">
        <v>342</v>
      </c>
      <c r="F1222" s="150" t="s">
        <v>627</v>
      </c>
      <c r="G1222" s="150" t="s">
        <v>3233</v>
      </c>
      <c r="H1222" s="151">
        <v>2</v>
      </c>
      <c r="I1222" s="150" t="s">
        <v>653</v>
      </c>
      <c r="J1222" s="150" t="s">
        <v>630</v>
      </c>
      <c r="K1222" s="152">
        <v>46456</v>
      </c>
      <c r="L1222" s="150" t="s">
        <v>631</v>
      </c>
      <c r="M1222" s="150" t="str">
        <f t="shared" si="19"/>
        <v>NC01-1-0030-0007</v>
      </c>
      <c r="N1222" s="150" t="e">
        <f>VLOOKUP(M1222,'Liste des équipements'!C1224:T1435,18)</f>
        <v>#N/A</v>
      </c>
    </row>
    <row r="1223" spans="1:14">
      <c r="A1223" s="150" t="s">
        <v>4118</v>
      </c>
      <c r="B1223" s="150" t="s">
        <v>4119</v>
      </c>
      <c r="C1223" s="150" t="s">
        <v>627</v>
      </c>
      <c r="D1223" s="150" t="s">
        <v>4120</v>
      </c>
      <c r="E1223" s="150" t="s">
        <v>342</v>
      </c>
      <c r="F1223" s="150" t="s">
        <v>627</v>
      </c>
      <c r="G1223" s="150" t="s">
        <v>3233</v>
      </c>
      <c r="H1223" s="151">
        <v>2</v>
      </c>
      <c r="I1223" s="150" t="s">
        <v>653</v>
      </c>
      <c r="J1223" s="150" t="s">
        <v>630</v>
      </c>
      <c r="K1223" s="152">
        <v>46456</v>
      </c>
      <c r="L1223" s="150" t="s">
        <v>631</v>
      </c>
      <c r="M1223" s="150" t="str">
        <f t="shared" si="19"/>
        <v>NC01-1-0030-0007</v>
      </c>
      <c r="N1223" s="150" t="e">
        <f>VLOOKUP(M1223,'Liste des équipements'!C1225:T1436,18)</f>
        <v>#N/A</v>
      </c>
    </row>
    <row r="1224" spans="1:14">
      <c r="A1224" s="150" t="s">
        <v>4121</v>
      </c>
      <c r="B1224" s="150" t="s">
        <v>4122</v>
      </c>
      <c r="C1224" s="150" t="s">
        <v>627</v>
      </c>
      <c r="D1224" s="150" t="s">
        <v>4123</v>
      </c>
      <c r="E1224" s="150" t="s">
        <v>338</v>
      </c>
      <c r="F1224" s="150" t="s">
        <v>627</v>
      </c>
      <c r="G1224" s="150" t="s">
        <v>3223</v>
      </c>
      <c r="H1224" s="151">
        <v>2</v>
      </c>
      <c r="I1224" s="150" t="s">
        <v>629</v>
      </c>
      <c r="J1224" s="150" t="s">
        <v>630</v>
      </c>
      <c r="K1224" s="152">
        <v>44993</v>
      </c>
      <c r="L1224" s="150" t="s">
        <v>631</v>
      </c>
      <c r="M1224" s="150" t="str">
        <f t="shared" si="19"/>
        <v>NC01-1-0030-0004</v>
      </c>
      <c r="N1224" s="150" t="e">
        <f>VLOOKUP(M1224,'Liste des équipements'!C1226:T1437,18)</f>
        <v>#N/A</v>
      </c>
    </row>
    <row r="1225" spans="1:14">
      <c r="A1225" s="150" t="s">
        <v>4124</v>
      </c>
      <c r="B1225" s="150" t="s">
        <v>4125</v>
      </c>
      <c r="C1225" s="150" t="s">
        <v>627</v>
      </c>
      <c r="D1225" s="150" t="s">
        <v>4126</v>
      </c>
      <c r="E1225" s="150" t="s">
        <v>338</v>
      </c>
      <c r="F1225" s="150" t="s">
        <v>627</v>
      </c>
      <c r="G1225" s="150" t="s">
        <v>3233</v>
      </c>
      <c r="H1225" s="151">
        <v>2</v>
      </c>
      <c r="I1225" s="150" t="s">
        <v>653</v>
      </c>
      <c r="J1225" s="150" t="s">
        <v>630</v>
      </c>
      <c r="K1225" s="152">
        <v>46454</v>
      </c>
      <c r="L1225" s="150" t="s">
        <v>631</v>
      </c>
      <c r="M1225" s="150" t="str">
        <f t="shared" si="19"/>
        <v>NC01-1-0030-0004</v>
      </c>
      <c r="N1225" s="150" t="e">
        <f>VLOOKUP(M1225,'Liste des équipements'!C1227:T1438,18)</f>
        <v>#N/A</v>
      </c>
    </row>
    <row r="1226" spans="1:14">
      <c r="A1226" s="150" t="s">
        <v>4127</v>
      </c>
      <c r="B1226" s="150" t="s">
        <v>4128</v>
      </c>
      <c r="C1226" s="150" t="s">
        <v>627</v>
      </c>
      <c r="D1226" s="150" t="s">
        <v>4129</v>
      </c>
      <c r="E1226" s="150" t="s">
        <v>338</v>
      </c>
      <c r="F1226" s="150" t="s">
        <v>627</v>
      </c>
      <c r="G1226" s="150" t="s">
        <v>3233</v>
      </c>
      <c r="H1226" s="151">
        <v>2</v>
      </c>
      <c r="I1226" s="150" t="s">
        <v>653</v>
      </c>
      <c r="J1226" s="150" t="s">
        <v>630</v>
      </c>
      <c r="K1226" s="152">
        <v>46454</v>
      </c>
      <c r="L1226" s="150" t="s">
        <v>631</v>
      </c>
      <c r="M1226" s="150" t="str">
        <f t="shared" si="19"/>
        <v>NC01-1-0030-0004</v>
      </c>
      <c r="N1226" s="150" t="e">
        <f>VLOOKUP(M1226,'Liste des équipements'!C1228:T1439,18)</f>
        <v>#N/A</v>
      </c>
    </row>
    <row r="1227" spans="1:14">
      <c r="A1227" s="150" t="s">
        <v>4130</v>
      </c>
      <c r="B1227" s="150" t="s">
        <v>4131</v>
      </c>
      <c r="C1227" s="150" t="s">
        <v>627</v>
      </c>
      <c r="D1227" s="150" t="s">
        <v>4132</v>
      </c>
      <c r="E1227" s="150" t="s">
        <v>338</v>
      </c>
      <c r="F1227" s="150" t="s">
        <v>627</v>
      </c>
      <c r="G1227" s="150" t="s">
        <v>3233</v>
      </c>
      <c r="H1227" s="151">
        <v>2</v>
      </c>
      <c r="I1227" s="150" t="s">
        <v>653</v>
      </c>
      <c r="J1227" s="150" t="s">
        <v>630</v>
      </c>
      <c r="K1227" s="152">
        <v>46454</v>
      </c>
      <c r="L1227" s="150" t="s">
        <v>631</v>
      </c>
      <c r="M1227" s="150" t="str">
        <f t="shared" si="19"/>
        <v>NC01-1-0030-0004</v>
      </c>
      <c r="N1227" s="150" t="e">
        <f>VLOOKUP(M1227,'Liste des équipements'!C1229:T1440,18)</f>
        <v>#N/A</v>
      </c>
    </row>
    <row r="1228" spans="1:14">
      <c r="A1228" s="150" t="s">
        <v>4133</v>
      </c>
      <c r="B1228" s="150" t="s">
        <v>4134</v>
      </c>
      <c r="C1228" s="150" t="s">
        <v>627</v>
      </c>
      <c r="D1228" s="150" t="s">
        <v>4135</v>
      </c>
      <c r="E1228" s="150" t="s">
        <v>344</v>
      </c>
      <c r="F1228" s="150" t="s">
        <v>627</v>
      </c>
      <c r="G1228" s="150" t="s">
        <v>3233</v>
      </c>
      <c r="H1228" s="151">
        <v>2</v>
      </c>
      <c r="I1228" s="150" t="s">
        <v>653</v>
      </c>
      <c r="J1228" s="150" t="s">
        <v>630</v>
      </c>
      <c r="K1228" s="152">
        <v>46456</v>
      </c>
      <c r="L1228" s="150" t="s">
        <v>631</v>
      </c>
      <c r="M1228" s="150" t="str">
        <f t="shared" si="19"/>
        <v>NC01-1-0030-0001</v>
      </c>
      <c r="N1228" s="150" t="e">
        <f>VLOOKUP(M1228,'Liste des équipements'!C1230:T1441,18)</f>
        <v>#N/A</v>
      </c>
    </row>
    <row r="1229" spans="1:14">
      <c r="A1229" s="150" t="s">
        <v>4136</v>
      </c>
      <c r="B1229" s="150" t="s">
        <v>4137</v>
      </c>
      <c r="C1229" s="150" t="s">
        <v>627</v>
      </c>
      <c r="D1229" s="150" t="s">
        <v>4138</v>
      </c>
      <c r="E1229" s="150" t="s">
        <v>344</v>
      </c>
      <c r="F1229" s="150" t="s">
        <v>627</v>
      </c>
      <c r="G1229" s="150" t="s">
        <v>3233</v>
      </c>
      <c r="H1229" s="151">
        <v>2</v>
      </c>
      <c r="I1229" s="150" t="s">
        <v>653</v>
      </c>
      <c r="J1229" s="150" t="s">
        <v>630</v>
      </c>
      <c r="K1229" s="152">
        <v>46456</v>
      </c>
      <c r="L1229" s="150" t="s">
        <v>631</v>
      </c>
      <c r="M1229" s="150" t="str">
        <f t="shared" si="19"/>
        <v>NC01-1-0030-0001</v>
      </c>
      <c r="N1229" s="150" t="e">
        <f>VLOOKUP(M1229,'Liste des équipements'!C1231:T1442,18)</f>
        <v>#N/A</v>
      </c>
    </row>
    <row r="1230" spans="1:14">
      <c r="A1230" s="150" t="s">
        <v>4139</v>
      </c>
      <c r="B1230" s="150" t="s">
        <v>4140</v>
      </c>
      <c r="C1230" s="150" t="s">
        <v>627</v>
      </c>
      <c r="D1230" s="150" t="s">
        <v>4141</v>
      </c>
      <c r="E1230" s="150" t="s">
        <v>340</v>
      </c>
      <c r="F1230" s="150" t="s">
        <v>627</v>
      </c>
      <c r="G1230" s="150" t="s">
        <v>3289</v>
      </c>
      <c r="H1230" s="151">
        <v>2</v>
      </c>
      <c r="I1230" s="150" t="s">
        <v>653</v>
      </c>
      <c r="J1230" s="150" t="s">
        <v>630</v>
      </c>
      <c r="K1230" s="152">
        <v>46456</v>
      </c>
      <c r="L1230" s="150" t="s">
        <v>631</v>
      </c>
      <c r="M1230" s="150" t="str">
        <f t="shared" si="19"/>
        <v>NC01-1-0030-0003</v>
      </c>
      <c r="N1230" s="150" t="e">
        <f>VLOOKUP(M1230,'Liste des équipements'!C1232:T1443,18)</f>
        <v>#N/A</v>
      </c>
    </row>
    <row r="1231" spans="1:14">
      <c r="A1231" s="150" t="s">
        <v>4142</v>
      </c>
      <c r="B1231" s="150" t="s">
        <v>4143</v>
      </c>
      <c r="C1231" s="150" t="s">
        <v>627</v>
      </c>
      <c r="D1231" s="150" t="s">
        <v>4144</v>
      </c>
      <c r="E1231" s="150" t="s">
        <v>340</v>
      </c>
      <c r="F1231" s="150" t="s">
        <v>627</v>
      </c>
      <c r="G1231" s="150" t="s">
        <v>3233</v>
      </c>
      <c r="H1231" s="151">
        <v>2</v>
      </c>
      <c r="I1231" s="150" t="s">
        <v>653</v>
      </c>
      <c r="J1231" s="150" t="s">
        <v>630</v>
      </c>
      <c r="K1231" s="152">
        <v>46456</v>
      </c>
      <c r="L1231" s="150" t="s">
        <v>631</v>
      </c>
      <c r="M1231" s="150" t="str">
        <f t="shared" si="19"/>
        <v>NC01-1-0030-0003</v>
      </c>
      <c r="N1231" s="150" t="e">
        <f>VLOOKUP(M1231,'Liste des équipements'!C1233:T1444,18)</f>
        <v>#N/A</v>
      </c>
    </row>
    <row r="1232" spans="1:14">
      <c r="A1232" s="150" t="s">
        <v>4145</v>
      </c>
      <c r="B1232" s="150" t="s">
        <v>4146</v>
      </c>
      <c r="C1232" s="150" t="s">
        <v>627</v>
      </c>
      <c r="D1232" s="150" t="s">
        <v>4147</v>
      </c>
      <c r="E1232" s="150" t="s">
        <v>338</v>
      </c>
      <c r="F1232" s="150" t="s">
        <v>627</v>
      </c>
      <c r="G1232" s="150" t="s">
        <v>4148</v>
      </c>
      <c r="H1232" s="151">
        <v>2</v>
      </c>
      <c r="I1232" s="150" t="s">
        <v>653</v>
      </c>
      <c r="J1232" s="150" t="s">
        <v>630</v>
      </c>
      <c r="K1232" s="152">
        <v>46454</v>
      </c>
      <c r="L1232" s="150" t="s">
        <v>631</v>
      </c>
      <c r="M1232" s="150" t="str">
        <f t="shared" si="19"/>
        <v>NC01-1-0030-0004</v>
      </c>
      <c r="N1232" s="150" t="e">
        <f>VLOOKUP(M1232,'Liste des équipements'!C1234:T1445,18)</f>
        <v>#N/A</v>
      </c>
    </row>
    <row r="1233" spans="1:14">
      <c r="A1233" s="150" t="s">
        <v>4149</v>
      </c>
      <c r="B1233" s="150" t="s">
        <v>4150</v>
      </c>
      <c r="C1233" s="150" t="s">
        <v>627</v>
      </c>
      <c r="D1233" s="150" t="s">
        <v>4151</v>
      </c>
      <c r="E1233" s="150" t="s">
        <v>338</v>
      </c>
      <c r="F1233" s="150" t="s">
        <v>627</v>
      </c>
      <c r="G1233" s="150" t="s">
        <v>4148</v>
      </c>
      <c r="H1233" s="151">
        <v>2</v>
      </c>
      <c r="I1233" s="150" t="s">
        <v>653</v>
      </c>
      <c r="J1233" s="150" t="s">
        <v>630</v>
      </c>
      <c r="K1233" s="152">
        <v>46454</v>
      </c>
      <c r="L1233" s="150" t="s">
        <v>631</v>
      </c>
      <c r="M1233" s="150" t="str">
        <f t="shared" si="19"/>
        <v>NC01-1-0030-0004</v>
      </c>
      <c r="N1233" s="150" t="e">
        <f>VLOOKUP(M1233,'Liste des équipements'!C1235:T1446,18)</f>
        <v>#N/A</v>
      </c>
    </row>
    <row r="1234" spans="1:14">
      <c r="A1234" s="150" t="s">
        <v>4152</v>
      </c>
      <c r="B1234" s="150" t="s">
        <v>4153</v>
      </c>
      <c r="C1234" s="150" t="s">
        <v>627</v>
      </c>
      <c r="D1234" s="150" t="s">
        <v>4154</v>
      </c>
      <c r="E1234" s="150" t="s">
        <v>338</v>
      </c>
      <c r="F1234" s="150" t="s">
        <v>627</v>
      </c>
      <c r="G1234" s="150" t="s">
        <v>3289</v>
      </c>
      <c r="H1234" s="151">
        <v>2</v>
      </c>
      <c r="I1234" s="150" t="s">
        <v>653</v>
      </c>
      <c r="J1234" s="150" t="s">
        <v>630</v>
      </c>
      <c r="K1234" s="152">
        <v>46454</v>
      </c>
      <c r="L1234" s="150" t="s">
        <v>631</v>
      </c>
      <c r="M1234" s="150" t="str">
        <f t="shared" si="19"/>
        <v>NC01-1-0030-0004</v>
      </c>
      <c r="N1234" s="150" t="e">
        <f>VLOOKUP(M1234,'Liste des équipements'!C1236:T1447,18)</f>
        <v>#N/A</v>
      </c>
    </row>
    <row r="1235" spans="1:14">
      <c r="A1235" s="150" t="s">
        <v>4155</v>
      </c>
      <c r="B1235" s="150" t="s">
        <v>4156</v>
      </c>
      <c r="C1235" s="150" t="s">
        <v>627</v>
      </c>
      <c r="D1235" s="150" t="s">
        <v>4157</v>
      </c>
      <c r="E1235" s="150" t="s">
        <v>336</v>
      </c>
      <c r="F1235" s="150" t="s">
        <v>627</v>
      </c>
      <c r="G1235" s="150" t="s">
        <v>3233</v>
      </c>
      <c r="H1235" s="151">
        <v>2</v>
      </c>
      <c r="I1235" s="150" t="s">
        <v>653</v>
      </c>
      <c r="J1235" s="150" t="s">
        <v>630</v>
      </c>
      <c r="K1235" s="152">
        <v>46456</v>
      </c>
      <c r="L1235" s="150" t="s">
        <v>631</v>
      </c>
      <c r="M1235" s="150" t="str">
        <f t="shared" si="19"/>
        <v>NC01-1-0030-0005</v>
      </c>
      <c r="N1235" s="150" t="e">
        <f>VLOOKUP(M1235,'Liste des équipements'!C1237:T1448,18)</f>
        <v>#N/A</v>
      </c>
    </row>
    <row r="1236" spans="1:14">
      <c r="A1236" s="150" t="s">
        <v>4158</v>
      </c>
      <c r="B1236" s="150" t="s">
        <v>4159</v>
      </c>
      <c r="C1236" s="150" t="s">
        <v>627</v>
      </c>
      <c r="D1236" s="150" t="s">
        <v>4160</v>
      </c>
      <c r="E1236" s="150" t="s">
        <v>336</v>
      </c>
      <c r="F1236" s="150" t="s">
        <v>627</v>
      </c>
      <c r="G1236" s="150" t="s">
        <v>3233</v>
      </c>
      <c r="H1236" s="151">
        <v>2</v>
      </c>
      <c r="I1236" s="150" t="s">
        <v>653</v>
      </c>
      <c r="J1236" s="150" t="s">
        <v>630</v>
      </c>
      <c r="K1236" s="152">
        <v>46456</v>
      </c>
      <c r="L1236" s="150" t="s">
        <v>631</v>
      </c>
      <c r="M1236" s="150" t="str">
        <f t="shared" si="19"/>
        <v>NC01-1-0030-0005</v>
      </c>
      <c r="N1236" s="150" t="e">
        <f>VLOOKUP(M1236,'Liste des équipements'!C1238:T1449,18)</f>
        <v>#N/A</v>
      </c>
    </row>
    <row r="1237" spans="1:14">
      <c r="A1237" s="150" t="s">
        <v>4161</v>
      </c>
      <c r="B1237" s="150" t="s">
        <v>4162</v>
      </c>
      <c r="C1237" s="150" t="s">
        <v>627</v>
      </c>
      <c r="D1237" s="150" t="s">
        <v>4163</v>
      </c>
      <c r="E1237" s="150" t="s">
        <v>336</v>
      </c>
      <c r="F1237" s="150" t="s">
        <v>627</v>
      </c>
      <c r="G1237" s="150" t="s">
        <v>3233</v>
      </c>
      <c r="H1237" s="151">
        <v>2</v>
      </c>
      <c r="I1237" s="150" t="s">
        <v>653</v>
      </c>
      <c r="J1237" s="150" t="s">
        <v>630</v>
      </c>
      <c r="K1237" s="152">
        <v>46456</v>
      </c>
      <c r="L1237" s="150" t="s">
        <v>631</v>
      </c>
      <c r="M1237" s="150" t="str">
        <f t="shared" si="19"/>
        <v>NC01-1-0030-0005</v>
      </c>
      <c r="N1237" s="150" t="e">
        <f>VLOOKUP(M1237,'Liste des équipements'!C1239:T1450,18)</f>
        <v>#N/A</v>
      </c>
    </row>
    <row r="1238" spans="1:14">
      <c r="A1238" s="150" t="s">
        <v>4164</v>
      </c>
      <c r="B1238" s="150" t="s">
        <v>4165</v>
      </c>
      <c r="C1238" s="150" t="s">
        <v>627</v>
      </c>
      <c r="D1238" s="150" t="s">
        <v>4166</v>
      </c>
      <c r="E1238" s="150" t="s">
        <v>354</v>
      </c>
      <c r="F1238" s="150" t="s">
        <v>627</v>
      </c>
      <c r="G1238" s="150" t="s">
        <v>3219</v>
      </c>
      <c r="H1238" s="151">
        <v>2</v>
      </c>
      <c r="I1238" s="150" t="s">
        <v>629</v>
      </c>
      <c r="J1238" s="150" t="s">
        <v>630</v>
      </c>
      <c r="K1238" s="152">
        <v>44870</v>
      </c>
      <c r="L1238" s="150" t="s">
        <v>631</v>
      </c>
      <c r="M1238" s="150" t="str">
        <f t="shared" si="19"/>
        <v>NC01-1-0040-0005</v>
      </c>
      <c r="N1238" s="150" t="e">
        <f>VLOOKUP(M1238,'Liste des équipements'!C1240:T1451,18)</f>
        <v>#N/A</v>
      </c>
    </row>
    <row r="1239" spans="1:14">
      <c r="A1239" s="150" t="s">
        <v>4167</v>
      </c>
      <c r="B1239" s="150" t="s">
        <v>4165</v>
      </c>
      <c r="C1239" s="150" t="s">
        <v>627</v>
      </c>
      <c r="D1239" s="150" t="s">
        <v>4166</v>
      </c>
      <c r="E1239" s="150" t="s">
        <v>354</v>
      </c>
      <c r="F1239" s="150" t="s">
        <v>627</v>
      </c>
      <c r="G1239" s="150" t="s">
        <v>3219</v>
      </c>
      <c r="H1239" s="151">
        <v>2</v>
      </c>
      <c r="I1239" s="150" t="s">
        <v>629</v>
      </c>
      <c r="J1239" s="150" t="s">
        <v>630</v>
      </c>
      <c r="K1239" s="152">
        <v>44870</v>
      </c>
      <c r="L1239" s="150" t="s">
        <v>631</v>
      </c>
      <c r="M1239" s="150" t="str">
        <f t="shared" si="19"/>
        <v>NC01-1-0040-0005</v>
      </c>
      <c r="N1239" s="150" t="e">
        <f>VLOOKUP(M1239,'Liste des équipements'!C1241:T1452,18)</f>
        <v>#N/A</v>
      </c>
    </row>
    <row r="1240" spans="1:14">
      <c r="A1240" s="150" t="s">
        <v>4168</v>
      </c>
      <c r="B1240" s="150" t="s">
        <v>4169</v>
      </c>
      <c r="C1240" s="150" t="s">
        <v>627</v>
      </c>
      <c r="D1240" s="150" t="s">
        <v>4170</v>
      </c>
      <c r="E1240" s="150" t="s">
        <v>352</v>
      </c>
      <c r="F1240" s="150" t="s">
        <v>627</v>
      </c>
      <c r="G1240" s="150" t="s">
        <v>3289</v>
      </c>
      <c r="H1240" s="151">
        <v>2</v>
      </c>
      <c r="I1240" s="150" t="s">
        <v>653</v>
      </c>
      <c r="J1240" s="150" t="s">
        <v>630</v>
      </c>
      <c r="K1240" s="152">
        <v>46456</v>
      </c>
      <c r="L1240" s="150" t="s">
        <v>631</v>
      </c>
      <c r="M1240" s="150" t="str">
        <f t="shared" si="19"/>
        <v>NC01-1-0040-0006</v>
      </c>
      <c r="N1240" s="150" t="e">
        <f>VLOOKUP(M1240,'Liste des équipements'!C1242:T1453,18)</f>
        <v>#N/A</v>
      </c>
    </row>
    <row r="1241" spans="1:14">
      <c r="A1241" s="150" t="s">
        <v>4171</v>
      </c>
      <c r="B1241" s="150" t="s">
        <v>4172</v>
      </c>
      <c r="C1241" s="150" t="s">
        <v>362</v>
      </c>
      <c r="D1241" s="150" t="s">
        <v>627</v>
      </c>
      <c r="E1241" s="150" t="s">
        <v>627</v>
      </c>
      <c r="F1241" s="150" t="s">
        <v>627</v>
      </c>
      <c r="G1241" s="150" t="s">
        <v>1242</v>
      </c>
      <c r="H1241" s="151">
        <v>2</v>
      </c>
      <c r="I1241" s="150" t="s">
        <v>629</v>
      </c>
      <c r="J1241" s="150" t="s">
        <v>630</v>
      </c>
      <c r="K1241" s="152">
        <v>44869</v>
      </c>
      <c r="L1241" s="150" t="s">
        <v>631</v>
      </c>
      <c r="M1241" s="150" t="str">
        <f t="shared" si="19"/>
        <v>NC01-1-0040-0001</v>
      </c>
      <c r="N1241" s="150" t="e">
        <f>VLOOKUP(M1241,'Liste des équipements'!C1243:T1454,18)</f>
        <v>#N/A</v>
      </c>
    </row>
    <row r="1242" spans="1:14">
      <c r="A1242" s="150" t="s">
        <v>4173</v>
      </c>
      <c r="B1242" s="150" t="s">
        <v>4174</v>
      </c>
      <c r="C1242" s="150" t="s">
        <v>362</v>
      </c>
      <c r="D1242" s="150" t="s">
        <v>627</v>
      </c>
      <c r="E1242" s="150" t="s">
        <v>627</v>
      </c>
      <c r="F1242" s="150" t="s">
        <v>627</v>
      </c>
      <c r="G1242" s="150" t="s">
        <v>1242</v>
      </c>
      <c r="H1242" s="151">
        <v>2</v>
      </c>
      <c r="I1242" s="150" t="s">
        <v>629</v>
      </c>
      <c r="J1242" s="150" t="s">
        <v>630</v>
      </c>
      <c r="K1242" s="152">
        <v>44869</v>
      </c>
      <c r="L1242" s="150" t="s">
        <v>631</v>
      </c>
      <c r="M1242" s="150" t="str">
        <f t="shared" si="19"/>
        <v>NC01-1-0040-0001</v>
      </c>
      <c r="N1242" s="150" t="e">
        <f>VLOOKUP(M1242,'Liste des équipements'!C1244:T1455,18)</f>
        <v>#N/A</v>
      </c>
    </row>
    <row r="1243" spans="1:14">
      <c r="A1243" s="150" t="s">
        <v>4175</v>
      </c>
      <c r="B1243" s="150" t="s">
        <v>4176</v>
      </c>
      <c r="C1243" s="150" t="s">
        <v>362</v>
      </c>
      <c r="D1243" s="150" t="s">
        <v>627</v>
      </c>
      <c r="E1243" s="150" t="s">
        <v>627</v>
      </c>
      <c r="F1243" s="150" t="s">
        <v>627</v>
      </c>
      <c r="G1243" s="150" t="s">
        <v>1242</v>
      </c>
      <c r="H1243" s="151">
        <v>2</v>
      </c>
      <c r="I1243" s="150" t="s">
        <v>629</v>
      </c>
      <c r="J1243" s="150" t="s">
        <v>630</v>
      </c>
      <c r="K1243" s="152">
        <v>44869</v>
      </c>
      <c r="L1243" s="150" t="s">
        <v>631</v>
      </c>
      <c r="M1243" s="150" t="str">
        <f t="shared" si="19"/>
        <v>NC01-1-0040-0001</v>
      </c>
      <c r="N1243" s="150" t="e">
        <f>VLOOKUP(M1243,'Liste des équipements'!C1245:T1456,18)</f>
        <v>#N/A</v>
      </c>
    </row>
    <row r="1244" spans="1:14">
      <c r="A1244" s="150" t="s">
        <v>4177</v>
      </c>
      <c r="B1244" s="150" t="s">
        <v>4178</v>
      </c>
      <c r="C1244" s="150" t="s">
        <v>362</v>
      </c>
      <c r="D1244" s="150" t="s">
        <v>627</v>
      </c>
      <c r="E1244" s="150" t="s">
        <v>627</v>
      </c>
      <c r="F1244" s="150" t="s">
        <v>627</v>
      </c>
      <c r="G1244" s="150" t="s">
        <v>1242</v>
      </c>
      <c r="H1244" s="151">
        <v>2</v>
      </c>
      <c r="I1244" s="150" t="s">
        <v>629</v>
      </c>
      <c r="J1244" s="150" t="s">
        <v>630</v>
      </c>
      <c r="K1244" s="152">
        <v>44869</v>
      </c>
      <c r="L1244" s="150" t="s">
        <v>631</v>
      </c>
      <c r="M1244" s="150" t="str">
        <f t="shared" si="19"/>
        <v>NC01-1-0040-0001</v>
      </c>
      <c r="N1244" s="150" t="e">
        <f>VLOOKUP(M1244,'Liste des équipements'!C1246:T1457,18)</f>
        <v>#N/A</v>
      </c>
    </row>
    <row r="1245" spans="1:14">
      <c r="A1245" s="150" t="s">
        <v>4179</v>
      </c>
      <c r="B1245" s="150" t="s">
        <v>4180</v>
      </c>
      <c r="C1245" s="150" t="s">
        <v>362</v>
      </c>
      <c r="D1245" s="150" t="s">
        <v>627</v>
      </c>
      <c r="E1245" s="150" t="s">
        <v>627</v>
      </c>
      <c r="F1245" s="150" t="s">
        <v>627</v>
      </c>
      <c r="G1245" s="150" t="s">
        <v>1242</v>
      </c>
      <c r="H1245" s="151">
        <v>2</v>
      </c>
      <c r="I1245" s="150" t="s">
        <v>629</v>
      </c>
      <c r="J1245" s="150" t="s">
        <v>630</v>
      </c>
      <c r="K1245" s="152">
        <v>44869</v>
      </c>
      <c r="L1245" s="150" t="s">
        <v>631</v>
      </c>
      <c r="M1245" s="150" t="str">
        <f t="shared" si="19"/>
        <v>NC01-1-0040-0001</v>
      </c>
      <c r="N1245" s="150" t="e">
        <f>VLOOKUP(M1245,'Liste des équipements'!C1247:T1458,18)</f>
        <v>#N/A</v>
      </c>
    </row>
    <row r="1246" spans="1:14">
      <c r="A1246" s="150" t="s">
        <v>4181</v>
      </c>
      <c r="B1246" s="150" t="s">
        <v>4182</v>
      </c>
      <c r="C1246" s="150" t="s">
        <v>362</v>
      </c>
      <c r="D1246" s="150" t="s">
        <v>627</v>
      </c>
      <c r="E1246" s="150" t="s">
        <v>627</v>
      </c>
      <c r="F1246" s="150" t="s">
        <v>627</v>
      </c>
      <c r="G1246" s="150" t="s">
        <v>1242</v>
      </c>
      <c r="H1246" s="151">
        <v>2</v>
      </c>
      <c r="I1246" s="150" t="s">
        <v>629</v>
      </c>
      <c r="J1246" s="150" t="s">
        <v>630</v>
      </c>
      <c r="K1246" s="152">
        <v>44869</v>
      </c>
      <c r="L1246" s="150" t="s">
        <v>631</v>
      </c>
      <c r="M1246" s="150" t="str">
        <f t="shared" si="19"/>
        <v>NC01-1-0040-0001</v>
      </c>
      <c r="N1246" s="150" t="e">
        <f>VLOOKUP(M1246,'Liste des équipements'!C1248:T1459,18)</f>
        <v>#N/A</v>
      </c>
    </row>
    <row r="1247" spans="1:14">
      <c r="A1247" s="150" t="s">
        <v>4183</v>
      </c>
      <c r="B1247" s="150" t="s">
        <v>4184</v>
      </c>
      <c r="C1247" s="150" t="s">
        <v>362</v>
      </c>
      <c r="D1247" s="150" t="s">
        <v>627</v>
      </c>
      <c r="E1247" s="150" t="s">
        <v>627</v>
      </c>
      <c r="F1247" s="150" t="s">
        <v>627</v>
      </c>
      <c r="G1247" s="150" t="s">
        <v>1242</v>
      </c>
      <c r="H1247" s="151">
        <v>2</v>
      </c>
      <c r="I1247" s="150" t="s">
        <v>629</v>
      </c>
      <c r="J1247" s="150" t="s">
        <v>630</v>
      </c>
      <c r="K1247" s="152">
        <v>44869</v>
      </c>
      <c r="L1247" s="150" t="s">
        <v>631</v>
      </c>
      <c r="M1247" s="150" t="str">
        <f t="shared" si="19"/>
        <v>NC01-1-0040-0001</v>
      </c>
      <c r="N1247" s="150" t="e">
        <f>VLOOKUP(M1247,'Liste des équipements'!C1249:T1460,18)</f>
        <v>#N/A</v>
      </c>
    </row>
    <row r="1248" spans="1:14">
      <c r="A1248" s="150" t="s">
        <v>4185</v>
      </c>
      <c r="B1248" s="150" t="s">
        <v>4186</v>
      </c>
      <c r="C1248" s="150" t="s">
        <v>362</v>
      </c>
      <c r="D1248" s="150" t="s">
        <v>627</v>
      </c>
      <c r="E1248" s="150" t="s">
        <v>627</v>
      </c>
      <c r="F1248" s="150" t="s">
        <v>627</v>
      </c>
      <c r="G1248" s="150" t="s">
        <v>1242</v>
      </c>
      <c r="H1248" s="151">
        <v>2</v>
      </c>
      <c r="I1248" s="150" t="s">
        <v>629</v>
      </c>
      <c r="J1248" s="150" t="s">
        <v>630</v>
      </c>
      <c r="K1248" s="152">
        <v>44869</v>
      </c>
      <c r="L1248" s="150" t="s">
        <v>631</v>
      </c>
      <c r="M1248" s="150" t="str">
        <f t="shared" si="19"/>
        <v>NC01-1-0040-0001</v>
      </c>
      <c r="N1248" s="150" t="e">
        <f>VLOOKUP(M1248,'Liste des équipements'!C1250:T1461,18)</f>
        <v>#N/A</v>
      </c>
    </row>
    <row r="1249" spans="1:14">
      <c r="A1249" s="150" t="s">
        <v>4187</v>
      </c>
      <c r="B1249" s="150" t="s">
        <v>4188</v>
      </c>
      <c r="C1249" s="150" t="s">
        <v>362</v>
      </c>
      <c r="D1249" s="150" t="s">
        <v>627</v>
      </c>
      <c r="E1249" s="150" t="s">
        <v>627</v>
      </c>
      <c r="F1249" s="150" t="s">
        <v>627</v>
      </c>
      <c r="G1249" s="150" t="s">
        <v>1242</v>
      </c>
      <c r="H1249" s="151">
        <v>2</v>
      </c>
      <c r="I1249" s="150" t="s">
        <v>629</v>
      </c>
      <c r="J1249" s="150" t="s">
        <v>630</v>
      </c>
      <c r="K1249" s="152">
        <v>44869</v>
      </c>
      <c r="L1249" s="150" t="s">
        <v>631</v>
      </c>
      <c r="M1249" s="150" t="str">
        <f t="shared" si="19"/>
        <v>NC01-1-0040-0001</v>
      </c>
      <c r="N1249" s="150" t="e">
        <f>VLOOKUP(M1249,'Liste des équipements'!C1251:T1462,18)</f>
        <v>#N/A</v>
      </c>
    </row>
    <row r="1250" spans="1:14">
      <c r="A1250" s="150" t="s">
        <v>4189</v>
      </c>
      <c r="B1250" s="150" t="s">
        <v>4190</v>
      </c>
      <c r="C1250" s="150" t="s">
        <v>362</v>
      </c>
      <c r="D1250" s="150" t="s">
        <v>627</v>
      </c>
      <c r="E1250" s="150" t="s">
        <v>627</v>
      </c>
      <c r="F1250" s="150" t="s">
        <v>627</v>
      </c>
      <c r="G1250" s="150" t="s">
        <v>1242</v>
      </c>
      <c r="H1250" s="151">
        <v>2</v>
      </c>
      <c r="I1250" s="150" t="s">
        <v>629</v>
      </c>
      <c r="J1250" s="150" t="s">
        <v>630</v>
      </c>
      <c r="K1250" s="152">
        <v>44869</v>
      </c>
      <c r="L1250" s="150" t="s">
        <v>631</v>
      </c>
      <c r="M1250" s="150" t="str">
        <f t="shared" si="19"/>
        <v>NC01-1-0040-0001</v>
      </c>
      <c r="N1250" s="150" t="e">
        <f>VLOOKUP(M1250,'Liste des équipements'!C1252:T1463,18)</f>
        <v>#N/A</v>
      </c>
    </row>
    <row r="1251" spans="1:14">
      <c r="A1251" s="150" t="s">
        <v>4191</v>
      </c>
      <c r="B1251" s="150" t="s">
        <v>4192</v>
      </c>
      <c r="C1251" s="150" t="s">
        <v>362</v>
      </c>
      <c r="D1251" s="150" t="s">
        <v>627</v>
      </c>
      <c r="E1251" s="150" t="s">
        <v>627</v>
      </c>
      <c r="F1251" s="150" t="s">
        <v>627</v>
      </c>
      <c r="G1251" s="150" t="s">
        <v>1242</v>
      </c>
      <c r="H1251" s="151">
        <v>2</v>
      </c>
      <c r="I1251" s="150" t="s">
        <v>629</v>
      </c>
      <c r="J1251" s="150" t="s">
        <v>630</v>
      </c>
      <c r="K1251" s="152">
        <v>44869</v>
      </c>
      <c r="L1251" s="150" t="s">
        <v>631</v>
      </c>
      <c r="M1251" s="150" t="str">
        <f t="shared" si="19"/>
        <v>NC01-1-0040-0001</v>
      </c>
      <c r="N1251" s="150" t="e">
        <f>VLOOKUP(M1251,'Liste des équipements'!C1253:T1464,18)</f>
        <v>#N/A</v>
      </c>
    </row>
    <row r="1252" spans="1:14">
      <c r="A1252" s="150" t="s">
        <v>4193</v>
      </c>
      <c r="B1252" s="150" t="s">
        <v>4194</v>
      </c>
      <c r="C1252" s="150" t="s">
        <v>362</v>
      </c>
      <c r="D1252" s="150" t="s">
        <v>627</v>
      </c>
      <c r="E1252" s="150" t="s">
        <v>627</v>
      </c>
      <c r="F1252" s="150" t="s">
        <v>627</v>
      </c>
      <c r="G1252" s="150" t="s">
        <v>1242</v>
      </c>
      <c r="H1252" s="151">
        <v>2</v>
      </c>
      <c r="I1252" s="150" t="s">
        <v>629</v>
      </c>
      <c r="J1252" s="150" t="s">
        <v>630</v>
      </c>
      <c r="K1252" s="152">
        <v>44869</v>
      </c>
      <c r="L1252" s="150" t="s">
        <v>631</v>
      </c>
      <c r="M1252" s="150" t="str">
        <f t="shared" si="19"/>
        <v>NC01-1-0040-0001</v>
      </c>
      <c r="N1252" s="150" t="e">
        <f>VLOOKUP(M1252,'Liste des équipements'!C1254:T1465,18)</f>
        <v>#N/A</v>
      </c>
    </row>
    <row r="1253" spans="1:14">
      <c r="A1253" s="150" t="s">
        <v>4195</v>
      </c>
      <c r="B1253" s="150" t="s">
        <v>4196</v>
      </c>
      <c r="C1253" s="150" t="s">
        <v>362</v>
      </c>
      <c r="D1253" s="150" t="s">
        <v>627</v>
      </c>
      <c r="E1253" s="150" t="s">
        <v>627</v>
      </c>
      <c r="F1253" s="150" t="s">
        <v>627</v>
      </c>
      <c r="G1253" s="150" t="s">
        <v>1242</v>
      </c>
      <c r="H1253" s="151">
        <v>2</v>
      </c>
      <c r="I1253" s="150" t="s">
        <v>629</v>
      </c>
      <c r="J1253" s="150" t="s">
        <v>630</v>
      </c>
      <c r="K1253" s="152">
        <v>44869</v>
      </c>
      <c r="L1253" s="150" t="s">
        <v>631</v>
      </c>
      <c r="M1253" s="150" t="str">
        <f t="shared" si="19"/>
        <v>NC01-1-0040-0001</v>
      </c>
      <c r="N1253" s="150" t="e">
        <f>VLOOKUP(M1253,'Liste des équipements'!C1255:T1466,18)</f>
        <v>#N/A</v>
      </c>
    </row>
    <row r="1254" spans="1:14">
      <c r="A1254" s="150" t="s">
        <v>4197</v>
      </c>
      <c r="B1254" s="150" t="s">
        <v>4198</v>
      </c>
      <c r="C1254" s="150" t="s">
        <v>362</v>
      </c>
      <c r="D1254" s="150" t="s">
        <v>627</v>
      </c>
      <c r="E1254" s="150" t="s">
        <v>627</v>
      </c>
      <c r="F1254" s="150" t="s">
        <v>627</v>
      </c>
      <c r="G1254" s="150" t="s">
        <v>1242</v>
      </c>
      <c r="H1254" s="151">
        <v>2</v>
      </c>
      <c r="I1254" s="150" t="s">
        <v>629</v>
      </c>
      <c r="J1254" s="150" t="s">
        <v>630</v>
      </c>
      <c r="K1254" s="152">
        <v>44869</v>
      </c>
      <c r="L1254" s="150" t="s">
        <v>631</v>
      </c>
      <c r="M1254" s="150" t="str">
        <f t="shared" si="19"/>
        <v>NC01-1-0040-0001</v>
      </c>
      <c r="N1254" s="150" t="e">
        <f>VLOOKUP(M1254,'Liste des équipements'!C1256:T1467,18)</f>
        <v>#N/A</v>
      </c>
    </row>
    <row r="1255" spans="1:14">
      <c r="A1255" s="150" t="s">
        <v>4199</v>
      </c>
      <c r="B1255" s="150" t="s">
        <v>4200</v>
      </c>
      <c r="C1255" s="150" t="s">
        <v>362</v>
      </c>
      <c r="D1255" s="150" t="s">
        <v>627</v>
      </c>
      <c r="E1255" s="150" t="s">
        <v>627</v>
      </c>
      <c r="F1255" s="150" t="s">
        <v>627</v>
      </c>
      <c r="G1255" s="150" t="s">
        <v>1242</v>
      </c>
      <c r="H1255" s="151">
        <v>2</v>
      </c>
      <c r="I1255" s="150" t="s">
        <v>629</v>
      </c>
      <c r="J1255" s="150" t="s">
        <v>630</v>
      </c>
      <c r="K1255" s="152">
        <v>44869</v>
      </c>
      <c r="L1255" s="150" t="s">
        <v>631</v>
      </c>
      <c r="M1255" s="150" t="str">
        <f t="shared" si="19"/>
        <v>NC01-1-0040-0001</v>
      </c>
      <c r="N1255" s="150" t="e">
        <f>VLOOKUP(M1255,'Liste des équipements'!C1257:T1468,18)</f>
        <v>#N/A</v>
      </c>
    </row>
    <row r="1256" spans="1:14">
      <c r="A1256" s="150" t="s">
        <v>4201</v>
      </c>
      <c r="B1256" s="150" t="s">
        <v>4202</v>
      </c>
      <c r="C1256" s="150" t="s">
        <v>362</v>
      </c>
      <c r="D1256" s="150" t="s">
        <v>627</v>
      </c>
      <c r="E1256" s="150" t="s">
        <v>627</v>
      </c>
      <c r="F1256" s="150" t="s">
        <v>627</v>
      </c>
      <c r="G1256" s="150" t="s">
        <v>1242</v>
      </c>
      <c r="H1256" s="151">
        <v>2</v>
      </c>
      <c r="I1256" s="150" t="s">
        <v>629</v>
      </c>
      <c r="J1256" s="150" t="s">
        <v>630</v>
      </c>
      <c r="K1256" s="152">
        <v>44869</v>
      </c>
      <c r="L1256" s="150" t="s">
        <v>631</v>
      </c>
      <c r="M1256" s="150" t="str">
        <f t="shared" si="19"/>
        <v>NC01-1-0040-0001</v>
      </c>
      <c r="N1256" s="150" t="e">
        <f>VLOOKUP(M1256,'Liste des équipements'!C1258:T1469,18)</f>
        <v>#N/A</v>
      </c>
    </row>
    <row r="1257" spans="1:14">
      <c r="A1257" s="150" t="s">
        <v>4203</v>
      </c>
      <c r="B1257" s="150" t="s">
        <v>4204</v>
      </c>
      <c r="C1257" s="150" t="s">
        <v>362</v>
      </c>
      <c r="D1257" s="150" t="s">
        <v>627</v>
      </c>
      <c r="E1257" s="150" t="s">
        <v>627</v>
      </c>
      <c r="F1257" s="150" t="s">
        <v>627</v>
      </c>
      <c r="G1257" s="150" t="s">
        <v>1242</v>
      </c>
      <c r="H1257" s="151">
        <v>2</v>
      </c>
      <c r="I1257" s="150" t="s">
        <v>629</v>
      </c>
      <c r="J1257" s="150" t="s">
        <v>630</v>
      </c>
      <c r="K1257" s="152">
        <v>44869</v>
      </c>
      <c r="L1257" s="150" t="s">
        <v>631</v>
      </c>
      <c r="M1257" s="150" t="str">
        <f t="shared" si="19"/>
        <v>NC01-1-0040-0001</v>
      </c>
      <c r="N1257" s="150" t="e">
        <f>VLOOKUP(M1257,'Liste des équipements'!C1259:T1470,18)</f>
        <v>#N/A</v>
      </c>
    </row>
    <row r="1258" spans="1:14">
      <c r="A1258" s="150" t="s">
        <v>4205</v>
      </c>
      <c r="B1258" s="150" t="s">
        <v>4206</v>
      </c>
      <c r="C1258" s="150" t="s">
        <v>362</v>
      </c>
      <c r="D1258" s="150" t="s">
        <v>627</v>
      </c>
      <c r="E1258" s="150" t="s">
        <v>627</v>
      </c>
      <c r="F1258" s="150" t="s">
        <v>627</v>
      </c>
      <c r="G1258" s="150" t="s">
        <v>1242</v>
      </c>
      <c r="H1258" s="151">
        <v>2</v>
      </c>
      <c r="I1258" s="150" t="s">
        <v>629</v>
      </c>
      <c r="J1258" s="150" t="s">
        <v>630</v>
      </c>
      <c r="K1258" s="152">
        <v>44869</v>
      </c>
      <c r="L1258" s="150" t="s">
        <v>631</v>
      </c>
      <c r="M1258" s="150" t="str">
        <f t="shared" si="19"/>
        <v>NC01-1-0040-0001</v>
      </c>
      <c r="N1258" s="150" t="e">
        <f>VLOOKUP(M1258,'Liste des équipements'!C1260:T1471,18)</f>
        <v>#N/A</v>
      </c>
    </row>
    <row r="1259" spans="1:14">
      <c r="A1259" s="150" t="s">
        <v>4207</v>
      </c>
      <c r="B1259" s="150" t="s">
        <v>4208</v>
      </c>
      <c r="C1259" s="150" t="s">
        <v>362</v>
      </c>
      <c r="D1259" s="150" t="s">
        <v>627</v>
      </c>
      <c r="E1259" s="150" t="s">
        <v>627</v>
      </c>
      <c r="F1259" s="150" t="s">
        <v>627</v>
      </c>
      <c r="G1259" s="150" t="s">
        <v>1242</v>
      </c>
      <c r="H1259" s="151">
        <v>2</v>
      </c>
      <c r="I1259" s="150" t="s">
        <v>629</v>
      </c>
      <c r="J1259" s="150" t="s">
        <v>630</v>
      </c>
      <c r="K1259" s="152">
        <v>44869</v>
      </c>
      <c r="L1259" s="150" t="s">
        <v>631</v>
      </c>
      <c r="M1259" s="150" t="str">
        <f t="shared" si="19"/>
        <v>NC01-1-0040-0001</v>
      </c>
      <c r="N1259" s="150" t="e">
        <f>VLOOKUP(M1259,'Liste des équipements'!C1261:T1472,18)</f>
        <v>#N/A</v>
      </c>
    </row>
    <row r="1260" spans="1:14">
      <c r="A1260" s="150" t="s">
        <v>4209</v>
      </c>
      <c r="B1260" s="150" t="s">
        <v>4210</v>
      </c>
      <c r="C1260" s="150" t="s">
        <v>362</v>
      </c>
      <c r="D1260" s="150" t="s">
        <v>627</v>
      </c>
      <c r="E1260" s="150" t="s">
        <v>627</v>
      </c>
      <c r="F1260" s="150" t="s">
        <v>627</v>
      </c>
      <c r="G1260" s="150" t="s">
        <v>1242</v>
      </c>
      <c r="H1260" s="151">
        <v>2</v>
      </c>
      <c r="I1260" s="150" t="s">
        <v>629</v>
      </c>
      <c r="J1260" s="150" t="s">
        <v>630</v>
      </c>
      <c r="K1260" s="152">
        <v>44869</v>
      </c>
      <c r="L1260" s="150" t="s">
        <v>631</v>
      </c>
      <c r="M1260" s="150" t="str">
        <f t="shared" si="19"/>
        <v>NC01-1-0040-0001</v>
      </c>
      <c r="N1260" s="150" t="e">
        <f>VLOOKUP(M1260,'Liste des équipements'!C1262:T1473,18)</f>
        <v>#N/A</v>
      </c>
    </row>
    <row r="1261" spans="1:14">
      <c r="A1261" s="150" t="s">
        <v>4211</v>
      </c>
      <c r="B1261" s="150" t="s">
        <v>4212</v>
      </c>
      <c r="C1261" s="150" t="s">
        <v>362</v>
      </c>
      <c r="D1261" s="150" t="s">
        <v>627</v>
      </c>
      <c r="E1261" s="150" t="s">
        <v>627</v>
      </c>
      <c r="F1261" s="150" t="s">
        <v>627</v>
      </c>
      <c r="G1261" s="150" t="s">
        <v>1242</v>
      </c>
      <c r="H1261" s="151">
        <v>2</v>
      </c>
      <c r="I1261" s="150" t="s">
        <v>629</v>
      </c>
      <c r="J1261" s="150" t="s">
        <v>630</v>
      </c>
      <c r="K1261" s="152">
        <v>44869</v>
      </c>
      <c r="L1261" s="150" t="s">
        <v>631</v>
      </c>
      <c r="M1261" s="150" t="str">
        <f t="shared" si="19"/>
        <v>NC01-1-0040-0001</v>
      </c>
      <c r="N1261" s="150" t="e">
        <f>VLOOKUP(M1261,'Liste des équipements'!C1263:T1474,18)</f>
        <v>#N/A</v>
      </c>
    </row>
    <row r="1262" spans="1:14">
      <c r="A1262" s="150" t="s">
        <v>4213</v>
      </c>
      <c r="B1262" s="150" t="s">
        <v>4214</v>
      </c>
      <c r="C1262" s="150" t="s">
        <v>362</v>
      </c>
      <c r="D1262" s="150" t="s">
        <v>627</v>
      </c>
      <c r="E1262" s="150" t="s">
        <v>627</v>
      </c>
      <c r="F1262" s="150" t="s">
        <v>627</v>
      </c>
      <c r="G1262" s="150" t="s">
        <v>1242</v>
      </c>
      <c r="H1262" s="151">
        <v>2</v>
      </c>
      <c r="I1262" s="150" t="s">
        <v>629</v>
      </c>
      <c r="J1262" s="150" t="s">
        <v>630</v>
      </c>
      <c r="K1262" s="152">
        <v>44869</v>
      </c>
      <c r="L1262" s="150" t="s">
        <v>631</v>
      </c>
      <c r="M1262" s="150" t="str">
        <f t="shared" si="19"/>
        <v>NC01-1-0040-0001</v>
      </c>
      <c r="N1262" s="150" t="e">
        <f>VLOOKUP(M1262,'Liste des équipements'!C1264:T1475,18)</f>
        <v>#N/A</v>
      </c>
    </row>
    <row r="1263" spans="1:14">
      <c r="A1263" s="150" t="s">
        <v>4215</v>
      </c>
      <c r="B1263" s="150" t="s">
        <v>4216</v>
      </c>
      <c r="C1263" s="150" t="s">
        <v>362</v>
      </c>
      <c r="D1263" s="150" t="s">
        <v>627</v>
      </c>
      <c r="E1263" s="150" t="s">
        <v>627</v>
      </c>
      <c r="F1263" s="150" t="s">
        <v>627</v>
      </c>
      <c r="G1263" s="150" t="s">
        <v>1242</v>
      </c>
      <c r="H1263" s="151">
        <v>2</v>
      </c>
      <c r="I1263" s="150" t="s">
        <v>629</v>
      </c>
      <c r="J1263" s="150" t="s">
        <v>630</v>
      </c>
      <c r="K1263" s="152">
        <v>44869</v>
      </c>
      <c r="L1263" s="150" t="s">
        <v>631</v>
      </c>
      <c r="M1263" s="150" t="str">
        <f t="shared" si="19"/>
        <v>NC01-1-0040-0001</v>
      </c>
      <c r="N1263" s="150" t="e">
        <f>VLOOKUP(M1263,'Liste des équipements'!C1265:T1476,18)</f>
        <v>#N/A</v>
      </c>
    </row>
    <row r="1264" spans="1:14">
      <c r="A1264" s="150" t="s">
        <v>4217</v>
      </c>
      <c r="B1264" s="150" t="s">
        <v>4218</v>
      </c>
      <c r="C1264" s="150" t="s">
        <v>362</v>
      </c>
      <c r="D1264" s="150" t="s">
        <v>627</v>
      </c>
      <c r="E1264" s="150" t="s">
        <v>627</v>
      </c>
      <c r="F1264" s="150" t="s">
        <v>627</v>
      </c>
      <c r="G1264" s="150" t="s">
        <v>1242</v>
      </c>
      <c r="H1264" s="151">
        <v>2</v>
      </c>
      <c r="I1264" s="150" t="s">
        <v>629</v>
      </c>
      <c r="J1264" s="150" t="s">
        <v>630</v>
      </c>
      <c r="K1264" s="152">
        <v>44869</v>
      </c>
      <c r="L1264" s="150" t="s">
        <v>631</v>
      </c>
      <c r="M1264" s="150" t="str">
        <f t="shared" si="19"/>
        <v>NC01-1-0040-0001</v>
      </c>
      <c r="N1264" s="150" t="e">
        <f>VLOOKUP(M1264,'Liste des équipements'!C1266:T1477,18)</f>
        <v>#N/A</v>
      </c>
    </row>
    <row r="1265" spans="1:14">
      <c r="A1265" s="150" t="s">
        <v>4219</v>
      </c>
      <c r="B1265" s="150" t="s">
        <v>4220</v>
      </c>
      <c r="C1265" s="150" t="s">
        <v>362</v>
      </c>
      <c r="D1265" s="150" t="s">
        <v>627</v>
      </c>
      <c r="E1265" s="150" t="s">
        <v>627</v>
      </c>
      <c r="F1265" s="150" t="s">
        <v>627</v>
      </c>
      <c r="G1265" s="150" t="s">
        <v>1242</v>
      </c>
      <c r="H1265" s="151">
        <v>2</v>
      </c>
      <c r="I1265" s="150" t="s">
        <v>629</v>
      </c>
      <c r="J1265" s="150" t="s">
        <v>630</v>
      </c>
      <c r="K1265" s="152">
        <v>44869</v>
      </c>
      <c r="L1265" s="150" t="s">
        <v>631</v>
      </c>
      <c r="M1265" s="150" t="str">
        <f t="shared" si="19"/>
        <v>NC01-1-0040-0001</v>
      </c>
      <c r="N1265" s="150" t="e">
        <f>VLOOKUP(M1265,'Liste des équipements'!C1267:T1478,18)</f>
        <v>#N/A</v>
      </c>
    </row>
    <row r="1266" spans="1:14">
      <c r="A1266" s="150" t="s">
        <v>4221</v>
      </c>
      <c r="B1266" s="150" t="s">
        <v>4222</v>
      </c>
      <c r="C1266" s="150" t="s">
        <v>362</v>
      </c>
      <c r="D1266" s="150" t="s">
        <v>627</v>
      </c>
      <c r="E1266" s="150" t="s">
        <v>627</v>
      </c>
      <c r="F1266" s="150" t="s">
        <v>627</v>
      </c>
      <c r="G1266" s="150" t="s">
        <v>1242</v>
      </c>
      <c r="H1266" s="151">
        <v>2</v>
      </c>
      <c r="I1266" s="150" t="s">
        <v>629</v>
      </c>
      <c r="J1266" s="150" t="s">
        <v>630</v>
      </c>
      <c r="K1266" s="152">
        <v>44869</v>
      </c>
      <c r="L1266" s="150" t="s">
        <v>631</v>
      </c>
      <c r="M1266" s="150" t="str">
        <f t="shared" si="19"/>
        <v>NC01-1-0040-0001</v>
      </c>
      <c r="N1266" s="150" t="e">
        <f>VLOOKUP(M1266,'Liste des équipements'!C1268:T1479,18)</f>
        <v>#N/A</v>
      </c>
    </row>
    <row r="1267" spans="1:14">
      <c r="A1267" s="150" t="s">
        <v>4223</v>
      </c>
      <c r="B1267" s="150" t="s">
        <v>4224</v>
      </c>
      <c r="C1267" s="150" t="s">
        <v>362</v>
      </c>
      <c r="D1267" s="150" t="s">
        <v>627</v>
      </c>
      <c r="E1267" s="150" t="s">
        <v>627</v>
      </c>
      <c r="F1267" s="150" t="s">
        <v>627</v>
      </c>
      <c r="G1267" s="150" t="s">
        <v>1242</v>
      </c>
      <c r="H1267" s="151">
        <v>2</v>
      </c>
      <c r="I1267" s="150" t="s">
        <v>629</v>
      </c>
      <c r="J1267" s="150" t="s">
        <v>630</v>
      </c>
      <c r="K1267" s="152">
        <v>44869</v>
      </c>
      <c r="L1267" s="150" t="s">
        <v>631</v>
      </c>
      <c r="M1267" s="150" t="str">
        <f t="shared" si="19"/>
        <v>NC01-1-0040-0001</v>
      </c>
      <c r="N1267" s="150" t="e">
        <f>VLOOKUP(M1267,'Liste des équipements'!C1269:T1480,18)</f>
        <v>#N/A</v>
      </c>
    </row>
    <row r="1268" spans="1:14">
      <c r="A1268" s="150" t="s">
        <v>4225</v>
      </c>
      <c r="B1268" s="150" t="s">
        <v>4226</v>
      </c>
      <c r="C1268" s="150" t="s">
        <v>362</v>
      </c>
      <c r="D1268" s="150" t="s">
        <v>627</v>
      </c>
      <c r="E1268" s="150" t="s">
        <v>627</v>
      </c>
      <c r="F1268" s="150" t="s">
        <v>627</v>
      </c>
      <c r="G1268" s="150" t="s">
        <v>1242</v>
      </c>
      <c r="H1268" s="151">
        <v>2</v>
      </c>
      <c r="I1268" s="150" t="s">
        <v>629</v>
      </c>
      <c r="J1268" s="150" t="s">
        <v>630</v>
      </c>
      <c r="K1268" s="152">
        <v>44869</v>
      </c>
      <c r="L1268" s="150" t="s">
        <v>631</v>
      </c>
      <c r="M1268" s="150" t="str">
        <f t="shared" si="19"/>
        <v>NC01-1-0040-0001</v>
      </c>
      <c r="N1268" s="150" t="e">
        <f>VLOOKUP(M1268,'Liste des équipements'!C1270:T1481,18)</f>
        <v>#N/A</v>
      </c>
    </row>
    <row r="1269" spans="1:14">
      <c r="A1269" s="150" t="s">
        <v>4227</v>
      </c>
      <c r="B1269" s="150" t="s">
        <v>4228</v>
      </c>
      <c r="C1269" s="150" t="s">
        <v>362</v>
      </c>
      <c r="D1269" s="150" t="s">
        <v>627</v>
      </c>
      <c r="E1269" s="150" t="s">
        <v>627</v>
      </c>
      <c r="F1269" s="150" t="s">
        <v>627</v>
      </c>
      <c r="G1269" s="150" t="s">
        <v>1242</v>
      </c>
      <c r="H1269" s="151">
        <v>2</v>
      </c>
      <c r="I1269" s="150" t="s">
        <v>629</v>
      </c>
      <c r="J1269" s="150" t="s">
        <v>630</v>
      </c>
      <c r="K1269" s="152">
        <v>44869</v>
      </c>
      <c r="L1269" s="150" t="s">
        <v>631</v>
      </c>
      <c r="M1269" s="150" t="str">
        <f t="shared" si="19"/>
        <v>NC01-1-0040-0001</v>
      </c>
      <c r="N1269" s="150" t="e">
        <f>VLOOKUP(M1269,'Liste des équipements'!C1271:T1482,18)</f>
        <v>#N/A</v>
      </c>
    </row>
    <row r="1270" spans="1:14">
      <c r="A1270" s="150" t="s">
        <v>4229</v>
      </c>
      <c r="B1270" s="150" t="s">
        <v>4230</v>
      </c>
      <c r="C1270" s="150" t="s">
        <v>362</v>
      </c>
      <c r="D1270" s="150" t="s">
        <v>627</v>
      </c>
      <c r="E1270" s="150" t="s">
        <v>627</v>
      </c>
      <c r="F1270" s="150" t="s">
        <v>627</v>
      </c>
      <c r="G1270" s="150" t="s">
        <v>1228</v>
      </c>
      <c r="H1270" s="151">
        <v>2</v>
      </c>
      <c r="I1270" s="150" t="s">
        <v>629</v>
      </c>
      <c r="J1270" s="150" t="s">
        <v>630</v>
      </c>
      <c r="K1270" s="152">
        <v>44869</v>
      </c>
      <c r="L1270" s="150" t="s">
        <v>631</v>
      </c>
      <c r="M1270" s="150" t="str">
        <f t="shared" si="19"/>
        <v>NC01-1-0040-0001</v>
      </c>
      <c r="N1270" s="150" t="e">
        <f>VLOOKUP(M1270,'Liste des équipements'!C1272:T1483,18)</f>
        <v>#N/A</v>
      </c>
    </row>
    <row r="1271" spans="1:14">
      <c r="A1271" s="150" t="s">
        <v>4231</v>
      </c>
      <c r="B1271" s="150" t="s">
        <v>4232</v>
      </c>
      <c r="C1271" s="150" t="s">
        <v>362</v>
      </c>
      <c r="D1271" s="150" t="s">
        <v>627</v>
      </c>
      <c r="E1271" s="150" t="s">
        <v>627</v>
      </c>
      <c r="F1271" s="150" t="s">
        <v>627</v>
      </c>
      <c r="G1271" s="150" t="s">
        <v>3377</v>
      </c>
      <c r="H1271" s="151">
        <v>2</v>
      </c>
      <c r="I1271" s="150" t="s">
        <v>653</v>
      </c>
      <c r="J1271" s="150" t="s">
        <v>630</v>
      </c>
      <c r="K1271" s="152">
        <v>45724</v>
      </c>
      <c r="L1271" s="150" t="s">
        <v>631</v>
      </c>
      <c r="M1271" s="150" t="str">
        <f t="shared" si="19"/>
        <v>NC01-1-0040-0001</v>
      </c>
      <c r="N1271" s="150" t="e">
        <f>VLOOKUP(M1271,'Liste des équipements'!C1273:T1484,18)</f>
        <v>#N/A</v>
      </c>
    </row>
    <row r="1272" spans="1:14">
      <c r="A1272" s="150" t="s">
        <v>4233</v>
      </c>
      <c r="B1272" s="150" t="s">
        <v>4234</v>
      </c>
      <c r="C1272" s="150" t="s">
        <v>362</v>
      </c>
      <c r="D1272" s="150" t="s">
        <v>627</v>
      </c>
      <c r="E1272" s="150" t="s">
        <v>627</v>
      </c>
      <c r="F1272" s="150" t="s">
        <v>627</v>
      </c>
      <c r="G1272" s="150" t="s">
        <v>3233</v>
      </c>
      <c r="H1272" s="151">
        <v>2</v>
      </c>
      <c r="I1272" s="150" t="s">
        <v>653</v>
      </c>
      <c r="J1272" s="150" t="s">
        <v>630</v>
      </c>
      <c r="K1272" s="152">
        <v>46454</v>
      </c>
      <c r="L1272" s="150" t="s">
        <v>631</v>
      </c>
      <c r="M1272" s="150" t="str">
        <f t="shared" si="19"/>
        <v>NC01-1-0040-0001</v>
      </c>
      <c r="N1272" s="150" t="e">
        <f>VLOOKUP(M1272,'Liste des équipements'!C1274:T1485,18)</f>
        <v>#N/A</v>
      </c>
    </row>
    <row r="1273" spans="1:14">
      <c r="A1273" s="150" t="s">
        <v>4235</v>
      </c>
      <c r="B1273" s="150" t="s">
        <v>4236</v>
      </c>
      <c r="C1273" s="150" t="s">
        <v>362</v>
      </c>
      <c r="D1273" s="150" t="s">
        <v>627</v>
      </c>
      <c r="E1273" s="150" t="s">
        <v>627</v>
      </c>
      <c r="F1273" s="150" t="s">
        <v>627</v>
      </c>
      <c r="G1273" s="150" t="s">
        <v>3233</v>
      </c>
      <c r="H1273" s="151">
        <v>2</v>
      </c>
      <c r="I1273" s="150" t="s">
        <v>653</v>
      </c>
      <c r="J1273" s="150" t="s">
        <v>630</v>
      </c>
      <c r="K1273" s="152">
        <v>46454</v>
      </c>
      <c r="L1273" s="150" t="s">
        <v>631</v>
      </c>
      <c r="M1273" s="150" t="str">
        <f t="shared" si="19"/>
        <v>NC01-1-0040-0001</v>
      </c>
      <c r="N1273" s="150" t="e">
        <f>VLOOKUP(M1273,'Liste des équipements'!C1275:T1486,18)</f>
        <v>#N/A</v>
      </c>
    </row>
    <row r="1274" spans="1:14">
      <c r="A1274" s="150" t="s">
        <v>4237</v>
      </c>
      <c r="B1274" s="150" t="s">
        <v>4238</v>
      </c>
      <c r="C1274" s="150" t="s">
        <v>362</v>
      </c>
      <c r="D1274" s="150" t="s">
        <v>627</v>
      </c>
      <c r="E1274" s="150" t="s">
        <v>627</v>
      </c>
      <c r="F1274" s="150" t="s">
        <v>627</v>
      </c>
      <c r="G1274" s="150" t="s">
        <v>3233</v>
      </c>
      <c r="H1274" s="151">
        <v>2</v>
      </c>
      <c r="I1274" s="150" t="s">
        <v>653</v>
      </c>
      <c r="J1274" s="150" t="s">
        <v>630</v>
      </c>
      <c r="K1274" s="152">
        <v>46454</v>
      </c>
      <c r="L1274" s="150" t="s">
        <v>631</v>
      </c>
      <c r="M1274" s="150" t="str">
        <f t="shared" si="19"/>
        <v>NC01-1-0040-0001</v>
      </c>
      <c r="N1274" s="150" t="e">
        <f>VLOOKUP(M1274,'Liste des équipements'!C1276:T1487,18)</f>
        <v>#N/A</v>
      </c>
    </row>
    <row r="1275" spans="1:14">
      <c r="A1275" s="150" t="s">
        <v>4239</v>
      </c>
      <c r="B1275" s="150" t="s">
        <v>4240</v>
      </c>
      <c r="C1275" s="150" t="s">
        <v>362</v>
      </c>
      <c r="D1275" s="150" t="s">
        <v>627</v>
      </c>
      <c r="E1275" s="150" t="s">
        <v>627</v>
      </c>
      <c r="F1275" s="150" t="s">
        <v>627</v>
      </c>
      <c r="G1275" s="150" t="s">
        <v>3233</v>
      </c>
      <c r="H1275" s="151">
        <v>2</v>
      </c>
      <c r="I1275" s="150" t="s">
        <v>653</v>
      </c>
      <c r="J1275" s="150" t="s">
        <v>630</v>
      </c>
      <c r="K1275" s="152">
        <v>46454</v>
      </c>
      <c r="L1275" s="150" t="s">
        <v>631</v>
      </c>
      <c r="M1275" s="150" t="str">
        <f t="shared" si="19"/>
        <v>NC01-1-0040-0001</v>
      </c>
      <c r="N1275" s="150" t="e">
        <f>VLOOKUP(M1275,'Liste des équipements'!C1277:T1488,18)</f>
        <v>#N/A</v>
      </c>
    </row>
    <row r="1276" spans="1:14">
      <c r="A1276" s="150" t="s">
        <v>4241</v>
      </c>
      <c r="B1276" s="150" t="s">
        <v>4242</v>
      </c>
      <c r="C1276" s="150" t="s">
        <v>362</v>
      </c>
      <c r="D1276" s="150" t="s">
        <v>627</v>
      </c>
      <c r="E1276" s="150" t="s">
        <v>627</v>
      </c>
      <c r="F1276" s="150" t="s">
        <v>627</v>
      </c>
      <c r="G1276" s="150" t="s">
        <v>3233</v>
      </c>
      <c r="H1276" s="151">
        <v>2</v>
      </c>
      <c r="I1276" s="150" t="s">
        <v>653</v>
      </c>
      <c r="J1276" s="150" t="s">
        <v>630</v>
      </c>
      <c r="K1276" s="152">
        <v>46454</v>
      </c>
      <c r="L1276" s="150" t="s">
        <v>631</v>
      </c>
      <c r="M1276" s="150" t="str">
        <f t="shared" si="19"/>
        <v>NC01-1-0040-0001</v>
      </c>
      <c r="N1276" s="150" t="e">
        <f>VLOOKUP(M1276,'Liste des équipements'!C1278:T1489,18)</f>
        <v>#N/A</v>
      </c>
    </row>
    <row r="1277" spans="1:14">
      <c r="A1277" s="150" t="s">
        <v>4243</v>
      </c>
      <c r="B1277" s="150" t="s">
        <v>4244</v>
      </c>
      <c r="C1277" s="150" t="s">
        <v>362</v>
      </c>
      <c r="D1277" s="150" t="s">
        <v>627</v>
      </c>
      <c r="E1277" s="150" t="s">
        <v>627</v>
      </c>
      <c r="F1277" s="150" t="s">
        <v>627</v>
      </c>
      <c r="G1277" s="150" t="s">
        <v>3233</v>
      </c>
      <c r="H1277" s="151">
        <v>2</v>
      </c>
      <c r="I1277" s="150" t="s">
        <v>653</v>
      </c>
      <c r="J1277" s="150" t="s">
        <v>630</v>
      </c>
      <c r="K1277" s="152">
        <v>46454</v>
      </c>
      <c r="L1277" s="150" t="s">
        <v>631</v>
      </c>
      <c r="M1277" s="150" t="str">
        <f t="shared" si="19"/>
        <v>NC01-1-0040-0001</v>
      </c>
      <c r="N1277" s="150" t="e">
        <f>VLOOKUP(M1277,'Liste des équipements'!C1279:T1490,18)</f>
        <v>#N/A</v>
      </c>
    </row>
    <row r="1278" spans="1:14">
      <c r="A1278" s="150" t="s">
        <v>4245</v>
      </c>
      <c r="B1278" s="150" t="s">
        <v>4246</v>
      </c>
      <c r="C1278" s="150" t="s">
        <v>362</v>
      </c>
      <c r="D1278" s="150" t="s">
        <v>627</v>
      </c>
      <c r="E1278" s="150" t="s">
        <v>627</v>
      </c>
      <c r="F1278" s="150" t="s">
        <v>627</v>
      </c>
      <c r="G1278" s="150" t="s">
        <v>3233</v>
      </c>
      <c r="H1278" s="151">
        <v>2</v>
      </c>
      <c r="I1278" s="150" t="s">
        <v>653</v>
      </c>
      <c r="J1278" s="150" t="s">
        <v>630</v>
      </c>
      <c r="K1278" s="152">
        <v>46454</v>
      </c>
      <c r="L1278" s="150" t="s">
        <v>631</v>
      </c>
      <c r="M1278" s="150" t="str">
        <f t="shared" si="19"/>
        <v>NC01-1-0040-0001</v>
      </c>
      <c r="N1278" s="150" t="e">
        <f>VLOOKUP(M1278,'Liste des équipements'!C1280:T1491,18)</f>
        <v>#N/A</v>
      </c>
    </row>
    <row r="1279" spans="1:14">
      <c r="A1279" s="150" t="s">
        <v>4247</v>
      </c>
      <c r="B1279" s="150" t="s">
        <v>4248</v>
      </c>
      <c r="C1279" s="150" t="s">
        <v>362</v>
      </c>
      <c r="D1279" s="150" t="s">
        <v>627</v>
      </c>
      <c r="E1279" s="150" t="s">
        <v>627</v>
      </c>
      <c r="F1279" s="150" t="s">
        <v>627</v>
      </c>
      <c r="G1279" s="150" t="s">
        <v>3233</v>
      </c>
      <c r="H1279" s="151">
        <v>2</v>
      </c>
      <c r="I1279" s="150" t="s">
        <v>653</v>
      </c>
      <c r="J1279" s="150" t="s">
        <v>630</v>
      </c>
      <c r="K1279" s="152">
        <v>46454</v>
      </c>
      <c r="L1279" s="150" t="s">
        <v>631</v>
      </c>
      <c r="M1279" s="150" t="str">
        <f t="shared" si="19"/>
        <v>NC01-1-0040-0001</v>
      </c>
      <c r="N1279" s="150" t="e">
        <f>VLOOKUP(M1279,'Liste des équipements'!C1281:T1492,18)</f>
        <v>#N/A</v>
      </c>
    </row>
    <row r="1280" spans="1:14">
      <c r="A1280" s="150" t="s">
        <v>4249</v>
      </c>
      <c r="B1280" s="150" t="s">
        <v>4250</v>
      </c>
      <c r="C1280" s="150" t="s">
        <v>362</v>
      </c>
      <c r="D1280" s="150" t="s">
        <v>627</v>
      </c>
      <c r="E1280" s="150" t="s">
        <v>627</v>
      </c>
      <c r="F1280" s="150" t="s">
        <v>627</v>
      </c>
      <c r="G1280" s="150" t="s">
        <v>3233</v>
      </c>
      <c r="H1280" s="151">
        <v>2</v>
      </c>
      <c r="I1280" s="150" t="s">
        <v>653</v>
      </c>
      <c r="J1280" s="150" t="s">
        <v>630</v>
      </c>
      <c r="K1280" s="152">
        <v>46454</v>
      </c>
      <c r="L1280" s="150" t="s">
        <v>631</v>
      </c>
      <c r="M1280" s="150" t="str">
        <f t="shared" si="19"/>
        <v>NC01-1-0040-0001</v>
      </c>
      <c r="N1280" s="150" t="e">
        <f>VLOOKUP(M1280,'Liste des équipements'!C1282:T1493,18)</f>
        <v>#N/A</v>
      </c>
    </row>
    <row r="1281" spans="1:14">
      <c r="A1281" s="150" t="s">
        <v>4251</v>
      </c>
      <c r="B1281" s="150" t="s">
        <v>4252</v>
      </c>
      <c r="C1281" s="150" t="s">
        <v>362</v>
      </c>
      <c r="D1281" s="150" t="s">
        <v>627</v>
      </c>
      <c r="E1281" s="150" t="s">
        <v>627</v>
      </c>
      <c r="F1281" s="150" t="s">
        <v>627</v>
      </c>
      <c r="G1281" s="150" t="s">
        <v>3233</v>
      </c>
      <c r="H1281" s="151">
        <v>2</v>
      </c>
      <c r="I1281" s="150" t="s">
        <v>653</v>
      </c>
      <c r="J1281" s="150" t="s">
        <v>630</v>
      </c>
      <c r="K1281" s="152">
        <v>46454</v>
      </c>
      <c r="L1281" s="150" t="s">
        <v>631</v>
      </c>
      <c r="M1281" s="150" t="str">
        <f t="shared" si="19"/>
        <v>NC01-1-0040-0001</v>
      </c>
      <c r="N1281" s="150" t="e">
        <f>VLOOKUP(M1281,'Liste des équipements'!C1283:T1494,18)</f>
        <v>#N/A</v>
      </c>
    </row>
    <row r="1282" spans="1:14">
      <c r="A1282" s="150" t="s">
        <v>4253</v>
      </c>
      <c r="B1282" s="150" t="s">
        <v>4254</v>
      </c>
      <c r="C1282" s="150" t="s">
        <v>362</v>
      </c>
      <c r="D1282" s="150" t="s">
        <v>627</v>
      </c>
      <c r="E1282" s="150" t="s">
        <v>627</v>
      </c>
      <c r="F1282" s="150" t="s">
        <v>627</v>
      </c>
      <c r="G1282" s="150" t="s">
        <v>3233</v>
      </c>
      <c r="H1282" s="151">
        <v>2</v>
      </c>
      <c r="I1282" s="150" t="s">
        <v>653</v>
      </c>
      <c r="J1282" s="150" t="s">
        <v>630</v>
      </c>
      <c r="K1282" s="152">
        <v>46454</v>
      </c>
      <c r="L1282" s="150" t="s">
        <v>631</v>
      </c>
      <c r="M1282" s="150" t="str">
        <f t="shared" si="19"/>
        <v>NC01-1-0040-0001</v>
      </c>
      <c r="N1282" s="150" t="e">
        <f>VLOOKUP(M1282,'Liste des équipements'!C1284:T1495,18)</f>
        <v>#N/A</v>
      </c>
    </row>
    <row r="1283" spans="1:14">
      <c r="A1283" s="150" t="s">
        <v>4255</v>
      </c>
      <c r="B1283" s="150" t="s">
        <v>4256</v>
      </c>
      <c r="C1283" s="150" t="s">
        <v>362</v>
      </c>
      <c r="D1283" s="150" t="s">
        <v>627</v>
      </c>
      <c r="E1283" s="150" t="s">
        <v>627</v>
      </c>
      <c r="F1283" s="150" t="s">
        <v>627</v>
      </c>
      <c r="G1283" s="150" t="s">
        <v>3233</v>
      </c>
      <c r="H1283" s="151">
        <v>2</v>
      </c>
      <c r="I1283" s="150" t="s">
        <v>653</v>
      </c>
      <c r="J1283" s="150" t="s">
        <v>630</v>
      </c>
      <c r="K1283" s="152">
        <v>46454</v>
      </c>
      <c r="L1283" s="150" t="s">
        <v>631</v>
      </c>
      <c r="M1283" s="150" t="str">
        <f t="shared" ref="M1283:M1346" si="20">IF(C1283&lt;&gt;"",LEFT(C1283,16),LEFT(E1283,16))</f>
        <v>NC01-1-0040-0001</v>
      </c>
      <c r="N1283" s="150" t="e">
        <f>VLOOKUP(M1283,'Liste des équipements'!C1285:T1496,18)</f>
        <v>#N/A</v>
      </c>
    </row>
    <row r="1284" spans="1:14">
      <c r="A1284" s="150" t="s">
        <v>4257</v>
      </c>
      <c r="B1284" s="150" t="s">
        <v>4258</v>
      </c>
      <c r="C1284" s="150" t="s">
        <v>362</v>
      </c>
      <c r="D1284" s="150" t="s">
        <v>627</v>
      </c>
      <c r="E1284" s="150" t="s">
        <v>627</v>
      </c>
      <c r="F1284" s="150" t="s">
        <v>627</v>
      </c>
      <c r="G1284" s="150" t="s">
        <v>3233</v>
      </c>
      <c r="H1284" s="151">
        <v>2</v>
      </c>
      <c r="I1284" s="150" t="s">
        <v>653</v>
      </c>
      <c r="J1284" s="150" t="s">
        <v>630</v>
      </c>
      <c r="K1284" s="152">
        <v>46454</v>
      </c>
      <c r="L1284" s="150" t="s">
        <v>631</v>
      </c>
      <c r="M1284" s="150" t="str">
        <f t="shared" si="20"/>
        <v>NC01-1-0040-0001</v>
      </c>
      <c r="N1284" s="150" t="e">
        <f>VLOOKUP(M1284,'Liste des équipements'!C1286:T1497,18)</f>
        <v>#N/A</v>
      </c>
    </row>
    <row r="1285" spans="1:14">
      <c r="A1285" s="150" t="s">
        <v>4259</v>
      </c>
      <c r="B1285" s="150" t="s">
        <v>4260</v>
      </c>
      <c r="C1285" s="150" t="s">
        <v>362</v>
      </c>
      <c r="D1285" s="150" t="s">
        <v>627</v>
      </c>
      <c r="E1285" s="150" t="s">
        <v>627</v>
      </c>
      <c r="F1285" s="150" t="s">
        <v>627</v>
      </c>
      <c r="G1285" s="150" t="s">
        <v>824</v>
      </c>
      <c r="H1285" s="151">
        <v>2</v>
      </c>
      <c r="I1285" s="150" t="s">
        <v>653</v>
      </c>
      <c r="J1285" s="150" t="s">
        <v>630</v>
      </c>
      <c r="K1285" s="152">
        <v>46454</v>
      </c>
      <c r="L1285" s="150" t="s">
        <v>631</v>
      </c>
      <c r="M1285" s="150" t="str">
        <f t="shared" si="20"/>
        <v>NC01-1-0040-0001</v>
      </c>
      <c r="N1285" s="150" t="e">
        <f>VLOOKUP(M1285,'Liste des équipements'!C1287:T1498,18)</f>
        <v>#N/A</v>
      </c>
    </row>
    <row r="1286" spans="1:14">
      <c r="A1286" s="150" t="s">
        <v>4261</v>
      </c>
      <c r="B1286" s="150" t="s">
        <v>4262</v>
      </c>
      <c r="C1286" s="150" t="s">
        <v>362</v>
      </c>
      <c r="D1286" s="150" t="s">
        <v>627</v>
      </c>
      <c r="E1286" s="150" t="s">
        <v>627</v>
      </c>
      <c r="F1286" s="150" t="s">
        <v>627</v>
      </c>
      <c r="G1286" s="150" t="s">
        <v>824</v>
      </c>
      <c r="H1286" s="151">
        <v>2</v>
      </c>
      <c r="I1286" s="150" t="s">
        <v>653</v>
      </c>
      <c r="J1286" s="150" t="s">
        <v>630</v>
      </c>
      <c r="K1286" s="152">
        <v>46454</v>
      </c>
      <c r="L1286" s="150" t="s">
        <v>631</v>
      </c>
      <c r="M1286" s="150" t="str">
        <f t="shared" si="20"/>
        <v>NC01-1-0040-0001</v>
      </c>
      <c r="N1286" s="150" t="e">
        <f>VLOOKUP(M1286,'Liste des équipements'!C1288:T1499,18)</f>
        <v>#N/A</v>
      </c>
    </row>
    <row r="1287" spans="1:14">
      <c r="A1287" s="150" t="s">
        <v>4263</v>
      </c>
      <c r="B1287" s="150" t="s">
        <v>4264</v>
      </c>
      <c r="C1287" s="150" t="s">
        <v>362</v>
      </c>
      <c r="D1287" s="150" t="s">
        <v>627</v>
      </c>
      <c r="E1287" s="150" t="s">
        <v>627</v>
      </c>
      <c r="F1287" s="150" t="s">
        <v>627</v>
      </c>
      <c r="G1287" s="150" t="s">
        <v>824</v>
      </c>
      <c r="H1287" s="151">
        <v>2</v>
      </c>
      <c r="I1287" s="150" t="s">
        <v>653</v>
      </c>
      <c r="J1287" s="150" t="s">
        <v>630</v>
      </c>
      <c r="K1287" s="152">
        <v>46454</v>
      </c>
      <c r="L1287" s="150" t="s">
        <v>631</v>
      </c>
      <c r="M1287" s="150" t="str">
        <f t="shared" si="20"/>
        <v>NC01-1-0040-0001</v>
      </c>
      <c r="N1287" s="150" t="e">
        <f>VLOOKUP(M1287,'Liste des équipements'!C1289:T1500,18)</f>
        <v>#N/A</v>
      </c>
    </row>
    <row r="1288" spans="1:14">
      <c r="A1288" s="150" t="s">
        <v>4265</v>
      </c>
      <c r="B1288" s="150" t="s">
        <v>4266</v>
      </c>
      <c r="C1288" s="150" t="s">
        <v>362</v>
      </c>
      <c r="D1288" s="150" t="s">
        <v>627</v>
      </c>
      <c r="E1288" s="150" t="s">
        <v>627</v>
      </c>
      <c r="F1288" s="150" t="s">
        <v>627</v>
      </c>
      <c r="G1288" s="150" t="s">
        <v>824</v>
      </c>
      <c r="H1288" s="151">
        <v>2</v>
      </c>
      <c r="I1288" s="150" t="s">
        <v>653</v>
      </c>
      <c r="J1288" s="150" t="s">
        <v>630</v>
      </c>
      <c r="K1288" s="152">
        <v>46454</v>
      </c>
      <c r="L1288" s="150" t="s">
        <v>631</v>
      </c>
      <c r="M1288" s="150" t="str">
        <f t="shared" si="20"/>
        <v>NC01-1-0040-0001</v>
      </c>
      <c r="N1288" s="150" t="e">
        <f>VLOOKUP(M1288,'Liste des équipements'!C1290:T1501,18)</f>
        <v>#N/A</v>
      </c>
    </row>
    <row r="1289" spans="1:14">
      <c r="A1289" s="150" t="s">
        <v>4267</v>
      </c>
      <c r="B1289" s="150" t="s">
        <v>4268</v>
      </c>
      <c r="C1289" s="150" t="s">
        <v>362</v>
      </c>
      <c r="D1289" s="150" t="s">
        <v>627</v>
      </c>
      <c r="E1289" s="150" t="s">
        <v>627</v>
      </c>
      <c r="F1289" s="150" t="s">
        <v>627</v>
      </c>
      <c r="G1289" s="150" t="s">
        <v>824</v>
      </c>
      <c r="H1289" s="151">
        <v>2</v>
      </c>
      <c r="I1289" s="150" t="s">
        <v>653</v>
      </c>
      <c r="J1289" s="150" t="s">
        <v>630</v>
      </c>
      <c r="K1289" s="152">
        <v>46454</v>
      </c>
      <c r="L1289" s="150" t="s">
        <v>631</v>
      </c>
      <c r="M1289" s="150" t="str">
        <f t="shared" si="20"/>
        <v>NC01-1-0040-0001</v>
      </c>
      <c r="N1289" s="150" t="e">
        <f>VLOOKUP(M1289,'Liste des équipements'!C1291:T1502,18)</f>
        <v>#N/A</v>
      </c>
    </row>
    <row r="1290" spans="1:14">
      <c r="A1290" s="150" t="s">
        <v>4269</v>
      </c>
      <c r="B1290" s="150" t="s">
        <v>4270</v>
      </c>
      <c r="C1290" s="150" t="s">
        <v>362</v>
      </c>
      <c r="D1290" s="150" t="s">
        <v>627</v>
      </c>
      <c r="E1290" s="150" t="s">
        <v>627</v>
      </c>
      <c r="F1290" s="150" t="s">
        <v>627</v>
      </c>
      <c r="G1290" s="150" t="s">
        <v>824</v>
      </c>
      <c r="H1290" s="151">
        <v>2</v>
      </c>
      <c r="I1290" s="150" t="s">
        <v>653</v>
      </c>
      <c r="J1290" s="150" t="s">
        <v>630</v>
      </c>
      <c r="K1290" s="152">
        <v>46454</v>
      </c>
      <c r="L1290" s="150" t="s">
        <v>631</v>
      </c>
      <c r="M1290" s="150" t="str">
        <f t="shared" si="20"/>
        <v>NC01-1-0040-0001</v>
      </c>
      <c r="N1290" s="150" t="e">
        <f>VLOOKUP(M1290,'Liste des équipements'!C1292:T1503,18)</f>
        <v>#N/A</v>
      </c>
    </row>
    <row r="1291" spans="1:14">
      <c r="A1291" s="150" t="s">
        <v>4271</v>
      </c>
      <c r="B1291" s="150" t="s">
        <v>4272</v>
      </c>
      <c r="C1291" s="150" t="s">
        <v>362</v>
      </c>
      <c r="D1291" s="150" t="s">
        <v>627</v>
      </c>
      <c r="E1291" s="150" t="s">
        <v>627</v>
      </c>
      <c r="F1291" s="150" t="s">
        <v>627</v>
      </c>
      <c r="G1291" s="150" t="s">
        <v>824</v>
      </c>
      <c r="H1291" s="151">
        <v>2</v>
      </c>
      <c r="I1291" s="150" t="s">
        <v>653</v>
      </c>
      <c r="J1291" s="150" t="s">
        <v>630</v>
      </c>
      <c r="K1291" s="152">
        <v>46454</v>
      </c>
      <c r="L1291" s="150" t="s">
        <v>631</v>
      </c>
      <c r="M1291" s="150" t="str">
        <f t="shared" si="20"/>
        <v>NC01-1-0040-0001</v>
      </c>
      <c r="N1291" s="150" t="e">
        <f>VLOOKUP(M1291,'Liste des équipements'!C1293:T1504,18)</f>
        <v>#N/A</v>
      </c>
    </row>
    <row r="1292" spans="1:14">
      <c r="A1292" s="150" t="s">
        <v>4273</v>
      </c>
      <c r="B1292" s="150" t="s">
        <v>4274</v>
      </c>
      <c r="C1292" s="150" t="s">
        <v>362</v>
      </c>
      <c r="D1292" s="150" t="s">
        <v>627</v>
      </c>
      <c r="E1292" s="150" t="s">
        <v>627</v>
      </c>
      <c r="F1292" s="150" t="s">
        <v>627</v>
      </c>
      <c r="G1292" s="150" t="s">
        <v>824</v>
      </c>
      <c r="H1292" s="151">
        <v>2</v>
      </c>
      <c r="I1292" s="150" t="s">
        <v>653</v>
      </c>
      <c r="J1292" s="150" t="s">
        <v>630</v>
      </c>
      <c r="K1292" s="152">
        <v>46454</v>
      </c>
      <c r="L1292" s="150" t="s">
        <v>631</v>
      </c>
      <c r="M1292" s="150" t="str">
        <f t="shared" si="20"/>
        <v>NC01-1-0040-0001</v>
      </c>
      <c r="N1292" s="150" t="e">
        <f>VLOOKUP(M1292,'Liste des équipements'!C1294:T1505,18)</f>
        <v>#N/A</v>
      </c>
    </row>
    <row r="1293" spans="1:14">
      <c r="A1293" s="150" t="s">
        <v>4275</v>
      </c>
      <c r="B1293" s="150" t="s">
        <v>4276</v>
      </c>
      <c r="C1293" s="150" t="s">
        <v>362</v>
      </c>
      <c r="D1293" s="150" t="s">
        <v>627</v>
      </c>
      <c r="E1293" s="150" t="s">
        <v>627</v>
      </c>
      <c r="F1293" s="150" t="s">
        <v>627</v>
      </c>
      <c r="G1293" s="150" t="s">
        <v>824</v>
      </c>
      <c r="H1293" s="151">
        <v>2</v>
      </c>
      <c r="I1293" s="150" t="s">
        <v>653</v>
      </c>
      <c r="J1293" s="150" t="s">
        <v>630</v>
      </c>
      <c r="K1293" s="152">
        <v>46454</v>
      </c>
      <c r="L1293" s="150" t="s">
        <v>631</v>
      </c>
      <c r="M1293" s="150" t="str">
        <f t="shared" si="20"/>
        <v>NC01-1-0040-0001</v>
      </c>
      <c r="N1293" s="150" t="e">
        <f>VLOOKUP(M1293,'Liste des équipements'!C1295:T1506,18)</f>
        <v>#N/A</v>
      </c>
    </row>
    <row r="1294" spans="1:14">
      <c r="A1294" s="150" t="s">
        <v>4277</v>
      </c>
      <c r="B1294" s="150" t="s">
        <v>4278</v>
      </c>
      <c r="C1294" s="150" t="s">
        <v>362</v>
      </c>
      <c r="D1294" s="150" t="s">
        <v>627</v>
      </c>
      <c r="E1294" s="150" t="s">
        <v>627</v>
      </c>
      <c r="F1294" s="150" t="s">
        <v>627</v>
      </c>
      <c r="G1294" s="150" t="s">
        <v>824</v>
      </c>
      <c r="H1294" s="151">
        <v>2</v>
      </c>
      <c r="I1294" s="150" t="s">
        <v>653</v>
      </c>
      <c r="J1294" s="150" t="s">
        <v>630</v>
      </c>
      <c r="K1294" s="152">
        <v>46454</v>
      </c>
      <c r="L1294" s="150" t="s">
        <v>631</v>
      </c>
      <c r="M1294" s="150" t="str">
        <f t="shared" si="20"/>
        <v>NC01-1-0040-0001</v>
      </c>
      <c r="N1294" s="150" t="e">
        <f>VLOOKUP(M1294,'Liste des équipements'!C1296:T1507,18)</f>
        <v>#N/A</v>
      </c>
    </row>
    <row r="1295" spans="1:14">
      <c r="A1295" s="150" t="s">
        <v>4279</v>
      </c>
      <c r="B1295" s="150" t="s">
        <v>4280</v>
      </c>
      <c r="C1295" s="150" t="s">
        <v>362</v>
      </c>
      <c r="D1295" s="150" t="s">
        <v>627</v>
      </c>
      <c r="E1295" s="150" t="s">
        <v>627</v>
      </c>
      <c r="F1295" s="150" t="s">
        <v>627</v>
      </c>
      <c r="G1295" s="150" t="s">
        <v>824</v>
      </c>
      <c r="H1295" s="151">
        <v>2</v>
      </c>
      <c r="I1295" s="150" t="s">
        <v>653</v>
      </c>
      <c r="J1295" s="150" t="s">
        <v>630</v>
      </c>
      <c r="K1295" s="152">
        <v>46454</v>
      </c>
      <c r="L1295" s="150" t="s">
        <v>631</v>
      </c>
      <c r="M1295" s="150" t="str">
        <f t="shared" si="20"/>
        <v>NC01-1-0040-0001</v>
      </c>
      <c r="N1295" s="150" t="e">
        <f>VLOOKUP(M1295,'Liste des équipements'!C1297:T1508,18)</f>
        <v>#N/A</v>
      </c>
    </row>
    <row r="1296" spans="1:14">
      <c r="A1296" s="150" t="s">
        <v>4281</v>
      </c>
      <c r="B1296" s="150" t="s">
        <v>4282</v>
      </c>
      <c r="C1296" s="150" t="s">
        <v>362</v>
      </c>
      <c r="D1296" s="150" t="s">
        <v>627</v>
      </c>
      <c r="E1296" s="150" t="s">
        <v>627</v>
      </c>
      <c r="F1296" s="150" t="s">
        <v>627</v>
      </c>
      <c r="G1296" s="150" t="s">
        <v>824</v>
      </c>
      <c r="H1296" s="151">
        <v>2</v>
      </c>
      <c r="I1296" s="150" t="s">
        <v>653</v>
      </c>
      <c r="J1296" s="150" t="s">
        <v>630</v>
      </c>
      <c r="K1296" s="152">
        <v>46454</v>
      </c>
      <c r="L1296" s="150" t="s">
        <v>631</v>
      </c>
      <c r="M1296" s="150" t="str">
        <f t="shared" si="20"/>
        <v>NC01-1-0040-0001</v>
      </c>
      <c r="N1296" s="150" t="e">
        <f>VLOOKUP(M1296,'Liste des équipements'!C1298:T1509,18)</f>
        <v>#N/A</v>
      </c>
    </row>
    <row r="1297" spans="1:14">
      <c r="A1297" s="150" t="s">
        <v>4283</v>
      </c>
      <c r="B1297" s="150" t="s">
        <v>4284</v>
      </c>
      <c r="C1297" s="150" t="s">
        <v>362</v>
      </c>
      <c r="D1297" s="150" t="s">
        <v>627</v>
      </c>
      <c r="E1297" s="150" t="s">
        <v>627</v>
      </c>
      <c r="F1297" s="150" t="s">
        <v>627</v>
      </c>
      <c r="G1297" s="150" t="s">
        <v>824</v>
      </c>
      <c r="H1297" s="151">
        <v>2</v>
      </c>
      <c r="I1297" s="150" t="s">
        <v>653</v>
      </c>
      <c r="J1297" s="150" t="s">
        <v>630</v>
      </c>
      <c r="K1297" s="152">
        <v>46454</v>
      </c>
      <c r="L1297" s="150" t="s">
        <v>631</v>
      </c>
      <c r="M1297" s="150" t="str">
        <f t="shared" si="20"/>
        <v>NC01-1-0040-0001</v>
      </c>
      <c r="N1297" s="150" t="e">
        <f>VLOOKUP(M1297,'Liste des équipements'!C1299:T1510,18)</f>
        <v>#N/A</v>
      </c>
    </row>
    <row r="1298" spans="1:14">
      <c r="A1298" s="150" t="s">
        <v>4285</v>
      </c>
      <c r="B1298" s="150" t="s">
        <v>4286</v>
      </c>
      <c r="C1298" s="150" t="s">
        <v>362</v>
      </c>
      <c r="D1298" s="150" t="s">
        <v>627</v>
      </c>
      <c r="E1298" s="150" t="s">
        <v>627</v>
      </c>
      <c r="F1298" s="150" t="s">
        <v>627</v>
      </c>
      <c r="G1298" s="150" t="s">
        <v>824</v>
      </c>
      <c r="H1298" s="151">
        <v>2</v>
      </c>
      <c r="I1298" s="150" t="s">
        <v>653</v>
      </c>
      <c r="J1298" s="150" t="s">
        <v>630</v>
      </c>
      <c r="K1298" s="152">
        <v>46454</v>
      </c>
      <c r="L1298" s="150" t="s">
        <v>631</v>
      </c>
      <c r="M1298" s="150" t="str">
        <f t="shared" si="20"/>
        <v>NC01-1-0040-0001</v>
      </c>
      <c r="N1298" s="150" t="e">
        <f>VLOOKUP(M1298,'Liste des équipements'!C1300:T1511,18)</f>
        <v>#N/A</v>
      </c>
    </row>
    <row r="1299" spans="1:14">
      <c r="A1299" s="150" t="s">
        <v>4287</v>
      </c>
      <c r="B1299" s="150" t="s">
        <v>4288</v>
      </c>
      <c r="C1299" s="150" t="s">
        <v>362</v>
      </c>
      <c r="D1299" s="150" t="s">
        <v>627</v>
      </c>
      <c r="E1299" s="150" t="s">
        <v>627</v>
      </c>
      <c r="F1299" s="150" t="s">
        <v>627</v>
      </c>
      <c r="G1299" s="150" t="s">
        <v>824</v>
      </c>
      <c r="H1299" s="151">
        <v>2</v>
      </c>
      <c r="I1299" s="150" t="s">
        <v>653</v>
      </c>
      <c r="J1299" s="150" t="s">
        <v>630</v>
      </c>
      <c r="K1299" s="152">
        <v>46454</v>
      </c>
      <c r="L1299" s="150" t="s">
        <v>631</v>
      </c>
      <c r="M1299" s="150" t="str">
        <f t="shared" si="20"/>
        <v>NC01-1-0040-0001</v>
      </c>
      <c r="N1299" s="150" t="e">
        <f>VLOOKUP(M1299,'Liste des équipements'!C1301:T1512,18)</f>
        <v>#N/A</v>
      </c>
    </row>
    <row r="1300" spans="1:14">
      <c r="A1300" s="150" t="s">
        <v>4289</v>
      </c>
      <c r="B1300" s="150" t="s">
        <v>4290</v>
      </c>
      <c r="C1300" s="150" t="s">
        <v>362</v>
      </c>
      <c r="D1300" s="150" t="s">
        <v>627</v>
      </c>
      <c r="E1300" s="150" t="s">
        <v>627</v>
      </c>
      <c r="F1300" s="150" t="s">
        <v>627</v>
      </c>
      <c r="G1300" s="150" t="s">
        <v>824</v>
      </c>
      <c r="H1300" s="151">
        <v>2</v>
      </c>
      <c r="I1300" s="150" t="s">
        <v>653</v>
      </c>
      <c r="J1300" s="150" t="s">
        <v>630</v>
      </c>
      <c r="K1300" s="152">
        <v>46454</v>
      </c>
      <c r="L1300" s="150" t="s">
        <v>631</v>
      </c>
      <c r="M1300" s="150" t="str">
        <f t="shared" si="20"/>
        <v>NC01-1-0040-0001</v>
      </c>
      <c r="N1300" s="150" t="e">
        <f>VLOOKUP(M1300,'Liste des équipements'!C1302:T1513,18)</f>
        <v>#N/A</v>
      </c>
    </row>
    <row r="1301" spans="1:14">
      <c r="A1301" s="150" t="s">
        <v>4291</v>
      </c>
      <c r="B1301" s="150" t="s">
        <v>4292</v>
      </c>
      <c r="C1301" s="150" t="s">
        <v>362</v>
      </c>
      <c r="D1301" s="150" t="s">
        <v>627</v>
      </c>
      <c r="E1301" s="150" t="s">
        <v>627</v>
      </c>
      <c r="F1301" s="150" t="s">
        <v>627</v>
      </c>
      <c r="G1301" s="150" t="s">
        <v>824</v>
      </c>
      <c r="H1301" s="151">
        <v>2</v>
      </c>
      <c r="I1301" s="150" t="s">
        <v>653</v>
      </c>
      <c r="J1301" s="150" t="s">
        <v>630</v>
      </c>
      <c r="K1301" s="152">
        <v>46454</v>
      </c>
      <c r="L1301" s="150" t="s">
        <v>631</v>
      </c>
      <c r="M1301" s="150" t="str">
        <f t="shared" si="20"/>
        <v>NC01-1-0040-0001</v>
      </c>
      <c r="N1301" s="150" t="e">
        <f>VLOOKUP(M1301,'Liste des équipements'!C1303:T1514,18)</f>
        <v>#N/A</v>
      </c>
    </row>
    <row r="1302" spans="1:14">
      <c r="A1302" s="150" t="s">
        <v>4293</v>
      </c>
      <c r="B1302" s="150" t="s">
        <v>4294</v>
      </c>
      <c r="C1302" s="150" t="s">
        <v>362</v>
      </c>
      <c r="D1302" s="150" t="s">
        <v>627</v>
      </c>
      <c r="E1302" s="150" t="s">
        <v>627</v>
      </c>
      <c r="F1302" s="150" t="s">
        <v>627</v>
      </c>
      <c r="G1302" s="150" t="s">
        <v>824</v>
      </c>
      <c r="H1302" s="151">
        <v>2</v>
      </c>
      <c r="I1302" s="150" t="s">
        <v>653</v>
      </c>
      <c r="J1302" s="150" t="s">
        <v>630</v>
      </c>
      <c r="K1302" s="152">
        <v>46454</v>
      </c>
      <c r="L1302" s="150" t="s">
        <v>631</v>
      </c>
      <c r="M1302" s="150" t="str">
        <f t="shared" si="20"/>
        <v>NC01-1-0040-0001</v>
      </c>
      <c r="N1302" s="150" t="e">
        <f>VLOOKUP(M1302,'Liste des équipements'!C1304:T1515,18)</f>
        <v>#N/A</v>
      </c>
    </row>
    <row r="1303" spans="1:14">
      <c r="A1303" s="150" t="s">
        <v>4295</v>
      </c>
      <c r="B1303" s="150" t="s">
        <v>4296</v>
      </c>
      <c r="C1303" s="150" t="s">
        <v>362</v>
      </c>
      <c r="D1303" s="150" t="s">
        <v>627</v>
      </c>
      <c r="E1303" s="150" t="s">
        <v>627</v>
      </c>
      <c r="F1303" s="150" t="s">
        <v>627</v>
      </c>
      <c r="G1303" s="150" t="s">
        <v>824</v>
      </c>
      <c r="H1303" s="151">
        <v>2</v>
      </c>
      <c r="I1303" s="150" t="s">
        <v>653</v>
      </c>
      <c r="J1303" s="150" t="s">
        <v>630</v>
      </c>
      <c r="K1303" s="152">
        <v>46454</v>
      </c>
      <c r="L1303" s="150" t="s">
        <v>631</v>
      </c>
      <c r="M1303" s="150" t="str">
        <f t="shared" si="20"/>
        <v>NC01-1-0040-0001</v>
      </c>
      <c r="N1303" s="150" t="e">
        <f>VLOOKUP(M1303,'Liste des équipements'!C1305:T1516,18)</f>
        <v>#N/A</v>
      </c>
    </row>
    <row r="1304" spans="1:14">
      <c r="A1304" s="150" t="s">
        <v>4297</v>
      </c>
      <c r="B1304" s="150" t="s">
        <v>4298</v>
      </c>
      <c r="C1304" s="150" t="s">
        <v>627</v>
      </c>
      <c r="D1304" s="150" t="s">
        <v>4299</v>
      </c>
      <c r="E1304" s="150" t="s">
        <v>321</v>
      </c>
      <c r="F1304" s="150" t="s">
        <v>627</v>
      </c>
      <c r="G1304" s="150" t="s">
        <v>824</v>
      </c>
      <c r="H1304" s="151">
        <v>2</v>
      </c>
      <c r="I1304" s="150" t="s">
        <v>653</v>
      </c>
      <c r="J1304" s="150" t="s">
        <v>630</v>
      </c>
      <c r="K1304" s="152">
        <v>46474</v>
      </c>
      <c r="L1304" s="150" t="s">
        <v>631</v>
      </c>
      <c r="M1304" s="150" t="str">
        <f t="shared" si="20"/>
        <v>NC01-1-0020-0022</v>
      </c>
      <c r="N1304" s="150" t="e">
        <f>VLOOKUP(M1304,'Liste des équipements'!C1306:T1517,18)</f>
        <v>#N/A</v>
      </c>
    </row>
    <row r="1305" spans="1:14">
      <c r="A1305" s="150" t="s">
        <v>4300</v>
      </c>
      <c r="B1305" s="150" t="s">
        <v>4301</v>
      </c>
      <c r="C1305" s="150" t="s">
        <v>362</v>
      </c>
      <c r="D1305" s="150" t="s">
        <v>627</v>
      </c>
      <c r="E1305" s="150" t="s">
        <v>627</v>
      </c>
      <c r="F1305" s="150" t="s">
        <v>627</v>
      </c>
      <c r="G1305" s="150" t="s">
        <v>824</v>
      </c>
      <c r="H1305" s="151">
        <v>2</v>
      </c>
      <c r="I1305" s="150" t="s">
        <v>653</v>
      </c>
      <c r="J1305" s="150" t="s">
        <v>630</v>
      </c>
      <c r="K1305" s="152">
        <v>46454</v>
      </c>
      <c r="L1305" s="150" t="s">
        <v>631</v>
      </c>
      <c r="M1305" s="150" t="str">
        <f t="shared" si="20"/>
        <v>NC01-1-0040-0001</v>
      </c>
      <c r="N1305" s="150" t="e">
        <f>VLOOKUP(M1305,'Liste des équipements'!C1307:T1518,18)</f>
        <v>#N/A</v>
      </c>
    </row>
    <row r="1306" spans="1:14">
      <c r="A1306" s="150" t="s">
        <v>4302</v>
      </c>
      <c r="B1306" s="150" t="s">
        <v>4303</v>
      </c>
      <c r="C1306" s="150" t="s">
        <v>362</v>
      </c>
      <c r="D1306" s="150" t="s">
        <v>627</v>
      </c>
      <c r="E1306" s="150" t="s">
        <v>627</v>
      </c>
      <c r="F1306" s="150" t="s">
        <v>627</v>
      </c>
      <c r="G1306" s="150" t="s">
        <v>824</v>
      </c>
      <c r="H1306" s="151">
        <v>2</v>
      </c>
      <c r="I1306" s="150" t="s">
        <v>653</v>
      </c>
      <c r="J1306" s="150" t="s">
        <v>630</v>
      </c>
      <c r="K1306" s="152">
        <v>46454</v>
      </c>
      <c r="L1306" s="150" t="s">
        <v>631</v>
      </c>
      <c r="M1306" s="150" t="str">
        <f t="shared" si="20"/>
        <v>NC01-1-0040-0001</v>
      </c>
      <c r="N1306" s="150" t="e">
        <f>VLOOKUP(M1306,'Liste des équipements'!C1308:T1519,18)</f>
        <v>#N/A</v>
      </c>
    </row>
    <row r="1307" spans="1:14">
      <c r="A1307" s="150" t="s">
        <v>4304</v>
      </c>
      <c r="B1307" s="150" t="s">
        <v>4305</v>
      </c>
      <c r="C1307" s="150" t="s">
        <v>362</v>
      </c>
      <c r="D1307" s="150" t="s">
        <v>627</v>
      </c>
      <c r="E1307" s="150" t="s">
        <v>627</v>
      </c>
      <c r="F1307" s="150" t="s">
        <v>627</v>
      </c>
      <c r="G1307" s="150" t="s">
        <v>824</v>
      </c>
      <c r="H1307" s="151">
        <v>2</v>
      </c>
      <c r="I1307" s="150" t="s">
        <v>653</v>
      </c>
      <c r="J1307" s="150" t="s">
        <v>630</v>
      </c>
      <c r="K1307" s="152">
        <v>46454</v>
      </c>
      <c r="L1307" s="150" t="s">
        <v>631</v>
      </c>
      <c r="M1307" s="150" t="str">
        <f t="shared" si="20"/>
        <v>NC01-1-0040-0001</v>
      </c>
      <c r="N1307" s="150" t="e">
        <f>VLOOKUP(M1307,'Liste des équipements'!C1309:T1520,18)</f>
        <v>#N/A</v>
      </c>
    </row>
    <row r="1308" spans="1:14">
      <c r="A1308" s="150" t="s">
        <v>4306</v>
      </c>
      <c r="B1308" s="150" t="s">
        <v>4307</v>
      </c>
      <c r="C1308" s="150" t="s">
        <v>362</v>
      </c>
      <c r="D1308" s="150" t="s">
        <v>627</v>
      </c>
      <c r="E1308" s="150" t="s">
        <v>627</v>
      </c>
      <c r="F1308" s="150" t="s">
        <v>627</v>
      </c>
      <c r="G1308" s="150" t="s">
        <v>824</v>
      </c>
      <c r="H1308" s="151">
        <v>2</v>
      </c>
      <c r="I1308" s="150" t="s">
        <v>653</v>
      </c>
      <c r="J1308" s="150" t="s">
        <v>630</v>
      </c>
      <c r="K1308" s="152">
        <v>46454</v>
      </c>
      <c r="L1308" s="150" t="s">
        <v>631</v>
      </c>
      <c r="M1308" s="150" t="str">
        <f t="shared" si="20"/>
        <v>NC01-1-0040-0001</v>
      </c>
      <c r="N1308" s="150" t="e">
        <f>VLOOKUP(M1308,'Liste des équipements'!C1310:T1521,18)</f>
        <v>#N/A</v>
      </c>
    </row>
    <row r="1309" spans="1:14">
      <c r="A1309" s="150" t="s">
        <v>4308</v>
      </c>
      <c r="B1309" s="150" t="s">
        <v>4309</v>
      </c>
      <c r="C1309" s="150" t="s">
        <v>362</v>
      </c>
      <c r="D1309" s="150" t="s">
        <v>627</v>
      </c>
      <c r="E1309" s="150" t="s">
        <v>627</v>
      </c>
      <c r="F1309" s="150" t="s">
        <v>627</v>
      </c>
      <c r="G1309" s="150" t="s">
        <v>824</v>
      </c>
      <c r="H1309" s="151">
        <v>2</v>
      </c>
      <c r="I1309" s="150" t="s">
        <v>653</v>
      </c>
      <c r="J1309" s="150" t="s">
        <v>630</v>
      </c>
      <c r="K1309" s="152">
        <v>46454</v>
      </c>
      <c r="L1309" s="150" t="s">
        <v>631</v>
      </c>
      <c r="M1309" s="150" t="str">
        <f t="shared" si="20"/>
        <v>NC01-1-0040-0001</v>
      </c>
      <c r="N1309" s="150" t="e">
        <f>VLOOKUP(M1309,'Liste des équipements'!C1311:T1522,18)</f>
        <v>#N/A</v>
      </c>
    </row>
    <row r="1310" spans="1:14">
      <c r="A1310" s="150" t="s">
        <v>4310</v>
      </c>
      <c r="B1310" s="150" t="s">
        <v>4311</v>
      </c>
      <c r="C1310" s="150" t="s">
        <v>362</v>
      </c>
      <c r="D1310" s="150" t="s">
        <v>627</v>
      </c>
      <c r="E1310" s="150" t="s">
        <v>627</v>
      </c>
      <c r="F1310" s="150" t="s">
        <v>627</v>
      </c>
      <c r="G1310" s="150" t="s">
        <v>824</v>
      </c>
      <c r="H1310" s="151">
        <v>2</v>
      </c>
      <c r="I1310" s="150" t="s">
        <v>653</v>
      </c>
      <c r="J1310" s="150" t="s">
        <v>630</v>
      </c>
      <c r="K1310" s="152">
        <v>46454</v>
      </c>
      <c r="L1310" s="150" t="s">
        <v>631</v>
      </c>
      <c r="M1310" s="150" t="str">
        <f t="shared" si="20"/>
        <v>NC01-1-0040-0001</v>
      </c>
      <c r="N1310" s="150" t="e">
        <f>VLOOKUP(M1310,'Liste des équipements'!C1312:T1523,18)</f>
        <v>#N/A</v>
      </c>
    </row>
    <row r="1311" spans="1:14">
      <c r="A1311" s="150" t="s">
        <v>4312</v>
      </c>
      <c r="B1311" s="150" t="s">
        <v>4313</v>
      </c>
      <c r="C1311" s="150" t="s">
        <v>362</v>
      </c>
      <c r="D1311" s="150" t="s">
        <v>627</v>
      </c>
      <c r="E1311" s="150" t="s">
        <v>627</v>
      </c>
      <c r="F1311" s="150" t="s">
        <v>627</v>
      </c>
      <c r="G1311" s="150" t="s">
        <v>824</v>
      </c>
      <c r="H1311" s="151">
        <v>2</v>
      </c>
      <c r="I1311" s="150" t="s">
        <v>653</v>
      </c>
      <c r="J1311" s="150" t="s">
        <v>630</v>
      </c>
      <c r="K1311" s="152">
        <v>46454</v>
      </c>
      <c r="L1311" s="150" t="s">
        <v>631</v>
      </c>
      <c r="M1311" s="150" t="str">
        <f t="shared" si="20"/>
        <v>NC01-1-0040-0001</v>
      </c>
      <c r="N1311" s="150" t="e">
        <f>VLOOKUP(M1311,'Liste des équipements'!C1313:T1524,18)</f>
        <v>#N/A</v>
      </c>
    </row>
    <row r="1312" spans="1:14">
      <c r="A1312" s="150" t="s">
        <v>4314</v>
      </c>
      <c r="B1312" s="150" t="s">
        <v>4315</v>
      </c>
      <c r="C1312" s="150" t="s">
        <v>362</v>
      </c>
      <c r="D1312" s="150" t="s">
        <v>627</v>
      </c>
      <c r="E1312" s="150" t="s">
        <v>627</v>
      </c>
      <c r="F1312" s="150" t="s">
        <v>627</v>
      </c>
      <c r="G1312" s="150" t="s">
        <v>824</v>
      </c>
      <c r="H1312" s="151">
        <v>2</v>
      </c>
      <c r="I1312" s="150" t="s">
        <v>653</v>
      </c>
      <c r="J1312" s="150" t="s">
        <v>630</v>
      </c>
      <c r="K1312" s="152">
        <v>46454</v>
      </c>
      <c r="L1312" s="150" t="s">
        <v>631</v>
      </c>
      <c r="M1312" s="150" t="str">
        <f t="shared" si="20"/>
        <v>NC01-1-0040-0001</v>
      </c>
      <c r="N1312" s="150" t="e">
        <f>VLOOKUP(M1312,'Liste des équipements'!C1314:T1525,18)</f>
        <v>#N/A</v>
      </c>
    </row>
    <row r="1313" spans="1:14">
      <c r="A1313" s="150" t="s">
        <v>4316</v>
      </c>
      <c r="B1313" s="150" t="s">
        <v>4317</v>
      </c>
      <c r="C1313" s="150" t="s">
        <v>362</v>
      </c>
      <c r="D1313" s="150" t="s">
        <v>627</v>
      </c>
      <c r="E1313" s="150" t="s">
        <v>627</v>
      </c>
      <c r="F1313" s="150" t="s">
        <v>627</v>
      </c>
      <c r="G1313" s="150" t="s">
        <v>824</v>
      </c>
      <c r="H1313" s="151">
        <v>2</v>
      </c>
      <c r="I1313" s="150" t="s">
        <v>653</v>
      </c>
      <c r="J1313" s="150" t="s">
        <v>630</v>
      </c>
      <c r="K1313" s="152">
        <v>46454</v>
      </c>
      <c r="L1313" s="150" t="s">
        <v>631</v>
      </c>
      <c r="M1313" s="150" t="str">
        <f t="shared" si="20"/>
        <v>NC01-1-0040-0001</v>
      </c>
      <c r="N1313" s="150" t="e">
        <f>VLOOKUP(M1313,'Liste des équipements'!C1315:T1526,18)</f>
        <v>#N/A</v>
      </c>
    </row>
    <row r="1314" spans="1:14">
      <c r="A1314" s="150" t="s">
        <v>4318</v>
      </c>
      <c r="B1314" s="150" t="s">
        <v>4319</v>
      </c>
      <c r="C1314" s="150" t="s">
        <v>362</v>
      </c>
      <c r="D1314" s="150" t="s">
        <v>627</v>
      </c>
      <c r="E1314" s="150" t="s">
        <v>627</v>
      </c>
      <c r="F1314" s="150" t="s">
        <v>627</v>
      </c>
      <c r="G1314" s="150" t="s">
        <v>824</v>
      </c>
      <c r="H1314" s="151">
        <v>2</v>
      </c>
      <c r="I1314" s="150" t="s">
        <v>653</v>
      </c>
      <c r="J1314" s="150" t="s">
        <v>630</v>
      </c>
      <c r="K1314" s="152">
        <v>46454</v>
      </c>
      <c r="L1314" s="150" t="s">
        <v>631</v>
      </c>
      <c r="M1314" s="150" t="str">
        <f t="shared" si="20"/>
        <v>NC01-1-0040-0001</v>
      </c>
      <c r="N1314" s="150" t="e">
        <f>VLOOKUP(M1314,'Liste des équipements'!C1316:T1527,18)</f>
        <v>#N/A</v>
      </c>
    </row>
    <row r="1315" spans="1:14">
      <c r="A1315" s="150" t="s">
        <v>4320</v>
      </c>
      <c r="B1315" s="150" t="s">
        <v>4321</v>
      </c>
      <c r="C1315" s="150" t="s">
        <v>362</v>
      </c>
      <c r="D1315" s="150" t="s">
        <v>627</v>
      </c>
      <c r="E1315" s="150" t="s">
        <v>627</v>
      </c>
      <c r="F1315" s="150" t="s">
        <v>627</v>
      </c>
      <c r="G1315" s="150" t="s">
        <v>824</v>
      </c>
      <c r="H1315" s="151">
        <v>2</v>
      </c>
      <c r="I1315" s="150" t="s">
        <v>653</v>
      </c>
      <c r="J1315" s="150" t="s">
        <v>630</v>
      </c>
      <c r="K1315" s="152">
        <v>46454</v>
      </c>
      <c r="L1315" s="150" t="s">
        <v>631</v>
      </c>
      <c r="M1315" s="150" t="str">
        <f t="shared" si="20"/>
        <v>NC01-1-0040-0001</v>
      </c>
      <c r="N1315" s="150" t="e">
        <f>VLOOKUP(M1315,'Liste des équipements'!C1317:T1528,18)</f>
        <v>#N/A</v>
      </c>
    </row>
    <row r="1316" spans="1:14">
      <c r="A1316" s="150" t="s">
        <v>4322</v>
      </c>
      <c r="B1316" s="150" t="s">
        <v>4323</v>
      </c>
      <c r="C1316" s="150" t="s">
        <v>362</v>
      </c>
      <c r="D1316" s="150" t="s">
        <v>627</v>
      </c>
      <c r="E1316" s="150" t="s">
        <v>627</v>
      </c>
      <c r="F1316" s="150" t="s">
        <v>627</v>
      </c>
      <c r="G1316" s="150" t="s">
        <v>824</v>
      </c>
      <c r="H1316" s="151">
        <v>2</v>
      </c>
      <c r="I1316" s="150" t="s">
        <v>653</v>
      </c>
      <c r="J1316" s="150" t="s">
        <v>630</v>
      </c>
      <c r="K1316" s="152">
        <v>46454</v>
      </c>
      <c r="L1316" s="150" t="s">
        <v>631</v>
      </c>
      <c r="M1316" s="150" t="str">
        <f t="shared" si="20"/>
        <v>NC01-1-0040-0001</v>
      </c>
      <c r="N1316" s="150" t="e">
        <f>VLOOKUP(M1316,'Liste des équipements'!C1318:T1529,18)</f>
        <v>#N/A</v>
      </c>
    </row>
    <row r="1317" spans="1:14">
      <c r="A1317" s="150" t="s">
        <v>4324</v>
      </c>
      <c r="B1317" s="150" t="s">
        <v>4325</v>
      </c>
      <c r="C1317" s="150" t="s">
        <v>362</v>
      </c>
      <c r="D1317" s="150" t="s">
        <v>627</v>
      </c>
      <c r="E1317" s="150" t="s">
        <v>627</v>
      </c>
      <c r="F1317" s="150" t="s">
        <v>627</v>
      </c>
      <c r="G1317" s="150" t="s">
        <v>824</v>
      </c>
      <c r="H1317" s="151">
        <v>2</v>
      </c>
      <c r="I1317" s="150" t="s">
        <v>653</v>
      </c>
      <c r="J1317" s="150" t="s">
        <v>630</v>
      </c>
      <c r="K1317" s="152">
        <v>46454</v>
      </c>
      <c r="L1317" s="150" t="s">
        <v>631</v>
      </c>
      <c r="M1317" s="150" t="str">
        <f t="shared" si="20"/>
        <v>NC01-1-0040-0001</v>
      </c>
      <c r="N1317" s="150" t="e">
        <f>VLOOKUP(M1317,'Liste des équipements'!C1319:T1530,18)</f>
        <v>#N/A</v>
      </c>
    </row>
    <row r="1318" spans="1:14">
      <c r="A1318" s="150" t="s">
        <v>4326</v>
      </c>
      <c r="B1318" s="150" t="s">
        <v>4327</v>
      </c>
      <c r="C1318" s="150" t="s">
        <v>362</v>
      </c>
      <c r="D1318" s="150" t="s">
        <v>627</v>
      </c>
      <c r="E1318" s="150" t="s">
        <v>627</v>
      </c>
      <c r="F1318" s="150" t="s">
        <v>627</v>
      </c>
      <c r="G1318" s="150" t="s">
        <v>824</v>
      </c>
      <c r="H1318" s="151">
        <v>2</v>
      </c>
      <c r="I1318" s="150" t="s">
        <v>653</v>
      </c>
      <c r="J1318" s="150" t="s">
        <v>630</v>
      </c>
      <c r="K1318" s="152">
        <v>46454</v>
      </c>
      <c r="L1318" s="150" t="s">
        <v>631</v>
      </c>
      <c r="M1318" s="150" t="str">
        <f t="shared" si="20"/>
        <v>NC01-1-0040-0001</v>
      </c>
      <c r="N1318" s="150" t="e">
        <f>VLOOKUP(M1318,'Liste des équipements'!C1320:T1531,18)</f>
        <v>#N/A</v>
      </c>
    </row>
    <row r="1319" spans="1:14">
      <c r="A1319" s="150" t="s">
        <v>4328</v>
      </c>
      <c r="B1319" s="150" t="s">
        <v>4329</v>
      </c>
      <c r="C1319" s="150" t="s">
        <v>362</v>
      </c>
      <c r="D1319" s="150" t="s">
        <v>627</v>
      </c>
      <c r="E1319" s="150" t="s">
        <v>627</v>
      </c>
      <c r="F1319" s="150" t="s">
        <v>627</v>
      </c>
      <c r="G1319" s="150" t="s">
        <v>824</v>
      </c>
      <c r="H1319" s="151">
        <v>2</v>
      </c>
      <c r="I1319" s="150" t="s">
        <v>653</v>
      </c>
      <c r="J1319" s="150" t="s">
        <v>630</v>
      </c>
      <c r="K1319" s="152">
        <v>46454</v>
      </c>
      <c r="L1319" s="150" t="s">
        <v>631</v>
      </c>
      <c r="M1319" s="150" t="str">
        <f t="shared" si="20"/>
        <v>NC01-1-0040-0001</v>
      </c>
      <c r="N1319" s="150" t="e">
        <f>VLOOKUP(M1319,'Liste des équipements'!C1321:T1532,18)</f>
        <v>#N/A</v>
      </c>
    </row>
    <row r="1320" spans="1:14">
      <c r="A1320" s="150" t="s">
        <v>4330</v>
      </c>
      <c r="B1320" s="150" t="s">
        <v>4331</v>
      </c>
      <c r="C1320" s="150" t="s">
        <v>362</v>
      </c>
      <c r="D1320" s="150" t="s">
        <v>627</v>
      </c>
      <c r="E1320" s="150" t="s">
        <v>627</v>
      </c>
      <c r="F1320" s="150" t="s">
        <v>627</v>
      </c>
      <c r="G1320" s="150" t="s">
        <v>824</v>
      </c>
      <c r="H1320" s="151">
        <v>2</v>
      </c>
      <c r="I1320" s="150" t="s">
        <v>653</v>
      </c>
      <c r="J1320" s="150" t="s">
        <v>630</v>
      </c>
      <c r="K1320" s="152">
        <v>46454</v>
      </c>
      <c r="L1320" s="150" t="s">
        <v>631</v>
      </c>
      <c r="M1320" s="150" t="str">
        <f t="shared" si="20"/>
        <v>NC01-1-0040-0001</v>
      </c>
      <c r="N1320" s="150" t="e">
        <f>VLOOKUP(M1320,'Liste des équipements'!C1322:T1533,18)</f>
        <v>#N/A</v>
      </c>
    </row>
    <row r="1321" spans="1:14">
      <c r="A1321" s="150" t="s">
        <v>4332</v>
      </c>
      <c r="B1321" s="150" t="s">
        <v>4333</v>
      </c>
      <c r="C1321" s="150" t="s">
        <v>362</v>
      </c>
      <c r="D1321" s="150" t="s">
        <v>627</v>
      </c>
      <c r="E1321" s="150" t="s">
        <v>627</v>
      </c>
      <c r="F1321" s="150" t="s">
        <v>627</v>
      </c>
      <c r="G1321" s="150" t="s">
        <v>824</v>
      </c>
      <c r="H1321" s="151">
        <v>2</v>
      </c>
      <c r="I1321" s="150" t="s">
        <v>653</v>
      </c>
      <c r="J1321" s="150" t="s">
        <v>630</v>
      </c>
      <c r="K1321" s="152">
        <v>46454</v>
      </c>
      <c r="L1321" s="150" t="s">
        <v>631</v>
      </c>
      <c r="M1321" s="150" t="str">
        <f t="shared" si="20"/>
        <v>NC01-1-0040-0001</v>
      </c>
      <c r="N1321" s="150" t="e">
        <f>VLOOKUP(M1321,'Liste des équipements'!C1323:T1534,18)</f>
        <v>#N/A</v>
      </c>
    </row>
    <row r="1322" spans="1:14">
      <c r="A1322" s="150" t="s">
        <v>4334</v>
      </c>
      <c r="B1322" s="150" t="s">
        <v>4335</v>
      </c>
      <c r="C1322" s="150" t="s">
        <v>362</v>
      </c>
      <c r="D1322" s="150" t="s">
        <v>627</v>
      </c>
      <c r="E1322" s="150" t="s">
        <v>627</v>
      </c>
      <c r="F1322" s="150" t="s">
        <v>627</v>
      </c>
      <c r="G1322" s="150" t="s">
        <v>824</v>
      </c>
      <c r="H1322" s="151">
        <v>2</v>
      </c>
      <c r="I1322" s="150" t="s">
        <v>653</v>
      </c>
      <c r="J1322" s="150" t="s">
        <v>630</v>
      </c>
      <c r="K1322" s="152">
        <v>46454</v>
      </c>
      <c r="L1322" s="150" t="s">
        <v>631</v>
      </c>
      <c r="M1322" s="150" t="str">
        <f t="shared" si="20"/>
        <v>NC01-1-0040-0001</v>
      </c>
      <c r="N1322" s="150" t="e">
        <f>VLOOKUP(M1322,'Liste des équipements'!C1324:T1535,18)</f>
        <v>#N/A</v>
      </c>
    </row>
    <row r="1323" spans="1:14">
      <c r="A1323" s="150" t="s">
        <v>4336</v>
      </c>
      <c r="B1323" s="150" t="s">
        <v>4337</v>
      </c>
      <c r="C1323" s="150" t="s">
        <v>362</v>
      </c>
      <c r="D1323" s="150" t="s">
        <v>627</v>
      </c>
      <c r="E1323" s="150" t="s">
        <v>627</v>
      </c>
      <c r="F1323" s="150" t="s">
        <v>627</v>
      </c>
      <c r="G1323" s="150" t="s">
        <v>824</v>
      </c>
      <c r="H1323" s="151">
        <v>2</v>
      </c>
      <c r="I1323" s="150" t="s">
        <v>653</v>
      </c>
      <c r="J1323" s="150" t="s">
        <v>630</v>
      </c>
      <c r="K1323" s="152">
        <v>46454</v>
      </c>
      <c r="L1323" s="150" t="s">
        <v>631</v>
      </c>
      <c r="M1323" s="150" t="str">
        <f t="shared" si="20"/>
        <v>NC01-1-0040-0001</v>
      </c>
      <c r="N1323" s="150" t="e">
        <f>VLOOKUP(M1323,'Liste des équipements'!C1325:T1536,18)</f>
        <v>#N/A</v>
      </c>
    </row>
    <row r="1324" spans="1:14">
      <c r="A1324" s="150" t="s">
        <v>4338</v>
      </c>
      <c r="B1324" s="150" t="s">
        <v>4339</v>
      </c>
      <c r="C1324" s="150" t="s">
        <v>362</v>
      </c>
      <c r="D1324" s="150" t="s">
        <v>627</v>
      </c>
      <c r="E1324" s="150" t="s">
        <v>627</v>
      </c>
      <c r="F1324" s="150" t="s">
        <v>627</v>
      </c>
      <c r="G1324" s="150" t="s">
        <v>824</v>
      </c>
      <c r="H1324" s="151">
        <v>2</v>
      </c>
      <c r="I1324" s="150" t="s">
        <v>653</v>
      </c>
      <c r="J1324" s="150" t="s">
        <v>630</v>
      </c>
      <c r="K1324" s="152">
        <v>46454</v>
      </c>
      <c r="L1324" s="150" t="s">
        <v>631</v>
      </c>
      <c r="M1324" s="150" t="str">
        <f t="shared" si="20"/>
        <v>NC01-1-0040-0001</v>
      </c>
      <c r="N1324" s="150" t="e">
        <f>VLOOKUP(M1324,'Liste des équipements'!C1326:T1537,18)</f>
        <v>#N/A</v>
      </c>
    </row>
    <row r="1325" spans="1:14">
      <c r="A1325" s="150" t="s">
        <v>4340</v>
      </c>
      <c r="B1325" s="150" t="s">
        <v>4341</v>
      </c>
      <c r="C1325" s="150" t="s">
        <v>362</v>
      </c>
      <c r="D1325" s="150" t="s">
        <v>627</v>
      </c>
      <c r="E1325" s="150" t="s">
        <v>627</v>
      </c>
      <c r="F1325" s="150" t="s">
        <v>627</v>
      </c>
      <c r="G1325" s="150" t="s">
        <v>824</v>
      </c>
      <c r="H1325" s="151">
        <v>2</v>
      </c>
      <c r="I1325" s="150" t="s">
        <v>653</v>
      </c>
      <c r="J1325" s="150" t="s">
        <v>630</v>
      </c>
      <c r="K1325" s="152">
        <v>46454</v>
      </c>
      <c r="L1325" s="150" t="s">
        <v>631</v>
      </c>
      <c r="M1325" s="150" t="str">
        <f t="shared" si="20"/>
        <v>NC01-1-0040-0001</v>
      </c>
      <c r="N1325" s="150" t="e">
        <f>VLOOKUP(M1325,'Liste des équipements'!C1327:T1538,18)</f>
        <v>#N/A</v>
      </c>
    </row>
    <row r="1326" spans="1:14">
      <c r="A1326" s="150" t="s">
        <v>4342</v>
      </c>
      <c r="B1326" s="150" t="s">
        <v>4343</v>
      </c>
      <c r="C1326" s="150" t="s">
        <v>362</v>
      </c>
      <c r="D1326" s="150" t="s">
        <v>627</v>
      </c>
      <c r="E1326" s="150" t="s">
        <v>627</v>
      </c>
      <c r="F1326" s="150" t="s">
        <v>627</v>
      </c>
      <c r="G1326" s="150" t="s">
        <v>824</v>
      </c>
      <c r="H1326" s="151">
        <v>2</v>
      </c>
      <c r="I1326" s="150" t="s">
        <v>653</v>
      </c>
      <c r="J1326" s="150" t="s">
        <v>630</v>
      </c>
      <c r="K1326" s="152">
        <v>46454</v>
      </c>
      <c r="L1326" s="150" t="s">
        <v>631</v>
      </c>
      <c r="M1326" s="150" t="str">
        <f t="shared" si="20"/>
        <v>NC01-1-0040-0001</v>
      </c>
      <c r="N1326" s="150" t="e">
        <f>VLOOKUP(M1326,'Liste des équipements'!C1328:T1539,18)</f>
        <v>#N/A</v>
      </c>
    </row>
    <row r="1327" spans="1:14">
      <c r="A1327" s="150" t="s">
        <v>4344</v>
      </c>
      <c r="B1327" s="150" t="s">
        <v>4345</v>
      </c>
      <c r="C1327" s="150" t="s">
        <v>362</v>
      </c>
      <c r="D1327" s="150" t="s">
        <v>627</v>
      </c>
      <c r="E1327" s="150" t="s">
        <v>627</v>
      </c>
      <c r="F1327" s="150" t="s">
        <v>627</v>
      </c>
      <c r="G1327" s="150" t="s">
        <v>824</v>
      </c>
      <c r="H1327" s="151">
        <v>2</v>
      </c>
      <c r="I1327" s="150" t="s">
        <v>653</v>
      </c>
      <c r="J1327" s="150" t="s">
        <v>630</v>
      </c>
      <c r="K1327" s="152">
        <v>46454</v>
      </c>
      <c r="L1327" s="150" t="s">
        <v>631</v>
      </c>
      <c r="M1327" s="150" t="str">
        <f t="shared" si="20"/>
        <v>NC01-1-0040-0001</v>
      </c>
      <c r="N1327" s="150" t="e">
        <f>VLOOKUP(M1327,'Liste des équipements'!C1329:T1540,18)</f>
        <v>#N/A</v>
      </c>
    </row>
    <row r="1328" spans="1:14">
      <c r="A1328" s="150" t="s">
        <v>4346</v>
      </c>
      <c r="B1328" s="150" t="s">
        <v>4347</v>
      </c>
      <c r="C1328" s="150" t="s">
        <v>362</v>
      </c>
      <c r="D1328" s="150" t="s">
        <v>627</v>
      </c>
      <c r="E1328" s="150" t="s">
        <v>627</v>
      </c>
      <c r="F1328" s="150" t="s">
        <v>627</v>
      </c>
      <c r="G1328" s="150" t="s">
        <v>824</v>
      </c>
      <c r="H1328" s="151">
        <v>2</v>
      </c>
      <c r="I1328" s="150" t="s">
        <v>653</v>
      </c>
      <c r="J1328" s="150" t="s">
        <v>630</v>
      </c>
      <c r="K1328" s="152">
        <v>46454</v>
      </c>
      <c r="L1328" s="150" t="s">
        <v>631</v>
      </c>
      <c r="M1328" s="150" t="str">
        <f t="shared" si="20"/>
        <v>NC01-1-0040-0001</v>
      </c>
      <c r="N1328" s="150" t="e">
        <f>VLOOKUP(M1328,'Liste des équipements'!C1330:T1541,18)</f>
        <v>#N/A</v>
      </c>
    </row>
    <row r="1329" spans="1:14">
      <c r="A1329" s="150" t="s">
        <v>4348</v>
      </c>
      <c r="B1329" s="150" t="s">
        <v>4349</v>
      </c>
      <c r="C1329" s="150" t="s">
        <v>362</v>
      </c>
      <c r="D1329" s="150" t="s">
        <v>627</v>
      </c>
      <c r="E1329" s="150" t="s">
        <v>627</v>
      </c>
      <c r="F1329" s="150" t="s">
        <v>627</v>
      </c>
      <c r="G1329" s="150" t="s">
        <v>824</v>
      </c>
      <c r="H1329" s="151">
        <v>2</v>
      </c>
      <c r="I1329" s="150" t="s">
        <v>653</v>
      </c>
      <c r="J1329" s="150" t="s">
        <v>630</v>
      </c>
      <c r="K1329" s="152">
        <v>46454</v>
      </c>
      <c r="L1329" s="150" t="s">
        <v>631</v>
      </c>
      <c r="M1329" s="150" t="str">
        <f t="shared" si="20"/>
        <v>NC01-1-0040-0001</v>
      </c>
      <c r="N1329" s="150" t="e">
        <f>VLOOKUP(M1329,'Liste des équipements'!C1331:T1542,18)</f>
        <v>#N/A</v>
      </c>
    </row>
    <row r="1330" spans="1:14">
      <c r="A1330" s="150" t="s">
        <v>4350</v>
      </c>
      <c r="B1330" s="150" t="s">
        <v>4351</v>
      </c>
      <c r="C1330" s="150" t="s">
        <v>362</v>
      </c>
      <c r="D1330" s="150" t="s">
        <v>627</v>
      </c>
      <c r="E1330" s="150" t="s">
        <v>627</v>
      </c>
      <c r="F1330" s="150" t="s">
        <v>627</v>
      </c>
      <c r="G1330" s="150" t="s">
        <v>824</v>
      </c>
      <c r="H1330" s="151">
        <v>2</v>
      </c>
      <c r="I1330" s="150" t="s">
        <v>653</v>
      </c>
      <c r="J1330" s="150" t="s">
        <v>630</v>
      </c>
      <c r="K1330" s="152">
        <v>46454</v>
      </c>
      <c r="L1330" s="150" t="s">
        <v>631</v>
      </c>
      <c r="M1330" s="150" t="str">
        <f t="shared" si="20"/>
        <v>NC01-1-0040-0001</v>
      </c>
      <c r="N1330" s="150" t="e">
        <f>VLOOKUP(M1330,'Liste des équipements'!C1332:T1543,18)</f>
        <v>#N/A</v>
      </c>
    </row>
    <row r="1331" spans="1:14">
      <c r="A1331" s="150" t="s">
        <v>4352</v>
      </c>
      <c r="B1331" s="150" t="s">
        <v>4353</v>
      </c>
      <c r="C1331" s="150" t="s">
        <v>362</v>
      </c>
      <c r="D1331" s="150" t="s">
        <v>627</v>
      </c>
      <c r="E1331" s="150" t="s">
        <v>627</v>
      </c>
      <c r="F1331" s="150" t="s">
        <v>627</v>
      </c>
      <c r="G1331" s="150" t="s">
        <v>824</v>
      </c>
      <c r="H1331" s="151">
        <v>2</v>
      </c>
      <c r="I1331" s="150" t="s">
        <v>653</v>
      </c>
      <c r="J1331" s="150" t="s">
        <v>630</v>
      </c>
      <c r="K1331" s="152">
        <v>46454</v>
      </c>
      <c r="L1331" s="150" t="s">
        <v>631</v>
      </c>
      <c r="M1331" s="150" t="str">
        <f t="shared" si="20"/>
        <v>NC01-1-0040-0001</v>
      </c>
      <c r="N1331" s="150" t="e">
        <f>VLOOKUP(M1331,'Liste des équipements'!C1333:T1544,18)</f>
        <v>#N/A</v>
      </c>
    </row>
    <row r="1332" spans="1:14">
      <c r="A1332" s="150" t="s">
        <v>4354</v>
      </c>
      <c r="B1332" s="150" t="s">
        <v>4355</v>
      </c>
      <c r="C1332" s="150" t="s">
        <v>362</v>
      </c>
      <c r="D1332" s="150" t="s">
        <v>627</v>
      </c>
      <c r="E1332" s="150" t="s">
        <v>627</v>
      </c>
      <c r="F1332" s="150" t="s">
        <v>627</v>
      </c>
      <c r="G1332" s="150" t="s">
        <v>824</v>
      </c>
      <c r="H1332" s="151">
        <v>2</v>
      </c>
      <c r="I1332" s="150" t="s">
        <v>653</v>
      </c>
      <c r="J1332" s="150" t="s">
        <v>630</v>
      </c>
      <c r="K1332" s="152">
        <v>46454</v>
      </c>
      <c r="L1332" s="150" t="s">
        <v>631</v>
      </c>
      <c r="M1332" s="150" t="str">
        <f t="shared" si="20"/>
        <v>NC01-1-0040-0001</v>
      </c>
      <c r="N1332" s="150" t="e">
        <f>VLOOKUP(M1332,'Liste des équipements'!C1334:T1545,18)</f>
        <v>#N/A</v>
      </c>
    </row>
    <row r="1333" spans="1:14">
      <c r="A1333" s="150" t="s">
        <v>4356</v>
      </c>
      <c r="B1333" s="150" t="s">
        <v>4357</v>
      </c>
      <c r="C1333" s="150" t="s">
        <v>362</v>
      </c>
      <c r="D1333" s="150" t="s">
        <v>627</v>
      </c>
      <c r="E1333" s="150" t="s">
        <v>627</v>
      </c>
      <c r="F1333" s="150" t="s">
        <v>627</v>
      </c>
      <c r="G1333" s="150" t="s">
        <v>824</v>
      </c>
      <c r="H1333" s="151">
        <v>2</v>
      </c>
      <c r="I1333" s="150" t="s">
        <v>653</v>
      </c>
      <c r="J1333" s="150" t="s">
        <v>630</v>
      </c>
      <c r="K1333" s="152">
        <v>46454</v>
      </c>
      <c r="L1333" s="150" t="s">
        <v>631</v>
      </c>
      <c r="M1333" s="150" t="str">
        <f t="shared" si="20"/>
        <v>NC01-1-0040-0001</v>
      </c>
      <c r="N1333" s="150" t="e">
        <f>VLOOKUP(M1333,'Liste des équipements'!C1335:T1546,18)</f>
        <v>#N/A</v>
      </c>
    </row>
    <row r="1334" spans="1:14">
      <c r="A1334" s="150" t="s">
        <v>4358</v>
      </c>
      <c r="B1334" s="150" t="s">
        <v>4359</v>
      </c>
      <c r="C1334" s="150" t="s">
        <v>362</v>
      </c>
      <c r="D1334" s="150" t="s">
        <v>627</v>
      </c>
      <c r="E1334" s="150" t="s">
        <v>627</v>
      </c>
      <c r="F1334" s="150" t="s">
        <v>627</v>
      </c>
      <c r="G1334" s="150" t="s">
        <v>824</v>
      </c>
      <c r="H1334" s="151">
        <v>2</v>
      </c>
      <c r="I1334" s="150" t="s">
        <v>653</v>
      </c>
      <c r="J1334" s="150" t="s">
        <v>630</v>
      </c>
      <c r="K1334" s="152">
        <v>46454</v>
      </c>
      <c r="L1334" s="150" t="s">
        <v>631</v>
      </c>
      <c r="M1334" s="150" t="str">
        <f t="shared" si="20"/>
        <v>NC01-1-0040-0001</v>
      </c>
      <c r="N1334" s="150" t="e">
        <f>VLOOKUP(M1334,'Liste des équipements'!C1336:T1547,18)</f>
        <v>#N/A</v>
      </c>
    </row>
    <row r="1335" spans="1:14">
      <c r="A1335" s="150" t="s">
        <v>4360</v>
      </c>
      <c r="B1335" s="150" t="s">
        <v>4361</v>
      </c>
      <c r="C1335" s="150" t="s">
        <v>362</v>
      </c>
      <c r="D1335" s="150" t="s">
        <v>627</v>
      </c>
      <c r="E1335" s="150" t="s">
        <v>627</v>
      </c>
      <c r="F1335" s="150" t="s">
        <v>627</v>
      </c>
      <c r="G1335" s="150" t="s">
        <v>824</v>
      </c>
      <c r="H1335" s="151">
        <v>2</v>
      </c>
      <c r="I1335" s="150" t="s">
        <v>653</v>
      </c>
      <c r="J1335" s="150" t="s">
        <v>630</v>
      </c>
      <c r="K1335" s="152">
        <v>46454</v>
      </c>
      <c r="L1335" s="150" t="s">
        <v>631</v>
      </c>
      <c r="M1335" s="150" t="str">
        <f t="shared" si="20"/>
        <v>NC01-1-0040-0001</v>
      </c>
      <c r="N1335" s="150" t="e">
        <f>VLOOKUP(M1335,'Liste des équipements'!C1337:T1548,18)</f>
        <v>#N/A</v>
      </c>
    </row>
    <row r="1336" spans="1:14">
      <c r="A1336" s="150" t="s">
        <v>4362</v>
      </c>
      <c r="B1336" s="150" t="s">
        <v>4363</v>
      </c>
      <c r="C1336" s="150" t="s">
        <v>362</v>
      </c>
      <c r="D1336" s="150" t="s">
        <v>627</v>
      </c>
      <c r="E1336" s="150" t="s">
        <v>627</v>
      </c>
      <c r="F1336" s="150" t="s">
        <v>627</v>
      </c>
      <c r="G1336" s="150" t="s">
        <v>824</v>
      </c>
      <c r="H1336" s="151">
        <v>2</v>
      </c>
      <c r="I1336" s="150" t="s">
        <v>653</v>
      </c>
      <c r="J1336" s="150" t="s">
        <v>630</v>
      </c>
      <c r="K1336" s="152">
        <v>46454</v>
      </c>
      <c r="L1336" s="150" t="s">
        <v>631</v>
      </c>
      <c r="M1336" s="150" t="str">
        <f t="shared" si="20"/>
        <v>NC01-1-0040-0001</v>
      </c>
      <c r="N1336" s="150" t="e">
        <f>VLOOKUP(M1336,'Liste des équipements'!C1338:T1549,18)</f>
        <v>#N/A</v>
      </c>
    </row>
    <row r="1337" spans="1:14">
      <c r="A1337" s="150" t="s">
        <v>4364</v>
      </c>
      <c r="B1337" s="150" t="s">
        <v>4365</v>
      </c>
      <c r="C1337" s="150" t="s">
        <v>362</v>
      </c>
      <c r="D1337" s="150" t="s">
        <v>627</v>
      </c>
      <c r="E1337" s="150" t="s">
        <v>627</v>
      </c>
      <c r="F1337" s="150" t="s">
        <v>627</v>
      </c>
      <c r="G1337" s="150" t="s">
        <v>824</v>
      </c>
      <c r="H1337" s="151">
        <v>2</v>
      </c>
      <c r="I1337" s="150" t="s">
        <v>653</v>
      </c>
      <c r="J1337" s="150" t="s">
        <v>630</v>
      </c>
      <c r="K1337" s="152">
        <v>46454</v>
      </c>
      <c r="L1337" s="150" t="s">
        <v>631</v>
      </c>
      <c r="M1337" s="150" t="str">
        <f t="shared" si="20"/>
        <v>NC01-1-0040-0001</v>
      </c>
      <c r="N1337" s="150" t="e">
        <f>VLOOKUP(M1337,'Liste des équipements'!C1339:T1550,18)</f>
        <v>#N/A</v>
      </c>
    </row>
    <row r="1338" spans="1:14">
      <c r="A1338" s="150" t="s">
        <v>4366</v>
      </c>
      <c r="B1338" s="150" t="s">
        <v>4367</v>
      </c>
      <c r="C1338" s="150" t="s">
        <v>362</v>
      </c>
      <c r="D1338" s="150" t="s">
        <v>627</v>
      </c>
      <c r="E1338" s="150" t="s">
        <v>627</v>
      </c>
      <c r="F1338" s="150" t="s">
        <v>627</v>
      </c>
      <c r="G1338" s="150" t="s">
        <v>824</v>
      </c>
      <c r="H1338" s="151">
        <v>2</v>
      </c>
      <c r="I1338" s="150" t="s">
        <v>653</v>
      </c>
      <c r="J1338" s="150" t="s">
        <v>630</v>
      </c>
      <c r="K1338" s="152">
        <v>46454</v>
      </c>
      <c r="L1338" s="150" t="s">
        <v>631</v>
      </c>
      <c r="M1338" s="150" t="str">
        <f t="shared" si="20"/>
        <v>NC01-1-0040-0001</v>
      </c>
      <c r="N1338" s="150" t="e">
        <f>VLOOKUP(M1338,'Liste des équipements'!C1340:T1551,18)</f>
        <v>#N/A</v>
      </c>
    </row>
    <row r="1339" spans="1:14">
      <c r="A1339" s="150" t="s">
        <v>4368</v>
      </c>
      <c r="B1339" s="150" t="s">
        <v>4369</v>
      </c>
      <c r="C1339" s="150" t="s">
        <v>362</v>
      </c>
      <c r="D1339" s="150" t="s">
        <v>627</v>
      </c>
      <c r="E1339" s="150" t="s">
        <v>627</v>
      </c>
      <c r="F1339" s="150" t="s">
        <v>627</v>
      </c>
      <c r="G1339" s="150" t="s">
        <v>824</v>
      </c>
      <c r="H1339" s="151">
        <v>2</v>
      </c>
      <c r="I1339" s="150" t="s">
        <v>653</v>
      </c>
      <c r="J1339" s="150" t="s">
        <v>630</v>
      </c>
      <c r="K1339" s="152">
        <v>46454</v>
      </c>
      <c r="L1339" s="150" t="s">
        <v>631</v>
      </c>
      <c r="M1339" s="150" t="str">
        <f t="shared" si="20"/>
        <v>NC01-1-0040-0001</v>
      </c>
      <c r="N1339" s="150" t="e">
        <f>VLOOKUP(M1339,'Liste des équipements'!C1341:T1552,18)</f>
        <v>#N/A</v>
      </c>
    </row>
    <row r="1340" spans="1:14">
      <c r="A1340" s="150" t="s">
        <v>4370</v>
      </c>
      <c r="B1340" s="150" t="s">
        <v>4371</v>
      </c>
      <c r="C1340" s="150" t="s">
        <v>627</v>
      </c>
      <c r="D1340" s="150" t="s">
        <v>4372</v>
      </c>
      <c r="E1340" s="150" t="s">
        <v>321</v>
      </c>
      <c r="F1340" s="150" t="s">
        <v>627</v>
      </c>
      <c r="G1340" s="150" t="s">
        <v>824</v>
      </c>
      <c r="H1340" s="151">
        <v>2</v>
      </c>
      <c r="I1340" s="150" t="s">
        <v>653</v>
      </c>
      <c r="J1340" s="150" t="s">
        <v>630</v>
      </c>
      <c r="K1340" s="152">
        <v>46454</v>
      </c>
      <c r="L1340" s="150" t="s">
        <v>631</v>
      </c>
      <c r="M1340" s="150" t="str">
        <f t="shared" si="20"/>
        <v>NC01-1-0020-0022</v>
      </c>
      <c r="N1340" s="150" t="e">
        <f>VLOOKUP(M1340,'Liste des équipements'!C1342:T1553,18)</f>
        <v>#N/A</v>
      </c>
    </row>
    <row r="1341" spans="1:14">
      <c r="A1341" s="150" t="s">
        <v>4373</v>
      </c>
      <c r="B1341" s="150" t="s">
        <v>4371</v>
      </c>
      <c r="C1341" s="150" t="s">
        <v>362</v>
      </c>
      <c r="D1341" s="150" t="s">
        <v>627</v>
      </c>
      <c r="E1341" s="150" t="s">
        <v>627</v>
      </c>
      <c r="F1341" s="150" t="s">
        <v>627</v>
      </c>
      <c r="G1341" s="150" t="s">
        <v>824</v>
      </c>
      <c r="H1341" s="151">
        <v>2</v>
      </c>
      <c r="I1341" s="150" t="s">
        <v>653</v>
      </c>
      <c r="J1341" s="150" t="s">
        <v>630</v>
      </c>
      <c r="K1341" s="152">
        <v>46454</v>
      </c>
      <c r="L1341" s="150" t="s">
        <v>631</v>
      </c>
      <c r="M1341" s="150" t="str">
        <f t="shared" si="20"/>
        <v>NC01-1-0040-0001</v>
      </c>
      <c r="N1341" s="150" t="e">
        <f>VLOOKUP(M1341,'Liste des équipements'!C1343:T1554,18)</f>
        <v>#N/A</v>
      </c>
    </row>
    <row r="1342" spans="1:14">
      <c r="A1342" s="150" t="s">
        <v>4374</v>
      </c>
      <c r="B1342" s="150" t="s">
        <v>4375</v>
      </c>
      <c r="C1342" s="150" t="s">
        <v>627</v>
      </c>
      <c r="D1342" s="150" t="s">
        <v>4376</v>
      </c>
      <c r="E1342" s="150" t="s">
        <v>321</v>
      </c>
      <c r="F1342" s="150" t="s">
        <v>627</v>
      </c>
      <c r="G1342" s="150" t="s">
        <v>824</v>
      </c>
      <c r="H1342" s="151">
        <v>2</v>
      </c>
      <c r="I1342" s="150" t="s">
        <v>653</v>
      </c>
      <c r="J1342" s="150" t="s">
        <v>630</v>
      </c>
      <c r="K1342" s="152">
        <v>46454</v>
      </c>
      <c r="L1342" s="150" t="s">
        <v>631</v>
      </c>
      <c r="M1342" s="150" t="str">
        <f t="shared" si="20"/>
        <v>NC01-1-0020-0022</v>
      </c>
      <c r="N1342" s="150" t="e">
        <f>VLOOKUP(M1342,'Liste des équipements'!C1344:T1555,18)</f>
        <v>#N/A</v>
      </c>
    </row>
    <row r="1343" spans="1:14">
      <c r="A1343" s="150" t="s">
        <v>4377</v>
      </c>
      <c r="B1343" s="150" t="s">
        <v>4378</v>
      </c>
      <c r="C1343" s="150" t="s">
        <v>362</v>
      </c>
      <c r="D1343" s="150" t="s">
        <v>627</v>
      </c>
      <c r="E1343" s="150" t="s">
        <v>627</v>
      </c>
      <c r="F1343" s="150" t="s">
        <v>627</v>
      </c>
      <c r="G1343" s="150" t="s">
        <v>824</v>
      </c>
      <c r="H1343" s="151">
        <v>2</v>
      </c>
      <c r="I1343" s="150" t="s">
        <v>653</v>
      </c>
      <c r="J1343" s="150" t="s">
        <v>630</v>
      </c>
      <c r="K1343" s="152">
        <v>46454</v>
      </c>
      <c r="L1343" s="150" t="s">
        <v>631</v>
      </c>
      <c r="M1343" s="150" t="str">
        <f t="shared" si="20"/>
        <v>NC01-1-0040-0001</v>
      </c>
      <c r="N1343" s="150" t="e">
        <f>VLOOKUP(M1343,'Liste des équipements'!C1345:T1556,18)</f>
        <v>#N/A</v>
      </c>
    </row>
    <row r="1344" spans="1:14">
      <c r="A1344" s="150" t="s">
        <v>4379</v>
      </c>
      <c r="B1344" s="150" t="s">
        <v>4380</v>
      </c>
      <c r="C1344" s="150" t="s">
        <v>362</v>
      </c>
      <c r="D1344" s="150" t="s">
        <v>627</v>
      </c>
      <c r="E1344" s="150" t="s">
        <v>627</v>
      </c>
      <c r="F1344" s="150" t="s">
        <v>627</v>
      </c>
      <c r="G1344" s="150" t="s">
        <v>824</v>
      </c>
      <c r="H1344" s="151">
        <v>2</v>
      </c>
      <c r="I1344" s="150" t="s">
        <v>653</v>
      </c>
      <c r="J1344" s="150" t="s">
        <v>630</v>
      </c>
      <c r="K1344" s="152">
        <v>46454</v>
      </c>
      <c r="L1344" s="150" t="s">
        <v>631</v>
      </c>
      <c r="M1344" s="150" t="str">
        <f t="shared" si="20"/>
        <v>NC01-1-0040-0001</v>
      </c>
      <c r="N1344" s="150" t="e">
        <f>VLOOKUP(M1344,'Liste des équipements'!C1346:T1557,18)</f>
        <v>#N/A</v>
      </c>
    </row>
    <row r="1345" spans="1:14">
      <c r="A1345" s="150" t="s">
        <v>4381</v>
      </c>
      <c r="B1345" s="150" t="s">
        <v>4382</v>
      </c>
      <c r="C1345" s="150" t="s">
        <v>362</v>
      </c>
      <c r="D1345" s="150" t="s">
        <v>627</v>
      </c>
      <c r="E1345" s="150" t="s">
        <v>627</v>
      </c>
      <c r="F1345" s="150" t="s">
        <v>627</v>
      </c>
      <c r="G1345" s="150" t="s">
        <v>824</v>
      </c>
      <c r="H1345" s="151">
        <v>2</v>
      </c>
      <c r="I1345" s="150" t="s">
        <v>653</v>
      </c>
      <c r="J1345" s="150" t="s">
        <v>630</v>
      </c>
      <c r="K1345" s="152">
        <v>46454</v>
      </c>
      <c r="L1345" s="150" t="s">
        <v>631</v>
      </c>
      <c r="M1345" s="150" t="str">
        <f t="shared" si="20"/>
        <v>NC01-1-0040-0001</v>
      </c>
      <c r="N1345" s="150" t="e">
        <f>VLOOKUP(M1345,'Liste des équipements'!C1347:T1558,18)</f>
        <v>#N/A</v>
      </c>
    </row>
    <row r="1346" spans="1:14">
      <c r="A1346" s="150" t="s">
        <v>4383</v>
      </c>
      <c r="B1346" s="150" t="s">
        <v>4384</v>
      </c>
      <c r="C1346" s="150" t="s">
        <v>362</v>
      </c>
      <c r="D1346" s="150" t="s">
        <v>627</v>
      </c>
      <c r="E1346" s="150" t="s">
        <v>627</v>
      </c>
      <c r="F1346" s="150" t="s">
        <v>627</v>
      </c>
      <c r="G1346" s="150" t="s">
        <v>824</v>
      </c>
      <c r="H1346" s="151">
        <v>2</v>
      </c>
      <c r="I1346" s="150" t="s">
        <v>653</v>
      </c>
      <c r="J1346" s="150" t="s">
        <v>630</v>
      </c>
      <c r="K1346" s="152">
        <v>46454</v>
      </c>
      <c r="L1346" s="150" t="s">
        <v>631</v>
      </c>
      <c r="M1346" s="150" t="str">
        <f t="shared" si="20"/>
        <v>NC01-1-0040-0001</v>
      </c>
      <c r="N1346" s="150" t="e">
        <f>VLOOKUP(M1346,'Liste des équipements'!C1348:T1559,18)</f>
        <v>#N/A</v>
      </c>
    </row>
    <row r="1347" spans="1:14">
      <c r="A1347" s="150" t="s">
        <v>4385</v>
      </c>
      <c r="B1347" s="150" t="s">
        <v>4386</v>
      </c>
      <c r="C1347" s="150" t="s">
        <v>362</v>
      </c>
      <c r="D1347" s="150" t="s">
        <v>627</v>
      </c>
      <c r="E1347" s="150" t="s">
        <v>627</v>
      </c>
      <c r="F1347" s="150" t="s">
        <v>627</v>
      </c>
      <c r="G1347" s="150" t="s">
        <v>824</v>
      </c>
      <c r="H1347" s="151">
        <v>2</v>
      </c>
      <c r="I1347" s="150" t="s">
        <v>653</v>
      </c>
      <c r="J1347" s="150" t="s">
        <v>630</v>
      </c>
      <c r="K1347" s="152">
        <v>46454</v>
      </c>
      <c r="L1347" s="150" t="s">
        <v>631</v>
      </c>
      <c r="M1347" s="150" t="str">
        <f t="shared" ref="M1347:M1410" si="21">IF(C1347&lt;&gt;"",LEFT(C1347,16),LEFT(E1347,16))</f>
        <v>NC01-1-0040-0001</v>
      </c>
      <c r="N1347" s="150" t="e">
        <f>VLOOKUP(M1347,'Liste des équipements'!C1349:T1560,18)</f>
        <v>#N/A</v>
      </c>
    </row>
    <row r="1348" spans="1:14">
      <c r="A1348" s="150" t="s">
        <v>4387</v>
      </c>
      <c r="B1348" s="150" t="s">
        <v>4388</v>
      </c>
      <c r="C1348" s="150" t="s">
        <v>362</v>
      </c>
      <c r="D1348" s="150" t="s">
        <v>627</v>
      </c>
      <c r="E1348" s="150" t="s">
        <v>627</v>
      </c>
      <c r="F1348" s="150" t="s">
        <v>627</v>
      </c>
      <c r="G1348" s="150" t="s">
        <v>824</v>
      </c>
      <c r="H1348" s="151">
        <v>2</v>
      </c>
      <c r="I1348" s="150" t="s">
        <v>653</v>
      </c>
      <c r="J1348" s="150" t="s">
        <v>630</v>
      </c>
      <c r="K1348" s="152">
        <v>46454</v>
      </c>
      <c r="L1348" s="150" t="s">
        <v>631</v>
      </c>
      <c r="M1348" s="150" t="str">
        <f t="shared" si="21"/>
        <v>NC01-1-0040-0001</v>
      </c>
      <c r="N1348" s="150" t="e">
        <f>VLOOKUP(M1348,'Liste des équipements'!C1350:T1561,18)</f>
        <v>#N/A</v>
      </c>
    </row>
    <row r="1349" spans="1:14">
      <c r="A1349" s="150" t="s">
        <v>4389</v>
      </c>
      <c r="B1349" s="150" t="s">
        <v>4390</v>
      </c>
      <c r="C1349" s="150" t="s">
        <v>362</v>
      </c>
      <c r="D1349" s="150" t="s">
        <v>627</v>
      </c>
      <c r="E1349" s="150" t="s">
        <v>627</v>
      </c>
      <c r="F1349" s="150" t="s">
        <v>627</v>
      </c>
      <c r="G1349" s="150" t="s">
        <v>824</v>
      </c>
      <c r="H1349" s="151">
        <v>2</v>
      </c>
      <c r="I1349" s="150" t="s">
        <v>653</v>
      </c>
      <c r="J1349" s="150" t="s">
        <v>630</v>
      </c>
      <c r="K1349" s="152">
        <v>46454</v>
      </c>
      <c r="L1349" s="150" t="s">
        <v>631</v>
      </c>
      <c r="M1349" s="150" t="str">
        <f t="shared" si="21"/>
        <v>NC01-1-0040-0001</v>
      </c>
      <c r="N1349" s="150" t="e">
        <f>VLOOKUP(M1349,'Liste des équipements'!C1351:T1562,18)</f>
        <v>#N/A</v>
      </c>
    </row>
    <row r="1350" spans="1:14">
      <c r="A1350" s="150" t="s">
        <v>4391</v>
      </c>
      <c r="B1350" s="150" t="s">
        <v>4392</v>
      </c>
      <c r="C1350" s="150" t="s">
        <v>362</v>
      </c>
      <c r="D1350" s="150" t="s">
        <v>627</v>
      </c>
      <c r="E1350" s="150" t="s">
        <v>627</v>
      </c>
      <c r="F1350" s="150" t="s">
        <v>627</v>
      </c>
      <c r="G1350" s="150" t="s">
        <v>824</v>
      </c>
      <c r="H1350" s="151">
        <v>2</v>
      </c>
      <c r="I1350" s="150" t="s">
        <v>653</v>
      </c>
      <c r="J1350" s="150" t="s">
        <v>630</v>
      </c>
      <c r="K1350" s="152">
        <v>46454</v>
      </c>
      <c r="L1350" s="150" t="s">
        <v>631</v>
      </c>
      <c r="M1350" s="150" t="str">
        <f t="shared" si="21"/>
        <v>NC01-1-0040-0001</v>
      </c>
      <c r="N1350" s="150" t="e">
        <f>VLOOKUP(M1350,'Liste des équipements'!C1352:T1563,18)</f>
        <v>#N/A</v>
      </c>
    </row>
    <row r="1351" spans="1:14">
      <c r="A1351" s="150" t="s">
        <v>4393</v>
      </c>
      <c r="B1351" s="150" t="s">
        <v>4394</v>
      </c>
      <c r="C1351" s="150" t="s">
        <v>362</v>
      </c>
      <c r="D1351" s="150" t="s">
        <v>627</v>
      </c>
      <c r="E1351" s="150" t="s">
        <v>627</v>
      </c>
      <c r="F1351" s="150" t="s">
        <v>627</v>
      </c>
      <c r="G1351" s="150" t="s">
        <v>824</v>
      </c>
      <c r="H1351" s="151">
        <v>2</v>
      </c>
      <c r="I1351" s="150" t="s">
        <v>653</v>
      </c>
      <c r="J1351" s="150" t="s">
        <v>630</v>
      </c>
      <c r="K1351" s="152">
        <v>46454</v>
      </c>
      <c r="L1351" s="150" t="s">
        <v>631</v>
      </c>
      <c r="M1351" s="150" t="str">
        <f t="shared" si="21"/>
        <v>NC01-1-0040-0001</v>
      </c>
      <c r="N1351" s="150" t="e">
        <f>VLOOKUP(M1351,'Liste des équipements'!C1353:T1564,18)</f>
        <v>#N/A</v>
      </c>
    </row>
    <row r="1352" spans="1:14">
      <c r="A1352" s="150" t="s">
        <v>4395</v>
      </c>
      <c r="B1352" s="150" t="s">
        <v>4396</v>
      </c>
      <c r="C1352" s="150" t="s">
        <v>362</v>
      </c>
      <c r="D1352" s="150" t="s">
        <v>627</v>
      </c>
      <c r="E1352" s="150" t="s">
        <v>627</v>
      </c>
      <c r="F1352" s="150" t="s">
        <v>627</v>
      </c>
      <c r="G1352" s="150" t="s">
        <v>824</v>
      </c>
      <c r="H1352" s="151">
        <v>2</v>
      </c>
      <c r="I1352" s="150" t="s">
        <v>653</v>
      </c>
      <c r="J1352" s="150" t="s">
        <v>630</v>
      </c>
      <c r="K1352" s="152">
        <v>46454</v>
      </c>
      <c r="L1352" s="150" t="s">
        <v>631</v>
      </c>
      <c r="M1352" s="150" t="str">
        <f t="shared" si="21"/>
        <v>NC01-1-0040-0001</v>
      </c>
      <c r="N1352" s="150" t="e">
        <f>VLOOKUP(M1352,'Liste des équipements'!C1354:T1565,18)</f>
        <v>#N/A</v>
      </c>
    </row>
    <row r="1353" spans="1:14">
      <c r="A1353" s="150" t="s">
        <v>4397</v>
      </c>
      <c r="B1353" s="150" t="s">
        <v>4398</v>
      </c>
      <c r="C1353" s="150" t="s">
        <v>362</v>
      </c>
      <c r="D1353" s="150" t="s">
        <v>627</v>
      </c>
      <c r="E1353" s="150" t="s">
        <v>627</v>
      </c>
      <c r="F1353" s="150" t="s">
        <v>627</v>
      </c>
      <c r="G1353" s="150" t="s">
        <v>824</v>
      </c>
      <c r="H1353" s="151">
        <v>2</v>
      </c>
      <c r="I1353" s="150" t="s">
        <v>653</v>
      </c>
      <c r="J1353" s="150" t="s">
        <v>630</v>
      </c>
      <c r="K1353" s="152">
        <v>46454</v>
      </c>
      <c r="L1353" s="150" t="s">
        <v>631</v>
      </c>
      <c r="M1353" s="150" t="str">
        <f t="shared" si="21"/>
        <v>NC01-1-0040-0001</v>
      </c>
      <c r="N1353" s="150" t="e">
        <f>VLOOKUP(M1353,'Liste des équipements'!C1355:T1566,18)</f>
        <v>#N/A</v>
      </c>
    </row>
    <row r="1354" spans="1:14">
      <c r="A1354" s="150" t="s">
        <v>4399</v>
      </c>
      <c r="B1354" s="150" t="s">
        <v>4400</v>
      </c>
      <c r="C1354" s="150" t="s">
        <v>362</v>
      </c>
      <c r="D1354" s="150" t="s">
        <v>627</v>
      </c>
      <c r="E1354" s="150" t="s">
        <v>627</v>
      </c>
      <c r="F1354" s="150" t="s">
        <v>627</v>
      </c>
      <c r="G1354" s="150" t="s">
        <v>824</v>
      </c>
      <c r="H1354" s="151">
        <v>2</v>
      </c>
      <c r="I1354" s="150" t="s">
        <v>653</v>
      </c>
      <c r="J1354" s="150" t="s">
        <v>630</v>
      </c>
      <c r="K1354" s="152">
        <v>46454</v>
      </c>
      <c r="L1354" s="150" t="s">
        <v>631</v>
      </c>
      <c r="M1354" s="150" t="str">
        <f t="shared" si="21"/>
        <v>NC01-1-0040-0001</v>
      </c>
      <c r="N1354" s="150" t="e">
        <f>VLOOKUP(M1354,'Liste des équipements'!C1356:T1567,18)</f>
        <v>#N/A</v>
      </c>
    </row>
    <row r="1355" spans="1:14">
      <c r="A1355" s="150" t="s">
        <v>4401</v>
      </c>
      <c r="B1355" s="150" t="s">
        <v>4402</v>
      </c>
      <c r="C1355" s="150" t="s">
        <v>362</v>
      </c>
      <c r="D1355" s="150" t="s">
        <v>627</v>
      </c>
      <c r="E1355" s="150" t="s">
        <v>627</v>
      </c>
      <c r="F1355" s="150" t="s">
        <v>627</v>
      </c>
      <c r="G1355" s="150" t="s">
        <v>824</v>
      </c>
      <c r="H1355" s="151">
        <v>2</v>
      </c>
      <c r="I1355" s="150" t="s">
        <v>653</v>
      </c>
      <c r="J1355" s="150" t="s">
        <v>630</v>
      </c>
      <c r="K1355" s="152">
        <v>46454</v>
      </c>
      <c r="L1355" s="150" t="s">
        <v>631</v>
      </c>
      <c r="M1355" s="150" t="str">
        <f t="shared" si="21"/>
        <v>NC01-1-0040-0001</v>
      </c>
      <c r="N1355" s="150" t="e">
        <f>VLOOKUP(M1355,'Liste des équipements'!C1357:T1568,18)</f>
        <v>#N/A</v>
      </c>
    </row>
    <row r="1356" spans="1:14">
      <c r="A1356" s="150" t="s">
        <v>4403</v>
      </c>
      <c r="B1356" s="150" t="s">
        <v>4404</v>
      </c>
      <c r="C1356" s="150" t="s">
        <v>362</v>
      </c>
      <c r="D1356" s="150" t="s">
        <v>627</v>
      </c>
      <c r="E1356" s="150" t="s">
        <v>627</v>
      </c>
      <c r="F1356" s="150" t="s">
        <v>627</v>
      </c>
      <c r="G1356" s="150" t="s">
        <v>824</v>
      </c>
      <c r="H1356" s="151">
        <v>2</v>
      </c>
      <c r="I1356" s="150" t="s">
        <v>653</v>
      </c>
      <c r="J1356" s="150" t="s">
        <v>630</v>
      </c>
      <c r="K1356" s="152">
        <v>46454</v>
      </c>
      <c r="L1356" s="150" t="s">
        <v>631</v>
      </c>
      <c r="M1356" s="150" t="str">
        <f t="shared" si="21"/>
        <v>NC01-1-0040-0001</v>
      </c>
      <c r="N1356" s="150" t="e">
        <f>VLOOKUP(M1356,'Liste des équipements'!C1358:T1569,18)</f>
        <v>#N/A</v>
      </c>
    </row>
    <row r="1357" spans="1:14">
      <c r="A1357" s="150" t="s">
        <v>4405</v>
      </c>
      <c r="B1357" s="150" t="s">
        <v>4406</v>
      </c>
      <c r="C1357" s="150" t="s">
        <v>362</v>
      </c>
      <c r="D1357" s="150" t="s">
        <v>627</v>
      </c>
      <c r="E1357" s="150" t="s">
        <v>627</v>
      </c>
      <c r="F1357" s="150" t="s">
        <v>627</v>
      </c>
      <c r="G1357" s="150" t="s">
        <v>824</v>
      </c>
      <c r="H1357" s="151">
        <v>2</v>
      </c>
      <c r="I1357" s="150" t="s">
        <v>653</v>
      </c>
      <c r="J1357" s="150" t="s">
        <v>630</v>
      </c>
      <c r="K1357" s="152">
        <v>46454</v>
      </c>
      <c r="L1357" s="150" t="s">
        <v>631</v>
      </c>
      <c r="M1357" s="150" t="str">
        <f t="shared" si="21"/>
        <v>NC01-1-0040-0001</v>
      </c>
      <c r="N1357" s="150" t="e">
        <f>VLOOKUP(M1357,'Liste des équipements'!C1359:T1570,18)</f>
        <v>#N/A</v>
      </c>
    </row>
    <row r="1358" spans="1:14">
      <c r="A1358" s="150" t="s">
        <v>4407</v>
      </c>
      <c r="B1358" s="150" t="s">
        <v>4408</v>
      </c>
      <c r="C1358" s="150" t="s">
        <v>362</v>
      </c>
      <c r="D1358" s="150" t="s">
        <v>627</v>
      </c>
      <c r="E1358" s="150" t="s">
        <v>627</v>
      </c>
      <c r="F1358" s="150" t="s">
        <v>627</v>
      </c>
      <c r="G1358" s="150" t="s">
        <v>824</v>
      </c>
      <c r="H1358" s="151">
        <v>2</v>
      </c>
      <c r="I1358" s="150" t="s">
        <v>653</v>
      </c>
      <c r="J1358" s="150" t="s">
        <v>630</v>
      </c>
      <c r="K1358" s="152">
        <v>46454</v>
      </c>
      <c r="L1358" s="150" t="s">
        <v>631</v>
      </c>
      <c r="M1358" s="150" t="str">
        <f t="shared" si="21"/>
        <v>NC01-1-0040-0001</v>
      </c>
      <c r="N1358" s="150" t="e">
        <f>VLOOKUP(M1358,'Liste des équipements'!C1360:T1571,18)</f>
        <v>#N/A</v>
      </c>
    </row>
    <row r="1359" spans="1:14">
      <c r="A1359" s="150" t="s">
        <v>4409</v>
      </c>
      <c r="B1359" s="150" t="s">
        <v>4410</v>
      </c>
      <c r="C1359" s="150" t="s">
        <v>362</v>
      </c>
      <c r="D1359" s="150" t="s">
        <v>627</v>
      </c>
      <c r="E1359" s="150" t="s">
        <v>627</v>
      </c>
      <c r="F1359" s="150" t="s">
        <v>627</v>
      </c>
      <c r="G1359" s="150" t="s">
        <v>3233</v>
      </c>
      <c r="H1359" s="151">
        <v>2</v>
      </c>
      <c r="I1359" s="150" t="s">
        <v>653</v>
      </c>
      <c r="J1359" s="150" t="s">
        <v>630</v>
      </c>
      <c r="K1359" s="152">
        <v>46454</v>
      </c>
      <c r="L1359" s="150" t="s">
        <v>631</v>
      </c>
      <c r="M1359" s="150" t="str">
        <f t="shared" si="21"/>
        <v>NC01-1-0040-0001</v>
      </c>
      <c r="N1359" s="150" t="e">
        <f>VLOOKUP(M1359,'Liste des équipements'!C1361:T1572,18)</f>
        <v>#N/A</v>
      </c>
    </row>
    <row r="1360" spans="1:14">
      <c r="A1360" s="150" t="s">
        <v>4411</v>
      </c>
      <c r="B1360" s="150" t="s">
        <v>4412</v>
      </c>
      <c r="C1360" s="150" t="s">
        <v>627</v>
      </c>
      <c r="D1360" s="150" t="s">
        <v>4413</v>
      </c>
      <c r="E1360" s="150" t="s">
        <v>338</v>
      </c>
      <c r="F1360" s="150" t="s">
        <v>627</v>
      </c>
      <c r="G1360" s="150" t="s">
        <v>698</v>
      </c>
      <c r="H1360" s="151">
        <v>2</v>
      </c>
      <c r="I1360" s="150" t="s">
        <v>629</v>
      </c>
      <c r="J1360" s="150" t="s">
        <v>630</v>
      </c>
      <c r="K1360" s="152">
        <v>44993</v>
      </c>
      <c r="L1360" s="150" t="s">
        <v>631</v>
      </c>
      <c r="M1360" s="150" t="str">
        <f t="shared" si="21"/>
        <v>NC01-1-0030-0004</v>
      </c>
      <c r="N1360" s="150" t="e">
        <f>VLOOKUP(M1360,'Liste des équipements'!C1362:T1573,18)</f>
        <v>#N/A</v>
      </c>
    </row>
    <row r="1361" spans="1:14">
      <c r="A1361" s="150" t="s">
        <v>4414</v>
      </c>
      <c r="B1361" s="150" t="s">
        <v>4415</v>
      </c>
      <c r="C1361" s="150" t="s">
        <v>627</v>
      </c>
      <c r="D1361" s="150" t="s">
        <v>4413</v>
      </c>
      <c r="E1361" s="150" t="s">
        <v>338</v>
      </c>
      <c r="F1361" s="150" t="s">
        <v>627</v>
      </c>
      <c r="G1361" s="150" t="s">
        <v>692</v>
      </c>
      <c r="H1361" s="151">
        <v>2</v>
      </c>
      <c r="I1361" s="150" t="s">
        <v>629</v>
      </c>
      <c r="J1361" s="150" t="s">
        <v>630</v>
      </c>
      <c r="K1361" s="152">
        <v>44869</v>
      </c>
      <c r="L1361" s="150" t="s">
        <v>631</v>
      </c>
      <c r="M1361" s="150" t="str">
        <f t="shared" si="21"/>
        <v>NC01-1-0030-0004</v>
      </c>
      <c r="N1361" s="150" t="e">
        <f>VLOOKUP(M1361,'Liste des équipements'!C1363:T1574,18)</f>
        <v>#N/A</v>
      </c>
    </row>
    <row r="1362" spans="1:14">
      <c r="A1362" s="150" t="s">
        <v>4416</v>
      </c>
      <c r="B1362" s="150" t="s">
        <v>4417</v>
      </c>
      <c r="C1362" s="150" t="s">
        <v>627</v>
      </c>
      <c r="D1362" s="150" t="s">
        <v>4418</v>
      </c>
      <c r="E1362" s="150" t="s">
        <v>338</v>
      </c>
      <c r="F1362" s="150" t="s">
        <v>627</v>
      </c>
      <c r="G1362" s="150" t="s">
        <v>709</v>
      </c>
      <c r="H1362" s="151">
        <v>2</v>
      </c>
      <c r="I1362" s="150" t="s">
        <v>629</v>
      </c>
      <c r="J1362" s="150" t="s">
        <v>630</v>
      </c>
      <c r="K1362" s="152">
        <v>44818</v>
      </c>
      <c r="L1362" s="150" t="s">
        <v>631</v>
      </c>
      <c r="M1362" s="150" t="str">
        <f t="shared" si="21"/>
        <v>NC01-1-0030-0004</v>
      </c>
      <c r="N1362" s="150" t="e">
        <f>VLOOKUP(M1362,'Liste des équipements'!C1364:T1575,18)</f>
        <v>#N/A</v>
      </c>
    </row>
    <row r="1363" spans="1:14">
      <c r="A1363" s="150" t="s">
        <v>4419</v>
      </c>
      <c r="B1363" s="150" t="s">
        <v>4420</v>
      </c>
      <c r="C1363" s="150" t="s">
        <v>627</v>
      </c>
      <c r="D1363" s="150" t="s">
        <v>4421</v>
      </c>
      <c r="E1363" s="150" t="s">
        <v>338</v>
      </c>
      <c r="F1363" s="150" t="s">
        <v>627</v>
      </c>
      <c r="G1363" s="150" t="s">
        <v>1486</v>
      </c>
      <c r="H1363" s="151">
        <v>2</v>
      </c>
      <c r="I1363" s="150" t="s">
        <v>653</v>
      </c>
      <c r="J1363" s="150" t="s">
        <v>630</v>
      </c>
      <c r="K1363" s="152">
        <v>46454</v>
      </c>
      <c r="L1363" s="150" t="s">
        <v>631</v>
      </c>
      <c r="M1363" s="150" t="str">
        <f t="shared" si="21"/>
        <v>NC01-1-0030-0004</v>
      </c>
      <c r="N1363" s="150" t="e">
        <f>VLOOKUP(M1363,'Liste des équipements'!C1365:T1576,18)</f>
        <v>#N/A</v>
      </c>
    </row>
    <row r="1364" spans="1:14">
      <c r="A1364" s="150" t="s">
        <v>4422</v>
      </c>
      <c r="B1364" s="150" t="s">
        <v>4423</v>
      </c>
      <c r="C1364" s="150" t="s">
        <v>627</v>
      </c>
      <c r="D1364" s="150" t="s">
        <v>4424</v>
      </c>
      <c r="E1364" s="150" t="s">
        <v>338</v>
      </c>
      <c r="F1364" s="150" t="s">
        <v>627</v>
      </c>
      <c r="G1364" s="150" t="s">
        <v>3233</v>
      </c>
      <c r="H1364" s="151">
        <v>2</v>
      </c>
      <c r="I1364" s="150" t="s">
        <v>653</v>
      </c>
      <c r="J1364" s="150" t="s">
        <v>630</v>
      </c>
      <c r="K1364" s="152">
        <v>46454</v>
      </c>
      <c r="L1364" s="150" t="s">
        <v>631</v>
      </c>
      <c r="M1364" s="150" t="str">
        <f t="shared" si="21"/>
        <v>NC01-1-0030-0004</v>
      </c>
      <c r="N1364" s="150" t="e">
        <f>VLOOKUP(M1364,'Liste des équipements'!C1366:T1577,18)</f>
        <v>#N/A</v>
      </c>
    </row>
    <row r="1365" spans="1:14">
      <c r="A1365" s="150" t="s">
        <v>4425</v>
      </c>
      <c r="B1365" s="150" t="s">
        <v>4426</v>
      </c>
      <c r="C1365" s="150" t="s">
        <v>627</v>
      </c>
      <c r="D1365" s="150" t="s">
        <v>2590</v>
      </c>
      <c r="E1365" s="150" t="s">
        <v>512</v>
      </c>
      <c r="F1365" s="150" t="s">
        <v>627</v>
      </c>
      <c r="G1365" s="150" t="s">
        <v>4427</v>
      </c>
      <c r="H1365" s="151">
        <v>2</v>
      </c>
      <c r="I1365" s="150" t="s">
        <v>629</v>
      </c>
      <c r="J1365" s="150" t="s">
        <v>630</v>
      </c>
      <c r="K1365" s="150" t="s">
        <v>627</v>
      </c>
      <c r="L1365" s="150" t="s">
        <v>631</v>
      </c>
      <c r="M1365" s="150" t="str">
        <f t="shared" si="21"/>
        <v>NC01-2-0060-0001</v>
      </c>
      <c r="N1365" s="150" t="e">
        <f>VLOOKUP(M1365,'Liste des équipements'!C1367:T1578,18)</f>
        <v>#N/A</v>
      </c>
    </row>
    <row r="1366" spans="1:14">
      <c r="A1366" s="150" t="s">
        <v>4428</v>
      </c>
      <c r="B1366" s="150" t="s">
        <v>4429</v>
      </c>
      <c r="C1366" s="150" t="s">
        <v>627</v>
      </c>
      <c r="D1366" s="150" t="s">
        <v>2590</v>
      </c>
      <c r="E1366" s="150" t="s">
        <v>512</v>
      </c>
      <c r="F1366" s="150" t="s">
        <v>627</v>
      </c>
      <c r="G1366" s="150" t="s">
        <v>4430</v>
      </c>
      <c r="H1366" s="151">
        <v>2</v>
      </c>
      <c r="I1366" s="150" t="s">
        <v>653</v>
      </c>
      <c r="J1366" s="150" t="s">
        <v>630</v>
      </c>
      <c r="K1366" s="152">
        <v>45601</v>
      </c>
      <c r="L1366" s="150" t="s">
        <v>631</v>
      </c>
      <c r="M1366" s="150" t="str">
        <f t="shared" si="21"/>
        <v>NC01-2-0060-0001</v>
      </c>
      <c r="N1366" s="150" t="e">
        <f>VLOOKUP(M1366,'Liste des équipements'!C1368:T1579,18)</f>
        <v>#N/A</v>
      </c>
    </row>
    <row r="1367" spans="1:14">
      <c r="A1367" s="150" t="s">
        <v>4431</v>
      </c>
      <c r="B1367" s="150" t="s">
        <v>4432</v>
      </c>
      <c r="C1367" s="150" t="s">
        <v>627</v>
      </c>
      <c r="D1367" s="150" t="s">
        <v>4433</v>
      </c>
      <c r="E1367" s="150" t="s">
        <v>498</v>
      </c>
      <c r="F1367" s="150" t="s">
        <v>627</v>
      </c>
      <c r="G1367" s="150" t="s">
        <v>703</v>
      </c>
      <c r="H1367" s="150" t="s">
        <v>627</v>
      </c>
      <c r="I1367" s="150" t="s">
        <v>629</v>
      </c>
      <c r="J1367" s="150" t="s">
        <v>630</v>
      </c>
      <c r="K1367" s="152">
        <v>44986</v>
      </c>
      <c r="L1367" s="150" t="s">
        <v>631</v>
      </c>
      <c r="M1367" s="150" t="str">
        <f t="shared" si="21"/>
        <v>NC01-2-0001-0001</v>
      </c>
      <c r="N1367" s="150" t="e">
        <f>VLOOKUP(M1367,'Liste des équipements'!C1369:T1580,18)</f>
        <v>#N/A</v>
      </c>
    </row>
    <row r="1368" spans="1:14">
      <c r="A1368" s="150" t="s">
        <v>4434</v>
      </c>
      <c r="B1368" s="150" t="s">
        <v>4435</v>
      </c>
      <c r="C1368" s="150" t="s">
        <v>627</v>
      </c>
      <c r="D1368" s="150" t="s">
        <v>4433</v>
      </c>
      <c r="E1368" s="150" t="s">
        <v>498</v>
      </c>
      <c r="F1368" s="150" t="s">
        <v>627</v>
      </c>
      <c r="G1368" s="150" t="s">
        <v>698</v>
      </c>
      <c r="H1368" s="150" t="s">
        <v>627</v>
      </c>
      <c r="I1368" s="150" t="s">
        <v>629</v>
      </c>
      <c r="J1368" s="150" t="s">
        <v>630</v>
      </c>
      <c r="K1368" s="152">
        <v>44993</v>
      </c>
      <c r="L1368" s="150" t="s">
        <v>631</v>
      </c>
      <c r="M1368" s="150" t="str">
        <f t="shared" si="21"/>
        <v>NC01-2-0001-0001</v>
      </c>
      <c r="N1368" s="150" t="e">
        <f>VLOOKUP(M1368,'Liste des équipements'!C1370:T1581,18)</f>
        <v>#N/A</v>
      </c>
    </row>
    <row r="1369" spans="1:14">
      <c r="A1369" s="150" t="s">
        <v>4436</v>
      </c>
      <c r="B1369" s="150" t="s">
        <v>4437</v>
      </c>
      <c r="C1369" s="150" t="s">
        <v>627</v>
      </c>
      <c r="D1369" s="150" t="s">
        <v>4438</v>
      </c>
      <c r="E1369" s="150" t="s">
        <v>498</v>
      </c>
      <c r="F1369" s="150" t="s">
        <v>627</v>
      </c>
      <c r="G1369" s="150" t="s">
        <v>723</v>
      </c>
      <c r="H1369" s="150" t="s">
        <v>627</v>
      </c>
      <c r="I1369" s="150" t="s">
        <v>629</v>
      </c>
      <c r="J1369" s="150" t="s">
        <v>630</v>
      </c>
      <c r="K1369" s="152">
        <v>44993</v>
      </c>
      <c r="L1369" s="150" t="s">
        <v>631</v>
      </c>
      <c r="M1369" s="150" t="str">
        <f t="shared" si="21"/>
        <v>NC01-2-0001-0001</v>
      </c>
      <c r="N1369" s="150" t="e">
        <f>VLOOKUP(M1369,'Liste des équipements'!C1371:T1582,18)</f>
        <v>#N/A</v>
      </c>
    </row>
    <row r="1370" spans="1:14">
      <c r="A1370" s="150" t="s">
        <v>4439</v>
      </c>
      <c r="B1370" s="150" t="s">
        <v>4440</v>
      </c>
      <c r="C1370" s="150" t="s">
        <v>627</v>
      </c>
      <c r="D1370" s="150" t="s">
        <v>4441</v>
      </c>
      <c r="E1370" s="150" t="s">
        <v>498</v>
      </c>
      <c r="F1370" s="150" t="s">
        <v>627</v>
      </c>
      <c r="G1370" s="150" t="s">
        <v>734</v>
      </c>
      <c r="H1370" s="150" t="s">
        <v>627</v>
      </c>
      <c r="I1370" s="150" t="s">
        <v>629</v>
      </c>
      <c r="J1370" s="150" t="s">
        <v>630</v>
      </c>
      <c r="K1370" s="152">
        <v>44986</v>
      </c>
      <c r="L1370" s="150" t="s">
        <v>631</v>
      </c>
      <c r="M1370" s="150" t="str">
        <f t="shared" si="21"/>
        <v>NC01-2-0001-0001</v>
      </c>
      <c r="N1370" s="150" t="e">
        <f>VLOOKUP(M1370,'Liste des équipements'!C1372:T1583,18)</f>
        <v>#N/A</v>
      </c>
    </row>
    <row r="1371" spans="1:14">
      <c r="A1371" s="150" t="s">
        <v>4442</v>
      </c>
      <c r="B1371" s="150" t="s">
        <v>4443</v>
      </c>
      <c r="C1371" s="150" t="s">
        <v>627</v>
      </c>
      <c r="D1371" s="150" t="s">
        <v>4444</v>
      </c>
      <c r="E1371" s="150" t="s">
        <v>498</v>
      </c>
      <c r="F1371" s="150" t="s">
        <v>627</v>
      </c>
      <c r="G1371" s="150" t="s">
        <v>1357</v>
      </c>
      <c r="H1371" s="150" t="s">
        <v>627</v>
      </c>
      <c r="I1371" s="150" t="s">
        <v>629</v>
      </c>
      <c r="J1371" s="150" t="s">
        <v>630</v>
      </c>
      <c r="K1371" s="152">
        <v>44993</v>
      </c>
      <c r="L1371" s="150" t="s">
        <v>631</v>
      </c>
      <c r="M1371" s="150" t="str">
        <f t="shared" si="21"/>
        <v>NC01-2-0001-0001</v>
      </c>
      <c r="N1371" s="150" t="e">
        <f>VLOOKUP(M1371,'Liste des équipements'!C1373:T1584,18)</f>
        <v>#N/A</v>
      </c>
    </row>
    <row r="1372" spans="1:14">
      <c r="A1372" s="150" t="s">
        <v>4445</v>
      </c>
      <c r="B1372" s="150" t="s">
        <v>4446</v>
      </c>
      <c r="C1372" s="150" t="s">
        <v>627</v>
      </c>
      <c r="D1372" s="150" t="s">
        <v>4447</v>
      </c>
      <c r="E1372" s="150" t="s">
        <v>498</v>
      </c>
      <c r="F1372" s="150" t="s">
        <v>627</v>
      </c>
      <c r="G1372" s="150" t="s">
        <v>698</v>
      </c>
      <c r="H1372" s="150" t="s">
        <v>627</v>
      </c>
      <c r="I1372" s="150" t="s">
        <v>629</v>
      </c>
      <c r="J1372" s="150" t="s">
        <v>630</v>
      </c>
      <c r="K1372" s="152">
        <v>44993</v>
      </c>
      <c r="L1372" s="150" t="s">
        <v>631</v>
      </c>
      <c r="M1372" s="150" t="str">
        <f t="shared" si="21"/>
        <v>NC01-2-0001-0001</v>
      </c>
      <c r="N1372" s="150" t="e">
        <f>VLOOKUP(M1372,'Liste des équipements'!C1374:T1585,18)</f>
        <v>#N/A</v>
      </c>
    </row>
    <row r="1373" spans="1:14">
      <c r="A1373" s="150" t="s">
        <v>4448</v>
      </c>
      <c r="B1373" s="150" t="s">
        <v>4449</v>
      </c>
      <c r="C1373" s="150" t="s">
        <v>627</v>
      </c>
      <c r="D1373" s="150" t="s">
        <v>4447</v>
      </c>
      <c r="E1373" s="150" t="s">
        <v>498</v>
      </c>
      <c r="F1373" s="150" t="s">
        <v>627</v>
      </c>
      <c r="G1373" s="150" t="s">
        <v>703</v>
      </c>
      <c r="H1373" s="150" t="s">
        <v>627</v>
      </c>
      <c r="I1373" s="150" t="s">
        <v>629</v>
      </c>
      <c r="J1373" s="150" t="s">
        <v>630</v>
      </c>
      <c r="K1373" s="152">
        <v>44986</v>
      </c>
      <c r="L1373" s="150" t="s">
        <v>631</v>
      </c>
      <c r="M1373" s="150" t="str">
        <f t="shared" si="21"/>
        <v>NC01-2-0001-0001</v>
      </c>
      <c r="N1373" s="150" t="e">
        <f>VLOOKUP(M1373,'Liste des équipements'!C1375:T1586,18)</f>
        <v>#N/A</v>
      </c>
    </row>
    <row r="1374" spans="1:14">
      <c r="A1374" s="150" t="s">
        <v>4450</v>
      </c>
      <c r="B1374" s="150" t="s">
        <v>4451</v>
      </c>
      <c r="C1374" s="150" t="s">
        <v>627</v>
      </c>
      <c r="D1374" s="150" t="s">
        <v>4452</v>
      </c>
      <c r="E1374" s="150" t="s">
        <v>498</v>
      </c>
      <c r="F1374" s="150" t="s">
        <v>627</v>
      </c>
      <c r="G1374" s="150" t="s">
        <v>723</v>
      </c>
      <c r="H1374" s="150" t="s">
        <v>627</v>
      </c>
      <c r="I1374" s="150" t="s">
        <v>629</v>
      </c>
      <c r="J1374" s="150" t="s">
        <v>630</v>
      </c>
      <c r="K1374" s="152">
        <v>44993</v>
      </c>
      <c r="L1374" s="150" t="s">
        <v>631</v>
      </c>
      <c r="M1374" s="150" t="str">
        <f t="shared" si="21"/>
        <v>NC01-2-0001-0001</v>
      </c>
      <c r="N1374" s="150" t="e">
        <f>VLOOKUP(M1374,'Liste des équipements'!C1376:T1587,18)</f>
        <v>#N/A</v>
      </c>
    </row>
    <row r="1375" spans="1:14">
      <c r="A1375" s="150" t="s">
        <v>4453</v>
      </c>
      <c r="B1375" s="150" t="s">
        <v>4454</v>
      </c>
      <c r="C1375" s="150" t="s">
        <v>627</v>
      </c>
      <c r="D1375" s="150" t="s">
        <v>4455</v>
      </c>
      <c r="E1375" s="150" t="s">
        <v>498</v>
      </c>
      <c r="F1375" s="150" t="s">
        <v>627</v>
      </c>
      <c r="G1375" s="150" t="s">
        <v>742</v>
      </c>
      <c r="H1375" s="150" t="s">
        <v>627</v>
      </c>
      <c r="I1375" s="150" t="s">
        <v>629</v>
      </c>
      <c r="J1375" s="150" t="s">
        <v>630</v>
      </c>
      <c r="K1375" s="152">
        <v>44993</v>
      </c>
      <c r="L1375" s="150" t="s">
        <v>631</v>
      </c>
      <c r="M1375" s="150" t="str">
        <f t="shared" si="21"/>
        <v>NC01-2-0001-0001</v>
      </c>
      <c r="N1375" s="150" t="e">
        <f>VLOOKUP(M1375,'Liste des équipements'!C1377:T1588,18)</f>
        <v>#N/A</v>
      </c>
    </row>
    <row r="1376" spans="1:14">
      <c r="A1376" s="150" t="s">
        <v>4456</v>
      </c>
      <c r="B1376" s="150" t="s">
        <v>4457</v>
      </c>
      <c r="C1376" s="150" t="s">
        <v>627</v>
      </c>
      <c r="D1376" s="150" t="s">
        <v>4458</v>
      </c>
      <c r="E1376" s="150" t="s">
        <v>498</v>
      </c>
      <c r="F1376" s="150" t="s">
        <v>627</v>
      </c>
      <c r="G1376" s="150" t="s">
        <v>1357</v>
      </c>
      <c r="H1376" s="150" t="s">
        <v>627</v>
      </c>
      <c r="I1376" s="150" t="s">
        <v>629</v>
      </c>
      <c r="J1376" s="150" t="s">
        <v>630</v>
      </c>
      <c r="K1376" s="152">
        <v>44993</v>
      </c>
      <c r="L1376" s="150" t="s">
        <v>631</v>
      </c>
      <c r="M1376" s="150" t="str">
        <f t="shared" si="21"/>
        <v>NC01-2-0001-0001</v>
      </c>
      <c r="N1376" s="150" t="e">
        <f>VLOOKUP(M1376,'Liste des équipements'!C1378:T1589,18)</f>
        <v>#N/A</v>
      </c>
    </row>
    <row r="1377" spans="1:14">
      <c r="A1377" s="150" t="s">
        <v>4459</v>
      </c>
      <c r="B1377" s="150" t="s">
        <v>4460</v>
      </c>
      <c r="C1377" s="150" t="s">
        <v>627</v>
      </c>
      <c r="D1377" s="150" t="s">
        <v>4461</v>
      </c>
      <c r="E1377" s="150" t="s">
        <v>498</v>
      </c>
      <c r="F1377" s="150" t="s">
        <v>627</v>
      </c>
      <c r="G1377" s="150" t="s">
        <v>698</v>
      </c>
      <c r="H1377" s="150" t="s">
        <v>627</v>
      </c>
      <c r="I1377" s="150" t="s">
        <v>629</v>
      </c>
      <c r="J1377" s="150" t="s">
        <v>630</v>
      </c>
      <c r="K1377" s="152">
        <v>44993</v>
      </c>
      <c r="L1377" s="150" t="s">
        <v>631</v>
      </c>
      <c r="M1377" s="150" t="str">
        <f t="shared" si="21"/>
        <v>NC01-2-0001-0001</v>
      </c>
      <c r="N1377" s="150" t="e">
        <f>VLOOKUP(M1377,'Liste des équipements'!C1379:T1590,18)</f>
        <v>#N/A</v>
      </c>
    </row>
    <row r="1378" spans="1:14">
      <c r="A1378" s="150" t="s">
        <v>4462</v>
      </c>
      <c r="B1378" s="150" t="s">
        <v>4449</v>
      </c>
      <c r="C1378" s="150" t="s">
        <v>627</v>
      </c>
      <c r="D1378" s="150" t="s">
        <v>4461</v>
      </c>
      <c r="E1378" s="150" t="s">
        <v>498</v>
      </c>
      <c r="F1378" s="150" t="s">
        <v>627</v>
      </c>
      <c r="G1378" s="150" t="s">
        <v>703</v>
      </c>
      <c r="H1378" s="150" t="s">
        <v>627</v>
      </c>
      <c r="I1378" s="150" t="s">
        <v>629</v>
      </c>
      <c r="J1378" s="150" t="s">
        <v>630</v>
      </c>
      <c r="K1378" s="152">
        <v>44986</v>
      </c>
      <c r="L1378" s="150" t="s">
        <v>631</v>
      </c>
      <c r="M1378" s="150" t="str">
        <f t="shared" si="21"/>
        <v>NC01-2-0001-0001</v>
      </c>
      <c r="N1378" s="150" t="e">
        <f>VLOOKUP(M1378,'Liste des équipements'!C1380:T1591,18)</f>
        <v>#N/A</v>
      </c>
    </row>
    <row r="1379" spans="1:14">
      <c r="A1379" s="150" t="s">
        <v>4463</v>
      </c>
      <c r="B1379" s="150" t="s">
        <v>4464</v>
      </c>
      <c r="C1379" s="150" t="s">
        <v>627</v>
      </c>
      <c r="D1379" s="150" t="s">
        <v>4465</v>
      </c>
      <c r="E1379" s="150" t="s">
        <v>498</v>
      </c>
      <c r="F1379" s="150" t="s">
        <v>627</v>
      </c>
      <c r="G1379" s="150" t="s">
        <v>723</v>
      </c>
      <c r="H1379" s="150" t="s">
        <v>627</v>
      </c>
      <c r="I1379" s="150" t="s">
        <v>629</v>
      </c>
      <c r="J1379" s="150" t="s">
        <v>630</v>
      </c>
      <c r="K1379" s="152">
        <v>44993</v>
      </c>
      <c r="L1379" s="150" t="s">
        <v>631</v>
      </c>
      <c r="M1379" s="150" t="str">
        <f t="shared" si="21"/>
        <v>NC01-2-0001-0001</v>
      </c>
      <c r="N1379" s="150" t="e">
        <f>VLOOKUP(M1379,'Liste des équipements'!C1381:T1592,18)</f>
        <v>#N/A</v>
      </c>
    </row>
    <row r="1380" spans="1:14">
      <c r="A1380" s="150" t="s">
        <v>4466</v>
      </c>
      <c r="B1380" s="150" t="s">
        <v>4467</v>
      </c>
      <c r="C1380" s="150" t="s">
        <v>627</v>
      </c>
      <c r="D1380" s="150" t="s">
        <v>4468</v>
      </c>
      <c r="E1380" s="150" t="s">
        <v>498</v>
      </c>
      <c r="F1380" s="150" t="s">
        <v>627</v>
      </c>
      <c r="G1380" s="150" t="s">
        <v>742</v>
      </c>
      <c r="H1380" s="150" t="s">
        <v>627</v>
      </c>
      <c r="I1380" s="150" t="s">
        <v>629</v>
      </c>
      <c r="J1380" s="150" t="s">
        <v>630</v>
      </c>
      <c r="K1380" s="152">
        <v>44993</v>
      </c>
      <c r="L1380" s="150" t="s">
        <v>631</v>
      </c>
      <c r="M1380" s="150" t="str">
        <f t="shared" si="21"/>
        <v>NC01-2-0001-0001</v>
      </c>
      <c r="N1380" s="150" t="e">
        <f>VLOOKUP(M1380,'Liste des équipements'!C1382:T1593,18)</f>
        <v>#N/A</v>
      </c>
    </row>
    <row r="1381" spans="1:14">
      <c r="A1381" s="150" t="s">
        <v>4469</v>
      </c>
      <c r="B1381" s="150" t="s">
        <v>4470</v>
      </c>
      <c r="C1381" s="150" t="s">
        <v>627</v>
      </c>
      <c r="D1381" s="150" t="s">
        <v>4471</v>
      </c>
      <c r="E1381" s="150" t="s">
        <v>498</v>
      </c>
      <c r="F1381" s="150" t="s">
        <v>627</v>
      </c>
      <c r="G1381" s="150" t="s">
        <v>1357</v>
      </c>
      <c r="H1381" s="150" t="s">
        <v>627</v>
      </c>
      <c r="I1381" s="150" t="s">
        <v>629</v>
      </c>
      <c r="J1381" s="150" t="s">
        <v>630</v>
      </c>
      <c r="K1381" s="152">
        <v>44993</v>
      </c>
      <c r="L1381" s="150" t="s">
        <v>631</v>
      </c>
      <c r="M1381" s="150" t="str">
        <f t="shared" si="21"/>
        <v>NC01-2-0001-0001</v>
      </c>
      <c r="N1381" s="150" t="e">
        <f>VLOOKUP(M1381,'Liste des équipements'!C1383:T1594,18)</f>
        <v>#N/A</v>
      </c>
    </row>
    <row r="1382" spans="1:14">
      <c r="A1382" s="150" t="s">
        <v>4472</v>
      </c>
      <c r="B1382" s="150" t="s">
        <v>4473</v>
      </c>
      <c r="C1382" s="150" t="s">
        <v>627</v>
      </c>
      <c r="D1382" s="150" t="s">
        <v>4474</v>
      </c>
      <c r="E1382" s="150" t="s">
        <v>498</v>
      </c>
      <c r="F1382" s="150" t="s">
        <v>627</v>
      </c>
      <c r="G1382" s="150" t="s">
        <v>703</v>
      </c>
      <c r="H1382" s="150" t="s">
        <v>627</v>
      </c>
      <c r="I1382" s="150" t="s">
        <v>629</v>
      </c>
      <c r="J1382" s="150" t="s">
        <v>630</v>
      </c>
      <c r="K1382" s="152">
        <v>44986</v>
      </c>
      <c r="L1382" s="150" t="s">
        <v>631</v>
      </c>
      <c r="M1382" s="150" t="str">
        <f t="shared" si="21"/>
        <v>NC01-2-0001-0001</v>
      </c>
      <c r="N1382" s="150" t="e">
        <f>VLOOKUP(M1382,'Liste des équipements'!C1384:T1595,18)</f>
        <v>#N/A</v>
      </c>
    </row>
    <row r="1383" spans="1:14">
      <c r="A1383" s="150" t="s">
        <v>4475</v>
      </c>
      <c r="B1383" s="150" t="s">
        <v>4476</v>
      </c>
      <c r="C1383" s="150" t="s">
        <v>627</v>
      </c>
      <c r="D1383" s="150" t="s">
        <v>4474</v>
      </c>
      <c r="E1383" s="150" t="s">
        <v>498</v>
      </c>
      <c r="F1383" s="150" t="s">
        <v>627</v>
      </c>
      <c r="G1383" s="150" t="s">
        <v>698</v>
      </c>
      <c r="H1383" s="150" t="s">
        <v>627</v>
      </c>
      <c r="I1383" s="150" t="s">
        <v>629</v>
      </c>
      <c r="J1383" s="150" t="s">
        <v>630</v>
      </c>
      <c r="K1383" s="152">
        <v>44993</v>
      </c>
      <c r="L1383" s="150" t="s">
        <v>631</v>
      </c>
      <c r="M1383" s="150" t="str">
        <f t="shared" si="21"/>
        <v>NC01-2-0001-0001</v>
      </c>
      <c r="N1383" s="150" t="e">
        <f>VLOOKUP(M1383,'Liste des équipements'!C1385:T1596,18)</f>
        <v>#N/A</v>
      </c>
    </row>
    <row r="1384" spans="1:14">
      <c r="A1384" s="150" t="s">
        <v>4477</v>
      </c>
      <c r="B1384" s="150" t="s">
        <v>4478</v>
      </c>
      <c r="C1384" s="150" t="s">
        <v>627</v>
      </c>
      <c r="D1384" s="150" t="s">
        <v>4479</v>
      </c>
      <c r="E1384" s="150" t="s">
        <v>498</v>
      </c>
      <c r="F1384" s="150" t="s">
        <v>627</v>
      </c>
      <c r="G1384" s="150" t="s">
        <v>723</v>
      </c>
      <c r="H1384" s="150" t="s">
        <v>627</v>
      </c>
      <c r="I1384" s="150" t="s">
        <v>629</v>
      </c>
      <c r="J1384" s="150" t="s">
        <v>630</v>
      </c>
      <c r="K1384" s="152">
        <v>44993</v>
      </c>
      <c r="L1384" s="150" t="s">
        <v>631</v>
      </c>
      <c r="M1384" s="150" t="str">
        <f t="shared" si="21"/>
        <v>NC01-2-0001-0001</v>
      </c>
      <c r="N1384" s="150" t="e">
        <f>VLOOKUP(M1384,'Liste des équipements'!C1386:T1597,18)</f>
        <v>#N/A</v>
      </c>
    </row>
    <row r="1385" spans="1:14">
      <c r="A1385" s="150" t="s">
        <v>4480</v>
      </c>
      <c r="B1385" s="150" t="s">
        <v>4481</v>
      </c>
      <c r="C1385" s="150" t="s">
        <v>627</v>
      </c>
      <c r="D1385" s="150" t="s">
        <v>4482</v>
      </c>
      <c r="E1385" s="150" t="s">
        <v>498</v>
      </c>
      <c r="F1385" s="150" t="s">
        <v>627</v>
      </c>
      <c r="G1385" s="150" t="s">
        <v>799</v>
      </c>
      <c r="H1385" s="150" t="s">
        <v>627</v>
      </c>
      <c r="I1385" s="150" t="s">
        <v>629</v>
      </c>
      <c r="J1385" s="150" t="s">
        <v>630</v>
      </c>
      <c r="K1385" s="152">
        <v>44993</v>
      </c>
      <c r="L1385" s="150" t="s">
        <v>631</v>
      </c>
      <c r="M1385" s="150" t="str">
        <f t="shared" si="21"/>
        <v>NC01-2-0001-0001</v>
      </c>
      <c r="N1385" s="150" t="e">
        <f>VLOOKUP(M1385,'Liste des équipements'!C1387:T1598,18)</f>
        <v>#N/A</v>
      </c>
    </row>
    <row r="1386" spans="1:14">
      <c r="A1386" s="150" t="s">
        <v>4483</v>
      </c>
      <c r="B1386" s="150" t="s">
        <v>4484</v>
      </c>
      <c r="C1386" s="150" t="s">
        <v>627</v>
      </c>
      <c r="D1386" s="150" t="s">
        <v>4485</v>
      </c>
      <c r="E1386" s="150" t="s">
        <v>498</v>
      </c>
      <c r="F1386" s="150" t="s">
        <v>627</v>
      </c>
      <c r="G1386" s="150" t="s">
        <v>2597</v>
      </c>
      <c r="H1386" s="150" t="s">
        <v>627</v>
      </c>
      <c r="I1386" s="150" t="s">
        <v>653</v>
      </c>
      <c r="J1386" s="150" t="s">
        <v>630</v>
      </c>
      <c r="K1386" s="152">
        <v>45536</v>
      </c>
      <c r="L1386" s="150" t="s">
        <v>631</v>
      </c>
      <c r="M1386" s="150" t="str">
        <f t="shared" si="21"/>
        <v>NC01-2-0001-0001</v>
      </c>
      <c r="N1386" s="150" t="e">
        <f>VLOOKUP(M1386,'Liste des équipements'!C1388:T1599,18)</f>
        <v>#N/A</v>
      </c>
    </row>
    <row r="1387" spans="1:14">
      <c r="A1387" s="150" t="s">
        <v>4486</v>
      </c>
      <c r="B1387" s="150" t="s">
        <v>4487</v>
      </c>
      <c r="C1387" s="150" t="s">
        <v>627</v>
      </c>
      <c r="D1387" s="150" t="s">
        <v>4488</v>
      </c>
      <c r="E1387" s="150" t="s">
        <v>498</v>
      </c>
      <c r="F1387" s="150" t="s">
        <v>627</v>
      </c>
      <c r="G1387" s="150" t="s">
        <v>734</v>
      </c>
      <c r="H1387" s="150" t="s">
        <v>627</v>
      </c>
      <c r="I1387" s="150" t="s">
        <v>629</v>
      </c>
      <c r="J1387" s="150" t="s">
        <v>630</v>
      </c>
      <c r="K1387" s="152">
        <v>44986</v>
      </c>
      <c r="L1387" s="150" t="s">
        <v>631</v>
      </c>
      <c r="M1387" s="150" t="str">
        <f t="shared" si="21"/>
        <v>NC01-2-0001-0001</v>
      </c>
      <c r="N1387" s="150" t="e">
        <f>VLOOKUP(M1387,'Liste des équipements'!C1389:T1600,18)</f>
        <v>#N/A</v>
      </c>
    </row>
    <row r="1388" spans="1:14">
      <c r="A1388" s="150" t="s">
        <v>4489</v>
      </c>
      <c r="B1388" s="150" t="s">
        <v>4490</v>
      </c>
      <c r="C1388" s="150" t="s">
        <v>627</v>
      </c>
      <c r="D1388" s="150" t="s">
        <v>4491</v>
      </c>
      <c r="E1388" s="150" t="s">
        <v>498</v>
      </c>
      <c r="F1388" s="150" t="s">
        <v>627</v>
      </c>
      <c r="G1388" s="150" t="s">
        <v>1357</v>
      </c>
      <c r="H1388" s="150" t="s">
        <v>627</v>
      </c>
      <c r="I1388" s="150" t="s">
        <v>629</v>
      </c>
      <c r="J1388" s="150" t="s">
        <v>630</v>
      </c>
      <c r="K1388" s="152">
        <v>44993</v>
      </c>
      <c r="L1388" s="150" t="s">
        <v>631</v>
      </c>
      <c r="M1388" s="150" t="str">
        <f t="shared" si="21"/>
        <v>NC01-2-0001-0001</v>
      </c>
      <c r="N1388" s="150" t="e">
        <f>VLOOKUP(M1388,'Liste des équipements'!C1390:T1601,18)</f>
        <v>#N/A</v>
      </c>
    </row>
    <row r="1389" spans="1:14">
      <c r="A1389" s="150" t="s">
        <v>4492</v>
      </c>
      <c r="B1389" s="150" t="s">
        <v>4493</v>
      </c>
      <c r="C1389" s="150" t="s">
        <v>627</v>
      </c>
      <c r="D1389" s="150" t="s">
        <v>4494</v>
      </c>
      <c r="E1389" s="150" t="s">
        <v>498</v>
      </c>
      <c r="F1389" s="150" t="s">
        <v>627</v>
      </c>
      <c r="G1389" s="150" t="s">
        <v>738</v>
      </c>
      <c r="H1389" s="150" t="s">
        <v>627</v>
      </c>
      <c r="I1389" s="150" t="s">
        <v>629</v>
      </c>
      <c r="J1389" s="150" t="s">
        <v>630</v>
      </c>
      <c r="K1389" s="152">
        <v>44993</v>
      </c>
      <c r="L1389" s="150" t="s">
        <v>631</v>
      </c>
      <c r="M1389" s="150" t="str">
        <f t="shared" si="21"/>
        <v>NC01-2-0001-0001</v>
      </c>
      <c r="N1389" s="150" t="e">
        <f>VLOOKUP(M1389,'Liste des équipements'!C1391:T1602,18)</f>
        <v>#N/A</v>
      </c>
    </row>
    <row r="1390" spans="1:14">
      <c r="A1390" s="150" t="s">
        <v>4495</v>
      </c>
      <c r="B1390" s="150" t="s">
        <v>4496</v>
      </c>
      <c r="C1390" s="150" t="s">
        <v>627</v>
      </c>
      <c r="D1390" s="150" t="s">
        <v>4497</v>
      </c>
      <c r="E1390" s="150" t="s">
        <v>498</v>
      </c>
      <c r="F1390" s="150" t="s">
        <v>627</v>
      </c>
      <c r="G1390" s="150" t="s">
        <v>1068</v>
      </c>
      <c r="H1390" s="150" t="s">
        <v>627</v>
      </c>
      <c r="I1390" s="150" t="s">
        <v>629</v>
      </c>
      <c r="J1390" s="150" t="s">
        <v>630</v>
      </c>
      <c r="K1390" s="152">
        <v>44993</v>
      </c>
      <c r="L1390" s="150" t="s">
        <v>631</v>
      </c>
      <c r="M1390" s="150" t="str">
        <f t="shared" si="21"/>
        <v>NC01-2-0001-0001</v>
      </c>
      <c r="N1390" s="150" t="e">
        <f>VLOOKUP(M1390,'Liste des équipements'!C1392:T1603,18)</f>
        <v>#N/A</v>
      </c>
    </row>
    <row r="1391" spans="1:14">
      <c r="A1391" s="150" t="s">
        <v>4498</v>
      </c>
      <c r="B1391" s="150" t="s">
        <v>4499</v>
      </c>
      <c r="C1391" s="150" t="s">
        <v>627</v>
      </c>
      <c r="D1391" s="150" t="s">
        <v>4500</v>
      </c>
      <c r="E1391" s="150" t="s">
        <v>498</v>
      </c>
      <c r="F1391" s="150" t="s">
        <v>627</v>
      </c>
      <c r="G1391" s="150" t="s">
        <v>703</v>
      </c>
      <c r="H1391" s="150" t="s">
        <v>627</v>
      </c>
      <c r="I1391" s="150" t="s">
        <v>629</v>
      </c>
      <c r="J1391" s="150" t="s">
        <v>630</v>
      </c>
      <c r="K1391" s="152">
        <v>44986</v>
      </c>
      <c r="L1391" s="150" t="s">
        <v>631</v>
      </c>
      <c r="M1391" s="150" t="str">
        <f t="shared" si="21"/>
        <v>NC01-2-0001-0001</v>
      </c>
      <c r="N1391" s="150" t="e">
        <f>VLOOKUP(M1391,'Liste des équipements'!C1393:T1604,18)</f>
        <v>#N/A</v>
      </c>
    </row>
    <row r="1392" spans="1:14">
      <c r="A1392" s="150" t="s">
        <v>4501</v>
      </c>
      <c r="B1392" s="150" t="s">
        <v>4502</v>
      </c>
      <c r="C1392" s="150" t="s">
        <v>627</v>
      </c>
      <c r="D1392" s="150" t="s">
        <v>4500</v>
      </c>
      <c r="E1392" s="150" t="s">
        <v>498</v>
      </c>
      <c r="F1392" s="150" t="s">
        <v>627</v>
      </c>
      <c r="G1392" s="150" t="s">
        <v>698</v>
      </c>
      <c r="H1392" s="150" t="s">
        <v>627</v>
      </c>
      <c r="I1392" s="150" t="s">
        <v>629</v>
      </c>
      <c r="J1392" s="150" t="s">
        <v>630</v>
      </c>
      <c r="K1392" s="152">
        <v>44993</v>
      </c>
      <c r="L1392" s="150" t="s">
        <v>631</v>
      </c>
      <c r="M1392" s="150" t="str">
        <f t="shared" si="21"/>
        <v>NC01-2-0001-0001</v>
      </c>
      <c r="N1392" s="150" t="e">
        <f>VLOOKUP(M1392,'Liste des équipements'!C1394:T1605,18)</f>
        <v>#N/A</v>
      </c>
    </row>
    <row r="1393" spans="1:14">
      <c r="A1393" s="150" t="s">
        <v>4503</v>
      </c>
      <c r="B1393" s="150" t="s">
        <v>4504</v>
      </c>
      <c r="C1393" s="150" t="s">
        <v>627</v>
      </c>
      <c r="D1393" s="150" t="s">
        <v>4505</v>
      </c>
      <c r="E1393" s="150" t="s">
        <v>498</v>
      </c>
      <c r="F1393" s="150" t="s">
        <v>627</v>
      </c>
      <c r="G1393" s="150" t="s">
        <v>723</v>
      </c>
      <c r="H1393" s="150" t="s">
        <v>627</v>
      </c>
      <c r="I1393" s="150" t="s">
        <v>629</v>
      </c>
      <c r="J1393" s="150" t="s">
        <v>630</v>
      </c>
      <c r="K1393" s="152">
        <v>44993</v>
      </c>
      <c r="L1393" s="150" t="s">
        <v>631</v>
      </c>
      <c r="M1393" s="150" t="str">
        <f t="shared" si="21"/>
        <v>NC01-2-0001-0001</v>
      </c>
      <c r="N1393" s="150" t="e">
        <f>VLOOKUP(M1393,'Liste des équipements'!C1395:T1606,18)</f>
        <v>#N/A</v>
      </c>
    </row>
    <row r="1394" spans="1:14">
      <c r="A1394" s="150" t="s">
        <v>4506</v>
      </c>
      <c r="B1394" s="150" t="s">
        <v>4507</v>
      </c>
      <c r="C1394" s="150" t="s">
        <v>627</v>
      </c>
      <c r="D1394" s="150" t="s">
        <v>4508</v>
      </c>
      <c r="E1394" s="150" t="s">
        <v>498</v>
      </c>
      <c r="F1394" s="150" t="s">
        <v>627</v>
      </c>
      <c r="G1394" s="150" t="s">
        <v>2597</v>
      </c>
      <c r="H1394" s="150" t="s">
        <v>627</v>
      </c>
      <c r="I1394" s="150" t="s">
        <v>653</v>
      </c>
      <c r="J1394" s="150" t="s">
        <v>630</v>
      </c>
      <c r="K1394" s="152">
        <v>45536</v>
      </c>
      <c r="L1394" s="150" t="s">
        <v>631</v>
      </c>
      <c r="M1394" s="150" t="str">
        <f t="shared" si="21"/>
        <v>NC01-2-0001-0001</v>
      </c>
      <c r="N1394" s="150" t="e">
        <f>VLOOKUP(M1394,'Liste des équipements'!C1396:T1607,18)</f>
        <v>#N/A</v>
      </c>
    </row>
    <row r="1395" spans="1:14">
      <c r="A1395" s="150" t="s">
        <v>4509</v>
      </c>
      <c r="B1395" s="150" t="s">
        <v>4510</v>
      </c>
      <c r="C1395" s="150" t="s">
        <v>627</v>
      </c>
      <c r="D1395" s="150" t="s">
        <v>4511</v>
      </c>
      <c r="E1395" s="150" t="s">
        <v>498</v>
      </c>
      <c r="F1395" s="150" t="s">
        <v>627</v>
      </c>
      <c r="G1395" s="150" t="s">
        <v>1357</v>
      </c>
      <c r="H1395" s="150" t="s">
        <v>627</v>
      </c>
      <c r="I1395" s="150" t="s">
        <v>629</v>
      </c>
      <c r="J1395" s="150" t="s">
        <v>630</v>
      </c>
      <c r="K1395" s="152">
        <v>44993</v>
      </c>
      <c r="L1395" s="150" t="s">
        <v>631</v>
      </c>
      <c r="M1395" s="150" t="str">
        <f t="shared" si="21"/>
        <v>NC01-2-0001-0001</v>
      </c>
      <c r="N1395" s="150" t="e">
        <f>VLOOKUP(M1395,'Liste des équipements'!C1397:T1608,18)</f>
        <v>#N/A</v>
      </c>
    </row>
    <row r="1396" spans="1:14">
      <c r="A1396" s="150" t="s">
        <v>4512</v>
      </c>
      <c r="B1396" s="150" t="s">
        <v>4513</v>
      </c>
      <c r="C1396" s="150" t="s">
        <v>627</v>
      </c>
      <c r="D1396" s="150" t="s">
        <v>4514</v>
      </c>
      <c r="E1396" s="150" t="s">
        <v>498</v>
      </c>
      <c r="F1396" s="150" t="s">
        <v>627</v>
      </c>
      <c r="G1396" s="150" t="s">
        <v>751</v>
      </c>
      <c r="H1396" s="150" t="s">
        <v>627</v>
      </c>
      <c r="I1396" s="150" t="s">
        <v>629</v>
      </c>
      <c r="J1396" s="150" t="s">
        <v>630</v>
      </c>
      <c r="K1396" s="152">
        <v>44993</v>
      </c>
      <c r="L1396" s="150" t="s">
        <v>631</v>
      </c>
      <c r="M1396" s="150" t="str">
        <f t="shared" si="21"/>
        <v>NC01-2-0001-0001</v>
      </c>
      <c r="N1396" s="150" t="e">
        <f>VLOOKUP(M1396,'Liste des équipements'!C1398:T1609,18)</f>
        <v>#N/A</v>
      </c>
    </row>
    <row r="1397" spans="1:14">
      <c r="A1397" s="150" t="s">
        <v>4515</v>
      </c>
      <c r="B1397" s="150" t="s">
        <v>4516</v>
      </c>
      <c r="C1397" s="150" t="s">
        <v>627</v>
      </c>
      <c r="D1397" s="150" t="s">
        <v>4514</v>
      </c>
      <c r="E1397" s="150" t="s">
        <v>498</v>
      </c>
      <c r="F1397" s="150" t="s">
        <v>627</v>
      </c>
      <c r="G1397" s="150" t="s">
        <v>754</v>
      </c>
      <c r="H1397" s="150" t="s">
        <v>627</v>
      </c>
      <c r="I1397" s="150" t="s">
        <v>629</v>
      </c>
      <c r="J1397" s="150" t="s">
        <v>630</v>
      </c>
      <c r="K1397" s="152">
        <v>44903</v>
      </c>
      <c r="L1397" s="150" t="s">
        <v>631</v>
      </c>
      <c r="M1397" s="150" t="str">
        <f t="shared" si="21"/>
        <v>NC01-2-0001-0001</v>
      </c>
      <c r="N1397" s="150" t="e">
        <f>VLOOKUP(M1397,'Liste des équipements'!C1399:T1610,18)</f>
        <v>#N/A</v>
      </c>
    </row>
    <row r="1398" spans="1:14">
      <c r="A1398" s="150" t="s">
        <v>4517</v>
      </c>
      <c r="B1398" s="150" t="s">
        <v>4518</v>
      </c>
      <c r="C1398" s="150" t="s">
        <v>627</v>
      </c>
      <c r="D1398" s="150" t="s">
        <v>4519</v>
      </c>
      <c r="E1398" s="150" t="s">
        <v>498</v>
      </c>
      <c r="F1398" s="150" t="s">
        <v>627</v>
      </c>
      <c r="G1398" s="150" t="s">
        <v>1521</v>
      </c>
      <c r="H1398" s="150" t="s">
        <v>627</v>
      </c>
      <c r="I1398" s="150" t="s">
        <v>629</v>
      </c>
      <c r="J1398" s="150" t="s">
        <v>630</v>
      </c>
      <c r="K1398" s="152">
        <v>44903</v>
      </c>
      <c r="L1398" s="150" t="s">
        <v>631</v>
      </c>
      <c r="M1398" s="150" t="str">
        <f t="shared" si="21"/>
        <v>NC01-2-0001-0001</v>
      </c>
      <c r="N1398" s="150" t="e">
        <f>VLOOKUP(M1398,'Liste des équipements'!C1400:T1611,18)</f>
        <v>#N/A</v>
      </c>
    </row>
    <row r="1399" spans="1:14">
      <c r="A1399" s="150" t="s">
        <v>4520</v>
      </c>
      <c r="B1399" s="150" t="s">
        <v>4521</v>
      </c>
      <c r="C1399" s="150" t="s">
        <v>627</v>
      </c>
      <c r="D1399" s="150" t="s">
        <v>4522</v>
      </c>
      <c r="E1399" s="150" t="s">
        <v>498</v>
      </c>
      <c r="F1399" s="150" t="s">
        <v>627</v>
      </c>
      <c r="G1399" s="150" t="s">
        <v>1525</v>
      </c>
      <c r="H1399" s="150" t="s">
        <v>627</v>
      </c>
      <c r="I1399" s="150" t="s">
        <v>629</v>
      </c>
      <c r="J1399" s="150" t="s">
        <v>630</v>
      </c>
      <c r="K1399" s="152">
        <v>44903</v>
      </c>
      <c r="L1399" s="150" t="s">
        <v>631</v>
      </c>
      <c r="M1399" s="150" t="str">
        <f t="shared" si="21"/>
        <v>NC01-2-0001-0001</v>
      </c>
      <c r="N1399" s="150" t="e">
        <f>VLOOKUP(M1399,'Liste des équipements'!C1401:T1612,18)</f>
        <v>#N/A</v>
      </c>
    </row>
    <row r="1400" spans="1:14">
      <c r="A1400" s="150" t="s">
        <v>4523</v>
      </c>
      <c r="B1400" s="150" t="s">
        <v>4524</v>
      </c>
      <c r="C1400" s="150" t="s">
        <v>627</v>
      </c>
      <c r="D1400" s="150" t="s">
        <v>4525</v>
      </c>
      <c r="E1400" s="150" t="s">
        <v>498</v>
      </c>
      <c r="F1400" s="150" t="s">
        <v>627</v>
      </c>
      <c r="G1400" s="150" t="s">
        <v>703</v>
      </c>
      <c r="H1400" s="150" t="s">
        <v>627</v>
      </c>
      <c r="I1400" s="150" t="s">
        <v>629</v>
      </c>
      <c r="J1400" s="150" t="s">
        <v>630</v>
      </c>
      <c r="K1400" s="152">
        <v>44986</v>
      </c>
      <c r="L1400" s="150" t="s">
        <v>631</v>
      </c>
      <c r="M1400" s="150" t="str">
        <f t="shared" si="21"/>
        <v>NC01-2-0001-0001</v>
      </c>
      <c r="N1400" s="150" t="e">
        <f>VLOOKUP(M1400,'Liste des équipements'!C1402:T1613,18)</f>
        <v>#N/A</v>
      </c>
    </row>
    <row r="1401" spans="1:14">
      <c r="A1401" s="150" t="s">
        <v>4526</v>
      </c>
      <c r="B1401" s="150" t="s">
        <v>4527</v>
      </c>
      <c r="C1401" s="150" t="s">
        <v>627</v>
      </c>
      <c r="D1401" s="150" t="s">
        <v>4525</v>
      </c>
      <c r="E1401" s="150" t="s">
        <v>498</v>
      </c>
      <c r="F1401" s="150" t="s">
        <v>627</v>
      </c>
      <c r="G1401" s="150" t="s">
        <v>698</v>
      </c>
      <c r="H1401" s="150" t="s">
        <v>627</v>
      </c>
      <c r="I1401" s="150" t="s">
        <v>629</v>
      </c>
      <c r="J1401" s="150" t="s">
        <v>630</v>
      </c>
      <c r="K1401" s="152">
        <v>44993</v>
      </c>
      <c r="L1401" s="150" t="s">
        <v>631</v>
      </c>
      <c r="M1401" s="150" t="str">
        <f t="shared" si="21"/>
        <v>NC01-2-0001-0001</v>
      </c>
      <c r="N1401" s="150" t="e">
        <f>VLOOKUP(M1401,'Liste des équipements'!C1403:T1614,18)</f>
        <v>#N/A</v>
      </c>
    </row>
    <row r="1402" spans="1:14">
      <c r="A1402" s="150" t="s">
        <v>4528</v>
      </c>
      <c r="B1402" s="150" t="s">
        <v>4529</v>
      </c>
      <c r="C1402" s="150" t="s">
        <v>627</v>
      </c>
      <c r="D1402" s="150" t="s">
        <v>4530</v>
      </c>
      <c r="E1402" s="150" t="s">
        <v>498</v>
      </c>
      <c r="F1402" s="150" t="s">
        <v>627</v>
      </c>
      <c r="G1402" s="150" t="s">
        <v>723</v>
      </c>
      <c r="H1402" s="150" t="s">
        <v>627</v>
      </c>
      <c r="I1402" s="150" t="s">
        <v>629</v>
      </c>
      <c r="J1402" s="150" t="s">
        <v>630</v>
      </c>
      <c r="K1402" s="152">
        <v>44993</v>
      </c>
      <c r="L1402" s="150" t="s">
        <v>631</v>
      </c>
      <c r="M1402" s="150" t="str">
        <f t="shared" si="21"/>
        <v>NC01-2-0001-0001</v>
      </c>
      <c r="N1402" s="150" t="e">
        <f>VLOOKUP(M1402,'Liste des équipements'!C1404:T1615,18)</f>
        <v>#N/A</v>
      </c>
    </row>
    <row r="1403" spans="1:14">
      <c r="A1403" s="150" t="s">
        <v>4531</v>
      </c>
      <c r="B1403" s="150" t="s">
        <v>4532</v>
      </c>
      <c r="C1403" s="150" t="s">
        <v>627</v>
      </c>
      <c r="D1403" s="150" t="s">
        <v>4533</v>
      </c>
      <c r="E1403" s="150" t="s">
        <v>498</v>
      </c>
      <c r="F1403" s="150" t="s">
        <v>627</v>
      </c>
      <c r="G1403" s="150" t="s">
        <v>742</v>
      </c>
      <c r="H1403" s="150" t="s">
        <v>627</v>
      </c>
      <c r="I1403" s="150" t="s">
        <v>629</v>
      </c>
      <c r="J1403" s="150" t="s">
        <v>630</v>
      </c>
      <c r="K1403" s="152">
        <v>44993</v>
      </c>
      <c r="L1403" s="150" t="s">
        <v>631</v>
      </c>
      <c r="M1403" s="150" t="str">
        <f t="shared" si="21"/>
        <v>NC01-2-0001-0001</v>
      </c>
      <c r="N1403" s="150" t="e">
        <f>VLOOKUP(M1403,'Liste des équipements'!C1405:T1616,18)</f>
        <v>#N/A</v>
      </c>
    </row>
    <row r="1404" spans="1:14">
      <c r="A1404" s="150" t="s">
        <v>4534</v>
      </c>
      <c r="B1404" s="150" t="s">
        <v>4535</v>
      </c>
      <c r="C1404" s="150" t="s">
        <v>627</v>
      </c>
      <c r="D1404" s="150" t="s">
        <v>4536</v>
      </c>
      <c r="E1404" s="150" t="s">
        <v>498</v>
      </c>
      <c r="F1404" s="150" t="s">
        <v>627</v>
      </c>
      <c r="G1404" s="150" t="s">
        <v>703</v>
      </c>
      <c r="H1404" s="150" t="s">
        <v>627</v>
      </c>
      <c r="I1404" s="150" t="s">
        <v>629</v>
      </c>
      <c r="J1404" s="150" t="s">
        <v>630</v>
      </c>
      <c r="K1404" s="152">
        <v>44986</v>
      </c>
      <c r="L1404" s="150" t="s">
        <v>631</v>
      </c>
      <c r="M1404" s="150" t="str">
        <f t="shared" si="21"/>
        <v>NC01-2-0001-0001</v>
      </c>
      <c r="N1404" s="150" t="e">
        <f>VLOOKUP(M1404,'Liste des équipements'!C1406:T1617,18)</f>
        <v>#N/A</v>
      </c>
    </row>
    <row r="1405" spans="1:14">
      <c r="A1405" s="150" t="s">
        <v>4537</v>
      </c>
      <c r="B1405" s="150" t="s">
        <v>4538</v>
      </c>
      <c r="C1405" s="150" t="s">
        <v>627</v>
      </c>
      <c r="D1405" s="150" t="s">
        <v>4536</v>
      </c>
      <c r="E1405" s="150" t="s">
        <v>498</v>
      </c>
      <c r="F1405" s="150" t="s">
        <v>627</v>
      </c>
      <c r="G1405" s="150" t="s">
        <v>698</v>
      </c>
      <c r="H1405" s="150" t="s">
        <v>627</v>
      </c>
      <c r="I1405" s="150" t="s">
        <v>629</v>
      </c>
      <c r="J1405" s="150" t="s">
        <v>630</v>
      </c>
      <c r="K1405" s="152">
        <v>44993</v>
      </c>
      <c r="L1405" s="150" t="s">
        <v>631</v>
      </c>
      <c r="M1405" s="150" t="str">
        <f t="shared" si="21"/>
        <v>NC01-2-0001-0001</v>
      </c>
      <c r="N1405" s="150" t="e">
        <f>VLOOKUP(M1405,'Liste des équipements'!C1407:T1618,18)</f>
        <v>#N/A</v>
      </c>
    </row>
    <row r="1406" spans="1:14">
      <c r="A1406" s="150" t="s">
        <v>4539</v>
      </c>
      <c r="B1406" s="150" t="s">
        <v>4540</v>
      </c>
      <c r="C1406" s="150" t="s">
        <v>627</v>
      </c>
      <c r="D1406" s="150" t="s">
        <v>4541</v>
      </c>
      <c r="E1406" s="150" t="s">
        <v>498</v>
      </c>
      <c r="F1406" s="150" t="s">
        <v>627</v>
      </c>
      <c r="G1406" s="150" t="s">
        <v>723</v>
      </c>
      <c r="H1406" s="150" t="s">
        <v>627</v>
      </c>
      <c r="I1406" s="150" t="s">
        <v>629</v>
      </c>
      <c r="J1406" s="150" t="s">
        <v>630</v>
      </c>
      <c r="K1406" s="152">
        <v>44993</v>
      </c>
      <c r="L1406" s="150" t="s">
        <v>631</v>
      </c>
      <c r="M1406" s="150" t="str">
        <f t="shared" si="21"/>
        <v>NC01-2-0001-0001</v>
      </c>
      <c r="N1406" s="150" t="e">
        <f>VLOOKUP(M1406,'Liste des équipements'!C1408:T1619,18)</f>
        <v>#N/A</v>
      </c>
    </row>
    <row r="1407" spans="1:14">
      <c r="A1407" s="150" t="s">
        <v>4542</v>
      </c>
      <c r="B1407" s="150" t="s">
        <v>4543</v>
      </c>
      <c r="C1407" s="150" t="s">
        <v>627</v>
      </c>
      <c r="D1407" s="150" t="s">
        <v>4544</v>
      </c>
      <c r="E1407" s="150" t="s">
        <v>498</v>
      </c>
      <c r="F1407" s="150" t="s">
        <v>627</v>
      </c>
      <c r="G1407" s="150" t="s">
        <v>2597</v>
      </c>
      <c r="H1407" s="150" t="s">
        <v>627</v>
      </c>
      <c r="I1407" s="150" t="s">
        <v>653</v>
      </c>
      <c r="J1407" s="150" t="s">
        <v>630</v>
      </c>
      <c r="K1407" s="152">
        <v>45536</v>
      </c>
      <c r="L1407" s="150" t="s">
        <v>631</v>
      </c>
      <c r="M1407" s="150" t="str">
        <f t="shared" si="21"/>
        <v>NC01-2-0001-0001</v>
      </c>
      <c r="N1407" s="150" t="e">
        <f>VLOOKUP(M1407,'Liste des équipements'!C1409:T1620,18)</f>
        <v>#N/A</v>
      </c>
    </row>
    <row r="1408" spans="1:14">
      <c r="A1408" s="150" t="s">
        <v>4545</v>
      </c>
      <c r="B1408" s="150" t="s">
        <v>4546</v>
      </c>
      <c r="C1408" s="150" t="s">
        <v>627</v>
      </c>
      <c r="D1408" s="150" t="s">
        <v>4547</v>
      </c>
      <c r="E1408" s="150" t="s">
        <v>498</v>
      </c>
      <c r="F1408" s="150" t="s">
        <v>627</v>
      </c>
      <c r="G1408" s="150" t="s">
        <v>742</v>
      </c>
      <c r="H1408" s="150" t="s">
        <v>627</v>
      </c>
      <c r="I1408" s="150" t="s">
        <v>629</v>
      </c>
      <c r="J1408" s="150" t="s">
        <v>630</v>
      </c>
      <c r="K1408" s="152">
        <v>44993</v>
      </c>
      <c r="L1408" s="150" t="s">
        <v>631</v>
      </c>
      <c r="M1408" s="150" t="str">
        <f t="shared" si="21"/>
        <v>NC01-2-0001-0001</v>
      </c>
      <c r="N1408" s="150" t="e">
        <f>VLOOKUP(M1408,'Liste des équipements'!C1410:T1621,18)</f>
        <v>#N/A</v>
      </c>
    </row>
    <row r="1409" spans="1:14">
      <c r="A1409" s="150" t="s">
        <v>4548</v>
      </c>
      <c r="B1409" s="150" t="s">
        <v>4549</v>
      </c>
      <c r="C1409" s="150" t="s">
        <v>627</v>
      </c>
      <c r="D1409" s="150" t="s">
        <v>4550</v>
      </c>
      <c r="E1409" s="150" t="s">
        <v>498</v>
      </c>
      <c r="F1409" s="150" t="s">
        <v>627</v>
      </c>
      <c r="G1409" s="150" t="s">
        <v>1357</v>
      </c>
      <c r="H1409" s="150" t="s">
        <v>627</v>
      </c>
      <c r="I1409" s="150" t="s">
        <v>629</v>
      </c>
      <c r="J1409" s="150" t="s">
        <v>630</v>
      </c>
      <c r="K1409" s="152">
        <v>44993</v>
      </c>
      <c r="L1409" s="150" t="s">
        <v>631</v>
      </c>
      <c r="M1409" s="150" t="str">
        <f t="shared" si="21"/>
        <v>NC01-2-0001-0001</v>
      </c>
      <c r="N1409" s="150" t="e">
        <f>VLOOKUP(M1409,'Liste des équipements'!C1411:T1622,18)</f>
        <v>#N/A</v>
      </c>
    </row>
    <row r="1410" spans="1:14">
      <c r="A1410" s="150" t="s">
        <v>4551</v>
      </c>
      <c r="B1410" s="150" t="s">
        <v>4552</v>
      </c>
      <c r="C1410" s="150" t="s">
        <v>627</v>
      </c>
      <c r="D1410" s="150" t="s">
        <v>4553</v>
      </c>
      <c r="E1410" s="150" t="s">
        <v>498</v>
      </c>
      <c r="F1410" s="150" t="s">
        <v>627</v>
      </c>
      <c r="G1410" s="150" t="s">
        <v>2363</v>
      </c>
      <c r="H1410" s="150" t="s">
        <v>627</v>
      </c>
      <c r="I1410" s="150" t="s">
        <v>629</v>
      </c>
      <c r="J1410" s="150" t="s">
        <v>630</v>
      </c>
      <c r="K1410" s="152">
        <v>44986</v>
      </c>
      <c r="L1410" s="150" t="s">
        <v>631</v>
      </c>
      <c r="M1410" s="150" t="str">
        <f t="shared" si="21"/>
        <v>NC01-2-0001-0001</v>
      </c>
      <c r="N1410" s="150" t="e">
        <f>VLOOKUP(M1410,'Liste des équipements'!C1412:T1623,18)</f>
        <v>#N/A</v>
      </c>
    </row>
    <row r="1411" spans="1:14">
      <c r="A1411" s="150" t="s">
        <v>4554</v>
      </c>
      <c r="B1411" s="150" t="s">
        <v>4555</v>
      </c>
      <c r="C1411" s="150" t="s">
        <v>627</v>
      </c>
      <c r="D1411" s="150" t="s">
        <v>4556</v>
      </c>
      <c r="E1411" s="150" t="s">
        <v>498</v>
      </c>
      <c r="F1411" s="150" t="s">
        <v>627</v>
      </c>
      <c r="G1411" s="150" t="s">
        <v>2597</v>
      </c>
      <c r="H1411" s="150" t="s">
        <v>627</v>
      </c>
      <c r="I1411" s="150" t="s">
        <v>653</v>
      </c>
      <c r="J1411" s="150" t="s">
        <v>630</v>
      </c>
      <c r="K1411" s="152">
        <v>45536</v>
      </c>
      <c r="L1411" s="150" t="s">
        <v>631</v>
      </c>
      <c r="M1411" s="150" t="str">
        <f t="shared" ref="M1411:M1423" si="22">IF(C1411&lt;&gt;"",LEFT(C1411,16),LEFT(E1411,16))</f>
        <v>NC01-2-0001-0001</v>
      </c>
      <c r="N1411" s="150" t="e">
        <f>VLOOKUP(M1411,'Liste des équipements'!C1413:T1624,18)</f>
        <v>#N/A</v>
      </c>
    </row>
    <row r="1412" spans="1:14">
      <c r="A1412" s="150" t="s">
        <v>4557</v>
      </c>
      <c r="B1412" s="150" t="s">
        <v>4552</v>
      </c>
      <c r="C1412" s="150" t="s">
        <v>627</v>
      </c>
      <c r="D1412" s="150" t="s">
        <v>4558</v>
      </c>
      <c r="E1412" s="150" t="s">
        <v>498</v>
      </c>
      <c r="F1412" s="150" t="s">
        <v>627</v>
      </c>
      <c r="G1412" s="150" t="s">
        <v>2363</v>
      </c>
      <c r="H1412" s="150" t="s">
        <v>627</v>
      </c>
      <c r="I1412" s="150" t="s">
        <v>629</v>
      </c>
      <c r="J1412" s="150" t="s">
        <v>630</v>
      </c>
      <c r="K1412" s="152">
        <v>44986</v>
      </c>
      <c r="L1412" s="150" t="s">
        <v>631</v>
      </c>
      <c r="M1412" s="150" t="str">
        <f t="shared" si="22"/>
        <v>NC01-2-0001-0001</v>
      </c>
      <c r="N1412" s="150" t="e">
        <f>VLOOKUP(M1412,'Liste des équipements'!C1414:T1625,18)</f>
        <v>#N/A</v>
      </c>
    </row>
    <row r="1413" spans="1:14">
      <c r="A1413" s="150" t="s">
        <v>4559</v>
      </c>
      <c r="B1413" s="150" t="s">
        <v>4560</v>
      </c>
      <c r="C1413" s="150" t="s">
        <v>627</v>
      </c>
      <c r="D1413" s="150" t="s">
        <v>4561</v>
      </c>
      <c r="E1413" s="150" t="s">
        <v>498</v>
      </c>
      <c r="F1413" s="150" t="s">
        <v>627</v>
      </c>
      <c r="G1413" s="150" t="s">
        <v>2597</v>
      </c>
      <c r="H1413" s="150" t="s">
        <v>627</v>
      </c>
      <c r="I1413" s="150" t="s">
        <v>653</v>
      </c>
      <c r="J1413" s="150" t="s">
        <v>630</v>
      </c>
      <c r="K1413" s="152">
        <v>45536</v>
      </c>
      <c r="L1413" s="150" t="s">
        <v>631</v>
      </c>
      <c r="M1413" s="150" t="str">
        <f t="shared" si="22"/>
        <v>NC01-2-0001-0001</v>
      </c>
      <c r="N1413" s="150" t="e">
        <f>VLOOKUP(M1413,'Liste des équipements'!C1415:T1626,18)</f>
        <v>#N/A</v>
      </c>
    </row>
    <row r="1414" spans="1:14">
      <c r="A1414" s="150" t="s">
        <v>4562</v>
      </c>
      <c r="B1414" s="150" t="s">
        <v>4563</v>
      </c>
      <c r="C1414" s="150" t="s">
        <v>627</v>
      </c>
      <c r="D1414" s="150" t="s">
        <v>4564</v>
      </c>
      <c r="E1414" s="150" t="s">
        <v>498</v>
      </c>
      <c r="F1414" s="150" t="s">
        <v>627</v>
      </c>
      <c r="G1414" s="150" t="s">
        <v>703</v>
      </c>
      <c r="H1414" s="150" t="s">
        <v>627</v>
      </c>
      <c r="I1414" s="150" t="s">
        <v>629</v>
      </c>
      <c r="J1414" s="150" t="s">
        <v>630</v>
      </c>
      <c r="K1414" s="152">
        <v>44986</v>
      </c>
      <c r="L1414" s="150" t="s">
        <v>631</v>
      </c>
      <c r="M1414" s="150" t="str">
        <f t="shared" si="22"/>
        <v>NC01-2-0001-0001</v>
      </c>
      <c r="N1414" s="150" t="e">
        <f>VLOOKUP(M1414,'Liste des équipements'!C1416:T1627,18)</f>
        <v>#N/A</v>
      </c>
    </row>
    <row r="1415" spans="1:14">
      <c r="A1415" s="150" t="s">
        <v>4565</v>
      </c>
      <c r="B1415" s="150" t="s">
        <v>4566</v>
      </c>
      <c r="C1415" s="150" t="s">
        <v>627</v>
      </c>
      <c r="D1415" s="150" t="s">
        <v>4564</v>
      </c>
      <c r="E1415" s="150" t="s">
        <v>498</v>
      </c>
      <c r="F1415" s="150" t="s">
        <v>627</v>
      </c>
      <c r="G1415" s="150" t="s">
        <v>698</v>
      </c>
      <c r="H1415" s="150" t="s">
        <v>627</v>
      </c>
      <c r="I1415" s="150" t="s">
        <v>629</v>
      </c>
      <c r="J1415" s="150" t="s">
        <v>630</v>
      </c>
      <c r="K1415" s="152">
        <v>44993</v>
      </c>
      <c r="L1415" s="150" t="s">
        <v>631</v>
      </c>
      <c r="M1415" s="150" t="str">
        <f t="shared" si="22"/>
        <v>NC01-2-0001-0001</v>
      </c>
      <c r="N1415" s="150" t="e">
        <f>VLOOKUP(M1415,'Liste des équipements'!C1417:T1628,18)</f>
        <v>#N/A</v>
      </c>
    </row>
    <row r="1416" spans="1:14">
      <c r="A1416" s="150" t="s">
        <v>4567</v>
      </c>
      <c r="B1416" s="150" t="s">
        <v>4568</v>
      </c>
      <c r="C1416" s="150" t="s">
        <v>627</v>
      </c>
      <c r="D1416" s="150" t="s">
        <v>4569</v>
      </c>
      <c r="E1416" s="150" t="s">
        <v>498</v>
      </c>
      <c r="F1416" s="150" t="s">
        <v>627</v>
      </c>
      <c r="G1416" s="150" t="s">
        <v>723</v>
      </c>
      <c r="H1416" s="150" t="s">
        <v>627</v>
      </c>
      <c r="I1416" s="150" t="s">
        <v>629</v>
      </c>
      <c r="J1416" s="150" t="s">
        <v>630</v>
      </c>
      <c r="K1416" s="152">
        <v>44993</v>
      </c>
      <c r="L1416" s="150" t="s">
        <v>631</v>
      </c>
      <c r="M1416" s="150" t="str">
        <f t="shared" si="22"/>
        <v>NC01-2-0001-0001</v>
      </c>
      <c r="N1416" s="150" t="e">
        <f>VLOOKUP(M1416,'Liste des équipements'!C1418:T1629,18)</f>
        <v>#N/A</v>
      </c>
    </row>
    <row r="1417" spans="1:14">
      <c r="A1417" s="150" t="s">
        <v>4570</v>
      </c>
      <c r="B1417" s="150" t="s">
        <v>4571</v>
      </c>
      <c r="C1417" s="150" t="s">
        <v>627</v>
      </c>
      <c r="D1417" s="150" t="s">
        <v>4572</v>
      </c>
      <c r="E1417" s="150" t="s">
        <v>498</v>
      </c>
      <c r="F1417" s="150" t="s">
        <v>627</v>
      </c>
      <c r="G1417" s="150" t="s">
        <v>1729</v>
      </c>
      <c r="H1417" s="150" t="s">
        <v>627</v>
      </c>
      <c r="I1417" s="150" t="s">
        <v>629</v>
      </c>
      <c r="J1417" s="150" t="s">
        <v>630</v>
      </c>
      <c r="K1417" s="152">
        <v>44993</v>
      </c>
      <c r="L1417" s="150" t="s">
        <v>631</v>
      </c>
      <c r="M1417" s="150" t="str">
        <f t="shared" si="22"/>
        <v>NC01-2-0001-0001</v>
      </c>
      <c r="N1417" s="150" t="e">
        <f>VLOOKUP(M1417,'Liste des équipements'!C1419:T1630,18)</f>
        <v>#N/A</v>
      </c>
    </row>
    <row r="1418" spans="1:14">
      <c r="A1418" s="150" t="s">
        <v>4573</v>
      </c>
      <c r="B1418" s="150" t="s">
        <v>4574</v>
      </c>
      <c r="C1418" s="150" t="s">
        <v>627</v>
      </c>
      <c r="D1418" s="150" t="s">
        <v>4575</v>
      </c>
      <c r="E1418" s="150" t="s">
        <v>498</v>
      </c>
      <c r="F1418" s="150" t="s">
        <v>627</v>
      </c>
      <c r="G1418" s="150" t="s">
        <v>2135</v>
      </c>
      <c r="H1418" s="150" t="s">
        <v>627</v>
      </c>
      <c r="I1418" s="150" t="s">
        <v>629</v>
      </c>
      <c r="J1418" s="150" t="s">
        <v>630</v>
      </c>
      <c r="K1418" s="152">
        <v>44993</v>
      </c>
      <c r="L1418" s="150" t="s">
        <v>631</v>
      </c>
      <c r="M1418" s="150" t="str">
        <f t="shared" si="22"/>
        <v>NC01-2-0001-0001</v>
      </c>
      <c r="N1418" s="150" t="e">
        <f>VLOOKUP(M1418,'Liste des équipements'!C1420:T1631,18)</f>
        <v>#N/A</v>
      </c>
    </row>
    <row r="1419" spans="1:14">
      <c r="A1419" s="150" t="s">
        <v>4576</v>
      </c>
      <c r="B1419" s="150" t="s">
        <v>4577</v>
      </c>
      <c r="C1419" s="150" t="s">
        <v>627</v>
      </c>
      <c r="D1419" s="150" t="s">
        <v>4578</v>
      </c>
      <c r="E1419" s="150" t="s">
        <v>498</v>
      </c>
      <c r="F1419" s="150" t="s">
        <v>627</v>
      </c>
      <c r="G1419" s="150" t="s">
        <v>1357</v>
      </c>
      <c r="H1419" s="150" t="s">
        <v>627</v>
      </c>
      <c r="I1419" s="150" t="s">
        <v>629</v>
      </c>
      <c r="J1419" s="150" t="s">
        <v>630</v>
      </c>
      <c r="K1419" s="152">
        <v>44993</v>
      </c>
      <c r="L1419" s="150" t="s">
        <v>631</v>
      </c>
      <c r="M1419" s="150" t="str">
        <f t="shared" si="22"/>
        <v>NC01-2-0001-0001</v>
      </c>
      <c r="N1419" s="150" t="e">
        <f>VLOOKUP(M1419,'Liste des équipements'!C1421:T1632,18)</f>
        <v>#N/A</v>
      </c>
    </row>
    <row r="1420" spans="1:14">
      <c r="A1420" s="150" t="s">
        <v>4579</v>
      </c>
      <c r="B1420" s="150" t="s">
        <v>4580</v>
      </c>
      <c r="C1420" s="150" t="s">
        <v>627</v>
      </c>
      <c r="D1420" s="150" t="s">
        <v>4581</v>
      </c>
      <c r="E1420" s="150" t="s">
        <v>498</v>
      </c>
      <c r="F1420" s="150" t="s">
        <v>627</v>
      </c>
      <c r="G1420" s="150" t="s">
        <v>703</v>
      </c>
      <c r="H1420" s="150" t="s">
        <v>627</v>
      </c>
      <c r="I1420" s="150" t="s">
        <v>629</v>
      </c>
      <c r="J1420" s="150" t="s">
        <v>630</v>
      </c>
      <c r="K1420" s="152">
        <v>44986</v>
      </c>
      <c r="L1420" s="150" t="s">
        <v>631</v>
      </c>
      <c r="M1420" s="150" t="str">
        <f t="shared" si="22"/>
        <v>NC01-2-0001-0001</v>
      </c>
      <c r="N1420" s="150" t="e">
        <f>VLOOKUP(M1420,'Liste des équipements'!C1422:T1633,18)</f>
        <v>#N/A</v>
      </c>
    </row>
    <row r="1421" spans="1:14">
      <c r="A1421" s="150" t="s">
        <v>4582</v>
      </c>
      <c r="B1421" s="150" t="s">
        <v>4583</v>
      </c>
      <c r="C1421" s="150" t="s">
        <v>627</v>
      </c>
      <c r="D1421" s="150" t="s">
        <v>4581</v>
      </c>
      <c r="E1421" s="150" t="s">
        <v>498</v>
      </c>
      <c r="F1421" s="150" t="s">
        <v>627</v>
      </c>
      <c r="G1421" s="150" t="s">
        <v>698</v>
      </c>
      <c r="H1421" s="150" t="s">
        <v>627</v>
      </c>
      <c r="I1421" s="150" t="s">
        <v>629</v>
      </c>
      <c r="J1421" s="150" t="s">
        <v>630</v>
      </c>
      <c r="K1421" s="152">
        <v>44993</v>
      </c>
      <c r="L1421" s="150" t="s">
        <v>631</v>
      </c>
      <c r="M1421" s="150" t="str">
        <f t="shared" si="22"/>
        <v>NC01-2-0001-0001</v>
      </c>
      <c r="N1421" s="150" t="e">
        <f>VLOOKUP(M1421,'Liste des équipements'!C1423:T1634,18)</f>
        <v>#N/A</v>
      </c>
    </row>
    <row r="1422" spans="1:14">
      <c r="A1422" s="150" t="s">
        <v>4584</v>
      </c>
      <c r="B1422" s="150" t="s">
        <v>4585</v>
      </c>
      <c r="C1422" s="150" t="s">
        <v>627</v>
      </c>
      <c r="D1422" s="150" t="s">
        <v>4586</v>
      </c>
      <c r="E1422" s="150" t="s">
        <v>498</v>
      </c>
      <c r="F1422" s="150" t="s">
        <v>627</v>
      </c>
      <c r="G1422" s="150" t="s">
        <v>723</v>
      </c>
      <c r="H1422" s="150" t="s">
        <v>627</v>
      </c>
      <c r="I1422" s="150" t="s">
        <v>629</v>
      </c>
      <c r="J1422" s="150" t="s">
        <v>630</v>
      </c>
      <c r="K1422" s="152">
        <v>44993</v>
      </c>
      <c r="L1422" s="150" t="s">
        <v>631</v>
      </c>
      <c r="M1422" s="150" t="str">
        <f t="shared" si="22"/>
        <v>NC01-2-0001-0001</v>
      </c>
      <c r="N1422" s="150" t="e">
        <f>VLOOKUP(M1422,'Liste des équipements'!C1424:T1635,18)</f>
        <v>#N/A</v>
      </c>
    </row>
    <row r="1423" spans="1:14">
      <c r="A1423" s="150" t="s">
        <v>4587</v>
      </c>
      <c r="B1423" s="150" t="s">
        <v>4588</v>
      </c>
      <c r="C1423" s="150" t="s">
        <v>627</v>
      </c>
      <c r="D1423" s="150" t="s">
        <v>4589</v>
      </c>
      <c r="E1423" s="150" t="s">
        <v>498</v>
      </c>
      <c r="F1423" s="150" t="s">
        <v>627</v>
      </c>
      <c r="G1423" s="150" t="s">
        <v>1357</v>
      </c>
      <c r="H1423" s="150" t="s">
        <v>627</v>
      </c>
      <c r="I1423" s="150" t="s">
        <v>629</v>
      </c>
      <c r="J1423" s="150" t="s">
        <v>630</v>
      </c>
      <c r="K1423" s="152">
        <v>44993</v>
      </c>
      <c r="L1423" s="150" t="s">
        <v>631</v>
      </c>
      <c r="M1423" s="150" t="str">
        <f t="shared" si="22"/>
        <v>NC01-2-0001-0001</v>
      </c>
      <c r="N1423" s="150" t="e">
        <f>VLOOKUP(M1423,'Liste des équipements'!C1425:T1636,18)</f>
        <v>#N/A</v>
      </c>
    </row>
  </sheetData>
  <autoFilter ref="C1:N1423" xr:uid="{C9F165D0-6B9D-4A1D-B3CF-F684FC656850}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KnowledgeDocument" ma:contentTypeID="0x01010018C365B1148EED45A113485EB6D488BA0002E8C9C416A66847A994EAE01E52A6BC" ma:contentTypeVersion="17" ma:contentTypeDescription="" ma:contentTypeScope="" ma:versionID="e0a889982d618d81be8edd09d4885906">
  <xsd:schema xmlns:xsd="http://www.w3.org/2001/XMLSchema" xmlns:xs="http://www.w3.org/2001/XMLSchema" xmlns:p="http://schemas.microsoft.com/office/2006/metadata/properties" xmlns:ns2="f10a54a0-ba87-458c-9b3d-f09b5a39d514" xmlns:ns3="4fd74ff6-0d82-405c-9db8-2794eb1c2a74" xmlns:ns4="90fd8d70-1ecd-4ddb-bafa-078bf288d11a" xmlns:ns5="d2ae897a-aed5-44cf-9738-03ad04987f76" xmlns:ns6="1ff5baa8-c289-40fd-baa3-bf28bd9fffc0" xmlns:ns7="http://schemas.microsoft.com/sharepoint/v4" targetNamespace="http://schemas.microsoft.com/office/2006/metadata/properties" ma:root="true" ma:fieldsID="a0e5f7000915578a7ad02cddac0c7f8c" ns2:_="" ns3:_="" ns4:_="" ns5:_="" ns6:_="" ns7:_="">
    <xsd:import namespace="f10a54a0-ba87-458c-9b3d-f09b5a39d514"/>
    <xsd:import namespace="4fd74ff6-0d82-405c-9db8-2794eb1c2a74"/>
    <xsd:import namespace="90fd8d70-1ecd-4ddb-bafa-078bf288d11a"/>
    <xsd:import namespace="d2ae897a-aed5-44cf-9738-03ad04987f76"/>
    <xsd:import namespace="1ff5baa8-c289-40fd-baa3-bf28bd9fffc0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TestWFQueryList" minOccurs="0"/>
                <xsd:element ref="ns3:WF_x0020__x2013__x0020_Document_x0020_Set_x0020_Review_x0020_Public" minOccurs="0"/>
                <xsd:element ref="ns3:MediaServiceAutoTags" minOccurs="0"/>
                <xsd:element ref="ns2:c87ddd9e0cec496084afc596fe619ec2" minOccurs="0"/>
                <xsd:element ref="ns4:TaxCatchAll" minOccurs="0"/>
                <xsd:element ref="ns4:TaxCatchAllLabel" minOccurs="0"/>
                <xsd:element ref="ns5:WF_x0020__x2013__x0020_Document_x0020_Set_x0020_Review_x0020_Public_x0028_1_x0029_" minOccurs="0"/>
                <xsd:element ref="ns6:SharedWithUsers" minOccurs="0"/>
                <xsd:element ref="ns6:SharedWithDetails" minOccurs="0"/>
                <xsd:element ref="ns5:MediaServiceMetadata" minOccurs="0"/>
                <xsd:element ref="ns5:MediaServiceFastMetadata" minOccurs="0"/>
                <xsd:element ref="ns7:IconOverlay" minOccurs="0"/>
                <xsd:element ref="ns5:MediaServiceOCR" minOccurs="0"/>
                <xsd:element ref="ns5:MediaServiceDateTaken" minOccurs="0"/>
                <xsd:element ref="ns5:Edit_x0020_Property_x0020_Workflow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a54a0-ba87-458c-9b3d-f09b5a39d51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c87ddd9e0cec496084afc596fe619ec2" ma:index="14" nillable="true" ma:taxonomy="true" ma:internalName="c87ddd9e0cec496084afc596fe619ec2" ma:taxonomyFieldName="FunctionalArea" ma:displayName="Functional Area" ma:indexed="true" ma:default="" ma:fieldId="{c87ddd9e-0cec-4960-84af-c596fe619ec2}" ma:sspId="9aa43d79-0337-43fd-9094-582e52f07968" ma:termSetId="0eafd930-fa50-46f0-a931-8007b32654b9" ma:anchorId="00000000-0000-0000-0000-000000000000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d74ff6-0d82-405c-9db8-2794eb1c2a74" elementFormDefault="qualified">
    <xsd:import namespace="http://schemas.microsoft.com/office/2006/documentManagement/types"/>
    <xsd:import namespace="http://schemas.microsoft.com/office/infopath/2007/PartnerControls"/>
    <xsd:element name="TestWFQueryList" ma:index="11" nillable="true" ma:displayName="TestWFQueryList" ma:internalName="TestWFQueryList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WF_x0020__x2013__x0020_Document_x0020_Set_x0020_Review_x0020_Public" ma:index="12" nillable="true" ma:displayName="WF – Document Set Review Public" ma:internalName="WF_x0020__x2013__x0020_Document_x0020_Set_x0020_Review_x0020_Public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d8d70-1ecd-4ddb-bafa-078bf288d11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description="" ma:hidden="true" ma:list="{83caad03-71bd-4b18-8253-86724c529bf8}" ma:internalName="TaxCatchAll" ma:showField="CatchAllData" ma:web="90fd8d70-1ecd-4ddb-bafa-078bf288d1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6" nillable="true" ma:displayName="Taxonomy Catch All Column1" ma:description="" ma:hidden="true" ma:list="{83caad03-71bd-4b18-8253-86724c529bf8}" ma:internalName="TaxCatchAllLabel" ma:readOnly="true" ma:showField="CatchAllDataLabel" ma:web="90fd8d70-1ecd-4ddb-bafa-078bf288d1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ae897a-aed5-44cf-9738-03ad04987f76" elementFormDefault="qualified">
    <xsd:import namespace="http://schemas.microsoft.com/office/2006/documentManagement/types"/>
    <xsd:import namespace="http://schemas.microsoft.com/office/infopath/2007/PartnerControls"/>
    <xsd:element name="WF_x0020__x2013__x0020_Document_x0020_Set_x0020_Review_x0020_Public_x0028_1_x0029_" ma:index="18" nillable="true" ma:displayName="WF – Document Set Review Public" ma:internalName="WF_x0020__x2013__x0020_Document_x0020_Set_x0020_Review_x0020_Public_x0028_1_x0029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2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Edit_x0020_Property_x0020_Workflow" ma:index="26" nillable="true" ma:displayName="Edit Property Workflow" ma:internalName="Edit_x0020_Property_x0020_Workflow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f5baa8-c289-40fd-baa3-bf28bd9fff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3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F_x0020__x2013__x0020_Document_x0020_Set_x0020_Review_x0020_Public_x0028_1_x0029_ xmlns="d2ae897a-aed5-44cf-9738-03ad04987f76">
      <Url xsi:nil="true"/>
      <Description xsi:nil="true"/>
    </WF_x0020__x2013__x0020_Document_x0020_Set_x0020_Review_x0020_Public_x0028_1_x0029_>
    <IconOverlay xmlns="http://schemas.microsoft.com/sharepoint/v4" xsi:nil="true"/>
    <TaxCatchAll xmlns="90fd8d70-1ecd-4ddb-bafa-078bf288d11a">
      <Value>1755</Value>
    </TaxCatchAll>
    <TestWFQueryList xmlns="4fd74ff6-0d82-405c-9db8-2794eb1c2a74">
      <Url xsi:nil="true"/>
      <Description xsi:nil="true"/>
    </TestWFQueryList>
    <c87ddd9e0cec496084afc596fe619ec2 xmlns="f10a54a0-ba87-458c-9b3d-f09b5a39d514">
      <Terms xmlns="http://schemas.microsoft.com/office/infopath/2007/PartnerControls">
        <TermInfo xmlns="http://schemas.microsoft.com/office/infopath/2007/PartnerControls">
          <TermName xmlns="http://schemas.microsoft.com/office/infopath/2007/PartnerControls">Supply Chain:Maintenance:Maintenance Systems</TermName>
          <TermId xmlns="http://schemas.microsoft.com/office/infopath/2007/PartnerControls">27019be0-137a-4911-955e-bf167d4361b8</TermId>
        </TermInfo>
      </Terms>
    </c87ddd9e0cec496084afc596fe619ec2>
    <WF_x0020__x2013__x0020_Document_x0020_Set_x0020_Review_x0020_Public xmlns="4fd74ff6-0d82-405c-9db8-2794eb1c2a74">
      <Url xsi:nil="true"/>
      <Description xsi:nil="true"/>
    </WF_x0020__x2013__x0020_Document_x0020_Set_x0020_Review_x0020_Public>
    <_dlc_DocId xmlns="f10a54a0-ba87-458c-9b3d-f09b5a39d514">DFF6HPDTVYNF-1507518186-12584</_dlc_DocId>
    <_dlc_DocIdUrl xmlns="f10a54a0-ba87-458c-9b3d-f09b5a39d514">
      <Url>https://heiway.sharepoint.com/sites/One2Share/supplychain/_layouts/15/DocIdRedir.aspx?ID=DFF6HPDTVYNF-1507518186-12584</Url>
      <Description>DFF6HPDTVYNF-1507518186-12584</Description>
    </_dlc_DocIdUrl>
    <Edit_x0020_Property_x0020_Workflow xmlns="d2ae897a-aed5-44cf-9738-03ad04987f76">
      <Url xsi:nil="true"/>
      <Description xsi:nil="true"/>
    </Edit_x0020_Property_x0020_Workflow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8532B08-2F68-48ED-8235-415E517806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a54a0-ba87-458c-9b3d-f09b5a39d514"/>
    <ds:schemaRef ds:uri="4fd74ff6-0d82-405c-9db8-2794eb1c2a74"/>
    <ds:schemaRef ds:uri="90fd8d70-1ecd-4ddb-bafa-078bf288d11a"/>
    <ds:schemaRef ds:uri="d2ae897a-aed5-44cf-9738-03ad04987f76"/>
    <ds:schemaRef ds:uri="1ff5baa8-c289-40fd-baa3-bf28bd9fffc0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8DDAED-022C-4500-93B2-7CB00D3D39E0}">
  <ds:schemaRefs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d2ae897a-aed5-44cf-9738-03ad04987f76"/>
    <ds:schemaRef ds:uri="http://schemas.microsoft.com/office/infopath/2007/PartnerControls"/>
    <ds:schemaRef ds:uri="http://schemas.microsoft.com/sharepoint/v4"/>
    <ds:schemaRef ds:uri="1ff5baa8-c289-40fd-baa3-bf28bd9fffc0"/>
    <ds:schemaRef ds:uri="http://schemas.microsoft.com/office/2006/documentManagement/types"/>
    <ds:schemaRef ds:uri="f10a54a0-ba87-458c-9b3d-f09b5a39d514"/>
    <ds:schemaRef ds:uri="90fd8d70-1ecd-4ddb-bafa-078bf288d11a"/>
    <ds:schemaRef ds:uri="4fd74ff6-0d82-405c-9db8-2794eb1c2a7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F66ECC3-2B20-427D-8BF9-D086DF8B384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DA635CB-ED5F-4685-A8E4-6A9601E2B434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Instructions</vt:lpstr>
      <vt:lpstr>Options</vt:lpstr>
      <vt:lpstr>Liste des équipements</vt:lpstr>
      <vt:lpstr>Analyse ABC</vt:lpstr>
      <vt:lpstr>20220726 Fiches MP</vt:lpstr>
      <vt:lpstr>Condition_of_Equipment</vt:lpstr>
      <vt:lpstr>Replacement_needed</vt:lpstr>
      <vt:lpstr>'Analyse ABC'!Zone_d_impression</vt:lpstr>
    </vt:vector>
  </TitlesOfParts>
  <Company>HEINEKEN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Paul Boon</dc:creator>
  <cp:lastModifiedBy>Vincent Huet</cp:lastModifiedBy>
  <cp:lastPrinted>2019-05-02T02:57:26Z</cp:lastPrinted>
  <dcterms:created xsi:type="dcterms:W3CDTF">2012-11-14T08:40:49Z</dcterms:created>
  <dcterms:modified xsi:type="dcterms:W3CDTF">2022-07-26T03:05:38Z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0x01010018C365B1148EED45A113485EB6D488BA0002E8C9C416A66847A994EAE01E52A6BC</vt:lpwstr>
  </property>
  <property fmtid="{D5CDD505-2E9C-101B-9397-08002B2CF9AE}" pid="3" name="FunctionalArea">
    <vt:lpwstr>1755;#Supply Chain:Maintenance:Maintenance Systems|27019be0-137a-4911-955e-bf167d4361b8</vt:lpwstr>
  </property>
  <property fmtid="{D5CDD505-2E9C-101B-9397-08002B2CF9AE}" pid="4" name="_dlc_DocIdItemGuid">
    <vt:lpwstr>870e2ba4-ab23-4b41-b504-6cd1eae208c1</vt:lpwstr>
  </property>
</Properties>
</file>