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b63167ff3ff3cd8/Bureau/forum facile excel/"/>
    </mc:Choice>
  </mc:AlternateContent>
  <xr:revisionPtr revIDLastSave="0" documentId="8_{7C56FFD4-AECA-4C9A-A07C-890B6DE4A3D3}" xr6:coauthVersionLast="47" xr6:coauthVersionMax="47" xr10:uidLastSave="{00000000-0000-0000-0000-000000000000}"/>
  <bookViews>
    <workbookView xWindow="1253" yWindow="900" windowWidth="21600" windowHeight="12210" xr2:uid="{6918948E-5B11-4658-B4B7-C9000CA6C9EF}"/>
  </bookViews>
  <sheets>
    <sheet name="Données" sheetId="1" r:id="rId1"/>
    <sheet name="Calculs1" sheetId="2" r:id="rId2"/>
    <sheet name="Calculs2" sheetId="3" r:id="rId3"/>
    <sheet name="Calculs3" sheetId="4" r:id="rId4"/>
    <sheet name="Calculs4" sheetId="5" r:id="rId5"/>
    <sheet name="Synthèse" sheetId="8" r:id="rId6"/>
  </sheets>
  <definedNames>
    <definedName name="DonnéesExternes_1" localSheetId="0" hidden="1">Données!$A$1:$L$115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6" i="8" l="1"/>
  <c r="A5" i="8"/>
  <c r="A4" i="8"/>
  <c r="A3" i="8"/>
  <c r="L2" i="8"/>
  <c r="B6" i="5"/>
  <c r="C6" i="5"/>
  <c r="D6" i="5"/>
  <c r="E6" i="5"/>
  <c r="F6" i="5"/>
  <c r="G6" i="5"/>
  <c r="H6" i="5"/>
  <c r="I6" i="5"/>
  <c r="J6" i="5"/>
  <c r="K6" i="5"/>
  <c r="A6" i="5"/>
  <c r="A4" i="5"/>
  <c r="B2" i="5"/>
  <c r="C2" i="5"/>
  <c r="D2" i="5"/>
  <c r="E2" i="5"/>
  <c r="F2" i="5"/>
  <c r="G2" i="5"/>
  <c r="H2" i="5"/>
  <c r="I2" i="5"/>
  <c r="J2" i="5"/>
  <c r="K2" i="5"/>
  <c r="L2" i="5"/>
  <c r="A2" i="5"/>
  <c r="B6" i="4"/>
  <c r="C6" i="4"/>
  <c r="D6" i="4"/>
  <c r="E6" i="4"/>
  <c r="F6" i="4"/>
  <c r="G6" i="4"/>
  <c r="H6" i="4"/>
  <c r="I6" i="4"/>
  <c r="J6" i="4"/>
  <c r="K6" i="4"/>
  <c r="A6" i="4"/>
  <c r="A4" i="4"/>
  <c r="B2" i="4"/>
  <c r="C2" i="4"/>
  <c r="D2" i="4"/>
  <c r="E2" i="4"/>
  <c r="F2" i="4"/>
  <c r="G2" i="4"/>
  <c r="H2" i="4"/>
  <c r="I2" i="4"/>
  <c r="J2" i="4"/>
  <c r="K2" i="4"/>
  <c r="L2" i="4"/>
  <c r="A2" i="4"/>
  <c r="B6" i="3"/>
  <c r="C6" i="3"/>
  <c r="D6" i="3"/>
  <c r="E6" i="3"/>
  <c r="F6" i="3"/>
  <c r="G6" i="3"/>
  <c r="H6" i="3"/>
  <c r="I6" i="3"/>
  <c r="J6" i="3"/>
  <c r="K6" i="3"/>
  <c r="A6" i="3"/>
  <c r="B2" i="2"/>
  <c r="B2" i="8" s="1"/>
  <c r="C2" i="2"/>
  <c r="C2" i="8" s="1"/>
  <c r="D2" i="2"/>
  <c r="D2" i="8" s="1"/>
  <c r="E2" i="2"/>
  <c r="E2" i="8" s="1"/>
  <c r="F2" i="2"/>
  <c r="F2" i="8" s="1"/>
  <c r="G2" i="2"/>
  <c r="G2" i="8" s="1"/>
  <c r="H2" i="2"/>
  <c r="H2" i="8" s="1"/>
  <c r="I2" i="2"/>
  <c r="I2" i="8" s="1"/>
  <c r="J2" i="2"/>
  <c r="J2" i="8" s="1"/>
  <c r="K2" i="2"/>
  <c r="K2" i="8" s="1"/>
  <c r="B3" i="2"/>
  <c r="C3" i="2"/>
  <c r="D3" i="2"/>
  <c r="E3" i="2"/>
  <c r="F3" i="2"/>
  <c r="G3" i="2"/>
  <c r="H3" i="2"/>
  <c r="I3" i="2"/>
  <c r="J3" i="2"/>
  <c r="K3" i="2"/>
  <c r="B4" i="2"/>
  <c r="C4" i="2"/>
  <c r="D4" i="2"/>
  <c r="E4" i="2"/>
  <c r="E7" i="2" s="1"/>
  <c r="E3" i="8" s="1"/>
  <c r="F4" i="2"/>
  <c r="G4" i="2"/>
  <c r="H4" i="2"/>
  <c r="I4" i="2"/>
  <c r="I7" i="2" s="1"/>
  <c r="I3" i="8" s="1"/>
  <c r="J4" i="2"/>
  <c r="K4" i="2"/>
  <c r="B5" i="2"/>
  <c r="C5" i="2"/>
  <c r="D5" i="2"/>
  <c r="E5" i="2"/>
  <c r="F5" i="2"/>
  <c r="G5" i="2"/>
  <c r="H5" i="2"/>
  <c r="I5" i="2"/>
  <c r="J5" i="2"/>
  <c r="K5" i="2"/>
  <c r="A3" i="2"/>
  <c r="A4" i="2"/>
  <c r="A5" i="2"/>
  <c r="A2" i="2"/>
  <c r="H7" i="2" l="1"/>
  <c r="H3" i="8" s="1"/>
  <c r="D7" i="2"/>
  <c r="D3" i="8" s="1"/>
  <c r="K7" i="2"/>
  <c r="K3" i="8" s="1"/>
  <c r="G7" i="2"/>
  <c r="G3" i="8" s="1"/>
  <c r="C7" i="2"/>
  <c r="C3" i="8" s="1"/>
  <c r="J7" i="2"/>
  <c r="J3" i="8" s="1"/>
  <c r="F7" i="2"/>
  <c r="F3" i="8" s="1"/>
  <c r="B7" i="2"/>
  <c r="B3" i="8" s="1"/>
  <c r="A2" i="3" a="1"/>
  <c r="A2" i="3" s="1"/>
  <c r="A2" i="8"/>
  <c r="A4" i="3" l="1" a="1"/>
  <c r="H8" i="3"/>
  <c r="K9" i="2"/>
  <c r="I10" i="8" s="1"/>
  <c r="I8" i="3"/>
  <c r="I4" i="8" s="1"/>
  <c r="C8" i="3"/>
  <c r="C4" i="8" s="1"/>
  <c r="F8" i="3"/>
  <c r="F4" i="8" s="1"/>
  <c r="H4" i="4"/>
  <c r="H8" i="4" s="1"/>
  <c r="H4" i="8"/>
  <c r="F4" i="4"/>
  <c r="F8" i="4" s="1"/>
  <c r="G8" i="3"/>
  <c r="B8" i="3"/>
  <c r="B4" i="8" s="1"/>
  <c r="J8" i="3"/>
  <c r="K8" i="3"/>
  <c r="E8" i="3"/>
  <c r="B4" i="4"/>
  <c r="B8" i="4" s="1"/>
  <c r="B5" i="8" s="1"/>
  <c r="I4" i="4" l="1"/>
  <c r="I8" i="4" s="1"/>
  <c r="A4" i="3"/>
  <c r="D8" i="3"/>
  <c r="C4" i="4"/>
  <c r="C8" i="4" s="1"/>
  <c r="C5" i="8" s="1"/>
  <c r="K4" i="4"/>
  <c r="K8" i="4" s="1"/>
  <c r="K4" i="8"/>
  <c r="K10" i="3"/>
  <c r="I11" i="8" s="1"/>
  <c r="J4" i="4"/>
  <c r="J8" i="4" s="1"/>
  <c r="J4" i="8"/>
  <c r="F4" i="5"/>
  <c r="F8" i="5" s="1"/>
  <c r="F6" i="8" s="1"/>
  <c r="F5" i="8"/>
  <c r="C4" i="5"/>
  <c r="C8" i="5" s="1"/>
  <c r="C6" i="8" s="1"/>
  <c r="E4" i="4"/>
  <c r="E8" i="4" s="1"/>
  <c r="E4" i="8"/>
  <c r="G4" i="4"/>
  <c r="G8" i="4" s="1"/>
  <c r="G4" i="8"/>
  <c r="H4" i="5"/>
  <c r="H8" i="5" s="1"/>
  <c r="H6" i="8" s="1"/>
  <c r="H5" i="8"/>
  <c r="I4" i="5"/>
  <c r="I8" i="5" s="1"/>
  <c r="I6" i="8" s="1"/>
  <c r="I5" i="8"/>
  <c r="B4" i="5"/>
  <c r="B8" i="5" s="1"/>
  <c r="D4" i="4" l="1"/>
  <c r="D8" i="4" s="1"/>
  <c r="D4" i="8"/>
  <c r="G4" i="5"/>
  <c r="G8" i="5" s="1"/>
  <c r="G6" i="8" s="1"/>
  <c r="G5" i="8"/>
  <c r="B6" i="8"/>
  <c r="K4" i="5"/>
  <c r="K8" i="5" s="1"/>
  <c r="K6" i="8" s="1"/>
  <c r="K5" i="8"/>
  <c r="K10" i="4"/>
  <c r="I12" i="8" s="1"/>
  <c r="E4" i="5"/>
  <c r="E8" i="5" s="1"/>
  <c r="E6" i="8" s="1"/>
  <c r="E5" i="8"/>
  <c r="J4" i="5"/>
  <c r="J8" i="5" s="1"/>
  <c r="J6" i="8" s="1"/>
  <c r="J5" i="8"/>
  <c r="D4" i="5" l="1"/>
  <c r="D8" i="5" s="1"/>
  <c r="D6" i="8" s="1"/>
  <c r="D5" i="8"/>
  <c r="K10" i="5"/>
  <c r="I13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FA6FD01-2948-40DC-86DB-14FFE59531D5}" keepAlive="1" name="Requête - data ok" description="Connexion à la requête « data ok » dans le classeur." type="5" refreshedVersion="8" background="1" saveData="1">
    <dbPr connection="Provider=Microsoft.Mashup.OleDb.1;Data Source=$Workbook$;Location=&quot;data ok&quot;;Extended Properties=&quot;&quot;" command="SELECT * FROM [data ok]"/>
  </connection>
  <connection id="2" xr16:uid="{DB697530-DE7C-412A-8B9A-9B8D18C36BE5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F023A29E-F56A-44A6-B84B-5D78D9DF82FD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<sst xmlns="http://schemas.openxmlformats.org/spreadsheetml/2006/main" count="386" uniqueCount="113">
  <si>
    <t>Airbus SE</t>
  </si>
  <si>
    <t>Premium Export</t>
  </si>
  <si>
    <t>Balance Sheet</t>
  </si>
  <si>
    <t/>
  </si>
  <si>
    <t>FY-9</t>
  </si>
  <si>
    <t>FY-8</t>
  </si>
  <si>
    <t>FY-7</t>
  </si>
  <si>
    <t>FY-6</t>
  </si>
  <si>
    <t>FY-5</t>
  </si>
  <si>
    <t>FY-4</t>
  </si>
  <si>
    <t>FY-3</t>
  </si>
  <si>
    <t>FY-2</t>
  </si>
  <si>
    <t>FY-1</t>
  </si>
  <si>
    <t>FY</t>
  </si>
  <si>
    <t>Period End Date</t>
  </si>
  <si>
    <t>2012-12-31</t>
  </si>
  <si>
    <t>2013-12-31</t>
  </si>
  <si>
    <t>2014-12-31</t>
  </si>
  <si>
    <t>2015-12-31</t>
  </si>
  <si>
    <t>2016-12-31</t>
  </si>
  <si>
    <t>2017-12-31</t>
  </si>
  <si>
    <t>2018-12-31</t>
  </si>
  <si>
    <t>2019-12-31</t>
  </si>
  <si>
    <t>2020-12-31</t>
  </si>
  <si>
    <t>2021-12-31</t>
  </si>
  <si>
    <t>Cash And Equivalents</t>
  </si>
  <si>
    <t>Short Term Investments</t>
  </si>
  <si>
    <t>Accounts Receivable, Net</t>
  </si>
  <si>
    <t>Inventory</t>
  </si>
  <si>
    <t>Prepaid Expenses</t>
  </si>
  <si>
    <t>Other Current Assets</t>
  </si>
  <si>
    <t>Total Current Assets</t>
  </si>
  <si>
    <t>Property Plant And Equipment, Net</t>
  </si>
  <si>
    <t>Real Estate Owned</t>
  </si>
  <si>
    <t>Capitalized / Purchased Software</t>
  </si>
  <si>
    <t>Long-term Investments</t>
  </si>
  <si>
    <t>Goodwill</t>
  </si>
  <si>
    <t>Other Intangibles</t>
  </si>
  <si>
    <t>Other Long-term Assets</t>
  </si>
  <si>
    <t>Total Assets</t>
  </si>
  <si>
    <t>Accounts Payable</t>
  </si>
  <si>
    <t>Accrued Expenses</t>
  </si>
  <si>
    <t>Short-term Borrowings</t>
  </si>
  <si>
    <t>Current Portion of LT Debt</t>
  </si>
  <si>
    <t>Current Portion of Capital Lease Obligations</t>
  </si>
  <si>
    <t>Other Current Liabilities</t>
  </si>
  <si>
    <t>Total Current Liabilities</t>
  </si>
  <si>
    <t>Long-term Debt</t>
  </si>
  <si>
    <t>Capital Leases</t>
  </si>
  <si>
    <t>Other Non-current Liabilities</t>
  </si>
  <si>
    <t>Total Liabilities</t>
  </si>
  <si>
    <t>Common Stock</t>
  </si>
  <si>
    <t>Additional Paid In Capital</t>
  </si>
  <si>
    <t>Retained Earnings</t>
  </si>
  <si>
    <t>Treasury Stock</t>
  </si>
  <si>
    <t>Other Common Equity Adj</t>
  </si>
  <si>
    <t>Common Equity</t>
  </si>
  <si>
    <t>Total Preferred Equity</t>
  </si>
  <si>
    <t>Minority Interest, Total</t>
  </si>
  <si>
    <t>Other Equity</t>
  </si>
  <si>
    <t>Total Equity</t>
  </si>
  <si>
    <t>Total Liabilities And Equity</t>
  </si>
  <si>
    <t>Cash And Short Term Investments</t>
  </si>
  <si>
    <t>Total Debt</t>
  </si>
  <si>
    <t>Total2</t>
  </si>
  <si>
    <t>Total3</t>
  </si>
  <si>
    <t>total4</t>
  </si>
  <si>
    <t>moyenne</t>
  </si>
  <si>
    <t>moyenne T3</t>
  </si>
  <si>
    <t>moyenne T2</t>
  </si>
  <si>
    <t>moyenne T1</t>
  </si>
  <si>
    <t>moyenne T4</t>
  </si>
  <si>
    <t>Total1</t>
  </si>
  <si>
    <t>T1</t>
  </si>
  <si>
    <t>T2</t>
  </si>
  <si>
    <t>T3</t>
  </si>
  <si>
    <t>T4</t>
  </si>
  <si>
    <t>Source.Name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</si>
  <si>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</si>
  <si>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</si>
  <si>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</si>
  <si>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</si>
  <si>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</si>
  <si>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</si>
  <si>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</si>
  <si>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</si>
  <si>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</si>
  <si>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</si>
  <si>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</si>
  <si>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Airbus SE - Balance Sheet.xlsx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</si>
  <si>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</si>
  <si>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</si>
  <si>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</si>
  <si>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</si>
  <si>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</si>
  <si>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</si>
  <si>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</si>
  <si>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</si>
  <si>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</si>
  <si>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</si>
  <si>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</si>
  <si>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Alstom SA - Balance Sheet.xlsx</t>
  </si>
  <si>
    <t>Alstom SA</t>
  </si>
  <si>
    <t>2012-03-31</t>
  </si>
  <si>
    <t>2013-03-31</t>
  </si>
  <si>
    <t>2014-03-31</t>
  </si>
  <si>
    <t>2015-03-31</t>
  </si>
  <si>
    <t>2016-03-31</t>
  </si>
  <si>
    <t>2017-03-31</t>
  </si>
  <si>
    <t>2018-03-31</t>
  </si>
  <si>
    <t>2019-03-31</t>
  </si>
  <si>
    <t>2020-03-31</t>
  </si>
  <si>
    <t>2021-03-31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</si>
</sst>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34EF461-C9C7-4579-ACFF-E9BE5A366FA3}" autoFormatId="16" applyNumberFormats="0" applyBorderFormats="0" applyFontFormats="0" applyPatternFormats="0" applyAlignmentFormats="0" applyWidthHeightFormats="0">
  <queryTableRefresh nextId="13">
    <queryTableFields count="12">
      <queryTableField id="1" name="Source.Name" tableColumnId="1"/>
      <queryTableField id="2" name="Column1" tableColumnId="2"/>
      <queryTableField id="3" name="Column2" tableColumnId="3"/>
      <queryTableField id="4" name="Column3" tableColumnId="4"/>
      <queryTableField id="5" name="Column4" tableColumnId="5"/>
      <queryTableField id="6" name="Column5" tableColumnId="6"/>
      <queryTableField id="7" name="Column6" tableColumnId="7"/>
      <queryTableField id="8" name="Column7" tableColumnId="8"/>
      <queryTableField id="9" name="Column8" tableColumnId="9"/>
      <queryTableField id="10" name="Column9" tableColumnId="10"/>
      <queryTableField id="11" name="Column10" tableColumnId="11"/>
      <queryTableField id="12" name="Column11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F7F801-9471-4A06-B79E-AF43481C951D}" name="data_ok" displayName="data_ok" ref="A1:L115" tableType="queryTable" totalsRowShown="0">
  <autoFilter ref="A1:L115" xr:uid="{5AF7F801-9471-4A06-B79E-AF43481C951D}">
    <filterColumn colId="0">
      <filters>
        <filter val="Alstom SA - Balance Sheet.xlsx"/>
      </filters>
    </filterColumn>
  </autoFilter>
  <tableColumns count="12">
    <tableColumn id="1" xr3:uid="{3B0A3F7E-6A97-4D85-856A-ED8BAD8744B0}" uniqueName="1" name="Source.Name" queryTableFieldId="1" dataDxfId="1"/>
    <tableColumn id="2" xr3:uid="{872D8D7B-FA51-4B0A-A82E-C029C10B3868}" uniqueName="2" name="Column1" queryTableFieldId="2" dataDxfId="0"/>
    <tableColumn id="3" xr3:uid="{E00AB6B1-20EA-4B3D-B1CE-C4F3F90F264F}" uniqueName="3" name="Column2" queryTableFieldId="3"/>
    <tableColumn id="4" xr3:uid="{A2CEF4C1-64CC-4B62-BCFB-B04E5C4F7C5C}" uniqueName="4" name="Column3" queryTableFieldId="4"/>
    <tableColumn id="5" xr3:uid="{5D273482-F662-46D9-8F80-836CE3305D87}" uniqueName="5" name="Column4" queryTableFieldId="5"/>
    <tableColumn id="6" xr3:uid="{C75D8966-7A02-4CDA-8701-87945FBCF52B}" uniqueName="6" name="Column5" queryTableFieldId="6"/>
    <tableColumn id="7" xr3:uid="{B48B330E-85A6-4233-940C-392B4CC74716}" uniqueName="7" name="Column6" queryTableFieldId="7"/>
    <tableColumn id="8" xr3:uid="{B23ADDF2-ACAF-40CC-BBE5-0C37FD401CC0}" uniqueName="8" name="Column7" queryTableFieldId="8"/>
    <tableColumn id="9" xr3:uid="{47DFBAA3-5BA5-4004-A8FF-89C789203B15}" uniqueName="9" name="Column8" queryTableFieldId="9"/>
    <tableColumn id="10" xr3:uid="{CE962D0E-4109-4905-83B5-5C34366774B8}" uniqueName="10" name="Column9" queryTableFieldId="10"/>
    <tableColumn id="11" xr3:uid="{26A17B66-F1B9-401B-8BF5-3EA44B97285D}" uniqueName="11" name="Column10" queryTableFieldId="11"/>
    <tableColumn id="12" xr3:uid="{53A5BFE2-85BB-487F-B1F8-136D1058DD51}" uniqueName="12" name="Column11" queryTableFieldId="1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02CCF-FF95-44C9-8911-2FA2B423D2BE}">
  <dimension ref="A1:L115"/>
  <sheetViews>
    <sheetView tabSelected="1" workbookViewId="0">
      <selection sqref="A1:XFD1048576"/>
    </sheetView>
  </sheetViews>
  <sheetFormatPr baseColWidth="10" defaultRowHeight="14.25" x14ac:dyDescent="0.45"/>
  <cols>
    <col min="1" max="1" width="24.796875" style="1" bestFit="1" customWidth="1"/>
    <col min="2" max="2" width="35.3984375" style="1" bestFit="1" customWidth="1"/>
    <col min="3" max="10" width="10.19921875" style="1" bestFit="1" customWidth="1"/>
    <col min="11" max="12" width="11.19921875" style="1" bestFit="1" customWidth="1"/>
    <col min="13" max="16384" width="10.6640625" style="1"/>
  </cols>
  <sheetData>
    <row r="1" spans="1:12" x14ac:dyDescent="0.45">
      <c r="A1" s="1" t="s">
        <v>77</v>
      </c>
      <c r="B1" s="1" t="s">
        <v>78</v>
      </c>
      <c r="C1" s="1" t="s">
        <v>79</v>
      </c>
      <c r="D1" s="1" t="s">
        <v>80</v>
      </c>
      <c r="E1" s="1" t="s">
        <v>81</v>
      </c>
      <c r="F1" s="1" t="s">
        <v>82</v>
      </c>
      <c r="G1" s="1" t="s">
        <v>83</v>
      </c>
      <c r="H1" s="1" t="s">
        <v>84</v>
      </c>
      <c r="I1" s="1" t="s">
        <v>85</v>
      </c>
      <c r="J1" s="1" t="s">
        <v>86</v>
      </c>
      <c r="K1" s="1" t="s">
        <v>87</v>
      </c>
      <c r="L1" s="1" t="s">
        <v>88</v>
      </c>
    </row>
    <row r="2" spans="1:12" hidden="1" x14ac:dyDescent="0.45">
      <c r="A2" s="1" t="s">
        <v>89</v>
      </c>
    </row>
    <row r="3" spans="1:12" hidden="1" x14ac:dyDescent="0.45">
      <c r="A3" s="1" t="s">
        <v>89</v>
      </c>
      <c r="B3" s="1" t="s">
        <v>0</v>
      </c>
    </row>
    <row r="4" spans="1:12" hidden="1" x14ac:dyDescent="0.45">
      <c r="A4" s="1" t="s">
        <v>89</v>
      </c>
      <c r="B4" s="1" t="s">
        <v>1</v>
      </c>
    </row>
    <row r="5" spans="1:12" hidden="1" x14ac:dyDescent="0.45">
      <c r="A5" s="1" t="s">
        <v>89</v>
      </c>
    </row>
    <row r="6" spans="1:12" hidden="1" x14ac:dyDescent="0.45">
      <c r="A6" s="1" t="s">
        <v>89</v>
      </c>
    </row>
    <row r="7" spans="1:12" hidden="1" x14ac:dyDescent="0.45">
      <c r="A7" s="1" t="s">
        <v>89</v>
      </c>
      <c r="B7" s="1" t="s">
        <v>2</v>
      </c>
    </row>
    <row r="8" spans="1:12" hidden="1" x14ac:dyDescent="0.45">
      <c r="A8" s="1" t="s">
        <v>89</v>
      </c>
    </row>
    <row r="9" spans="1:12" hidden="1" x14ac:dyDescent="0.45">
      <c r="A9" s="1" t="s">
        <v>89</v>
      </c>
      <c r="B9" s="1" t="s">
        <v>3</v>
      </c>
      <c r="C9" s="1" t="s">
        <v>4</v>
      </c>
      <c r="D9" s="1" t="s">
        <v>5</v>
      </c>
      <c r="E9" s="1" t="s">
        <v>6</v>
      </c>
      <c r="F9" s="1" t="s">
        <v>7</v>
      </c>
      <c r="G9" s="1" t="s">
        <v>8</v>
      </c>
      <c r="H9" s="1" t="s">
        <v>9</v>
      </c>
      <c r="I9" s="1" t="s">
        <v>10</v>
      </c>
      <c r="J9" s="1" t="s">
        <v>11</v>
      </c>
      <c r="K9" s="1" t="s">
        <v>12</v>
      </c>
      <c r="L9" s="1" t="s">
        <v>13</v>
      </c>
    </row>
    <row r="10" spans="1:12" hidden="1" x14ac:dyDescent="0.45">
      <c r="A10" s="1" t="s">
        <v>89</v>
      </c>
    </row>
    <row r="11" spans="1:12" hidden="1" x14ac:dyDescent="0.45">
      <c r="A11" s="1" t="s">
        <v>89</v>
      </c>
      <c r="B11" s="1" t="s">
        <v>90</v>
      </c>
      <c r="C11" s="1" t="s">
        <v>91</v>
      </c>
      <c r="D11" s="1" t="s">
        <v>92</v>
      </c>
      <c r="E11" s="1" t="s">
        <v>93</v>
      </c>
      <c r="F11" s="1" t="s">
        <v>94</v>
      </c>
      <c r="G11" s="1" t="s">
        <v>95</v>
      </c>
      <c r="H11" s="1" t="s">
        <v>96</v>
      </c>
      <c r="I11" s="1" t="s">
        <v>97</v>
      </c>
      <c r="J11" s="1" t="s">
        <v>98</v>
      </c>
      <c r="K11" s="1" t="s">
        <v>99</v>
      </c>
      <c r="L11" s="1" t="s">
        <v>100</v>
      </c>
    </row>
    <row r="12" spans="1:12" hidden="1" x14ac:dyDescent="0.45">
      <c r="A12" s="1" t="s">
        <v>89</v>
      </c>
      <c r="B12" s="1" t="s">
        <v>14</v>
      </c>
      <c r="C12" s="1" t="s">
        <v>15</v>
      </c>
      <c r="D12" s="1" t="s">
        <v>16</v>
      </c>
      <c r="E12" s="1" t="s">
        <v>17</v>
      </c>
      <c r="F12" s="1" t="s">
        <v>18</v>
      </c>
      <c r="G12" s="1" t="s">
        <v>19</v>
      </c>
      <c r="H12" s="1" t="s">
        <v>20</v>
      </c>
      <c r="I12" s="1" t="s">
        <v>21</v>
      </c>
      <c r="J12" s="1" t="s">
        <v>22</v>
      </c>
      <c r="K12" s="1" t="s">
        <v>23</v>
      </c>
      <c r="L12" s="1" t="s">
        <v>24</v>
      </c>
    </row>
    <row r="13" spans="1:12" hidden="1" x14ac:dyDescent="0.45">
      <c r="A13" s="1" t="s">
        <v>89</v>
      </c>
    </row>
    <row r="14" spans="1:12" hidden="1" x14ac:dyDescent="0.45">
      <c r="A14" s="1" t="s">
        <v>89</v>
      </c>
      <c r="B14" s="1" t="s">
        <v>25</v>
      </c>
      <c r="C14" s="1">
        <v>8.7560000000000002</v>
      </c>
      <c r="D14" s="1">
        <v>7.2009999999999996</v>
      </c>
      <c r="E14" s="1">
        <v>7.2709999999999999</v>
      </c>
      <c r="F14" s="1">
        <v>6.59</v>
      </c>
      <c r="G14" s="1">
        <v>10.143000000000001</v>
      </c>
      <c r="H14" s="1">
        <v>12.016</v>
      </c>
      <c r="I14" s="1">
        <v>9.4130000000000003</v>
      </c>
      <c r="J14" s="1">
        <v>9.3140000000000001</v>
      </c>
      <c r="K14" s="1">
        <v>14.439</v>
      </c>
      <c r="L14" s="1">
        <v>14.571999999999999</v>
      </c>
    </row>
    <row r="15" spans="1:12" hidden="1" x14ac:dyDescent="0.45">
      <c r="A15" s="1" t="s">
        <v>89</v>
      </c>
      <c r="B15" s="1" t="s">
        <v>26</v>
      </c>
      <c r="C15" s="1">
        <v>2.6150000000000002</v>
      </c>
      <c r="D15" s="1">
        <v>2.7170000000000001</v>
      </c>
      <c r="E15" s="1">
        <v>3.35</v>
      </c>
      <c r="F15" s="1">
        <v>1.966</v>
      </c>
      <c r="G15" s="1">
        <v>2.073</v>
      </c>
      <c r="H15" s="1">
        <v>2.1560000000000001</v>
      </c>
      <c r="I15" s="1">
        <v>2.621</v>
      </c>
      <c r="J15" s="1">
        <v>2.7509999999999999</v>
      </c>
      <c r="K15" s="1">
        <v>2.0859999999999999</v>
      </c>
      <c r="L15" s="1">
        <v>1.8540000000000001</v>
      </c>
    </row>
    <row r="16" spans="1:12" hidden="1" x14ac:dyDescent="0.45">
      <c r="A16" s="1" t="s">
        <v>89</v>
      </c>
      <c r="B16" s="1" t="s">
        <v>27</v>
      </c>
      <c r="C16" s="1">
        <v>6.7880000000000003</v>
      </c>
      <c r="D16" s="1">
        <v>6.6280000000000001</v>
      </c>
      <c r="E16" s="1">
        <v>6.798</v>
      </c>
      <c r="F16" s="1">
        <v>7.8769999999999998</v>
      </c>
      <c r="G16" s="1">
        <v>8.1010000000000009</v>
      </c>
      <c r="H16" s="1">
        <v>5.9829999999999997</v>
      </c>
      <c r="I16" s="1">
        <v>6.867</v>
      </c>
      <c r="J16" s="1">
        <v>6.8410000000000002</v>
      </c>
      <c r="K16" s="1">
        <v>6.2060000000000004</v>
      </c>
      <c r="L16" s="1">
        <v>6.44</v>
      </c>
    </row>
    <row r="17" spans="1:12" hidden="1" x14ac:dyDescent="0.45">
      <c r="A17" s="1" t="s">
        <v>89</v>
      </c>
      <c r="B17" s="1" t="s">
        <v>28</v>
      </c>
      <c r="C17" s="1">
        <v>23.216000000000001</v>
      </c>
      <c r="D17" s="1">
        <v>24.023</v>
      </c>
      <c r="E17" s="1">
        <v>25.355</v>
      </c>
      <c r="F17" s="1">
        <v>29.050999999999998</v>
      </c>
      <c r="G17" s="1">
        <v>29.687999999999999</v>
      </c>
      <c r="H17" s="1">
        <v>29.736999999999998</v>
      </c>
      <c r="I17" s="1">
        <v>31.890999999999998</v>
      </c>
      <c r="J17" s="1">
        <v>31.55</v>
      </c>
      <c r="K17" s="1">
        <v>30.401</v>
      </c>
      <c r="L17" s="1">
        <v>28.538</v>
      </c>
    </row>
    <row r="18" spans="1:12" hidden="1" x14ac:dyDescent="0.45">
      <c r="A18" s="1" t="s">
        <v>89</v>
      </c>
      <c r="B18" s="1" t="s">
        <v>29</v>
      </c>
      <c r="C18" s="1">
        <v>586</v>
      </c>
      <c r="D18" s="1">
        <v>429</v>
      </c>
      <c r="E18" s="1">
        <v>487</v>
      </c>
      <c r="F18" s="1">
        <v>663</v>
      </c>
      <c r="G18" s="1">
        <v>552</v>
      </c>
      <c r="H18" s="1">
        <v>146</v>
      </c>
      <c r="I18" s="1">
        <v>121</v>
      </c>
      <c r="J18" s="1">
        <v>147</v>
      </c>
      <c r="K18" s="1">
        <v>191</v>
      </c>
      <c r="L18" s="1">
        <v>392</v>
      </c>
    </row>
    <row r="19" spans="1:12" hidden="1" x14ac:dyDescent="0.45">
      <c r="A19" s="1" t="s">
        <v>89</v>
      </c>
      <c r="B19" s="1" t="s">
        <v>30</v>
      </c>
      <c r="C19" s="1">
        <v>3.3660000000000001</v>
      </c>
      <c r="D19" s="1">
        <v>3.75</v>
      </c>
      <c r="E19" s="1">
        <v>4.4210000000000003</v>
      </c>
      <c r="F19" s="1">
        <v>6.1970000000000001</v>
      </c>
      <c r="G19" s="1">
        <v>5.5389999999999997</v>
      </c>
      <c r="H19" s="1">
        <v>5.8860000000000001</v>
      </c>
      <c r="I19" s="1">
        <v>7.7210000000000001</v>
      </c>
      <c r="J19" s="1">
        <v>6.12</v>
      </c>
      <c r="K19" s="1">
        <v>5.077</v>
      </c>
      <c r="L19" s="1">
        <v>4.0039999999999996</v>
      </c>
    </row>
    <row r="20" spans="1:12" hidden="1" x14ac:dyDescent="0.45">
      <c r="A20" s="1" t="s">
        <v>89</v>
      </c>
      <c r="B20" s="1" t="s">
        <v>31</v>
      </c>
      <c r="C20" s="1">
        <v>45.326999999999998</v>
      </c>
      <c r="D20" s="1">
        <v>44.747999999999998</v>
      </c>
      <c r="E20" s="1">
        <v>47.682000000000002</v>
      </c>
      <c r="F20" s="1">
        <v>52.344000000000001</v>
      </c>
      <c r="G20" s="1">
        <v>56.095999999999997</v>
      </c>
      <c r="H20" s="1">
        <v>55.923999999999999</v>
      </c>
      <c r="I20" s="1">
        <v>58.634</v>
      </c>
      <c r="J20" s="1">
        <v>56.722999999999999</v>
      </c>
      <c r="K20" s="1">
        <v>58.4</v>
      </c>
      <c r="L20" s="1">
        <v>55.8</v>
      </c>
    </row>
    <row r="21" spans="1:12" hidden="1" x14ac:dyDescent="0.45">
      <c r="A21" s="1" t="s">
        <v>89</v>
      </c>
    </row>
    <row r="22" spans="1:12" hidden="1" x14ac:dyDescent="0.45">
      <c r="A22" s="1" t="s">
        <v>89</v>
      </c>
      <c r="B22" s="1" t="s">
        <v>32</v>
      </c>
      <c r="C22" s="1">
        <v>15.196</v>
      </c>
      <c r="D22" s="1">
        <v>15.585000000000001</v>
      </c>
      <c r="E22" s="1">
        <v>16.321000000000002</v>
      </c>
      <c r="F22" s="1">
        <v>17.126999999999999</v>
      </c>
      <c r="G22" s="1">
        <v>16.913</v>
      </c>
      <c r="H22" s="1">
        <v>16.61</v>
      </c>
      <c r="I22" s="1">
        <v>16.773</v>
      </c>
      <c r="J22" s="1">
        <v>17.294</v>
      </c>
      <c r="K22" s="1">
        <v>16.673999999999999</v>
      </c>
      <c r="L22" s="1">
        <v>16.536000000000001</v>
      </c>
    </row>
    <row r="23" spans="1:12" hidden="1" x14ac:dyDescent="0.45">
      <c r="A23" s="1" t="s">
        <v>89</v>
      </c>
      <c r="B23" s="1" t="s">
        <v>33</v>
      </c>
      <c r="C23" s="1" t="s">
        <v>3</v>
      </c>
      <c r="D23" s="1" t="s">
        <v>3</v>
      </c>
      <c r="E23" s="1" t="s">
        <v>3</v>
      </c>
      <c r="F23" s="1" t="s">
        <v>3</v>
      </c>
      <c r="G23" s="1" t="s">
        <v>3</v>
      </c>
      <c r="H23" s="1" t="s">
        <v>3</v>
      </c>
      <c r="I23" s="1" t="s">
        <v>3</v>
      </c>
      <c r="J23" s="1" t="s">
        <v>3</v>
      </c>
      <c r="K23" s="1" t="s">
        <v>3</v>
      </c>
      <c r="L23" s="1" t="s">
        <v>3</v>
      </c>
    </row>
    <row r="24" spans="1:12" hidden="1" x14ac:dyDescent="0.45">
      <c r="A24" s="1" t="s">
        <v>89</v>
      </c>
      <c r="B24" s="1" t="s">
        <v>34</v>
      </c>
      <c r="C24" s="1" t="s">
        <v>3</v>
      </c>
      <c r="D24" s="1" t="s">
        <v>3</v>
      </c>
      <c r="E24" s="1" t="s">
        <v>3</v>
      </c>
      <c r="F24" s="1" t="s">
        <v>3</v>
      </c>
      <c r="G24" s="1" t="s">
        <v>3</v>
      </c>
      <c r="H24" s="1" t="s">
        <v>3</v>
      </c>
      <c r="I24" s="1" t="s">
        <v>3</v>
      </c>
      <c r="J24" s="1" t="s">
        <v>3</v>
      </c>
      <c r="K24" s="1" t="s">
        <v>3</v>
      </c>
      <c r="L24" s="1" t="s">
        <v>3</v>
      </c>
    </row>
    <row r="25" spans="1:12" hidden="1" x14ac:dyDescent="0.45">
      <c r="A25" s="1" t="s">
        <v>89</v>
      </c>
      <c r="B25" s="1" t="s">
        <v>35</v>
      </c>
      <c r="C25" s="1">
        <v>10.763999999999999</v>
      </c>
      <c r="D25" s="1">
        <v>9.9120000000000008</v>
      </c>
      <c r="E25" s="1">
        <v>11.148999999999999</v>
      </c>
      <c r="F25" s="1">
        <v>13.669</v>
      </c>
      <c r="G25" s="1">
        <v>15.16</v>
      </c>
      <c r="H25" s="1">
        <v>16.765000000000001</v>
      </c>
      <c r="I25" s="1">
        <v>16.166</v>
      </c>
      <c r="J25" s="1">
        <v>17.145</v>
      </c>
      <c r="K25" s="1">
        <v>10.782999999999999</v>
      </c>
      <c r="L25" s="1">
        <v>12.467000000000001</v>
      </c>
    </row>
    <row r="26" spans="1:12" hidden="1" x14ac:dyDescent="0.45">
      <c r="A26" s="1" t="s">
        <v>89</v>
      </c>
      <c r="B26" s="1" t="s">
        <v>36</v>
      </c>
      <c r="C26" s="1">
        <v>11.016999999999999</v>
      </c>
      <c r="D26" s="1">
        <v>9.8719999999999999</v>
      </c>
      <c r="E26" s="1">
        <v>9.9789999999999992</v>
      </c>
      <c r="F26" s="1">
        <v>9.907</v>
      </c>
      <c r="G26" s="1">
        <v>9.4250000000000007</v>
      </c>
      <c r="H26" s="1">
        <v>9.1389999999999993</v>
      </c>
      <c r="I26" s="1">
        <v>13.039</v>
      </c>
      <c r="J26" s="1">
        <v>13.019</v>
      </c>
      <c r="K26" s="1">
        <v>12.999000000000001</v>
      </c>
      <c r="L26" s="1">
        <v>13.028</v>
      </c>
    </row>
    <row r="27" spans="1:12" hidden="1" x14ac:dyDescent="0.45">
      <c r="A27" s="1" t="s">
        <v>89</v>
      </c>
      <c r="B27" s="1" t="s">
        <v>37</v>
      </c>
      <c r="C27" s="1">
        <v>1.0469999999999999</v>
      </c>
      <c r="D27" s="1">
        <v>1.0309999999999999</v>
      </c>
      <c r="E27" s="1">
        <v>1.091</v>
      </c>
      <c r="F27" s="1">
        <v>989</v>
      </c>
      <c r="G27" s="1">
        <v>936</v>
      </c>
      <c r="H27" s="1">
        <v>726</v>
      </c>
      <c r="I27" s="1">
        <v>2.105</v>
      </c>
      <c r="J27" s="1">
        <v>2.1120000000000001</v>
      </c>
      <c r="K27" s="1">
        <v>1.9419999999999999</v>
      </c>
      <c r="L27" s="1">
        <v>2.0529999999999999</v>
      </c>
    </row>
    <row r="28" spans="1:12" hidden="1" x14ac:dyDescent="0.45">
      <c r="A28" s="1" t="s">
        <v>89</v>
      </c>
      <c r="B28" s="1" t="s">
        <v>38</v>
      </c>
      <c r="C28" s="1">
        <v>8.77</v>
      </c>
      <c r="D28" s="1">
        <v>9.1259999999999994</v>
      </c>
      <c r="E28" s="1">
        <v>9.8800000000000008</v>
      </c>
      <c r="F28" s="1">
        <v>11.746</v>
      </c>
      <c r="G28" s="1">
        <v>12.603</v>
      </c>
      <c r="H28" s="1">
        <v>10.285</v>
      </c>
      <c r="I28" s="1">
        <v>8.4809999999999999</v>
      </c>
      <c r="J28" s="1">
        <v>8.1159999999999997</v>
      </c>
      <c r="K28" s="1">
        <v>9.2970000000000006</v>
      </c>
      <c r="L28" s="1">
        <v>7.1630000000000003</v>
      </c>
    </row>
    <row r="29" spans="1:12" hidden="1" x14ac:dyDescent="0.45">
      <c r="A29" s="1" t="s">
        <v>89</v>
      </c>
      <c r="B29" s="1" t="s">
        <v>39</v>
      </c>
      <c r="C29" s="1">
        <v>92.120999999999995</v>
      </c>
      <c r="D29" s="1">
        <v>90.274000000000001</v>
      </c>
      <c r="E29" s="1">
        <v>96.102000000000004</v>
      </c>
      <c r="F29" s="1">
        <v>105.782</v>
      </c>
      <c r="G29" s="1">
        <v>111.133</v>
      </c>
      <c r="H29" s="1">
        <v>109.449</v>
      </c>
      <c r="I29" s="1">
        <v>115.19799999999999</v>
      </c>
      <c r="J29" s="1">
        <v>114.40900000000001</v>
      </c>
      <c r="K29" s="1">
        <v>110.095</v>
      </c>
      <c r="L29" s="1">
        <v>107.047</v>
      </c>
    </row>
    <row r="30" spans="1:12" hidden="1" x14ac:dyDescent="0.45">
      <c r="A30" s="1" t="s">
        <v>89</v>
      </c>
    </row>
    <row r="31" spans="1:12" hidden="1" x14ac:dyDescent="0.45">
      <c r="A31" s="1" t="s">
        <v>89</v>
      </c>
      <c r="B31" s="1" t="s">
        <v>40</v>
      </c>
      <c r="C31" s="1">
        <v>9.9209999999999994</v>
      </c>
      <c r="D31" s="1">
        <v>9.7200000000000006</v>
      </c>
      <c r="E31" s="1">
        <v>10.233000000000001</v>
      </c>
      <c r="F31" s="1">
        <v>10.944000000000001</v>
      </c>
      <c r="G31" s="1">
        <v>12.648</v>
      </c>
      <c r="H31" s="1">
        <v>13.605</v>
      </c>
      <c r="I31" s="1">
        <v>16.411999999999999</v>
      </c>
      <c r="J31" s="1">
        <v>14.967000000000001</v>
      </c>
      <c r="K31" s="1">
        <v>8.8520000000000003</v>
      </c>
      <c r="L31" s="1">
        <v>9.8729999999999993</v>
      </c>
    </row>
    <row r="32" spans="1:12" hidden="1" x14ac:dyDescent="0.45">
      <c r="A32" s="1" t="s">
        <v>89</v>
      </c>
      <c r="B32" s="1" t="s">
        <v>41</v>
      </c>
      <c r="C32" s="1">
        <v>904</v>
      </c>
      <c r="D32" s="1">
        <v>976</v>
      </c>
      <c r="E32" s="1">
        <v>1.0609999999999999</v>
      </c>
      <c r="F32" s="1">
        <v>885</v>
      </c>
      <c r="G32" s="1">
        <v>1.0469999999999999</v>
      </c>
      <c r="H32" s="1">
        <v>1.397</v>
      </c>
      <c r="I32" s="1">
        <v>2.706</v>
      </c>
      <c r="J32" s="1">
        <v>614</v>
      </c>
      <c r="K32" s="1">
        <v>749</v>
      </c>
      <c r="L32" s="1">
        <v>771</v>
      </c>
    </row>
    <row r="33" spans="1:12" hidden="1" x14ac:dyDescent="0.45">
      <c r="A33" s="1" t="s">
        <v>89</v>
      </c>
      <c r="B33" s="1" t="s">
        <v>42</v>
      </c>
      <c r="C33" s="1">
        <v>853</v>
      </c>
      <c r="D33" s="1" t="s">
        <v>3</v>
      </c>
      <c r="E33" s="1" t="s">
        <v>3</v>
      </c>
      <c r="F33" s="1" t="s">
        <v>3</v>
      </c>
      <c r="G33" s="1" t="s">
        <v>3</v>
      </c>
      <c r="H33" s="1" t="s">
        <v>3</v>
      </c>
      <c r="I33" s="1" t="s">
        <v>3</v>
      </c>
      <c r="J33" s="1" t="s">
        <v>3</v>
      </c>
      <c r="K33" s="1" t="s">
        <v>3</v>
      </c>
      <c r="L33" s="1" t="s">
        <v>3</v>
      </c>
    </row>
    <row r="34" spans="1:12" hidden="1" x14ac:dyDescent="0.45">
      <c r="A34" s="1" t="s">
        <v>89</v>
      </c>
      <c r="B34" s="1" t="s">
        <v>43</v>
      </c>
      <c r="C34" s="1">
        <v>407</v>
      </c>
      <c r="D34" s="1">
        <v>1.8129999999999999</v>
      </c>
      <c r="E34" s="1">
        <v>1.0609999999999999</v>
      </c>
      <c r="F34" s="1">
        <v>2.7770000000000001</v>
      </c>
      <c r="G34" s="1">
        <v>1.6719999999999999</v>
      </c>
      <c r="H34" s="1">
        <v>2.1949999999999998</v>
      </c>
      <c r="I34" s="1">
        <v>1.44</v>
      </c>
      <c r="J34" s="1">
        <v>1.6970000000000001</v>
      </c>
      <c r="K34" s="1">
        <v>2.7530000000000001</v>
      </c>
      <c r="L34" s="1">
        <v>1.7010000000000001</v>
      </c>
    </row>
    <row r="35" spans="1:12" hidden="1" x14ac:dyDescent="0.45">
      <c r="A35" s="1" t="s">
        <v>89</v>
      </c>
      <c r="B35" s="1" t="s">
        <v>44</v>
      </c>
      <c r="C35" s="1">
        <v>13</v>
      </c>
      <c r="D35" s="1">
        <v>13</v>
      </c>
      <c r="E35" s="1">
        <v>12</v>
      </c>
      <c r="F35" s="1">
        <v>13</v>
      </c>
      <c r="G35" s="1">
        <v>15</v>
      </c>
      <c r="H35" s="1">
        <v>17</v>
      </c>
      <c r="I35" s="1">
        <v>23</v>
      </c>
      <c r="J35" s="1">
        <v>262</v>
      </c>
      <c r="K35" s="1">
        <v>260</v>
      </c>
      <c r="L35" s="1">
        <v>245</v>
      </c>
    </row>
    <row r="36" spans="1:12" hidden="1" x14ac:dyDescent="0.45">
      <c r="A36" s="1" t="s">
        <v>89</v>
      </c>
      <c r="B36" s="1" t="s">
        <v>45</v>
      </c>
      <c r="C36" s="1">
        <v>36.551000000000002</v>
      </c>
      <c r="D36" s="1">
        <v>33.829000000000001</v>
      </c>
      <c r="E36" s="1">
        <v>35.81</v>
      </c>
      <c r="F36" s="1">
        <v>38.49</v>
      </c>
      <c r="G36" s="1">
        <v>41.31</v>
      </c>
      <c r="H36" s="1">
        <v>38.670999999999999</v>
      </c>
      <c r="I36" s="1">
        <v>40.204999999999998</v>
      </c>
      <c r="J36" s="1">
        <v>44.834000000000003</v>
      </c>
      <c r="K36" s="1">
        <v>36.856999999999999</v>
      </c>
      <c r="L36" s="1">
        <v>35.216999999999999</v>
      </c>
    </row>
    <row r="37" spans="1:12" hidden="1" x14ac:dyDescent="0.45">
      <c r="A37" s="1" t="s">
        <v>89</v>
      </c>
      <c r="B37" s="1" t="s">
        <v>46</v>
      </c>
      <c r="C37" s="1">
        <v>48.649000000000001</v>
      </c>
      <c r="D37" s="1">
        <v>46.350999999999999</v>
      </c>
      <c r="E37" s="1">
        <v>48.177</v>
      </c>
      <c r="F37" s="1">
        <v>53.109000000000002</v>
      </c>
      <c r="G37" s="1">
        <v>56.692</v>
      </c>
      <c r="H37" s="1">
        <v>55.884999999999998</v>
      </c>
      <c r="I37" s="1">
        <v>60.786000000000001</v>
      </c>
      <c r="J37" s="1">
        <v>62.374000000000002</v>
      </c>
      <c r="K37" s="1">
        <v>49.470999999999997</v>
      </c>
      <c r="L37" s="1">
        <v>47.807000000000002</v>
      </c>
    </row>
    <row r="38" spans="1:12" hidden="1" x14ac:dyDescent="0.45">
      <c r="A38" s="1" t="s">
        <v>89</v>
      </c>
    </row>
    <row r="39" spans="1:12" hidden="1" x14ac:dyDescent="0.45">
      <c r="A39" s="1" t="s">
        <v>89</v>
      </c>
      <c r="B39" s="1" t="s">
        <v>47</v>
      </c>
      <c r="C39" s="1">
        <v>3.3380000000000001</v>
      </c>
      <c r="D39" s="1">
        <v>3.645</v>
      </c>
      <c r="E39" s="1">
        <v>6.0919999999999996</v>
      </c>
      <c r="F39" s="1">
        <v>5.96</v>
      </c>
      <c r="G39" s="1">
        <v>8.4169999999999998</v>
      </c>
      <c r="H39" s="1">
        <v>8.6590000000000007</v>
      </c>
      <c r="I39" s="1">
        <v>7.1559999999999997</v>
      </c>
      <c r="J39" s="1">
        <v>6.891</v>
      </c>
      <c r="K39" s="1">
        <v>12.544</v>
      </c>
      <c r="L39" s="1">
        <v>11.603</v>
      </c>
    </row>
    <row r="40" spans="1:12" hidden="1" x14ac:dyDescent="0.45">
      <c r="A40" s="1" t="s">
        <v>89</v>
      </c>
      <c r="B40" s="1" t="s">
        <v>48</v>
      </c>
      <c r="C40" s="1">
        <v>168</v>
      </c>
      <c r="D40" s="1">
        <v>159</v>
      </c>
      <c r="E40" s="1">
        <v>186</v>
      </c>
      <c r="F40" s="1">
        <v>375</v>
      </c>
      <c r="G40" s="1">
        <v>374</v>
      </c>
      <c r="H40" s="1">
        <v>325</v>
      </c>
      <c r="I40" s="1">
        <v>307</v>
      </c>
      <c r="J40" s="1">
        <v>1.298</v>
      </c>
      <c r="K40" s="1">
        <v>1.538</v>
      </c>
      <c r="L40" s="1">
        <v>1.4910000000000001</v>
      </c>
    </row>
    <row r="41" spans="1:12" hidden="1" x14ac:dyDescent="0.45">
      <c r="A41" s="1" t="s">
        <v>89</v>
      </c>
      <c r="B41" s="1" t="s">
        <v>49</v>
      </c>
      <c r="C41" s="1">
        <v>29.545999999999999</v>
      </c>
      <c r="D41" s="1">
        <v>29.213000000000001</v>
      </c>
      <c r="E41" s="1">
        <v>34.567999999999998</v>
      </c>
      <c r="F41" s="1">
        <v>40.365000000000002</v>
      </c>
      <c r="G41" s="1">
        <v>41.997999999999998</v>
      </c>
      <c r="H41" s="1">
        <v>33.838000000000001</v>
      </c>
      <c r="I41" s="1">
        <v>37.229999999999997</v>
      </c>
      <c r="J41" s="1">
        <v>37.856000000000002</v>
      </c>
      <c r="K41" s="1">
        <v>40.085999999999999</v>
      </c>
      <c r="L41" s="1">
        <v>36.659999999999997</v>
      </c>
    </row>
    <row r="42" spans="1:12" hidden="1" x14ac:dyDescent="0.45">
      <c r="A42" s="1" t="s">
        <v>89</v>
      </c>
      <c r="B42" s="1" t="s">
        <v>50</v>
      </c>
      <c r="C42" s="1">
        <v>81.700999999999993</v>
      </c>
      <c r="D42" s="1">
        <v>79.367999999999995</v>
      </c>
      <c r="E42" s="1">
        <v>89.022999999999996</v>
      </c>
      <c r="F42" s="1">
        <v>99.808999999999997</v>
      </c>
      <c r="G42" s="1">
        <v>107.48099999999999</v>
      </c>
      <c r="H42" s="1">
        <v>98.706999999999994</v>
      </c>
      <c r="I42" s="1">
        <v>105.479</v>
      </c>
      <c r="J42" s="1">
        <v>108.419</v>
      </c>
      <c r="K42" s="1">
        <v>103.639</v>
      </c>
      <c r="L42" s="1">
        <v>97.561000000000007</v>
      </c>
    </row>
    <row r="43" spans="1:12" hidden="1" x14ac:dyDescent="0.45">
      <c r="A43" s="1" t="s">
        <v>89</v>
      </c>
    </row>
    <row r="44" spans="1:12" hidden="1" x14ac:dyDescent="0.45">
      <c r="A44" s="1" t="s">
        <v>89</v>
      </c>
      <c r="B44" s="1" t="s">
        <v>51</v>
      </c>
      <c r="C44" s="1">
        <v>827</v>
      </c>
      <c r="D44" s="1">
        <v>783</v>
      </c>
      <c r="E44" s="1">
        <v>785</v>
      </c>
      <c r="F44" s="1">
        <v>785</v>
      </c>
      <c r="G44" s="1">
        <v>773</v>
      </c>
      <c r="H44" s="1">
        <v>775</v>
      </c>
      <c r="I44" s="1">
        <v>777</v>
      </c>
      <c r="J44" s="1">
        <v>784</v>
      </c>
      <c r="K44" s="1">
        <v>785</v>
      </c>
      <c r="L44" s="1">
        <v>787</v>
      </c>
    </row>
    <row r="45" spans="1:12" hidden="1" x14ac:dyDescent="0.45">
      <c r="A45" s="1" t="s">
        <v>89</v>
      </c>
      <c r="B45" s="1" t="s">
        <v>52</v>
      </c>
      <c r="C45" s="1">
        <v>7.2530000000000001</v>
      </c>
      <c r="D45" s="1">
        <v>5.0490000000000004</v>
      </c>
      <c r="E45" s="1">
        <v>4.5</v>
      </c>
      <c r="F45" s="1">
        <v>3.484</v>
      </c>
      <c r="G45" s="1">
        <v>2.7450000000000001</v>
      </c>
      <c r="H45" s="1">
        <v>2.8260000000000001</v>
      </c>
      <c r="I45" s="1">
        <v>2.9409999999999998</v>
      </c>
      <c r="J45" s="1">
        <v>3.5550000000000002</v>
      </c>
      <c r="K45" s="1">
        <v>3.5990000000000002</v>
      </c>
      <c r="L45" s="1">
        <v>3.7120000000000002</v>
      </c>
    </row>
    <row r="46" spans="1:12" hidden="1" x14ac:dyDescent="0.45">
      <c r="A46" s="1" t="s">
        <v>89</v>
      </c>
      <c r="B46" s="1" t="s">
        <v>53</v>
      </c>
      <c r="C46" s="1">
        <v>894</v>
      </c>
      <c r="D46" s="1">
        <v>2.1669999999999998</v>
      </c>
      <c r="E46" s="1">
        <v>2.9889999999999999</v>
      </c>
      <c r="F46" s="1">
        <v>6.3159999999999998</v>
      </c>
      <c r="G46" s="1">
        <v>4.9870000000000001</v>
      </c>
      <c r="H46" s="1">
        <v>4.399</v>
      </c>
      <c r="I46" s="1">
        <v>5.923</v>
      </c>
      <c r="J46" s="1">
        <v>2.2410000000000001</v>
      </c>
      <c r="K46" s="1">
        <v>250</v>
      </c>
      <c r="L46" s="1">
        <v>6.8339999999999996</v>
      </c>
    </row>
    <row r="47" spans="1:12" hidden="1" x14ac:dyDescent="0.45">
      <c r="A47" s="1" t="s">
        <v>89</v>
      </c>
      <c r="B47" s="1" t="s">
        <v>54</v>
      </c>
      <c r="C47" s="1">
        <v>-84</v>
      </c>
      <c r="D47" s="1">
        <v>-50</v>
      </c>
      <c r="E47" s="1">
        <v>-8</v>
      </c>
      <c r="F47" s="1">
        <v>-303</v>
      </c>
      <c r="G47" s="1">
        <v>-3</v>
      </c>
      <c r="H47" s="1">
        <v>-2</v>
      </c>
      <c r="I47" s="1">
        <v>-51</v>
      </c>
      <c r="J47" s="1">
        <v>-82</v>
      </c>
      <c r="K47" s="1">
        <v>-42</v>
      </c>
      <c r="L47" s="1">
        <v>-45</v>
      </c>
    </row>
    <row r="48" spans="1:12" hidden="1" x14ac:dyDescent="0.45">
      <c r="A48" s="1" t="s">
        <v>89</v>
      </c>
      <c r="B48" s="1" t="s">
        <v>55</v>
      </c>
      <c r="C48" s="1">
        <v>1.5129999999999999</v>
      </c>
      <c r="D48" s="1">
        <v>2.915</v>
      </c>
      <c r="E48" s="1">
        <v>-1.2050000000000001</v>
      </c>
      <c r="F48" s="1">
        <v>-4.3159999999999998</v>
      </c>
      <c r="G48" s="1">
        <v>-4.8449999999999998</v>
      </c>
      <c r="H48" s="1">
        <v>2.742</v>
      </c>
      <c r="I48" s="1">
        <v>134</v>
      </c>
      <c r="J48" s="1">
        <v>-523</v>
      </c>
      <c r="K48" s="1">
        <v>1.853</v>
      </c>
      <c r="L48" s="1">
        <v>-1.8220000000000001</v>
      </c>
    </row>
    <row r="49" spans="1:12" hidden="1" x14ac:dyDescent="0.45">
      <c r="A49" s="1" t="s">
        <v>89</v>
      </c>
      <c r="B49" s="1" t="s">
        <v>56</v>
      </c>
      <c r="C49" s="1">
        <v>10.403</v>
      </c>
      <c r="D49" s="1">
        <v>10.864000000000001</v>
      </c>
      <c r="E49" s="1">
        <v>7.0609999999999999</v>
      </c>
      <c r="F49" s="1">
        <v>5.9660000000000002</v>
      </c>
      <c r="G49" s="1">
        <v>3.657</v>
      </c>
      <c r="H49" s="1">
        <v>10.74</v>
      </c>
      <c r="I49" s="1">
        <v>9.7240000000000002</v>
      </c>
      <c r="J49" s="1">
        <v>5.9749999999999996</v>
      </c>
      <c r="K49" s="1">
        <v>6.4450000000000003</v>
      </c>
      <c r="L49" s="1">
        <v>9.4659999999999993</v>
      </c>
    </row>
    <row r="50" spans="1:12" hidden="1" x14ac:dyDescent="0.45">
      <c r="A50" s="1" t="s">
        <v>89</v>
      </c>
      <c r="B50" s="1" t="s">
        <v>57</v>
      </c>
      <c r="C50" s="1" t="s">
        <v>3</v>
      </c>
      <c r="D50" s="1" t="s">
        <v>3</v>
      </c>
      <c r="E50" s="1" t="s">
        <v>3</v>
      </c>
      <c r="F50" s="1" t="s">
        <v>3</v>
      </c>
      <c r="G50" s="1" t="s">
        <v>3</v>
      </c>
      <c r="H50" s="1" t="s">
        <v>3</v>
      </c>
      <c r="I50" s="1" t="s">
        <v>3</v>
      </c>
      <c r="J50" s="1" t="s">
        <v>3</v>
      </c>
      <c r="K50" s="1" t="s">
        <v>3</v>
      </c>
      <c r="L50" s="1" t="s">
        <v>3</v>
      </c>
    </row>
    <row r="51" spans="1:12" hidden="1" x14ac:dyDescent="0.45">
      <c r="A51" s="1" t="s">
        <v>89</v>
      </c>
      <c r="B51" s="1" t="s">
        <v>58</v>
      </c>
      <c r="C51" s="1">
        <v>17</v>
      </c>
      <c r="D51" s="1">
        <v>42</v>
      </c>
      <c r="E51" s="1">
        <v>18</v>
      </c>
      <c r="F51" s="1">
        <v>7</v>
      </c>
      <c r="G51" s="1">
        <v>-5</v>
      </c>
      <c r="H51" s="1">
        <v>2</v>
      </c>
      <c r="I51" s="1">
        <v>-5</v>
      </c>
      <c r="J51" s="1">
        <v>15</v>
      </c>
      <c r="K51" s="1">
        <v>11</v>
      </c>
      <c r="L51" s="1">
        <v>20</v>
      </c>
    </row>
    <row r="52" spans="1:12" hidden="1" x14ac:dyDescent="0.45">
      <c r="A52" s="1" t="s">
        <v>89</v>
      </c>
      <c r="B52" s="1" t="s">
        <v>59</v>
      </c>
      <c r="C52" s="1">
        <v>0</v>
      </c>
      <c r="D52" s="1">
        <v>0</v>
      </c>
      <c r="E52" s="1">
        <v>0</v>
      </c>
      <c r="F52" s="1">
        <v>0</v>
      </c>
      <c r="G52" s="1">
        <v>0</v>
      </c>
      <c r="H52" s="1">
        <v>0</v>
      </c>
      <c r="I52" s="1">
        <v>0</v>
      </c>
      <c r="J52" s="1">
        <v>0</v>
      </c>
      <c r="K52" s="1">
        <v>0</v>
      </c>
      <c r="L52" s="1">
        <v>0</v>
      </c>
    </row>
    <row r="53" spans="1:12" hidden="1" x14ac:dyDescent="0.45">
      <c r="A53" s="1" t="s">
        <v>89</v>
      </c>
      <c r="B53" s="1" t="s">
        <v>60</v>
      </c>
      <c r="C53" s="1">
        <v>10.42</v>
      </c>
      <c r="D53" s="1">
        <v>10.906000000000001</v>
      </c>
      <c r="E53" s="1">
        <v>7.0789999999999997</v>
      </c>
      <c r="F53" s="1">
        <v>5.9729999999999999</v>
      </c>
      <c r="G53" s="1">
        <v>3.6520000000000001</v>
      </c>
      <c r="H53" s="1">
        <v>10.742000000000001</v>
      </c>
      <c r="I53" s="1">
        <v>9.7189999999999994</v>
      </c>
      <c r="J53" s="1">
        <v>5.99</v>
      </c>
      <c r="K53" s="1">
        <v>6.4560000000000004</v>
      </c>
      <c r="L53" s="1">
        <v>9.4860000000000007</v>
      </c>
    </row>
    <row r="54" spans="1:12" hidden="1" x14ac:dyDescent="0.45">
      <c r="A54" s="1" t="s">
        <v>89</v>
      </c>
    </row>
    <row r="55" spans="1:12" hidden="1" x14ac:dyDescent="0.45">
      <c r="A55" s="1" t="s">
        <v>89</v>
      </c>
      <c r="B55" s="1" t="s">
        <v>61</v>
      </c>
      <c r="C55" s="1">
        <v>92.120999999999995</v>
      </c>
      <c r="D55" s="1">
        <v>90.274000000000001</v>
      </c>
      <c r="E55" s="1">
        <v>96.102000000000004</v>
      </c>
      <c r="F55" s="1">
        <v>105.782</v>
      </c>
      <c r="G55" s="1">
        <v>111.133</v>
      </c>
      <c r="H55" s="1">
        <v>109.449</v>
      </c>
      <c r="I55" s="1">
        <v>115.19799999999999</v>
      </c>
      <c r="J55" s="1">
        <v>114.40900000000001</v>
      </c>
      <c r="K55" s="1">
        <v>110.095</v>
      </c>
      <c r="L55" s="1">
        <v>107.047</v>
      </c>
    </row>
    <row r="56" spans="1:12" hidden="1" x14ac:dyDescent="0.45">
      <c r="A56" s="1" t="s">
        <v>89</v>
      </c>
    </row>
    <row r="57" spans="1:12" hidden="1" x14ac:dyDescent="0.45">
      <c r="A57" s="1" t="s">
        <v>89</v>
      </c>
      <c r="B57" s="1" t="s">
        <v>62</v>
      </c>
      <c r="C57" s="1">
        <v>11.371</v>
      </c>
      <c r="D57" s="1">
        <v>9.9179999999999993</v>
      </c>
      <c r="E57" s="1">
        <v>10.621</v>
      </c>
      <c r="F57" s="1">
        <v>8.5559999999999992</v>
      </c>
      <c r="G57" s="1">
        <v>12.215999999999999</v>
      </c>
      <c r="H57" s="1">
        <v>14.172000000000001</v>
      </c>
      <c r="I57" s="1">
        <v>12.034000000000001</v>
      </c>
      <c r="J57" s="1">
        <v>12.065</v>
      </c>
      <c r="K57" s="1">
        <v>16.524999999999999</v>
      </c>
      <c r="L57" s="1">
        <v>16.425999999999998</v>
      </c>
    </row>
    <row r="58" spans="1:12" hidden="1" x14ac:dyDescent="0.45">
      <c r="A58" s="1" t="s">
        <v>89</v>
      </c>
      <c r="B58" s="1" t="s">
        <v>63</v>
      </c>
      <c r="C58" s="1">
        <v>4.7789999999999999</v>
      </c>
      <c r="D58" s="1">
        <v>5.63</v>
      </c>
      <c r="E58" s="1">
        <v>7.351</v>
      </c>
      <c r="F58" s="1">
        <v>9.125</v>
      </c>
      <c r="G58" s="1">
        <v>10.478</v>
      </c>
      <c r="H58" s="1">
        <v>11.196</v>
      </c>
      <c r="I58" s="1">
        <v>8.9260000000000002</v>
      </c>
      <c r="J58" s="1">
        <v>10.148</v>
      </c>
      <c r="K58" s="1">
        <v>17.094999999999999</v>
      </c>
      <c r="L58" s="1">
        <v>15.04</v>
      </c>
    </row>
    <row r="59" spans="1:12" x14ac:dyDescent="0.45">
      <c r="A59" s="1" t="s">
        <v>101</v>
      </c>
    </row>
    <row r="60" spans="1:12" x14ac:dyDescent="0.45">
      <c r="A60" s="1" t="s">
        <v>101</v>
      </c>
      <c r="B60" s="1" t="s">
        <v>102</v>
      </c>
    </row>
    <row r="61" spans="1:12" x14ac:dyDescent="0.45">
      <c r="A61" s="1" t="s">
        <v>101</v>
      </c>
      <c r="B61" s="1" t="s">
        <v>1</v>
      </c>
    </row>
    <row r="62" spans="1:12" x14ac:dyDescent="0.45">
      <c r="A62" s="1" t="s">
        <v>101</v>
      </c>
    </row>
    <row r="63" spans="1:12" x14ac:dyDescent="0.45">
      <c r="A63" s="1" t="s">
        <v>101</v>
      </c>
    </row>
    <row r="64" spans="1:12" x14ac:dyDescent="0.45">
      <c r="A64" s="1" t="s">
        <v>101</v>
      </c>
      <c r="B64" s="1" t="s">
        <v>2</v>
      </c>
    </row>
    <row r="65" spans="1:12" x14ac:dyDescent="0.45">
      <c r="A65" s="1" t="s">
        <v>101</v>
      </c>
    </row>
    <row r="66" spans="1:12" x14ac:dyDescent="0.45">
      <c r="A66" s="1" t="s">
        <v>101</v>
      </c>
      <c r="B66" s="1" t="s">
        <v>3</v>
      </c>
      <c r="C66" s="1" t="s">
        <v>4</v>
      </c>
      <c r="D66" s="1" t="s">
        <v>5</v>
      </c>
      <c r="E66" s="1" t="s">
        <v>6</v>
      </c>
      <c r="F66" s="1" t="s">
        <v>7</v>
      </c>
      <c r="G66" s="1" t="s">
        <v>8</v>
      </c>
      <c r="H66" s="1" t="s">
        <v>9</v>
      </c>
      <c r="I66" s="1" t="s">
        <v>10</v>
      </c>
      <c r="J66" s="1" t="s">
        <v>11</v>
      </c>
      <c r="K66" s="1" t="s">
        <v>12</v>
      </c>
      <c r="L66" s="1" t="s">
        <v>13</v>
      </c>
    </row>
    <row r="67" spans="1:12" x14ac:dyDescent="0.45">
      <c r="A67" s="1" t="s">
        <v>101</v>
      </c>
    </row>
    <row r="68" spans="1:12" x14ac:dyDescent="0.45">
      <c r="A68" s="1" t="s">
        <v>101</v>
      </c>
      <c r="B68" s="1" t="s">
        <v>90</v>
      </c>
      <c r="C68" s="1" t="s">
        <v>91</v>
      </c>
      <c r="D68" s="1" t="s">
        <v>92</v>
      </c>
      <c r="E68" s="1" t="s">
        <v>93</v>
      </c>
      <c r="F68" s="1" t="s">
        <v>94</v>
      </c>
      <c r="G68" s="1" t="s">
        <v>95</v>
      </c>
      <c r="H68" s="1" t="s">
        <v>96</v>
      </c>
      <c r="I68" s="1" t="s">
        <v>97</v>
      </c>
      <c r="J68" s="1" t="s">
        <v>98</v>
      </c>
      <c r="K68" s="1" t="s">
        <v>99</v>
      </c>
      <c r="L68" s="1" t="s">
        <v>100</v>
      </c>
    </row>
    <row r="69" spans="1:12" x14ac:dyDescent="0.45">
      <c r="A69" s="1" t="s">
        <v>101</v>
      </c>
      <c r="B69" s="1" t="s">
        <v>14</v>
      </c>
      <c r="C69" s="1" t="s">
        <v>103</v>
      </c>
      <c r="D69" s="1" t="s">
        <v>104</v>
      </c>
      <c r="E69" s="1" t="s">
        <v>105</v>
      </c>
      <c r="F69" s="1" t="s">
        <v>106</v>
      </c>
      <c r="G69" s="1" t="s">
        <v>107</v>
      </c>
      <c r="H69" s="1" t="s">
        <v>108</v>
      </c>
      <c r="I69" s="1" t="s">
        <v>109</v>
      </c>
      <c r="J69" s="1" t="s">
        <v>110</v>
      </c>
      <c r="K69" s="1" t="s">
        <v>111</v>
      </c>
      <c r="L69" s="1" t="s">
        <v>112</v>
      </c>
    </row>
    <row r="70" spans="1:12" x14ac:dyDescent="0.45">
      <c r="A70" s="1" t="s">
        <v>101</v>
      </c>
    </row>
    <row r="71" spans="1:12" x14ac:dyDescent="0.45">
      <c r="A71" s="1" t="s">
        <v>101</v>
      </c>
      <c r="B71" s="1" t="s">
        <v>25</v>
      </c>
      <c r="C71" s="1">
        <v>2.0910000000000002</v>
      </c>
      <c r="D71" s="1">
        <v>2.1949999999999998</v>
      </c>
      <c r="E71" s="1">
        <v>2.2759999999999998</v>
      </c>
      <c r="F71" s="1">
        <v>1.599</v>
      </c>
      <c r="G71" s="1">
        <v>1.9610000000000001</v>
      </c>
      <c r="H71" s="1">
        <v>1.5629999999999999</v>
      </c>
      <c r="I71" s="1">
        <v>1.2310000000000001</v>
      </c>
      <c r="J71" s="1">
        <v>3.4319999999999999</v>
      </c>
      <c r="K71" s="1">
        <v>2.1749999999999998</v>
      </c>
      <c r="L71" s="1">
        <v>1.25</v>
      </c>
    </row>
    <row r="72" spans="1:12" x14ac:dyDescent="0.45">
      <c r="A72" s="1" t="s">
        <v>101</v>
      </c>
      <c r="B72" s="1" t="s">
        <v>26</v>
      </c>
      <c r="C72" s="1">
        <v>3</v>
      </c>
      <c r="D72" s="1">
        <v>1</v>
      </c>
      <c r="E72" s="1" t="s">
        <v>3</v>
      </c>
      <c r="F72" s="1" t="s">
        <v>3</v>
      </c>
      <c r="G72" s="1" t="s">
        <v>3</v>
      </c>
      <c r="H72" s="1" t="s">
        <v>3</v>
      </c>
      <c r="I72" s="1" t="s">
        <v>3</v>
      </c>
      <c r="J72" s="1" t="s">
        <v>3</v>
      </c>
      <c r="K72" s="1" t="s">
        <v>3</v>
      </c>
      <c r="L72" s="1" t="s">
        <v>3</v>
      </c>
    </row>
    <row r="73" spans="1:12" x14ac:dyDescent="0.45">
      <c r="A73" s="1" t="s">
        <v>101</v>
      </c>
      <c r="B73" s="1" t="s">
        <v>27</v>
      </c>
      <c r="C73" s="1">
        <v>9.4440000000000008</v>
      </c>
      <c r="D73" s="1">
        <v>9.4429999999999996</v>
      </c>
      <c r="E73" s="1">
        <v>8.4009999999999998</v>
      </c>
      <c r="F73" s="1">
        <v>4.024</v>
      </c>
      <c r="G73" s="1">
        <v>3.9689999999999999</v>
      </c>
      <c r="H73" s="1">
        <v>4.5270000000000001</v>
      </c>
      <c r="I73" s="1">
        <v>2.9540000000000002</v>
      </c>
      <c r="J73" s="1">
        <v>3.085</v>
      </c>
      <c r="K73" s="1">
        <v>3.21</v>
      </c>
      <c r="L73" s="1">
        <v>4.9880000000000004</v>
      </c>
    </row>
    <row r="74" spans="1:12" x14ac:dyDescent="0.45">
      <c r="A74" s="1" t="s">
        <v>101</v>
      </c>
      <c r="B74" s="1" t="s">
        <v>28</v>
      </c>
      <c r="C74" s="1">
        <v>3.1379999999999999</v>
      </c>
      <c r="D74" s="1">
        <v>3.1440000000000001</v>
      </c>
      <c r="E74" s="1">
        <v>2.972</v>
      </c>
      <c r="F74" s="1">
        <v>821</v>
      </c>
      <c r="G74" s="1">
        <v>834</v>
      </c>
      <c r="H74" s="1">
        <v>916</v>
      </c>
      <c r="I74" s="1">
        <v>1.44</v>
      </c>
      <c r="J74" s="1">
        <v>1.5329999999999999</v>
      </c>
      <c r="K74" s="1">
        <v>1.7430000000000001</v>
      </c>
      <c r="L74" s="1">
        <v>2.9620000000000002</v>
      </c>
    </row>
    <row r="75" spans="1:12" x14ac:dyDescent="0.45">
      <c r="A75" s="1" t="s">
        <v>101</v>
      </c>
      <c r="B75" s="1" t="s">
        <v>29</v>
      </c>
      <c r="C75" s="1">
        <v>431</v>
      </c>
      <c r="D75" s="1">
        <v>236</v>
      </c>
      <c r="E75" s="1">
        <v>238</v>
      </c>
      <c r="F75" s="1">
        <v>54</v>
      </c>
      <c r="G75" s="1">
        <v>47</v>
      </c>
      <c r="H75" s="1">
        <v>60</v>
      </c>
      <c r="I75" s="1">
        <v>80</v>
      </c>
      <c r="J75" s="1">
        <v>55</v>
      </c>
      <c r="K75" s="1">
        <v>55</v>
      </c>
      <c r="L75" s="1">
        <v>113</v>
      </c>
    </row>
    <row r="76" spans="1:12" x14ac:dyDescent="0.45">
      <c r="A76" s="1" t="s">
        <v>101</v>
      </c>
      <c r="B76" s="1" t="s">
        <v>30</v>
      </c>
      <c r="C76" s="1">
        <v>3.1360000000000001</v>
      </c>
      <c r="D76" s="1">
        <v>3.1269999999999998</v>
      </c>
      <c r="E76" s="1">
        <v>3.214</v>
      </c>
      <c r="F76" s="1">
        <v>23.379000000000001</v>
      </c>
      <c r="G76" s="1">
        <v>1.1339999999999999</v>
      </c>
      <c r="H76" s="1">
        <v>1.323</v>
      </c>
      <c r="I76" s="1">
        <v>3.6760000000000002</v>
      </c>
      <c r="J76" s="1">
        <v>992</v>
      </c>
      <c r="K76" s="1">
        <v>1.1970000000000001</v>
      </c>
      <c r="L76" s="1">
        <v>2.1840000000000002</v>
      </c>
    </row>
    <row r="77" spans="1:12" x14ac:dyDescent="0.45">
      <c r="A77" s="1" t="s">
        <v>101</v>
      </c>
      <c r="B77" s="1" t="s">
        <v>31</v>
      </c>
      <c r="C77" s="1">
        <v>18.242999999999999</v>
      </c>
      <c r="D77" s="1">
        <v>18.146000000000001</v>
      </c>
      <c r="E77" s="1">
        <v>17.100999999999999</v>
      </c>
      <c r="F77" s="1">
        <v>29.876999999999999</v>
      </c>
      <c r="G77" s="1">
        <v>7.9450000000000003</v>
      </c>
      <c r="H77" s="1">
        <v>8.3889999999999993</v>
      </c>
      <c r="I77" s="1">
        <v>9.3810000000000002</v>
      </c>
      <c r="J77" s="1">
        <v>9.0969999999999995</v>
      </c>
      <c r="K77" s="1">
        <v>8.3800000000000008</v>
      </c>
      <c r="L77" s="1">
        <v>11.497</v>
      </c>
    </row>
    <row r="78" spans="1:12" x14ac:dyDescent="0.45">
      <c r="A78" s="1" t="s">
        <v>101</v>
      </c>
    </row>
    <row r="79" spans="1:12" x14ac:dyDescent="0.45">
      <c r="A79" s="1" t="s">
        <v>101</v>
      </c>
      <c r="B79" s="1" t="s">
        <v>32</v>
      </c>
      <c r="C79" s="1">
        <v>2.8519999999999999</v>
      </c>
      <c r="D79" s="1">
        <v>3.024</v>
      </c>
      <c r="E79" s="1">
        <v>2.968</v>
      </c>
      <c r="F79" s="1">
        <v>656</v>
      </c>
      <c r="G79" s="1">
        <v>655</v>
      </c>
      <c r="H79" s="1">
        <v>749</v>
      </c>
      <c r="I79" s="1">
        <v>854</v>
      </c>
      <c r="J79" s="1">
        <v>953</v>
      </c>
      <c r="K79" s="1">
        <v>1.371</v>
      </c>
      <c r="L79" s="1">
        <v>2.5499999999999998</v>
      </c>
    </row>
    <row r="80" spans="1:12" x14ac:dyDescent="0.45">
      <c r="A80" s="1" t="s">
        <v>101</v>
      </c>
      <c r="B80" s="1" t="s">
        <v>33</v>
      </c>
      <c r="C80" s="1" t="s">
        <v>3</v>
      </c>
      <c r="D80" s="1" t="s">
        <v>3</v>
      </c>
      <c r="E80" s="1" t="s">
        <v>3</v>
      </c>
      <c r="F80" s="1" t="s">
        <v>3</v>
      </c>
      <c r="G80" s="1" t="s">
        <v>3</v>
      </c>
      <c r="H80" s="1" t="s">
        <v>3</v>
      </c>
      <c r="I80" s="1" t="s">
        <v>3</v>
      </c>
      <c r="J80" s="1" t="s">
        <v>3</v>
      </c>
      <c r="K80" s="1" t="s">
        <v>3</v>
      </c>
      <c r="L80" s="1" t="s">
        <v>3</v>
      </c>
    </row>
    <row r="81" spans="1:12" x14ac:dyDescent="0.45">
      <c r="A81" s="1" t="s">
        <v>101</v>
      </c>
      <c r="B81" s="1" t="s">
        <v>34</v>
      </c>
      <c r="C81" s="1" t="s">
        <v>3</v>
      </c>
      <c r="D81" s="1" t="s">
        <v>3</v>
      </c>
      <c r="E81" s="1" t="s">
        <v>3</v>
      </c>
      <c r="F81" s="1" t="s">
        <v>3</v>
      </c>
      <c r="G81" s="1" t="s">
        <v>3</v>
      </c>
      <c r="H81" s="1" t="s">
        <v>3</v>
      </c>
      <c r="I81" s="1" t="s">
        <v>3</v>
      </c>
      <c r="J81" s="1" t="s">
        <v>3</v>
      </c>
      <c r="K81" s="1" t="s">
        <v>3</v>
      </c>
      <c r="L81" s="1" t="s">
        <v>3</v>
      </c>
    </row>
    <row r="82" spans="1:12" x14ac:dyDescent="0.45">
      <c r="A82" s="1" t="s">
        <v>101</v>
      </c>
      <c r="B82" s="1" t="s">
        <v>35</v>
      </c>
      <c r="C82" s="1">
        <v>531</v>
      </c>
      <c r="D82" s="1">
        <v>698</v>
      </c>
      <c r="E82" s="1">
        <v>705</v>
      </c>
      <c r="F82" s="1">
        <v>363</v>
      </c>
      <c r="G82" s="1">
        <v>2.6259999999999999</v>
      </c>
      <c r="H82" s="1">
        <v>2.81</v>
      </c>
      <c r="I82" s="1">
        <v>591</v>
      </c>
      <c r="J82" s="1">
        <v>775</v>
      </c>
      <c r="K82" s="1">
        <v>753</v>
      </c>
      <c r="L82" s="1">
        <v>1.5429999999999999</v>
      </c>
    </row>
    <row r="83" spans="1:12" x14ac:dyDescent="0.45">
      <c r="A83" s="1" t="s">
        <v>101</v>
      </c>
      <c r="B83" s="1" t="s">
        <v>36</v>
      </c>
      <c r="C83" s="1">
        <v>5.4829999999999997</v>
      </c>
      <c r="D83" s="1">
        <v>5.5359999999999996</v>
      </c>
      <c r="E83" s="1">
        <v>5.2690000000000001</v>
      </c>
      <c r="F83" s="1">
        <v>688</v>
      </c>
      <c r="G83" s="1">
        <v>1.3660000000000001</v>
      </c>
      <c r="H83" s="1">
        <v>1.5129999999999999</v>
      </c>
      <c r="I83" s="1">
        <v>1.4219999999999999</v>
      </c>
      <c r="J83" s="1">
        <v>1.5740000000000001</v>
      </c>
      <c r="K83" s="1">
        <v>1.5669999999999999</v>
      </c>
      <c r="L83" s="1">
        <v>9.1999999999999993</v>
      </c>
    </row>
    <row r="84" spans="1:12" x14ac:dyDescent="0.45">
      <c r="A84" s="1" t="s">
        <v>101</v>
      </c>
      <c r="B84" s="1" t="s">
        <v>37</v>
      </c>
      <c r="C84" s="1">
        <v>892</v>
      </c>
      <c r="D84" s="1">
        <v>806</v>
      </c>
      <c r="E84" s="1">
        <v>684</v>
      </c>
      <c r="F84" s="1">
        <v>67</v>
      </c>
      <c r="G84" s="1">
        <v>177</v>
      </c>
      <c r="H84" s="1">
        <v>165</v>
      </c>
      <c r="I84" s="1">
        <v>151</v>
      </c>
      <c r="J84" s="1">
        <v>187</v>
      </c>
      <c r="K84" s="1">
        <v>163</v>
      </c>
      <c r="L84" s="1">
        <v>2.4780000000000002</v>
      </c>
    </row>
    <row r="85" spans="1:12" x14ac:dyDescent="0.45">
      <c r="A85" s="1" t="s">
        <v>101</v>
      </c>
      <c r="B85" s="1" t="s">
        <v>38</v>
      </c>
      <c r="C85" s="1">
        <v>3.0459999999999998</v>
      </c>
      <c r="D85" s="1">
        <v>3.4169999999999998</v>
      </c>
      <c r="E85" s="1">
        <v>3.5259999999999998</v>
      </c>
      <c r="F85" s="1">
        <v>1.5820000000000001</v>
      </c>
      <c r="G85" s="1">
        <v>853</v>
      </c>
      <c r="H85" s="1">
        <v>735</v>
      </c>
      <c r="I85" s="1">
        <v>847</v>
      </c>
      <c r="J85" s="1">
        <v>824</v>
      </c>
      <c r="K85" s="1">
        <v>774</v>
      </c>
      <c r="L85" s="1">
        <v>1.298</v>
      </c>
    </row>
    <row r="86" spans="1:12" x14ac:dyDescent="0.45">
      <c r="A86" s="1" t="s">
        <v>101</v>
      </c>
      <c r="B86" s="1" t="s">
        <v>39</v>
      </c>
      <c r="C86" s="1">
        <v>31.047000000000001</v>
      </c>
      <c r="D86" s="1">
        <v>31.626999999999999</v>
      </c>
      <c r="E86" s="1">
        <v>30.253</v>
      </c>
      <c r="F86" s="1">
        <v>33.232999999999997</v>
      </c>
      <c r="G86" s="1">
        <v>13.622</v>
      </c>
      <c r="H86" s="1">
        <v>14.361000000000001</v>
      </c>
      <c r="I86" s="1">
        <v>13.246</v>
      </c>
      <c r="J86" s="1">
        <v>13.41</v>
      </c>
      <c r="K86" s="1">
        <v>13.007999999999999</v>
      </c>
      <c r="L86" s="1">
        <v>28.565999999999999</v>
      </c>
    </row>
    <row r="87" spans="1:12" x14ac:dyDescent="0.45">
      <c r="A87" s="1" t="s">
        <v>101</v>
      </c>
    </row>
    <row r="88" spans="1:12" x14ac:dyDescent="0.45">
      <c r="A88" s="1" t="s">
        <v>101</v>
      </c>
      <c r="B88" s="1" t="s">
        <v>40</v>
      </c>
      <c r="C88" s="1">
        <v>4.08</v>
      </c>
      <c r="D88" s="1">
        <v>4.0410000000000004</v>
      </c>
      <c r="E88" s="1">
        <v>3.819</v>
      </c>
      <c r="F88" s="1">
        <v>917</v>
      </c>
      <c r="G88" s="1">
        <v>1.133</v>
      </c>
      <c r="H88" s="1">
        <v>1.0289999999999999</v>
      </c>
      <c r="I88" s="1">
        <v>1.3460000000000001</v>
      </c>
      <c r="J88" s="1">
        <v>1.7509999999999999</v>
      </c>
      <c r="K88" s="1">
        <v>1.653</v>
      </c>
      <c r="L88" s="1">
        <v>3.6150000000000002</v>
      </c>
    </row>
    <row r="89" spans="1:12" x14ac:dyDescent="0.45">
      <c r="A89" s="1" t="s">
        <v>101</v>
      </c>
      <c r="B89" s="1" t="s">
        <v>41</v>
      </c>
      <c r="C89" s="1">
        <v>1.712</v>
      </c>
      <c r="D89" s="1">
        <v>1.603</v>
      </c>
      <c r="E89" s="1">
        <v>1.6539999999999999</v>
      </c>
      <c r="F89" s="1">
        <v>524</v>
      </c>
      <c r="G89" s="1">
        <v>495</v>
      </c>
      <c r="H89" s="1">
        <v>540</v>
      </c>
      <c r="I89" s="1">
        <v>572</v>
      </c>
      <c r="J89" s="1">
        <v>590</v>
      </c>
      <c r="K89" s="1">
        <v>668</v>
      </c>
      <c r="L89" s="1">
        <v>1.0389999999999999</v>
      </c>
    </row>
    <row r="90" spans="1:12" x14ac:dyDescent="0.45">
      <c r="A90" s="1" t="s">
        <v>101</v>
      </c>
      <c r="B90" s="1" t="s">
        <v>42</v>
      </c>
      <c r="C90" s="1" t="s">
        <v>3</v>
      </c>
      <c r="D90" s="1" t="s">
        <v>3</v>
      </c>
      <c r="E90" s="1" t="s">
        <v>3</v>
      </c>
      <c r="F90" s="1" t="s">
        <v>3</v>
      </c>
      <c r="G90" s="1" t="s">
        <v>3</v>
      </c>
      <c r="H90" s="1" t="s">
        <v>3</v>
      </c>
      <c r="I90" s="1" t="s">
        <v>3</v>
      </c>
      <c r="J90" s="1" t="s">
        <v>3</v>
      </c>
      <c r="K90" s="1" t="s">
        <v>3</v>
      </c>
      <c r="L90" s="1" t="s">
        <v>3</v>
      </c>
    </row>
    <row r="91" spans="1:12" x14ac:dyDescent="0.45">
      <c r="A91" s="1" t="s">
        <v>101</v>
      </c>
      <c r="B91" s="1" t="s">
        <v>43</v>
      </c>
      <c r="C91" s="1">
        <v>634</v>
      </c>
      <c r="D91" s="1">
        <v>283</v>
      </c>
      <c r="E91" s="1">
        <v>1.25</v>
      </c>
      <c r="F91" s="1">
        <v>1.9470000000000001</v>
      </c>
      <c r="G91" s="1">
        <v>639</v>
      </c>
      <c r="H91" s="1">
        <v>416</v>
      </c>
      <c r="I91" s="1">
        <v>525</v>
      </c>
      <c r="J91" s="1">
        <v>1.0129999999999999</v>
      </c>
      <c r="K91" s="1">
        <v>270</v>
      </c>
      <c r="L91" s="1">
        <v>526</v>
      </c>
    </row>
    <row r="92" spans="1:12" x14ac:dyDescent="0.45">
      <c r="A92" s="1" t="s">
        <v>101</v>
      </c>
      <c r="B92" s="1" t="s">
        <v>44</v>
      </c>
      <c r="C92" s="1">
        <v>48</v>
      </c>
      <c r="D92" s="1">
        <v>42</v>
      </c>
      <c r="E92" s="1">
        <v>47</v>
      </c>
      <c r="F92" s="1">
        <v>51</v>
      </c>
      <c r="G92" s="1">
        <v>47</v>
      </c>
      <c r="H92" s="1">
        <v>28</v>
      </c>
      <c r="I92" s="1">
        <v>18</v>
      </c>
      <c r="J92" s="1">
        <v>19</v>
      </c>
      <c r="K92" s="1">
        <v>131</v>
      </c>
      <c r="L92" s="1">
        <v>161</v>
      </c>
    </row>
    <row r="93" spans="1:12" x14ac:dyDescent="0.45">
      <c r="A93" s="1" t="s">
        <v>101</v>
      </c>
      <c r="B93" s="1" t="s">
        <v>45</v>
      </c>
      <c r="C93" s="1">
        <v>13.401999999999999</v>
      </c>
      <c r="D93" s="1">
        <v>13.303000000000001</v>
      </c>
      <c r="E93" s="1">
        <v>11.555999999999999</v>
      </c>
      <c r="F93" s="1">
        <v>21.626999999999999</v>
      </c>
      <c r="G93" s="1">
        <v>4.968</v>
      </c>
      <c r="H93" s="1">
        <v>5.8769999999999998</v>
      </c>
      <c r="I93" s="1">
        <v>5.1710000000000003</v>
      </c>
      <c r="J93" s="1">
        <v>4.6920000000000002</v>
      </c>
      <c r="K93" s="1">
        <v>5.0529999999999999</v>
      </c>
      <c r="L93" s="1">
        <v>10.105</v>
      </c>
    </row>
    <row r="94" spans="1:12" x14ac:dyDescent="0.45">
      <c r="A94" s="1" t="s">
        <v>101</v>
      </c>
      <c r="B94" s="1" t="s">
        <v>46</v>
      </c>
      <c r="C94" s="1">
        <v>19.876000000000001</v>
      </c>
      <c r="D94" s="1">
        <v>19.271999999999998</v>
      </c>
      <c r="E94" s="1">
        <v>18.326000000000001</v>
      </c>
      <c r="F94" s="1">
        <v>25.065999999999999</v>
      </c>
      <c r="G94" s="1">
        <v>7.282</v>
      </c>
      <c r="H94" s="1">
        <v>7.89</v>
      </c>
      <c r="I94" s="1">
        <v>7.6319999999999997</v>
      </c>
      <c r="J94" s="1">
        <v>8.0649999999999995</v>
      </c>
      <c r="K94" s="1">
        <v>7.7750000000000004</v>
      </c>
      <c r="L94" s="1">
        <v>15.446</v>
      </c>
    </row>
    <row r="95" spans="1:12" x14ac:dyDescent="0.45">
      <c r="A95" s="1" t="s">
        <v>101</v>
      </c>
    </row>
    <row r="96" spans="1:12" x14ac:dyDescent="0.45">
      <c r="A96" s="1" t="s">
        <v>101</v>
      </c>
      <c r="B96" s="1" t="s">
        <v>47</v>
      </c>
      <c r="C96" s="1">
        <v>3.863</v>
      </c>
      <c r="D96" s="1">
        <v>4.1970000000000001</v>
      </c>
      <c r="E96" s="1">
        <v>4.0090000000000003</v>
      </c>
      <c r="F96" s="1">
        <v>2.847</v>
      </c>
      <c r="G96" s="1">
        <v>1.538</v>
      </c>
      <c r="H96" s="1">
        <v>1.3620000000000001</v>
      </c>
      <c r="I96" s="1">
        <v>952</v>
      </c>
      <c r="J96" s="1">
        <v>89</v>
      </c>
      <c r="K96" s="1">
        <v>772</v>
      </c>
      <c r="L96" s="1">
        <v>1.651</v>
      </c>
    </row>
    <row r="97" spans="1:12" x14ac:dyDescent="0.45">
      <c r="A97" s="1" t="s">
        <v>101</v>
      </c>
      <c r="B97" s="1" t="s">
        <v>48</v>
      </c>
      <c r="C97" s="1">
        <v>477</v>
      </c>
      <c r="D97" s="1">
        <v>433</v>
      </c>
      <c r="E97" s="1">
        <v>398</v>
      </c>
      <c r="F97" s="1">
        <v>341</v>
      </c>
      <c r="G97" s="1">
        <v>280</v>
      </c>
      <c r="H97" s="1">
        <v>233</v>
      </c>
      <c r="I97" s="1">
        <v>212</v>
      </c>
      <c r="J97" s="1">
        <v>197</v>
      </c>
      <c r="K97" s="1">
        <v>465</v>
      </c>
      <c r="L97" s="1">
        <v>590</v>
      </c>
    </row>
    <row r="98" spans="1:12" x14ac:dyDescent="0.45">
      <c r="A98" s="1" t="s">
        <v>101</v>
      </c>
      <c r="B98" s="1" t="s">
        <v>49</v>
      </c>
      <c r="C98" s="1">
        <v>2.3969999999999998</v>
      </c>
      <c r="D98" s="1">
        <v>2.6379999999999999</v>
      </c>
      <c r="E98" s="1">
        <v>2.411</v>
      </c>
      <c r="F98" s="1">
        <v>755</v>
      </c>
      <c r="G98" s="1">
        <v>1.194</v>
      </c>
      <c r="H98" s="1">
        <v>1.163</v>
      </c>
      <c r="I98" s="1">
        <v>1.02</v>
      </c>
      <c r="J98" s="1">
        <v>900</v>
      </c>
      <c r="K98" s="1">
        <v>668</v>
      </c>
      <c r="L98" s="1">
        <v>1.762</v>
      </c>
    </row>
    <row r="99" spans="1:12" x14ac:dyDescent="0.45">
      <c r="A99" s="1" t="s">
        <v>101</v>
      </c>
      <c r="B99" s="1" t="s">
        <v>50</v>
      </c>
      <c r="C99" s="1">
        <v>26.613</v>
      </c>
      <c r="D99" s="1">
        <v>26.54</v>
      </c>
      <c r="E99" s="1">
        <v>25.143999999999998</v>
      </c>
      <c r="F99" s="1">
        <v>29.009</v>
      </c>
      <c r="G99" s="1">
        <v>10.294</v>
      </c>
      <c r="H99" s="1">
        <v>10.648</v>
      </c>
      <c r="I99" s="1">
        <v>9.8160000000000007</v>
      </c>
      <c r="J99" s="1">
        <v>9.2509999999999994</v>
      </c>
      <c r="K99" s="1">
        <v>9.68</v>
      </c>
      <c r="L99" s="1">
        <v>19.449000000000002</v>
      </c>
    </row>
    <row r="100" spans="1:12" x14ac:dyDescent="0.45">
      <c r="A100" s="1" t="s">
        <v>101</v>
      </c>
    </row>
    <row r="101" spans="1:12" x14ac:dyDescent="0.45">
      <c r="A101" s="1" t="s">
        <v>101</v>
      </c>
      <c r="B101" s="1" t="s">
        <v>51</v>
      </c>
      <c r="C101" s="1">
        <v>2.0619999999999998</v>
      </c>
      <c r="D101" s="1">
        <v>2.157</v>
      </c>
      <c r="E101" s="1">
        <v>2.161</v>
      </c>
      <c r="F101" s="1">
        <v>2.169</v>
      </c>
      <c r="G101" s="1">
        <v>1.534</v>
      </c>
      <c r="H101" s="1">
        <v>1.538</v>
      </c>
      <c r="I101" s="1">
        <v>1.5549999999999999</v>
      </c>
      <c r="J101" s="1">
        <v>1.5649999999999999</v>
      </c>
      <c r="K101" s="1">
        <v>1.581</v>
      </c>
      <c r="L101" s="1">
        <v>2.5979999999999999</v>
      </c>
    </row>
    <row r="102" spans="1:12" x14ac:dyDescent="0.45">
      <c r="A102" s="1" t="s">
        <v>101</v>
      </c>
      <c r="B102" s="1" t="s">
        <v>52</v>
      </c>
      <c r="C102" s="1">
        <v>622</v>
      </c>
      <c r="D102" s="1">
        <v>875</v>
      </c>
      <c r="E102" s="1">
        <v>876</v>
      </c>
      <c r="F102" s="1">
        <v>879</v>
      </c>
      <c r="G102" s="1">
        <v>884</v>
      </c>
      <c r="H102" s="1">
        <v>890</v>
      </c>
      <c r="I102" s="1">
        <v>917</v>
      </c>
      <c r="J102" s="1">
        <v>931</v>
      </c>
      <c r="K102" s="1">
        <v>980</v>
      </c>
      <c r="L102" s="1">
        <v>5.3150000000000004</v>
      </c>
    </row>
    <row r="103" spans="1:12" x14ac:dyDescent="0.45">
      <c r="A103" s="1" t="s">
        <v>101</v>
      </c>
      <c r="B103" s="1" t="s">
        <v>53</v>
      </c>
      <c r="C103" s="1">
        <v>3.226</v>
      </c>
      <c r="D103" s="1">
        <v>3.6480000000000001</v>
      </c>
      <c r="E103" s="1">
        <v>3.964</v>
      </c>
      <c r="F103" s="1">
        <v>3.2570000000000001</v>
      </c>
      <c r="G103" s="1">
        <v>1.6080000000000001</v>
      </c>
      <c r="H103" s="1">
        <v>1.9059999999999999</v>
      </c>
      <c r="I103" s="1">
        <v>1.7090000000000001</v>
      </c>
      <c r="J103" s="1">
        <v>2.3660000000000001</v>
      </c>
      <c r="K103" s="1">
        <v>1.61</v>
      </c>
      <c r="L103" s="1">
        <v>1.9079999999999999</v>
      </c>
    </row>
    <row r="104" spans="1:12" x14ac:dyDescent="0.45">
      <c r="A104" s="1" t="s">
        <v>101</v>
      </c>
      <c r="B104" s="1" t="s">
        <v>54</v>
      </c>
      <c r="C104" s="1" t="s">
        <v>3</v>
      </c>
      <c r="D104" s="1" t="s">
        <v>3</v>
      </c>
      <c r="E104" s="1" t="s">
        <v>3</v>
      </c>
      <c r="F104" s="1" t="s">
        <v>3</v>
      </c>
      <c r="G104" s="1" t="s">
        <v>3</v>
      </c>
      <c r="H104" s="1" t="s">
        <v>3</v>
      </c>
      <c r="I104" s="1" t="s">
        <v>3</v>
      </c>
      <c r="J104" s="1" t="s">
        <v>3</v>
      </c>
      <c r="K104" s="1" t="s">
        <v>3</v>
      </c>
      <c r="L104" s="1" t="s">
        <v>3</v>
      </c>
    </row>
    <row r="105" spans="1:12" x14ac:dyDescent="0.45">
      <c r="A105" s="1" t="s">
        <v>101</v>
      </c>
      <c r="B105" s="1" t="s">
        <v>55</v>
      </c>
      <c r="C105" s="1">
        <v>-1.583</v>
      </c>
      <c r="D105" s="1">
        <v>-1.6859999999999999</v>
      </c>
      <c r="E105" s="1">
        <v>-1.9570000000000001</v>
      </c>
      <c r="F105" s="1">
        <v>-2.1709999999999998</v>
      </c>
      <c r="G105" s="1">
        <v>-747</v>
      </c>
      <c r="H105" s="1">
        <v>-673</v>
      </c>
      <c r="I105" s="1">
        <v>-805</v>
      </c>
      <c r="J105" s="1">
        <v>-771</v>
      </c>
      <c r="K105" s="1">
        <v>-900</v>
      </c>
      <c r="L105" s="1">
        <v>-782</v>
      </c>
    </row>
    <row r="106" spans="1:12" x14ac:dyDescent="0.45">
      <c r="A106" s="1" t="s">
        <v>101</v>
      </c>
      <c r="B106" s="1" t="s">
        <v>56</v>
      </c>
      <c r="C106" s="1">
        <v>4.327</v>
      </c>
      <c r="D106" s="1">
        <v>4.9939999999999998</v>
      </c>
      <c r="E106" s="1">
        <v>5.0439999999999996</v>
      </c>
      <c r="F106" s="1">
        <v>4.1340000000000003</v>
      </c>
      <c r="G106" s="1">
        <v>3.2789999999999999</v>
      </c>
      <c r="H106" s="1">
        <v>3.661</v>
      </c>
      <c r="I106" s="1">
        <v>3.3759999999999999</v>
      </c>
      <c r="J106" s="1">
        <v>4.0910000000000002</v>
      </c>
      <c r="K106" s="1">
        <v>3.2709999999999999</v>
      </c>
      <c r="L106" s="1">
        <v>9.0389999999999997</v>
      </c>
    </row>
    <row r="107" spans="1:12" x14ac:dyDescent="0.45">
      <c r="A107" s="1" t="s">
        <v>101</v>
      </c>
      <c r="B107" s="1" t="s">
        <v>57</v>
      </c>
      <c r="C107" s="1" t="s">
        <v>3</v>
      </c>
      <c r="D107" s="1" t="s">
        <v>3</v>
      </c>
      <c r="E107" s="1" t="s">
        <v>3</v>
      </c>
      <c r="F107" s="1" t="s">
        <v>3</v>
      </c>
      <c r="G107" s="1" t="s">
        <v>3</v>
      </c>
      <c r="H107" s="1" t="s">
        <v>3</v>
      </c>
      <c r="I107" s="1" t="s">
        <v>3</v>
      </c>
      <c r="J107" s="1" t="s">
        <v>3</v>
      </c>
      <c r="K107" s="1" t="s">
        <v>3</v>
      </c>
      <c r="L107" s="1" t="s">
        <v>3</v>
      </c>
    </row>
    <row r="108" spans="1:12" x14ac:dyDescent="0.45">
      <c r="A108" s="1" t="s">
        <v>101</v>
      </c>
      <c r="B108" s="1" t="s">
        <v>58</v>
      </c>
      <c r="C108" s="1">
        <v>107</v>
      </c>
      <c r="D108" s="1">
        <v>93</v>
      </c>
      <c r="E108" s="1">
        <v>65</v>
      </c>
      <c r="F108" s="1">
        <v>90</v>
      </c>
      <c r="G108" s="1">
        <v>49</v>
      </c>
      <c r="H108" s="1">
        <v>52</v>
      </c>
      <c r="I108" s="1">
        <v>54</v>
      </c>
      <c r="J108" s="1">
        <v>68</v>
      </c>
      <c r="K108" s="1">
        <v>57</v>
      </c>
      <c r="L108" s="1">
        <v>78</v>
      </c>
    </row>
    <row r="109" spans="1:12" x14ac:dyDescent="0.45">
      <c r="A109" s="1" t="s">
        <v>101</v>
      </c>
      <c r="B109" s="1" t="s">
        <v>59</v>
      </c>
      <c r="C109" s="1">
        <v>0</v>
      </c>
      <c r="D109" s="1">
        <v>0</v>
      </c>
      <c r="E109" s="1">
        <v>0</v>
      </c>
      <c r="F109" s="1">
        <v>0</v>
      </c>
      <c r="G109" s="1">
        <v>0</v>
      </c>
      <c r="H109" s="1">
        <v>0</v>
      </c>
      <c r="I109" s="1">
        <v>0</v>
      </c>
      <c r="J109" s="1">
        <v>0</v>
      </c>
      <c r="K109" s="1">
        <v>0</v>
      </c>
      <c r="L109" s="1">
        <v>0</v>
      </c>
    </row>
    <row r="110" spans="1:12" x14ac:dyDescent="0.45">
      <c r="A110" s="1" t="s">
        <v>101</v>
      </c>
      <c r="B110" s="1" t="s">
        <v>60</v>
      </c>
      <c r="C110" s="1">
        <v>4.4340000000000002</v>
      </c>
      <c r="D110" s="1">
        <v>5.0869999999999997</v>
      </c>
      <c r="E110" s="1">
        <v>5.109</v>
      </c>
      <c r="F110" s="1">
        <v>4.2240000000000002</v>
      </c>
      <c r="G110" s="1">
        <v>3.3279999999999998</v>
      </c>
      <c r="H110" s="1">
        <v>3.7130000000000001</v>
      </c>
      <c r="I110" s="1">
        <v>3.43</v>
      </c>
      <c r="J110" s="1">
        <v>4.1589999999999998</v>
      </c>
      <c r="K110" s="1">
        <v>3.3279999999999998</v>
      </c>
      <c r="L110" s="1">
        <v>9.1170000000000009</v>
      </c>
    </row>
    <row r="111" spans="1:12" x14ac:dyDescent="0.45">
      <c r="A111" s="1" t="s">
        <v>101</v>
      </c>
    </row>
    <row r="112" spans="1:12" x14ac:dyDescent="0.45">
      <c r="A112" s="1" t="s">
        <v>101</v>
      </c>
      <c r="B112" s="1" t="s">
        <v>61</v>
      </c>
      <c r="C112" s="1">
        <v>31.047000000000001</v>
      </c>
      <c r="D112" s="1">
        <v>31.626999999999999</v>
      </c>
      <c r="E112" s="1">
        <v>30.253</v>
      </c>
      <c r="F112" s="1">
        <v>33.232999999999997</v>
      </c>
      <c r="G112" s="1">
        <v>13.622</v>
      </c>
      <c r="H112" s="1">
        <v>14.361000000000001</v>
      </c>
      <c r="I112" s="1">
        <v>13.246</v>
      </c>
      <c r="J112" s="1">
        <v>13.41</v>
      </c>
      <c r="K112" s="1">
        <v>13.007999999999999</v>
      </c>
      <c r="L112" s="1">
        <v>28.565999999999999</v>
      </c>
    </row>
    <row r="113" spans="1:12" x14ac:dyDescent="0.45">
      <c r="A113" s="1" t="s">
        <v>101</v>
      </c>
    </row>
    <row r="114" spans="1:12" x14ac:dyDescent="0.45">
      <c r="A114" s="1" t="s">
        <v>101</v>
      </c>
      <c r="B114" s="1" t="s">
        <v>62</v>
      </c>
      <c r="C114" s="1">
        <v>2.0939999999999999</v>
      </c>
      <c r="D114" s="1">
        <v>2.1960000000000002</v>
      </c>
      <c r="E114" s="1">
        <v>2.2759999999999998</v>
      </c>
      <c r="F114" s="1">
        <v>1.599</v>
      </c>
      <c r="G114" s="1">
        <v>1.9610000000000001</v>
      </c>
      <c r="H114" s="1">
        <v>1.5629999999999999</v>
      </c>
      <c r="I114" s="1">
        <v>1.2310000000000001</v>
      </c>
      <c r="J114" s="1">
        <v>3.4319999999999999</v>
      </c>
      <c r="K114" s="1">
        <v>2.1749999999999998</v>
      </c>
      <c r="L114" s="1">
        <v>1.25</v>
      </c>
    </row>
    <row r="115" spans="1:12" x14ac:dyDescent="0.45">
      <c r="A115" s="1" t="s">
        <v>101</v>
      </c>
      <c r="B115" s="1" t="s">
        <v>63</v>
      </c>
      <c r="C115" s="1">
        <v>5.0220000000000002</v>
      </c>
      <c r="D115" s="1">
        <v>4.9550000000000001</v>
      </c>
      <c r="E115" s="1">
        <v>5.7039999999999997</v>
      </c>
      <c r="F115" s="1">
        <v>5.1859999999999999</v>
      </c>
      <c r="G115" s="1">
        <v>2.504</v>
      </c>
      <c r="H115" s="1">
        <v>2.0390000000000001</v>
      </c>
      <c r="I115" s="1">
        <v>1.7070000000000001</v>
      </c>
      <c r="J115" s="1">
        <v>1.3180000000000001</v>
      </c>
      <c r="K115" s="1">
        <v>1.6379999999999999</v>
      </c>
      <c r="L115" s="1">
        <v>2.9279999999999999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0D743-490A-40F9-AE01-F9D27BF034AC}">
  <dimension ref="A2:K9"/>
  <sheetViews>
    <sheetView workbookViewId="0">
      <selection activeCell="A8" sqref="A8"/>
    </sheetView>
  </sheetViews>
  <sheetFormatPr baseColWidth="10" defaultRowHeight="14.25" x14ac:dyDescent="0.45"/>
  <cols>
    <col min="1" max="1" width="19.53125" bestFit="1" customWidth="1"/>
  </cols>
  <sheetData>
    <row r="2" spans="1:11" x14ac:dyDescent="0.45">
      <c r="A2" t="str">
        <f>Données!C11</f>
        <v>Colonne2</v>
      </c>
      <c r="B2" t="str">
        <f>Données!D11</f>
        <v>Colonne3</v>
      </c>
      <c r="C2" t="str">
        <f>Données!E11</f>
        <v>Colonne4</v>
      </c>
      <c r="D2" t="str">
        <f>Données!F11</f>
        <v>Colonne5</v>
      </c>
      <c r="E2" t="str">
        <f>Données!G11</f>
        <v>Colonne6</v>
      </c>
      <c r="F2" t="str">
        <f>Données!H11</f>
        <v>Colonne7</v>
      </c>
      <c r="G2" t="str">
        <f>Données!I11</f>
        <v>Colonne8</v>
      </c>
      <c r="H2" t="str">
        <f>Données!J11</f>
        <v>Colonne9</v>
      </c>
      <c r="I2" t="str">
        <f>Données!K11</f>
        <v>Colonne10</v>
      </c>
      <c r="J2" t="str">
        <f>Données!L11</f>
        <v>Colonne11</v>
      </c>
      <c r="K2">
        <f>Données!M11</f>
        <v>0</v>
      </c>
    </row>
    <row r="3" spans="1:11" x14ac:dyDescent="0.45">
      <c r="A3" t="str">
        <f>Données!C12</f>
        <v>2012-12-31</v>
      </c>
      <c r="B3" t="str">
        <f>Données!D12</f>
        <v>2013-12-31</v>
      </c>
      <c r="C3" t="str">
        <f>Données!E12</f>
        <v>2014-12-31</v>
      </c>
      <c r="D3" t="str">
        <f>Données!F12</f>
        <v>2015-12-31</v>
      </c>
      <c r="E3" t="str">
        <f>Données!G12</f>
        <v>2016-12-31</v>
      </c>
      <c r="F3" t="str">
        <f>Données!H12</f>
        <v>2017-12-31</v>
      </c>
      <c r="G3" t="str">
        <f>Données!I12</f>
        <v>2018-12-31</v>
      </c>
      <c r="H3" t="str">
        <f>Données!J12</f>
        <v>2019-12-31</v>
      </c>
      <c r="I3" t="str">
        <f>Données!K12</f>
        <v>2020-12-31</v>
      </c>
      <c r="J3" t="str">
        <f>Données!L12</f>
        <v>2021-12-31</v>
      </c>
      <c r="K3">
        <f>Données!M12</f>
        <v>0</v>
      </c>
    </row>
    <row r="4" spans="1:11" x14ac:dyDescent="0.45">
      <c r="A4">
        <f>Données!C13</f>
        <v>0</v>
      </c>
      <c r="B4">
        <f>Données!D13</f>
        <v>0</v>
      </c>
      <c r="C4">
        <f>Données!E13</f>
        <v>0</v>
      </c>
      <c r="D4">
        <f>Données!F13</f>
        <v>0</v>
      </c>
      <c r="E4">
        <f>Données!G13</f>
        <v>0</v>
      </c>
      <c r="F4">
        <f>Données!H13</f>
        <v>0</v>
      </c>
      <c r="G4">
        <f>Données!I13</f>
        <v>0</v>
      </c>
      <c r="H4">
        <f>Données!J13</f>
        <v>0</v>
      </c>
      <c r="I4">
        <f>Données!K13</f>
        <v>0</v>
      </c>
      <c r="J4">
        <f>Données!L13</f>
        <v>0</v>
      </c>
      <c r="K4">
        <f>Données!M13</f>
        <v>0</v>
      </c>
    </row>
    <row r="5" spans="1:11" x14ac:dyDescent="0.45">
      <c r="A5">
        <f>Données!C14</f>
        <v>8.7560000000000002</v>
      </c>
      <c r="B5">
        <f>Données!D14</f>
        <v>7.2009999999999996</v>
      </c>
      <c r="C5">
        <f>Données!E14</f>
        <v>7.2709999999999999</v>
      </c>
      <c r="D5">
        <f>Données!F14</f>
        <v>6.59</v>
      </c>
      <c r="E5">
        <f>Données!G14</f>
        <v>10.143000000000001</v>
      </c>
      <c r="F5">
        <f>Données!H14</f>
        <v>12.016</v>
      </c>
      <c r="G5">
        <f>Données!I14</f>
        <v>9.4130000000000003</v>
      </c>
      <c r="H5">
        <f>Données!J14</f>
        <v>9.3140000000000001</v>
      </c>
      <c r="I5">
        <f>Données!K14</f>
        <v>14.439</v>
      </c>
      <c r="J5">
        <f>Données!L14</f>
        <v>14.571999999999999</v>
      </c>
      <c r="K5">
        <f>Données!M14</f>
        <v>0</v>
      </c>
    </row>
    <row r="7" spans="1:11" x14ac:dyDescent="0.45">
      <c r="A7" t="s">
        <v>72</v>
      </c>
      <c r="B7">
        <f>B4+B5</f>
        <v>7.2009999999999996</v>
      </c>
      <c r="C7">
        <f t="shared" ref="C7:K7" si="0">C4+C5</f>
        <v>7.2709999999999999</v>
      </c>
      <c r="D7">
        <f t="shared" si="0"/>
        <v>6.59</v>
      </c>
      <c r="E7">
        <f t="shared" si="0"/>
        <v>10.143000000000001</v>
      </c>
      <c r="F7">
        <f t="shared" si="0"/>
        <v>12.016</v>
      </c>
      <c r="G7">
        <f t="shared" si="0"/>
        <v>9.4130000000000003</v>
      </c>
      <c r="H7">
        <f t="shared" si="0"/>
        <v>9.3140000000000001</v>
      </c>
      <c r="I7">
        <f t="shared" si="0"/>
        <v>14.439</v>
      </c>
      <c r="J7">
        <f t="shared" si="0"/>
        <v>14.571999999999999</v>
      </c>
      <c r="K7">
        <f t="shared" si="0"/>
        <v>0</v>
      </c>
    </row>
    <row r="9" spans="1:11" x14ac:dyDescent="0.45">
      <c r="J9" t="s">
        <v>70</v>
      </c>
      <c r="K9">
        <f>AVERAGE(B7:K7)</f>
        <v>9.0959000000000003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BB4D5-874C-4570-981C-1C2C82B87555}">
  <dimension ref="A2:K10"/>
  <sheetViews>
    <sheetView workbookViewId="0">
      <selection activeCell="J11" sqref="J11"/>
    </sheetView>
  </sheetViews>
  <sheetFormatPr baseColWidth="10" defaultRowHeight="14.25" x14ac:dyDescent="0.45"/>
  <cols>
    <col min="1" max="1" width="13.3984375" bestFit="1" customWidth="1"/>
  </cols>
  <sheetData>
    <row r="2" spans="1:11" x14ac:dyDescent="0.45">
      <c r="A2" t="str" cm="1">
        <f t="array" ref="A2:K2">Calculs1!A2:K2</f>
        <v>Colonne2</v>
      </c>
      <c r="B2" t="str">
        <v>Colonne3</v>
      </c>
      <c r="C2" t="str">
        <v>Colonne4</v>
      </c>
      <c r="D2" t="str">
        <v>Colonne5</v>
      </c>
      <c r="E2" t="str">
        <v>Colonne6</v>
      </c>
      <c r="F2" t="str">
        <v>Colonne7</v>
      </c>
      <c r="G2" t="str">
        <v>Colonne8</v>
      </c>
      <c r="H2" t="str">
        <v>Colonne9</v>
      </c>
      <c r="I2" t="str">
        <v>Colonne10</v>
      </c>
      <c r="J2" t="str">
        <v>Colonne11</v>
      </c>
      <c r="K2">
        <v>0</v>
      </c>
    </row>
    <row r="4" spans="1:11" x14ac:dyDescent="0.45">
      <c r="A4" t="str" cm="1">
        <f t="array" ref="A4:K4">Calculs1!A7:K7</f>
        <v>Total1</v>
      </c>
      <c r="B4">
        <v>7.2009999999999996</v>
      </c>
      <c r="C4">
        <v>7.2709999999999999</v>
      </c>
      <c r="D4">
        <v>6.59</v>
      </c>
      <c r="E4">
        <v>10.143000000000001</v>
      </c>
      <c r="F4">
        <v>12.016</v>
      </c>
      <c r="G4">
        <v>9.4130000000000003</v>
      </c>
      <c r="H4">
        <v>9.3140000000000001</v>
      </c>
      <c r="I4">
        <v>14.439</v>
      </c>
      <c r="J4">
        <v>14.571999999999999</v>
      </c>
      <c r="K4">
        <v>0</v>
      </c>
    </row>
    <row r="6" spans="1:11" x14ac:dyDescent="0.45">
      <c r="A6">
        <f>Données!C15</f>
        <v>2.6150000000000002</v>
      </c>
      <c r="B6">
        <f>Données!D15</f>
        <v>2.7170000000000001</v>
      </c>
      <c r="C6">
        <f>Données!E15</f>
        <v>3.35</v>
      </c>
      <c r="D6">
        <f>Données!F15</f>
        <v>1.966</v>
      </c>
      <c r="E6">
        <f>Données!G15</f>
        <v>2.073</v>
      </c>
      <c r="F6">
        <f>Données!H15</f>
        <v>2.1560000000000001</v>
      </c>
      <c r="G6">
        <f>Données!I15</f>
        <v>2.621</v>
      </c>
      <c r="H6">
        <f>Données!J15</f>
        <v>2.7509999999999999</v>
      </c>
      <c r="I6">
        <f>Données!K15</f>
        <v>2.0859999999999999</v>
      </c>
      <c r="J6">
        <f>Données!L15</f>
        <v>1.8540000000000001</v>
      </c>
      <c r="K6">
        <f>Données!M15</f>
        <v>0</v>
      </c>
    </row>
    <row r="8" spans="1:11" x14ac:dyDescent="0.45">
      <c r="A8" t="s">
        <v>64</v>
      </c>
      <c r="B8">
        <f>B4+B6</f>
        <v>9.9179999999999993</v>
      </c>
      <c r="C8">
        <f t="shared" ref="C8:K8" si="0">C4+C6</f>
        <v>10.621</v>
      </c>
      <c r="D8">
        <f t="shared" si="0"/>
        <v>8.5559999999999992</v>
      </c>
      <c r="E8">
        <f t="shared" si="0"/>
        <v>12.216000000000001</v>
      </c>
      <c r="F8">
        <f t="shared" si="0"/>
        <v>14.172000000000001</v>
      </c>
      <c r="G8">
        <f t="shared" si="0"/>
        <v>12.034000000000001</v>
      </c>
      <c r="H8">
        <f t="shared" si="0"/>
        <v>12.065</v>
      </c>
      <c r="I8">
        <f t="shared" si="0"/>
        <v>16.524999999999999</v>
      </c>
      <c r="J8">
        <f t="shared" si="0"/>
        <v>16.425999999999998</v>
      </c>
      <c r="K8">
        <f t="shared" si="0"/>
        <v>0</v>
      </c>
    </row>
    <row r="10" spans="1:11" x14ac:dyDescent="0.45">
      <c r="J10" t="s">
        <v>69</v>
      </c>
      <c r="K10">
        <f>AVERAGE(B8:K8)</f>
        <v>11.253299999999999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D1964D-7E06-4A60-8F10-BD85C456598C}">
  <dimension ref="A2:L10"/>
  <sheetViews>
    <sheetView workbookViewId="0">
      <selection activeCell="J11" sqref="J11"/>
    </sheetView>
  </sheetViews>
  <sheetFormatPr baseColWidth="10" defaultRowHeight="14.25" x14ac:dyDescent="0.45"/>
  <cols>
    <col min="1" max="1" width="13.3984375" bestFit="1" customWidth="1"/>
  </cols>
  <sheetData>
    <row r="2" spans="1:12" x14ac:dyDescent="0.45">
      <c r="A2" t="str">
        <f>Données!C11</f>
        <v>Colonne2</v>
      </c>
      <c r="B2" t="str">
        <f>Données!D11</f>
        <v>Colonne3</v>
      </c>
      <c r="C2" t="str">
        <f>Données!E11</f>
        <v>Colonne4</v>
      </c>
      <c r="D2" t="str">
        <f>Données!F11</f>
        <v>Colonne5</v>
      </c>
      <c r="E2" t="str">
        <f>Données!G11</f>
        <v>Colonne6</v>
      </c>
      <c r="F2" t="str">
        <f>Données!H11</f>
        <v>Colonne7</v>
      </c>
      <c r="G2" t="str">
        <f>Données!I11</f>
        <v>Colonne8</v>
      </c>
      <c r="H2" t="str">
        <f>Données!J11</f>
        <v>Colonne9</v>
      </c>
      <c r="I2" t="str">
        <f>Données!K11</f>
        <v>Colonne10</v>
      </c>
      <c r="J2" t="str">
        <f>Données!L11</f>
        <v>Colonne11</v>
      </c>
      <c r="K2">
        <f>Données!M11</f>
        <v>0</v>
      </c>
      <c r="L2">
        <f>Données!N11</f>
        <v>0</v>
      </c>
    </row>
    <row r="4" spans="1:12" x14ac:dyDescent="0.45">
      <c r="A4" t="str">
        <f>Calculs2!A8</f>
        <v>Total2</v>
      </c>
      <c r="B4">
        <f>Calculs2!B8</f>
        <v>9.9179999999999993</v>
      </c>
      <c r="C4">
        <f>Calculs2!C8</f>
        <v>10.621</v>
      </c>
      <c r="D4">
        <f>Calculs2!D8</f>
        <v>8.5559999999999992</v>
      </c>
      <c r="E4">
        <f>Calculs2!E8</f>
        <v>12.216000000000001</v>
      </c>
      <c r="F4">
        <f>Calculs2!F8</f>
        <v>14.172000000000001</v>
      </c>
      <c r="G4">
        <f>Calculs2!G8</f>
        <v>12.034000000000001</v>
      </c>
      <c r="H4">
        <f>Calculs2!H8</f>
        <v>12.065</v>
      </c>
      <c r="I4">
        <f>Calculs2!I8</f>
        <v>16.524999999999999</v>
      </c>
      <c r="J4">
        <f>Calculs2!J8</f>
        <v>16.425999999999998</v>
      </c>
      <c r="K4">
        <f>Calculs2!K8</f>
        <v>0</v>
      </c>
    </row>
    <row r="6" spans="1:12" x14ac:dyDescent="0.45">
      <c r="A6">
        <f>Données!C16</f>
        <v>6.7880000000000003</v>
      </c>
      <c r="B6">
        <f>Données!D16</f>
        <v>6.6280000000000001</v>
      </c>
      <c r="C6">
        <f>Données!E16</f>
        <v>6.798</v>
      </c>
      <c r="D6">
        <f>Données!F16</f>
        <v>7.8769999999999998</v>
      </c>
      <c r="E6">
        <f>Données!G16</f>
        <v>8.1010000000000009</v>
      </c>
      <c r="F6">
        <f>Données!H16</f>
        <v>5.9829999999999997</v>
      </c>
      <c r="G6">
        <f>Données!I16</f>
        <v>6.867</v>
      </c>
      <c r="H6">
        <f>Données!J16</f>
        <v>6.8410000000000002</v>
      </c>
      <c r="I6">
        <f>Données!K16</f>
        <v>6.2060000000000004</v>
      </c>
      <c r="J6">
        <f>Données!L16</f>
        <v>6.44</v>
      </c>
      <c r="K6">
        <f>Données!M16</f>
        <v>0</v>
      </c>
    </row>
    <row r="8" spans="1:12" x14ac:dyDescent="0.45">
      <c r="A8" t="s">
        <v>65</v>
      </c>
      <c r="B8">
        <f>B4+B6</f>
        <v>16.545999999999999</v>
      </c>
      <c r="C8">
        <f t="shared" ref="C8:K8" si="0">C4+C6</f>
        <v>17.419</v>
      </c>
      <c r="D8">
        <f t="shared" si="0"/>
        <v>16.433</v>
      </c>
      <c r="E8">
        <f t="shared" si="0"/>
        <v>20.317</v>
      </c>
      <c r="F8">
        <f t="shared" si="0"/>
        <v>20.155000000000001</v>
      </c>
      <c r="G8">
        <f t="shared" si="0"/>
        <v>18.901</v>
      </c>
      <c r="H8">
        <f t="shared" si="0"/>
        <v>18.905999999999999</v>
      </c>
      <c r="I8">
        <f t="shared" si="0"/>
        <v>22.730999999999998</v>
      </c>
      <c r="J8">
        <f t="shared" si="0"/>
        <v>22.866</v>
      </c>
      <c r="K8">
        <f t="shared" si="0"/>
        <v>0</v>
      </c>
    </row>
    <row r="10" spans="1:12" x14ac:dyDescent="0.45">
      <c r="J10" t="s">
        <v>68</v>
      </c>
      <c r="K10">
        <f>AVERAGE(B8:K8)</f>
        <v>17.427399999999999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13FCE-B835-4134-93C2-94A34F20242E}">
  <dimension ref="A2:L10"/>
  <sheetViews>
    <sheetView workbookViewId="0">
      <selection activeCell="K11" sqref="K11"/>
    </sheetView>
  </sheetViews>
  <sheetFormatPr baseColWidth="10" defaultRowHeight="14.25" x14ac:dyDescent="0.45"/>
  <cols>
    <col min="1" max="1" width="13.3984375" bestFit="1" customWidth="1"/>
  </cols>
  <sheetData>
    <row r="2" spans="1:12" x14ac:dyDescent="0.45">
      <c r="A2" t="str">
        <f>Données!C11</f>
        <v>Colonne2</v>
      </c>
      <c r="B2" t="str">
        <f>Données!D11</f>
        <v>Colonne3</v>
      </c>
      <c r="C2" t="str">
        <f>Données!E11</f>
        <v>Colonne4</v>
      </c>
      <c r="D2" t="str">
        <f>Données!F11</f>
        <v>Colonne5</v>
      </c>
      <c r="E2" t="str">
        <f>Données!G11</f>
        <v>Colonne6</v>
      </c>
      <c r="F2" t="str">
        <f>Données!H11</f>
        <v>Colonne7</v>
      </c>
      <c r="G2" t="str">
        <f>Données!I11</f>
        <v>Colonne8</v>
      </c>
      <c r="H2" t="str">
        <f>Données!J11</f>
        <v>Colonne9</v>
      </c>
      <c r="I2" t="str">
        <f>Données!K11</f>
        <v>Colonne10</v>
      </c>
      <c r="J2" t="str">
        <f>Données!L11</f>
        <v>Colonne11</v>
      </c>
      <c r="K2">
        <f>Données!M11</f>
        <v>0</v>
      </c>
      <c r="L2">
        <f>Données!N11</f>
        <v>0</v>
      </c>
    </row>
    <row r="4" spans="1:12" x14ac:dyDescent="0.45">
      <c r="A4" t="str">
        <f>Calculs3!A8</f>
        <v>Total3</v>
      </c>
      <c r="B4">
        <f>Calculs3!B8</f>
        <v>16.545999999999999</v>
      </c>
      <c r="C4">
        <f>Calculs3!C8</f>
        <v>17.419</v>
      </c>
      <c r="D4">
        <f>Calculs3!D8</f>
        <v>16.433</v>
      </c>
      <c r="E4">
        <f>Calculs3!E8</f>
        <v>20.317</v>
      </c>
      <c r="F4">
        <f>Calculs3!F8</f>
        <v>20.155000000000001</v>
      </c>
      <c r="G4">
        <f>Calculs3!G8</f>
        <v>18.901</v>
      </c>
      <c r="H4">
        <f>Calculs3!H8</f>
        <v>18.905999999999999</v>
      </c>
      <c r="I4">
        <f>Calculs3!I8</f>
        <v>22.730999999999998</v>
      </c>
      <c r="J4">
        <f>Calculs3!J8</f>
        <v>22.866</v>
      </c>
      <c r="K4">
        <f>Calculs3!K8</f>
        <v>0</v>
      </c>
    </row>
    <row r="6" spans="1:12" x14ac:dyDescent="0.45">
      <c r="A6">
        <f>Données!C17</f>
        <v>23.216000000000001</v>
      </c>
      <c r="B6">
        <f>Données!D17</f>
        <v>24.023</v>
      </c>
      <c r="C6">
        <f>Données!E17</f>
        <v>25.355</v>
      </c>
      <c r="D6">
        <f>Données!F17</f>
        <v>29.050999999999998</v>
      </c>
      <c r="E6">
        <f>Données!G17</f>
        <v>29.687999999999999</v>
      </c>
      <c r="F6">
        <f>Données!H17</f>
        <v>29.736999999999998</v>
      </c>
      <c r="G6">
        <f>Données!I17</f>
        <v>31.890999999999998</v>
      </c>
      <c r="H6">
        <f>Données!J17</f>
        <v>31.55</v>
      </c>
      <c r="I6">
        <f>Données!K17</f>
        <v>30.401</v>
      </c>
      <c r="J6">
        <f>Données!L17</f>
        <v>28.538</v>
      </c>
      <c r="K6">
        <f>Données!M17</f>
        <v>0</v>
      </c>
    </row>
    <row r="8" spans="1:12" x14ac:dyDescent="0.45">
      <c r="A8" t="s">
        <v>66</v>
      </c>
      <c r="B8">
        <f>B4+B6</f>
        <v>40.569000000000003</v>
      </c>
      <c r="C8">
        <f t="shared" ref="C8:K8" si="0">C4+C6</f>
        <v>42.774000000000001</v>
      </c>
      <c r="D8">
        <f t="shared" si="0"/>
        <v>45.483999999999995</v>
      </c>
      <c r="E8">
        <f t="shared" si="0"/>
        <v>50.004999999999995</v>
      </c>
      <c r="F8">
        <f t="shared" si="0"/>
        <v>49.891999999999996</v>
      </c>
      <c r="G8">
        <f t="shared" si="0"/>
        <v>50.792000000000002</v>
      </c>
      <c r="H8">
        <f t="shared" si="0"/>
        <v>50.456000000000003</v>
      </c>
      <c r="I8">
        <f t="shared" si="0"/>
        <v>53.131999999999998</v>
      </c>
      <c r="J8">
        <f t="shared" si="0"/>
        <v>51.403999999999996</v>
      </c>
      <c r="K8">
        <f t="shared" si="0"/>
        <v>0</v>
      </c>
    </row>
    <row r="10" spans="1:12" x14ac:dyDescent="0.45">
      <c r="J10" t="s">
        <v>71</v>
      </c>
      <c r="K10">
        <f>AVERAGE(B8:K8)</f>
        <v>43.450800000000001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9EBC-7FBC-49CE-85A9-97E03D495BF3}">
  <dimension ref="A2:L13"/>
  <sheetViews>
    <sheetView workbookViewId="0">
      <selection activeCell="I14" sqref="I14"/>
    </sheetView>
  </sheetViews>
  <sheetFormatPr baseColWidth="10" defaultRowHeight="14.25" x14ac:dyDescent="0.45"/>
  <sheetData>
    <row r="2" spans="1:12" x14ac:dyDescent="0.45">
      <c r="A2" t="str">
        <f>Calculs1!A2</f>
        <v>Colonne2</v>
      </c>
      <c r="B2" t="str">
        <f>Calculs1!B2</f>
        <v>Colonne3</v>
      </c>
      <c r="C2" t="str">
        <f>Calculs1!C2</f>
        <v>Colonne4</v>
      </c>
      <c r="D2" t="str">
        <f>Calculs1!D2</f>
        <v>Colonne5</v>
      </c>
      <c r="E2" t="str">
        <f>Calculs1!E2</f>
        <v>Colonne6</v>
      </c>
      <c r="F2" t="str">
        <f>Calculs1!F2</f>
        <v>Colonne7</v>
      </c>
      <c r="G2" t="str">
        <f>Calculs1!G2</f>
        <v>Colonne8</v>
      </c>
      <c r="H2" t="str">
        <f>Calculs1!H2</f>
        <v>Colonne9</v>
      </c>
      <c r="I2" t="str">
        <f>Calculs1!I2</f>
        <v>Colonne10</v>
      </c>
      <c r="J2" t="str">
        <f>Calculs1!J2</f>
        <v>Colonne11</v>
      </c>
      <c r="K2">
        <f>Calculs1!K2</f>
        <v>0</v>
      </c>
      <c r="L2">
        <f>Calculs1!L2</f>
        <v>0</v>
      </c>
    </row>
    <row r="3" spans="1:12" x14ac:dyDescent="0.45">
      <c r="A3" t="str">
        <f>Calculs1!A7</f>
        <v>Total1</v>
      </c>
      <c r="B3">
        <f>Calculs1!B7</f>
        <v>7.2009999999999996</v>
      </c>
      <c r="C3">
        <f>Calculs1!C7</f>
        <v>7.2709999999999999</v>
      </c>
      <c r="D3">
        <f>Calculs1!D7</f>
        <v>6.59</v>
      </c>
      <c r="E3">
        <f>Calculs1!E7</f>
        <v>10.143000000000001</v>
      </c>
      <c r="F3">
        <f>Calculs1!F7</f>
        <v>12.016</v>
      </c>
      <c r="G3">
        <f>Calculs1!G7</f>
        <v>9.4130000000000003</v>
      </c>
      <c r="H3">
        <f>Calculs1!H7</f>
        <v>9.3140000000000001</v>
      </c>
      <c r="I3">
        <f>Calculs1!I7</f>
        <v>14.439</v>
      </c>
      <c r="J3">
        <f>Calculs1!J7</f>
        <v>14.571999999999999</v>
      </c>
      <c r="K3">
        <f>Calculs1!K7</f>
        <v>0</v>
      </c>
    </row>
    <row r="4" spans="1:12" x14ac:dyDescent="0.45">
      <c r="A4" t="str">
        <f>Calculs2!A8</f>
        <v>Total2</v>
      </c>
      <c r="B4">
        <f>Calculs2!B8</f>
        <v>9.9179999999999993</v>
      </c>
      <c r="C4">
        <f>Calculs2!C8</f>
        <v>10.621</v>
      </c>
      <c r="D4">
        <f>Calculs2!D8</f>
        <v>8.5559999999999992</v>
      </c>
      <c r="E4">
        <f>Calculs2!E8</f>
        <v>12.216000000000001</v>
      </c>
      <c r="F4">
        <f>Calculs2!F8</f>
        <v>14.172000000000001</v>
      </c>
      <c r="G4">
        <f>Calculs2!G8</f>
        <v>12.034000000000001</v>
      </c>
      <c r="H4">
        <f>Calculs2!H8</f>
        <v>12.065</v>
      </c>
      <c r="I4">
        <f>Calculs2!I8</f>
        <v>16.524999999999999</v>
      </c>
      <c r="J4">
        <f>Calculs2!J8</f>
        <v>16.425999999999998</v>
      </c>
      <c r="K4">
        <f>Calculs2!K8</f>
        <v>0</v>
      </c>
    </row>
    <row r="5" spans="1:12" x14ac:dyDescent="0.45">
      <c r="A5" t="str">
        <f>Calculs3!A8</f>
        <v>Total3</v>
      </c>
      <c r="B5">
        <f>Calculs3!B8</f>
        <v>16.545999999999999</v>
      </c>
      <c r="C5">
        <f>Calculs3!C8</f>
        <v>17.419</v>
      </c>
      <c r="D5">
        <f>Calculs3!D8</f>
        <v>16.433</v>
      </c>
      <c r="E5">
        <f>Calculs3!E8</f>
        <v>20.317</v>
      </c>
      <c r="F5">
        <f>Calculs3!F8</f>
        <v>20.155000000000001</v>
      </c>
      <c r="G5">
        <f>Calculs3!G8</f>
        <v>18.901</v>
      </c>
      <c r="H5">
        <f>Calculs3!H8</f>
        <v>18.905999999999999</v>
      </c>
      <c r="I5">
        <f>Calculs3!I8</f>
        <v>22.730999999999998</v>
      </c>
      <c r="J5">
        <f>Calculs3!J8</f>
        <v>22.866</v>
      </c>
      <c r="K5">
        <f>Calculs3!K8</f>
        <v>0</v>
      </c>
    </row>
    <row r="6" spans="1:12" x14ac:dyDescent="0.45">
      <c r="A6" t="str">
        <f>Calculs4!A8</f>
        <v>total4</v>
      </c>
      <c r="B6">
        <f>Calculs4!B8</f>
        <v>40.569000000000003</v>
      </c>
      <c r="C6">
        <f>Calculs4!C8</f>
        <v>42.774000000000001</v>
      </c>
      <c r="D6">
        <f>Calculs4!D8</f>
        <v>45.483999999999995</v>
      </c>
      <c r="E6">
        <f>Calculs4!E8</f>
        <v>50.004999999999995</v>
      </c>
      <c r="F6">
        <f>Calculs4!F8</f>
        <v>49.891999999999996</v>
      </c>
      <c r="G6">
        <f>Calculs4!G8</f>
        <v>50.792000000000002</v>
      </c>
      <c r="H6">
        <f>Calculs4!H8</f>
        <v>50.456000000000003</v>
      </c>
      <c r="I6">
        <f>Calculs4!I8</f>
        <v>53.131999999999998</v>
      </c>
      <c r="J6">
        <f>Calculs4!J8</f>
        <v>51.403999999999996</v>
      </c>
      <c r="K6">
        <f>Calculs4!K8</f>
        <v>0</v>
      </c>
    </row>
    <row r="9" spans="1:12" x14ac:dyDescent="0.45">
      <c r="H9" t="s">
        <v>67</v>
      </c>
    </row>
    <row r="10" spans="1:12" x14ac:dyDescent="0.45">
      <c r="H10" t="s">
        <v>73</v>
      </c>
      <c r="I10">
        <f>Calculs1!K9</f>
        <v>9.0959000000000003</v>
      </c>
    </row>
    <row r="11" spans="1:12" x14ac:dyDescent="0.45">
      <c r="H11" t="s">
        <v>74</v>
      </c>
      <c r="I11">
        <f>Calculs2!K10</f>
        <v>11.253299999999999</v>
      </c>
    </row>
    <row r="12" spans="1:12" x14ac:dyDescent="0.45">
      <c r="H12" t="s">
        <v>75</v>
      </c>
      <c r="I12">
        <f>Calculs3!K10</f>
        <v>17.427399999999999</v>
      </c>
    </row>
    <row r="13" spans="1:12" x14ac:dyDescent="0.45">
      <c r="H13" t="s">
        <v>76</v>
      </c>
      <c r="I13">
        <f>Calculs4!K10</f>
        <v>43.450800000000001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7243E1-702E-4A0E-9EB6-0336FA1CB2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Données</vt:lpstr>
      <vt:lpstr>Calculs1</vt:lpstr>
      <vt:lpstr>Calculs2</vt:lpstr>
      <vt:lpstr>Calculs3</vt:lpstr>
      <vt:lpstr>Calculs4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Maël DESPRES</dc:creator>
  <cp:lastModifiedBy>Mael DESPRES</cp:lastModifiedBy>
  <dcterms:created xsi:type="dcterms:W3CDTF">2022-07-15T07:04:39Z</dcterms:created>
  <dcterms:modified xsi:type="dcterms:W3CDTF">2022-07-15T07:50:56Z</dcterms:modified>
</cp:coreProperties>
</file>