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a.pourny\Desktop\"/>
    </mc:Choice>
  </mc:AlternateContent>
  <xr:revisionPtr revIDLastSave="0" documentId="8_{6FE0DC36-01C4-4076-85AA-846032275D4A}" xr6:coauthVersionLast="47" xr6:coauthVersionMax="47" xr10:uidLastSave="{00000000-0000-0000-0000-000000000000}"/>
  <bookViews>
    <workbookView xWindow="-120" yWindow="-120" windowWidth="29040" windowHeight="15840" xr2:uid="{9CCFF2C3-ADFD-49C2-84AC-6CDBFDDB5D17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9" i="1" l="1"/>
  <c r="D89" i="1"/>
  <c r="C89" i="1"/>
  <c r="E89" i="1" s="1"/>
  <c r="I89" i="1" s="1"/>
  <c r="J89" i="1" s="1"/>
  <c r="F88" i="1"/>
  <c r="D88" i="1"/>
  <c r="C88" i="1"/>
  <c r="E88" i="1" s="1"/>
  <c r="I88" i="1" s="1"/>
  <c r="J88" i="1" s="1"/>
  <c r="F87" i="1"/>
  <c r="E87" i="1"/>
  <c r="I87" i="1" s="1"/>
  <c r="J87" i="1" s="1"/>
  <c r="D87" i="1"/>
  <c r="C87" i="1"/>
  <c r="F86" i="1"/>
  <c r="E86" i="1"/>
  <c r="I86" i="1" s="1"/>
  <c r="J86" i="1" s="1"/>
  <c r="D86" i="1"/>
  <c r="C86" i="1"/>
  <c r="F85" i="1"/>
  <c r="E85" i="1"/>
  <c r="I85" i="1" s="1"/>
  <c r="J85" i="1" s="1"/>
  <c r="D85" i="1"/>
  <c r="C85" i="1"/>
  <c r="I84" i="1"/>
  <c r="J84" i="1" s="1"/>
  <c r="F84" i="1"/>
  <c r="E84" i="1"/>
  <c r="D84" i="1"/>
  <c r="C84" i="1"/>
  <c r="F83" i="1"/>
  <c r="D83" i="1"/>
  <c r="C83" i="1"/>
  <c r="E83" i="1" s="1"/>
  <c r="I83" i="1" s="1"/>
  <c r="J83" i="1" s="1"/>
  <c r="F82" i="1"/>
  <c r="D82" i="1"/>
  <c r="C82" i="1"/>
  <c r="E82" i="1" s="1"/>
  <c r="I82" i="1" s="1"/>
  <c r="J82" i="1" s="1"/>
  <c r="F81" i="1"/>
  <c r="D81" i="1"/>
  <c r="C81" i="1"/>
  <c r="E81" i="1" s="1"/>
  <c r="I81" i="1" s="1"/>
  <c r="J81" i="1" s="1"/>
  <c r="F80" i="1"/>
  <c r="D80" i="1"/>
  <c r="C80" i="1"/>
  <c r="E80" i="1" s="1"/>
  <c r="I80" i="1" s="1"/>
  <c r="J80" i="1" s="1"/>
  <c r="F79" i="1"/>
  <c r="E79" i="1"/>
  <c r="I79" i="1" s="1"/>
  <c r="J79" i="1" s="1"/>
  <c r="D79" i="1"/>
  <c r="C79" i="1"/>
  <c r="F78" i="1"/>
  <c r="E78" i="1"/>
  <c r="I78" i="1" s="1"/>
  <c r="J78" i="1" s="1"/>
  <c r="D78" i="1"/>
  <c r="C78" i="1"/>
  <c r="F77" i="1"/>
  <c r="E77" i="1"/>
  <c r="I77" i="1" s="1"/>
  <c r="J77" i="1" s="1"/>
  <c r="D77" i="1"/>
  <c r="C77" i="1"/>
  <c r="I76" i="1"/>
  <c r="J76" i="1" s="1"/>
  <c r="F76" i="1"/>
  <c r="E76" i="1"/>
  <c r="D76" i="1"/>
  <c r="C76" i="1"/>
  <c r="F75" i="1"/>
  <c r="D75" i="1"/>
  <c r="C75" i="1"/>
  <c r="E75" i="1" s="1"/>
  <c r="I75" i="1" s="1"/>
  <c r="J75" i="1" s="1"/>
  <c r="F74" i="1"/>
  <c r="D74" i="1"/>
  <c r="C74" i="1"/>
  <c r="E74" i="1" s="1"/>
  <c r="I74" i="1" s="1"/>
  <c r="J74" i="1" s="1"/>
  <c r="F73" i="1"/>
  <c r="D73" i="1"/>
  <c r="C73" i="1"/>
  <c r="E73" i="1" s="1"/>
  <c r="I73" i="1" s="1"/>
  <c r="J73" i="1" s="1"/>
  <c r="F72" i="1"/>
  <c r="D72" i="1"/>
  <c r="C72" i="1"/>
  <c r="E72" i="1" s="1"/>
  <c r="I72" i="1" s="1"/>
  <c r="J72" i="1" s="1"/>
  <c r="F71" i="1"/>
  <c r="E71" i="1"/>
  <c r="I71" i="1" s="1"/>
  <c r="J71" i="1" s="1"/>
  <c r="D71" i="1"/>
  <c r="C71" i="1"/>
  <c r="F70" i="1"/>
  <c r="E70" i="1"/>
  <c r="I70" i="1" s="1"/>
  <c r="J70" i="1" s="1"/>
  <c r="D70" i="1"/>
  <c r="C70" i="1"/>
  <c r="F69" i="1"/>
  <c r="E69" i="1"/>
  <c r="I69" i="1" s="1"/>
  <c r="J69" i="1" s="1"/>
  <c r="D69" i="1"/>
  <c r="C69" i="1"/>
  <c r="I68" i="1"/>
  <c r="J68" i="1" s="1"/>
  <c r="F68" i="1"/>
  <c r="E68" i="1"/>
  <c r="D68" i="1"/>
  <c r="C68" i="1"/>
  <c r="I67" i="1"/>
  <c r="J67" i="1" s="1"/>
  <c r="F67" i="1"/>
  <c r="E67" i="1"/>
  <c r="D67" i="1"/>
  <c r="C67" i="1"/>
  <c r="F66" i="1"/>
  <c r="D66" i="1"/>
  <c r="C66" i="1"/>
  <c r="E66" i="1" s="1"/>
  <c r="I66" i="1" s="1"/>
  <c r="J66" i="1" s="1"/>
  <c r="F65" i="1"/>
  <c r="D65" i="1"/>
  <c r="C65" i="1"/>
  <c r="E65" i="1" s="1"/>
  <c r="I65" i="1" s="1"/>
  <c r="J65" i="1" s="1"/>
  <c r="F64" i="1"/>
  <c r="D64" i="1"/>
  <c r="C64" i="1"/>
  <c r="E64" i="1" s="1"/>
  <c r="I64" i="1" s="1"/>
  <c r="J64" i="1" s="1"/>
  <c r="F63" i="1"/>
  <c r="E63" i="1"/>
  <c r="I63" i="1" s="1"/>
  <c r="J63" i="1" s="1"/>
  <c r="D63" i="1"/>
  <c r="C63" i="1"/>
  <c r="F62" i="1"/>
  <c r="E62" i="1"/>
  <c r="I62" i="1" s="1"/>
  <c r="J62" i="1" s="1"/>
  <c r="D62" i="1"/>
  <c r="C62" i="1"/>
  <c r="F61" i="1"/>
  <c r="E61" i="1"/>
  <c r="I61" i="1" s="1"/>
  <c r="J61" i="1" s="1"/>
  <c r="D61" i="1"/>
  <c r="C61" i="1"/>
  <c r="I60" i="1"/>
  <c r="J60" i="1" s="1"/>
  <c r="F60" i="1"/>
  <c r="E60" i="1"/>
  <c r="D60" i="1"/>
  <c r="C60" i="1"/>
  <c r="F59" i="1"/>
  <c r="D59" i="1"/>
  <c r="C59" i="1"/>
  <c r="E59" i="1" s="1"/>
  <c r="I59" i="1" s="1"/>
  <c r="J59" i="1" s="1"/>
  <c r="F58" i="1"/>
  <c r="D58" i="1"/>
  <c r="C58" i="1"/>
  <c r="E58" i="1" s="1"/>
  <c r="I58" i="1" s="1"/>
  <c r="J58" i="1" s="1"/>
  <c r="F57" i="1"/>
  <c r="D57" i="1"/>
  <c r="C57" i="1"/>
  <c r="E57" i="1" s="1"/>
  <c r="I57" i="1" s="1"/>
  <c r="J57" i="1" s="1"/>
  <c r="F56" i="1"/>
  <c r="D56" i="1"/>
  <c r="C56" i="1"/>
  <c r="E56" i="1" s="1"/>
  <c r="I56" i="1" s="1"/>
  <c r="J56" i="1" s="1"/>
  <c r="F55" i="1"/>
  <c r="E55" i="1"/>
  <c r="I55" i="1" s="1"/>
  <c r="J55" i="1" s="1"/>
  <c r="D55" i="1"/>
  <c r="C55" i="1"/>
  <c r="F54" i="1"/>
  <c r="E54" i="1"/>
  <c r="I54" i="1" s="1"/>
  <c r="J54" i="1" s="1"/>
  <c r="D54" i="1"/>
  <c r="C54" i="1"/>
  <c r="F53" i="1"/>
  <c r="E53" i="1"/>
  <c r="I53" i="1" s="1"/>
  <c r="J53" i="1" s="1"/>
  <c r="D53" i="1"/>
  <c r="C53" i="1"/>
  <c r="I52" i="1"/>
  <c r="J52" i="1" s="1"/>
  <c r="F52" i="1"/>
  <c r="E52" i="1"/>
  <c r="D52" i="1"/>
  <c r="C52" i="1"/>
  <c r="F51" i="1"/>
  <c r="D51" i="1"/>
  <c r="C51" i="1"/>
  <c r="E51" i="1" s="1"/>
  <c r="I51" i="1" s="1"/>
  <c r="J51" i="1" s="1"/>
  <c r="F50" i="1"/>
  <c r="D50" i="1"/>
  <c r="C50" i="1"/>
  <c r="E50" i="1" s="1"/>
  <c r="I50" i="1" s="1"/>
  <c r="J50" i="1" s="1"/>
  <c r="F49" i="1"/>
  <c r="D49" i="1"/>
  <c r="C49" i="1"/>
  <c r="E49" i="1" s="1"/>
  <c r="I49" i="1" s="1"/>
  <c r="J49" i="1" s="1"/>
  <c r="F48" i="1"/>
  <c r="D48" i="1"/>
  <c r="C48" i="1"/>
  <c r="E48" i="1" s="1"/>
  <c r="I48" i="1" s="1"/>
  <c r="J48" i="1" s="1"/>
  <c r="F47" i="1"/>
  <c r="E47" i="1"/>
  <c r="I47" i="1" s="1"/>
  <c r="J47" i="1" s="1"/>
  <c r="D47" i="1"/>
  <c r="C47" i="1"/>
  <c r="F46" i="1"/>
  <c r="E46" i="1"/>
  <c r="I46" i="1" s="1"/>
  <c r="J46" i="1" s="1"/>
  <c r="D46" i="1"/>
  <c r="C46" i="1"/>
  <c r="F45" i="1"/>
  <c r="E45" i="1"/>
  <c r="I45" i="1" s="1"/>
  <c r="J45" i="1" s="1"/>
  <c r="D45" i="1"/>
  <c r="C45" i="1"/>
  <c r="I44" i="1"/>
  <c r="J44" i="1" s="1"/>
  <c r="F44" i="1"/>
  <c r="E44" i="1"/>
  <c r="D44" i="1"/>
  <c r="C44" i="1"/>
  <c r="F43" i="1"/>
  <c r="D43" i="1"/>
  <c r="C43" i="1"/>
  <c r="E43" i="1" s="1"/>
  <c r="I43" i="1" s="1"/>
  <c r="J43" i="1" s="1"/>
  <c r="F42" i="1"/>
  <c r="D42" i="1"/>
  <c r="C42" i="1"/>
  <c r="E42" i="1" s="1"/>
  <c r="I42" i="1" s="1"/>
  <c r="J42" i="1" s="1"/>
  <c r="F41" i="1"/>
  <c r="D41" i="1"/>
  <c r="C41" i="1"/>
  <c r="E41" i="1" s="1"/>
  <c r="I41" i="1" s="1"/>
  <c r="J41" i="1" s="1"/>
  <c r="F40" i="1"/>
  <c r="D40" i="1"/>
  <c r="C40" i="1"/>
  <c r="E40" i="1" s="1"/>
  <c r="I40" i="1" s="1"/>
  <c r="J40" i="1" s="1"/>
  <c r="F39" i="1"/>
  <c r="E39" i="1"/>
  <c r="I39" i="1" s="1"/>
  <c r="J39" i="1" s="1"/>
  <c r="D39" i="1"/>
  <c r="C39" i="1"/>
  <c r="F38" i="1"/>
  <c r="E38" i="1"/>
  <c r="I38" i="1" s="1"/>
  <c r="J38" i="1" s="1"/>
  <c r="D38" i="1"/>
  <c r="C38" i="1"/>
  <c r="F37" i="1"/>
  <c r="E37" i="1"/>
  <c r="I37" i="1" s="1"/>
  <c r="J37" i="1" s="1"/>
  <c r="D37" i="1"/>
  <c r="C37" i="1"/>
  <c r="I36" i="1"/>
  <c r="J36" i="1" s="1"/>
  <c r="F36" i="1"/>
  <c r="E36" i="1"/>
  <c r="F35" i="1"/>
  <c r="E35" i="1"/>
  <c r="I35" i="1" s="1"/>
  <c r="J35" i="1" s="1"/>
  <c r="D35" i="1"/>
  <c r="C35" i="1"/>
  <c r="F34" i="1"/>
  <c r="D34" i="1"/>
  <c r="C34" i="1"/>
  <c r="E34" i="1" s="1"/>
  <c r="I34" i="1" s="1"/>
  <c r="J34" i="1" s="1"/>
  <c r="F33" i="1"/>
  <c r="D33" i="1"/>
  <c r="C33" i="1"/>
  <c r="E33" i="1" s="1"/>
  <c r="I33" i="1" s="1"/>
  <c r="J33" i="1" s="1"/>
  <c r="I32" i="1"/>
  <c r="J32" i="1" s="1"/>
  <c r="F32" i="1"/>
  <c r="E32" i="1"/>
  <c r="D32" i="1"/>
  <c r="C32" i="1"/>
  <c r="F31" i="1"/>
  <c r="D31" i="1"/>
  <c r="C31" i="1"/>
  <c r="E31" i="1" s="1"/>
  <c r="I31" i="1" s="1"/>
  <c r="J31" i="1" s="1"/>
  <c r="F30" i="1"/>
  <c r="D30" i="1"/>
  <c r="C30" i="1"/>
  <c r="E30" i="1" s="1"/>
  <c r="I30" i="1" s="1"/>
  <c r="J30" i="1" s="1"/>
  <c r="F29" i="1"/>
  <c r="D29" i="1"/>
  <c r="C29" i="1"/>
  <c r="E29" i="1" s="1"/>
  <c r="I29" i="1" s="1"/>
  <c r="J29" i="1" s="1"/>
  <c r="F28" i="1"/>
  <c r="E28" i="1"/>
  <c r="I28" i="1" s="1"/>
  <c r="J28" i="1" s="1"/>
  <c r="D28" i="1"/>
  <c r="C28" i="1"/>
  <c r="F27" i="1"/>
  <c r="E27" i="1"/>
  <c r="I27" i="1" s="1"/>
  <c r="J27" i="1" s="1"/>
  <c r="D27" i="1"/>
  <c r="C27" i="1"/>
  <c r="F26" i="1"/>
  <c r="E26" i="1"/>
  <c r="I26" i="1" s="1"/>
  <c r="J26" i="1" s="1"/>
  <c r="D26" i="1"/>
  <c r="C26" i="1"/>
  <c r="I25" i="1"/>
  <c r="J25" i="1" s="1"/>
  <c r="F25" i="1"/>
  <c r="E25" i="1"/>
  <c r="D25" i="1"/>
  <c r="C25" i="1"/>
  <c r="F24" i="1"/>
  <c r="D24" i="1"/>
  <c r="C24" i="1"/>
  <c r="E24" i="1" s="1"/>
  <c r="I24" i="1" s="1"/>
  <c r="J24" i="1" s="1"/>
  <c r="F23" i="1"/>
  <c r="D23" i="1"/>
  <c r="C23" i="1"/>
  <c r="E23" i="1" s="1"/>
  <c r="I23" i="1" s="1"/>
  <c r="J23" i="1" s="1"/>
  <c r="F22" i="1"/>
  <c r="D22" i="1"/>
  <c r="C22" i="1"/>
  <c r="E22" i="1" s="1"/>
  <c r="I22" i="1" s="1"/>
  <c r="J22" i="1" s="1"/>
  <c r="F21" i="1"/>
  <c r="D21" i="1"/>
  <c r="C21" i="1"/>
  <c r="E21" i="1" s="1"/>
  <c r="I21" i="1" s="1"/>
  <c r="J21" i="1" s="1"/>
  <c r="F20" i="1"/>
  <c r="E20" i="1"/>
  <c r="I20" i="1" s="1"/>
  <c r="J20" i="1" s="1"/>
  <c r="D20" i="1"/>
  <c r="C20" i="1"/>
  <c r="F19" i="1"/>
  <c r="E19" i="1"/>
  <c r="I19" i="1" s="1"/>
  <c r="J19" i="1" s="1"/>
  <c r="D19" i="1"/>
  <c r="C19" i="1"/>
  <c r="F18" i="1"/>
  <c r="D18" i="1"/>
  <c r="C18" i="1"/>
  <c r="E18" i="1" s="1"/>
  <c r="I18" i="1" s="1"/>
  <c r="J18" i="1" s="1"/>
  <c r="F17" i="1"/>
  <c r="D17" i="1"/>
  <c r="C17" i="1"/>
  <c r="E17" i="1" s="1"/>
  <c r="I17" i="1" s="1"/>
  <c r="J17" i="1" s="1"/>
  <c r="F16" i="1"/>
  <c r="D16" i="1"/>
  <c r="C16" i="1"/>
  <c r="E16" i="1" s="1"/>
  <c r="I16" i="1" s="1"/>
  <c r="J16" i="1" s="1"/>
  <c r="F15" i="1"/>
  <c r="D15" i="1"/>
  <c r="C15" i="1"/>
  <c r="E15" i="1" s="1"/>
  <c r="I15" i="1" s="1"/>
  <c r="J15" i="1" s="1"/>
  <c r="F14" i="1"/>
  <c r="D14" i="1"/>
  <c r="C14" i="1"/>
  <c r="E14" i="1" s="1"/>
  <c r="I14" i="1" s="1"/>
  <c r="J14" i="1" s="1"/>
  <c r="F13" i="1"/>
  <c r="D13" i="1"/>
  <c r="C13" i="1"/>
  <c r="E13" i="1" s="1"/>
  <c r="I13" i="1" s="1"/>
  <c r="J13" i="1" s="1"/>
  <c r="F12" i="1"/>
  <c r="E12" i="1"/>
  <c r="I12" i="1" s="1"/>
  <c r="J12" i="1" s="1"/>
  <c r="D12" i="1"/>
  <c r="C12" i="1"/>
  <c r="F11" i="1"/>
  <c r="E11" i="1"/>
  <c r="I11" i="1" s="1"/>
  <c r="J11" i="1" s="1"/>
  <c r="D11" i="1"/>
  <c r="C11" i="1"/>
  <c r="F10" i="1"/>
  <c r="D10" i="1"/>
  <c r="C10" i="1"/>
  <c r="E10" i="1" s="1"/>
  <c r="I10" i="1" s="1"/>
  <c r="J10" i="1" s="1"/>
  <c r="F9" i="1"/>
  <c r="D9" i="1"/>
  <c r="C9" i="1"/>
  <c r="E9" i="1" s="1"/>
  <c r="I9" i="1" s="1"/>
  <c r="J9" i="1" s="1"/>
  <c r="F8" i="1"/>
  <c r="D8" i="1"/>
  <c r="C8" i="1"/>
  <c r="E8" i="1" s="1"/>
  <c r="I8" i="1" s="1"/>
  <c r="J8" i="1" s="1"/>
  <c r="F7" i="1"/>
  <c r="D7" i="1"/>
  <c r="C7" i="1"/>
  <c r="E7" i="1" s="1"/>
  <c r="I7" i="1" s="1"/>
  <c r="J7" i="1" s="1"/>
  <c r="F6" i="1"/>
  <c r="D6" i="1"/>
  <c r="C6" i="1"/>
  <c r="E6" i="1" s="1"/>
  <c r="I6" i="1" s="1"/>
  <c r="J6" i="1" s="1"/>
  <c r="F5" i="1"/>
  <c r="D5" i="1"/>
  <c r="C5" i="1"/>
  <c r="E5" i="1" s="1"/>
  <c r="I5" i="1" s="1"/>
  <c r="J5" i="1" s="1"/>
  <c r="F4" i="1"/>
  <c r="E4" i="1"/>
  <c r="I4" i="1" s="1"/>
  <c r="J4" i="1" s="1"/>
  <c r="D4" i="1"/>
  <c r="C4" i="1"/>
  <c r="F3" i="1"/>
  <c r="E3" i="1"/>
  <c r="I3" i="1" s="1"/>
  <c r="J3" i="1" s="1"/>
  <c r="D3" i="1"/>
  <c r="C3" i="1"/>
</calcChain>
</file>

<file path=xl/sharedStrings.xml><?xml version="1.0" encoding="utf-8"?>
<sst xmlns="http://schemas.openxmlformats.org/spreadsheetml/2006/main" count="141" uniqueCount="103">
  <si>
    <t xml:space="preserve">Numéro </t>
  </si>
  <si>
    <t>Nom de l'ouvrage</t>
  </si>
  <si>
    <t>Indice d'état mécanique (IEm)</t>
  </si>
  <si>
    <t>Indice d'état d'usage (IEu)</t>
  </si>
  <si>
    <t>Indice d'état de l'ouvrage (IE= min (IEm, IEu))</t>
  </si>
  <si>
    <t>Indice stratégique (IS)</t>
  </si>
  <si>
    <t xml:space="preserve"> Dernière note IQOA</t>
  </si>
  <si>
    <t>Année IDP</t>
  </si>
  <si>
    <t>2 E</t>
  </si>
  <si>
    <t>2 S</t>
  </si>
  <si>
    <t>2 ES</t>
  </si>
  <si>
    <t>3 S</t>
  </si>
  <si>
    <t>néant</t>
  </si>
  <si>
    <t>2  ES</t>
  </si>
  <si>
    <t>2E</t>
  </si>
  <si>
    <t>2ES</t>
  </si>
  <si>
    <t>Pont 1</t>
  </si>
  <si>
    <t>Pont 2</t>
  </si>
  <si>
    <t>Pont 3</t>
  </si>
  <si>
    <t>Pont 4</t>
  </si>
  <si>
    <t>Pont 5</t>
  </si>
  <si>
    <t>Pont 6</t>
  </si>
  <si>
    <t>Pont 7</t>
  </si>
  <si>
    <t>Pont 8</t>
  </si>
  <si>
    <t>Pont 9</t>
  </si>
  <si>
    <t>Pont 10</t>
  </si>
  <si>
    <t>Pont 11</t>
  </si>
  <si>
    <t>Pont 12</t>
  </si>
  <si>
    <t>Pont 13</t>
  </si>
  <si>
    <t>Pont 14</t>
  </si>
  <si>
    <t>Pont 15</t>
  </si>
  <si>
    <t>Pont 16</t>
  </si>
  <si>
    <t>Pont 17</t>
  </si>
  <si>
    <t>Pont 18</t>
  </si>
  <si>
    <t>Pont 19</t>
  </si>
  <si>
    <t>Pont 20</t>
  </si>
  <si>
    <t>Pont 21</t>
  </si>
  <si>
    <t>Pont 22</t>
  </si>
  <si>
    <t>Pont 23</t>
  </si>
  <si>
    <t>Pont 24</t>
  </si>
  <si>
    <t>Pont 25</t>
  </si>
  <si>
    <t>Pont 26</t>
  </si>
  <si>
    <t>Pont 27</t>
  </si>
  <si>
    <t>Pont 28</t>
  </si>
  <si>
    <t>Pont 29</t>
  </si>
  <si>
    <t>Pont 30</t>
  </si>
  <si>
    <t>Pont 31</t>
  </si>
  <si>
    <t>Pont 32</t>
  </si>
  <si>
    <t>Pont 33</t>
  </si>
  <si>
    <t>Pont 34</t>
  </si>
  <si>
    <t>Pont 35</t>
  </si>
  <si>
    <t>Pont 36</t>
  </si>
  <si>
    <t>Pont 37</t>
  </si>
  <si>
    <t>Pont 38</t>
  </si>
  <si>
    <t>Pont 39</t>
  </si>
  <si>
    <t>Pont 40</t>
  </si>
  <si>
    <t>Pont 41</t>
  </si>
  <si>
    <t>Pont 42</t>
  </si>
  <si>
    <t>Pont 43</t>
  </si>
  <si>
    <t>Pont 44</t>
  </si>
  <si>
    <t>Pont 45</t>
  </si>
  <si>
    <t>Pont 46</t>
  </si>
  <si>
    <t>Pont 47</t>
  </si>
  <si>
    <t>Pont 48</t>
  </si>
  <si>
    <t>Pont 49</t>
  </si>
  <si>
    <t>Pont 50</t>
  </si>
  <si>
    <t>Pont 51</t>
  </si>
  <si>
    <t>Pont 52</t>
  </si>
  <si>
    <t>Pont 53</t>
  </si>
  <si>
    <t>Pont 54</t>
  </si>
  <si>
    <t>Pont 55</t>
  </si>
  <si>
    <t>Pont 56</t>
  </si>
  <si>
    <t>Pont 57</t>
  </si>
  <si>
    <t>Pont 58</t>
  </si>
  <si>
    <t>Pont 59</t>
  </si>
  <si>
    <t>Pont 60</t>
  </si>
  <si>
    <t>Pont 61</t>
  </si>
  <si>
    <t>Pont 62</t>
  </si>
  <si>
    <t>Pont 63</t>
  </si>
  <si>
    <t>Pont 64</t>
  </si>
  <si>
    <t>Pont 65</t>
  </si>
  <si>
    <t>Pont 66</t>
  </si>
  <si>
    <t>Pont 67</t>
  </si>
  <si>
    <t>Pont 68</t>
  </si>
  <si>
    <t>Pont 69</t>
  </si>
  <si>
    <t>Pont 70</t>
  </si>
  <si>
    <t>Pont 71</t>
  </si>
  <si>
    <t>Pont 72</t>
  </si>
  <si>
    <t>Pont 73</t>
  </si>
  <si>
    <t>Pont 74</t>
  </si>
  <si>
    <t>Pont 75</t>
  </si>
  <si>
    <t>Pont 76</t>
  </si>
  <si>
    <t>Pont 77</t>
  </si>
  <si>
    <t>Pont 78</t>
  </si>
  <si>
    <t>Pont 79</t>
  </si>
  <si>
    <t>Pont 80</t>
  </si>
  <si>
    <t>Pont 81</t>
  </si>
  <si>
    <t>Pont 82</t>
  </si>
  <si>
    <t>Pont 83</t>
  </si>
  <si>
    <t>Pont 84</t>
  </si>
  <si>
    <t>Pont 85</t>
  </si>
  <si>
    <t>Pont 86</t>
  </si>
  <si>
    <t>Pont 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</si>
</sst>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34998626667073579"/>
      </bottom>
      <diagonal/>
    </border>
    <border>
      <left/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0" fillId="3" borderId="2" xfId="0" applyFill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2" fontId="0" fillId="0" borderId="4" xfId="0" applyNumberFormat="1" applyBorder="1" applyAlignment="1">
      <alignment horizontal="center" wrapText="1"/>
    </xf>
    <xf numFmtId="2" fontId="0" fillId="0" borderId="5" xfId="0" applyNumberFormat="1" applyBorder="1" applyAlignment="1">
      <alignment horizontal="center" wrapText="1"/>
    </xf>
    <xf numFmtId="2" fontId="0" fillId="0" borderId="3" xfId="0" applyNumberFormat="1" applyBorder="1" applyAlignment="1">
      <alignment horizontal="center" wrapText="1"/>
    </xf>
    <xf numFmtId="2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P:\M-Oeuvres\2%20-%20MOE%20-%20AFFAIRES%20EN%20COURS%202\D002286%20-%20EPTB%20-%20INVEST%20OUVRAGES\D002286-6%20-%20M2\Fichier%20M2_essai%20pour%20M3.xlsm" TargetMode="External"/><Relationship Id="rId1" Type="http://schemas.openxmlformats.org/officeDocument/2006/relationships/externalLinkPath" Target="file:///P:\M-Oeuvres\2%20-%20MOE%20-%20AFFAIRES%20EN%20COURS%202\D002286%20-%20EPTB%20-%20INVEST%20OUVRAGES\D002286-6%20-%20M2\Fichier%20M2_essai%20pour%20M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tructures et identifiants méca"/>
      <sheetName val="Note IQOA"/>
      <sheetName val="IEm -Indice d'état méca "/>
      <sheetName val="IEu - Indice d'état usage"/>
      <sheetName val="IS - Indice stratégique"/>
      <sheetName val="Récaptitulatif des indices"/>
      <sheetName val="Classements généraux"/>
      <sheetName val="Identification canaux"/>
      <sheetName val="Classement par canal État IE"/>
      <sheetName val="Classement par par Stratégie IS"/>
    </sheetNames>
    <sheetDataSet>
      <sheetData sheetId="0" refreshError="1"/>
      <sheetData sheetId="1" refreshError="1"/>
      <sheetData sheetId="2" refreshError="1">
        <row r="3">
          <cell r="AS3">
            <v>3.3142857142857141</v>
          </cell>
        </row>
        <row r="4">
          <cell r="AS4">
            <v>2.6999999999999997</v>
          </cell>
        </row>
        <row r="5">
          <cell r="AS5">
            <v>2.2428571428571429</v>
          </cell>
        </row>
        <row r="6">
          <cell r="AS6">
            <v>2.4624999999999999</v>
          </cell>
        </row>
        <row r="7">
          <cell r="AS7">
            <v>2.125</v>
          </cell>
        </row>
        <row r="8">
          <cell r="AS8">
            <v>1.8400000000000003</v>
          </cell>
        </row>
        <row r="9">
          <cell r="AS9">
            <v>2.92</v>
          </cell>
        </row>
        <row r="10">
          <cell r="AS10">
            <v>2.5428571428571427</v>
          </cell>
        </row>
        <row r="11">
          <cell r="AS11">
            <v>2.3199999999999998</v>
          </cell>
        </row>
        <row r="12">
          <cell r="AS12">
            <v>2.2999999999999998</v>
          </cell>
        </row>
        <row r="13">
          <cell r="AS13">
            <v>2.62</v>
          </cell>
        </row>
        <row r="14">
          <cell r="AS14">
            <v>2.7250000000000001</v>
          </cell>
        </row>
        <row r="15">
          <cell r="AS15">
            <v>3.1749999999999998</v>
          </cell>
        </row>
        <row r="16">
          <cell r="AS16">
            <v>3.0571428571428574</v>
          </cell>
        </row>
        <row r="17">
          <cell r="AS17">
            <v>2.74</v>
          </cell>
        </row>
        <row r="18">
          <cell r="AS18">
            <v>3.2</v>
          </cell>
        </row>
        <row r="19">
          <cell r="AS19">
            <v>3.3250000000000002</v>
          </cell>
        </row>
        <row r="20">
          <cell r="AS20">
            <v>3.2</v>
          </cell>
        </row>
        <row r="21">
          <cell r="AS21">
            <v>2.2428571428571429</v>
          </cell>
        </row>
        <row r="22">
          <cell r="AS22">
            <v>3.1</v>
          </cell>
        </row>
        <row r="23">
          <cell r="AS23">
            <v>2.92</v>
          </cell>
        </row>
        <row r="24">
          <cell r="AS24">
            <v>3.5</v>
          </cell>
        </row>
        <row r="25">
          <cell r="AS25">
            <v>2.86</v>
          </cell>
        </row>
        <row r="26">
          <cell r="AS26">
            <v>1.9</v>
          </cell>
        </row>
        <row r="27">
          <cell r="AS27">
            <v>2.8</v>
          </cell>
        </row>
        <row r="28">
          <cell r="AS28">
            <v>2.62</v>
          </cell>
        </row>
        <row r="29">
          <cell r="AS29">
            <v>2.35</v>
          </cell>
        </row>
        <row r="30">
          <cell r="AS30">
            <v>3.1</v>
          </cell>
        </row>
        <row r="31">
          <cell r="AS31">
            <v>3.7</v>
          </cell>
        </row>
        <row r="32">
          <cell r="AS32">
            <v>2.2428571428571429</v>
          </cell>
        </row>
        <row r="33">
          <cell r="AS33">
            <v>2.2000000000000002</v>
          </cell>
        </row>
        <row r="34">
          <cell r="AS34">
            <v>2.62</v>
          </cell>
        </row>
        <row r="35">
          <cell r="AS35">
            <v>1.9</v>
          </cell>
        </row>
        <row r="37">
          <cell r="AS37">
            <v>2.5375000000000001</v>
          </cell>
        </row>
        <row r="38">
          <cell r="AS38">
            <v>2.2000000000000002</v>
          </cell>
        </row>
        <row r="39">
          <cell r="AS39">
            <v>2.2000000000000002</v>
          </cell>
        </row>
        <row r="40">
          <cell r="AS40">
            <v>3.625</v>
          </cell>
        </row>
        <row r="41">
          <cell r="AS41">
            <v>3.1</v>
          </cell>
        </row>
        <row r="42">
          <cell r="AS42">
            <v>2.6</v>
          </cell>
        </row>
        <row r="43">
          <cell r="AS43">
            <v>2.6</v>
          </cell>
        </row>
        <row r="44">
          <cell r="AS44">
            <v>2.5</v>
          </cell>
        </row>
        <row r="45">
          <cell r="AS45">
            <v>2.3285714285714283</v>
          </cell>
        </row>
        <row r="46">
          <cell r="AS46">
            <v>2.35</v>
          </cell>
        </row>
        <row r="47">
          <cell r="AS47">
            <v>2.3666666666666663</v>
          </cell>
        </row>
        <row r="48">
          <cell r="AS48">
            <v>2.2857142857142856</v>
          </cell>
        </row>
        <row r="49">
          <cell r="AS49">
            <v>1.9857142857142853</v>
          </cell>
        </row>
        <row r="50">
          <cell r="AS50">
            <v>2.8</v>
          </cell>
        </row>
        <row r="51">
          <cell r="AS51">
            <v>2.95</v>
          </cell>
        </row>
        <row r="52">
          <cell r="AS52" t="e">
            <v>#DIV/0!</v>
          </cell>
        </row>
        <row r="53">
          <cell r="AS53">
            <v>2.5</v>
          </cell>
        </row>
        <row r="54">
          <cell r="AS54">
            <v>1.5249999999999999</v>
          </cell>
        </row>
        <row r="55">
          <cell r="AS55">
            <v>1.9750000000000001</v>
          </cell>
        </row>
        <row r="56">
          <cell r="AS56">
            <v>1.8400000000000003</v>
          </cell>
        </row>
        <row r="57">
          <cell r="AS57">
            <v>2.56</v>
          </cell>
        </row>
        <row r="58">
          <cell r="AS58">
            <v>1.96</v>
          </cell>
        </row>
        <row r="59">
          <cell r="AS59">
            <v>2.2999999999999998</v>
          </cell>
        </row>
        <row r="60">
          <cell r="AS60">
            <v>2.7399999999999998</v>
          </cell>
        </row>
        <row r="61">
          <cell r="AS61">
            <v>2.14</v>
          </cell>
        </row>
        <row r="62">
          <cell r="AS62">
            <v>4</v>
          </cell>
        </row>
        <row r="63">
          <cell r="AS63">
            <v>2.38</v>
          </cell>
        </row>
        <row r="64">
          <cell r="AS64">
            <v>2.92</v>
          </cell>
        </row>
        <row r="65">
          <cell r="AS65">
            <v>3.0249999999999999</v>
          </cell>
        </row>
        <row r="66">
          <cell r="AS66">
            <v>2.0499999999999998</v>
          </cell>
        </row>
        <row r="67">
          <cell r="AS67">
            <v>2.5</v>
          </cell>
        </row>
        <row r="68">
          <cell r="AS68">
            <v>2.8</v>
          </cell>
        </row>
        <row r="69">
          <cell r="AS69">
            <v>2.95</v>
          </cell>
        </row>
        <row r="70">
          <cell r="AS70">
            <v>2.2000000000000002</v>
          </cell>
        </row>
        <row r="71">
          <cell r="AS71">
            <v>2.6999999999999997</v>
          </cell>
        </row>
        <row r="72">
          <cell r="AS72">
            <v>2.6</v>
          </cell>
        </row>
        <row r="73">
          <cell r="AS73">
            <v>1.9750000000000001</v>
          </cell>
        </row>
        <row r="74">
          <cell r="AS74">
            <v>2.25</v>
          </cell>
        </row>
        <row r="75">
          <cell r="AS75">
            <v>2.8</v>
          </cell>
        </row>
        <row r="76">
          <cell r="AS76">
            <v>2.65</v>
          </cell>
        </row>
        <row r="77">
          <cell r="AS77">
            <v>4</v>
          </cell>
        </row>
        <row r="78">
          <cell r="AS78">
            <v>2.2000000000000002</v>
          </cell>
        </row>
        <row r="79">
          <cell r="AS79">
            <v>4</v>
          </cell>
        </row>
        <row r="80">
          <cell r="AS80">
            <v>2.4500000000000002</v>
          </cell>
        </row>
        <row r="81">
          <cell r="AS81">
            <v>2.0499999999999998</v>
          </cell>
        </row>
        <row r="82">
          <cell r="AS82">
            <v>2.6999999999999997</v>
          </cell>
        </row>
        <row r="83">
          <cell r="AS83">
            <v>2.5</v>
          </cell>
        </row>
        <row r="84">
          <cell r="AS84">
            <v>2.2999999999999998</v>
          </cell>
        </row>
        <row r="85">
          <cell r="AS85">
            <v>2.38</v>
          </cell>
        </row>
        <row r="86">
          <cell r="AS86">
            <v>2.2000000000000002</v>
          </cell>
        </row>
        <row r="87">
          <cell r="AS87">
            <v>1</v>
          </cell>
        </row>
        <row r="88">
          <cell r="AS88">
            <v>1.6</v>
          </cell>
        </row>
        <row r="89">
          <cell r="AS89">
            <v>2.1499999999999995</v>
          </cell>
        </row>
      </sheetData>
      <sheetData sheetId="3" refreshError="1">
        <row r="3">
          <cell r="AK3">
            <v>2.8</v>
          </cell>
        </row>
        <row r="4">
          <cell r="AK4">
            <v>2.6999999999999997</v>
          </cell>
        </row>
        <row r="5">
          <cell r="AK5">
            <v>3.1</v>
          </cell>
        </row>
        <row r="6">
          <cell r="AK6">
            <v>2.8</v>
          </cell>
        </row>
        <row r="7">
          <cell r="AK7">
            <v>2.5</v>
          </cell>
        </row>
        <row r="8">
          <cell r="AK8">
            <v>2.15</v>
          </cell>
        </row>
        <row r="9">
          <cell r="AK9">
            <v>2.6999999999999997</v>
          </cell>
        </row>
        <row r="10">
          <cell r="AK10">
            <v>2.6999999999999997</v>
          </cell>
        </row>
        <row r="11">
          <cell r="AK11">
            <v>2.8600000000000003</v>
          </cell>
        </row>
        <row r="12">
          <cell r="AK12">
            <v>2.8</v>
          </cell>
        </row>
        <row r="13">
          <cell r="AK13">
            <v>1.9750000000000001</v>
          </cell>
        </row>
        <row r="14">
          <cell r="AK14">
            <v>2.125</v>
          </cell>
        </row>
        <row r="15">
          <cell r="AK15">
            <v>2.4</v>
          </cell>
        </row>
        <row r="16">
          <cell r="AK16">
            <v>1.75</v>
          </cell>
        </row>
        <row r="17">
          <cell r="AK17">
            <v>3.1</v>
          </cell>
        </row>
        <row r="18">
          <cell r="AK18">
            <v>3.46</v>
          </cell>
        </row>
        <row r="19">
          <cell r="AK19">
            <v>2.2000000000000002</v>
          </cell>
        </row>
        <row r="20">
          <cell r="AK20">
            <v>3.7</v>
          </cell>
        </row>
        <row r="21">
          <cell r="AK21">
            <v>1.9750000000000001</v>
          </cell>
        </row>
        <row r="22">
          <cell r="AK22">
            <v>1.9</v>
          </cell>
        </row>
        <row r="23">
          <cell r="AK23">
            <v>2.125</v>
          </cell>
        </row>
        <row r="24">
          <cell r="AK24">
            <v>3.7</v>
          </cell>
        </row>
        <row r="25">
          <cell r="AK25">
            <v>2.0799999999999996</v>
          </cell>
        </row>
        <row r="26">
          <cell r="AK26">
            <v>1.8250000000000002</v>
          </cell>
        </row>
        <row r="27">
          <cell r="AK27">
            <v>2.2000000000000002</v>
          </cell>
        </row>
        <row r="28">
          <cell r="AK28">
            <v>3.55</v>
          </cell>
        </row>
        <row r="29">
          <cell r="AK29">
            <v>2.8</v>
          </cell>
        </row>
        <row r="30">
          <cell r="AK30">
            <v>4.5999999999999996</v>
          </cell>
        </row>
        <row r="31">
          <cell r="AK31">
            <v>3.85</v>
          </cell>
        </row>
        <row r="32">
          <cell r="AK32">
            <v>3.16</v>
          </cell>
        </row>
        <row r="33">
          <cell r="AK33">
            <v>3.7</v>
          </cell>
        </row>
        <row r="34">
          <cell r="AK34">
            <v>2.2599999999999998</v>
          </cell>
        </row>
        <row r="35">
          <cell r="AK35">
            <v>2.2599999999999998</v>
          </cell>
        </row>
        <row r="37">
          <cell r="AK37">
            <v>2.1</v>
          </cell>
        </row>
        <row r="38">
          <cell r="AK38">
            <v>2</v>
          </cell>
        </row>
        <row r="39">
          <cell r="AK39">
            <v>2.5</v>
          </cell>
        </row>
        <row r="40">
          <cell r="AK40">
            <v>3.1</v>
          </cell>
        </row>
        <row r="41">
          <cell r="AK41">
            <v>3.7</v>
          </cell>
        </row>
        <row r="42">
          <cell r="AK42">
            <v>3.7</v>
          </cell>
        </row>
        <row r="43">
          <cell r="AK43">
            <v>4</v>
          </cell>
        </row>
        <row r="44">
          <cell r="AK44">
            <v>2.2000000000000002</v>
          </cell>
        </row>
        <row r="45">
          <cell r="AK45">
            <v>2.0499999999999998</v>
          </cell>
        </row>
        <row r="46">
          <cell r="AK46">
            <v>1.9</v>
          </cell>
        </row>
        <row r="47">
          <cell r="AK47">
            <v>3.3250000000000002</v>
          </cell>
        </row>
        <row r="48">
          <cell r="AK48">
            <v>2.8</v>
          </cell>
        </row>
        <row r="49">
          <cell r="AK49">
            <v>3.55</v>
          </cell>
        </row>
        <row r="50">
          <cell r="AK50">
            <v>2.2999999999999998</v>
          </cell>
        </row>
        <row r="51">
          <cell r="AK51">
            <v>4</v>
          </cell>
        </row>
        <row r="52">
          <cell r="AK52" t="e">
            <v>#DIV/0!</v>
          </cell>
        </row>
        <row r="53">
          <cell r="AK53">
            <v>3.7</v>
          </cell>
        </row>
        <row r="54">
          <cell r="AK54">
            <v>2.95</v>
          </cell>
        </row>
        <row r="55">
          <cell r="AK55">
            <v>2.95</v>
          </cell>
        </row>
        <row r="56">
          <cell r="AK56">
            <v>3.6</v>
          </cell>
        </row>
        <row r="57">
          <cell r="AK57">
            <v>2.4</v>
          </cell>
        </row>
        <row r="58">
          <cell r="AK58">
            <v>2.6</v>
          </cell>
        </row>
        <row r="59">
          <cell r="AK59">
            <v>3.1</v>
          </cell>
        </row>
        <row r="60">
          <cell r="AK60">
            <v>1.8000000000000003</v>
          </cell>
        </row>
        <row r="61">
          <cell r="AK61">
            <v>2.15</v>
          </cell>
        </row>
        <row r="62">
          <cell r="AK62">
            <v>4</v>
          </cell>
        </row>
        <row r="63">
          <cell r="AK63">
            <v>3.25</v>
          </cell>
        </row>
        <row r="64">
          <cell r="AK64">
            <v>2.95</v>
          </cell>
        </row>
        <row r="65">
          <cell r="AK65">
            <v>1.2999999999999998</v>
          </cell>
        </row>
        <row r="66">
          <cell r="AK66">
            <v>2.95</v>
          </cell>
        </row>
        <row r="67">
          <cell r="AK67">
            <v>2.8</v>
          </cell>
        </row>
        <row r="68">
          <cell r="AK68">
            <v>2.6999999999999997</v>
          </cell>
        </row>
        <row r="69">
          <cell r="AK69">
            <v>4</v>
          </cell>
        </row>
        <row r="70">
          <cell r="AK70">
            <v>2.6799999999999997</v>
          </cell>
        </row>
        <row r="71">
          <cell r="AK71">
            <v>1.9</v>
          </cell>
        </row>
        <row r="72">
          <cell r="AK72">
            <v>3</v>
          </cell>
        </row>
        <row r="73">
          <cell r="AK73">
            <v>2.2000000000000002</v>
          </cell>
        </row>
        <row r="74">
          <cell r="AK74">
            <v>2.1000000000000005</v>
          </cell>
        </row>
        <row r="75">
          <cell r="AK75">
            <v>2.95</v>
          </cell>
        </row>
        <row r="76">
          <cell r="AK76">
            <v>1.9999999999999996</v>
          </cell>
        </row>
        <row r="77">
          <cell r="AK77">
            <v>1.75</v>
          </cell>
        </row>
        <row r="78">
          <cell r="AK78">
            <v>2.2000000000000002</v>
          </cell>
        </row>
        <row r="79">
          <cell r="AK79">
            <v>2.5</v>
          </cell>
        </row>
        <row r="80">
          <cell r="AK80">
            <v>2.38</v>
          </cell>
        </row>
        <row r="81">
          <cell r="AK81">
            <v>2.4</v>
          </cell>
        </row>
        <row r="82">
          <cell r="AK82">
            <v>3.1</v>
          </cell>
        </row>
        <row r="83">
          <cell r="AK83">
            <v>2.7250000000000001</v>
          </cell>
        </row>
        <row r="84">
          <cell r="AK84">
            <v>2.5</v>
          </cell>
        </row>
        <row r="85">
          <cell r="AK85">
            <v>2.25</v>
          </cell>
        </row>
        <row r="86">
          <cell r="AK86">
            <v>2.3200000000000003</v>
          </cell>
        </row>
        <row r="87">
          <cell r="AK87">
            <v>2.0499999999999998</v>
          </cell>
        </row>
        <row r="88">
          <cell r="AK88">
            <v>2.3285714285714283</v>
          </cell>
        </row>
        <row r="89">
          <cell r="AK89">
            <v>1.7799999999999998</v>
          </cell>
        </row>
      </sheetData>
      <sheetData sheetId="4" refreshError="1">
        <row r="2">
          <cell r="K2">
            <v>3.7142857142857144</v>
          </cell>
        </row>
        <row r="3">
          <cell r="K3">
            <v>4.0476190476190474</v>
          </cell>
        </row>
        <row r="4">
          <cell r="K4">
            <v>3.9523809523809526</v>
          </cell>
        </row>
        <row r="5">
          <cell r="K5">
            <v>3.1904761904761902</v>
          </cell>
        </row>
        <row r="6">
          <cell r="K6">
            <v>3.4285714285714288</v>
          </cell>
        </row>
        <row r="7">
          <cell r="K7">
            <v>2.2380952380952381</v>
          </cell>
        </row>
        <row r="8">
          <cell r="K8">
            <v>2.5238095238095242</v>
          </cell>
        </row>
        <row r="9">
          <cell r="K9">
            <v>4.1428571428571423</v>
          </cell>
        </row>
        <row r="10">
          <cell r="K10">
            <v>3.7142857142857144</v>
          </cell>
        </row>
        <row r="11">
          <cell r="K11">
            <v>2.2857142857142856</v>
          </cell>
        </row>
        <row r="12">
          <cell r="K12">
            <v>4.3809523809523814</v>
          </cell>
        </row>
        <row r="13">
          <cell r="K13">
            <v>4.3333333333333339</v>
          </cell>
        </row>
        <row r="14">
          <cell r="K14">
            <v>2.5238095238095242</v>
          </cell>
        </row>
        <row r="15">
          <cell r="K15">
            <v>4.3809523809523814</v>
          </cell>
        </row>
        <row r="16">
          <cell r="K16">
            <v>4.2380952380952381</v>
          </cell>
        </row>
        <row r="17">
          <cell r="K17">
            <v>2.5714285714285716</v>
          </cell>
        </row>
        <row r="18">
          <cell r="K18">
            <v>4.4761904761904763</v>
          </cell>
        </row>
        <row r="19">
          <cell r="K19">
            <v>4.3333333333333339</v>
          </cell>
        </row>
        <row r="20">
          <cell r="K20">
            <v>2.6190476190476191</v>
          </cell>
        </row>
        <row r="21">
          <cell r="K21">
            <v>4.7619047619047619</v>
          </cell>
        </row>
        <row r="22">
          <cell r="K22">
            <v>2.5238095238095242</v>
          </cell>
        </row>
        <row r="23">
          <cell r="K23">
            <v>2.2857142857142856</v>
          </cell>
        </row>
        <row r="24">
          <cell r="K24">
            <v>2.333333333333333</v>
          </cell>
        </row>
        <row r="25">
          <cell r="K25">
            <v>2.7142857142857144</v>
          </cell>
        </row>
        <row r="26">
          <cell r="K26">
            <v>4.0952380952380949</v>
          </cell>
        </row>
        <row r="27">
          <cell r="K27">
            <v>2.5714285714285716</v>
          </cell>
        </row>
        <row r="28">
          <cell r="K28">
            <v>1.666666666666667</v>
          </cell>
        </row>
        <row r="29">
          <cell r="K29">
            <v>4.2857142857142856</v>
          </cell>
        </row>
        <row r="30">
          <cell r="K30">
            <v>3.666666666666667</v>
          </cell>
        </row>
        <row r="31">
          <cell r="K31">
            <v>3.3809523809523814</v>
          </cell>
        </row>
        <row r="32">
          <cell r="K32">
            <v>4.5714285714285712</v>
          </cell>
        </row>
        <row r="33">
          <cell r="K33">
            <v>1.9047619047619051</v>
          </cell>
        </row>
        <row r="34">
          <cell r="K34">
            <v>4.0476190476190474</v>
          </cell>
        </row>
        <row r="35">
          <cell r="K35">
            <v>2.2380952380952381</v>
          </cell>
        </row>
        <row r="36">
          <cell r="K36">
            <v>2.2857142857142856</v>
          </cell>
        </row>
        <row r="37">
          <cell r="K37">
            <v>2.5238095238095242</v>
          </cell>
        </row>
        <row r="38">
          <cell r="K38">
            <v>1.5714285714285712</v>
          </cell>
        </row>
        <row r="39">
          <cell r="K39">
            <v>4.7619047619047619</v>
          </cell>
        </row>
        <row r="40">
          <cell r="K40">
            <v>4.7619047619047619</v>
          </cell>
        </row>
        <row r="41">
          <cell r="K41">
            <v>4.7619047619047619</v>
          </cell>
        </row>
        <row r="42">
          <cell r="K42">
            <v>4.7619047619047619</v>
          </cell>
        </row>
        <row r="43">
          <cell r="K43">
            <v>2.5238095238095242</v>
          </cell>
        </row>
        <row r="44">
          <cell r="K44">
            <v>3.2857142857142856</v>
          </cell>
        </row>
        <row r="45">
          <cell r="K45">
            <v>3.8571428571428572</v>
          </cell>
        </row>
        <row r="46">
          <cell r="K46">
            <v>1.7619047619047619</v>
          </cell>
        </row>
        <row r="47">
          <cell r="K47">
            <v>3.4285714285714288</v>
          </cell>
        </row>
        <row r="48">
          <cell r="K48">
            <v>1.9523809523809526</v>
          </cell>
        </row>
        <row r="49">
          <cell r="K49">
            <v>3.9047619047619051</v>
          </cell>
        </row>
        <row r="50">
          <cell r="K50">
            <v>4</v>
          </cell>
        </row>
        <row r="51">
          <cell r="K51">
            <v>4.4285714285714288</v>
          </cell>
        </row>
        <row r="52">
          <cell r="K52">
            <v>3.9523809523809526</v>
          </cell>
        </row>
        <row r="53">
          <cell r="K53">
            <v>1.8095238095238102</v>
          </cell>
        </row>
        <row r="54">
          <cell r="K54">
            <v>2.6190476190476191</v>
          </cell>
        </row>
        <row r="55">
          <cell r="K55">
            <v>3.9523809523809526</v>
          </cell>
        </row>
        <row r="56">
          <cell r="K56">
            <v>2.666666666666667</v>
          </cell>
        </row>
        <row r="57">
          <cell r="K57">
            <v>3.9047619047619051</v>
          </cell>
        </row>
        <row r="58">
          <cell r="K58">
            <v>2.5238095238095242</v>
          </cell>
        </row>
        <row r="59">
          <cell r="K59">
            <v>2.0476190476190474</v>
          </cell>
        </row>
        <row r="60">
          <cell r="K60">
            <v>1.666666666666667</v>
          </cell>
        </row>
        <row r="61">
          <cell r="K61">
            <v>3.4761904761904763</v>
          </cell>
        </row>
        <row r="62">
          <cell r="K62">
            <v>3.9523809523809526</v>
          </cell>
        </row>
        <row r="63">
          <cell r="K63">
            <v>3.5714285714285712</v>
          </cell>
        </row>
        <row r="64">
          <cell r="K64">
            <v>3.9047619047619047</v>
          </cell>
        </row>
        <row r="65">
          <cell r="K65">
            <v>3.0476190476190474</v>
          </cell>
        </row>
        <row r="66">
          <cell r="K66">
            <v>3.5238095238095237</v>
          </cell>
        </row>
        <row r="67">
          <cell r="K67">
            <v>3.5238095238095237</v>
          </cell>
        </row>
        <row r="68">
          <cell r="K68">
            <v>4.3333333333333339</v>
          </cell>
        </row>
        <row r="69">
          <cell r="K69">
            <v>2.6666666666666665</v>
          </cell>
        </row>
        <row r="70">
          <cell r="K70">
            <v>4.3333333333333339</v>
          </cell>
        </row>
        <row r="71">
          <cell r="K71">
            <v>2.8095238095238093</v>
          </cell>
        </row>
        <row r="72">
          <cell r="K72">
            <v>4.0952380952380949</v>
          </cell>
        </row>
        <row r="73">
          <cell r="K73">
            <v>3.9523809523809526</v>
          </cell>
        </row>
        <row r="74">
          <cell r="K74">
            <v>3.6190476190476191</v>
          </cell>
        </row>
        <row r="75">
          <cell r="K75">
            <v>4.4285714285714288</v>
          </cell>
        </row>
        <row r="76">
          <cell r="K76">
            <v>4.1428571428571423</v>
          </cell>
        </row>
        <row r="77">
          <cell r="K77">
            <v>2.6190476190476191</v>
          </cell>
        </row>
        <row r="78">
          <cell r="K78">
            <v>3.7619047619047619</v>
          </cell>
        </row>
        <row r="79">
          <cell r="K79">
            <v>4.3809523809523814</v>
          </cell>
        </row>
        <row r="80">
          <cell r="K80">
            <v>2.6190476190476191</v>
          </cell>
        </row>
        <row r="81">
          <cell r="K81">
            <v>3.5714285714285712</v>
          </cell>
        </row>
        <row r="82">
          <cell r="K82">
            <v>4</v>
          </cell>
        </row>
        <row r="83">
          <cell r="K83">
            <v>2.3333333333333335</v>
          </cell>
        </row>
        <row r="84">
          <cell r="K84">
            <v>2.0476190476190474</v>
          </cell>
        </row>
        <row r="85">
          <cell r="K85">
            <v>2.7142857142857144</v>
          </cell>
        </row>
        <row r="86">
          <cell r="K86">
            <v>2.2857142857142856</v>
          </cell>
        </row>
        <row r="87">
          <cell r="K87">
            <v>1.9523809523809526</v>
          </cell>
        </row>
        <row r="88">
          <cell r="K88">
            <v>2.7142857142857144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0C22F-303B-4B25-80BF-C45A7F97125E}">
  <dimension ref="A1:J89"/>
  <sheetViews>
    <sheetView tabSelected="1" workbookViewId="0">
      <selection activeCell="N20" sqref="N20"/>
    </sheetView>
  </sheetViews>
  <sheetFormatPr baseColWidth="10" defaultRowHeight="15" x14ac:dyDescent="0.25"/>
  <sheetData>
    <row r="1" spans="1:10" ht="15.75" thickBot="1" x14ac:dyDescent="0.3">
      <c r="A1" s="1"/>
      <c r="B1" s="1"/>
      <c r="C1" s="1"/>
      <c r="D1" s="1"/>
      <c r="E1" s="1"/>
      <c r="F1" s="1"/>
      <c r="G1" s="1"/>
      <c r="H1" s="2"/>
    </row>
    <row r="2" spans="1:10" ht="75.75" thickBo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</row>
    <row r="3" spans="1:10" x14ac:dyDescent="0.25">
      <c r="A3" s="4">
        <v>1</v>
      </c>
      <c r="B3" s="5" t="s">
        <v>16</v>
      </c>
      <c r="C3" s="6">
        <f>'[1]IEm -Indice d''état méca '!AS3</f>
        <v>3.3142857142857141</v>
      </c>
      <c r="D3" s="6">
        <f>'[1]IEu - Indice d''état usage'!AK3</f>
        <v>2.8</v>
      </c>
      <c r="E3" s="7">
        <f>C3</f>
        <v>3.3142857142857141</v>
      </c>
      <c r="F3" s="8">
        <f>ROUND('[1]IS - Indice stratégique'!K2,10)</f>
        <v>3.7142857142999999</v>
      </c>
      <c r="G3" s="4">
        <v>2</v>
      </c>
      <c r="H3" s="4">
        <v>2021</v>
      </c>
      <c r="I3" t="str">
        <f>IF(AND(E3&gt;=1, E3&lt;2), "immédiat", IF(AND(E3&gt;=2, E3&lt;3), "court terme", IF(AND(E3&gt;=3, E3&lt;4), "moyen terme", IF(E3&gt;=4, "long terme", ""))))</f>
        <v>moyen terme</v>
      </c>
      <c r="J3" t="str">
        <f t="shared" ref="J3:J66" si="0">IF(I3="immédiat", "moins de 1 an", IF(I3="court terme", "1 à 2 ans", IF(I3="moyen terme", "2 à 3 ans", IF(I3="long terme", "&gt; 4 ans", ""))))</f>
        <v>2 à 3 ans</v>
      </c>
    </row>
    <row r="4" spans="1:10" x14ac:dyDescent="0.25">
      <c r="A4" s="4">
        <v>2</v>
      </c>
      <c r="B4" s="8" t="s">
        <v>17</v>
      </c>
      <c r="C4" s="8">
        <f>'[1]IEm -Indice d''état méca '!AS4</f>
        <v>2.6999999999999997</v>
      </c>
      <c r="D4" s="8">
        <f>'[1]IEu - Indice d''état usage'!AK4</f>
        <v>2.6999999999999997</v>
      </c>
      <c r="E4" s="7">
        <f t="shared" ref="E4:E67" si="1">C4</f>
        <v>2.6999999999999997</v>
      </c>
      <c r="F4" s="8">
        <f>ROUND('[1]IS - Indice stratégique'!K3,10)</f>
        <v>4.0476190475999996</v>
      </c>
      <c r="G4" s="4">
        <v>2</v>
      </c>
      <c r="H4" s="4">
        <v>2021</v>
      </c>
      <c r="I4" t="str">
        <f t="shared" ref="I4:I67" si="2">IF(AND(E4&gt;=1, E4&lt;2), "immédiat", IF(AND(E4&gt;=2, E4&lt;3), "court terme", IF(AND(E4&gt;=3, E4&lt;4), "moyen terme", IF(E4&gt;=4, "long terme", ""))))</f>
        <v>court terme</v>
      </c>
      <c r="J4" t="str">
        <f t="shared" si="0"/>
        <v>1 à 2 ans</v>
      </c>
    </row>
    <row r="5" spans="1:10" x14ac:dyDescent="0.25">
      <c r="A5" s="4">
        <v>3</v>
      </c>
      <c r="B5" s="8" t="s">
        <v>18</v>
      </c>
      <c r="C5" s="8">
        <f>'[1]IEm -Indice d''état méca '!AS5</f>
        <v>2.2428571428571429</v>
      </c>
      <c r="D5" s="8">
        <f>'[1]IEu - Indice d''état usage'!AK5</f>
        <v>3.1</v>
      </c>
      <c r="E5" s="7">
        <f t="shared" si="1"/>
        <v>2.2428571428571429</v>
      </c>
      <c r="F5" s="8">
        <f>ROUND('[1]IS - Indice stratégique'!K4,10)</f>
        <v>3.9523809524</v>
      </c>
      <c r="G5" s="4" t="s">
        <v>8</v>
      </c>
      <c r="H5" s="4">
        <v>2021</v>
      </c>
      <c r="I5" t="str">
        <f t="shared" si="2"/>
        <v>court terme</v>
      </c>
      <c r="J5" t="str">
        <f t="shared" si="0"/>
        <v>1 à 2 ans</v>
      </c>
    </row>
    <row r="6" spans="1:10" x14ac:dyDescent="0.25">
      <c r="A6" s="4">
        <v>4</v>
      </c>
      <c r="B6" s="8" t="s">
        <v>19</v>
      </c>
      <c r="C6" s="8">
        <f>'[1]IEm -Indice d''état méca '!AS6</f>
        <v>2.4624999999999999</v>
      </c>
      <c r="D6" s="8">
        <f>'[1]IEu - Indice d''état usage'!AK6</f>
        <v>2.8</v>
      </c>
      <c r="E6" s="7">
        <f t="shared" si="1"/>
        <v>2.4624999999999999</v>
      </c>
      <c r="F6" s="8">
        <f>ROUND('[1]IS - Indice stratégique'!K5,10)</f>
        <v>3.1904761905000001</v>
      </c>
      <c r="G6" s="4" t="s">
        <v>8</v>
      </c>
      <c r="H6" s="4">
        <v>2021</v>
      </c>
      <c r="I6" t="str">
        <f t="shared" si="2"/>
        <v>court terme</v>
      </c>
      <c r="J6" t="str">
        <f t="shared" si="0"/>
        <v>1 à 2 ans</v>
      </c>
    </row>
    <row r="7" spans="1:10" x14ac:dyDescent="0.25">
      <c r="A7" s="4">
        <v>5</v>
      </c>
      <c r="B7" s="8" t="s">
        <v>20</v>
      </c>
      <c r="C7" s="8">
        <f>'[1]IEm -Indice d''état méca '!AS7</f>
        <v>2.125</v>
      </c>
      <c r="D7" s="8">
        <f>'[1]IEu - Indice d''état usage'!AK7</f>
        <v>2.5</v>
      </c>
      <c r="E7" s="7">
        <f t="shared" si="1"/>
        <v>2.125</v>
      </c>
      <c r="F7" s="8">
        <f>ROUND('[1]IS - Indice stratégique'!K6,10)</f>
        <v>3.4285714286000002</v>
      </c>
      <c r="G7" s="4" t="s">
        <v>8</v>
      </c>
      <c r="H7" s="4">
        <v>2021</v>
      </c>
      <c r="I7" t="str">
        <f t="shared" si="2"/>
        <v>court terme</v>
      </c>
      <c r="J7" t="str">
        <f t="shared" si="0"/>
        <v>1 à 2 ans</v>
      </c>
    </row>
    <row r="8" spans="1:10" x14ac:dyDescent="0.25">
      <c r="A8" s="4">
        <v>6</v>
      </c>
      <c r="B8" s="8" t="s">
        <v>21</v>
      </c>
      <c r="C8" s="8">
        <f>'[1]IEm -Indice d''état méca '!AS8</f>
        <v>1.8400000000000003</v>
      </c>
      <c r="D8" s="8">
        <f>'[1]IEu - Indice d''état usage'!AK8</f>
        <v>2.15</v>
      </c>
      <c r="E8" s="7">
        <f t="shared" si="1"/>
        <v>1.8400000000000003</v>
      </c>
      <c r="F8" s="8">
        <f>ROUND('[1]IS - Indice stratégique'!K7,10)</f>
        <v>2.2380952381000001</v>
      </c>
      <c r="G8" s="4">
        <v>3</v>
      </c>
      <c r="H8" s="4">
        <v>2021</v>
      </c>
      <c r="I8" t="str">
        <f t="shared" si="2"/>
        <v>immédiat</v>
      </c>
      <c r="J8" t="str">
        <f t="shared" si="0"/>
        <v>moins de 1 an</v>
      </c>
    </row>
    <row r="9" spans="1:10" x14ac:dyDescent="0.25">
      <c r="A9" s="4">
        <v>7</v>
      </c>
      <c r="B9" s="8" t="s">
        <v>22</v>
      </c>
      <c r="C9" s="8">
        <f>'[1]IEm -Indice d''état méca '!AS9</f>
        <v>2.92</v>
      </c>
      <c r="D9" s="8">
        <f>'[1]IEu - Indice d''état usage'!AK9</f>
        <v>2.6999999999999997</v>
      </c>
      <c r="E9" s="7">
        <f t="shared" si="1"/>
        <v>2.92</v>
      </c>
      <c r="F9" s="8">
        <f>ROUND('[1]IS - Indice stratégique'!K8,10)</f>
        <v>2.5238095237999998</v>
      </c>
      <c r="G9" s="4" t="s">
        <v>8</v>
      </c>
      <c r="H9" s="4">
        <v>2021</v>
      </c>
      <c r="I9" t="str">
        <f t="shared" si="2"/>
        <v>court terme</v>
      </c>
      <c r="J9" t="str">
        <f t="shared" si="0"/>
        <v>1 à 2 ans</v>
      </c>
    </row>
    <row r="10" spans="1:10" x14ac:dyDescent="0.25">
      <c r="A10" s="4">
        <v>8</v>
      </c>
      <c r="B10" s="8" t="s">
        <v>23</v>
      </c>
      <c r="C10" s="8">
        <f>'[1]IEm -Indice d''état méca '!AS10</f>
        <v>2.5428571428571427</v>
      </c>
      <c r="D10" s="8">
        <f>'[1]IEu - Indice d''état usage'!AK10</f>
        <v>2.6999999999999997</v>
      </c>
      <c r="E10" s="7">
        <f t="shared" si="1"/>
        <v>2.5428571428571427</v>
      </c>
      <c r="F10" s="8">
        <f>ROUND('[1]IS - Indice stratégique'!K9,10)</f>
        <v>4.1428571428999996</v>
      </c>
      <c r="G10" s="4" t="s">
        <v>8</v>
      </c>
      <c r="H10" s="4">
        <v>2021</v>
      </c>
      <c r="I10" t="str">
        <f t="shared" si="2"/>
        <v>court terme</v>
      </c>
      <c r="J10" t="str">
        <f t="shared" si="0"/>
        <v>1 à 2 ans</v>
      </c>
    </row>
    <row r="11" spans="1:10" x14ac:dyDescent="0.25">
      <c r="A11" s="4">
        <v>9</v>
      </c>
      <c r="B11" s="8" t="s">
        <v>24</v>
      </c>
      <c r="C11" s="8">
        <f>'[1]IEm -Indice d''état méca '!AS11</f>
        <v>2.3199999999999998</v>
      </c>
      <c r="D11" s="8">
        <f>'[1]IEu - Indice d''état usage'!AK11</f>
        <v>2.8600000000000003</v>
      </c>
      <c r="E11" s="7">
        <f t="shared" si="1"/>
        <v>2.3199999999999998</v>
      </c>
      <c r="F11" s="8">
        <f>ROUND('[1]IS - Indice stratégique'!K10,10)</f>
        <v>3.7142857142999999</v>
      </c>
      <c r="G11" s="4" t="s">
        <v>8</v>
      </c>
      <c r="H11" s="4">
        <v>2021</v>
      </c>
      <c r="I11" t="str">
        <f t="shared" si="2"/>
        <v>court terme</v>
      </c>
      <c r="J11" t="str">
        <f t="shared" si="0"/>
        <v>1 à 2 ans</v>
      </c>
    </row>
    <row r="12" spans="1:10" x14ac:dyDescent="0.25">
      <c r="A12" s="4">
        <v>10</v>
      </c>
      <c r="B12" s="8" t="s">
        <v>25</v>
      </c>
      <c r="C12" s="8">
        <f>'[1]IEm -Indice d''état méca '!AS12</f>
        <v>2.2999999999999998</v>
      </c>
      <c r="D12" s="8">
        <f>'[1]IEu - Indice d''état usage'!AK12</f>
        <v>2.8</v>
      </c>
      <c r="E12" s="7">
        <f t="shared" si="1"/>
        <v>2.2999999999999998</v>
      </c>
      <c r="F12" s="8">
        <f>ROUND('[1]IS - Indice stratégique'!K11,10)</f>
        <v>2.2857142857000001</v>
      </c>
      <c r="G12" s="4" t="s">
        <v>8</v>
      </c>
      <c r="H12" s="4">
        <v>2021</v>
      </c>
      <c r="I12" t="str">
        <f t="shared" si="2"/>
        <v>court terme</v>
      </c>
      <c r="J12" t="str">
        <f t="shared" si="0"/>
        <v>1 à 2 ans</v>
      </c>
    </row>
    <row r="13" spans="1:10" x14ac:dyDescent="0.25">
      <c r="A13" s="4">
        <v>11</v>
      </c>
      <c r="B13" s="8" t="s">
        <v>26</v>
      </c>
      <c r="C13" s="8">
        <f>'[1]IEm -Indice d''état méca '!AS13</f>
        <v>2.62</v>
      </c>
      <c r="D13" s="8">
        <f>'[1]IEu - Indice d''état usage'!AK13</f>
        <v>1.9750000000000001</v>
      </c>
      <c r="E13" s="7">
        <f t="shared" si="1"/>
        <v>2.62</v>
      </c>
      <c r="F13" s="8">
        <f>ROUND('[1]IS - Indice stratégique'!K12,10)</f>
        <v>4.3809523810000002</v>
      </c>
      <c r="G13" s="4" t="s">
        <v>9</v>
      </c>
      <c r="H13" s="4">
        <v>2021</v>
      </c>
      <c r="I13" t="str">
        <f t="shared" si="2"/>
        <v>court terme</v>
      </c>
      <c r="J13" t="str">
        <f t="shared" si="0"/>
        <v>1 à 2 ans</v>
      </c>
    </row>
    <row r="14" spans="1:10" x14ac:dyDescent="0.25">
      <c r="A14" s="4">
        <v>12</v>
      </c>
      <c r="B14" s="8" t="s">
        <v>27</v>
      </c>
      <c r="C14" s="8">
        <f>'[1]IEm -Indice d''état méca '!AS14</f>
        <v>2.7250000000000001</v>
      </c>
      <c r="D14" s="8">
        <f>'[1]IEu - Indice d''état usage'!AK14</f>
        <v>2.125</v>
      </c>
      <c r="E14" s="7">
        <f t="shared" si="1"/>
        <v>2.7250000000000001</v>
      </c>
      <c r="F14" s="8">
        <f>ROUND('[1]IS - Indice stratégique'!K13,10)</f>
        <v>4.3333333332999997</v>
      </c>
      <c r="G14" s="4" t="s">
        <v>8</v>
      </c>
      <c r="H14" s="4">
        <v>2021</v>
      </c>
      <c r="I14" t="str">
        <f t="shared" si="2"/>
        <v>court terme</v>
      </c>
      <c r="J14" t="str">
        <f t="shared" si="0"/>
        <v>1 à 2 ans</v>
      </c>
    </row>
    <row r="15" spans="1:10" x14ac:dyDescent="0.25">
      <c r="A15" s="4">
        <v>13</v>
      </c>
      <c r="B15" s="8" t="s">
        <v>28</v>
      </c>
      <c r="C15" s="8">
        <f>'[1]IEm -Indice d''état méca '!AS15</f>
        <v>3.1749999999999998</v>
      </c>
      <c r="D15" s="8">
        <f>'[1]IEu - Indice d''état usage'!AK15</f>
        <v>2.4</v>
      </c>
      <c r="E15" s="7">
        <f t="shared" si="1"/>
        <v>3.1749999999999998</v>
      </c>
      <c r="F15" s="8">
        <f>ROUND('[1]IS - Indice stratégique'!K14,10)</f>
        <v>2.5238095237999998</v>
      </c>
      <c r="G15" s="4">
        <v>2</v>
      </c>
      <c r="H15" s="4">
        <v>2021</v>
      </c>
      <c r="I15" t="str">
        <f t="shared" si="2"/>
        <v>moyen terme</v>
      </c>
      <c r="J15" t="str">
        <f t="shared" si="0"/>
        <v>2 à 3 ans</v>
      </c>
    </row>
    <row r="16" spans="1:10" x14ac:dyDescent="0.25">
      <c r="A16" s="4">
        <v>14</v>
      </c>
      <c r="B16" s="8" t="s">
        <v>29</v>
      </c>
      <c r="C16" s="8">
        <f>'[1]IEm -Indice d''état méca '!AS16</f>
        <v>3.0571428571428574</v>
      </c>
      <c r="D16" s="8">
        <f>'[1]IEu - Indice d''état usage'!AK16</f>
        <v>1.75</v>
      </c>
      <c r="E16" s="7">
        <f t="shared" si="1"/>
        <v>3.0571428571428574</v>
      </c>
      <c r="F16" s="8">
        <f>ROUND('[1]IS - Indice stratégique'!K15,10)</f>
        <v>4.3809523810000002</v>
      </c>
      <c r="G16" s="4" t="s">
        <v>9</v>
      </c>
      <c r="H16" s="4">
        <v>2021</v>
      </c>
      <c r="I16" t="str">
        <f t="shared" si="2"/>
        <v>moyen terme</v>
      </c>
      <c r="J16" t="str">
        <f t="shared" si="0"/>
        <v>2 à 3 ans</v>
      </c>
    </row>
    <row r="17" spans="1:10" x14ac:dyDescent="0.25">
      <c r="A17" s="4">
        <v>15</v>
      </c>
      <c r="B17" s="8" t="s">
        <v>30</v>
      </c>
      <c r="C17" s="8">
        <f>'[1]IEm -Indice d''état méca '!AS17</f>
        <v>2.74</v>
      </c>
      <c r="D17" s="8">
        <f>'[1]IEu - Indice d''état usage'!AK17</f>
        <v>3.1</v>
      </c>
      <c r="E17" s="7">
        <f t="shared" si="1"/>
        <v>2.74</v>
      </c>
      <c r="F17" s="8">
        <f>ROUND('[1]IS - Indice stratégique'!K16,10)</f>
        <v>4.2380952380999997</v>
      </c>
      <c r="G17" s="4">
        <v>2</v>
      </c>
      <c r="H17" s="4">
        <v>2021</v>
      </c>
      <c r="I17" t="str">
        <f t="shared" si="2"/>
        <v>court terme</v>
      </c>
      <c r="J17" t="str">
        <f t="shared" si="0"/>
        <v>1 à 2 ans</v>
      </c>
    </row>
    <row r="18" spans="1:10" x14ac:dyDescent="0.25">
      <c r="A18" s="4">
        <v>16</v>
      </c>
      <c r="B18" s="8" t="s">
        <v>31</v>
      </c>
      <c r="C18" s="8">
        <f>'[1]IEm -Indice d''état méca '!AS18</f>
        <v>3.2</v>
      </c>
      <c r="D18" s="8">
        <f>'[1]IEu - Indice d''état usage'!AK18</f>
        <v>3.46</v>
      </c>
      <c r="E18" s="7">
        <f t="shared" si="1"/>
        <v>3.2</v>
      </c>
      <c r="F18" s="8">
        <f>ROUND('[1]IS - Indice stratégique'!K17,10)</f>
        <v>2.5714285713999998</v>
      </c>
      <c r="G18" s="4">
        <v>2</v>
      </c>
      <c r="H18" s="4">
        <v>2022</v>
      </c>
      <c r="I18" t="str">
        <f t="shared" si="2"/>
        <v>moyen terme</v>
      </c>
      <c r="J18" t="str">
        <f t="shared" si="0"/>
        <v>2 à 3 ans</v>
      </c>
    </row>
    <row r="19" spans="1:10" x14ac:dyDescent="0.25">
      <c r="A19" s="4">
        <v>17</v>
      </c>
      <c r="B19" s="8" t="s">
        <v>32</v>
      </c>
      <c r="C19" s="8">
        <f>'[1]IEm -Indice d''état méca '!AS19</f>
        <v>3.3250000000000002</v>
      </c>
      <c r="D19" s="8">
        <f>'[1]IEu - Indice d''état usage'!AK19</f>
        <v>2.2000000000000002</v>
      </c>
      <c r="E19" s="7">
        <f t="shared" si="1"/>
        <v>3.3250000000000002</v>
      </c>
      <c r="F19" s="8">
        <f>ROUND('[1]IS - Indice stratégique'!K18,10)</f>
        <v>4.4761904762000002</v>
      </c>
      <c r="G19" s="4">
        <v>2</v>
      </c>
      <c r="H19" s="4">
        <v>2021</v>
      </c>
      <c r="I19" t="str">
        <f t="shared" si="2"/>
        <v>moyen terme</v>
      </c>
      <c r="J19" t="str">
        <f t="shared" si="0"/>
        <v>2 à 3 ans</v>
      </c>
    </row>
    <row r="20" spans="1:10" x14ac:dyDescent="0.25">
      <c r="A20" s="4">
        <v>18</v>
      </c>
      <c r="B20" s="8" t="s">
        <v>33</v>
      </c>
      <c r="C20" s="8">
        <f>'[1]IEm -Indice d''état méca '!AS20</f>
        <v>3.2</v>
      </c>
      <c r="D20" s="8">
        <f>'[1]IEu - Indice d''état usage'!AK20</f>
        <v>3.7</v>
      </c>
      <c r="E20" s="7">
        <f t="shared" si="1"/>
        <v>3.2</v>
      </c>
      <c r="F20" s="8">
        <f>ROUND('[1]IS - Indice stratégique'!K19,10)</f>
        <v>4.3333333332999997</v>
      </c>
      <c r="G20" s="4">
        <v>2</v>
      </c>
      <c r="H20" s="4">
        <v>2021</v>
      </c>
      <c r="I20" t="str">
        <f t="shared" si="2"/>
        <v>moyen terme</v>
      </c>
      <c r="J20" t="str">
        <f t="shared" si="0"/>
        <v>2 à 3 ans</v>
      </c>
    </row>
    <row r="21" spans="1:10" x14ac:dyDescent="0.25">
      <c r="A21" s="4">
        <v>19</v>
      </c>
      <c r="B21" s="8" t="s">
        <v>34</v>
      </c>
      <c r="C21" s="8">
        <f>'[1]IEm -Indice d''état méca '!AS21</f>
        <v>2.2428571428571429</v>
      </c>
      <c r="D21" s="8">
        <f>'[1]IEu - Indice d''état usage'!AK21</f>
        <v>1.9750000000000001</v>
      </c>
      <c r="E21" s="7">
        <f t="shared" si="1"/>
        <v>2.2428571428571429</v>
      </c>
      <c r="F21" s="8">
        <f>ROUND('[1]IS - Indice stratégique'!K20,10)</f>
        <v>2.6190476189999998</v>
      </c>
      <c r="G21" s="4" t="s">
        <v>8</v>
      </c>
      <c r="H21" s="4">
        <v>2022</v>
      </c>
      <c r="I21" t="str">
        <f t="shared" si="2"/>
        <v>court terme</v>
      </c>
      <c r="J21" t="str">
        <f t="shared" si="0"/>
        <v>1 à 2 ans</v>
      </c>
    </row>
    <row r="22" spans="1:10" x14ac:dyDescent="0.25">
      <c r="A22" s="4">
        <v>20</v>
      </c>
      <c r="B22" s="8" t="s">
        <v>35</v>
      </c>
      <c r="C22" s="8">
        <f>'[1]IEm -Indice d''état méca '!AS22</f>
        <v>3.1</v>
      </c>
      <c r="D22" s="8">
        <f>'[1]IEu - Indice d''état usage'!AK22</f>
        <v>1.9</v>
      </c>
      <c r="E22" s="7">
        <f t="shared" si="1"/>
        <v>3.1</v>
      </c>
      <c r="F22" s="8">
        <f>ROUND('[1]IS - Indice stratégique'!K21,10)</f>
        <v>4.7619047619000003</v>
      </c>
      <c r="G22" s="4">
        <v>2</v>
      </c>
      <c r="H22" s="4">
        <v>2019</v>
      </c>
      <c r="I22" t="str">
        <f t="shared" si="2"/>
        <v>moyen terme</v>
      </c>
      <c r="J22" t="str">
        <f t="shared" si="0"/>
        <v>2 à 3 ans</v>
      </c>
    </row>
    <row r="23" spans="1:10" x14ac:dyDescent="0.25">
      <c r="A23" s="4">
        <v>21</v>
      </c>
      <c r="B23" s="8" t="s">
        <v>36</v>
      </c>
      <c r="C23" s="8">
        <f>'[1]IEm -Indice d''état méca '!AS23</f>
        <v>2.92</v>
      </c>
      <c r="D23" s="8">
        <f>'[1]IEu - Indice d''état usage'!AK23</f>
        <v>2.125</v>
      </c>
      <c r="E23" s="7">
        <f t="shared" si="1"/>
        <v>2.92</v>
      </c>
      <c r="F23" s="8">
        <f>ROUND('[1]IS - Indice stratégique'!K22,10)</f>
        <v>2.5238095237999998</v>
      </c>
      <c r="G23" s="4" t="s">
        <v>8</v>
      </c>
      <c r="H23" s="4">
        <v>2019</v>
      </c>
      <c r="I23" t="str">
        <f t="shared" si="2"/>
        <v>court terme</v>
      </c>
      <c r="J23" t="str">
        <f t="shared" si="0"/>
        <v>1 à 2 ans</v>
      </c>
    </row>
    <row r="24" spans="1:10" x14ac:dyDescent="0.25">
      <c r="A24" s="4">
        <v>22</v>
      </c>
      <c r="B24" s="8" t="s">
        <v>37</v>
      </c>
      <c r="C24" s="8">
        <f>'[1]IEm -Indice d''état méca '!AS24</f>
        <v>3.5</v>
      </c>
      <c r="D24" s="8">
        <f>'[1]IEu - Indice d''état usage'!AK24</f>
        <v>3.7</v>
      </c>
      <c r="E24" s="7">
        <f t="shared" si="1"/>
        <v>3.5</v>
      </c>
      <c r="F24" s="8">
        <f>ROUND('[1]IS - Indice stratégique'!K23,10)</f>
        <v>2.2857142857000001</v>
      </c>
      <c r="G24" s="4">
        <v>2</v>
      </c>
      <c r="H24" s="4">
        <v>2022</v>
      </c>
      <c r="I24" t="str">
        <f t="shared" si="2"/>
        <v>moyen terme</v>
      </c>
      <c r="J24" t="str">
        <f t="shared" si="0"/>
        <v>2 à 3 ans</v>
      </c>
    </row>
    <row r="25" spans="1:10" x14ac:dyDescent="0.25">
      <c r="A25" s="4">
        <v>23</v>
      </c>
      <c r="B25" s="8" t="s">
        <v>38</v>
      </c>
      <c r="C25" s="8">
        <f>'[1]IEm -Indice d''état méca '!AS25</f>
        <v>2.86</v>
      </c>
      <c r="D25" s="8">
        <f>'[1]IEu - Indice d''état usage'!AK25</f>
        <v>2.0799999999999996</v>
      </c>
      <c r="E25" s="7">
        <f t="shared" si="1"/>
        <v>2.86</v>
      </c>
      <c r="F25" s="8">
        <f>ROUND('[1]IS - Indice stratégique'!K24,10)</f>
        <v>2.3333333333000001</v>
      </c>
      <c r="G25" s="4" t="s">
        <v>8</v>
      </c>
      <c r="H25" s="4">
        <v>2019</v>
      </c>
      <c r="I25" t="str">
        <f t="shared" si="2"/>
        <v>court terme</v>
      </c>
      <c r="J25" t="str">
        <f t="shared" si="0"/>
        <v>1 à 2 ans</v>
      </c>
    </row>
    <row r="26" spans="1:10" x14ac:dyDescent="0.25">
      <c r="A26" s="4">
        <v>24</v>
      </c>
      <c r="B26" s="8" t="s">
        <v>39</v>
      </c>
      <c r="C26" s="8">
        <f>'[1]IEm -Indice d''état méca '!AS26</f>
        <v>1.9</v>
      </c>
      <c r="D26" s="8">
        <f>'[1]IEu - Indice d''état usage'!AK26</f>
        <v>1.8250000000000002</v>
      </c>
      <c r="E26" s="7">
        <f t="shared" si="1"/>
        <v>1.9</v>
      </c>
      <c r="F26" s="8">
        <f>ROUND('[1]IS - Indice stratégique'!K25,10)</f>
        <v>2.7142857142999999</v>
      </c>
      <c r="G26" s="4" t="s">
        <v>10</v>
      </c>
      <c r="H26" s="4">
        <v>2019</v>
      </c>
      <c r="I26" t="str">
        <f t="shared" si="2"/>
        <v>immédiat</v>
      </c>
      <c r="J26" t="str">
        <f t="shared" si="0"/>
        <v>moins de 1 an</v>
      </c>
    </row>
    <row r="27" spans="1:10" x14ac:dyDescent="0.25">
      <c r="A27" s="4">
        <v>25</v>
      </c>
      <c r="B27" s="8" t="s">
        <v>40</v>
      </c>
      <c r="C27" s="8">
        <f>'[1]IEm -Indice d''état méca '!AS27</f>
        <v>2.8</v>
      </c>
      <c r="D27" s="8">
        <f>'[1]IEu - Indice d''état usage'!AK27</f>
        <v>2.2000000000000002</v>
      </c>
      <c r="E27" s="7">
        <f t="shared" si="1"/>
        <v>2.8</v>
      </c>
      <c r="F27" s="8">
        <f>ROUND('[1]IS - Indice stratégique'!K26,10)</f>
        <v>4.0952380952</v>
      </c>
      <c r="G27" s="4" t="s">
        <v>8</v>
      </c>
      <c r="H27" s="4">
        <v>2022</v>
      </c>
      <c r="I27" t="str">
        <f t="shared" si="2"/>
        <v>court terme</v>
      </c>
      <c r="J27" t="str">
        <f t="shared" si="0"/>
        <v>1 à 2 ans</v>
      </c>
    </row>
    <row r="28" spans="1:10" x14ac:dyDescent="0.25">
      <c r="A28" s="4">
        <v>26</v>
      </c>
      <c r="B28" s="8" t="s">
        <v>41</v>
      </c>
      <c r="C28" s="8">
        <f>'[1]IEm -Indice d''état méca '!AS28</f>
        <v>2.62</v>
      </c>
      <c r="D28" s="8">
        <f>'[1]IEu - Indice d''état usage'!AK28</f>
        <v>3.55</v>
      </c>
      <c r="E28" s="7">
        <f t="shared" si="1"/>
        <v>2.62</v>
      </c>
      <c r="F28" s="8">
        <f>ROUND('[1]IS - Indice stratégique'!K27,10)</f>
        <v>2.5714285713999998</v>
      </c>
      <c r="G28" s="4">
        <v>2</v>
      </c>
      <c r="H28" s="4">
        <v>2022</v>
      </c>
      <c r="I28" t="str">
        <f t="shared" si="2"/>
        <v>court terme</v>
      </c>
      <c r="J28" t="str">
        <f t="shared" si="0"/>
        <v>1 à 2 ans</v>
      </c>
    </row>
    <row r="29" spans="1:10" x14ac:dyDescent="0.25">
      <c r="A29" s="4">
        <v>27</v>
      </c>
      <c r="B29" s="8" t="s">
        <v>42</v>
      </c>
      <c r="C29" s="8">
        <f>'[1]IEm -Indice d''état méca '!AS29</f>
        <v>2.35</v>
      </c>
      <c r="D29" s="8">
        <f>'[1]IEu - Indice d''état usage'!AK29</f>
        <v>2.8</v>
      </c>
      <c r="E29" s="7">
        <f t="shared" si="1"/>
        <v>2.35</v>
      </c>
      <c r="F29" s="8">
        <f>ROUND('[1]IS - Indice stratégique'!K28,10)</f>
        <v>1.6666666667000001</v>
      </c>
      <c r="G29" s="4" t="s">
        <v>8</v>
      </c>
      <c r="H29" s="4">
        <v>2019</v>
      </c>
      <c r="I29" t="str">
        <f t="shared" si="2"/>
        <v>court terme</v>
      </c>
      <c r="J29" t="str">
        <f t="shared" si="0"/>
        <v>1 à 2 ans</v>
      </c>
    </row>
    <row r="30" spans="1:10" x14ac:dyDescent="0.25">
      <c r="A30" s="4">
        <v>28</v>
      </c>
      <c r="B30" s="8" t="s">
        <v>43</v>
      </c>
      <c r="C30" s="9">
        <f>'[1]IEm -Indice d''état méca '!AS30</f>
        <v>3.1</v>
      </c>
      <c r="D30" s="9">
        <f>'[1]IEu - Indice d''état usage'!AK30</f>
        <v>4.5999999999999996</v>
      </c>
      <c r="E30" s="7">
        <f t="shared" si="1"/>
        <v>3.1</v>
      </c>
      <c r="F30" s="9">
        <f>ROUND('[1]IS - Indice stratégique'!K29,10)</f>
        <v>4.2857142857000001</v>
      </c>
      <c r="G30" s="4">
        <v>2</v>
      </c>
      <c r="H30" s="4">
        <v>2021</v>
      </c>
      <c r="I30" t="str">
        <f t="shared" si="2"/>
        <v>moyen terme</v>
      </c>
      <c r="J30" t="str">
        <f t="shared" si="0"/>
        <v>2 à 3 ans</v>
      </c>
    </row>
    <row r="31" spans="1:10" x14ac:dyDescent="0.25">
      <c r="A31" s="4">
        <v>29</v>
      </c>
      <c r="B31" s="8" t="s">
        <v>44</v>
      </c>
      <c r="C31" s="8">
        <f>'[1]IEm -Indice d''état méca '!AS31</f>
        <v>3.7</v>
      </c>
      <c r="D31" s="8">
        <f>'[1]IEu - Indice d''état usage'!AK31</f>
        <v>3.85</v>
      </c>
      <c r="E31" s="7">
        <f t="shared" si="1"/>
        <v>3.7</v>
      </c>
      <c r="F31" s="8">
        <f>ROUND('[1]IS - Indice stratégique'!K30,10)</f>
        <v>3.6666666666999999</v>
      </c>
      <c r="G31" s="4">
        <v>1</v>
      </c>
      <c r="H31" s="4">
        <v>2022</v>
      </c>
      <c r="I31" t="str">
        <f t="shared" si="2"/>
        <v>moyen terme</v>
      </c>
      <c r="J31" t="str">
        <f t="shared" si="0"/>
        <v>2 à 3 ans</v>
      </c>
    </row>
    <row r="32" spans="1:10" x14ac:dyDescent="0.25">
      <c r="A32" s="4">
        <v>30</v>
      </c>
      <c r="B32" s="8" t="s">
        <v>45</v>
      </c>
      <c r="C32" s="8">
        <f>'[1]IEm -Indice d''état méca '!AS32</f>
        <v>2.2428571428571429</v>
      </c>
      <c r="D32" s="8">
        <f>'[1]IEu - Indice d''état usage'!AK32</f>
        <v>3.16</v>
      </c>
      <c r="E32" s="7">
        <f t="shared" si="1"/>
        <v>2.2428571428571429</v>
      </c>
      <c r="F32" s="8">
        <f>ROUND('[1]IS - Indice stratégique'!K31,10)</f>
        <v>3.3809523810000002</v>
      </c>
      <c r="G32" s="4">
        <v>3</v>
      </c>
      <c r="H32" s="4">
        <v>2022</v>
      </c>
      <c r="I32" t="str">
        <f t="shared" si="2"/>
        <v>court terme</v>
      </c>
      <c r="J32" t="str">
        <f t="shared" si="0"/>
        <v>1 à 2 ans</v>
      </c>
    </row>
    <row r="33" spans="1:10" x14ac:dyDescent="0.25">
      <c r="A33" s="4">
        <v>31</v>
      </c>
      <c r="B33" s="8" t="s">
        <v>46</v>
      </c>
      <c r="C33" s="8">
        <f>'[1]IEm -Indice d''état méca '!AS33</f>
        <v>2.2000000000000002</v>
      </c>
      <c r="D33" s="8">
        <f>'[1]IEu - Indice d''état usage'!AK33</f>
        <v>3.7</v>
      </c>
      <c r="E33" s="7">
        <f t="shared" si="1"/>
        <v>2.2000000000000002</v>
      </c>
      <c r="F33" s="8">
        <f>ROUND('[1]IS - Indice stratégique'!K32,10)</f>
        <v>4.5714285714000003</v>
      </c>
      <c r="G33" s="4" t="s">
        <v>8</v>
      </c>
      <c r="H33" s="4">
        <v>2022</v>
      </c>
      <c r="I33" t="str">
        <f t="shared" si="2"/>
        <v>court terme</v>
      </c>
      <c r="J33" t="str">
        <f t="shared" si="0"/>
        <v>1 à 2 ans</v>
      </c>
    </row>
    <row r="34" spans="1:10" x14ac:dyDescent="0.25">
      <c r="A34" s="4">
        <v>32</v>
      </c>
      <c r="B34" s="8" t="s">
        <v>47</v>
      </c>
      <c r="C34" s="8">
        <f>'[1]IEm -Indice d''état méca '!AS34</f>
        <v>2.62</v>
      </c>
      <c r="D34" s="8">
        <f>'[1]IEu - Indice d''état usage'!AK34</f>
        <v>2.2599999999999998</v>
      </c>
      <c r="E34" s="7">
        <f t="shared" si="1"/>
        <v>2.62</v>
      </c>
      <c r="F34" s="8">
        <f>ROUND('[1]IS - Indice stratégique'!K33,10)</f>
        <v>1.9047619048</v>
      </c>
      <c r="G34" s="4" t="s">
        <v>8</v>
      </c>
      <c r="H34" s="4">
        <v>2020</v>
      </c>
      <c r="I34" t="str">
        <f t="shared" si="2"/>
        <v>court terme</v>
      </c>
      <c r="J34" t="str">
        <f t="shared" si="0"/>
        <v>1 à 2 ans</v>
      </c>
    </row>
    <row r="35" spans="1:10" x14ac:dyDescent="0.25">
      <c r="A35" s="4">
        <v>33</v>
      </c>
      <c r="B35" s="8" t="s">
        <v>48</v>
      </c>
      <c r="C35" s="8">
        <f>'[1]IEm -Indice d''état méca '!AS35</f>
        <v>1.9</v>
      </c>
      <c r="D35" s="8">
        <f>'[1]IEu - Indice d''état usage'!AK35</f>
        <v>2.2599999999999998</v>
      </c>
      <c r="E35" s="7">
        <f t="shared" si="1"/>
        <v>1.9</v>
      </c>
      <c r="F35" s="8">
        <f>ROUND('[1]IS - Indice stratégique'!K34,10)</f>
        <v>4.0476190475999996</v>
      </c>
      <c r="G35" s="4">
        <v>3</v>
      </c>
      <c r="H35" s="4">
        <v>2022</v>
      </c>
      <c r="I35" t="str">
        <f t="shared" si="2"/>
        <v>immédiat</v>
      </c>
      <c r="J35" t="str">
        <f t="shared" si="0"/>
        <v>moins de 1 an</v>
      </c>
    </row>
    <row r="36" spans="1:10" x14ac:dyDescent="0.25">
      <c r="A36" s="4">
        <v>34</v>
      </c>
      <c r="B36" s="8" t="s">
        <v>49</v>
      </c>
      <c r="C36" s="8">
        <v>2.2999999999999998</v>
      </c>
      <c r="D36" s="8">
        <v>2.2000000000000002</v>
      </c>
      <c r="E36" s="7">
        <f t="shared" si="1"/>
        <v>2.2999999999999998</v>
      </c>
      <c r="F36" s="8">
        <f>ROUND('[1]IS - Indice stratégique'!K35,10)</f>
        <v>2.2380952381000001</v>
      </c>
      <c r="G36" s="4" t="s">
        <v>8</v>
      </c>
      <c r="H36" s="4">
        <v>2022</v>
      </c>
      <c r="I36" t="str">
        <f t="shared" si="2"/>
        <v>court terme</v>
      </c>
      <c r="J36" t="str">
        <f t="shared" si="0"/>
        <v>1 à 2 ans</v>
      </c>
    </row>
    <row r="37" spans="1:10" x14ac:dyDescent="0.25">
      <c r="A37" s="4">
        <v>35</v>
      </c>
      <c r="B37" s="8" t="s">
        <v>50</v>
      </c>
      <c r="C37" s="8">
        <f>'[1]IEm -Indice d''état méca '!AS37</f>
        <v>2.5375000000000001</v>
      </c>
      <c r="D37" s="8">
        <f>'[1]IEu - Indice d''état usage'!AK37</f>
        <v>2.1</v>
      </c>
      <c r="E37" s="7">
        <f t="shared" si="1"/>
        <v>2.5375000000000001</v>
      </c>
      <c r="F37" s="8">
        <f>ROUND('[1]IS - Indice stratégique'!K36,10)</f>
        <v>2.2857142857000001</v>
      </c>
      <c r="G37" s="4" t="s">
        <v>8</v>
      </c>
      <c r="H37" s="4">
        <v>2019</v>
      </c>
      <c r="I37" t="str">
        <f t="shared" si="2"/>
        <v>court terme</v>
      </c>
      <c r="J37" t="str">
        <f t="shared" si="0"/>
        <v>1 à 2 ans</v>
      </c>
    </row>
    <row r="38" spans="1:10" x14ac:dyDescent="0.25">
      <c r="A38" s="4">
        <v>36</v>
      </c>
      <c r="B38" s="8" t="s">
        <v>51</v>
      </c>
      <c r="C38" s="8">
        <f>'[1]IEm -Indice d''état méca '!AS38</f>
        <v>2.2000000000000002</v>
      </c>
      <c r="D38" s="8">
        <f>'[1]IEu - Indice d''état usage'!AK38</f>
        <v>2</v>
      </c>
      <c r="E38" s="7">
        <f t="shared" si="1"/>
        <v>2.2000000000000002</v>
      </c>
      <c r="F38" s="8">
        <f>ROUND('[1]IS - Indice stratégique'!K37,10)</f>
        <v>2.5238095237999998</v>
      </c>
      <c r="G38" s="4">
        <v>3</v>
      </c>
      <c r="H38" s="4">
        <v>2019</v>
      </c>
      <c r="I38" t="str">
        <f t="shared" si="2"/>
        <v>court terme</v>
      </c>
      <c r="J38" t="str">
        <f t="shared" si="0"/>
        <v>1 à 2 ans</v>
      </c>
    </row>
    <row r="39" spans="1:10" x14ac:dyDescent="0.25">
      <c r="A39" s="4">
        <v>37</v>
      </c>
      <c r="B39" s="8" t="s">
        <v>52</v>
      </c>
      <c r="C39" s="8">
        <f>'[1]IEm -Indice d''état méca '!AS39</f>
        <v>2.2000000000000002</v>
      </c>
      <c r="D39" s="8">
        <f>'[1]IEu - Indice d''état usage'!AK39</f>
        <v>2.5</v>
      </c>
      <c r="E39" s="7">
        <f t="shared" si="1"/>
        <v>2.2000000000000002</v>
      </c>
      <c r="F39" s="8">
        <f>ROUND('[1]IS - Indice stratégique'!K38,10)</f>
        <v>1.5714285714</v>
      </c>
      <c r="G39" s="4">
        <v>3</v>
      </c>
      <c r="H39" s="4">
        <v>2019</v>
      </c>
      <c r="I39" t="str">
        <f t="shared" si="2"/>
        <v>court terme</v>
      </c>
      <c r="J39" t="str">
        <f t="shared" si="0"/>
        <v>1 à 2 ans</v>
      </c>
    </row>
    <row r="40" spans="1:10" x14ac:dyDescent="0.25">
      <c r="A40" s="4">
        <v>38</v>
      </c>
      <c r="B40" s="8" t="s">
        <v>53</v>
      </c>
      <c r="C40" s="8">
        <f>'[1]IEm -Indice d''état méca '!AS40</f>
        <v>3.625</v>
      </c>
      <c r="D40" s="8">
        <f>'[1]IEu - Indice d''état usage'!AK40</f>
        <v>3.1</v>
      </c>
      <c r="E40" s="7">
        <f t="shared" si="1"/>
        <v>3.625</v>
      </c>
      <c r="F40" s="8">
        <f>ROUND('[1]IS - Indice stratégique'!K39,10)</f>
        <v>4.7619047619000003</v>
      </c>
      <c r="G40" s="4">
        <v>2</v>
      </c>
      <c r="H40" s="4">
        <v>2019</v>
      </c>
      <c r="I40" t="str">
        <f t="shared" si="2"/>
        <v>moyen terme</v>
      </c>
      <c r="J40" t="str">
        <f t="shared" si="0"/>
        <v>2 à 3 ans</v>
      </c>
    </row>
    <row r="41" spans="1:10" x14ac:dyDescent="0.25">
      <c r="A41" s="4">
        <v>39</v>
      </c>
      <c r="B41" s="8" t="s">
        <v>54</v>
      </c>
      <c r="C41" s="8">
        <f>'[1]IEm -Indice d''état méca '!AS41</f>
        <v>3.1</v>
      </c>
      <c r="D41" s="8">
        <f>'[1]IEu - Indice d''état usage'!AK41</f>
        <v>3.7</v>
      </c>
      <c r="E41" s="7">
        <f t="shared" si="1"/>
        <v>3.1</v>
      </c>
      <c r="F41" s="8">
        <f>ROUND('[1]IS - Indice stratégique'!K40,10)</f>
        <v>4.7619047619000003</v>
      </c>
      <c r="G41" s="4">
        <v>2</v>
      </c>
      <c r="H41" s="4">
        <v>2021</v>
      </c>
      <c r="I41" t="str">
        <f t="shared" si="2"/>
        <v>moyen terme</v>
      </c>
      <c r="J41" t="str">
        <f t="shared" si="0"/>
        <v>2 à 3 ans</v>
      </c>
    </row>
    <row r="42" spans="1:10" x14ac:dyDescent="0.25">
      <c r="A42" s="4">
        <v>40</v>
      </c>
      <c r="B42" s="8" t="s">
        <v>55</v>
      </c>
      <c r="C42" s="8">
        <f>'[1]IEm -Indice d''état méca '!AS42</f>
        <v>2.6</v>
      </c>
      <c r="D42" s="8">
        <f>'[1]IEu - Indice d''état usage'!AK42</f>
        <v>3.7</v>
      </c>
      <c r="E42" s="7">
        <f t="shared" si="1"/>
        <v>2.6</v>
      </c>
      <c r="F42" s="8">
        <f>ROUND('[1]IS - Indice stratégique'!K41,10)</f>
        <v>4.7619047619000003</v>
      </c>
      <c r="G42" s="4">
        <v>2</v>
      </c>
      <c r="H42" s="4">
        <v>2021</v>
      </c>
      <c r="I42" t="str">
        <f t="shared" si="2"/>
        <v>court terme</v>
      </c>
      <c r="J42" t="str">
        <f t="shared" si="0"/>
        <v>1 à 2 ans</v>
      </c>
    </row>
    <row r="43" spans="1:10" x14ac:dyDescent="0.25">
      <c r="A43" s="4">
        <v>41</v>
      </c>
      <c r="B43" s="8" t="s">
        <v>56</v>
      </c>
      <c r="C43" s="8">
        <f>'[1]IEm -Indice d''état méca '!AS43</f>
        <v>2.6</v>
      </c>
      <c r="D43" s="8">
        <f>'[1]IEu - Indice d''état usage'!AK43</f>
        <v>4</v>
      </c>
      <c r="E43" s="7">
        <f t="shared" si="1"/>
        <v>2.6</v>
      </c>
      <c r="F43" s="8">
        <f>ROUND('[1]IS - Indice stratégique'!K42,10)</f>
        <v>4.7619047619000003</v>
      </c>
      <c r="G43" s="4">
        <v>2</v>
      </c>
      <c r="H43" s="4">
        <v>2021</v>
      </c>
      <c r="I43" t="str">
        <f t="shared" si="2"/>
        <v>court terme</v>
      </c>
      <c r="J43" t="str">
        <f t="shared" si="0"/>
        <v>1 à 2 ans</v>
      </c>
    </row>
    <row r="44" spans="1:10" x14ac:dyDescent="0.25">
      <c r="A44" s="4">
        <v>42</v>
      </c>
      <c r="B44" s="8" t="s">
        <v>57</v>
      </c>
      <c r="C44" s="8">
        <f>'[1]IEm -Indice d''état méca '!AS44</f>
        <v>2.5</v>
      </c>
      <c r="D44" s="8">
        <f>'[1]IEu - Indice d''état usage'!AK44</f>
        <v>2.2000000000000002</v>
      </c>
      <c r="E44" s="7">
        <f t="shared" si="1"/>
        <v>2.5</v>
      </c>
      <c r="F44" s="8">
        <f>ROUND('[1]IS - Indice stratégique'!K43,10)</f>
        <v>2.5238095237999998</v>
      </c>
      <c r="G44" s="4" t="s">
        <v>8</v>
      </c>
      <c r="H44" s="4">
        <v>2019</v>
      </c>
      <c r="I44" t="str">
        <f t="shared" si="2"/>
        <v>court terme</v>
      </c>
      <c r="J44" t="str">
        <f t="shared" si="0"/>
        <v>1 à 2 ans</v>
      </c>
    </row>
    <row r="45" spans="1:10" x14ac:dyDescent="0.25">
      <c r="A45" s="4">
        <v>43</v>
      </c>
      <c r="B45" s="8" t="s">
        <v>58</v>
      </c>
      <c r="C45" s="8">
        <f>'[1]IEm -Indice d''état méca '!AS45</f>
        <v>2.3285714285714283</v>
      </c>
      <c r="D45" s="8">
        <f>'[1]IEu - Indice d''état usage'!AK45</f>
        <v>2.0499999999999998</v>
      </c>
      <c r="E45" s="7">
        <f t="shared" si="1"/>
        <v>2.3285714285714283</v>
      </c>
      <c r="F45" s="8">
        <f>ROUND('[1]IS - Indice stratégique'!K44,10)</f>
        <v>3.2857142857000001</v>
      </c>
      <c r="G45" s="4" t="s">
        <v>11</v>
      </c>
      <c r="H45" s="4">
        <v>2022</v>
      </c>
      <c r="I45" t="str">
        <f t="shared" si="2"/>
        <v>court terme</v>
      </c>
      <c r="J45" t="str">
        <f t="shared" si="0"/>
        <v>1 à 2 ans</v>
      </c>
    </row>
    <row r="46" spans="1:10" x14ac:dyDescent="0.25">
      <c r="A46" s="4">
        <v>44</v>
      </c>
      <c r="B46" s="8" t="s">
        <v>59</v>
      </c>
      <c r="C46" s="8">
        <f>'[1]IEm -Indice d''état méca '!AS46</f>
        <v>2.35</v>
      </c>
      <c r="D46" s="8">
        <f>'[1]IEu - Indice d''état usage'!AK46</f>
        <v>1.9</v>
      </c>
      <c r="E46" s="7">
        <f t="shared" si="1"/>
        <v>2.35</v>
      </c>
      <c r="F46" s="8">
        <f>ROUND('[1]IS - Indice stratégique'!K45,10)</f>
        <v>3.8571428570999999</v>
      </c>
      <c r="G46" s="4" t="s">
        <v>10</v>
      </c>
      <c r="H46" s="4">
        <v>2019</v>
      </c>
      <c r="I46" t="str">
        <f t="shared" si="2"/>
        <v>court terme</v>
      </c>
      <c r="J46" t="str">
        <f t="shared" si="0"/>
        <v>1 à 2 ans</v>
      </c>
    </row>
    <row r="47" spans="1:10" x14ac:dyDescent="0.25">
      <c r="A47" s="4">
        <v>45</v>
      </c>
      <c r="B47" s="8" t="s">
        <v>60</v>
      </c>
      <c r="C47" s="8">
        <f>'[1]IEm -Indice d''état méca '!AS47</f>
        <v>2.3666666666666663</v>
      </c>
      <c r="D47" s="8">
        <f>'[1]IEu - Indice d''état usage'!AK47</f>
        <v>3.3250000000000002</v>
      </c>
      <c r="E47" s="7">
        <f t="shared" si="1"/>
        <v>2.3666666666666663</v>
      </c>
      <c r="F47" s="8">
        <f>ROUND('[1]IS - Indice stratégique'!K46,10)</f>
        <v>1.7619047618999999</v>
      </c>
      <c r="G47" s="4" t="s">
        <v>8</v>
      </c>
      <c r="H47" s="4">
        <v>2022</v>
      </c>
      <c r="I47" t="str">
        <f t="shared" si="2"/>
        <v>court terme</v>
      </c>
      <c r="J47" t="str">
        <f t="shared" si="0"/>
        <v>1 à 2 ans</v>
      </c>
    </row>
    <row r="48" spans="1:10" x14ac:dyDescent="0.25">
      <c r="A48" s="4">
        <v>46</v>
      </c>
      <c r="B48" s="8" t="s">
        <v>61</v>
      </c>
      <c r="C48" s="8">
        <f>'[1]IEm -Indice d''état méca '!AS48</f>
        <v>2.2857142857142856</v>
      </c>
      <c r="D48" s="8">
        <f>'[1]IEu - Indice d''état usage'!AK48</f>
        <v>2.8</v>
      </c>
      <c r="E48" s="7">
        <f t="shared" si="1"/>
        <v>2.2857142857142856</v>
      </c>
      <c r="F48" s="8">
        <f>ROUND('[1]IS - Indice stratégique'!K47,10)</f>
        <v>3.4285714286000002</v>
      </c>
      <c r="G48" s="4">
        <v>3</v>
      </c>
      <c r="H48" s="4">
        <v>2022</v>
      </c>
      <c r="I48" t="str">
        <f t="shared" si="2"/>
        <v>court terme</v>
      </c>
      <c r="J48" t="str">
        <f t="shared" si="0"/>
        <v>1 à 2 ans</v>
      </c>
    </row>
    <row r="49" spans="1:10" x14ac:dyDescent="0.25">
      <c r="A49" s="4">
        <v>47</v>
      </c>
      <c r="B49" s="8" t="s">
        <v>62</v>
      </c>
      <c r="C49" s="8">
        <f>'[1]IEm -Indice d''état méca '!AS49</f>
        <v>1.9857142857142853</v>
      </c>
      <c r="D49" s="8">
        <f>'[1]IEu - Indice d''état usage'!AK49</f>
        <v>3.55</v>
      </c>
      <c r="E49" s="7">
        <f t="shared" si="1"/>
        <v>1.9857142857142853</v>
      </c>
      <c r="F49" s="8">
        <f>ROUND('[1]IS - Indice stratégique'!K48,10)</f>
        <v>1.9523809524</v>
      </c>
      <c r="G49" s="4">
        <v>3</v>
      </c>
      <c r="H49" s="4">
        <v>2022</v>
      </c>
      <c r="I49" t="str">
        <f t="shared" si="2"/>
        <v>immédiat</v>
      </c>
      <c r="J49" t="str">
        <f t="shared" si="0"/>
        <v>moins de 1 an</v>
      </c>
    </row>
    <row r="50" spans="1:10" x14ac:dyDescent="0.25">
      <c r="A50" s="4">
        <v>48</v>
      </c>
      <c r="B50" s="8" t="s">
        <v>63</v>
      </c>
      <c r="C50" s="8">
        <f>'[1]IEm -Indice d''état méca '!AS50</f>
        <v>2.8</v>
      </c>
      <c r="D50" s="8">
        <f>'[1]IEu - Indice d''état usage'!AK50</f>
        <v>2.2999999999999998</v>
      </c>
      <c r="E50" s="7">
        <f t="shared" si="1"/>
        <v>2.8</v>
      </c>
      <c r="F50" s="8">
        <f>ROUND('[1]IS - Indice stratégique'!K49,10)</f>
        <v>3.9047619048</v>
      </c>
      <c r="G50" s="4" t="s">
        <v>9</v>
      </c>
      <c r="H50" s="4">
        <v>2019</v>
      </c>
      <c r="I50" t="str">
        <f t="shared" si="2"/>
        <v>court terme</v>
      </c>
      <c r="J50" t="str">
        <f t="shared" si="0"/>
        <v>1 à 2 ans</v>
      </c>
    </row>
    <row r="51" spans="1:10" x14ac:dyDescent="0.25">
      <c r="A51" s="4">
        <v>49</v>
      </c>
      <c r="B51" s="8" t="s">
        <v>64</v>
      </c>
      <c r="C51" s="8">
        <f>'[1]IEm -Indice d''état méca '!AS51</f>
        <v>2.95</v>
      </c>
      <c r="D51" s="8">
        <f>'[1]IEu - Indice d''état usage'!AK51</f>
        <v>4</v>
      </c>
      <c r="E51" s="7">
        <f t="shared" si="1"/>
        <v>2.95</v>
      </c>
      <c r="F51" s="8">
        <f>ROUND('[1]IS - Indice stratégique'!K50,10)</f>
        <v>4</v>
      </c>
      <c r="G51" s="4">
        <v>2</v>
      </c>
      <c r="H51" s="4">
        <v>2020</v>
      </c>
      <c r="I51" t="str">
        <f t="shared" si="2"/>
        <v>court terme</v>
      </c>
      <c r="J51" t="str">
        <f t="shared" si="0"/>
        <v>1 à 2 ans</v>
      </c>
    </row>
    <row r="52" spans="1:10" x14ac:dyDescent="0.25">
      <c r="A52" s="4">
        <v>50</v>
      </c>
      <c r="B52" s="8" t="s">
        <v>65</v>
      </c>
      <c r="C52" s="8" t="e">
        <f>'[1]IEm -Indice d''état méca '!AS52</f>
        <v>#DIV/0!</v>
      </c>
      <c r="D52" s="8" t="e">
        <f>'[1]IEu - Indice d''état usage'!AK52</f>
        <v>#DIV/0!</v>
      </c>
      <c r="E52" s="7" t="e">
        <f t="shared" si="1"/>
        <v>#DIV/0!</v>
      </c>
      <c r="F52" s="8">
        <f>ROUND('[1]IS - Indice stratégique'!K51,10)</f>
        <v>4.4285714285999997</v>
      </c>
      <c r="G52" s="4" t="s">
        <v>12</v>
      </c>
      <c r="H52" s="4" t="s">
        <v>12</v>
      </c>
      <c r="I52" t="e">
        <f t="shared" si="2"/>
        <v>#DIV/0!</v>
      </c>
      <c r="J52" t="e">
        <f t="shared" si="0"/>
        <v>#DIV/0!</v>
      </c>
    </row>
    <row r="53" spans="1:10" x14ac:dyDescent="0.25">
      <c r="A53" s="4">
        <v>51</v>
      </c>
      <c r="B53" s="8" t="s">
        <v>66</v>
      </c>
      <c r="C53" s="8">
        <f>'[1]IEm -Indice d''état méca '!AS53</f>
        <v>2.5</v>
      </c>
      <c r="D53" s="8">
        <f>'[1]IEu - Indice d''état usage'!AK53</f>
        <v>3.7</v>
      </c>
      <c r="E53" s="7">
        <f t="shared" si="1"/>
        <v>2.5</v>
      </c>
      <c r="F53" s="8">
        <f>ROUND('[1]IS - Indice stratégique'!K52,10)</f>
        <v>3.9523809524</v>
      </c>
      <c r="G53" s="4">
        <v>2</v>
      </c>
      <c r="H53" s="4">
        <v>2020</v>
      </c>
      <c r="I53" t="str">
        <f t="shared" si="2"/>
        <v>court terme</v>
      </c>
      <c r="J53" t="str">
        <f t="shared" si="0"/>
        <v>1 à 2 ans</v>
      </c>
    </row>
    <row r="54" spans="1:10" x14ac:dyDescent="0.25">
      <c r="A54" s="4">
        <v>52</v>
      </c>
      <c r="B54" s="8" t="s">
        <v>67</v>
      </c>
      <c r="C54" s="8">
        <f>'[1]IEm -Indice d''état méca '!AS54</f>
        <v>1.5249999999999999</v>
      </c>
      <c r="D54" s="8">
        <f>'[1]IEu - Indice d''état usage'!AK54</f>
        <v>2.95</v>
      </c>
      <c r="E54" s="7">
        <f t="shared" si="1"/>
        <v>1.5249999999999999</v>
      </c>
      <c r="F54" s="8">
        <f>ROUND('[1]IS - Indice stratégique'!K53,10)</f>
        <v>1.8095238094999999</v>
      </c>
      <c r="G54" s="4" t="s">
        <v>8</v>
      </c>
      <c r="H54" s="4">
        <v>2022</v>
      </c>
      <c r="I54" t="str">
        <f t="shared" si="2"/>
        <v>immédiat</v>
      </c>
      <c r="J54" t="str">
        <f t="shared" si="0"/>
        <v>moins de 1 an</v>
      </c>
    </row>
    <row r="55" spans="1:10" x14ac:dyDescent="0.25">
      <c r="A55" s="4">
        <v>53</v>
      </c>
      <c r="B55" s="8" t="s">
        <v>68</v>
      </c>
      <c r="C55" s="8">
        <f>'[1]IEm -Indice d''état méca '!AS55</f>
        <v>1.9750000000000001</v>
      </c>
      <c r="D55" s="8">
        <f>'[1]IEu - Indice d''état usage'!AK55</f>
        <v>2.95</v>
      </c>
      <c r="E55" s="7">
        <f t="shared" si="1"/>
        <v>1.9750000000000001</v>
      </c>
      <c r="F55" s="8">
        <f>ROUND('[1]IS - Indice stratégique'!K54,10)</f>
        <v>2.6190476189999998</v>
      </c>
      <c r="G55" s="4">
        <v>2</v>
      </c>
      <c r="H55" s="4">
        <v>2022</v>
      </c>
      <c r="I55" t="str">
        <f t="shared" si="2"/>
        <v>immédiat</v>
      </c>
      <c r="J55" t="str">
        <f t="shared" si="0"/>
        <v>moins de 1 an</v>
      </c>
    </row>
    <row r="56" spans="1:10" x14ac:dyDescent="0.25">
      <c r="A56" s="4">
        <v>54</v>
      </c>
      <c r="B56" s="8" t="s">
        <v>69</v>
      </c>
      <c r="C56" s="8">
        <f>'[1]IEm -Indice d''état méca '!AS56</f>
        <v>1.8400000000000003</v>
      </c>
      <c r="D56" s="8">
        <f>'[1]IEu - Indice d''état usage'!AK56</f>
        <v>3.6</v>
      </c>
      <c r="E56" s="7">
        <f t="shared" si="1"/>
        <v>1.8400000000000003</v>
      </c>
      <c r="F56" s="8">
        <f>ROUND('[1]IS - Indice stratégique'!K55,10)</f>
        <v>3.9523809524</v>
      </c>
      <c r="G56" s="4" t="s">
        <v>8</v>
      </c>
      <c r="H56" s="4">
        <v>2022</v>
      </c>
      <c r="I56" t="str">
        <f t="shared" si="2"/>
        <v>immédiat</v>
      </c>
      <c r="J56" t="str">
        <f t="shared" si="0"/>
        <v>moins de 1 an</v>
      </c>
    </row>
    <row r="57" spans="1:10" x14ac:dyDescent="0.25">
      <c r="A57" s="4">
        <v>55</v>
      </c>
      <c r="B57" s="8" t="s">
        <v>70</v>
      </c>
      <c r="C57" s="8">
        <f>'[1]IEm -Indice d''état méca '!AS57</f>
        <v>2.56</v>
      </c>
      <c r="D57" s="8">
        <f>'[1]IEu - Indice d''état usage'!AK57</f>
        <v>2.4</v>
      </c>
      <c r="E57" s="7">
        <f t="shared" si="1"/>
        <v>2.56</v>
      </c>
      <c r="F57" s="8">
        <f>ROUND('[1]IS - Indice stratégique'!K56,10)</f>
        <v>2.6666666666999999</v>
      </c>
      <c r="G57" s="4" t="s">
        <v>8</v>
      </c>
      <c r="H57" s="4">
        <v>2019</v>
      </c>
      <c r="I57" t="str">
        <f t="shared" si="2"/>
        <v>court terme</v>
      </c>
      <c r="J57" t="str">
        <f t="shared" si="0"/>
        <v>1 à 2 ans</v>
      </c>
    </row>
    <row r="58" spans="1:10" x14ac:dyDescent="0.25">
      <c r="A58" s="4">
        <v>56</v>
      </c>
      <c r="B58" s="8" t="s">
        <v>71</v>
      </c>
      <c r="C58" s="8">
        <f>'[1]IEm -Indice d''état méca '!AS58</f>
        <v>1.96</v>
      </c>
      <c r="D58" s="8">
        <f>'[1]IEu - Indice d''état usage'!AK58</f>
        <v>2.6</v>
      </c>
      <c r="E58" s="7">
        <f t="shared" si="1"/>
        <v>1.96</v>
      </c>
      <c r="F58" s="8">
        <f>ROUND('[1]IS - Indice stratégique'!K57,10)</f>
        <v>3.9047619048</v>
      </c>
      <c r="G58" s="4">
        <v>2</v>
      </c>
      <c r="H58" s="4">
        <v>2020</v>
      </c>
      <c r="I58" t="str">
        <f t="shared" si="2"/>
        <v>immédiat</v>
      </c>
      <c r="J58" t="str">
        <f t="shared" si="0"/>
        <v>moins de 1 an</v>
      </c>
    </row>
    <row r="59" spans="1:10" x14ac:dyDescent="0.25">
      <c r="A59" s="4">
        <v>57</v>
      </c>
      <c r="B59" s="8" t="s">
        <v>72</v>
      </c>
      <c r="C59" s="8">
        <f>'[1]IEm -Indice d''état méca '!AS59</f>
        <v>2.2999999999999998</v>
      </c>
      <c r="D59" s="8">
        <f>'[1]IEu - Indice d''état usage'!AK59</f>
        <v>3.1</v>
      </c>
      <c r="E59" s="7">
        <f t="shared" si="1"/>
        <v>2.2999999999999998</v>
      </c>
      <c r="F59" s="8">
        <f>ROUND('[1]IS - Indice stratégique'!K58,10)</f>
        <v>2.5238095237999998</v>
      </c>
      <c r="G59" s="4" t="s">
        <v>8</v>
      </c>
      <c r="H59" s="4">
        <v>2022</v>
      </c>
      <c r="I59" t="str">
        <f t="shared" si="2"/>
        <v>court terme</v>
      </c>
      <c r="J59" t="str">
        <f t="shared" si="0"/>
        <v>1 à 2 ans</v>
      </c>
    </row>
    <row r="60" spans="1:10" x14ac:dyDescent="0.25">
      <c r="A60" s="4">
        <v>58</v>
      </c>
      <c r="B60" s="8" t="s">
        <v>73</v>
      </c>
      <c r="C60" s="8">
        <f>'[1]IEm -Indice d''état méca '!AS60</f>
        <v>2.7399999999999998</v>
      </c>
      <c r="D60" s="8">
        <f>'[1]IEu - Indice d''état usage'!AK60</f>
        <v>1.8000000000000003</v>
      </c>
      <c r="E60" s="7">
        <f t="shared" si="1"/>
        <v>2.7399999999999998</v>
      </c>
      <c r="F60" s="8">
        <f>ROUND('[1]IS - Indice stratégique'!K59,10)</f>
        <v>2.0476190476</v>
      </c>
      <c r="G60" s="4" t="s">
        <v>9</v>
      </c>
      <c r="H60" s="4">
        <v>2019</v>
      </c>
      <c r="I60" t="str">
        <f t="shared" si="2"/>
        <v>court terme</v>
      </c>
      <c r="J60" t="str">
        <f t="shared" si="0"/>
        <v>1 à 2 ans</v>
      </c>
    </row>
    <row r="61" spans="1:10" x14ac:dyDescent="0.25">
      <c r="A61" s="4">
        <v>59</v>
      </c>
      <c r="B61" s="8" t="s">
        <v>74</v>
      </c>
      <c r="C61" s="8">
        <f>'[1]IEm -Indice d''état méca '!AS61</f>
        <v>2.14</v>
      </c>
      <c r="D61" s="8">
        <f>'[1]IEu - Indice d''état usage'!AK61</f>
        <v>2.15</v>
      </c>
      <c r="E61" s="7">
        <f t="shared" si="1"/>
        <v>2.14</v>
      </c>
      <c r="F61" s="8">
        <f>ROUND('[1]IS - Indice stratégique'!K60,10)</f>
        <v>1.6666666667000001</v>
      </c>
      <c r="G61" s="4" t="s">
        <v>13</v>
      </c>
      <c r="H61" s="4">
        <v>2020</v>
      </c>
      <c r="I61" t="str">
        <f t="shared" si="2"/>
        <v>court terme</v>
      </c>
      <c r="J61" t="str">
        <f t="shared" si="0"/>
        <v>1 à 2 ans</v>
      </c>
    </row>
    <row r="62" spans="1:10" x14ac:dyDescent="0.25">
      <c r="A62" s="4">
        <v>60</v>
      </c>
      <c r="B62" s="8" t="s">
        <v>75</v>
      </c>
      <c r="C62" s="8">
        <f>'[1]IEm -Indice d''état méca '!AS62</f>
        <v>4</v>
      </c>
      <c r="D62" s="8">
        <f>'[1]IEu - Indice d''état usage'!AK62</f>
        <v>4</v>
      </c>
      <c r="E62" s="7">
        <f t="shared" si="1"/>
        <v>4</v>
      </c>
      <c r="F62" s="8">
        <f>ROUND('[1]IS - Indice stratégique'!K61,10)</f>
        <v>3.4761904762000002</v>
      </c>
      <c r="G62" s="4">
        <v>2</v>
      </c>
      <c r="H62" s="4">
        <v>2020</v>
      </c>
      <c r="I62" t="str">
        <f t="shared" si="2"/>
        <v>long terme</v>
      </c>
      <c r="J62" t="str">
        <f t="shared" si="0"/>
        <v>&gt; 4 ans</v>
      </c>
    </row>
    <row r="63" spans="1:10" x14ac:dyDescent="0.25">
      <c r="A63" s="4">
        <v>61</v>
      </c>
      <c r="B63" s="8" t="s">
        <v>76</v>
      </c>
      <c r="C63" s="8">
        <f>'[1]IEm -Indice d''état méca '!AS63</f>
        <v>2.38</v>
      </c>
      <c r="D63" s="8">
        <f>'[1]IEu - Indice d''état usage'!AK63</f>
        <v>3.25</v>
      </c>
      <c r="E63" s="7">
        <f t="shared" si="1"/>
        <v>2.38</v>
      </c>
      <c r="F63" s="8">
        <f>ROUND('[1]IS - Indice stratégique'!K62,10)</f>
        <v>3.9523809524</v>
      </c>
      <c r="G63" s="4" t="s">
        <v>8</v>
      </c>
      <c r="H63" s="4">
        <v>2020</v>
      </c>
      <c r="I63" t="str">
        <f t="shared" si="2"/>
        <v>court terme</v>
      </c>
      <c r="J63" t="str">
        <f t="shared" si="0"/>
        <v>1 à 2 ans</v>
      </c>
    </row>
    <row r="64" spans="1:10" x14ac:dyDescent="0.25">
      <c r="A64" s="4">
        <v>62</v>
      </c>
      <c r="B64" s="8" t="s">
        <v>77</v>
      </c>
      <c r="C64" s="8">
        <f>'[1]IEm -Indice d''état méca '!AS64</f>
        <v>2.92</v>
      </c>
      <c r="D64" s="8">
        <f>'[1]IEu - Indice d''état usage'!AK64</f>
        <v>2.95</v>
      </c>
      <c r="E64" s="7">
        <f t="shared" si="1"/>
        <v>2.92</v>
      </c>
      <c r="F64" s="8">
        <f>ROUND('[1]IS - Indice stratégique'!K63,10)</f>
        <v>3.5714285713999998</v>
      </c>
      <c r="G64" s="4">
        <v>2</v>
      </c>
      <c r="H64" s="4">
        <v>2019</v>
      </c>
      <c r="I64" t="str">
        <f t="shared" si="2"/>
        <v>court terme</v>
      </c>
      <c r="J64" t="str">
        <f t="shared" si="0"/>
        <v>1 à 2 ans</v>
      </c>
    </row>
    <row r="65" spans="1:10" x14ac:dyDescent="0.25">
      <c r="A65" s="4">
        <v>63</v>
      </c>
      <c r="B65" s="8" t="s">
        <v>78</v>
      </c>
      <c r="C65" s="8">
        <f>'[1]IEm -Indice d''état méca '!AS65</f>
        <v>3.0249999999999999</v>
      </c>
      <c r="D65" s="8">
        <f>'[1]IEu - Indice d''état usage'!AK65</f>
        <v>1.2999999999999998</v>
      </c>
      <c r="E65" s="7">
        <f t="shared" si="1"/>
        <v>3.0249999999999999</v>
      </c>
      <c r="F65" s="8">
        <f>ROUND('[1]IS - Indice stratégique'!K64,10)</f>
        <v>3.9047619048</v>
      </c>
      <c r="G65" s="4" t="s">
        <v>9</v>
      </c>
      <c r="H65" s="4">
        <v>2019</v>
      </c>
      <c r="I65" t="str">
        <f t="shared" si="2"/>
        <v>moyen terme</v>
      </c>
      <c r="J65" t="str">
        <f t="shared" si="0"/>
        <v>2 à 3 ans</v>
      </c>
    </row>
    <row r="66" spans="1:10" x14ac:dyDescent="0.25">
      <c r="A66" s="4">
        <v>64</v>
      </c>
      <c r="B66" s="8" t="s">
        <v>79</v>
      </c>
      <c r="C66" s="8">
        <f>'[1]IEm -Indice d''état méca '!AS66</f>
        <v>2.0499999999999998</v>
      </c>
      <c r="D66" s="8">
        <f>'[1]IEu - Indice d''état usage'!AK66</f>
        <v>2.95</v>
      </c>
      <c r="E66" s="7">
        <f t="shared" si="1"/>
        <v>2.0499999999999998</v>
      </c>
      <c r="F66" s="8">
        <f>ROUND('[1]IS - Indice stratégique'!K65,10)</f>
        <v>3.0476190476</v>
      </c>
      <c r="G66" s="4" t="s">
        <v>8</v>
      </c>
      <c r="H66" s="4">
        <v>2020</v>
      </c>
      <c r="I66" t="str">
        <f t="shared" si="2"/>
        <v>court terme</v>
      </c>
      <c r="J66" t="str">
        <f t="shared" si="0"/>
        <v>1 à 2 ans</v>
      </c>
    </row>
    <row r="67" spans="1:10" x14ac:dyDescent="0.25">
      <c r="A67" s="4">
        <v>65</v>
      </c>
      <c r="B67" s="8" t="s">
        <v>80</v>
      </c>
      <c r="C67" s="8">
        <f>'[1]IEm -Indice d''état méca '!AS67</f>
        <v>2.5</v>
      </c>
      <c r="D67" s="8">
        <f>'[1]IEu - Indice d''état usage'!AK67</f>
        <v>2.8</v>
      </c>
      <c r="E67" s="7">
        <f t="shared" si="1"/>
        <v>2.5</v>
      </c>
      <c r="F67" s="8">
        <f>ROUND('[1]IS - Indice stratégique'!K66,10)</f>
        <v>3.5238095237999998</v>
      </c>
      <c r="G67" s="4">
        <v>3</v>
      </c>
      <c r="H67" s="4">
        <v>2022</v>
      </c>
      <c r="I67" t="str">
        <f t="shared" si="2"/>
        <v>court terme</v>
      </c>
      <c r="J67" t="str">
        <f t="shared" ref="J67:J89" si="3">IF(I67="immédiat", "moins de 1 an", IF(I67="court terme", "1 à 2 ans", IF(I67="moyen terme", "2 à 3 ans", IF(I67="long terme", "&gt; 4 ans", ""))))</f>
        <v>1 à 2 ans</v>
      </c>
    </row>
    <row r="68" spans="1:10" x14ac:dyDescent="0.25">
      <c r="A68" s="4">
        <v>66</v>
      </c>
      <c r="B68" s="8" t="s">
        <v>81</v>
      </c>
      <c r="C68" s="8">
        <f>'[1]IEm -Indice d''état méca '!AS68</f>
        <v>2.8</v>
      </c>
      <c r="D68" s="8">
        <f>'[1]IEu - Indice d''état usage'!AK68</f>
        <v>2.6999999999999997</v>
      </c>
      <c r="E68" s="7">
        <f t="shared" ref="E68:E89" si="4">C68</f>
        <v>2.8</v>
      </c>
      <c r="F68" s="8">
        <f>ROUND('[1]IS - Indice stratégique'!K67,10)</f>
        <v>3.5238095237999998</v>
      </c>
      <c r="G68" s="4">
        <v>2</v>
      </c>
      <c r="H68" s="4">
        <v>2022</v>
      </c>
      <c r="I68" t="str">
        <f t="shared" ref="I68:I89" si="5">IF(AND(E68&gt;=1, E68&lt;2), "immédiat", IF(AND(E68&gt;=2, E68&lt;3), "court terme", IF(AND(E68&gt;=3, E68&lt;4), "moyen terme", IF(E68&gt;=4, "long terme", ""))))</f>
        <v>court terme</v>
      </c>
      <c r="J68" t="str">
        <f t="shared" si="3"/>
        <v>1 à 2 ans</v>
      </c>
    </row>
    <row r="69" spans="1:10" x14ac:dyDescent="0.25">
      <c r="A69" s="4">
        <v>67</v>
      </c>
      <c r="B69" s="8" t="s">
        <v>82</v>
      </c>
      <c r="C69" s="8">
        <f>'[1]IEm -Indice d''état méca '!AS69</f>
        <v>2.95</v>
      </c>
      <c r="D69" s="8">
        <f>'[1]IEu - Indice d''état usage'!AK69</f>
        <v>4</v>
      </c>
      <c r="E69" s="7">
        <f t="shared" si="4"/>
        <v>2.95</v>
      </c>
      <c r="F69" s="8">
        <f>ROUND('[1]IS - Indice stratégique'!K68,10)</f>
        <v>4.3333333332999997</v>
      </c>
      <c r="G69" s="4">
        <v>2</v>
      </c>
      <c r="H69" s="4">
        <v>2020</v>
      </c>
      <c r="I69" t="str">
        <f t="shared" si="5"/>
        <v>court terme</v>
      </c>
      <c r="J69" t="str">
        <f t="shared" si="3"/>
        <v>1 à 2 ans</v>
      </c>
    </row>
    <row r="70" spans="1:10" x14ac:dyDescent="0.25">
      <c r="A70" s="4">
        <v>68</v>
      </c>
      <c r="B70" s="8" t="s">
        <v>83</v>
      </c>
      <c r="C70" s="8">
        <f>'[1]IEm -Indice d''état méca '!AS70</f>
        <v>2.2000000000000002</v>
      </c>
      <c r="D70" s="8">
        <f>'[1]IEu - Indice d''état usage'!AK70</f>
        <v>2.6799999999999997</v>
      </c>
      <c r="E70" s="7">
        <f t="shared" si="4"/>
        <v>2.2000000000000002</v>
      </c>
      <c r="F70" s="8">
        <f>ROUND('[1]IS - Indice stratégique'!K69,10)</f>
        <v>2.6666666666999999</v>
      </c>
      <c r="G70" s="4" t="s">
        <v>9</v>
      </c>
      <c r="H70" s="4">
        <v>2022</v>
      </c>
      <c r="I70" t="str">
        <f t="shared" si="5"/>
        <v>court terme</v>
      </c>
      <c r="J70" t="str">
        <f t="shared" si="3"/>
        <v>1 à 2 ans</v>
      </c>
    </row>
    <row r="71" spans="1:10" x14ac:dyDescent="0.25">
      <c r="A71" s="4">
        <v>69</v>
      </c>
      <c r="B71" s="8" t="s">
        <v>84</v>
      </c>
      <c r="C71" s="8">
        <f>'[1]IEm -Indice d''état méca '!AS71</f>
        <v>2.6999999999999997</v>
      </c>
      <c r="D71" s="8">
        <f>'[1]IEu - Indice d''état usage'!AK71</f>
        <v>1.9</v>
      </c>
      <c r="E71" s="7">
        <f t="shared" si="4"/>
        <v>2.6999999999999997</v>
      </c>
      <c r="F71" s="8">
        <f>ROUND('[1]IS - Indice stratégique'!K70,10)</f>
        <v>4.3333333332999997</v>
      </c>
      <c r="G71" s="4">
        <v>2</v>
      </c>
      <c r="H71" s="4">
        <v>2020</v>
      </c>
      <c r="I71" t="str">
        <f t="shared" si="5"/>
        <v>court terme</v>
      </c>
      <c r="J71" t="str">
        <f t="shared" si="3"/>
        <v>1 à 2 ans</v>
      </c>
    </row>
    <row r="72" spans="1:10" x14ac:dyDescent="0.25">
      <c r="A72" s="4">
        <v>70</v>
      </c>
      <c r="B72" s="8" t="s">
        <v>85</v>
      </c>
      <c r="C72" s="8">
        <f>'[1]IEm -Indice d''état méca '!AS72</f>
        <v>2.6</v>
      </c>
      <c r="D72" s="8">
        <f>'[1]IEu - Indice d''état usage'!AK72</f>
        <v>3</v>
      </c>
      <c r="E72" s="7">
        <f t="shared" si="4"/>
        <v>2.6</v>
      </c>
      <c r="F72" s="8">
        <f>ROUND('[1]IS - Indice stratégique'!K71,10)</f>
        <v>2.8095238094999999</v>
      </c>
      <c r="G72" s="4">
        <v>2</v>
      </c>
      <c r="H72" s="4">
        <v>2022</v>
      </c>
      <c r="I72" t="str">
        <f t="shared" si="5"/>
        <v>court terme</v>
      </c>
      <c r="J72" t="str">
        <f t="shared" si="3"/>
        <v>1 à 2 ans</v>
      </c>
    </row>
    <row r="73" spans="1:10" x14ac:dyDescent="0.25">
      <c r="A73" s="4">
        <v>71</v>
      </c>
      <c r="B73" s="8" t="s">
        <v>86</v>
      </c>
      <c r="C73" s="8">
        <f>'[1]IEm -Indice d''état méca '!AS73</f>
        <v>1.9750000000000001</v>
      </c>
      <c r="D73" s="8">
        <f>'[1]IEu - Indice d''état usage'!AK73</f>
        <v>2.2000000000000002</v>
      </c>
      <c r="E73" s="7">
        <f t="shared" si="4"/>
        <v>1.9750000000000001</v>
      </c>
      <c r="F73" s="8">
        <f>ROUND('[1]IS - Indice stratégique'!K72,10)</f>
        <v>4.0952380952</v>
      </c>
      <c r="G73" s="4">
        <v>3</v>
      </c>
      <c r="H73" s="4">
        <v>2019</v>
      </c>
      <c r="I73" t="str">
        <f t="shared" si="5"/>
        <v>immédiat</v>
      </c>
      <c r="J73" t="str">
        <f t="shared" si="3"/>
        <v>moins de 1 an</v>
      </c>
    </row>
    <row r="74" spans="1:10" x14ac:dyDescent="0.25">
      <c r="A74" s="4">
        <v>72</v>
      </c>
      <c r="B74" s="8" t="s">
        <v>87</v>
      </c>
      <c r="C74" s="8">
        <f>'[1]IEm -Indice d''état méca '!AS74</f>
        <v>2.25</v>
      </c>
      <c r="D74" s="8">
        <f>'[1]IEu - Indice d''état usage'!AK74</f>
        <v>2.1000000000000005</v>
      </c>
      <c r="E74" s="7">
        <f t="shared" si="4"/>
        <v>2.25</v>
      </c>
      <c r="F74" s="8">
        <f>ROUND('[1]IS - Indice stratégique'!K73,10)</f>
        <v>3.9523809524</v>
      </c>
      <c r="G74" s="4" t="s">
        <v>9</v>
      </c>
      <c r="H74" s="4">
        <v>2020</v>
      </c>
      <c r="I74" t="str">
        <f t="shared" si="5"/>
        <v>court terme</v>
      </c>
      <c r="J74" t="str">
        <f t="shared" si="3"/>
        <v>1 à 2 ans</v>
      </c>
    </row>
    <row r="75" spans="1:10" x14ac:dyDescent="0.25">
      <c r="A75" s="4">
        <v>73</v>
      </c>
      <c r="B75" s="8" t="s">
        <v>88</v>
      </c>
      <c r="C75" s="8">
        <f>'[1]IEm -Indice d''état méca '!AS75</f>
        <v>2.8</v>
      </c>
      <c r="D75" s="8">
        <f>'[1]IEu - Indice d''état usage'!AK75</f>
        <v>2.95</v>
      </c>
      <c r="E75" s="7">
        <f t="shared" si="4"/>
        <v>2.8</v>
      </c>
      <c r="F75" s="8">
        <f>ROUND('[1]IS - Indice stratégique'!K74,10)</f>
        <v>3.6190476189999998</v>
      </c>
      <c r="G75" s="4">
        <v>2</v>
      </c>
      <c r="H75" s="4">
        <v>2022</v>
      </c>
      <c r="I75" t="str">
        <f t="shared" si="5"/>
        <v>court terme</v>
      </c>
      <c r="J75" t="str">
        <f t="shared" si="3"/>
        <v>1 à 2 ans</v>
      </c>
    </row>
    <row r="76" spans="1:10" x14ac:dyDescent="0.25">
      <c r="A76" s="4">
        <v>74</v>
      </c>
      <c r="B76" s="8" t="s">
        <v>89</v>
      </c>
      <c r="C76" s="8">
        <f>'[1]IEm -Indice d''état méca '!AS76</f>
        <v>2.65</v>
      </c>
      <c r="D76" s="8">
        <f>'[1]IEu - Indice d''état usage'!AK76</f>
        <v>1.9999999999999996</v>
      </c>
      <c r="E76" s="7">
        <f t="shared" si="4"/>
        <v>2.65</v>
      </c>
      <c r="F76" s="8">
        <f>ROUND('[1]IS - Indice stratégique'!K75,10)</f>
        <v>4.4285714285999997</v>
      </c>
      <c r="G76" s="4">
        <v>2</v>
      </c>
      <c r="H76" s="4">
        <v>2019</v>
      </c>
      <c r="I76" t="str">
        <f t="shared" si="5"/>
        <v>court terme</v>
      </c>
      <c r="J76" t="str">
        <f t="shared" si="3"/>
        <v>1 à 2 ans</v>
      </c>
    </row>
    <row r="77" spans="1:10" x14ac:dyDescent="0.25">
      <c r="A77" s="4">
        <v>75</v>
      </c>
      <c r="B77" s="8" t="s">
        <v>90</v>
      </c>
      <c r="C77" s="9">
        <f>'[1]IEm -Indice d''état méca '!AS77</f>
        <v>4</v>
      </c>
      <c r="D77" s="9">
        <f>'[1]IEu - Indice d''état usage'!AK77</f>
        <v>1.75</v>
      </c>
      <c r="E77" s="7">
        <f t="shared" si="4"/>
        <v>4</v>
      </c>
      <c r="F77" s="9">
        <f>ROUND('[1]IS - Indice stratégique'!K76,10)</f>
        <v>4.1428571428999996</v>
      </c>
      <c r="G77" s="4" t="s">
        <v>9</v>
      </c>
      <c r="H77" s="4">
        <v>2020</v>
      </c>
      <c r="I77" t="str">
        <f t="shared" si="5"/>
        <v>long terme</v>
      </c>
      <c r="J77" t="str">
        <f t="shared" si="3"/>
        <v>&gt; 4 ans</v>
      </c>
    </row>
    <row r="78" spans="1:10" x14ac:dyDescent="0.25">
      <c r="A78" s="4">
        <v>76</v>
      </c>
      <c r="B78" s="8" t="s">
        <v>91</v>
      </c>
      <c r="C78" s="8">
        <f>'[1]IEm -Indice d''état méca '!AS78</f>
        <v>2.2000000000000002</v>
      </c>
      <c r="D78" s="8">
        <f>'[1]IEu - Indice d''état usage'!AK78</f>
        <v>2.2000000000000002</v>
      </c>
      <c r="E78" s="7">
        <f t="shared" si="4"/>
        <v>2.2000000000000002</v>
      </c>
      <c r="F78" s="8">
        <f>ROUND('[1]IS - Indice stratégique'!K77,10)</f>
        <v>2.6190476189999998</v>
      </c>
      <c r="G78" s="4">
        <v>2</v>
      </c>
      <c r="H78" s="4">
        <v>2019</v>
      </c>
      <c r="I78" t="str">
        <f t="shared" si="5"/>
        <v>court terme</v>
      </c>
      <c r="J78" t="str">
        <f t="shared" si="3"/>
        <v>1 à 2 ans</v>
      </c>
    </row>
    <row r="79" spans="1:10" x14ac:dyDescent="0.25">
      <c r="A79" s="4">
        <v>77</v>
      </c>
      <c r="B79" s="8" t="s">
        <v>92</v>
      </c>
      <c r="C79" s="8">
        <f>'[1]IEm -Indice d''état méca '!AS79</f>
        <v>4</v>
      </c>
      <c r="D79" s="8">
        <f>'[1]IEu - Indice d''état usage'!AK79</f>
        <v>2.5</v>
      </c>
      <c r="E79" s="7">
        <f t="shared" si="4"/>
        <v>4</v>
      </c>
      <c r="F79" s="8">
        <f>ROUND('[1]IS - Indice stratégique'!K78,10)</f>
        <v>3.7619047618999999</v>
      </c>
      <c r="G79" s="4" t="s">
        <v>9</v>
      </c>
      <c r="H79" s="4">
        <v>2020</v>
      </c>
      <c r="I79" t="str">
        <f t="shared" si="5"/>
        <v>long terme</v>
      </c>
      <c r="J79" t="str">
        <f t="shared" si="3"/>
        <v>&gt; 4 ans</v>
      </c>
    </row>
    <row r="80" spans="1:10" x14ac:dyDescent="0.25">
      <c r="A80" s="4">
        <v>78</v>
      </c>
      <c r="B80" s="8" t="s">
        <v>93</v>
      </c>
      <c r="C80" s="8">
        <f>'[1]IEm -Indice d''état méca '!AS80</f>
        <v>2.4500000000000002</v>
      </c>
      <c r="D80" s="8">
        <f>'[1]IEu - Indice d''état usage'!AK80</f>
        <v>2.38</v>
      </c>
      <c r="E80" s="7">
        <f t="shared" si="4"/>
        <v>2.4500000000000002</v>
      </c>
      <c r="F80" s="8">
        <f>ROUND('[1]IS - Indice stratégique'!K79,10)</f>
        <v>4.3809523810000002</v>
      </c>
      <c r="G80" s="4">
        <v>2</v>
      </c>
      <c r="H80" s="4">
        <v>2020</v>
      </c>
      <c r="I80" t="str">
        <f t="shared" si="5"/>
        <v>court terme</v>
      </c>
      <c r="J80" t="str">
        <f t="shared" si="3"/>
        <v>1 à 2 ans</v>
      </c>
    </row>
    <row r="81" spans="1:10" x14ac:dyDescent="0.25">
      <c r="A81" s="4">
        <v>79</v>
      </c>
      <c r="B81" s="8" t="s">
        <v>94</v>
      </c>
      <c r="C81" s="8">
        <f>'[1]IEm -Indice d''état méca '!AS81</f>
        <v>2.0499999999999998</v>
      </c>
      <c r="D81" s="8">
        <f>'[1]IEu - Indice d''état usage'!AK81</f>
        <v>2.4</v>
      </c>
      <c r="E81" s="7">
        <f t="shared" si="4"/>
        <v>2.0499999999999998</v>
      </c>
      <c r="F81" s="8">
        <f>ROUND('[1]IS - Indice stratégique'!K80,10)</f>
        <v>2.6190476189999998</v>
      </c>
      <c r="G81" s="4" t="s">
        <v>14</v>
      </c>
      <c r="H81" s="4">
        <v>2019</v>
      </c>
      <c r="I81" t="str">
        <f t="shared" si="5"/>
        <v>court terme</v>
      </c>
      <c r="J81" t="str">
        <f t="shared" si="3"/>
        <v>1 à 2 ans</v>
      </c>
    </row>
    <row r="82" spans="1:10" x14ac:dyDescent="0.25">
      <c r="A82" s="4">
        <v>80</v>
      </c>
      <c r="B82" s="8" t="s">
        <v>95</v>
      </c>
      <c r="C82" s="8">
        <f>'[1]IEm -Indice d''état méca '!AS82</f>
        <v>2.6999999999999997</v>
      </c>
      <c r="D82" s="8">
        <f>'[1]IEu - Indice d''état usage'!AK82</f>
        <v>3.1</v>
      </c>
      <c r="E82" s="7">
        <f t="shared" si="4"/>
        <v>2.6999999999999997</v>
      </c>
      <c r="F82" s="8">
        <f>ROUND('[1]IS - Indice stratégique'!K81,10)</f>
        <v>3.5714285713999998</v>
      </c>
      <c r="G82" s="4">
        <v>2</v>
      </c>
      <c r="H82" s="4">
        <v>2022</v>
      </c>
      <c r="I82" t="str">
        <f t="shared" si="5"/>
        <v>court terme</v>
      </c>
      <c r="J82" t="str">
        <f t="shared" si="3"/>
        <v>1 à 2 ans</v>
      </c>
    </row>
    <row r="83" spans="1:10" x14ac:dyDescent="0.25">
      <c r="A83" s="4">
        <v>81</v>
      </c>
      <c r="B83" s="8" t="s">
        <v>96</v>
      </c>
      <c r="C83" s="8">
        <f>'[1]IEm -Indice d''état méca '!AS83</f>
        <v>2.5</v>
      </c>
      <c r="D83" s="8">
        <f>'[1]IEu - Indice d''état usage'!AK83</f>
        <v>2.7250000000000001</v>
      </c>
      <c r="E83" s="7">
        <f t="shared" si="4"/>
        <v>2.5</v>
      </c>
      <c r="F83" s="8">
        <f>ROUND('[1]IS - Indice stratégique'!K82,10)</f>
        <v>4</v>
      </c>
      <c r="G83" s="4">
        <v>2</v>
      </c>
      <c r="H83" s="4">
        <v>2020</v>
      </c>
      <c r="I83" t="str">
        <f t="shared" si="5"/>
        <v>court terme</v>
      </c>
      <c r="J83" t="str">
        <f t="shared" si="3"/>
        <v>1 à 2 ans</v>
      </c>
    </row>
    <row r="84" spans="1:10" x14ac:dyDescent="0.25">
      <c r="A84" s="4">
        <v>82</v>
      </c>
      <c r="B84" s="8" t="s">
        <v>97</v>
      </c>
      <c r="C84" s="8">
        <f>'[1]IEm -Indice d''état méca '!AS84</f>
        <v>2.2999999999999998</v>
      </c>
      <c r="D84" s="8">
        <f>'[1]IEu - Indice d''état usage'!AK84</f>
        <v>2.5</v>
      </c>
      <c r="E84" s="7">
        <f t="shared" si="4"/>
        <v>2.2999999999999998</v>
      </c>
      <c r="F84" s="8">
        <f>ROUND('[1]IS - Indice stratégique'!K83,10)</f>
        <v>2.3333333333000001</v>
      </c>
      <c r="G84" s="4" t="s">
        <v>15</v>
      </c>
      <c r="H84" s="4">
        <v>2020</v>
      </c>
      <c r="I84" t="str">
        <f t="shared" si="5"/>
        <v>court terme</v>
      </c>
      <c r="J84" t="str">
        <f t="shared" si="3"/>
        <v>1 à 2 ans</v>
      </c>
    </row>
    <row r="85" spans="1:10" x14ac:dyDescent="0.25">
      <c r="A85" s="4">
        <v>83</v>
      </c>
      <c r="B85" s="8" t="s">
        <v>98</v>
      </c>
      <c r="C85" s="8">
        <f>'[1]IEm -Indice d''état méca '!AS85</f>
        <v>2.38</v>
      </c>
      <c r="D85" s="8">
        <f>'[1]IEu - Indice d''état usage'!AK85</f>
        <v>2.25</v>
      </c>
      <c r="E85" s="7">
        <f t="shared" si="4"/>
        <v>2.38</v>
      </c>
      <c r="F85" s="8">
        <f>ROUND('[1]IS - Indice stratégique'!K84,10)</f>
        <v>2.0476190476</v>
      </c>
      <c r="G85" s="4" t="s">
        <v>15</v>
      </c>
      <c r="H85" s="4">
        <v>2020</v>
      </c>
      <c r="I85" t="str">
        <f t="shared" si="5"/>
        <v>court terme</v>
      </c>
      <c r="J85" t="str">
        <f t="shared" si="3"/>
        <v>1 à 2 ans</v>
      </c>
    </row>
    <row r="86" spans="1:10" x14ac:dyDescent="0.25">
      <c r="A86" s="4">
        <v>84</v>
      </c>
      <c r="B86" s="8" t="s">
        <v>99</v>
      </c>
      <c r="C86" s="8">
        <f>'[1]IEm -Indice d''état méca '!AS86</f>
        <v>2.2000000000000002</v>
      </c>
      <c r="D86" s="8">
        <f>'[1]IEu - Indice d''état usage'!AK86</f>
        <v>2.3200000000000003</v>
      </c>
      <c r="E86" s="7">
        <f t="shared" si="4"/>
        <v>2.2000000000000002</v>
      </c>
      <c r="F86" s="8">
        <f>ROUND('[1]IS - Indice stratégique'!K85,10)</f>
        <v>2.7142857142999999</v>
      </c>
      <c r="G86" s="4" t="s">
        <v>15</v>
      </c>
      <c r="H86" s="4">
        <v>2020</v>
      </c>
      <c r="I86" t="str">
        <f t="shared" si="5"/>
        <v>court terme</v>
      </c>
      <c r="J86" t="str">
        <f t="shared" si="3"/>
        <v>1 à 2 ans</v>
      </c>
    </row>
    <row r="87" spans="1:10" x14ac:dyDescent="0.25">
      <c r="A87" s="4">
        <v>85</v>
      </c>
      <c r="B87" s="8" t="s">
        <v>100</v>
      </c>
      <c r="C87" s="8">
        <f>'[1]IEm -Indice d''état méca '!AS87</f>
        <v>1</v>
      </c>
      <c r="D87" s="8">
        <f>'[1]IEu - Indice d''état usage'!AK87</f>
        <v>2.0499999999999998</v>
      </c>
      <c r="E87" s="7">
        <f t="shared" si="4"/>
        <v>1</v>
      </c>
      <c r="F87" s="8">
        <f>ROUND('[1]IS - Indice stratégique'!K86,10)</f>
        <v>2.2857142857000001</v>
      </c>
      <c r="G87" s="4">
        <v>3</v>
      </c>
      <c r="H87" s="4">
        <v>2020</v>
      </c>
      <c r="I87" t="str">
        <f t="shared" si="5"/>
        <v>immédiat</v>
      </c>
      <c r="J87" t="str">
        <f t="shared" si="3"/>
        <v>moins de 1 an</v>
      </c>
    </row>
    <row r="88" spans="1:10" x14ac:dyDescent="0.25">
      <c r="A88" s="4">
        <v>86</v>
      </c>
      <c r="B88" s="8" t="s">
        <v>101</v>
      </c>
      <c r="C88" s="8">
        <f>'[1]IEm -Indice d''état méca '!AS88</f>
        <v>1.6</v>
      </c>
      <c r="D88" s="8">
        <f>'[1]IEu - Indice d''état usage'!AK88</f>
        <v>2.3285714285714283</v>
      </c>
      <c r="E88" s="7">
        <f t="shared" si="4"/>
        <v>1.6</v>
      </c>
      <c r="F88" s="8">
        <f>ROUND('[1]IS - Indice stratégique'!K87,10)</f>
        <v>1.9523809524</v>
      </c>
      <c r="G88" s="4" t="s">
        <v>15</v>
      </c>
      <c r="H88" s="4">
        <v>2020</v>
      </c>
      <c r="I88" t="str">
        <f t="shared" si="5"/>
        <v>immédiat</v>
      </c>
      <c r="J88" t="str">
        <f t="shared" si="3"/>
        <v>moins de 1 an</v>
      </c>
    </row>
    <row r="89" spans="1:10" x14ac:dyDescent="0.25">
      <c r="A89" s="4">
        <v>87</v>
      </c>
      <c r="B89" s="8" t="s">
        <v>102</v>
      </c>
      <c r="C89" s="8">
        <f>'[1]IEm -Indice d''état méca '!AS89</f>
        <v>2.1499999999999995</v>
      </c>
      <c r="D89" s="8">
        <f>'[1]IEu - Indice d''état usage'!AK89</f>
        <v>1.7799999999999998</v>
      </c>
      <c r="E89" s="7">
        <f t="shared" si="4"/>
        <v>2.1499999999999995</v>
      </c>
      <c r="F89" s="8">
        <f>ROUND('[1]IS - Indice stratégique'!K88,10)</f>
        <v>2.7142857142999999</v>
      </c>
      <c r="G89" s="4" t="s">
        <v>15</v>
      </c>
      <c r="H89" s="4">
        <v>2020</v>
      </c>
      <c r="I89" t="str">
        <f t="shared" si="5"/>
        <v>court terme</v>
      </c>
      <c r="J89" t="str">
        <f t="shared" si="3"/>
        <v>1 à 2 ans</v>
      </c>
    </row>
  </sheetData>
  <mergeCells count="1">
    <mergeCell ref="A1:G1"/>
  </mergeCells>
  <phoneticPr fontId="2" type="noConversion"/>
  <dataValidations disablePrompts="1" count="1">
    <dataValidation type="list" allowBlank="1" showInputMessage="1" showErrorMessage="1" sqref="G19" xr:uid="{3BD3279D-B5A7-4FF8-AC01-B65870457B58}">
      <formula1>$AO$21:$AO$27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POURNY</dc:creator>
  <cp:lastModifiedBy>Andrea POURNY</cp:lastModifiedBy>
  <dcterms:created xsi:type="dcterms:W3CDTF">2023-07-27T14:12:13Z</dcterms:created>
  <dcterms:modified xsi:type="dcterms:W3CDTF">2023-07-27T14:15:50Z</dcterms:modified>
</cp:coreProperties>
</file>