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.dabin\Desktop\"/>
    </mc:Choice>
  </mc:AlternateContent>
  <xr:revisionPtr revIDLastSave="0" documentId="13_ncr:1_{C48461ED-6283-480D-85D7-B45E06C6D858}" xr6:coauthVersionLast="47" xr6:coauthVersionMax="47" xr10:uidLastSave="{00000000-0000-0000-0000-000000000000}"/>
  <bookViews>
    <workbookView xWindow="-108" yWindow="-108" windowWidth="23256" windowHeight="12576" xr2:uid="{5023142A-3606-4DBC-BCC6-69B076A2893A}"/>
  </bookViews>
  <sheets>
    <sheet name="ERP" sheetId="2" r:id="rId1"/>
    <sheet name="PHYSIQUE" sheetId="3" r:id="rId2"/>
    <sheet name="Feuil1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3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P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O88" i="3"/>
  <c r="G88" i="3"/>
  <c r="O87" i="3"/>
  <c r="G87" i="3"/>
  <c r="O86" i="3"/>
  <c r="G86" i="3"/>
  <c r="O85" i="3"/>
  <c r="G85" i="3"/>
  <c r="O84" i="3"/>
  <c r="G84" i="3"/>
  <c r="O83" i="3"/>
  <c r="G83" i="3"/>
  <c r="O82" i="3"/>
  <c r="G82" i="3"/>
  <c r="O81" i="3"/>
  <c r="G81" i="3"/>
  <c r="O80" i="3"/>
  <c r="G80" i="3"/>
  <c r="O79" i="3"/>
  <c r="G79" i="3"/>
  <c r="O78" i="3"/>
  <c r="G78" i="3"/>
  <c r="O77" i="3"/>
  <c r="G77" i="3"/>
  <c r="O76" i="3"/>
  <c r="G76" i="3"/>
  <c r="O75" i="3"/>
  <c r="G75" i="3"/>
  <c r="O74" i="3"/>
  <c r="G74" i="3"/>
  <c r="O73" i="3"/>
  <c r="G73" i="3"/>
  <c r="O72" i="3"/>
  <c r="G72" i="3"/>
  <c r="O71" i="3"/>
  <c r="G71" i="3"/>
  <c r="O70" i="3"/>
  <c r="G70" i="3"/>
  <c r="O69" i="3"/>
  <c r="G69" i="3"/>
  <c r="O68" i="3"/>
  <c r="G68" i="3"/>
  <c r="O67" i="3"/>
  <c r="G67" i="3"/>
  <c r="O66" i="3"/>
  <c r="G66" i="3"/>
  <c r="O65" i="3"/>
  <c r="G65" i="3"/>
  <c r="O64" i="3"/>
  <c r="G64" i="3"/>
  <c r="O63" i="3"/>
  <c r="G63" i="3"/>
  <c r="O62" i="3"/>
  <c r="G62" i="3"/>
  <c r="O61" i="3"/>
  <c r="G61" i="3"/>
  <c r="O60" i="3"/>
  <c r="G60" i="3"/>
  <c r="O59" i="3"/>
  <c r="G59" i="3"/>
  <c r="O58" i="3"/>
  <c r="G58" i="3"/>
  <c r="O57" i="3"/>
  <c r="G57" i="3"/>
  <c r="O56" i="3"/>
  <c r="G56" i="3"/>
  <c r="O55" i="3"/>
  <c r="G55" i="3"/>
  <c r="O54" i="3"/>
  <c r="G54" i="3"/>
  <c r="O53" i="3"/>
  <c r="G53" i="3"/>
  <c r="O52" i="3"/>
  <c r="G52" i="3"/>
  <c r="O51" i="3"/>
  <c r="G51" i="3"/>
  <c r="O50" i="3"/>
  <c r="G50" i="3"/>
  <c r="O49" i="3"/>
  <c r="G49" i="3"/>
  <c r="O48" i="3"/>
  <c r="G48" i="3"/>
  <c r="O47" i="3"/>
  <c r="G47" i="3"/>
  <c r="O46" i="3"/>
  <c r="G46" i="3"/>
  <c r="O45" i="3"/>
  <c r="G45" i="3"/>
  <c r="O44" i="3"/>
  <c r="G44" i="3"/>
  <c r="O43" i="3"/>
  <c r="G43" i="3"/>
  <c r="O42" i="3"/>
  <c r="G42" i="3"/>
  <c r="O41" i="3"/>
  <c r="G41" i="3"/>
  <c r="O40" i="3"/>
  <c r="G40" i="3"/>
  <c r="O39" i="3"/>
  <c r="G39" i="3"/>
  <c r="O38" i="3"/>
  <c r="G38" i="3"/>
  <c r="O37" i="3"/>
  <c r="G37" i="3"/>
  <c r="O36" i="3"/>
  <c r="G36" i="3"/>
  <c r="O35" i="3"/>
  <c r="G35" i="3"/>
  <c r="O34" i="3"/>
  <c r="G34" i="3"/>
  <c r="O33" i="3"/>
  <c r="G33" i="3"/>
  <c r="O32" i="3"/>
  <c r="G32" i="3"/>
  <c r="O31" i="3"/>
  <c r="G31" i="3"/>
  <c r="O30" i="3"/>
  <c r="G30" i="3"/>
  <c r="O29" i="3"/>
  <c r="G29" i="3"/>
  <c r="O28" i="3"/>
  <c r="G28" i="3"/>
  <c r="O27" i="3"/>
  <c r="G27" i="3"/>
  <c r="O26" i="3"/>
  <c r="G26" i="3"/>
  <c r="O25" i="3"/>
  <c r="G25" i="3"/>
  <c r="O24" i="3"/>
  <c r="G24" i="3"/>
  <c r="O23" i="3"/>
  <c r="G23" i="3"/>
  <c r="O22" i="3"/>
  <c r="G22" i="3"/>
  <c r="O21" i="3"/>
  <c r="G21" i="3"/>
  <c r="O20" i="3"/>
  <c r="G20" i="3"/>
  <c r="O19" i="3"/>
  <c r="G19" i="3"/>
  <c r="O18" i="3"/>
  <c r="G18" i="3"/>
  <c r="O17" i="3"/>
  <c r="G17" i="3"/>
  <c r="O16" i="3"/>
  <c r="G16" i="3"/>
  <c r="O15" i="3"/>
  <c r="G15" i="3"/>
  <c r="O14" i="3"/>
  <c r="G14" i="3"/>
  <c r="O13" i="3"/>
  <c r="G13" i="3"/>
  <c r="O12" i="3"/>
  <c r="G12" i="3"/>
  <c r="O11" i="3"/>
  <c r="G11" i="3"/>
  <c r="O10" i="3"/>
  <c r="G10" i="3"/>
  <c r="O9" i="3"/>
  <c r="G9" i="3"/>
  <c r="O8" i="3"/>
  <c r="G8" i="3"/>
  <c r="O7" i="3"/>
  <c r="G7" i="3"/>
  <c r="O6" i="3"/>
  <c r="G6" i="3"/>
  <c r="O5" i="3"/>
  <c r="G5" i="3"/>
  <c r="O4" i="3"/>
  <c r="G4" i="3"/>
  <c r="O3" i="3"/>
  <c r="G3" i="3"/>
  <c r="O2" i="3"/>
  <c r="G2" i="3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<sst xmlns="http://schemas.openxmlformats.org/spreadsheetml/2006/main" count="1137" uniqueCount="133">
  <si>
    <t>Article</t>
  </si>
  <si>
    <t>Date de saisie</t>
  </si>
  <si>
    <t>Qté en unité saisie</t>
  </si>
  <si>
    <t>Référence</t>
  </si>
  <si>
    <t>RechercheV BL</t>
  </si>
  <si>
    <t>RechercheV Qté</t>
  </si>
  <si>
    <t>0001491043</t>
  </si>
  <si>
    <t>0001490913</t>
  </si>
  <si>
    <t>0001490884</t>
  </si>
  <si>
    <t>0001490849</t>
  </si>
  <si>
    <t>0001490852</t>
  </si>
  <si>
    <t>0001490777</t>
  </si>
  <si>
    <t>0001490760</t>
  </si>
  <si>
    <t>0001491095</t>
  </si>
  <si>
    <t>0001491098</t>
  </si>
  <si>
    <t>0001491075</t>
  </si>
  <si>
    <t>0001491074</t>
  </si>
  <si>
    <t>0001491040</t>
  </si>
  <si>
    <t>0001491039</t>
  </si>
  <si>
    <t>0001491010</t>
  </si>
  <si>
    <t>0001490979</t>
  </si>
  <si>
    <t>0001490970</t>
  </si>
  <si>
    <t>0001490981</t>
  </si>
  <si>
    <t>0001490968</t>
  </si>
  <si>
    <t>0001490953</t>
  </si>
  <si>
    <t>0001490908</t>
  </si>
  <si>
    <t>0001490907</t>
  </si>
  <si>
    <t>0001490905</t>
  </si>
  <si>
    <t>0001490832</t>
  </si>
  <si>
    <t>0001490833</t>
  </si>
  <si>
    <t>0001490830</t>
  </si>
  <si>
    <t>0001490807</t>
  </si>
  <si>
    <t>0001490810</t>
  </si>
  <si>
    <t>0001490811</t>
  </si>
  <si>
    <t>0001490786</t>
  </si>
  <si>
    <t>0001490704</t>
  </si>
  <si>
    <t>0001490674</t>
  </si>
  <si>
    <t>0001490667</t>
  </si>
  <si>
    <t>0001490641</t>
  </si>
  <si>
    <t>0001490653</t>
  </si>
  <si>
    <t>0001490595</t>
  </si>
  <si>
    <t>0001491021</t>
  </si>
  <si>
    <t>0001490980</t>
  </si>
  <si>
    <t>0001490954</t>
  </si>
  <si>
    <t>0001490850</t>
  </si>
  <si>
    <t>0001490746</t>
  </si>
  <si>
    <t>0001490656</t>
  </si>
  <si>
    <t>0001490616</t>
  </si>
  <si>
    <t>0001490615</t>
  </si>
  <si>
    <t>0001490593</t>
  </si>
  <si>
    <t>0001490871</t>
  </si>
  <si>
    <t>0001490703</t>
  </si>
  <si>
    <t>0001490596</t>
  </si>
  <si>
    <t>0001490969</t>
  </si>
  <si>
    <t>0001490955</t>
  </si>
  <si>
    <t>0001490911</t>
  </si>
  <si>
    <t>0001490851</t>
  </si>
  <si>
    <t>0001490676</t>
  </si>
  <si>
    <t>0001491060</t>
  </si>
  <si>
    <t>0001490705</t>
  </si>
  <si>
    <t>0001490683</t>
  </si>
  <si>
    <t>0001490834</t>
  </si>
  <si>
    <t>0001491044</t>
  </si>
  <si>
    <t>0001490978</t>
  </si>
  <si>
    <t>0001490961</t>
  </si>
  <si>
    <t>0001490870</t>
  </si>
  <si>
    <t>0001490764</t>
  </si>
  <si>
    <t>0001490622</t>
  </si>
  <si>
    <t>0001491000</t>
  </si>
  <si>
    <t>0001491076</t>
  </si>
  <si>
    <t>0001491050</t>
  </si>
  <si>
    <t>0001490983</t>
  </si>
  <si>
    <t>0001490971</t>
  </si>
  <si>
    <t>0001490939</t>
  </si>
  <si>
    <t>0001490878</t>
  </si>
  <si>
    <t>0001490859</t>
  </si>
  <si>
    <t>0001490835</t>
  </si>
  <si>
    <t>0001490770</t>
  </si>
  <si>
    <t>0001490741</t>
  </si>
  <si>
    <t>0001490692</t>
  </si>
  <si>
    <t>0001490665</t>
  </si>
  <si>
    <t>0001490611</t>
  </si>
  <si>
    <t>0001491051</t>
  </si>
  <si>
    <t>0001491022</t>
  </si>
  <si>
    <t>0001490940</t>
  </si>
  <si>
    <t>0001490860</t>
  </si>
  <si>
    <t>0001490824</t>
  </si>
  <si>
    <t>0001490837</t>
  </si>
  <si>
    <t>0001490742</t>
  </si>
  <si>
    <t>0001490726</t>
  </si>
  <si>
    <t>0001490693</t>
  </si>
  <si>
    <t>0001490666</t>
  </si>
  <si>
    <t>0001490612</t>
  </si>
  <si>
    <t>0001491077</t>
  </si>
  <si>
    <t>0001490984</t>
  </si>
  <si>
    <t>0001490972</t>
  </si>
  <si>
    <t>0001490916</t>
  </si>
  <si>
    <t>0001490879</t>
  </si>
  <si>
    <t>0001490771</t>
  </si>
  <si>
    <t>0001490637</t>
  </si>
  <si>
    <t>0001490578</t>
  </si>
  <si>
    <t>0001491081</t>
  </si>
  <si>
    <t>0001491052</t>
  </si>
  <si>
    <t>0001490986</t>
  </si>
  <si>
    <t>0001490987</t>
  </si>
  <si>
    <t>0001490988</t>
  </si>
  <si>
    <t>0001490813</t>
  </si>
  <si>
    <t>0001490814</t>
  </si>
  <si>
    <t>0001490743</t>
  </si>
  <si>
    <t>0001490617</t>
  </si>
  <si>
    <t>0001490579</t>
  </si>
  <si>
    <t>0001490580</t>
  </si>
  <si>
    <t>Expéditeur</t>
  </si>
  <si>
    <t>Destinataire</t>
  </si>
  <si>
    <t>Quantité</t>
  </si>
  <si>
    <t>Date d'expédition</t>
  </si>
  <si>
    <t>Numéro de BL/ASN</t>
  </si>
  <si>
    <t>Expéditeur2</t>
  </si>
  <si>
    <t>Destinataire3</t>
  </si>
  <si>
    <t>Quantité4</t>
  </si>
  <si>
    <t>Article5</t>
  </si>
  <si>
    <t>Date de réception</t>
  </si>
  <si>
    <t>Numéro de BL/ASN6</t>
  </si>
  <si>
    <t>RechercheV</t>
  </si>
  <si>
    <t>RechercheV Qté7</t>
  </si>
  <si>
    <t>SX230136</t>
  </si>
  <si>
    <t>SX230110</t>
  </si>
  <si>
    <t>LV6893144</t>
  </si>
  <si>
    <t xml:space="preserve">X </t>
  </si>
  <si>
    <t>X</t>
  </si>
  <si>
    <t>Y</t>
  </si>
  <si>
    <t>BAC</t>
  </si>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</sst>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7"/>
      <color rgb="FFFFFFFF"/>
      <name val="Arial"/>
      <family val="2"/>
    </font>
    <font>
      <b/>
      <sz val="7"/>
      <color rgb="FF021D4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021D49"/>
        <bgColor indexed="64"/>
      </patternFill>
    </fill>
    <fill>
      <patternFill patternType="solid">
        <fgColor rgb="FFE3E3E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2" borderId="1" xfId="1" applyFill="1" applyBorder="1"/>
    <xf numFmtId="0" fontId="1" fillId="0" borderId="0" xfId="1"/>
    <xf numFmtId="14" fontId="1" fillId="0" borderId="0" xfId="1" applyNumberFormat="1" applyAlignment="1">
      <alignment horizontal="right"/>
    </xf>
    <xf numFmtId="3" fontId="1" fillId="0" borderId="0" xfId="1" applyNumberFormat="1" applyAlignment="1">
      <alignment horizontal="right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right" vertical="center" wrapText="1"/>
    </xf>
    <xf numFmtId="14" fontId="3" fillId="4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54CC6CFA-3465-42CE-97B3-2BB4BA309902}"/>
  </cellStyles>
  <dxfs count="17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fill>
        <patternFill patternType="solid">
          <fgColor indexed="64"/>
          <bgColor rgb="FFE3E3E3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numFmt numFmtId="19" formatCode="dd/mm/yyyy"/>
      <fill>
        <patternFill patternType="solid">
          <fgColor indexed="64"/>
          <bgColor rgb="FFE3E3E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fill>
        <patternFill patternType="solid">
          <fgColor indexed="64"/>
          <bgColor rgb="FFE3E3E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fill>
        <patternFill patternType="solid">
          <fgColor indexed="64"/>
          <bgColor rgb="FFE3E3E3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fill>
        <patternFill patternType="solid">
          <fgColor indexed="64"/>
          <bgColor rgb="FFE3E3E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21D49"/>
        <name val="Arial"/>
        <family val="2"/>
        <scheme val="none"/>
      </font>
      <fill>
        <patternFill patternType="solid">
          <fgColor indexed="64"/>
          <bgColor rgb="FFE3E3E3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FFFFFF"/>
        <name val="Arial"/>
        <family val="2"/>
        <scheme val="none"/>
      </font>
      <fill>
        <patternFill patternType="solid">
          <fgColor indexed="64"/>
          <bgColor rgb="FF021D4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0" formatCode="General"/>
    </dxf>
    <dxf>
      <numFmt numFmtId="3" formatCode="#,##0"/>
      <alignment horizontal="right" vertical="bottom" textRotation="0" wrapText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lentin.dabin\Desktop\TEST1%20NetboxPSA1.xlsx" TargetMode="External"/><Relationship Id="rId1" Type="http://schemas.openxmlformats.org/officeDocument/2006/relationships/externalLinkPath" Target="TEST1%20NetboxPSA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B51"/>
      <sheetName val="PSA POTI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8E258-8077-418E-A7EA-4AD977E2DC4B}" name="Tableau1" displayName="Tableau1" ref="A1:F107" totalsRowShown="0" headerRowDxfId="16" headerRowBorderDxfId="14" tableBorderDxfId="15">
  <autoFilter ref="A1:F107" xr:uid="{8C6CB24B-49F1-4485-B768-0A7D27DEDA43}"/>
  <tableColumns count="6">
    <tableColumn id="1" xr3:uid="{4396AFEA-EC80-4B24-A35E-83055DA7C2B1}" name="Article"/>
    <tableColumn id="2" xr3:uid="{D4ECA896-72F6-4034-B77A-10F952FAB81A}" name="Date de saisie" dataDxfId="13"/>
    <tableColumn id="3" xr3:uid="{29CC368E-C272-4E69-8173-7290B7995560}" name="Qté en unité saisie" dataDxfId="12"/>
    <tableColumn id="4" xr3:uid="{B9B28D96-1C03-4A29-8DD9-842DF58C873B}" name="Référence"/>
    <tableColumn id="5" xr3:uid="{6E458FE5-89EC-46A9-842F-454D140DF77B}" name="RechercheV BL" dataDxfId="11">
      <calculatedColumnFormula>IFERROR(VLOOKUP(Tableau1[[#This Row],[Référence]],[1]!Tableau3[[RechercheV BL]:[RechercheV]],1,FALSE),"")</calculatedColumnFormula>
    </tableColumn>
    <tableColumn id="6" xr3:uid="{A93AAF73-B294-4179-B4EB-F2BE497B2B01}" name="RechercheV Qté" dataDxfId="0">
      <calculatedColumnFormula>IFERROR(IF(VLOOKUP(Tableau1[[#This Row],[Référence]],Tableau3[[Quantité]:[Numéro de BL/ASN]],2,FALSE)=C2,"Correct","INCCORECT"),"")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78A010-AA1A-4AA4-9E35-A569E565BC7D}" name="Tableau3" displayName="Tableau3" ref="A1:P212" totalsRowShown="0" headerRowDxfId="10" tableBorderDxfId="9">
  <autoFilter ref="A1:P212" xr:uid="{42A5CFD8-29B8-4FFD-96BE-5F6305122E74}"/>
  <tableColumns count="16">
    <tableColumn id="1" xr3:uid="{3A44966D-5C6F-4804-AEA2-F4A95811BC9E}" name="Expéditeur" dataDxfId="8"/>
    <tableColumn id="2" xr3:uid="{F34D8322-392E-445B-98BD-583970EDDFC6}" name="Destinataire" dataDxfId="7"/>
    <tableColumn id="3" xr3:uid="{9BFE2A78-4FDA-4B39-845C-5DDE284D3FF6}" name="Quantité" dataDxfId="6"/>
    <tableColumn id="4" xr3:uid="{58C6B9C5-AF41-42BC-9C04-75210163B705}" name="Article" dataDxfId="5"/>
    <tableColumn id="5" xr3:uid="{89887410-EB2A-4A6A-A0F6-5F2D9EE269FD}" name="Date d'expédition" dataDxfId="4"/>
    <tableColumn id="6" xr3:uid="{34F2607D-694B-47E1-BC1A-8389E551A6D0}" name="Numéro de BL/ASN" dataDxfId="3"/>
    <tableColumn id="7" xr3:uid="{D69CF979-569D-48DE-9D69-B2358CB9A304}" name="RechercheV BL"/>
    <tableColumn id="8" xr3:uid="{7B7EDB2C-38AB-421B-81F2-E66823A56967}" name="RechercheV Qté" dataDxfId="1">
      <calculatedColumnFormula>IFERROR(IF(VLOOKUP("000"&amp;F2,Tableau1[[Qté en unité saisie]:[Référence]],2,FALSE)=C2,"Correct","INCCORECT"),"")</calculatedColumnFormula>
    </tableColumn>
    <tableColumn id="9" xr3:uid="{D548A2AD-91A3-4105-8551-D5A0F4236C42}" name="Expéditeur2"/>
    <tableColumn id="10" xr3:uid="{74E4587B-534B-49EB-AF39-3772C159293F}" name="Destinataire3"/>
    <tableColumn id="11" xr3:uid="{30949F8A-F32D-4DA9-B92E-5205C19B4497}" name="Quantité4"/>
    <tableColumn id="12" xr3:uid="{A8F361B9-6BB4-4BD0-A3C4-E8EC97ECA60C}" name="Article5"/>
    <tableColumn id="13" xr3:uid="{0F99B12B-2326-4A7D-9179-ADAC085411F3}" name="Date de réception"/>
    <tableColumn id="14" xr3:uid="{2638A105-0015-4AF4-A4BF-2F8BC9F6A806}" name="Numéro de BL/ASN6"/>
    <tableColumn id="15" xr3:uid="{E8EB4490-1ABE-4F98-956A-9C0D6D91EEC9}" name="RechercheV"/>
    <tableColumn id="16" xr3:uid="{CDB4423E-01A5-475A-B0EF-A8058F8468A3}" name="RechercheV Qté7" dataDxfId="2">
      <calculatedColumnFormula>IFERROR(IF(VLOOKUP("000"&amp;Tableau3[[#This Row],[Numéro de BL/ASN6]],Tableau1[[Qté en unité saisie]:[Référence]],2,FALSE)=Tableau3[[#This Row],[Quantité4]],"Correct","INCCORECT"),"")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D10A8-1116-461F-AEB7-A09882ECA2B9}">
  <dimension ref="A1:F107"/>
  <sheetViews>
    <sheetView tabSelected="1" workbookViewId="0">
      <selection activeCell="F2" sqref="F2"/>
    </sheetView>
  </sheetViews>
  <sheetFormatPr baseColWidth="10" defaultRowHeight="13.2" x14ac:dyDescent="0.25"/>
  <cols>
    <col min="1" max="1" width="11" style="2" bestFit="1" customWidth="1"/>
    <col min="2" max="2" width="15" style="2" customWidth="1"/>
    <col min="3" max="3" width="19" style="2" customWidth="1"/>
    <col min="4" max="4" width="11.6640625" style="2" customWidth="1"/>
    <col min="5" max="5" width="16.77734375" style="2" bestFit="1" customWidth="1"/>
    <col min="6" max="6" width="17.44140625" style="2" bestFit="1" customWidth="1"/>
    <col min="7" max="16384" width="11.5546875" style="2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132</v>
      </c>
      <c r="B2" s="3">
        <v>45042</v>
      </c>
      <c r="C2" s="4">
        <v>15</v>
      </c>
      <c r="D2" s="2" t="s">
        <v>6</v>
      </c>
      <c r="E2" s="2" t="str">
        <f>IFERROR(VLOOKUP(Tableau1[[#This Row],[Référence]],[1]!Tableau3[[RechercheV BL]:[RechercheV]],1,FALSE),"")</f>
        <v>0001491043</v>
      </c>
      <c r="F2" s="2" t="str">
        <f>IFERROR(IF(VLOOKUP(Tableau1[[#This Row],[Référence]],Tableau3[[Quantité]:[Numéro de BL/ASN]],2,FALSE)=C2,"Correct","INCCORECT"),"")</f>
        <v/>
      </c>
    </row>
    <row r="3" spans="1:6" x14ac:dyDescent="0.25">
      <c r="A3" s="2" t="s">
        <v>132</v>
      </c>
      <c r="B3" s="3">
        <v>45036</v>
      </c>
      <c r="C3" s="4">
        <v>15</v>
      </c>
      <c r="D3" s="2" t="s">
        <v>7</v>
      </c>
      <c r="E3" s="2" t="str">
        <f>IFERROR(VLOOKUP(Tableau1[[#This Row],[Référence]],[1]!Tableau3[[RechercheV BL]:[RechercheV]],1,FALSE),"")</f>
        <v/>
      </c>
      <c r="F3" s="2" t="str">
        <f>IFERROR(IF(VLOOKUP(Tableau1[[#This Row],[Référence]],Tableau3[[Quantité]:[Numéro de BL/ASN]],2,FALSE)=C3,"Correct","INCCORECT"),"")</f>
        <v/>
      </c>
    </row>
    <row r="4" spans="1:6" x14ac:dyDescent="0.25">
      <c r="A4" s="2" t="s">
        <v>132</v>
      </c>
      <c r="B4" s="3">
        <v>45035</v>
      </c>
      <c r="C4" s="4">
        <v>15</v>
      </c>
      <c r="D4" s="2" t="s">
        <v>8</v>
      </c>
      <c r="E4" s="2" t="str">
        <f>IFERROR(VLOOKUP(Tableau1[[#This Row],[Référence]],[1]!Tableau3[[RechercheV BL]:[RechercheV]],1,FALSE),"")</f>
        <v/>
      </c>
      <c r="F4" s="2" t="str">
        <f>IFERROR(IF(VLOOKUP(Tableau1[[#This Row],[Référence]],Tableau3[[Quantité]:[Numéro de BL/ASN]],2,FALSE)=C4,"Correct","INCCORECT"),"")</f>
        <v/>
      </c>
    </row>
    <row r="5" spans="1:6" x14ac:dyDescent="0.25">
      <c r="A5" s="2" t="s">
        <v>132</v>
      </c>
      <c r="B5" s="3">
        <v>45034</v>
      </c>
      <c r="C5" s="4">
        <v>15</v>
      </c>
      <c r="D5" s="2" t="s">
        <v>9</v>
      </c>
      <c r="E5" s="2" t="str">
        <f>IFERROR(VLOOKUP(Tableau1[[#This Row],[Référence]],[1]!Tableau3[[RechercheV BL]:[RechercheV]],1,FALSE),"")</f>
        <v>0001490849</v>
      </c>
      <c r="F5" s="2" t="str">
        <f>IFERROR(IF(VLOOKUP(Tableau1[[#This Row],[Référence]],Tableau3[[Quantité]:[Numéro de BL/ASN]],2,FALSE)=C5,"Correct","INCCORECT"),"")</f>
        <v/>
      </c>
    </row>
    <row r="6" spans="1:6" x14ac:dyDescent="0.25">
      <c r="A6" s="2" t="s">
        <v>132</v>
      </c>
      <c r="B6" s="3">
        <v>45033</v>
      </c>
      <c r="C6" s="4">
        <v>15</v>
      </c>
      <c r="D6" s="2" t="s">
        <v>10</v>
      </c>
      <c r="E6" s="2" t="str">
        <f>IFERROR(VLOOKUP(Tableau1[[#This Row],[Référence]],[1]!Tableau3[[RechercheV BL]:[RechercheV]],1,FALSE),"")</f>
        <v/>
      </c>
      <c r="F6" s="2" t="str">
        <f>IFERROR(IF(VLOOKUP(Tableau1[[#This Row],[Référence]],Tableau3[[Quantité]:[Numéro de BL/ASN]],2,FALSE)=C6,"Correct","INCCORECT"),"")</f>
        <v/>
      </c>
    </row>
    <row r="7" spans="1:6" x14ac:dyDescent="0.25">
      <c r="A7" s="2" t="s">
        <v>132</v>
      </c>
      <c r="B7" s="3">
        <v>45029</v>
      </c>
      <c r="C7" s="4">
        <v>15</v>
      </c>
      <c r="D7" s="2" t="s">
        <v>11</v>
      </c>
      <c r="E7" s="2" t="str">
        <f>IFERROR(VLOOKUP(Tableau1[[#This Row],[Référence]],[1]!Tableau3[[RechercheV BL]:[RechercheV]],1,FALSE),"")</f>
        <v>0001490777</v>
      </c>
      <c r="F7" s="2" t="str">
        <f>IFERROR(IF(VLOOKUP(Tableau1[[#This Row],[Référence]],Tableau3[[Quantité]:[Numéro de BL/ASN]],2,FALSE)=C7,"Correct","INCCORECT"),"")</f>
        <v/>
      </c>
    </row>
    <row r="8" spans="1:6" x14ac:dyDescent="0.25">
      <c r="A8" s="2" t="s">
        <v>132</v>
      </c>
      <c r="B8" s="3">
        <v>45028</v>
      </c>
      <c r="C8" s="4">
        <v>15</v>
      </c>
      <c r="D8" s="2" t="s">
        <v>12</v>
      </c>
      <c r="E8" s="2" t="str">
        <f>IFERROR(VLOOKUP(Tableau1[[#This Row],[Référence]],[1]!Tableau3[[RechercheV BL]:[RechercheV]],1,FALSE),"")</f>
        <v/>
      </c>
      <c r="F8" s="2" t="str">
        <f>IFERROR(IF(VLOOKUP(Tableau1[[#This Row],[Référence]],Tableau3[[Quantité]:[Numéro de BL/ASN]],2,FALSE)=C8,"Correct","INCCORECT"),"")</f>
        <v/>
      </c>
    </row>
    <row r="9" spans="1:6" x14ac:dyDescent="0.25">
      <c r="A9" s="2" t="s">
        <v>132</v>
      </c>
      <c r="B9" s="3">
        <v>45044</v>
      </c>
      <c r="C9" s="4">
        <v>15</v>
      </c>
      <c r="D9" s="2" t="s">
        <v>13</v>
      </c>
      <c r="E9" s="2" t="str">
        <f>IFERROR(VLOOKUP(Tableau1[[#This Row],[Référence]],[1]!Tableau3[[RechercheV BL]:[RechercheV]],1,FALSE),"")</f>
        <v/>
      </c>
      <c r="F9" s="2" t="str">
        <f>IFERROR(IF(VLOOKUP(Tableau1[[#This Row],[Référence]],Tableau3[[Quantité]:[Numéro de BL/ASN]],2,FALSE)=C9,"Correct","INCCORECT"),"")</f>
        <v/>
      </c>
    </row>
    <row r="10" spans="1:6" x14ac:dyDescent="0.25">
      <c r="A10" s="2" t="s">
        <v>132</v>
      </c>
      <c r="B10" s="3">
        <v>45044</v>
      </c>
      <c r="C10" s="4">
        <v>45</v>
      </c>
      <c r="D10" s="2" t="s">
        <v>14</v>
      </c>
      <c r="E10" s="2" t="str">
        <f>IFERROR(VLOOKUP(Tableau1[[#This Row],[Référence]],[1]!Tableau3[[RechercheV BL]:[RechercheV]],1,FALSE),"")</f>
        <v/>
      </c>
      <c r="F10" s="2" t="str">
        <f>IFERROR(IF(VLOOKUP(Tableau1[[#This Row],[Référence]],Tableau3[[Quantité]:[Numéro de BL/ASN]],2,FALSE)=C10,"Correct","INCCORECT"),"")</f>
        <v/>
      </c>
    </row>
    <row r="11" spans="1:6" x14ac:dyDescent="0.25">
      <c r="A11" s="2" t="s">
        <v>132</v>
      </c>
      <c r="B11" s="3">
        <v>45044</v>
      </c>
      <c r="C11" s="4">
        <v>30</v>
      </c>
      <c r="D11" s="2" t="s">
        <v>15</v>
      </c>
      <c r="E11" s="2" t="str">
        <f>IFERROR(VLOOKUP(Tableau1[[#This Row],[Référence]],[1]!Tableau3[[RechercheV BL]:[RechercheV]],1,FALSE),"")</f>
        <v/>
      </c>
      <c r="F11" s="2" t="str">
        <f>IFERROR(IF(VLOOKUP(Tableau1[[#This Row],[Référence]],Tableau3[[Quantité]:[Numéro de BL/ASN]],2,FALSE)=C11,"Correct","INCCORECT"),"")</f>
        <v/>
      </c>
    </row>
    <row r="12" spans="1:6" x14ac:dyDescent="0.25">
      <c r="A12" s="2" t="s">
        <v>132</v>
      </c>
      <c r="B12" s="3">
        <v>45044</v>
      </c>
      <c r="C12" s="4">
        <v>15</v>
      </c>
      <c r="D12" s="2" t="s">
        <v>16</v>
      </c>
      <c r="E12" s="2" t="str">
        <f>IFERROR(VLOOKUP(Tableau1[[#This Row],[Référence]],[1]!Tableau3[[RechercheV BL]:[RechercheV]],1,FALSE),"")</f>
        <v/>
      </c>
      <c r="F12" s="2" t="str">
        <f>IFERROR(IF(VLOOKUP(Tableau1[[#This Row],[Référence]],Tableau3[[Quantité]:[Numéro de BL/ASN]],2,FALSE)=C12,"Correct","INCCORECT"),"")</f>
        <v/>
      </c>
    </row>
    <row r="13" spans="1:6" x14ac:dyDescent="0.25">
      <c r="A13" s="2" t="s">
        <v>132</v>
      </c>
      <c r="B13" s="3">
        <v>45043</v>
      </c>
      <c r="C13" s="4">
        <v>30</v>
      </c>
      <c r="D13" s="2" t="s">
        <v>17</v>
      </c>
      <c r="E13" s="2" t="str">
        <f>IFERROR(VLOOKUP(Tableau1[[#This Row],[Référence]],[1]!Tableau3[[RechercheV BL]:[RechercheV]],1,FALSE),"")</f>
        <v/>
      </c>
      <c r="F13" s="2" t="str">
        <f>IFERROR(IF(VLOOKUP(Tableau1[[#This Row],[Référence]],Tableau3[[Quantité]:[Numéro de BL/ASN]],2,FALSE)=C13,"Correct","INCCORECT"),"")</f>
        <v/>
      </c>
    </row>
    <row r="14" spans="1:6" x14ac:dyDescent="0.25">
      <c r="A14" s="2" t="s">
        <v>132</v>
      </c>
      <c r="B14" s="3">
        <v>45043</v>
      </c>
      <c r="C14" s="4">
        <v>15</v>
      </c>
      <c r="D14" s="2" t="s">
        <v>18</v>
      </c>
      <c r="E14" s="2" t="str">
        <f>IFERROR(VLOOKUP(Tableau1[[#This Row],[Référence]],[1]!Tableau3[[RechercheV BL]:[RechercheV]],1,FALSE),"")</f>
        <v/>
      </c>
      <c r="F14" s="2" t="str">
        <f>IFERROR(IF(VLOOKUP(Tableau1[[#This Row],[Référence]],Tableau3[[Quantité]:[Numéro de BL/ASN]],2,FALSE)=C14,"Correct","INCCORECT"),"")</f>
        <v/>
      </c>
    </row>
    <row r="15" spans="1:6" x14ac:dyDescent="0.25">
      <c r="A15" s="2" t="s">
        <v>132</v>
      </c>
      <c r="B15" s="3">
        <v>45042</v>
      </c>
      <c r="C15" s="4">
        <v>30</v>
      </c>
      <c r="D15" s="2" t="s">
        <v>19</v>
      </c>
      <c r="E15" s="2" t="str">
        <f>IFERROR(VLOOKUP(Tableau1[[#This Row],[Référence]],[1]!Tableau3[[RechercheV BL]:[RechercheV]],1,FALSE),"")</f>
        <v>0001491010</v>
      </c>
      <c r="F15" s="2" t="str">
        <f>IFERROR(IF(VLOOKUP(Tableau1[[#This Row],[Référence]],Tableau3[[Quantité]:[Numéro de BL/ASN]],2,FALSE)=C15,"Correct","INCCORECT"),"")</f>
        <v/>
      </c>
    </row>
    <row r="16" spans="1:6" x14ac:dyDescent="0.25">
      <c r="A16" s="2" t="s">
        <v>132</v>
      </c>
      <c r="B16" s="3">
        <v>45041</v>
      </c>
      <c r="C16" s="4">
        <v>30</v>
      </c>
      <c r="D16" s="2" t="s">
        <v>20</v>
      </c>
      <c r="E16" s="2" t="str">
        <f>IFERROR(VLOOKUP(Tableau1[[#This Row],[Référence]],[1]!Tableau3[[RechercheV BL]:[RechercheV]],1,FALSE),"")</f>
        <v/>
      </c>
      <c r="F16" s="2" t="str">
        <f>IFERROR(IF(VLOOKUP(Tableau1[[#This Row],[Référence]],Tableau3[[Quantité]:[Numéro de BL/ASN]],2,FALSE)=C16,"Correct","INCCORECT"),"")</f>
        <v/>
      </c>
    </row>
    <row r="17" spans="1:6" x14ac:dyDescent="0.25">
      <c r="A17" s="2" t="s">
        <v>132</v>
      </c>
      <c r="B17" s="3">
        <v>45041</v>
      </c>
      <c r="C17" s="4">
        <v>30</v>
      </c>
      <c r="D17" s="2" t="s">
        <v>21</v>
      </c>
      <c r="E17" s="2" t="str">
        <f>IFERROR(VLOOKUP(Tableau1[[#This Row],[Référence]],[1]!Tableau3[[RechercheV BL]:[RechercheV]],1,FALSE),"")</f>
        <v/>
      </c>
      <c r="F17" s="2" t="str">
        <f>IFERROR(IF(VLOOKUP(Tableau1[[#This Row],[Référence]],Tableau3[[Quantité]:[Numéro de BL/ASN]],2,FALSE)=C17,"Correct","INCCORECT"),"")</f>
        <v/>
      </c>
    </row>
    <row r="18" spans="1:6" x14ac:dyDescent="0.25">
      <c r="A18" s="2" t="s">
        <v>132</v>
      </c>
      <c r="B18" s="3">
        <v>45041</v>
      </c>
      <c r="C18" s="4">
        <v>45</v>
      </c>
      <c r="D18" s="2" t="s">
        <v>22</v>
      </c>
      <c r="E18" s="2" t="str">
        <f>IFERROR(VLOOKUP(Tableau1[[#This Row],[Référence]],[1]!Tableau3[[RechercheV BL]:[RechercheV]],1,FALSE),"")</f>
        <v>0001490981</v>
      </c>
      <c r="F18" s="2" t="str">
        <f>IFERROR(IF(VLOOKUP(Tableau1[[#This Row],[Référence]],Tableau3[[Quantité]:[Numéro de BL/ASN]],2,FALSE)=C18,"Correct","INCCORECT"),"")</f>
        <v/>
      </c>
    </row>
    <row r="19" spans="1:6" x14ac:dyDescent="0.25">
      <c r="A19" s="2" t="s">
        <v>132</v>
      </c>
      <c r="B19" s="3">
        <v>45040</v>
      </c>
      <c r="C19" s="4">
        <v>15</v>
      </c>
      <c r="D19" s="2" t="s">
        <v>23</v>
      </c>
      <c r="E19" s="2" t="str">
        <f>IFERROR(VLOOKUP(Tableau1[[#This Row],[Référence]],[1]!Tableau3[[RechercheV BL]:[RechercheV]],1,FALSE),"")</f>
        <v>0001490968</v>
      </c>
      <c r="F19" s="2" t="str">
        <f>IFERROR(IF(VLOOKUP(Tableau1[[#This Row],[Référence]],Tableau3[[Quantité]:[Numéro de BL/ASN]],2,FALSE)=C19,"Correct","INCCORECT"),"")</f>
        <v/>
      </c>
    </row>
    <row r="20" spans="1:6" x14ac:dyDescent="0.25">
      <c r="A20" s="2" t="s">
        <v>132</v>
      </c>
      <c r="B20" s="3">
        <v>45037</v>
      </c>
      <c r="C20" s="4">
        <v>30</v>
      </c>
      <c r="D20" s="2" t="s">
        <v>24</v>
      </c>
      <c r="E20" s="2" t="str">
        <f>IFERROR(VLOOKUP(Tableau1[[#This Row],[Référence]],[1]!Tableau3[[RechercheV BL]:[RechercheV]],1,FALSE),"")</f>
        <v>0001490953</v>
      </c>
      <c r="F20" s="2" t="str">
        <f>IFERROR(IF(VLOOKUP(Tableau1[[#This Row],[Référence]],Tableau3[[Quantité]:[Numéro de BL/ASN]],2,FALSE)=C20,"Correct","INCCORECT"),"")</f>
        <v/>
      </c>
    </row>
    <row r="21" spans="1:6" x14ac:dyDescent="0.25">
      <c r="A21" s="2" t="s">
        <v>132</v>
      </c>
      <c r="B21" s="3">
        <v>45036</v>
      </c>
      <c r="C21" s="4">
        <v>30</v>
      </c>
      <c r="D21" s="2" t="s">
        <v>25</v>
      </c>
      <c r="E21" s="2" t="str">
        <f>IFERROR(VLOOKUP(Tableau1[[#This Row],[Référence]],[1]!Tableau3[[RechercheV BL]:[RechercheV]],1,FALSE),"")</f>
        <v>0001490908</v>
      </c>
      <c r="F21" s="2" t="str">
        <f>IFERROR(IF(VLOOKUP(Tableau1[[#This Row],[Référence]],Tableau3[[Quantité]:[Numéro de BL/ASN]],2,FALSE)=C21,"Correct","INCCORECT"),"")</f>
        <v/>
      </c>
    </row>
    <row r="22" spans="1:6" x14ac:dyDescent="0.25">
      <c r="A22" s="2" t="s">
        <v>132</v>
      </c>
      <c r="B22" s="3">
        <v>45036</v>
      </c>
      <c r="C22" s="4">
        <v>15</v>
      </c>
      <c r="D22" s="2" t="s">
        <v>26</v>
      </c>
      <c r="E22" s="2" t="str">
        <f>IFERROR(VLOOKUP(Tableau1[[#This Row],[Référence]],[1]!Tableau3[[RechercheV BL]:[RechercheV]],1,FALSE),"")</f>
        <v>0001490907</v>
      </c>
      <c r="F22" s="2" t="str">
        <f>IFERROR(IF(VLOOKUP(Tableau1[[#This Row],[Référence]],Tableau3[[Quantité]:[Numéro de BL/ASN]],2,FALSE)=C22,"Correct","INCCORECT"),"")</f>
        <v/>
      </c>
    </row>
    <row r="23" spans="1:6" x14ac:dyDescent="0.25">
      <c r="A23" s="2" t="s">
        <v>132</v>
      </c>
      <c r="B23" s="3">
        <v>45036</v>
      </c>
      <c r="C23" s="4">
        <v>30</v>
      </c>
      <c r="D23" s="2" t="s">
        <v>27</v>
      </c>
      <c r="E23" s="2" t="str">
        <f>IFERROR(VLOOKUP(Tableau1[[#This Row],[Référence]],[1]!Tableau3[[RechercheV BL]:[RechercheV]],1,FALSE),"")</f>
        <v>0001490905</v>
      </c>
      <c r="F23" s="2" t="str">
        <f>IFERROR(IF(VLOOKUP(Tableau1[[#This Row],[Référence]],Tableau3[[Quantité]:[Numéro de BL/ASN]],2,FALSE)=C23,"Correct","INCCORECT"),"")</f>
        <v/>
      </c>
    </row>
    <row r="24" spans="1:6" x14ac:dyDescent="0.25">
      <c r="A24" s="2" t="s">
        <v>132</v>
      </c>
      <c r="B24" s="3">
        <v>45033</v>
      </c>
      <c r="C24" s="4">
        <v>15</v>
      </c>
      <c r="D24" s="2" t="s">
        <v>28</v>
      </c>
      <c r="E24" s="2" t="str">
        <f>IFERROR(VLOOKUP(Tableau1[[#This Row],[Référence]],[1]!Tableau3[[RechercheV BL]:[RechercheV]],1,FALSE),"")</f>
        <v/>
      </c>
      <c r="F24" s="2" t="str">
        <f>IFERROR(IF(VLOOKUP(Tableau1[[#This Row],[Référence]],Tableau3[[Quantité]:[Numéro de BL/ASN]],2,FALSE)=C24,"Correct","INCCORECT"),"")</f>
        <v/>
      </c>
    </row>
    <row r="25" spans="1:6" x14ac:dyDescent="0.25">
      <c r="A25" s="2" t="s">
        <v>132</v>
      </c>
      <c r="B25" s="3">
        <v>45033</v>
      </c>
      <c r="C25" s="4">
        <v>30</v>
      </c>
      <c r="D25" s="2" t="s">
        <v>29</v>
      </c>
      <c r="E25" s="2" t="str">
        <f>IFERROR(VLOOKUP(Tableau1[[#This Row],[Référence]],[1]!Tableau3[[RechercheV BL]:[RechercheV]],1,FALSE),"")</f>
        <v/>
      </c>
      <c r="F25" s="2" t="str">
        <f>IFERROR(IF(VLOOKUP(Tableau1[[#This Row],[Référence]],Tableau3[[Quantité]:[Numéro de BL/ASN]],2,FALSE)=C25,"Correct","INCCORECT"),"")</f>
        <v/>
      </c>
    </row>
    <row r="26" spans="1:6" x14ac:dyDescent="0.25">
      <c r="A26" s="2" t="s">
        <v>132</v>
      </c>
      <c r="B26" s="3">
        <v>45033</v>
      </c>
      <c r="C26" s="4">
        <v>15</v>
      </c>
      <c r="D26" s="2" t="s">
        <v>30</v>
      </c>
      <c r="E26" s="2" t="str">
        <f>IFERROR(VLOOKUP(Tableau1[[#This Row],[Référence]],[1]!Tableau3[[RechercheV BL]:[RechercheV]],1,FALSE),"")</f>
        <v>0001490830</v>
      </c>
      <c r="F26" s="2" t="str">
        <f>IFERROR(IF(VLOOKUP(Tableau1[[#This Row],[Référence]],Tableau3[[Quantité]:[Numéro de BL/ASN]],2,FALSE)=C26,"Correct","INCCORECT"),"")</f>
        <v/>
      </c>
    </row>
    <row r="27" spans="1:6" x14ac:dyDescent="0.25">
      <c r="A27" s="2" t="s">
        <v>132</v>
      </c>
      <c r="B27" s="3">
        <v>45030</v>
      </c>
      <c r="C27" s="4">
        <v>30</v>
      </c>
      <c r="D27" s="2" t="s">
        <v>31</v>
      </c>
      <c r="E27" s="2" t="str">
        <f>IFERROR(VLOOKUP(Tableau1[[#This Row],[Référence]],[1]!Tableau3[[RechercheV BL]:[RechercheV]],1,FALSE),"")</f>
        <v/>
      </c>
      <c r="F27" s="2" t="str">
        <f>IFERROR(IF(VLOOKUP(Tableau1[[#This Row],[Référence]],Tableau3[[Quantité]:[Numéro de BL/ASN]],2,FALSE)=C27,"Correct","INCCORECT"),"")</f>
        <v/>
      </c>
    </row>
    <row r="28" spans="1:6" x14ac:dyDescent="0.25">
      <c r="A28" s="2" t="s">
        <v>132</v>
      </c>
      <c r="B28" s="3">
        <v>45030</v>
      </c>
      <c r="C28" s="4">
        <v>45</v>
      </c>
      <c r="D28" s="2" t="s">
        <v>32</v>
      </c>
      <c r="E28" s="2" t="str">
        <f>IFERROR(VLOOKUP(Tableau1[[#This Row],[Référence]],[1]!Tableau3[[RechercheV BL]:[RechercheV]],1,FALSE),"")</f>
        <v>0001490810</v>
      </c>
      <c r="F28" s="2" t="str">
        <f>IFERROR(IF(VLOOKUP(Tableau1[[#This Row],[Référence]],Tableau3[[Quantité]:[Numéro de BL/ASN]],2,FALSE)=C28,"Correct","INCCORECT"),"")</f>
        <v/>
      </c>
    </row>
    <row r="29" spans="1:6" x14ac:dyDescent="0.25">
      <c r="A29" s="2" t="s">
        <v>132</v>
      </c>
      <c r="B29" s="3">
        <v>45030</v>
      </c>
      <c r="C29" s="4">
        <v>30</v>
      </c>
      <c r="D29" s="2" t="s">
        <v>33</v>
      </c>
      <c r="E29" s="2" t="str">
        <f>IFERROR(VLOOKUP(Tableau1[[#This Row],[Référence]],[1]!Tableau3[[RechercheV BL]:[RechercheV]],1,FALSE),"")</f>
        <v>0001490811</v>
      </c>
      <c r="F29" s="2" t="str">
        <f>IFERROR(IF(VLOOKUP(Tableau1[[#This Row],[Référence]],Tableau3[[Quantité]:[Numéro de BL/ASN]],2,FALSE)=C29,"Correct","INCCORECT"),"")</f>
        <v/>
      </c>
    </row>
    <row r="30" spans="1:6" x14ac:dyDescent="0.25">
      <c r="A30" s="2" t="s">
        <v>132</v>
      </c>
      <c r="B30" s="3">
        <v>45028</v>
      </c>
      <c r="C30" s="4">
        <v>15</v>
      </c>
      <c r="D30" s="2" t="s">
        <v>34</v>
      </c>
      <c r="E30" s="2" t="str">
        <f>IFERROR(VLOOKUP(Tableau1[[#This Row],[Référence]],[1]!Tableau3[[RechercheV BL]:[RechercheV]],1,FALSE),"")</f>
        <v/>
      </c>
      <c r="F30" s="2" t="str">
        <f>IFERROR(IF(VLOOKUP(Tableau1[[#This Row],[Référence]],Tableau3[[Quantité]:[Numéro de BL/ASN]],2,FALSE)=C30,"Correct","INCCORECT"),"")</f>
        <v/>
      </c>
    </row>
    <row r="31" spans="1:6" x14ac:dyDescent="0.25">
      <c r="A31" s="2" t="s">
        <v>132</v>
      </c>
      <c r="B31" s="3">
        <v>45027</v>
      </c>
      <c r="C31" s="4">
        <v>45</v>
      </c>
      <c r="D31" s="2" t="s">
        <v>35</v>
      </c>
      <c r="E31" s="2" t="str">
        <f>IFERROR(VLOOKUP(Tableau1[[#This Row],[Référence]],[1]!Tableau3[[RechercheV BL]:[RechercheV]],1,FALSE),"")</f>
        <v>0001490704</v>
      </c>
      <c r="F31" s="2" t="str">
        <f>IFERROR(IF(VLOOKUP(Tableau1[[#This Row],[Référence]],Tableau3[[Quantité]:[Numéro de BL/ASN]],2,FALSE)=C31,"Correct","INCCORECT"),"")</f>
        <v/>
      </c>
    </row>
    <row r="32" spans="1:6" x14ac:dyDescent="0.25">
      <c r="A32" s="2" t="s">
        <v>132</v>
      </c>
      <c r="B32" s="3">
        <v>45022</v>
      </c>
      <c r="C32" s="4">
        <v>30</v>
      </c>
      <c r="D32" s="2" t="s">
        <v>36</v>
      </c>
      <c r="E32" s="2" t="str">
        <f>IFERROR(VLOOKUP(Tableau1[[#This Row],[Référence]],[1]!Tableau3[[RechercheV BL]:[RechercheV]],1,FALSE),"")</f>
        <v>0001490674</v>
      </c>
      <c r="F32" s="2" t="str">
        <f>IFERROR(IF(VLOOKUP(Tableau1[[#This Row],[Référence]],Tableau3[[Quantité]:[Numéro de BL/ASN]],2,FALSE)=C32,"Correct","INCCORECT"),"")</f>
        <v/>
      </c>
    </row>
    <row r="33" spans="1:6" x14ac:dyDescent="0.25">
      <c r="A33" s="2" t="s">
        <v>132</v>
      </c>
      <c r="B33" s="3">
        <v>45021</v>
      </c>
      <c r="C33" s="4">
        <v>30</v>
      </c>
      <c r="D33" s="2" t="s">
        <v>37</v>
      </c>
      <c r="E33" s="2" t="str">
        <f>IFERROR(VLOOKUP(Tableau1[[#This Row],[Référence]],[1]!Tableau3[[RechercheV BL]:[RechercheV]],1,FALSE),"")</f>
        <v/>
      </c>
      <c r="F33" s="2" t="str">
        <f>IFERROR(IF(VLOOKUP(Tableau1[[#This Row],[Référence]],Tableau3[[Quantité]:[Numéro de BL/ASN]],2,FALSE)=C33,"Correct","INCCORECT"),"")</f>
        <v/>
      </c>
    </row>
    <row r="34" spans="1:6" x14ac:dyDescent="0.25">
      <c r="A34" s="2" t="s">
        <v>132</v>
      </c>
      <c r="B34" s="3">
        <v>45021</v>
      </c>
      <c r="C34" s="4">
        <v>45</v>
      </c>
      <c r="D34" s="2" t="s">
        <v>38</v>
      </c>
      <c r="E34" s="2" t="str">
        <f>IFERROR(VLOOKUP(Tableau1[[#This Row],[Référence]],[1]!Tableau3[[RechercheV BL]:[RechercheV]],1,FALSE),"")</f>
        <v>0001490641</v>
      </c>
      <c r="F34" s="2" t="str">
        <f>IFERROR(IF(VLOOKUP(Tableau1[[#This Row],[Référence]],Tableau3[[Quantité]:[Numéro de BL/ASN]],2,FALSE)=C34,"Correct","INCCORECT"),"")</f>
        <v/>
      </c>
    </row>
    <row r="35" spans="1:6" x14ac:dyDescent="0.25">
      <c r="A35" s="2" t="s">
        <v>132</v>
      </c>
      <c r="B35" s="3">
        <v>45021</v>
      </c>
      <c r="C35" s="4">
        <v>15</v>
      </c>
      <c r="D35" s="2" t="s">
        <v>39</v>
      </c>
      <c r="E35" s="2" t="str">
        <f>IFERROR(VLOOKUP(Tableau1[[#This Row],[Référence]],[1]!Tableau3[[RechercheV BL]:[RechercheV]],1,FALSE),"")</f>
        <v>0001490653</v>
      </c>
      <c r="F35" s="2" t="str">
        <f>IFERROR(IF(VLOOKUP(Tableau1[[#This Row],[Référence]],Tableau3[[Quantité]:[Numéro de BL/ASN]],2,FALSE)=C35,"Correct","INCCORECT"),"")</f>
        <v/>
      </c>
    </row>
    <row r="36" spans="1:6" x14ac:dyDescent="0.25">
      <c r="A36" s="2" t="s">
        <v>132</v>
      </c>
      <c r="B36" s="3">
        <v>45020</v>
      </c>
      <c r="C36" s="4">
        <v>45</v>
      </c>
      <c r="D36" s="2" t="s">
        <v>40</v>
      </c>
      <c r="E36" s="2" t="str">
        <f>IFERROR(VLOOKUP(Tableau1[[#This Row],[Référence]],[1]!Tableau3[[RechercheV BL]:[RechercheV]],1,FALSE),"")</f>
        <v/>
      </c>
      <c r="F36" s="2" t="str">
        <f>IFERROR(IF(VLOOKUP(Tableau1[[#This Row],[Référence]],Tableau3[[Quantité]:[Numéro de BL/ASN]],2,FALSE)=C36,"Correct","INCCORECT"),"")</f>
        <v/>
      </c>
    </row>
    <row r="37" spans="1:6" x14ac:dyDescent="0.25">
      <c r="A37" s="2" t="s">
        <v>132</v>
      </c>
      <c r="B37" s="3">
        <v>45042</v>
      </c>
      <c r="C37" s="4">
        <v>45</v>
      </c>
      <c r="D37" s="2" t="s">
        <v>41</v>
      </c>
      <c r="E37" s="2" t="str">
        <f>IFERROR(VLOOKUP(Tableau1[[#This Row],[Référence]],[1]!Tableau3[[RechercheV BL]:[RechercheV]],1,FALSE),"")</f>
        <v/>
      </c>
      <c r="F37" s="2" t="str">
        <f>IFERROR(IF(VLOOKUP(Tableau1[[#This Row],[Référence]],Tableau3[[Quantité]:[Numéro de BL/ASN]],2,FALSE)=C37,"Correct","INCCORECT"),"")</f>
        <v/>
      </c>
    </row>
    <row r="38" spans="1:6" x14ac:dyDescent="0.25">
      <c r="A38" s="2" t="s">
        <v>132</v>
      </c>
      <c r="B38" s="3">
        <v>45041</v>
      </c>
      <c r="C38" s="4">
        <v>60</v>
      </c>
      <c r="D38" s="2" t="s">
        <v>42</v>
      </c>
      <c r="E38" s="2" t="str">
        <f>IFERROR(VLOOKUP(Tableau1[[#This Row],[Référence]],[1]!Tableau3[[RechercheV BL]:[RechercheV]],1,FALSE),"")</f>
        <v/>
      </c>
      <c r="F38" s="2" t="str">
        <f>IFERROR(IF(VLOOKUP(Tableau1[[#This Row],[Référence]],Tableau3[[Quantité]:[Numéro de BL/ASN]],2,FALSE)=C38,"Correct","INCCORECT"),"")</f>
        <v/>
      </c>
    </row>
    <row r="39" spans="1:6" x14ac:dyDescent="0.25">
      <c r="A39" s="2" t="s">
        <v>132</v>
      </c>
      <c r="B39" s="3">
        <v>45037</v>
      </c>
      <c r="C39" s="4">
        <v>60</v>
      </c>
      <c r="D39" s="2" t="s">
        <v>43</v>
      </c>
      <c r="E39" s="2" t="str">
        <f>IFERROR(VLOOKUP(Tableau1[[#This Row],[Référence]],[1]!Tableau3[[RechercheV BL]:[RechercheV]],1,FALSE),"")</f>
        <v>0001490954</v>
      </c>
      <c r="F39" s="2" t="str">
        <f>IFERROR(IF(VLOOKUP(Tableau1[[#This Row],[Référence]],Tableau3[[Quantité]:[Numéro de BL/ASN]],2,FALSE)=C39,"Correct","INCCORECT"),"")</f>
        <v/>
      </c>
    </row>
    <row r="40" spans="1:6" x14ac:dyDescent="0.25">
      <c r="A40" s="2" t="s">
        <v>132</v>
      </c>
      <c r="B40" s="3">
        <v>45034</v>
      </c>
      <c r="C40" s="4">
        <v>45</v>
      </c>
      <c r="D40" s="2" t="s">
        <v>44</v>
      </c>
      <c r="E40" s="2" t="str">
        <f>IFERROR(VLOOKUP(Tableau1[[#This Row],[Référence]],[1]!Tableau3[[RechercheV BL]:[RechercheV]],1,FALSE),"")</f>
        <v>0001490850</v>
      </c>
      <c r="F40" s="2" t="str">
        <f>IFERROR(IF(VLOOKUP(Tableau1[[#This Row],[Référence]],Tableau3[[Quantité]:[Numéro de BL/ASN]],2,FALSE)=C40,"Correct","INCCORECT"),"")</f>
        <v/>
      </c>
    </row>
    <row r="41" spans="1:6" x14ac:dyDescent="0.25">
      <c r="A41" s="2" t="s">
        <v>132</v>
      </c>
      <c r="B41" s="3">
        <v>45028</v>
      </c>
      <c r="C41" s="4">
        <v>45</v>
      </c>
      <c r="D41" s="2" t="s">
        <v>45</v>
      </c>
      <c r="E41" s="2" t="str">
        <f>IFERROR(VLOOKUP(Tableau1[[#This Row],[Référence]],[1]!Tableau3[[RechercheV BL]:[RechercheV]],1,FALSE),"")</f>
        <v>0001490746</v>
      </c>
      <c r="F41" s="2" t="str">
        <f>IFERROR(IF(VLOOKUP(Tableau1[[#This Row],[Référence]],Tableau3[[Quantité]:[Numéro de BL/ASN]],2,FALSE)=C41,"Correct","INCCORECT"),"")</f>
        <v/>
      </c>
    </row>
    <row r="42" spans="1:6" x14ac:dyDescent="0.25">
      <c r="A42" s="2" t="s">
        <v>132</v>
      </c>
      <c r="B42" s="3">
        <v>45022</v>
      </c>
      <c r="C42" s="4">
        <v>45</v>
      </c>
      <c r="D42" s="2" t="s">
        <v>46</v>
      </c>
      <c r="E42" s="2" t="str">
        <f>IFERROR(VLOOKUP(Tableau1[[#This Row],[Référence]],[1]!Tableau3[[RechercheV BL]:[RechercheV]],1,FALSE),"")</f>
        <v>0001490656</v>
      </c>
      <c r="F42" s="2" t="str">
        <f>IFERROR(IF(VLOOKUP(Tableau1[[#This Row],[Référence]],Tableau3[[Quantité]:[Numéro de BL/ASN]],2,FALSE)=C42,"Correct","INCCORECT"),"")</f>
        <v/>
      </c>
    </row>
    <row r="43" spans="1:6" x14ac:dyDescent="0.25">
      <c r="A43" s="2" t="s">
        <v>132</v>
      </c>
      <c r="B43" s="3">
        <v>45020</v>
      </c>
      <c r="C43" s="4">
        <v>60</v>
      </c>
      <c r="D43" s="2" t="s">
        <v>47</v>
      </c>
      <c r="E43" s="2" t="str">
        <f>IFERROR(VLOOKUP(Tableau1[[#This Row],[Référence]],[1]!Tableau3[[RechercheV BL]:[RechercheV]],1,FALSE),"")</f>
        <v/>
      </c>
      <c r="F43" s="2" t="str">
        <f>IFERROR(IF(VLOOKUP(Tableau1[[#This Row],[Référence]],Tableau3[[Quantité]:[Numéro de BL/ASN]],2,FALSE)=C43,"Correct","INCCORECT"),"")</f>
        <v/>
      </c>
    </row>
    <row r="44" spans="1:6" x14ac:dyDescent="0.25">
      <c r="A44" s="2" t="s">
        <v>132</v>
      </c>
      <c r="B44" s="3">
        <v>45020</v>
      </c>
      <c r="C44" s="4">
        <v>60</v>
      </c>
      <c r="D44" s="2" t="s">
        <v>48</v>
      </c>
      <c r="E44" s="2" t="str">
        <f>IFERROR(VLOOKUP(Tableau1[[#This Row],[Référence]],[1]!Tableau3[[RechercheV BL]:[RechercheV]],1,FALSE),"")</f>
        <v>0001490615</v>
      </c>
      <c r="F44" s="2" t="str">
        <f>IFERROR(IF(VLOOKUP(Tableau1[[#This Row],[Référence]],Tableau3[[Quantité]:[Numéro de BL/ASN]],2,FALSE)=C44,"Correct","INCCORECT"),"")</f>
        <v/>
      </c>
    </row>
    <row r="45" spans="1:6" x14ac:dyDescent="0.25">
      <c r="A45" s="2" t="s">
        <v>132</v>
      </c>
      <c r="B45" s="3">
        <v>45019</v>
      </c>
      <c r="C45" s="4">
        <v>45</v>
      </c>
      <c r="D45" s="2" t="s">
        <v>49</v>
      </c>
      <c r="E45" s="2" t="str">
        <f>IFERROR(VLOOKUP(Tableau1[[#This Row],[Référence]],[1]!Tableau3[[RechercheV BL]:[RechercheV]],1,FALSE),"")</f>
        <v>0001490593</v>
      </c>
      <c r="F45" s="2" t="str">
        <f>IFERROR(IF(VLOOKUP(Tableau1[[#This Row],[Référence]],Tableau3[[Quantité]:[Numéro de BL/ASN]],2,FALSE)=C45,"Correct","INCCORECT"),"")</f>
        <v/>
      </c>
    </row>
    <row r="46" spans="1:6" x14ac:dyDescent="0.25">
      <c r="A46" s="2" t="s">
        <v>132</v>
      </c>
      <c r="B46" s="3">
        <v>45034</v>
      </c>
      <c r="C46" s="4">
        <v>90</v>
      </c>
      <c r="D46" s="2" t="s">
        <v>50</v>
      </c>
      <c r="E46" s="2" t="str">
        <f>IFERROR(VLOOKUP(Tableau1[[#This Row],[Référence]],[1]!Tableau3[[RechercheV BL]:[RechercheV]],1,FALSE),"")</f>
        <v>0001490871</v>
      </c>
      <c r="F46" s="2" t="str">
        <f>IFERROR(IF(VLOOKUP(Tableau1[[#This Row],[Référence]],Tableau3[[Quantité]:[Numéro de BL/ASN]],2,FALSE)=C46,"Correct","INCCORECT"),"")</f>
        <v/>
      </c>
    </row>
    <row r="47" spans="1:6" x14ac:dyDescent="0.25">
      <c r="A47" s="2" t="s">
        <v>132</v>
      </c>
      <c r="B47" s="3">
        <v>45027</v>
      </c>
      <c r="C47" s="4">
        <v>90</v>
      </c>
      <c r="D47" s="2" t="s">
        <v>51</v>
      </c>
      <c r="E47" s="2" t="str">
        <f>IFERROR(VLOOKUP(Tableau1[[#This Row],[Référence]],[1]!Tableau3[[RechercheV BL]:[RechercheV]],1,FALSE),"")</f>
        <v>0001490703</v>
      </c>
      <c r="F47" s="2" t="str">
        <f>IFERROR(IF(VLOOKUP(Tableau1[[#This Row],[Référence]],Tableau3[[Quantité]:[Numéro de BL/ASN]],2,FALSE)=C47,"Correct","INCCORECT"),"")</f>
        <v/>
      </c>
    </row>
    <row r="48" spans="1:6" x14ac:dyDescent="0.25">
      <c r="A48" s="2" t="s">
        <v>132</v>
      </c>
      <c r="B48" s="3">
        <v>45019</v>
      </c>
      <c r="C48" s="4">
        <v>90</v>
      </c>
      <c r="D48" s="2" t="s">
        <v>52</v>
      </c>
      <c r="E48" s="2" t="str">
        <f>IFERROR(VLOOKUP(Tableau1[[#This Row],[Référence]],[1]!Tableau3[[RechercheV BL]:[RechercheV]],1,FALSE),"")</f>
        <v>0001490596</v>
      </c>
      <c r="F48" s="2" t="str">
        <f>IFERROR(IF(VLOOKUP(Tableau1[[#This Row],[Référence]],Tableau3[[Quantité]:[Numéro de BL/ASN]],2,FALSE)=C48,"Correct","INCCORECT"),"")</f>
        <v/>
      </c>
    </row>
    <row r="49" spans="1:6" x14ac:dyDescent="0.25">
      <c r="A49" s="2" t="s">
        <v>132</v>
      </c>
      <c r="B49" s="3">
        <v>45040</v>
      </c>
      <c r="C49" s="4">
        <v>105</v>
      </c>
      <c r="D49" s="2" t="s">
        <v>53</v>
      </c>
      <c r="E49" s="2" t="str">
        <f>IFERROR(VLOOKUP(Tableau1[[#This Row],[Référence]],[1]!Tableau3[[RechercheV BL]:[RechercheV]],1,FALSE),"")</f>
        <v/>
      </c>
      <c r="F49" s="2" t="str">
        <f>IFERROR(IF(VLOOKUP(Tableau1[[#This Row],[Référence]],Tableau3[[Quantité]:[Numéro de BL/ASN]],2,FALSE)=C49,"Correct","INCCORECT"),"")</f>
        <v/>
      </c>
    </row>
    <row r="50" spans="1:6" x14ac:dyDescent="0.25">
      <c r="A50" s="2" t="s">
        <v>132</v>
      </c>
      <c r="B50" s="3">
        <v>45040</v>
      </c>
      <c r="C50" s="4">
        <v>135</v>
      </c>
      <c r="D50" s="2" t="s">
        <v>54</v>
      </c>
      <c r="E50" s="2" t="str">
        <f>IFERROR(VLOOKUP(Tableau1[[#This Row],[Référence]],[1]!Tableau3[[RechercheV BL]:[RechercheV]],1,FALSE),"")</f>
        <v>0001490955</v>
      </c>
      <c r="F50" s="2" t="str">
        <f>IFERROR(IF(VLOOKUP(Tableau1[[#This Row],[Référence]],Tableau3[[Quantité]:[Numéro de BL/ASN]],2,FALSE)=C50,"Correct","INCCORECT"),"")</f>
        <v/>
      </c>
    </row>
    <row r="51" spans="1:6" x14ac:dyDescent="0.25">
      <c r="A51" s="2" t="s">
        <v>132</v>
      </c>
      <c r="B51" s="3">
        <v>45036</v>
      </c>
      <c r="C51" s="4">
        <v>105</v>
      </c>
      <c r="D51" s="2" t="s">
        <v>55</v>
      </c>
      <c r="E51" s="2" t="str">
        <f>IFERROR(VLOOKUP(Tableau1[[#This Row],[Référence]],[1]!Tableau3[[RechercheV BL]:[RechercheV]],1,FALSE),"")</f>
        <v/>
      </c>
      <c r="F51" s="2" t="str">
        <f>IFERROR(IF(VLOOKUP(Tableau1[[#This Row],[Référence]],Tableau3[[Quantité]:[Numéro de BL/ASN]],2,FALSE)=C51,"Correct","INCCORECT"),"")</f>
        <v/>
      </c>
    </row>
    <row r="52" spans="1:6" x14ac:dyDescent="0.25">
      <c r="A52" s="2" t="s">
        <v>132</v>
      </c>
      <c r="B52" s="3">
        <v>45034</v>
      </c>
      <c r="C52" s="4">
        <v>120</v>
      </c>
      <c r="D52" s="2" t="s">
        <v>56</v>
      </c>
      <c r="E52" s="2" t="str">
        <f>IFERROR(VLOOKUP(Tableau1[[#This Row],[Référence]],[1]!Tableau3[[RechercheV BL]:[RechercheV]],1,FALSE),"")</f>
        <v/>
      </c>
      <c r="F52" s="2" t="str">
        <f>IFERROR(IF(VLOOKUP(Tableau1[[#This Row],[Référence]],Tableau3[[Quantité]:[Numéro de BL/ASN]],2,FALSE)=C52,"Correct","INCCORECT"),"")</f>
        <v/>
      </c>
    </row>
    <row r="53" spans="1:6" x14ac:dyDescent="0.25">
      <c r="A53" s="2" t="s">
        <v>132</v>
      </c>
      <c r="B53" s="3">
        <v>45027</v>
      </c>
      <c r="C53" s="4">
        <v>120</v>
      </c>
      <c r="D53" s="2" t="s">
        <v>57</v>
      </c>
      <c r="E53" s="2" t="str">
        <f>IFERROR(VLOOKUP(Tableau1[[#This Row],[Référence]],[1]!Tableau3[[RechercheV BL]:[RechercheV]],1,FALSE),"")</f>
        <v/>
      </c>
      <c r="F53" s="2" t="str">
        <f>IFERROR(IF(VLOOKUP(Tableau1[[#This Row],[Référence]],Tableau3[[Quantité]:[Numéro de BL/ASN]],2,FALSE)=C53,"Correct","INCCORECT"),"")</f>
        <v/>
      </c>
    </row>
    <row r="54" spans="1:6" x14ac:dyDescent="0.25">
      <c r="A54" s="2" t="s">
        <v>132</v>
      </c>
      <c r="B54" s="3">
        <v>45043</v>
      </c>
      <c r="C54" s="4">
        <v>150</v>
      </c>
      <c r="D54" s="2" t="s">
        <v>58</v>
      </c>
      <c r="E54" s="2" t="str">
        <f>IFERROR(VLOOKUP(Tableau1[[#This Row],[Référence]],[1]!Tableau3[[RechercheV BL]:[RechercheV]],1,FALSE),"")</f>
        <v/>
      </c>
      <c r="F54" s="2" t="str">
        <f>IFERROR(IF(VLOOKUP(Tableau1[[#This Row],[Référence]],Tableau3[[Quantité]:[Numéro de BL/ASN]],2,FALSE)=C54,"Correct","INCCORECT"),"")</f>
        <v/>
      </c>
    </row>
    <row r="55" spans="1:6" x14ac:dyDescent="0.25">
      <c r="A55" s="2" t="s">
        <v>132</v>
      </c>
      <c r="B55" s="3">
        <v>45027</v>
      </c>
      <c r="C55" s="4">
        <v>150</v>
      </c>
      <c r="D55" s="2" t="s">
        <v>59</v>
      </c>
      <c r="E55" s="2" t="str">
        <f>IFERROR(VLOOKUP(Tableau1[[#This Row],[Référence]],[1]!Tableau3[[RechercheV BL]:[RechercheV]],1,FALSE),"")</f>
        <v/>
      </c>
      <c r="F55" s="2" t="str">
        <f>IFERROR(IF(VLOOKUP(Tableau1[[#This Row],[Référence]],Tableau3[[Quantité]:[Numéro de BL/ASN]],2,FALSE)=C55,"Correct","INCCORECT"),"")</f>
        <v/>
      </c>
    </row>
    <row r="56" spans="1:6" x14ac:dyDescent="0.25">
      <c r="A56" s="2" t="s">
        <v>132</v>
      </c>
      <c r="B56" s="3">
        <v>45023</v>
      </c>
      <c r="C56" s="4">
        <v>165</v>
      </c>
      <c r="D56" s="2" t="s">
        <v>60</v>
      </c>
      <c r="E56" s="2" t="str">
        <f>IFERROR(VLOOKUP(Tableau1[[#This Row],[Référence]],[1]!Tableau3[[RechercheV BL]:[RechercheV]],1,FALSE),"")</f>
        <v>0001490683</v>
      </c>
      <c r="F56" s="2" t="str">
        <f>IFERROR(IF(VLOOKUP(Tableau1[[#This Row],[Référence]],Tableau3[[Quantité]:[Numéro de BL/ASN]],2,FALSE)=C56,"Correct","INCCORECT"),"")</f>
        <v/>
      </c>
    </row>
    <row r="57" spans="1:6" x14ac:dyDescent="0.25">
      <c r="A57" s="2" t="s">
        <v>132</v>
      </c>
      <c r="B57" s="3">
        <v>45033</v>
      </c>
      <c r="C57" s="4">
        <v>300</v>
      </c>
      <c r="D57" s="2" t="s">
        <v>61</v>
      </c>
      <c r="E57" s="2" t="str">
        <f>IFERROR(VLOOKUP(Tableau1[[#This Row],[Référence]],[1]!Tableau3[[RechercheV BL]:[RechercheV]],1,FALSE),"")</f>
        <v>0001490834</v>
      </c>
      <c r="F57" s="2" t="str">
        <f>IFERROR(IF(VLOOKUP(Tableau1[[#This Row],[Référence]],Tableau3[[Quantité]:[Numéro de BL/ASN]],2,FALSE)=C57,"Correct","INCCORECT"),"")</f>
        <v/>
      </c>
    </row>
    <row r="58" spans="1:6" x14ac:dyDescent="0.25">
      <c r="A58" s="2" t="s">
        <v>132</v>
      </c>
      <c r="B58" s="3">
        <v>45043</v>
      </c>
      <c r="C58" s="4">
        <v>435</v>
      </c>
      <c r="D58" s="2" t="s">
        <v>62</v>
      </c>
      <c r="E58" s="2" t="str">
        <f>IFERROR(VLOOKUP(Tableau1[[#This Row],[Référence]],[1]!Tableau3[[RechercheV BL]:[RechercheV]],1,FALSE),"")</f>
        <v/>
      </c>
      <c r="F58" s="2" t="str">
        <f>IFERROR(IF(VLOOKUP(Tableau1[[#This Row],[Référence]],Tableau3[[Quantité]:[Numéro de BL/ASN]],2,FALSE)=C58,"Correct","INCCORECT"),"")</f>
        <v/>
      </c>
    </row>
    <row r="59" spans="1:6" x14ac:dyDescent="0.25">
      <c r="A59" s="2" t="s">
        <v>132</v>
      </c>
      <c r="B59" s="3">
        <v>45042</v>
      </c>
      <c r="C59" s="4">
        <v>435</v>
      </c>
      <c r="D59" s="2" t="s">
        <v>63</v>
      </c>
      <c r="E59" s="2" t="str">
        <f>IFERROR(VLOOKUP(Tableau1[[#This Row],[Référence]],[1]!Tableau3[[RechercheV BL]:[RechercheV]],1,FALSE),"")</f>
        <v>0001490978</v>
      </c>
      <c r="F59" s="2" t="str">
        <f>IFERROR(IF(VLOOKUP(Tableau1[[#This Row],[Référence]],Tableau3[[Quantité]:[Numéro de BL/ASN]],2,FALSE)=C59,"Correct","INCCORECT"),"")</f>
        <v/>
      </c>
    </row>
    <row r="60" spans="1:6" x14ac:dyDescent="0.25">
      <c r="A60" s="2" t="s">
        <v>132</v>
      </c>
      <c r="B60" s="3">
        <v>45041</v>
      </c>
      <c r="C60" s="4">
        <v>435</v>
      </c>
      <c r="D60" s="2" t="s">
        <v>64</v>
      </c>
      <c r="E60" s="2" t="str">
        <f>IFERROR(VLOOKUP(Tableau1[[#This Row],[Référence]],[1]!Tableau3[[RechercheV BL]:[RechercheV]],1,FALSE),"")</f>
        <v>0001490961</v>
      </c>
      <c r="F60" s="2" t="str">
        <f>IFERROR(IF(VLOOKUP(Tableau1[[#This Row],[Référence]],Tableau3[[Quantité]:[Numéro de BL/ASN]],2,FALSE)=C60,"Correct","INCCORECT"),"")</f>
        <v/>
      </c>
    </row>
    <row r="61" spans="1:6" x14ac:dyDescent="0.25">
      <c r="A61" s="2" t="s">
        <v>132</v>
      </c>
      <c r="B61" s="3">
        <v>45036</v>
      </c>
      <c r="C61" s="4">
        <v>465</v>
      </c>
      <c r="D61" s="2" t="s">
        <v>65</v>
      </c>
      <c r="E61" s="2" t="str">
        <f>IFERROR(VLOOKUP(Tableau1[[#This Row],[Référence]],[1]!Tableau3[[RechercheV BL]:[RechercheV]],1,FALSE),"")</f>
        <v/>
      </c>
      <c r="F61" s="2" t="str">
        <f>IFERROR(IF(VLOOKUP(Tableau1[[#This Row],[Référence]],Tableau3[[Quantité]:[Numéro de BL/ASN]],2,FALSE)=C61,"Correct","INCCORECT"),"")</f>
        <v/>
      </c>
    </row>
    <row r="62" spans="1:6" x14ac:dyDescent="0.25">
      <c r="A62" s="2" t="s">
        <v>132</v>
      </c>
      <c r="B62" s="3">
        <v>45029</v>
      </c>
      <c r="C62" s="4">
        <v>465</v>
      </c>
      <c r="D62" s="2" t="s">
        <v>66</v>
      </c>
      <c r="E62" s="2" t="str">
        <f>IFERROR(VLOOKUP(Tableau1[[#This Row],[Référence]],[1]!Tableau3[[RechercheV BL]:[RechercheV]],1,FALSE),"")</f>
        <v/>
      </c>
      <c r="F62" s="2" t="str">
        <f>IFERROR(IF(VLOOKUP(Tableau1[[#This Row],[Référence]],Tableau3[[Quantité]:[Numéro de BL/ASN]],2,FALSE)=C62,"Correct","INCCORECT"),"")</f>
        <v/>
      </c>
    </row>
    <row r="63" spans="1:6" x14ac:dyDescent="0.25">
      <c r="A63" s="2" t="s">
        <v>132</v>
      </c>
      <c r="B63" s="3">
        <v>45022</v>
      </c>
      <c r="C63" s="4">
        <v>585</v>
      </c>
      <c r="D63" s="2" t="s">
        <v>67</v>
      </c>
      <c r="E63" s="2" t="str">
        <f>IFERROR(VLOOKUP(Tableau1[[#This Row],[Référence]],[1]!Tableau3[[RechercheV BL]:[RechercheV]],1,FALSE),"")</f>
        <v/>
      </c>
      <c r="F63" s="2" t="str">
        <f>IFERROR(IF(VLOOKUP(Tableau1[[#This Row],[Référence]],Tableau3[[Quantité]:[Numéro de BL/ASN]],2,FALSE)=C63,"Correct","INCCORECT"),"")</f>
        <v/>
      </c>
    </row>
    <row r="64" spans="1:6" x14ac:dyDescent="0.25">
      <c r="A64" s="2" t="s">
        <v>132</v>
      </c>
      <c r="B64" s="3">
        <v>45043</v>
      </c>
      <c r="C64" s="4">
        <v>630</v>
      </c>
      <c r="D64" s="2" t="s">
        <v>68</v>
      </c>
      <c r="E64" s="2" t="str">
        <f>IFERROR(VLOOKUP(Tableau1[[#This Row],[Référence]],[1]!Tableau3[[RechercheV BL]:[RechercheV]],1,FALSE),"")</f>
        <v/>
      </c>
      <c r="F64" s="2" t="str">
        <f>IFERROR(IF(VLOOKUP(Tableau1[[#This Row],[Référence]],Tableau3[[Quantité]:[Numéro de BL/ASN]],2,FALSE)=C64,"Correct","INCCORECT"),"")</f>
        <v/>
      </c>
    </row>
    <row r="65" spans="1:6" x14ac:dyDescent="0.25">
      <c r="A65" s="2" t="s">
        <v>132</v>
      </c>
      <c r="B65" s="3">
        <v>45044</v>
      </c>
      <c r="C65" s="4">
        <v>30</v>
      </c>
      <c r="D65" s="2" t="s">
        <v>69</v>
      </c>
      <c r="E65" s="2" t="str">
        <f>IFERROR(VLOOKUP(Tableau1[[#This Row],[Référence]],[1]!Tableau3[[RechercheV BL]:[RechercheV]],1,FALSE),"")</f>
        <v/>
      </c>
      <c r="F65" s="2" t="str">
        <f>IFERROR(IF(VLOOKUP(Tableau1[[#This Row],[Référence]],Tableau3[[Quantité]:[Numéro de BL/ASN]],2,FALSE)=C65,"Correct","INCCORECT"),"")</f>
        <v/>
      </c>
    </row>
    <row r="66" spans="1:6" x14ac:dyDescent="0.25">
      <c r="A66" s="2" t="s">
        <v>132</v>
      </c>
      <c r="B66" s="3">
        <v>45043</v>
      </c>
      <c r="C66" s="4">
        <v>30</v>
      </c>
      <c r="D66" s="2" t="s">
        <v>70</v>
      </c>
      <c r="E66" s="2" t="str">
        <f>IFERROR(VLOOKUP(Tableau1[[#This Row],[Référence]],[1]!Tableau3[[RechercheV BL]:[RechercheV]],1,FALSE),"")</f>
        <v/>
      </c>
      <c r="F66" s="2" t="str">
        <f>IFERROR(IF(VLOOKUP(Tableau1[[#This Row],[Référence]],Tableau3[[Quantité]:[Numéro de BL/ASN]],2,FALSE)=C66,"Correct","INCCORECT"),"")</f>
        <v/>
      </c>
    </row>
    <row r="67" spans="1:6" x14ac:dyDescent="0.25">
      <c r="A67" s="2" t="s">
        <v>132</v>
      </c>
      <c r="B67" s="3">
        <v>45041</v>
      </c>
      <c r="C67" s="4">
        <v>30</v>
      </c>
      <c r="D67" s="2" t="s">
        <v>71</v>
      </c>
      <c r="E67" s="2" t="str">
        <f>IFERROR(VLOOKUP(Tableau1[[#This Row],[Référence]],[1]!Tableau3[[RechercheV BL]:[RechercheV]],1,FALSE),"")</f>
        <v>0001490983</v>
      </c>
      <c r="F67" s="2" t="str">
        <f>IFERROR(IF(VLOOKUP(Tableau1[[#This Row],[Référence]],Tableau3[[Quantité]:[Numéro de BL/ASN]],2,FALSE)=C67,"Correct","INCCORECT"),"")</f>
        <v/>
      </c>
    </row>
    <row r="68" spans="1:6" x14ac:dyDescent="0.25">
      <c r="A68" s="2" t="s">
        <v>132</v>
      </c>
      <c r="B68" s="3">
        <v>45040</v>
      </c>
      <c r="C68" s="4">
        <v>30</v>
      </c>
      <c r="D68" s="2" t="s">
        <v>72</v>
      </c>
      <c r="E68" s="2" t="str">
        <f>IFERROR(VLOOKUP(Tableau1[[#This Row],[Référence]],[1]!Tableau3[[RechercheV BL]:[RechercheV]],1,FALSE),"")</f>
        <v>0001490971</v>
      </c>
      <c r="F68" s="2" t="str">
        <f>IFERROR(IF(VLOOKUP(Tableau1[[#This Row],[Référence]],Tableau3[[Quantité]:[Numéro de BL/ASN]],2,FALSE)=C68,"Correct","INCCORECT"),"")</f>
        <v/>
      </c>
    </row>
    <row r="69" spans="1:6" x14ac:dyDescent="0.25">
      <c r="A69" s="2" t="s">
        <v>132</v>
      </c>
      <c r="B69" s="3">
        <v>45037</v>
      </c>
      <c r="C69" s="4">
        <v>30</v>
      </c>
      <c r="D69" s="2" t="s">
        <v>73</v>
      </c>
      <c r="E69" s="2" t="str">
        <f>IFERROR(VLOOKUP(Tableau1[[#This Row],[Référence]],[1]!Tableau3[[RechercheV BL]:[RechercheV]],1,FALSE),"")</f>
        <v>0001490939</v>
      </c>
      <c r="F69" s="2" t="str">
        <f>IFERROR(IF(VLOOKUP(Tableau1[[#This Row],[Référence]],Tableau3[[Quantité]:[Numéro de BL/ASN]],2,FALSE)=C69,"Correct","INCCORECT"),"")</f>
        <v/>
      </c>
    </row>
    <row r="70" spans="1:6" x14ac:dyDescent="0.25">
      <c r="A70" s="2" t="s">
        <v>132</v>
      </c>
      <c r="B70" s="3">
        <v>45035</v>
      </c>
      <c r="C70" s="4">
        <v>30</v>
      </c>
      <c r="D70" s="2" t="s">
        <v>74</v>
      </c>
      <c r="E70" s="2" t="str">
        <f>IFERROR(VLOOKUP(Tableau1[[#This Row],[Référence]],[1]!Tableau3[[RechercheV BL]:[RechercheV]],1,FALSE),"")</f>
        <v>0001490878</v>
      </c>
      <c r="F70" s="2" t="str">
        <f>IFERROR(IF(VLOOKUP(Tableau1[[#This Row],[Référence]],Tableau3[[Quantité]:[Numéro de BL/ASN]],2,FALSE)=C70,"Correct","INCCORECT"),"")</f>
        <v/>
      </c>
    </row>
    <row r="71" spans="1:6" x14ac:dyDescent="0.25">
      <c r="A71" s="2" t="s">
        <v>132</v>
      </c>
      <c r="B71" s="3">
        <v>45034</v>
      </c>
      <c r="C71" s="4">
        <v>30</v>
      </c>
      <c r="D71" s="2" t="s">
        <v>75</v>
      </c>
      <c r="E71" s="2" t="str">
        <f>IFERROR(VLOOKUP(Tableau1[[#This Row],[Référence]],[1]!Tableau3[[RechercheV BL]:[RechercheV]],1,FALSE),"")</f>
        <v>0001490859</v>
      </c>
      <c r="F71" s="2" t="str">
        <f>IFERROR(IF(VLOOKUP(Tableau1[[#This Row],[Référence]],Tableau3[[Quantité]:[Numéro de BL/ASN]],2,FALSE)=C71,"Correct","INCCORECT"),"")</f>
        <v/>
      </c>
    </row>
    <row r="72" spans="1:6" x14ac:dyDescent="0.25">
      <c r="A72" s="2" t="s">
        <v>132</v>
      </c>
      <c r="B72" s="3">
        <v>45030</v>
      </c>
      <c r="C72" s="4">
        <v>30</v>
      </c>
      <c r="D72" s="2" t="s">
        <v>76</v>
      </c>
      <c r="E72" s="2" t="str">
        <f>IFERROR(VLOOKUP(Tableau1[[#This Row],[Référence]],[1]!Tableau3[[RechercheV BL]:[RechercheV]],1,FALSE),"")</f>
        <v>0001490835</v>
      </c>
      <c r="F72" s="2" t="str">
        <f>IFERROR(IF(VLOOKUP(Tableau1[[#This Row],[Référence]],Tableau3[[Quantité]:[Numéro de BL/ASN]],2,FALSE)=C72,"Correct","INCCORECT"),"")</f>
        <v/>
      </c>
    </row>
    <row r="73" spans="1:6" x14ac:dyDescent="0.25">
      <c r="A73" s="2" t="s">
        <v>132</v>
      </c>
      <c r="B73" s="3">
        <v>45029</v>
      </c>
      <c r="C73" s="4">
        <v>30</v>
      </c>
      <c r="D73" s="2" t="s">
        <v>77</v>
      </c>
      <c r="E73" s="2" t="str">
        <f>IFERROR(VLOOKUP(Tableau1[[#This Row],[Référence]],[1]!Tableau3[[RechercheV BL]:[RechercheV]],1,FALSE),"")</f>
        <v>0001490770</v>
      </c>
      <c r="F73" s="2" t="str">
        <f>IFERROR(IF(VLOOKUP(Tableau1[[#This Row],[Référence]],Tableau3[[Quantité]:[Numéro de BL/ASN]],2,FALSE)=C73,"Correct","INCCORECT"),"")</f>
        <v/>
      </c>
    </row>
    <row r="74" spans="1:6" x14ac:dyDescent="0.25">
      <c r="A74" s="2" t="s">
        <v>132</v>
      </c>
      <c r="B74" s="3">
        <v>45028</v>
      </c>
      <c r="C74" s="4">
        <v>30</v>
      </c>
      <c r="D74" s="2" t="s">
        <v>78</v>
      </c>
      <c r="E74" s="2" t="str">
        <f>IFERROR(VLOOKUP(Tableau1[[#This Row],[Référence]],[1]!Tableau3[[RechercheV BL]:[RechercheV]],1,FALSE),"")</f>
        <v>0001490741</v>
      </c>
      <c r="F74" s="2" t="str">
        <f>IFERROR(IF(VLOOKUP(Tableau1[[#This Row],[Référence]],Tableau3[[Quantité]:[Numéro de BL/ASN]],2,FALSE)=C74,"Correct","INCCORECT"),"")</f>
        <v/>
      </c>
    </row>
    <row r="75" spans="1:6" x14ac:dyDescent="0.25">
      <c r="A75" s="2" t="s">
        <v>132</v>
      </c>
      <c r="B75" s="3">
        <v>45023</v>
      </c>
      <c r="C75" s="4">
        <v>30</v>
      </c>
      <c r="D75" s="2" t="s">
        <v>79</v>
      </c>
      <c r="E75" s="2" t="str">
        <f>IFERROR(VLOOKUP(Tableau1[[#This Row],[Référence]],[1]!Tableau3[[RechercheV BL]:[RechercheV]],1,FALSE),"")</f>
        <v>0001490692</v>
      </c>
      <c r="F75" s="2" t="str">
        <f>IFERROR(IF(VLOOKUP(Tableau1[[#This Row],[Référence]],Tableau3[[Quantité]:[Numéro de BL/ASN]],2,FALSE)=C75,"Correct","INCCORECT"),"")</f>
        <v/>
      </c>
    </row>
    <row r="76" spans="1:6" x14ac:dyDescent="0.25">
      <c r="A76" s="2" t="s">
        <v>132</v>
      </c>
      <c r="B76" s="3">
        <v>45022</v>
      </c>
      <c r="C76" s="4">
        <v>30</v>
      </c>
      <c r="D76" s="2" t="s">
        <v>80</v>
      </c>
      <c r="E76" s="2" t="str">
        <f>IFERROR(VLOOKUP(Tableau1[[#This Row],[Référence]],[1]!Tableau3[[RechercheV BL]:[RechercheV]],1,FALSE),"")</f>
        <v>0001490665</v>
      </c>
      <c r="F76" s="2" t="str">
        <f>IFERROR(IF(VLOOKUP(Tableau1[[#This Row],[Référence]],Tableau3[[Quantité]:[Numéro de BL/ASN]],2,FALSE)=C76,"Correct","INCCORECT"),"")</f>
        <v/>
      </c>
    </row>
    <row r="77" spans="1:6" x14ac:dyDescent="0.25">
      <c r="A77" s="2" t="s">
        <v>132</v>
      </c>
      <c r="B77" s="3">
        <v>45020</v>
      </c>
      <c r="C77" s="4">
        <v>30</v>
      </c>
      <c r="D77" s="2" t="s">
        <v>81</v>
      </c>
      <c r="E77" s="2" t="str">
        <f>IFERROR(VLOOKUP(Tableau1[[#This Row],[Référence]],[1]!Tableau3[[RechercheV BL]:[RechercheV]],1,FALSE),"")</f>
        <v>0001490611</v>
      </c>
      <c r="F77" s="2" t="str">
        <f>IFERROR(IF(VLOOKUP(Tableau1[[#This Row],[Référence]],Tableau3[[Quantité]:[Numéro de BL/ASN]],2,FALSE)=C77,"Correct","INCCORECT"),"")</f>
        <v/>
      </c>
    </row>
    <row r="78" spans="1:6" x14ac:dyDescent="0.25">
      <c r="A78" s="2" t="s">
        <v>132</v>
      </c>
      <c r="B78" s="3">
        <v>45043</v>
      </c>
      <c r="C78" s="4">
        <v>50</v>
      </c>
      <c r="D78" s="2" t="s">
        <v>82</v>
      </c>
      <c r="E78" s="2" t="str">
        <f>IFERROR(VLOOKUP(Tableau1[[#This Row],[Référence]],[1]!Tableau3[[RechercheV BL]:[RechercheV]],1,FALSE),"")</f>
        <v/>
      </c>
      <c r="F78" s="2" t="str">
        <f>IFERROR(IF(VLOOKUP(Tableau1[[#This Row],[Référence]],Tableau3[[Quantité]:[Numéro de BL/ASN]],2,FALSE)=C78,"Correct","INCCORECT"),"")</f>
        <v/>
      </c>
    </row>
    <row r="79" spans="1:6" x14ac:dyDescent="0.25">
      <c r="A79" s="2" t="s">
        <v>132</v>
      </c>
      <c r="B79" s="3">
        <v>45042</v>
      </c>
      <c r="C79" s="4">
        <v>40</v>
      </c>
      <c r="D79" s="2" t="s">
        <v>83</v>
      </c>
      <c r="E79" s="2" t="str">
        <f>IFERROR(VLOOKUP(Tableau1[[#This Row],[Référence]],[1]!Tableau3[[RechercheV BL]:[RechercheV]],1,FALSE),"")</f>
        <v>0001491022</v>
      </c>
      <c r="F79" s="2" t="str">
        <f>IFERROR(IF(VLOOKUP(Tableau1[[#This Row],[Référence]],Tableau3[[Quantité]:[Numéro de BL/ASN]],2,FALSE)=C79,"Correct","INCCORECT"),"")</f>
        <v/>
      </c>
    </row>
    <row r="80" spans="1:6" x14ac:dyDescent="0.25">
      <c r="A80" s="2" t="s">
        <v>132</v>
      </c>
      <c r="B80" s="3">
        <v>45037</v>
      </c>
      <c r="C80" s="4">
        <v>30</v>
      </c>
      <c r="D80" s="2" t="s">
        <v>84</v>
      </c>
      <c r="E80" s="2" t="str">
        <f>IFERROR(VLOOKUP(Tableau1[[#This Row],[Référence]],[1]!Tableau3[[RechercheV BL]:[RechercheV]],1,FALSE),"")</f>
        <v>0001490940</v>
      </c>
      <c r="F80" s="2" t="str">
        <f>IFERROR(IF(VLOOKUP(Tableau1[[#This Row],[Référence]],Tableau3[[Quantité]:[Numéro de BL/ASN]],2,FALSE)=C80,"Correct","INCCORECT"),"")</f>
        <v/>
      </c>
    </row>
    <row r="81" spans="1:6" x14ac:dyDescent="0.25">
      <c r="A81" s="2" t="s">
        <v>132</v>
      </c>
      <c r="B81" s="3">
        <v>45034</v>
      </c>
      <c r="C81" s="4">
        <v>50</v>
      </c>
      <c r="D81" s="2" t="s">
        <v>85</v>
      </c>
      <c r="E81" s="2" t="str">
        <f>IFERROR(VLOOKUP(Tableau1[[#This Row],[Référence]],[1]!Tableau3[[RechercheV BL]:[RechercheV]],1,FALSE),"")</f>
        <v>0001490860</v>
      </c>
      <c r="F81" s="2" t="str">
        <f>IFERROR(IF(VLOOKUP(Tableau1[[#This Row],[Référence]],Tableau3[[Quantité]:[Numéro de BL/ASN]],2,FALSE)=C81,"Correct","INCCORECT"),"")</f>
        <v/>
      </c>
    </row>
    <row r="82" spans="1:6" x14ac:dyDescent="0.25">
      <c r="A82" s="2" t="s">
        <v>132</v>
      </c>
      <c r="B82" s="3">
        <v>45033</v>
      </c>
      <c r="C82" s="4">
        <v>30</v>
      </c>
      <c r="D82" s="2" t="s">
        <v>86</v>
      </c>
      <c r="E82" s="2" t="str">
        <f>IFERROR(VLOOKUP(Tableau1[[#This Row],[Référence]],[1]!Tableau3[[RechercheV BL]:[RechercheV]],1,FALSE),"")</f>
        <v>0001490824</v>
      </c>
      <c r="F82" s="2" t="str">
        <f>IFERROR(IF(VLOOKUP(Tableau1[[#This Row],[Référence]],Tableau3[[Quantité]:[Numéro de BL/ASN]],2,FALSE)=C82,"Correct","INCCORECT"),"")</f>
        <v/>
      </c>
    </row>
    <row r="83" spans="1:6" x14ac:dyDescent="0.25">
      <c r="A83" s="2" t="s">
        <v>132</v>
      </c>
      <c r="B83" s="3">
        <v>45033</v>
      </c>
      <c r="C83" s="4">
        <v>40</v>
      </c>
      <c r="D83" s="2" t="s">
        <v>87</v>
      </c>
      <c r="E83" s="2" t="str">
        <f>IFERROR(VLOOKUP(Tableau1[[#This Row],[Référence]],[1]!Tableau3[[RechercheV BL]:[RechercheV]],1,FALSE),"")</f>
        <v>0001490837</v>
      </c>
      <c r="F83" s="2" t="str">
        <f>IFERROR(IF(VLOOKUP(Tableau1[[#This Row],[Référence]],Tableau3[[Quantité]:[Numéro de BL/ASN]],2,FALSE)=C83,"Correct","INCCORECT"),"")</f>
        <v/>
      </c>
    </row>
    <row r="84" spans="1:6" x14ac:dyDescent="0.25">
      <c r="A84" s="2" t="s">
        <v>132</v>
      </c>
      <c r="B84" s="3">
        <v>45028</v>
      </c>
      <c r="C84" s="4">
        <v>40</v>
      </c>
      <c r="D84" s="2" t="s">
        <v>88</v>
      </c>
      <c r="E84" s="2" t="str">
        <f>IFERROR(VLOOKUP(Tableau1[[#This Row],[Référence]],[1]!Tableau3[[RechercheV BL]:[RechercheV]],1,FALSE),"")</f>
        <v>0001490742</v>
      </c>
      <c r="F84" s="2" t="str">
        <f>IFERROR(IF(VLOOKUP(Tableau1[[#This Row],[Référence]],Tableau3[[Quantité]:[Numéro de BL/ASN]],2,FALSE)=C84,"Correct","INCCORECT"),"")</f>
        <v/>
      </c>
    </row>
    <row r="85" spans="1:6" x14ac:dyDescent="0.25">
      <c r="A85" s="2" t="s">
        <v>132</v>
      </c>
      <c r="B85" s="3">
        <v>45027</v>
      </c>
      <c r="C85" s="4">
        <v>40</v>
      </c>
      <c r="D85" s="2" t="s">
        <v>89</v>
      </c>
      <c r="E85" s="2" t="str">
        <f>IFERROR(VLOOKUP(Tableau1[[#This Row],[Référence]],[1]!Tableau3[[RechercheV BL]:[RechercheV]],1,FALSE),"")</f>
        <v>0001490726</v>
      </c>
      <c r="F85" s="2" t="str">
        <f>IFERROR(IF(VLOOKUP(Tableau1[[#This Row],[Référence]],Tableau3[[Quantité]:[Numéro de BL/ASN]],2,FALSE)=C85,"Correct","INCCORECT"),"")</f>
        <v/>
      </c>
    </row>
    <row r="86" spans="1:6" x14ac:dyDescent="0.25">
      <c r="A86" s="2" t="s">
        <v>132</v>
      </c>
      <c r="B86" s="3">
        <v>45023</v>
      </c>
      <c r="C86" s="4">
        <v>50</v>
      </c>
      <c r="D86" s="2" t="s">
        <v>90</v>
      </c>
      <c r="E86" s="2" t="str">
        <f>IFERROR(VLOOKUP(Tableau1[[#This Row],[Référence]],[1]!Tableau3[[RechercheV BL]:[RechercheV]],1,FALSE),"")</f>
        <v>0001490693</v>
      </c>
      <c r="F86" s="2" t="str">
        <f>IFERROR(IF(VLOOKUP(Tableau1[[#This Row],[Référence]],Tableau3[[Quantité]:[Numéro de BL/ASN]],2,FALSE)=C86,"Correct","INCCORECT"),"")</f>
        <v/>
      </c>
    </row>
    <row r="87" spans="1:6" x14ac:dyDescent="0.25">
      <c r="A87" s="2" t="s">
        <v>132</v>
      </c>
      <c r="B87" s="3">
        <v>45022</v>
      </c>
      <c r="C87" s="4">
        <v>50</v>
      </c>
      <c r="D87" s="2" t="s">
        <v>91</v>
      </c>
      <c r="E87" s="2" t="str">
        <f>IFERROR(VLOOKUP(Tableau1[[#This Row],[Référence]],[1]!Tableau3[[RechercheV BL]:[RechercheV]],1,FALSE),"")</f>
        <v>0001490666</v>
      </c>
      <c r="F87" s="2" t="str">
        <f>IFERROR(IF(VLOOKUP(Tableau1[[#This Row],[Référence]],Tableau3[[Quantité]:[Numéro de BL/ASN]],2,FALSE)=C87,"Correct","INCCORECT"),"")</f>
        <v/>
      </c>
    </row>
    <row r="88" spans="1:6" x14ac:dyDescent="0.25">
      <c r="A88" s="2" t="s">
        <v>132</v>
      </c>
      <c r="B88" s="3">
        <v>45020</v>
      </c>
      <c r="C88" s="4">
        <v>50</v>
      </c>
      <c r="D88" s="2" t="s">
        <v>92</v>
      </c>
      <c r="E88" s="2" t="str">
        <f>IFERROR(VLOOKUP(Tableau1[[#This Row],[Référence]],[1]!Tableau3[[RechercheV BL]:[RechercheV]],1,FALSE),"")</f>
        <v>0001490612</v>
      </c>
      <c r="F88" s="2" t="str">
        <f>IFERROR(IF(VLOOKUP(Tableau1[[#This Row],[Référence]],Tableau3[[Quantité]:[Numéro de BL/ASN]],2,FALSE)=C88,"Correct","INCCORECT"),"")</f>
        <v/>
      </c>
    </row>
    <row r="89" spans="1:6" x14ac:dyDescent="0.25">
      <c r="A89" s="2" t="s">
        <v>132</v>
      </c>
      <c r="B89" s="3">
        <v>45044</v>
      </c>
      <c r="C89" s="4">
        <v>70</v>
      </c>
      <c r="D89" s="2" t="s">
        <v>93</v>
      </c>
      <c r="E89" s="2" t="str">
        <f>IFERROR(VLOOKUP(Tableau1[[#This Row],[Référence]],[1]!Tableau3[[RechercheV BL]:[RechercheV]],1,FALSE),"")</f>
        <v/>
      </c>
      <c r="F89" s="2" t="str">
        <f>IFERROR(IF(VLOOKUP(Tableau1[[#This Row],[Référence]],Tableau3[[Quantité]:[Numéro de BL/ASN]],2,FALSE)=C89,"Correct","INCCORECT"),"")</f>
        <v/>
      </c>
    </row>
    <row r="90" spans="1:6" x14ac:dyDescent="0.25">
      <c r="A90" s="2" t="s">
        <v>132</v>
      </c>
      <c r="B90" s="3">
        <v>45041</v>
      </c>
      <c r="C90" s="4">
        <v>60</v>
      </c>
      <c r="D90" s="2" t="s">
        <v>94</v>
      </c>
      <c r="E90" s="2" t="str">
        <f>IFERROR(VLOOKUP(Tableau1[[#This Row],[Référence]],[1]!Tableau3[[RechercheV BL]:[RechercheV]],1,FALSE),"")</f>
        <v>0001490984</v>
      </c>
      <c r="F90" s="2" t="str">
        <f>IFERROR(IF(VLOOKUP(Tableau1[[#This Row],[Référence]],Tableau3[[Quantité]:[Numéro de BL/ASN]],2,FALSE)=C90,"Correct","INCCORECT"),"")</f>
        <v/>
      </c>
    </row>
    <row r="91" spans="1:6" x14ac:dyDescent="0.25">
      <c r="A91" s="2" t="s">
        <v>132</v>
      </c>
      <c r="B91" s="3">
        <v>45040</v>
      </c>
      <c r="C91" s="4">
        <v>60</v>
      </c>
      <c r="D91" s="2" t="s">
        <v>95</v>
      </c>
      <c r="E91" s="2" t="str">
        <f>IFERROR(VLOOKUP(Tableau1[[#This Row],[Référence]],[1]!Tableau3[[RechercheV BL]:[RechercheV]],1,FALSE),"")</f>
        <v>0001490972</v>
      </c>
      <c r="F91" s="2" t="str">
        <f>IFERROR(IF(VLOOKUP(Tableau1[[#This Row],[Référence]],Tableau3[[Quantité]:[Numéro de BL/ASN]],2,FALSE)=C91,"Correct","INCCORECT"),"")</f>
        <v/>
      </c>
    </row>
    <row r="92" spans="1:6" x14ac:dyDescent="0.25">
      <c r="A92" s="2" t="s">
        <v>132</v>
      </c>
      <c r="B92" s="3">
        <v>45036</v>
      </c>
      <c r="C92" s="4">
        <v>60</v>
      </c>
      <c r="D92" s="2" t="s">
        <v>96</v>
      </c>
      <c r="E92" s="2" t="str">
        <f>IFERROR(VLOOKUP(Tableau1[[#This Row],[Référence]],[1]!Tableau3[[RechercheV BL]:[RechercheV]],1,FALSE),"")</f>
        <v>0001490916</v>
      </c>
      <c r="F92" s="2" t="str">
        <f>IFERROR(IF(VLOOKUP(Tableau1[[#This Row],[Référence]],Tableau3[[Quantité]:[Numéro de BL/ASN]],2,FALSE)=C92,"Correct","INCCORECT"),"")</f>
        <v/>
      </c>
    </row>
    <row r="93" spans="1:6" x14ac:dyDescent="0.25">
      <c r="A93" s="2" t="s">
        <v>132</v>
      </c>
      <c r="B93" s="3">
        <v>45035</v>
      </c>
      <c r="C93" s="4">
        <v>60</v>
      </c>
      <c r="D93" s="2" t="s">
        <v>97</v>
      </c>
      <c r="E93" s="2" t="str">
        <f>IFERROR(VLOOKUP(Tableau1[[#This Row],[Référence]],[1]!Tableau3[[RechercheV BL]:[RechercheV]],1,FALSE),"")</f>
        <v>0001490879</v>
      </c>
      <c r="F93" s="2" t="str">
        <f>IFERROR(IF(VLOOKUP(Tableau1[[#This Row],[Référence]],Tableau3[[Quantité]:[Numéro de BL/ASN]],2,FALSE)=C93,"Correct","INCCORECT"),"")</f>
        <v/>
      </c>
    </row>
    <row r="94" spans="1:6" x14ac:dyDescent="0.25">
      <c r="A94" s="2" t="s">
        <v>132</v>
      </c>
      <c r="B94" s="3">
        <v>45029</v>
      </c>
      <c r="C94" s="4">
        <v>70</v>
      </c>
      <c r="D94" s="2" t="s">
        <v>98</v>
      </c>
      <c r="E94" s="2" t="str">
        <f>IFERROR(VLOOKUP(Tableau1[[#This Row],[Référence]],[1]!Tableau3[[RechercheV BL]:[RechercheV]],1,FALSE),"")</f>
        <v>0001490771</v>
      </c>
      <c r="F94" s="2" t="str">
        <f>IFERROR(IF(VLOOKUP(Tableau1[[#This Row],[Référence]],Tableau3[[Quantité]:[Numéro de BL/ASN]],2,FALSE)=C94,"Correct","INCCORECT"),"")</f>
        <v/>
      </c>
    </row>
    <row r="95" spans="1:6" x14ac:dyDescent="0.25">
      <c r="A95" s="2" t="s">
        <v>132</v>
      </c>
      <c r="B95" s="3">
        <v>45021</v>
      </c>
      <c r="C95" s="4">
        <v>60</v>
      </c>
      <c r="D95" s="2" t="s">
        <v>99</v>
      </c>
      <c r="E95" s="2" t="str">
        <f>IFERROR(VLOOKUP(Tableau1[[#This Row],[Référence]],[1]!Tableau3[[RechercheV BL]:[RechercheV]],1,FALSE),"")</f>
        <v>0001490637</v>
      </c>
      <c r="F95" s="2" t="str">
        <f>IFERROR(IF(VLOOKUP(Tableau1[[#This Row],[Référence]],Tableau3[[Quantité]:[Numéro de BL/ASN]],2,FALSE)=C95,"Correct","INCCORECT"),"")</f>
        <v/>
      </c>
    </row>
    <row r="96" spans="1:6" x14ac:dyDescent="0.25">
      <c r="A96" s="2" t="s">
        <v>132</v>
      </c>
      <c r="B96" s="3">
        <v>45019</v>
      </c>
      <c r="C96" s="4">
        <v>60</v>
      </c>
      <c r="D96" s="2" t="s">
        <v>100</v>
      </c>
      <c r="E96" s="2" t="str">
        <f>IFERROR(VLOOKUP(Tableau1[[#This Row],[Référence]],[1]!Tableau3[[RechercheV BL]:[RechercheV]],1,FALSE),"")</f>
        <v>0001490578</v>
      </c>
      <c r="F96" s="2" t="str">
        <f>IFERROR(IF(VLOOKUP(Tableau1[[#This Row],[Référence]],Tableau3[[Quantité]:[Numéro de BL/ASN]],2,FALSE)=C96,"Correct","INCCORECT"),"")</f>
        <v/>
      </c>
    </row>
    <row r="97" spans="1:6" x14ac:dyDescent="0.25">
      <c r="A97" s="2" t="s">
        <v>132</v>
      </c>
      <c r="B97" s="3">
        <v>45044</v>
      </c>
      <c r="C97" s="4">
        <v>50</v>
      </c>
      <c r="D97" s="2" t="s">
        <v>101</v>
      </c>
      <c r="E97" s="2" t="str">
        <f>IFERROR(VLOOKUP(Tableau1[[#This Row],[Référence]],[1]!Tableau3[[RechercheV BL]:[RechercheV]],1,FALSE),"")</f>
        <v/>
      </c>
      <c r="F97" s="2" t="str">
        <f>IFERROR(IF(VLOOKUP(Tableau1[[#This Row],[Référence]],Tableau3[[Quantité]:[Numéro de BL/ASN]],2,FALSE)=C97,"Correct","INCCORECT"),"")</f>
        <v/>
      </c>
    </row>
    <row r="98" spans="1:6" x14ac:dyDescent="0.25">
      <c r="A98" s="2" t="s">
        <v>132</v>
      </c>
      <c r="B98" s="3">
        <v>45043</v>
      </c>
      <c r="C98" s="4">
        <v>60</v>
      </c>
      <c r="D98" s="2" t="s">
        <v>102</v>
      </c>
      <c r="E98" s="2" t="str">
        <f>IFERROR(VLOOKUP(Tableau1[[#This Row],[Référence]],[1]!Tableau3[[RechercheV BL]:[RechercheV]],1,FALSE),"")</f>
        <v/>
      </c>
      <c r="F98" s="2" t="str">
        <f>IFERROR(IF(VLOOKUP(Tableau1[[#This Row],[Référence]],Tableau3[[Quantité]:[Numéro de BL/ASN]],2,FALSE)=C98,"Correct","INCCORECT"),"")</f>
        <v/>
      </c>
    </row>
    <row r="99" spans="1:6" x14ac:dyDescent="0.25">
      <c r="A99" s="2" t="s">
        <v>132</v>
      </c>
      <c r="B99" s="3">
        <v>45041</v>
      </c>
      <c r="C99" s="4">
        <v>60</v>
      </c>
      <c r="D99" s="2" t="s">
        <v>103</v>
      </c>
      <c r="E99" s="2" t="str">
        <f>IFERROR(VLOOKUP(Tableau1[[#This Row],[Référence]],[1]!Tableau3[[RechercheV BL]:[RechercheV]],1,FALSE),"")</f>
        <v/>
      </c>
      <c r="F99" s="2" t="str">
        <f>IFERROR(IF(VLOOKUP(Tableau1[[#This Row],[Référence]],Tableau3[[Quantité]:[Numéro de BL/ASN]],2,FALSE)=C99,"Correct","INCCORECT"),"")</f>
        <v/>
      </c>
    </row>
    <row r="100" spans="1:6" x14ac:dyDescent="0.25">
      <c r="A100" s="2" t="s">
        <v>132</v>
      </c>
      <c r="B100" s="3">
        <v>45041</v>
      </c>
      <c r="C100" s="4">
        <v>50</v>
      </c>
      <c r="D100" s="2" t="s">
        <v>104</v>
      </c>
      <c r="E100" s="2" t="str">
        <f>IFERROR(VLOOKUP(Tableau1[[#This Row],[Référence]],[1]!Tableau3[[RechercheV BL]:[RechercheV]],1,FALSE),"")</f>
        <v/>
      </c>
      <c r="F100" s="2" t="str">
        <f>IFERROR(IF(VLOOKUP(Tableau1[[#This Row],[Référence]],Tableau3[[Quantité]:[Numéro de BL/ASN]],2,FALSE)=C100,"Correct","INCCORECT"),"")</f>
        <v/>
      </c>
    </row>
    <row r="101" spans="1:6" x14ac:dyDescent="0.25">
      <c r="A101" s="2" t="s">
        <v>132</v>
      </c>
      <c r="B101" s="3">
        <v>45041</v>
      </c>
      <c r="C101" s="4">
        <v>50</v>
      </c>
      <c r="D101" s="2" t="s">
        <v>105</v>
      </c>
      <c r="E101" s="2" t="str">
        <f>IFERROR(VLOOKUP(Tableau1[[#This Row],[Référence]],[1]!Tableau3[[RechercheV BL]:[RechercheV]],1,FALSE),"")</f>
        <v/>
      </c>
      <c r="F101" s="2" t="str">
        <f>IFERROR(IF(VLOOKUP(Tableau1[[#This Row],[Référence]],Tableau3[[Quantité]:[Numéro de BL/ASN]],2,FALSE)=C101,"Correct","INCCORECT"),"")</f>
        <v/>
      </c>
    </row>
    <row r="102" spans="1:6" x14ac:dyDescent="0.25">
      <c r="A102" s="2" t="s">
        <v>132</v>
      </c>
      <c r="B102" s="3">
        <v>45030</v>
      </c>
      <c r="C102" s="4">
        <v>60</v>
      </c>
      <c r="D102" s="2" t="s">
        <v>106</v>
      </c>
      <c r="E102" s="2" t="str">
        <f>IFERROR(VLOOKUP(Tableau1[[#This Row],[Référence]],[1]!Tableau3[[RechercheV BL]:[RechercheV]],1,FALSE),"")</f>
        <v/>
      </c>
      <c r="F102" s="2" t="str">
        <f>IFERROR(IF(VLOOKUP(Tableau1[[#This Row],[Référence]],Tableau3[[Quantité]:[Numéro de BL/ASN]],2,FALSE)=C102,"Correct","INCCORECT"),"")</f>
        <v/>
      </c>
    </row>
    <row r="103" spans="1:6" x14ac:dyDescent="0.25">
      <c r="A103" s="2" t="s">
        <v>132</v>
      </c>
      <c r="B103" s="3">
        <v>45030</v>
      </c>
      <c r="C103" s="4">
        <v>50</v>
      </c>
      <c r="D103" s="2" t="s">
        <v>107</v>
      </c>
      <c r="E103" s="2" t="str">
        <f>IFERROR(VLOOKUP(Tableau1[[#This Row],[Référence]],[1]!Tableau3[[RechercheV BL]:[RechercheV]],1,FALSE),"")</f>
        <v/>
      </c>
      <c r="F103" s="2" t="str">
        <f>IFERROR(IF(VLOOKUP(Tableau1[[#This Row],[Référence]],Tableau3[[Quantité]:[Numéro de BL/ASN]],2,FALSE)=C103,"Correct","INCCORECT"),"")</f>
        <v/>
      </c>
    </row>
    <row r="104" spans="1:6" x14ac:dyDescent="0.25">
      <c r="A104" s="2" t="s">
        <v>132</v>
      </c>
      <c r="B104" s="3">
        <v>45028</v>
      </c>
      <c r="C104" s="4">
        <v>50</v>
      </c>
      <c r="D104" s="2" t="s">
        <v>108</v>
      </c>
      <c r="E104" s="2" t="str">
        <f>IFERROR(VLOOKUP(Tableau1[[#This Row],[Référence]],[1]!Tableau3[[RechercheV BL]:[RechercheV]],1,FALSE),"")</f>
        <v/>
      </c>
      <c r="F104" s="2" t="str">
        <f>IFERROR(IF(VLOOKUP(Tableau1[[#This Row],[Référence]],Tableau3[[Quantité]:[Numéro de BL/ASN]],2,FALSE)=C104,"Correct","INCCORECT"),"")</f>
        <v/>
      </c>
    </row>
    <row r="105" spans="1:6" x14ac:dyDescent="0.25">
      <c r="A105" s="2" t="s">
        <v>132</v>
      </c>
      <c r="B105" s="3">
        <v>45020</v>
      </c>
      <c r="C105" s="4">
        <v>50</v>
      </c>
      <c r="D105" s="2" t="s">
        <v>109</v>
      </c>
      <c r="E105" s="2" t="str">
        <f>IFERROR(VLOOKUP(Tableau1[[#This Row],[Référence]],[1]!Tableau3[[RechercheV BL]:[RechercheV]],1,FALSE),"")</f>
        <v/>
      </c>
      <c r="F105" s="2" t="str">
        <f>IFERROR(IF(VLOOKUP(Tableau1[[#This Row],[Référence]],Tableau3[[Quantité]:[Numéro de BL/ASN]],2,FALSE)=C105,"Correct","INCCORECT"),"")</f>
        <v/>
      </c>
    </row>
    <row r="106" spans="1:6" x14ac:dyDescent="0.25">
      <c r="A106" s="2" t="s">
        <v>132</v>
      </c>
      <c r="B106" s="3">
        <v>45019</v>
      </c>
      <c r="C106" s="4">
        <v>60</v>
      </c>
      <c r="D106" s="2" t="s">
        <v>110</v>
      </c>
      <c r="E106" s="2" t="str">
        <f>IFERROR(VLOOKUP(Tableau1[[#This Row],[Référence]],[1]!Tableau3[[RechercheV BL]:[RechercheV]],1,FALSE),"")</f>
        <v/>
      </c>
      <c r="F106" s="2" t="str">
        <f>IFERROR(IF(VLOOKUP(Tableau1[[#This Row],[Référence]],Tableau3[[Quantité]:[Numéro de BL/ASN]],2,FALSE)=C106,"Correct","INCCORECT"),"")</f>
        <v/>
      </c>
    </row>
    <row r="107" spans="1:6" x14ac:dyDescent="0.25">
      <c r="A107" s="2" t="s">
        <v>132</v>
      </c>
      <c r="B107" s="3">
        <v>45019</v>
      </c>
      <c r="C107" s="4">
        <v>50</v>
      </c>
      <c r="D107" s="2" t="s">
        <v>111</v>
      </c>
      <c r="E107" s="2" t="str">
        <f>IFERROR(VLOOKUP(Tableau1[[#This Row],[Référence]],[1]!Tableau3[[RechercheV BL]:[RechercheV]],1,FALSE),"")</f>
        <v/>
      </c>
      <c r="F107" s="2" t="str">
        <f>IFERROR(IF(VLOOKUP(Tableau1[[#This Row],[Référence]],Tableau3[[Quantité]:[Numéro de BL/ASN]],2,FALSE)=C107,"Correct","INCCORECT"),"")</f>
        <v/>
      </c>
    </row>
  </sheetData>
  <pageMargins left="0.75" right="0.75" top="1" bottom="1" header="0.5" footer="0.5"/>
  <pageSetup paperSize="9" orientation="portrait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9BE08-729D-4213-B82B-2BAF4A25A544}">
  <dimension ref="A1:P212"/>
  <sheetViews>
    <sheetView workbookViewId="0">
      <selection activeCell="H3" sqref="H3"/>
    </sheetView>
  </sheetViews>
  <sheetFormatPr baseColWidth="10" defaultRowHeight="13.2" x14ac:dyDescent="0.25"/>
  <cols>
    <col min="1" max="4" width="11.5546875" style="2"/>
    <col min="5" max="5" width="13.77734375" style="2" customWidth="1"/>
    <col min="6" max="6" width="14.77734375" style="2" customWidth="1"/>
    <col min="7" max="7" width="12.6640625" style="2" customWidth="1"/>
    <col min="8" max="8" width="13.21875" style="2" customWidth="1"/>
    <col min="9" max="12" width="11.5546875" style="2"/>
    <col min="13" max="13" width="14" style="2" customWidth="1"/>
    <col min="14" max="14" width="15.5546875" style="2" customWidth="1"/>
    <col min="15" max="15" width="11.5546875" style="2"/>
    <col min="16" max="16" width="14" style="2" customWidth="1"/>
    <col min="17" max="16384" width="11.5546875" style="2"/>
  </cols>
  <sheetData>
    <row r="1" spans="1:16" x14ac:dyDescent="0.25">
      <c r="A1" s="5" t="s">
        <v>112</v>
      </c>
      <c r="B1" s="6" t="s">
        <v>113</v>
      </c>
      <c r="C1" s="6" t="s">
        <v>114</v>
      </c>
      <c r="D1" s="6" t="s">
        <v>0</v>
      </c>
      <c r="E1" s="6" t="s">
        <v>115</v>
      </c>
      <c r="F1" s="6" t="s">
        <v>116</v>
      </c>
      <c r="G1" s="7" t="s">
        <v>4</v>
      </c>
      <c r="H1" s="7" t="s">
        <v>5</v>
      </c>
      <c r="I1" s="6" t="s">
        <v>117</v>
      </c>
      <c r="J1" s="6" t="s">
        <v>118</v>
      </c>
      <c r="K1" s="6" t="s">
        <v>119</v>
      </c>
      <c r="L1" s="6" t="s">
        <v>120</v>
      </c>
      <c r="M1" s="6" t="s">
        <v>121</v>
      </c>
      <c r="N1" s="6" t="s">
        <v>122</v>
      </c>
      <c r="O1" s="7" t="s">
        <v>123</v>
      </c>
      <c r="P1" s="7" t="s">
        <v>124</v>
      </c>
    </row>
    <row r="2" spans="1:16" x14ac:dyDescent="0.25">
      <c r="A2" s="8" t="s">
        <v>128</v>
      </c>
      <c r="B2" s="9" t="s">
        <v>130</v>
      </c>
      <c r="C2" s="10">
        <v>18</v>
      </c>
      <c r="D2" s="9" t="s">
        <v>131</v>
      </c>
      <c r="E2" s="9"/>
      <c r="F2" s="10">
        <v>1854746</v>
      </c>
      <c r="G2" s="2" t="str">
        <f>IFERROR(VLOOKUP("000"&amp;F2,[1]!Tableau1[Référence],1,FALSE),"")</f>
        <v/>
      </c>
      <c r="H2" s="2" t="str">
        <f>IFERROR(IF(VLOOKUP("000"&amp;F2,Tableau1[[Qté en unité saisie]:[Référence]],2,FALSE)=C2,"Correct","INCCORECT"),"")</f>
        <v/>
      </c>
      <c r="I2" s="9" t="s">
        <v>129</v>
      </c>
      <c r="J2" s="9" t="s">
        <v>130</v>
      </c>
      <c r="K2" s="10">
        <v>2</v>
      </c>
      <c r="L2" s="9" t="s">
        <v>131</v>
      </c>
      <c r="M2" s="11">
        <v>45042</v>
      </c>
      <c r="N2" s="10">
        <v>1490970</v>
      </c>
      <c r="O2" s="2" t="str">
        <f>IFERROR(VLOOKUP("000"&amp;N2,[1]!Tableau1[Référence],1,FALSE),"")</f>
        <v>0001490970</v>
      </c>
      <c r="P2" s="2" t="str">
        <f>IFERROR(IF(VLOOKUP("000"&amp;Tableau3[[#This Row],[Numéro de BL/ASN6]],Tableau1[[Qté en unité saisie]:[Référence]],2,FALSE)=Tableau3[[#This Row],[Quantité4]],"Correct","INCCORECT"),"")</f>
        <v/>
      </c>
    </row>
    <row r="3" spans="1:16" x14ac:dyDescent="0.25">
      <c r="A3" s="8" t="s">
        <v>129</v>
      </c>
      <c r="B3" s="9" t="s">
        <v>130</v>
      </c>
      <c r="C3" s="10">
        <v>21</v>
      </c>
      <c r="D3" s="9" t="s">
        <v>131</v>
      </c>
      <c r="E3" s="9"/>
      <c r="F3" s="10">
        <v>1854748</v>
      </c>
      <c r="G3" s="2" t="str">
        <f>IFERROR(VLOOKUP("000"&amp;F3,[1]!Tableau1[Référence],1,FALSE),"")</f>
        <v/>
      </c>
      <c r="H3" s="2" t="str">
        <f>IFERROR(IF(VLOOKUP("000"&amp;F3,Tableau1[[Qté en unité saisie]:[Référence]],2,FALSE)=C3,"Correct","INCCORECT"),"")</f>
        <v/>
      </c>
      <c r="I3" s="9" t="s">
        <v>129</v>
      </c>
      <c r="J3" s="9" t="s">
        <v>130</v>
      </c>
      <c r="K3" s="10">
        <v>2</v>
      </c>
      <c r="L3" s="9" t="s">
        <v>131</v>
      </c>
      <c r="M3" s="11">
        <v>45042</v>
      </c>
      <c r="N3" s="10">
        <v>1490970</v>
      </c>
      <c r="O3" s="2" t="str">
        <f>IFERROR(VLOOKUP("000"&amp;N3,[1]!Tableau1[Référence],1,FALSE),"")</f>
        <v>0001490970</v>
      </c>
      <c r="P3" s="2" t="str">
        <f>IFERROR(IF(VLOOKUP("000"&amp;Tableau3[[#This Row],[Numéro de BL/ASN6]],Tableau1[[Qté en unité saisie]:[Référence]],2,FALSE)=Tableau3[[#This Row],[Quantité4]],"Correct","INCCORECT"),"")</f>
        <v/>
      </c>
    </row>
    <row r="4" spans="1:16" x14ac:dyDescent="0.25">
      <c r="A4" s="8" t="s">
        <v>128</v>
      </c>
      <c r="B4" s="9" t="s">
        <v>130</v>
      </c>
      <c r="C4" s="10">
        <v>20</v>
      </c>
      <c r="D4" s="9" t="s">
        <v>131</v>
      </c>
      <c r="E4" s="9"/>
      <c r="F4" s="10">
        <v>1854793</v>
      </c>
      <c r="G4" s="2" t="str">
        <f>IFERROR(VLOOKUP("000"&amp;F4,[1]!Tableau1[Référence],1,FALSE),"")</f>
        <v/>
      </c>
      <c r="H4" s="2" t="str">
        <f>IFERROR(IF(VLOOKUP("000"&amp;F4,Tableau1[[Qté en unité saisie]:[Référence]],2,FALSE)=C4,"Correct","INCCORECT"),"")</f>
        <v/>
      </c>
      <c r="I4" s="9" t="s">
        <v>129</v>
      </c>
      <c r="J4" s="9" t="s">
        <v>130</v>
      </c>
      <c r="K4" s="10">
        <v>30</v>
      </c>
      <c r="L4" s="9" t="s">
        <v>131</v>
      </c>
      <c r="M4" s="11">
        <v>45042</v>
      </c>
      <c r="N4" s="10">
        <v>1490970</v>
      </c>
      <c r="O4" s="2" t="str">
        <f>IFERROR(VLOOKUP("000"&amp;N4,[1]!Tableau1[Référence],1,FALSE),"")</f>
        <v>0001490970</v>
      </c>
      <c r="P4" s="2" t="str">
        <f>IFERROR(IF(VLOOKUP("000"&amp;Tableau3[[#This Row],[Numéro de BL/ASN6]],Tableau1[[Qté en unité saisie]:[Référence]],2,FALSE)=Tableau3[[#This Row],[Quantité4]],"Correct","INCCORECT"),"")</f>
        <v/>
      </c>
    </row>
    <row r="5" spans="1:16" x14ac:dyDescent="0.25">
      <c r="A5" s="8" t="s">
        <v>129</v>
      </c>
      <c r="B5" s="9" t="s">
        <v>130</v>
      </c>
      <c r="C5" s="10">
        <v>29</v>
      </c>
      <c r="D5" s="9" t="s">
        <v>131</v>
      </c>
      <c r="E5" s="11">
        <v>45042</v>
      </c>
      <c r="F5" s="10">
        <v>1490978</v>
      </c>
      <c r="G5" s="2" t="str">
        <f>IFERROR(VLOOKUP("000"&amp;F5,[1]!Tableau1[Référence],1,FALSE),"")</f>
        <v>0001490978</v>
      </c>
      <c r="H5" s="2" t="str">
        <f>IFERROR(IF(VLOOKUP("000"&amp;F5,Tableau1[[Qté en unité saisie]:[Référence]],2,FALSE)=C5,"Correct","INCCORECT"),"")</f>
        <v/>
      </c>
      <c r="I5" s="9" t="s">
        <v>129</v>
      </c>
      <c r="J5" s="9" t="s">
        <v>130</v>
      </c>
      <c r="K5" s="10">
        <v>8</v>
      </c>
      <c r="L5" s="9" t="s">
        <v>131</v>
      </c>
      <c r="M5" s="11">
        <v>45030</v>
      </c>
      <c r="N5" s="10">
        <v>1490676</v>
      </c>
      <c r="O5" s="2" t="str">
        <f>IFERROR(VLOOKUP("000"&amp;N5,[1]!Tableau1[Référence],1,FALSE),"")</f>
        <v>0001490676</v>
      </c>
      <c r="P5" s="2" t="str">
        <f>IFERROR(IF(VLOOKUP("000"&amp;Tableau3[[#This Row],[Numéro de BL/ASN6]],Tableau1[[Qté en unité saisie]:[Référence]],2,FALSE)=Tableau3[[#This Row],[Quantité4]],"Correct","INCCORECT"),"")</f>
        <v/>
      </c>
    </row>
    <row r="6" spans="1:16" x14ac:dyDescent="0.25">
      <c r="A6" s="8" t="s">
        <v>128</v>
      </c>
      <c r="B6" s="9" t="s">
        <v>130</v>
      </c>
      <c r="C6" s="10">
        <v>29</v>
      </c>
      <c r="D6" s="9" t="s">
        <v>131</v>
      </c>
      <c r="E6" s="11">
        <v>45042</v>
      </c>
      <c r="F6" s="10">
        <v>1490978</v>
      </c>
      <c r="G6" s="2" t="str">
        <f>IFERROR(VLOOKUP("000"&amp;F6,[1]!Tableau1[Référence],1,FALSE),"")</f>
        <v>0001490978</v>
      </c>
      <c r="H6" s="2" t="str">
        <f>IFERROR(IF(VLOOKUP("000"&amp;F6,Tableau1[[Qté en unité saisie]:[Référence]],2,FALSE)=C6,"Correct","INCCORECT"),"")</f>
        <v/>
      </c>
      <c r="I6" s="9" t="s">
        <v>129</v>
      </c>
      <c r="J6" s="9" t="s">
        <v>130</v>
      </c>
      <c r="K6" s="10">
        <v>8</v>
      </c>
      <c r="L6" s="9" t="s">
        <v>131</v>
      </c>
      <c r="M6" s="11">
        <v>45030</v>
      </c>
      <c r="N6" s="10">
        <v>1490676</v>
      </c>
      <c r="O6" s="2" t="str">
        <f>IFERROR(VLOOKUP("000"&amp;N6,[1]!Tableau1[Référence],1,FALSE),"")</f>
        <v>0001490676</v>
      </c>
      <c r="P6" s="2" t="str">
        <f>IFERROR(IF(VLOOKUP("000"&amp;Tableau3[[#This Row],[Numéro de BL/ASN6]],Tableau1[[Qté en unité saisie]:[Référence]],2,FALSE)=Tableau3[[#This Row],[Quantité4]],"Correct","INCCORECT"),"")</f>
        <v/>
      </c>
    </row>
    <row r="7" spans="1:16" x14ac:dyDescent="0.25">
      <c r="A7" s="8" t="s">
        <v>129</v>
      </c>
      <c r="B7" s="9" t="s">
        <v>130</v>
      </c>
      <c r="C7" s="10">
        <v>435</v>
      </c>
      <c r="D7" s="9" t="s">
        <v>131</v>
      </c>
      <c r="E7" s="11">
        <v>45042</v>
      </c>
      <c r="F7" s="10">
        <v>1490978</v>
      </c>
      <c r="G7" s="2" t="str">
        <f>IFERROR(VLOOKUP("000"&amp;F7,[1]!Tableau1[Référence],1,FALSE),"")</f>
        <v>0001490978</v>
      </c>
      <c r="H7" s="2" t="str">
        <f>IFERROR(IF(VLOOKUP("000"&amp;F7,Tableau1[[Qté en unité saisie]:[Référence]],2,FALSE)=C7,"Correct","INCCORECT"),"")</f>
        <v/>
      </c>
      <c r="I7" s="9" t="s">
        <v>129</v>
      </c>
      <c r="J7" s="9" t="s">
        <v>130</v>
      </c>
      <c r="K7" s="10">
        <v>120</v>
      </c>
      <c r="L7" s="9" t="s">
        <v>131</v>
      </c>
      <c r="M7" s="11">
        <v>45030</v>
      </c>
      <c r="N7" s="10">
        <v>1490676</v>
      </c>
      <c r="O7" s="2" t="str">
        <f>IFERROR(VLOOKUP("000"&amp;N7,[1]!Tableau1[Référence],1,FALSE),"")</f>
        <v>0001490676</v>
      </c>
      <c r="P7" s="2" t="str">
        <f>IFERROR(IF(VLOOKUP("000"&amp;Tableau3[[#This Row],[Numéro de BL/ASN6]],Tableau1[[Qté en unité saisie]:[Référence]],2,FALSE)=Tableau3[[#This Row],[Quantité4]],"Correct","INCCORECT"),"")</f>
        <v/>
      </c>
    </row>
    <row r="8" spans="1:16" x14ac:dyDescent="0.25">
      <c r="A8" s="8" t="s">
        <v>128</v>
      </c>
      <c r="B8" s="9" t="s">
        <v>130</v>
      </c>
      <c r="C8" s="10">
        <v>2</v>
      </c>
      <c r="D8" s="9" t="s">
        <v>131</v>
      </c>
      <c r="E8" s="11">
        <v>45042</v>
      </c>
      <c r="F8" s="10">
        <v>1491010</v>
      </c>
      <c r="G8" s="2" t="str">
        <f>IFERROR(VLOOKUP("000"&amp;F8,[1]!Tableau1[Référence],1,FALSE),"")</f>
        <v>0001491010</v>
      </c>
      <c r="H8" s="2" t="str">
        <f>IFERROR(IF(VLOOKUP("000"&amp;F8,Tableau1[[Qté en unité saisie]:[Référence]],2,FALSE)=C8,"Correct","INCCORECT"),"")</f>
        <v/>
      </c>
      <c r="I8" s="9" t="s">
        <v>129</v>
      </c>
      <c r="J8" s="9" t="s">
        <v>130</v>
      </c>
      <c r="K8" s="10">
        <v>2</v>
      </c>
      <c r="L8" s="9" t="s">
        <v>131</v>
      </c>
      <c r="M8" s="11">
        <v>45021</v>
      </c>
      <c r="N8" s="10">
        <v>1490667</v>
      </c>
      <c r="O8" s="2" t="str">
        <f>IFERROR(VLOOKUP("000"&amp;N8,[1]!Tableau1[Référence],1,FALSE),"")</f>
        <v>0001490667</v>
      </c>
      <c r="P8" s="2" t="str">
        <f>IFERROR(IF(VLOOKUP("000"&amp;Tableau3[[#This Row],[Numéro de BL/ASN6]],Tableau1[[Qté en unité saisie]:[Référence]],2,FALSE)=Tableau3[[#This Row],[Quantité4]],"Correct","INCCORECT"),"")</f>
        <v/>
      </c>
    </row>
    <row r="9" spans="1:16" x14ac:dyDescent="0.25">
      <c r="A9" s="8" t="s">
        <v>129</v>
      </c>
      <c r="B9" s="9" t="s">
        <v>130</v>
      </c>
      <c r="C9" s="10">
        <v>2</v>
      </c>
      <c r="D9" s="9" t="s">
        <v>131</v>
      </c>
      <c r="E9" s="11">
        <v>45042</v>
      </c>
      <c r="F9" s="10">
        <v>1491010</v>
      </c>
      <c r="G9" s="2" t="str">
        <f>IFERROR(VLOOKUP("000"&amp;F9,[1]!Tableau1[Référence],1,FALSE),"")</f>
        <v>0001491010</v>
      </c>
      <c r="H9" s="2" t="str">
        <f>IFERROR(IF(VLOOKUP("000"&amp;F9,Tableau1[[Qté en unité saisie]:[Référence]],2,FALSE)=C9,"Correct","INCCORECT"),"")</f>
        <v/>
      </c>
      <c r="I9" s="9" t="s">
        <v>129</v>
      </c>
      <c r="J9" s="9" t="s">
        <v>130</v>
      </c>
      <c r="K9" s="10">
        <v>2</v>
      </c>
      <c r="L9" s="9" t="s">
        <v>131</v>
      </c>
      <c r="M9" s="11">
        <v>45021</v>
      </c>
      <c r="N9" s="10">
        <v>1490667</v>
      </c>
      <c r="O9" s="2" t="str">
        <f>IFERROR(VLOOKUP("000"&amp;N9,[1]!Tableau1[Référence],1,FALSE),"")</f>
        <v>0001490667</v>
      </c>
      <c r="P9" s="2" t="str">
        <f>IFERROR(IF(VLOOKUP("000"&amp;Tableau3[[#This Row],[Numéro de BL/ASN6]],Tableau1[[Qté en unité saisie]:[Référence]],2,FALSE)=Tableau3[[#This Row],[Quantité4]],"Correct","INCCORECT"),"")</f>
        <v/>
      </c>
    </row>
    <row r="10" spans="1:16" x14ac:dyDescent="0.25">
      <c r="A10" s="8" t="s">
        <v>128</v>
      </c>
      <c r="B10" s="9" t="s">
        <v>130</v>
      </c>
      <c r="C10" s="10">
        <v>30</v>
      </c>
      <c r="D10" s="9" t="s">
        <v>131</v>
      </c>
      <c r="E10" s="11">
        <v>45042</v>
      </c>
      <c r="F10" s="10">
        <v>1491010</v>
      </c>
      <c r="G10" s="2" t="str">
        <f>IFERROR(VLOOKUP("000"&amp;F10,[1]!Tableau1[Référence],1,FALSE),"")</f>
        <v>0001491010</v>
      </c>
      <c r="H10" s="2" t="str">
        <f>IFERROR(IF(VLOOKUP("000"&amp;F10,Tableau1[[Qté en unité saisie]:[Référence]],2,FALSE)=C10,"Correct","INCCORECT"),"")</f>
        <v/>
      </c>
      <c r="I10" s="9" t="s">
        <v>129</v>
      </c>
      <c r="J10" s="9" t="s">
        <v>130</v>
      </c>
      <c r="K10" s="10">
        <v>30</v>
      </c>
      <c r="L10" s="9" t="s">
        <v>131</v>
      </c>
      <c r="M10" s="11">
        <v>45021</v>
      </c>
      <c r="N10" s="10">
        <v>1490667</v>
      </c>
      <c r="O10" s="2" t="str">
        <f>IFERROR(VLOOKUP("000"&amp;N10,[1]!Tableau1[Référence],1,FALSE),"")</f>
        <v>0001490667</v>
      </c>
      <c r="P10" s="2" t="str">
        <f>IFERROR(IF(VLOOKUP("000"&amp;Tableau3[[#This Row],[Numéro de BL/ASN6]],Tableau1[[Qté en unité saisie]:[Référence]],2,FALSE)=Tableau3[[#This Row],[Quantité4]],"Correct","INCCORECT"),"")</f>
        <v/>
      </c>
    </row>
    <row r="11" spans="1:16" x14ac:dyDescent="0.25">
      <c r="A11" s="8" t="s">
        <v>129</v>
      </c>
      <c r="B11" s="9" t="s">
        <v>130</v>
      </c>
      <c r="C11" s="10">
        <v>4</v>
      </c>
      <c r="D11" s="9" t="s">
        <v>131</v>
      </c>
      <c r="E11" s="11">
        <v>45042</v>
      </c>
      <c r="F11" s="10">
        <v>1491022</v>
      </c>
      <c r="G11" s="2" t="str">
        <f>IFERROR(VLOOKUP("000"&amp;F11,[1]!Tableau1[Référence],1,FALSE),"")</f>
        <v>0001491022</v>
      </c>
      <c r="H11" s="2" t="str">
        <f>IFERROR(IF(VLOOKUP("000"&amp;F11,Tableau1[[Qté en unité saisie]:[Référence]],2,FALSE)=C11,"Correct","INCCORECT"),"")</f>
        <v/>
      </c>
      <c r="I11" s="9" t="s">
        <v>129</v>
      </c>
      <c r="J11" s="9" t="s">
        <v>130</v>
      </c>
      <c r="K11" s="10">
        <v>3</v>
      </c>
      <c r="L11" s="9" t="s">
        <v>131</v>
      </c>
      <c r="M11" s="11">
        <v>45020</v>
      </c>
      <c r="N11" s="10">
        <v>1490595</v>
      </c>
      <c r="O11" s="2" t="str">
        <f>IFERROR(VLOOKUP("000"&amp;N11,[1]!Tableau1[Référence],1,FALSE),"")</f>
        <v>0001490595</v>
      </c>
      <c r="P11" s="2" t="str">
        <f>IFERROR(IF(VLOOKUP("000"&amp;Tableau3[[#This Row],[Numéro de BL/ASN6]],Tableau1[[Qté en unité saisie]:[Référence]],2,FALSE)=Tableau3[[#This Row],[Quantité4]],"Correct","INCCORECT"),"")</f>
        <v/>
      </c>
    </row>
    <row r="12" spans="1:16" x14ac:dyDescent="0.25">
      <c r="A12" s="8" t="s">
        <v>128</v>
      </c>
      <c r="B12" s="9" t="s">
        <v>130</v>
      </c>
      <c r="C12" s="10">
        <v>4</v>
      </c>
      <c r="D12" s="9" t="s">
        <v>131</v>
      </c>
      <c r="E12" s="11">
        <v>45042</v>
      </c>
      <c r="F12" s="10">
        <v>1491022</v>
      </c>
      <c r="G12" s="2" t="str">
        <f>IFERROR(VLOOKUP("000"&amp;F12,[1]!Tableau1[Référence],1,FALSE),"")</f>
        <v>0001491022</v>
      </c>
      <c r="H12" s="2" t="str">
        <f>IFERROR(IF(VLOOKUP("000"&amp;F12,Tableau1[[Qté en unité saisie]:[Référence]],2,FALSE)=C12,"Correct","INCCORECT"),"")</f>
        <v/>
      </c>
      <c r="I12" s="9" t="s">
        <v>129</v>
      </c>
      <c r="J12" s="9" t="s">
        <v>130</v>
      </c>
      <c r="K12" s="10">
        <v>3</v>
      </c>
      <c r="L12" s="9" t="s">
        <v>131</v>
      </c>
      <c r="M12" s="11">
        <v>45020</v>
      </c>
      <c r="N12" s="10">
        <v>1490595</v>
      </c>
      <c r="O12" s="2" t="str">
        <f>IFERROR(VLOOKUP("000"&amp;N12,[1]!Tableau1[Référence],1,FALSE),"")</f>
        <v>0001490595</v>
      </c>
      <c r="P12" s="2" t="str">
        <f>IFERROR(IF(VLOOKUP("000"&amp;Tableau3[[#This Row],[Numéro de BL/ASN6]],Tableau1[[Qté en unité saisie]:[Référence]],2,FALSE)=Tableau3[[#This Row],[Quantité4]],"Correct","INCCORECT"),"")</f>
        <v/>
      </c>
    </row>
    <row r="13" spans="1:16" x14ac:dyDescent="0.25">
      <c r="A13" s="8" t="s">
        <v>129</v>
      </c>
      <c r="B13" s="9" t="s">
        <v>130</v>
      </c>
      <c r="C13" s="10">
        <v>40</v>
      </c>
      <c r="D13" s="9" t="s">
        <v>131</v>
      </c>
      <c r="E13" s="11">
        <v>45042</v>
      </c>
      <c r="F13" s="10">
        <v>1491022</v>
      </c>
      <c r="G13" s="2" t="str">
        <f>IFERROR(VLOOKUP("000"&amp;F13,[1]!Tableau1[Référence],1,FALSE),"")</f>
        <v>0001491022</v>
      </c>
      <c r="H13" s="2" t="str">
        <f>IFERROR(IF(VLOOKUP("000"&amp;F13,Tableau1[[Qté en unité saisie]:[Référence]],2,FALSE)=C13,"Correct","INCCORECT"),"")</f>
        <v/>
      </c>
      <c r="I13" s="9" t="s">
        <v>129</v>
      </c>
      <c r="J13" s="9" t="s">
        <v>130</v>
      </c>
      <c r="K13" s="10">
        <v>45</v>
      </c>
      <c r="L13" s="9" t="s">
        <v>131</v>
      </c>
      <c r="M13" s="11">
        <v>45020</v>
      </c>
      <c r="N13" s="10">
        <v>1490595</v>
      </c>
      <c r="O13" s="2" t="str">
        <f>IFERROR(VLOOKUP("000"&amp;N13,[1]!Tableau1[Référence],1,FALSE),"")</f>
        <v>0001490595</v>
      </c>
      <c r="P13" s="2" t="str">
        <f>IFERROR(IF(VLOOKUP("000"&amp;Tableau3[[#This Row],[Numéro de BL/ASN6]],Tableau1[[Qté en unité saisie]:[Référence]],2,FALSE)=Tableau3[[#This Row],[Quantité4]],"Correct","INCCORECT"),"")</f>
        <v/>
      </c>
    </row>
    <row r="14" spans="1:16" x14ac:dyDescent="0.25">
      <c r="A14" s="8" t="s">
        <v>128</v>
      </c>
      <c r="B14" s="9" t="s">
        <v>130</v>
      </c>
      <c r="C14" s="10">
        <v>1</v>
      </c>
      <c r="D14" s="9" t="s">
        <v>131</v>
      </c>
      <c r="E14" s="11">
        <v>45042</v>
      </c>
      <c r="F14" s="10">
        <v>1491043</v>
      </c>
      <c r="G14" s="2" t="str">
        <f>IFERROR(VLOOKUP("000"&amp;F14,[1]!Tableau1[Référence],1,FALSE),"")</f>
        <v>0001491043</v>
      </c>
      <c r="H14" s="2" t="str">
        <f>IFERROR(IF(VLOOKUP("000"&amp;F14,Tableau1[[Qté en unité saisie]:[Référence]],2,FALSE)=C14,"Correct","INCCORECT"),"")</f>
        <v/>
      </c>
      <c r="I14" s="9" t="s">
        <v>129</v>
      </c>
      <c r="J14" s="9" t="s">
        <v>130</v>
      </c>
      <c r="K14" s="10">
        <v>10</v>
      </c>
      <c r="L14" s="9" t="s">
        <v>131</v>
      </c>
      <c r="M14" s="11">
        <v>45044</v>
      </c>
      <c r="N14" s="10">
        <v>1491060</v>
      </c>
      <c r="O14" s="2" t="str">
        <f>IFERROR(VLOOKUP("000"&amp;N14,[1]!Tableau1[Référence],1,FALSE),"")</f>
        <v>0001491060</v>
      </c>
      <c r="P14" s="2" t="str">
        <f>IFERROR(IF(VLOOKUP("000"&amp;Tableau3[[#This Row],[Numéro de BL/ASN6]],Tableau1[[Qté en unité saisie]:[Référence]],2,FALSE)=Tableau3[[#This Row],[Quantité4]],"Correct","INCCORECT"),"")</f>
        <v/>
      </c>
    </row>
    <row r="15" spans="1:16" x14ac:dyDescent="0.25">
      <c r="A15" s="8" t="s">
        <v>129</v>
      </c>
      <c r="B15" s="9" t="s">
        <v>130</v>
      </c>
      <c r="C15" s="10">
        <v>1</v>
      </c>
      <c r="D15" s="9" t="s">
        <v>131</v>
      </c>
      <c r="E15" s="11">
        <v>45042</v>
      </c>
      <c r="F15" s="10">
        <v>1491043</v>
      </c>
      <c r="G15" s="2" t="str">
        <f>IFERROR(VLOOKUP("000"&amp;F15,[1]!Tableau1[Référence],1,FALSE),"")</f>
        <v>0001491043</v>
      </c>
      <c r="H15" s="2" t="str">
        <f>IFERROR(IF(VLOOKUP("000"&amp;F15,Tableau1[[Qté en unité saisie]:[Référence]],2,FALSE)=C15,"Correct","INCCORECT"),"")</f>
        <v/>
      </c>
      <c r="I15" s="9" t="s">
        <v>129</v>
      </c>
      <c r="J15" s="9" t="s">
        <v>130</v>
      </c>
      <c r="K15" s="10">
        <v>10</v>
      </c>
      <c r="L15" s="9" t="s">
        <v>131</v>
      </c>
      <c r="M15" s="11">
        <v>45044</v>
      </c>
      <c r="N15" s="10">
        <v>1491060</v>
      </c>
      <c r="O15" s="2" t="str">
        <f>IFERROR(VLOOKUP("000"&amp;N15,[1]!Tableau1[Référence],1,FALSE),"")</f>
        <v>0001491060</v>
      </c>
      <c r="P15" s="2" t="str">
        <f>IFERROR(IF(VLOOKUP("000"&amp;Tableau3[[#This Row],[Numéro de BL/ASN6]],Tableau1[[Qté en unité saisie]:[Référence]],2,FALSE)=Tableau3[[#This Row],[Quantité4]],"Correct","INCCORECT"),"")</f>
        <v/>
      </c>
    </row>
    <row r="16" spans="1:16" x14ac:dyDescent="0.25">
      <c r="A16" s="8" t="s">
        <v>128</v>
      </c>
      <c r="B16" s="9" t="s">
        <v>130</v>
      </c>
      <c r="C16" s="10">
        <v>15</v>
      </c>
      <c r="D16" s="9" t="s">
        <v>131</v>
      </c>
      <c r="E16" s="11">
        <v>45042</v>
      </c>
      <c r="F16" s="10">
        <v>1491043</v>
      </c>
      <c r="G16" s="2" t="str">
        <f>IFERROR(VLOOKUP("000"&amp;F16,[1]!Tableau1[Référence],1,FALSE),"")</f>
        <v>0001491043</v>
      </c>
      <c r="H16" s="2" t="str">
        <f>IFERROR(IF(VLOOKUP("000"&amp;F16,Tableau1[[Qté en unité saisie]:[Référence]],2,FALSE)=C16,"Correct","INCCORECT"),"")</f>
        <v/>
      </c>
      <c r="I16" s="9" t="s">
        <v>129</v>
      </c>
      <c r="J16" s="9" t="s">
        <v>130</v>
      </c>
      <c r="K16" s="10">
        <v>150</v>
      </c>
      <c r="L16" s="9" t="s">
        <v>131</v>
      </c>
      <c r="M16" s="11">
        <v>45044</v>
      </c>
      <c r="N16" s="10">
        <v>1491060</v>
      </c>
      <c r="O16" s="2" t="str">
        <f>IFERROR(VLOOKUP("000"&amp;N16,[1]!Tableau1[Référence],1,FALSE),"")</f>
        <v>0001491060</v>
      </c>
      <c r="P16" s="2" t="str">
        <f>IFERROR(IF(VLOOKUP("000"&amp;Tableau3[[#This Row],[Numéro de BL/ASN6]],Tableau1[[Qté en unité saisie]:[Référence]],2,FALSE)=Tableau3[[#This Row],[Quantité4]],"Correct","INCCORECT"),"")</f>
        <v/>
      </c>
    </row>
    <row r="17" spans="1:16" x14ac:dyDescent="0.25">
      <c r="A17" s="8" t="s">
        <v>129</v>
      </c>
      <c r="B17" s="9" t="s">
        <v>130</v>
      </c>
      <c r="C17" s="10">
        <v>11</v>
      </c>
      <c r="D17" s="9" t="s">
        <v>131</v>
      </c>
      <c r="E17" s="9"/>
      <c r="F17" s="10">
        <v>1853821</v>
      </c>
      <c r="G17" s="2" t="str">
        <f>IFERROR(VLOOKUP("000"&amp;F17,[1]!Tableau1[Référence],1,FALSE),"")</f>
        <v/>
      </c>
      <c r="H17" s="2" t="str">
        <f>IFERROR(IF(VLOOKUP("000"&amp;F17,Tableau1[[Qté en unité saisie]:[Référence]],2,FALSE)=C17,"Correct","INCCORECT"),"")</f>
        <v/>
      </c>
      <c r="I17" s="9" t="s">
        <v>129</v>
      </c>
      <c r="J17" s="9" t="s">
        <v>130</v>
      </c>
      <c r="K17" s="10">
        <v>90</v>
      </c>
      <c r="L17" s="9" t="s">
        <v>131</v>
      </c>
      <c r="M17" s="11">
        <v>45043</v>
      </c>
      <c r="N17" s="10" t="s">
        <v>125</v>
      </c>
      <c r="O17" s="2" t="str">
        <f>IFERROR(VLOOKUP("000"&amp;N17,[1]!Tableau1[Référence],1,FALSE),"")</f>
        <v/>
      </c>
      <c r="P17" s="2" t="str">
        <f>IFERROR(IF(VLOOKUP("000"&amp;Tableau3[[#This Row],[Numéro de BL/ASN6]],Tableau1[[Qté en unité saisie]:[Référence]],2,FALSE)=Tableau3[[#This Row],[Quantité4]],"Correct","INCCORECT"),"")</f>
        <v/>
      </c>
    </row>
    <row r="18" spans="1:16" x14ac:dyDescent="0.25">
      <c r="A18" s="8" t="s">
        <v>128</v>
      </c>
      <c r="B18" s="9" t="s">
        <v>130</v>
      </c>
      <c r="C18" s="10">
        <v>29</v>
      </c>
      <c r="D18" s="9" t="s">
        <v>131</v>
      </c>
      <c r="E18" s="11">
        <v>45041</v>
      </c>
      <c r="F18" s="10">
        <v>1490961</v>
      </c>
      <c r="G18" s="2" t="str">
        <f>IFERROR(VLOOKUP("000"&amp;F18,[1]!Tableau1[Référence],1,FALSE),"")</f>
        <v>0001490961</v>
      </c>
      <c r="H18" s="2" t="str">
        <f>IFERROR(IF(VLOOKUP("000"&amp;F18,Tableau1[[Qté en unité saisie]:[Référence]],2,FALSE)=C18,"Correct","INCCORECT"),"")</f>
        <v/>
      </c>
      <c r="I18" s="9" t="s">
        <v>129</v>
      </c>
      <c r="J18" s="9" t="s">
        <v>130</v>
      </c>
      <c r="K18" s="10">
        <v>6</v>
      </c>
      <c r="L18" s="9" t="s">
        <v>131</v>
      </c>
      <c r="M18" s="11">
        <v>45043</v>
      </c>
      <c r="N18" s="10" t="s">
        <v>125</v>
      </c>
      <c r="O18" s="2" t="str">
        <f>IFERROR(VLOOKUP("000"&amp;N18,[1]!Tableau1[Référence],1,FALSE),"")</f>
        <v/>
      </c>
      <c r="P18" s="2" t="str">
        <f>IFERROR(IF(VLOOKUP("000"&amp;Tableau3[[#This Row],[Numéro de BL/ASN6]],Tableau1[[Qté en unité saisie]:[Référence]],2,FALSE)=Tableau3[[#This Row],[Quantité4]],"Correct","INCCORECT"),"")</f>
        <v/>
      </c>
    </row>
    <row r="19" spans="1:16" x14ac:dyDescent="0.25">
      <c r="A19" s="8" t="s">
        <v>129</v>
      </c>
      <c r="B19" s="9" t="s">
        <v>130</v>
      </c>
      <c r="C19" s="10">
        <v>29</v>
      </c>
      <c r="D19" s="9" t="s">
        <v>131</v>
      </c>
      <c r="E19" s="11">
        <v>45041</v>
      </c>
      <c r="F19" s="10">
        <v>1490961</v>
      </c>
      <c r="G19" s="2" t="str">
        <f>IFERROR(VLOOKUP("000"&amp;F19,[1]!Tableau1[Référence],1,FALSE),"")</f>
        <v>0001490961</v>
      </c>
      <c r="H19" s="2" t="str">
        <f>IFERROR(IF(VLOOKUP("000"&amp;F19,Tableau1[[Qté en unité saisie]:[Référence]],2,FALSE)=C19,"Correct","INCCORECT"),"")</f>
        <v/>
      </c>
      <c r="I19" s="9" t="s">
        <v>129</v>
      </c>
      <c r="J19" s="9" t="s">
        <v>130</v>
      </c>
      <c r="K19" s="10">
        <v>6</v>
      </c>
      <c r="L19" s="9" t="s">
        <v>131</v>
      </c>
      <c r="M19" s="11">
        <v>45043</v>
      </c>
      <c r="N19" s="10" t="s">
        <v>125</v>
      </c>
      <c r="O19" s="2" t="str">
        <f>IFERROR(VLOOKUP("000"&amp;N19,[1]!Tableau1[Référence],1,FALSE),"")</f>
        <v/>
      </c>
      <c r="P19" s="2" t="str">
        <f>IFERROR(IF(VLOOKUP("000"&amp;Tableau3[[#This Row],[Numéro de BL/ASN6]],Tableau1[[Qté en unité saisie]:[Référence]],2,FALSE)=Tableau3[[#This Row],[Quantité4]],"Correct","INCCORECT"),"")</f>
        <v/>
      </c>
    </row>
    <row r="20" spans="1:16" x14ac:dyDescent="0.25">
      <c r="A20" s="8" t="s">
        <v>128</v>
      </c>
      <c r="B20" s="9" t="s">
        <v>130</v>
      </c>
      <c r="C20" s="10">
        <v>435</v>
      </c>
      <c r="D20" s="9" t="s">
        <v>131</v>
      </c>
      <c r="E20" s="11">
        <v>45041</v>
      </c>
      <c r="F20" s="10">
        <v>1490961</v>
      </c>
      <c r="G20" s="2" t="str">
        <f>IFERROR(VLOOKUP("000"&amp;F20,[1]!Tableau1[Référence],1,FALSE),"")</f>
        <v>0001490961</v>
      </c>
      <c r="H20" s="2" t="str">
        <f>IFERROR(IF(VLOOKUP("000"&amp;F20,Tableau1[[Qté en unité saisie]:[Référence]],2,FALSE)=C20,"Correct","INCCORECT"),"")</f>
        <v/>
      </c>
      <c r="I20" s="9" t="s">
        <v>129</v>
      </c>
      <c r="J20" s="9" t="s">
        <v>130</v>
      </c>
      <c r="K20" s="10">
        <v>7</v>
      </c>
      <c r="L20" s="9" t="s">
        <v>131</v>
      </c>
      <c r="M20" s="11">
        <v>45040</v>
      </c>
      <c r="N20" s="10">
        <v>1490969</v>
      </c>
      <c r="O20" s="2" t="str">
        <f>IFERROR(VLOOKUP("000"&amp;N20,[1]!Tableau1[Référence],1,FALSE),"")</f>
        <v>0001490969</v>
      </c>
      <c r="P20" s="2" t="str">
        <f>IFERROR(IF(VLOOKUP("000"&amp;Tableau3[[#This Row],[Numéro de BL/ASN6]],Tableau1[[Qté en unité saisie]:[Référence]],2,FALSE)=Tableau3[[#This Row],[Quantité4]],"Correct","INCCORECT"),"")</f>
        <v/>
      </c>
    </row>
    <row r="21" spans="1:16" x14ac:dyDescent="0.25">
      <c r="A21" s="8" t="s">
        <v>129</v>
      </c>
      <c r="B21" s="9" t="s">
        <v>130</v>
      </c>
      <c r="C21" s="10">
        <v>3</v>
      </c>
      <c r="D21" s="9" t="s">
        <v>131</v>
      </c>
      <c r="E21" s="11">
        <v>45041</v>
      </c>
      <c r="F21" s="10">
        <v>1490981</v>
      </c>
      <c r="G21" s="2" t="str">
        <f>IFERROR(VLOOKUP("000"&amp;F21,[1]!Tableau1[Référence],1,FALSE),"")</f>
        <v>0001490981</v>
      </c>
      <c r="H21" s="2" t="str">
        <f>IFERROR(IF(VLOOKUP("000"&amp;F21,Tableau1[[Qté en unité saisie]:[Référence]],2,FALSE)=C21,"Correct","INCCORECT"),"")</f>
        <v/>
      </c>
      <c r="I21" s="9" t="s">
        <v>129</v>
      </c>
      <c r="J21" s="9" t="s">
        <v>130</v>
      </c>
      <c r="K21" s="10">
        <v>7</v>
      </c>
      <c r="L21" s="9" t="s">
        <v>131</v>
      </c>
      <c r="M21" s="11">
        <v>45040</v>
      </c>
      <c r="N21" s="10">
        <v>1490969</v>
      </c>
      <c r="O21" s="2" t="str">
        <f>IFERROR(VLOOKUP("000"&amp;N21,[1]!Tableau1[Référence],1,FALSE),"")</f>
        <v>0001490969</v>
      </c>
      <c r="P21" s="2" t="str">
        <f>IFERROR(IF(VLOOKUP("000"&amp;Tableau3[[#This Row],[Numéro de BL/ASN6]],Tableau1[[Qté en unité saisie]:[Référence]],2,FALSE)=Tableau3[[#This Row],[Quantité4]],"Correct","INCCORECT"),"")</f>
        <v/>
      </c>
    </row>
    <row r="22" spans="1:16" x14ac:dyDescent="0.25">
      <c r="A22" s="8" t="s">
        <v>128</v>
      </c>
      <c r="B22" s="9" t="s">
        <v>130</v>
      </c>
      <c r="C22" s="10">
        <v>3</v>
      </c>
      <c r="D22" s="9" t="s">
        <v>131</v>
      </c>
      <c r="E22" s="11">
        <v>45041</v>
      </c>
      <c r="F22" s="10">
        <v>1490981</v>
      </c>
      <c r="G22" s="2" t="str">
        <f>IFERROR(VLOOKUP("000"&amp;F22,[1]!Tableau1[Référence],1,FALSE),"")</f>
        <v>0001490981</v>
      </c>
      <c r="H22" s="2" t="str">
        <f>IFERROR(IF(VLOOKUP("000"&amp;F22,Tableau1[[Qté en unité saisie]:[Référence]],2,FALSE)=C22,"Correct","INCCORECT"),"")</f>
        <v/>
      </c>
      <c r="I22" s="9" t="s">
        <v>129</v>
      </c>
      <c r="J22" s="9" t="s">
        <v>130</v>
      </c>
      <c r="K22" s="10">
        <v>105</v>
      </c>
      <c r="L22" s="9" t="s">
        <v>131</v>
      </c>
      <c r="M22" s="11">
        <v>45040</v>
      </c>
      <c r="N22" s="10">
        <v>1490969</v>
      </c>
      <c r="O22" s="2" t="str">
        <f>IFERROR(VLOOKUP("000"&amp;N22,[1]!Tableau1[Référence],1,FALSE),"")</f>
        <v>0001490969</v>
      </c>
      <c r="P22" s="2" t="str">
        <f>IFERROR(IF(VLOOKUP("000"&amp;Tableau3[[#This Row],[Numéro de BL/ASN6]],Tableau1[[Qté en unité saisie]:[Référence]],2,FALSE)=Tableau3[[#This Row],[Quantité4]],"Correct","INCCORECT"),"")</f>
        <v/>
      </c>
    </row>
    <row r="23" spans="1:16" x14ac:dyDescent="0.25">
      <c r="A23" s="8" t="s">
        <v>129</v>
      </c>
      <c r="B23" s="9" t="s">
        <v>130</v>
      </c>
      <c r="C23" s="10">
        <v>45</v>
      </c>
      <c r="D23" s="9" t="s">
        <v>131</v>
      </c>
      <c r="E23" s="11">
        <v>45041</v>
      </c>
      <c r="F23" s="10">
        <v>1490981</v>
      </c>
      <c r="G23" s="2" t="str">
        <f>IFERROR(VLOOKUP("000"&amp;F23,[1]!Tableau1[Référence],1,FALSE),"")</f>
        <v>0001490981</v>
      </c>
      <c r="H23" s="2" t="str">
        <f>IFERROR(IF(VLOOKUP("000"&amp;F23,Tableau1[[Qté en unité saisie]:[Référence]],2,FALSE)=C23,"Correct","INCCORECT"),"")</f>
        <v/>
      </c>
      <c r="I23" s="9" t="s">
        <v>129</v>
      </c>
      <c r="J23" s="9" t="s">
        <v>130</v>
      </c>
      <c r="K23" s="10">
        <v>210</v>
      </c>
      <c r="L23" s="9" t="s">
        <v>131</v>
      </c>
      <c r="M23" s="11">
        <v>45036</v>
      </c>
      <c r="N23" s="10" t="s">
        <v>126</v>
      </c>
      <c r="O23" s="2" t="str">
        <f>IFERROR(VLOOKUP("000"&amp;N23,[1]!Tableau1[Référence],1,FALSE),"")</f>
        <v/>
      </c>
      <c r="P23" s="2" t="str">
        <f>IFERROR(IF(VLOOKUP("000"&amp;Tableau3[[#This Row],[Numéro de BL/ASN6]],Tableau1[[Qté en unité saisie]:[Référence]],2,FALSE)=Tableau3[[#This Row],[Quantité4]],"Correct","INCCORECT"),"")</f>
        <v/>
      </c>
    </row>
    <row r="24" spans="1:16" x14ac:dyDescent="0.25">
      <c r="A24" s="8" t="s">
        <v>128</v>
      </c>
      <c r="B24" s="9" t="s">
        <v>130</v>
      </c>
      <c r="C24" s="10">
        <v>1</v>
      </c>
      <c r="D24" s="9" t="s">
        <v>131</v>
      </c>
      <c r="E24" s="11">
        <v>45041</v>
      </c>
      <c r="F24" s="10">
        <v>1490983</v>
      </c>
      <c r="G24" s="2" t="str">
        <f>IFERROR(VLOOKUP("000"&amp;F24,[1]!Tableau1[Référence],1,FALSE),"")</f>
        <v>0001490983</v>
      </c>
      <c r="H24" s="2" t="str">
        <f>IFERROR(IF(VLOOKUP("000"&amp;F24,Tableau1[[Qté en unité saisie]:[Référence]],2,FALSE)=C24,"Correct","INCCORECT"),"")</f>
        <v/>
      </c>
      <c r="I24" s="9" t="s">
        <v>129</v>
      </c>
      <c r="J24" s="9" t="s">
        <v>130</v>
      </c>
      <c r="K24" s="10">
        <v>14</v>
      </c>
      <c r="L24" s="9" t="s">
        <v>131</v>
      </c>
      <c r="M24" s="11">
        <v>45036</v>
      </c>
      <c r="N24" s="10" t="s">
        <v>126</v>
      </c>
      <c r="O24" s="2" t="str">
        <f>IFERROR(VLOOKUP("000"&amp;N24,[1]!Tableau1[Référence],1,FALSE),"")</f>
        <v/>
      </c>
      <c r="P24" s="2" t="str">
        <f>IFERROR(IF(VLOOKUP("000"&amp;Tableau3[[#This Row],[Numéro de BL/ASN6]],Tableau1[[Qté en unité saisie]:[Référence]],2,FALSE)=Tableau3[[#This Row],[Quantité4]],"Correct","INCCORECT"),"")</f>
        <v/>
      </c>
    </row>
    <row r="25" spans="1:16" x14ac:dyDescent="0.25">
      <c r="A25" s="8" t="s">
        <v>129</v>
      </c>
      <c r="B25" s="9" t="s">
        <v>130</v>
      </c>
      <c r="C25" s="10">
        <v>1</v>
      </c>
      <c r="D25" s="9" t="s">
        <v>131</v>
      </c>
      <c r="E25" s="11">
        <v>45041</v>
      </c>
      <c r="F25" s="10">
        <v>1490983</v>
      </c>
      <c r="G25" s="2" t="str">
        <f>IFERROR(VLOOKUP("000"&amp;F25,[1]!Tableau1[Référence],1,FALSE),"")</f>
        <v>0001490983</v>
      </c>
      <c r="H25" s="2" t="str">
        <f>IFERROR(IF(VLOOKUP("000"&amp;F25,Tableau1[[Qté en unité saisie]:[Référence]],2,FALSE)=C25,"Correct","INCCORECT"),"")</f>
        <v/>
      </c>
      <c r="I25" s="9" t="s">
        <v>129</v>
      </c>
      <c r="J25" s="9" t="s">
        <v>130</v>
      </c>
      <c r="K25" s="10">
        <v>14</v>
      </c>
      <c r="L25" s="9" t="s">
        <v>131</v>
      </c>
      <c r="M25" s="11">
        <v>45036</v>
      </c>
      <c r="N25" s="10" t="s">
        <v>126</v>
      </c>
      <c r="O25" s="2" t="str">
        <f>IFERROR(VLOOKUP("000"&amp;N25,[1]!Tableau1[Référence],1,FALSE),"")</f>
        <v/>
      </c>
      <c r="P25" s="2" t="str">
        <f>IFERROR(IF(VLOOKUP("000"&amp;Tableau3[[#This Row],[Numéro de BL/ASN6]],Tableau1[[Qté en unité saisie]:[Référence]],2,FALSE)=Tableau3[[#This Row],[Quantité4]],"Correct","INCCORECT"),"")</f>
        <v/>
      </c>
    </row>
    <row r="26" spans="1:16" x14ac:dyDescent="0.25">
      <c r="A26" s="8" t="s">
        <v>128</v>
      </c>
      <c r="B26" s="9" t="s">
        <v>130</v>
      </c>
      <c r="C26" s="10">
        <v>30</v>
      </c>
      <c r="D26" s="9" t="s">
        <v>131</v>
      </c>
      <c r="E26" s="11">
        <v>45041</v>
      </c>
      <c r="F26" s="10">
        <v>1490983</v>
      </c>
      <c r="G26" s="2" t="str">
        <f>IFERROR(VLOOKUP("000"&amp;F26,[1]!Tableau1[Référence],1,FALSE),"")</f>
        <v>0001490983</v>
      </c>
      <c r="H26" s="2" t="str">
        <f>IFERROR(IF(VLOOKUP("000"&amp;F26,Tableau1[[Qté en unité saisie]:[Référence]],2,FALSE)=C26,"Correct","INCCORECT"),"")</f>
        <v/>
      </c>
      <c r="I26" s="9" t="s">
        <v>129</v>
      </c>
      <c r="J26" s="9" t="s">
        <v>130</v>
      </c>
      <c r="K26" s="10">
        <v>1</v>
      </c>
      <c r="L26" s="9" t="s">
        <v>131</v>
      </c>
      <c r="M26" s="11">
        <v>45033</v>
      </c>
      <c r="N26" s="10">
        <v>1490852</v>
      </c>
      <c r="O26" s="2" t="str">
        <f>IFERROR(VLOOKUP("000"&amp;N26,[1]!Tableau1[Référence],1,FALSE),"")</f>
        <v>0001490852</v>
      </c>
      <c r="P26" s="2" t="str">
        <f>IFERROR(IF(VLOOKUP("000"&amp;Tableau3[[#This Row],[Numéro de BL/ASN6]],Tableau1[[Qté en unité saisie]:[Référence]],2,FALSE)=Tableau3[[#This Row],[Quantité4]],"Correct","INCCORECT"),"")</f>
        <v/>
      </c>
    </row>
    <row r="27" spans="1:16" x14ac:dyDescent="0.25">
      <c r="A27" s="8" t="s">
        <v>129</v>
      </c>
      <c r="B27" s="9" t="s">
        <v>130</v>
      </c>
      <c r="C27" s="10">
        <v>6</v>
      </c>
      <c r="D27" s="9" t="s">
        <v>131</v>
      </c>
      <c r="E27" s="11">
        <v>45041</v>
      </c>
      <c r="F27" s="10">
        <v>1490984</v>
      </c>
      <c r="G27" s="2" t="str">
        <f>IFERROR(VLOOKUP("000"&amp;F27,[1]!Tableau1[Référence],1,FALSE),"")</f>
        <v>0001490984</v>
      </c>
      <c r="H27" s="2" t="str">
        <f>IFERROR(IF(VLOOKUP("000"&amp;F27,Tableau1[[Qté en unité saisie]:[Référence]],2,FALSE)=C27,"Correct","INCCORECT"),"")</f>
        <v/>
      </c>
      <c r="I27" s="9" t="s">
        <v>129</v>
      </c>
      <c r="J27" s="9" t="s">
        <v>130</v>
      </c>
      <c r="K27" s="10">
        <v>1</v>
      </c>
      <c r="L27" s="9" t="s">
        <v>131</v>
      </c>
      <c r="M27" s="11">
        <v>45033</v>
      </c>
      <c r="N27" s="10">
        <v>1490852</v>
      </c>
      <c r="O27" s="2" t="str">
        <f>IFERROR(VLOOKUP("000"&amp;N27,[1]!Tableau1[Référence],1,FALSE),"")</f>
        <v>0001490852</v>
      </c>
      <c r="P27" s="2" t="str">
        <f>IFERROR(IF(VLOOKUP("000"&amp;Tableau3[[#This Row],[Numéro de BL/ASN6]],Tableau1[[Qté en unité saisie]:[Référence]],2,FALSE)=Tableau3[[#This Row],[Quantité4]],"Correct","INCCORECT"),"")</f>
        <v/>
      </c>
    </row>
    <row r="28" spans="1:16" x14ac:dyDescent="0.25">
      <c r="A28" s="8" t="s">
        <v>128</v>
      </c>
      <c r="B28" s="9" t="s">
        <v>130</v>
      </c>
      <c r="C28" s="10">
        <v>6</v>
      </c>
      <c r="D28" s="9" t="s">
        <v>131</v>
      </c>
      <c r="E28" s="11">
        <v>45041</v>
      </c>
      <c r="F28" s="10">
        <v>1490984</v>
      </c>
      <c r="G28" s="2" t="str">
        <f>IFERROR(VLOOKUP("000"&amp;F28,[1]!Tableau1[Référence],1,FALSE),"")</f>
        <v>0001490984</v>
      </c>
      <c r="H28" s="2" t="str">
        <f>IFERROR(IF(VLOOKUP("000"&amp;F28,Tableau1[[Qté en unité saisie]:[Référence]],2,FALSE)=C28,"Correct","INCCORECT"),"")</f>
        <v/>
      </c>
      <c r="I28" s="9" t="s">
        <v>129</v>
      </c>
      <c r="J28" s="9" t="s">
        <v>130</v>
      </c>
      <c r="K28" s="10">
        <v>15</v>
      </c>
      <c r="L28" s="9" t="s">
        <v>131</v>
      </c>
      <c r="M28" s="11">
        <v>45033</v>
      </c>
      <c r="N28" s="10">
        <v>1490852</v>
      </c>
      <c r="O28" s="2" t="str">
        <f>IFERROR(VLOOKUP("000"&amp;N28,[1]!Tableau1[Référence],1,FALSE),"")</f>
        <v>0001490852</v>
      </c>
      <c r="P28" s="2" t="str">
        <f>IFERROR(IF(VLOOKUP("000"&amp;Tableau3[[#This Row],[Numéro de BL/ASN6]],Tableau1[[Qté en unité saisie]:[Référence]],2,FALSE)=Tableau3[[#This Row],[Quantité4]],"Correct","INCCORECT"),"")</f>
        <v/>
      </c>
    </row>
    <row r="29" spans="1:16" x14ac:dyDescent="0.25">
      <c r="A29" s="8" t="s">
        <v>129</v>
      </c>
      <c r="B29" s="9" t="s">
        <v>130</v>
      </c>
      <c r="C29" s="10">
        <v>60</v>
      </c>
      <c r="D29" s="9" t="s">
        <v>131</v>
      </c>
      <c r="E29" s="11">
        <v>45041</v>
      </c>
      <c r="F29" s="10">
        <v>1490984</v>
      </c>
      <c r="G29" s="2" t="str">
        <f>IFERROR(VLOOKUP("000"&amp;F29,[1]!Tableau1[Référence],1,FALSE),"")</f>
        <v>0001490984</v>
      </c>
      <c r="H29" s="2" t="str">
        <f>IFERROR(IF(VLOOKUP("000"&amp;F29,Tableau1[[Qté en unité saisie]:[Référence]],2,FALSE)=C29,"Correct","INCCORECT"),"")</f>
        <v/>
      </c>
      <c r="I29" s="9" t="s">
        <v>129</v>
      </c>
      <c r="J29" s="9" t="s">
        <v>130</v>
      </c>
      <c r="K29" s="10">
        <v>1</v>
      </c>
      <c r="L29" s="9" t="s">
        <v>131</v>
      </c>
      <c r="M29" s="11">
        <v>45033</v>
      </c>
      <c r="N29" s="10">
        <v>1490832</v>
      </c>
      <c r="O29" s="2" t="str">
        <f>IFERROR(VLOOKUP("000"&amp;N29,[1]!Tableau1[Référence],1,FALSE),"")</f>
        <v>0001490832</v>
      </c>
      <c r="P29" s="2" t="str">
        <f>IFERROR(IF(VLOOKUP("000"&amp;Tableau3[[#This Row],[Numéro de BL/ASN6]],Tableau1[[Qté en unité saisie]:[Référence]],2,FALSE)=Tableau3[[#This Row],[Quantité4]],"Correct","INCCORECT"),"")</f>
        <v/>
      </c>
    </row>
    <row r="30" spans="1:16" x14ac:dyDescent="0.25">
      <c r="A30" s="8" t="s">
        <v>128</v>
      </c>
      <c r="B30" s="9" t="s">
        <v>130</v>
      </c>
      <c r="C30" s="10">
        <v>9</v>
      </c>
      <c r="D30" s="9" t="s">
        <v>131</v>
      </c>
      <c r="E30" s="11">
        <v>45040</v>
      </c>
      <c r="F30" s="10">
        <v>1490955</v>
      </c>
      <c r="G30" s="2" t="str">
        <f>IFERROR(VLOOKUP("000"&amp;F30,[1]!Tableau1[Référence],1,FALSE),"")</f>
        <v>0001490955</v>
      </c>
      <c r="H30" s="2" t="str">
        <f>IFERROR(IF(VLOOKUP("000"&amp;F30,Tableau1[[Qté en unité saisie]:[Référence]],2,FALSE)=C30,"Correct","INCCORECT"),"")</f>
        <v/>
      </c>
      <c r="I30" s="9" t="s">
        <v>129</v>
      </c>
      <c r="J30" s="9" t="s">
        <v>130</v>
      </c>
      <c r="K30" s="10">
        <v>1</v>
      </c>
      <c r="L30" s="9" t="s">
        <v>131</v>
      </c>
      <c r="M30" s="11">
        <v>45033</v>
      </c>
      <c r="N30" s="10">
        <v>1490832</v>
      </c>
      <c r="O30" s="2" t="str">
        <f>IFERROR(VLOOKUP("000"&amp;N30,[1]!Tableau1[Référence],1,FALSE),"")</f>
        <v>0001490832</v>
      </c>
      <c r="P30" s="2" t="str">
        <f>IFERROR(IF(VLOOKUP("000"&amp;Tableau3[[#This Row],[Numéro de BL/ASN6]],Tableau1[[Qté en unité saisie]:[Référence]],2,FALSE)=Tableau3[[#This Row],[Quantité4]],"Correct","INCCORECT"),"")</f>
        <v/>
      </c>
    </row>
    <row r="31" spans="1:16" x14ac:dyDescent="0.25">
      <c r="A31" s="8" t="s">
        <v>129</v>
      </c>
      <c r="B31" s="9" t="s">
        <v>130</v>
      </c>
      <c r="C31" s="10">
        <v>9</v>
      </c>
      <c r="D31" s="9" t="s">
        <v>131</v>
      </c>
      <c r="E31" s="11">
        <v>45040</v>
      </c>
      <c r="F31" s="10">
        <v>1490955</v>
      </c>
      <c r="G31" s="2" t="str">
        <f>IFERROR(VLOOKUP("000"&amp;F31,[1]!Tableau1[Référence],1,FALSE),"")</f>
        <v>0001490955</v>
      </c>
      <c r="H31" s="2" t="str">
        <f>IFERROR(IF(VLOOKUP("000"&amp;F31,Tableau1[[Qté en unité saisie]:[Référence]],2,FALSE)=C31,"Correct","INCCORECT"),"")</f>
        <v/>
      </c>
      <c r="I31" s="9" t="s">
        <v>129</v>
      </c>
      <c r="J31" s="9" t="s">
        <v>130</v>
      </c>
      <c r="K31" s="10">
        <v>15</v>
      </c>
      <c r="L31" s="9" t="s">
        <v>131</v>
      </c>
      <c r="M31" s="11">
        <v>45033</v>
      </c>
      <c r="N31" s="10">
        <v>1490832</v>
      </c>
      <c r="O31" s="2" t="str">
        <f>IFERROR(VLOOKUP("000"&amp;N31,[1]!Tableau1[Référence],1,FALSE),"")</f>
        <v>0001490832</v>
      </c>
      <c r="P31" s="2" t="str">
        <f>IFERROR(IF(VLOOKUP("000"&amp;Tableau3[[#This Row],[Numéro de BL/ASN6]],Tableau1[[Qté en unité saisie]:[Référence]],2,FALSE)=Tableau3[[#This Row],[Quantité4]],"Correct","INCCORECT"),"")</f>
        <v/>
      </c>
    </row>
    <row r="32" spans="1:16" x14ac:dyDescent="0.25">
      <c r="A32" s="8" t="s">
        <v>128</v>
      </c>
      <c r="B32" s="9" t="s">
        <v>130</v>
      </c>
      <c r="C32" s="10">
        <v>135</v>
      </c>
      <c r="D32" s="9" t="s">
        <v>131</v>
      </c>
      <c r="E32" s="11">
        <v>45040</v>
      </c>
      <c r="F32" s="10">
        <v>1490955</v>
      </c>
      <c r="G32" s="2" t="str">
        <f>IFERROR(VLOOKUP("000"&amp;F32,[1]!Tableau1[Référence],1,FALSE),"")</f>
        <v>0001490955</v>
      </c>
      <c r="H32" s="2" t="str">
        <f>IFERROR(IF(VLOOKUP("000"&amp;F32,Tableau1[[Qté en unité saisie]:[Référence]],2,FALSE)=C32,"Correct","INCCORECT"),"")</f>
        <v/>
      </c>
      <c r="I32" s="9" t="s">
        <v>129</v>
      </c>
      <c r="J32" s="9" t="s">
        <v>130</v>
      </c>
      <c r="K32" s="10">
        <v>645</v>
      </c>
      <c r="L32" s="9" t="s">
        <v>131</v>
      </c>
      <c r="M32" s="11">
        <v>45041</v>
      </c>
      <c r="N32" s="10" t="s">
        <v>127</v>
      </c>
      <c r="O32" s="2" t="str">
        <f>IFERROR(VLOOKUP("000"&amp;N32,[1]!Tableau1[Référence],1,FALSE),"")</f>
        <v/>
      </c>
      <c r="P32" s="2" t="str">
        <f>IFERROR(IF(VLOOKUP("000"&amp;Tableau3[[#This Row],[Numéro de BL/ASN6]],Tableau1[[Qté en unité saisie]:[Référence]],2,FALSE)=Tableau3[[#This Row],[Quantité4]],"Correct","INCCORECT"),"")</f>
        <v/>
      </c>
    </row>
    <row r="33" spans="1:16" x14ac:dyDescent="0.25">
      <c r="A33" s="8" t="s">
        <v>129</v>
      </c>
      <c r="B33" s="9" t="s">
        <v>130</v>
      </c>
      <c r="C33" s="10">
        <v>1</v>
      </c>
      <c r="D33" s="9" t="s">
        <v>131</v>
      </c>
      <c r="E33" s="11">
        <v>45040</v>
      </c>
      <c r="F33" s="10">
        <v>1490968</v>
      </c>
      <c r="G33" s="2" t="str">
        <f>IFERROR(VLOOKUP("000"&amp;F33,[1]!Tableau1[Référence],1,FALSE),"")</f>
        <v>0001490968</v>
      </c>
      <c r="H33" s="2" t="str">
        <f>IFERROR(IF(VLOOKUP("000"&amp;F33,Tableau1[[Qté en unité saisie]:[Référence]],2,FALSE)=C33,"Correct","INCCORECT"),"")</f>
        <v/>
      </c>
      <c r="I33" s="9" t="s">
        <v>129</v>
      </c>
      <c r="J33" s="9" t="s">
        <v>130</v>
      </c>
      <c r="K33" s="10">
        <v>42</v>
      </c>
      <c r="L33" s="9" t="s">
        <v>131</v>
      </c>
      <c r="M33" s="11">
        <v>45041</v>
      </c>
      <c r="N33" s="10" t="s">
        <v>127</v>
      </c>
      <c r="O33" s="2" t="str">
        <f>IFERROR(VLOOKUP("000"&amp;N33,[1]!Tableau1[Référence],1,FALSE),"")</f>
        <v/>
      </c>
      <c r="P33" s="2" t="str">
        <f>IFERROR(IF(VLOOKUP("000"&amp;Tableau3[[#This Row],[Numéro de BL/ASN6]],Tableau1[[Qté en unité saisie]:[Référence]],2,FALSE)=Tableau3[[#This Row],[Quantité4]],"Correct","INCCORECT"),"")</f>
        <v/>
      </c>
    </row>
    <row r="34" spans="1:16" x14ac:dyDescent="0.25">
      <c r="A34" s="8" t="s">
        <v>128</v>
      </c>
      <c r="B34" s="9" t="s">
        <v>130</v>
      </c>
      <c r="C34" s="10">
        <v>1</v>
      </c>
      <c r="D34" s="9" t="s">
        <v>131</v>
      </c>
      <c r="E34" s="11">
        <v>45040</v>
      </c>
      <c r="F34" s="10">
        <v>1490968</v>
      </c>
      <c r="G34" s="2" t="str">
        <f>IFERROR(VLOOKUP("000"&amp;F34,[1]!Tableau1[Référence],1,FALSE),"")</f>
        <v>0001490968</v>
      </c>
      <c r="H34" s="2" t="str">
        <f>IFERROR(IF(VLOOKUP("000"&amp;F34,Tableau1[[Qté en unité saisie]:[Référence]],2,FALSE)=C34,"Correct","INCCORECT"),"")</f>
        <v/>
      </c>
      <c r="I34" s="9" t="s">
        <v>129</v>
      </c>
      <c r="J34" s="9" t="s">
        <v>130</v>
      </c>
      <c r="K34" s="10">
        <v>43</v>
      </c>
      <c r="L34" s="9" t="s">
        <v>131</v>
      </c>
      <c r="M34" s="11">
        <v>45041</v>
      </c>
      <c r="N34" s="10" t="s">
        <v>127</v>
      </c>
      <c r="O34" s="2" t="str">
        <f>IFERROR(VLOOKUP("000"&amp;N34,[1]!Tableau1[Référence],1,FALSE),"")</f>
        <v/>
      </c>
      <c r="P34" s="2" t="str">
        <f>IFERROR(IF(VLOOKUP("000"&amp;Tableau3[[#This Row],[Numéro de BL/ASN6]],Tableau1[[Qté en unité saisie]:[Référence]],2,FALSE)=Tableau3[[#This Row],[Quantité4]],"Correct","INCCORECT"),"")</f>
        <v/>
      </c>
    </row>
    <row r="35" spans="1:16" x14ac:dyDescent="0.25">
      <c r="A35" s="8" t="s">
        <v>129</v>
      </c>
      <c r="B35" s="9" t="s">
        <v>130</v>
      </c>
      <c r="C35" s="10">
        <v>15</v>
      </c>
      <c r="D35" s="9" t="s">
        <v>131</v>
      </c>
      <c r="E35" s="11">
        <v>45040</v>
      </c>
      <c r="F35" s="10">
        <v>1490968</v>
      </c>
      <c r="G35" s="2" t="str">
        <f>IFERROR(VLOOKUP("000"&amp;F35,[1]!Tableau1[Référence],1,FALSE),"")</f>
        <v>0001490968</v>
      </c>
      <c r="H35" s="2" t="str">
        <f>IFERROR(IF(VLOOKUP("000"&amp;F35,Tableau1[[Qté en unité saisie]:[Référence]],2,FALSE)=C35,"Correct","INCCORECT"),"")</f>
        <v/>
      </c>
      <c r="I35" s="9" t="s">
        <v>129</v>
      </c>
      <c r="J35" s="9" t="s">
        <v>130</v>
      </c>
      <c r="K35" s="10">
        <v>2</v>
      </c>
      <c r="L35" s="9" t="s">
        <v>131</v>
      </c>
      <c r="M35" s="11">
        <v>45041</v>
      </c>
      <c r="N35" s="10">
        <v>1490979</v>
      </c>
      <c r="O35" s="2" t="str">
        <f>IFERROR(VLOOKUP("000"&amp;N35,[1]!Tableau1[Référence],1,FALSE),"")</f>
        <v>0001490979</v>
      </c>
      <c r="P35" s="2" t="str">
        <f>IFERROR(IF(VLOOKUP("000"&amp;Tableau3[[#This Row],[Numéro de BL/ASN6]],Tableau1[[Qté en unité saisie]:[Référence]],2,FALSE)=Tableau3[[#This Row],[Quantité4]],"Correct","INCCORECT"),"")</f>
        <v/>
      </c>
    </row>
    <row r="36" spans="1:16" x14ac:dyDescent="0.25">
      <c r="A36" s="8" t="s">
        <v>128</v>
      </c>
      <c r="B36" s="9" t="s">
        <v>130</v>
      </c>
      <c r="C36" s="10">
        <v>1</v>
      </c>
      <c r="D36" s="9" t="s">
        <v>131</v>
      </c>
      <c r="E36" s="11">
        <v>45040</v>
      </c>
      <c r="F36" s="10">
        <v>1490971</v>
      </c>
      <c r="G36" s="2" t="str">
        <f>IFERROR(VLOOKUP("000"&amp;F36,[1]!Tableau1[Référence],1,FALSE),"")</f>
        <v>0001490971</v>
      </c>
      <c r="H36" s="2" t="str">
        <f>IFERROR(IF(VLOOKUP("000"&amp;F36,Tableau1[[Qté en unité saisie]:[Référence]],2,FALSE)=C36,"Correct","INCCORECT"),"")</f>
        <v/>
      </c>
      <c r="I36" s="9" t="s">
        <v>129</v>
      </c>
      <c r="J36" s="9" t="s">
        <v>130</v>
      </c>
      <c r="K36" s="10">
        <v>2</v>
      </c>
      <c r="L36" s="9" t="s">
        <v>131</v>
      </c>
      <c r="M36" s="11">
        <v>45041</v>
      </c>
      <c r="N36" s="10">
        <v>1490979</v>
      </c>
      <c r="O36" s="2" t="str">
        <f>IFERROR(VLOOKUP("000"&amp;N36,[1]!Tableau1[Référence],1,FALSE),"")</f>
        <v>0001490979</v>
      </c>
      <c r="P36" s="2" t="str">
        <f>IFERROR(IF(VLOOKUP("000"&amp;Tableau3[[#This Row],[Numéro de BL/ASN6]],Tableau1[[Qté en unité saisie]:[Référence]],2,FALSE)=Tableau3[[#This Row],[Quantité4]],"Correct","INCCORECT"),"")</f>
        <v/>
      </c>
    </row>
    <row r="37" spans="1:16" x14ac:dyDescent="0.25">
      <c r="A37" s="8" t="s">
        <v>129</v>
      </c>
      <c r="B37" s="9" t="s">
        <v>130</v>
      </c>
      <c r="C37" s="10">
        <v>1</v>
      </c>
      <c r="D37" s="9" t="s">
        <v>131</v>
      </c>
      <c r="E37" s="11">
        <v>45040</v>
      </c>
      <c r="F37" s="10">
        <v>1490971</v>
      </c>
      <c r="G37" s="2" t="str">
        <f>IFERROR(VLOOKUP("000"&amp;F37,[1]!Tableau1[Référence],1,FALSE),"")</f>
        <v>0001490971</v>
      </c>
      <c r="H37" s="2" t="str">
        <f>IFERROR(IF(VLOOKUP("000"&amp;F37,Tableau1[[Qté en unité saisie]:[Référence]],2,FALSE)=C37,"Correct","INCCORECT"),"")</f>
        <v/>
      </c>
      <c r="I37" s="9" t="s">
        <v>129</v>
      </c>
      <c r="J37" s="9" t="s">
        <v>130</v>
      </c>
      <c r="K37" s="10">
        <v>30</v>
      </c>
      <c r="L37" s="9" t="s">
        <v>131</v>
      </c>
      <c r="M37" s="11">
        <v>45041</v>
      </c>
      <c r="N37" s="10">
        <v>1490979</v>
      </c>
      <c r="O37" s="2" t="str">
        <f>IFERROR(VLOOKUP("000"&amp;N37,[1]!Tableau1[Référence],1,FALSE),"")</f>
        <v>0001490979</v>
      </c>
      <c r="P37" s="2" t="str">
        <f>IFERROR(IF(VLOOKUP("000"&amp;Tableau3[[#This Row],[Numéro de BL/ASN6]],Tableau1[[Qté en unité saisie]:[Référence]],2,FALSE)=Tableau3[[#This Row],[Quantité4]],"Correct","INCCORECT"),"")</f>
        <v/>
      </c>
    </row>
    <row r="38" spans="1:16" x14ac:dyDescent="0.25">
      <c r="A38" s="8" t="s">
        <v>128</v>
      </c>
      <c r="B38" s="9" t="s">
        <v>130</v>
      </c>
      <c r="C38" s="10">
        <v>30</v>
      </c>
      <c r="D38" s="9" t="s">
        <v>131</v>
      </c>
      <c r="E38" s="11">
        <v>45040</v>
      </c>
      <c r="F38" s="10">
        <v>1490971</v>
      </c>
      <c r="G38" s="2" t="str">
        <f>IFERROR(VLOOKUP("000"&amp;F38,[1]!Tableau1[Référence],1,FALSE),"")</f>
        <v>0001490971</v>
      </c>
      <c r="H38" s="2" t="str">
        <f>IFERROR(IF(VLOOKUP("000"&amp;F38,Tableau1[[Qté en unité saisie]:[Référence]],2,FALSE)=C38,"Correct","INCCORECT"),"")</f>
        <v/>
      </c>
      <c r="I38" s="9" t="s">
        <v>129</v>
      </c>
      <c r="J38" s="9" t="s">
        <v>130</v>
      </c>
      <c r="K38" s="10">
        <v>8</v>
      </c>
      <c r="L38" s="9" t="s">
        <v>131</v>
      </c>
      <c r="M38" s="11">
        <v>45034</v>
      </c>
      <c r="N38" s="10">
        <v>1490851</v>
      </c>
      <c r="O38" s="2" t="str">
        <f>IFERROR(VLOOKUP("000"&amp;N38,[1]!Tableau1[Référence],1,FALSE),"")</f>
        <v>0001490851</v>
      </c>
      <c r="P38" s="2" t="str">
        <f>IFERROR(IF(VLOOKUP("000"&amp;Tableau3[[#This Row],[Numéro de BL/ASN6]],Tableau1[[Qté en unité saisie]:[Référence]],2,FALSE)=Tableau3[[#This Row],[Quantité4]],"Correct","INCCORECT"),"")</f>
        <v/>
      </c>
    </row>
    <row r="39" spans="1:16" x14ac:dyDescent="0.25">
      <c r="A39" s="8" t="s">
        <v>129</v>
      </c>
      <c r="B39" s="9" t="s">
        <v>130</v>
      </c>
      <c r="C39" s="10">
        <v>6</v>
      </c>
      <c r="D39" s="9" t="s">
        <v>131</v>
      </c>
      <c r="E39" s="11">
        <v>45040</v>
      </c>
      <c r="F39" s="10">
        <v>1490972</v>
      </c>
      <c r="G39" s="2" t="str">
        <f>IFERROR(VLOOKUP("000"&amp;F39,[1]!Tableau1[Référence],1,FALSE),"")</f>
        <v>0001490972</v>
      </c>
      <c r="H39" s="2" t="str">
        <f>IFERROR(IF(VLOOKUP("000"&amp;F39,Tableau1[[Qté en unité saisie]:[Référence]],2,FALSE)=C39,"Correct","INCCORECT"),"")</f>
        <v/>
      </c>
      <c r="I39" s="9" t="s">
        <v>129</v>
      </c>
      <c r="J39" s="9" t="s">
        <v>130</v>
      </c>
      <c r="K39" s="10">
        <v>8</v>
      </c>
      <c r="L39" s="9" t="s">
        <v>131</v>
      </c>
      <c r="M39" s="11">
        <v>45034</v>
      </c>
      <c r="N39" s="10">
        <v>1490851</v>
      </c>
      <c r="O39" s="2" t="str">
        <f>IFERROR(VLOOKUP("000"&amp;N39,[1]!Tableau1[Référence],1,FALSE),"")</f>
        <v>0001490851</v>
      </c>
      <c r="P39" s="2" t="str">
        <f>IFERROR(IF(VLOOKUP("000"&amp;Tableau3[[#This Row],[Numéro de BL/ASN6]],Tableau1[[Qté en unité saisie]:[Référence]],2,FALSE)=Tableau3[[#This Row],[Quantité4]],"Correct","INCCORECT"),"")</f>
        <v/>
      </c>
    </row>
    <row r="40" spans="1:16" x14ac:dyDescent="0.25">
      <c r="A40" s="8" t="s">
        <v>128</v>
      </c>
      <c r="B40" s="9" t="s">
        <v>130</v>
      </c>
      <c r="C40" s="10">
        <v>6</v>
      </c>
      <c r="D40" s="9" t="s">
        <v>131</v>
      </c>
      <c r="E40" s="11">
        <v>45040</v>
      </c>
      <c r="F40" s="10">
        <v>1490972</v>
      </c>
      <c r="G40" s="2" t="str">
        <f>IFERROR(VLOOKUP("000"&amp;F40,[1]!Tableau1[Référence],1,FALSE),"")</f>
        <v>0001490972</v>
      </c>
      <c r="H40" s="2" t="str">
        <f>IFERROR(IF(VLOOKUP("000"&amp;F40,Tableau1[[Qté en unité saisie]:[Référence]],2,FALSE)=C40,"Correct","INCCORECT"),"")</f>
        <v/>
      </c>
      <c r="I40" s="9" t="s">
        <v>129</v>
      </c>
      <c r="J40" s="9" t="s">
        <v>130</v>
      </c>
      <c r="K40" s="10">
        <v>120</v>
      </c>
      <c r="L40" s="9" t="s">
        <v>131</v>
      </c>
      <c r="M40" s="11">
        <v>45034</v>
      </c>
      <c r="N40" s="10">
        <v>1490851</v>
      </c>
      <c r="O40" s="2" t="str">
        <f>IFERROR(VLOOKUP("000"&amp;N40,[1]!Tableau1[Référence],1,FALSE),"")</f>
        <v>0001490851</v>
      </c>
      <c r="P40" s="2" t="str">
        <f>IFERROR(IF(VLOOKUP("000"&amp;Tableau3[[#This Row],[Numéro de BL/ASN6]],Tableau1[[Qté en unité saisie]:[Référence]],2,FALSE)=Tableau3[[#This Row],[Quantité4]],"Correct","INCCORECT"),"")</f>
        <v/>
      </c>
    </row>
    <row r="41" spans="1:16" x14ac:dyDescent="0.25">
      <c r="A41" s="8" t="s">
        <v>129</v>
      </c>
      <c r="B41" s="9" t="s">
        <v>130</v>
      </c>
      <c r="C41" s="10">
        <v>60</v>
      </c>
      <c r="D41" s="9" t="s">
        <v>131</v>
      </c>
      <c r="E41" s="11">
        <v>45040</v>
      </c>
      <c r="F41" s="10">
        <v>1490972</v>
      </c>
      <c r="G41" s="2" t="str">
        <f>IFERROR(VLOOKUP("000"&amp;F41,[1]!Tableau1[Référence],1,FALSE),"")</f>
        <v>0001490972</v>
      </c>
      <c r="H41" s="2" t="str">
        <f>IFERROR(IF(VLOOKUP("000"&amp;F41,Tableau1[[Qté en unité saisie]:[Référence]],2,FALSE)=C41,"Correct","INCCORECT"),"")</f>
        <v/>
      </c>
      <c r="I41" s="9" t="s">
        <v>129</v>
      </c>
      <c r="J41" s="9" t="s">
        <v>130</v>
      </c>
      <c r="K41" s="10">
        <v>10</v>
      </c>
      <c r="L41" s="9" t="s">
        <v>131</v>
      </c>
      <c r="M41" s="11">
        <v>45030</v>
      </c>
      <c r="N41" s="10">
        <v>1490705</v>
      </c>
      <c r="O41" s="2" t="str">
        <f>IFERROR(VLOOKUP("000"&amp;N41,[1]!Tableau1[Référence],1,FALSE),"")</f>
        <v>0001490705</v>
      </c>
      <c r="P41" s="2" t="str">
        <f>IFERROR(IF(VLOOKUP("000"&amp;Tableau3[[#This Row],[Numéro de BL/ASN6]],Tableau1[[Qté en unité saisie]:[Référence]],2,FALSE)=Tableau3[[#This Row],[Quantité4]],"Correct","INCCORECT"),"")</f>
        <v/>
      </c>
    </row>
    <row r="42" spans="1:16" x14ac:dyDescent="0.25">
      <c r="A42" s="8" t="s">
        <v>128</v>
      </c>
      <c r="B42" s="9" t="s">
        <v>130</v>
      </c>
      <c r="C42" s="10">
        <v>20</v>
      </c>
      <c r="D42" s="9" t="s">
        <v>131</v>
      </c>
      <c r="E42" s="9"/>
      <c r="F42" s="10">
        <v>1852990</v>
      </c>
      <c r="G42" s="2" t="str">
        <f>IFERROR(VLOOKUP("000"&amp;F42,[1]!Tableau1[Référence],1,FALSE),"")</f>
        <v/>
      </c>
      <c r="H42" s="2" t="str">
        <f>IFERROR(IF(VLOOKUP("000"&amp;F42,Tableau1[[Qté en unité saisie]:[Référence]],2,FALSE)=C42,"Correct","INCCORECT"),"")</f>
        <v/>
      </c>
      <c r="I42" s="9" t="s">
        <v>129</v>
      </c>
      <c r="J42" s="9" t="s">
        <v>130</v>
      </c>
      <c r="K42" s="10">
        <v>10</v>
      </c>
      <c r="L42" s="9" t="s">
        <v>131</v>
      </c>
      <c r="M42" s="11">
        <v>45030</v>
      </c>
      <c r="N42" s="10">
        <v>1490705</v>
      </c>
      <c r="O42" s="2" t="str">
        <f>IFERROR(VLOOKUP("000"&amp;N42,[1]!Tableau1[Référence],1,FALSE),"")</f>
        <v>0001490705</v>
      </c>
      <c r="P42" s="2" t="str">
        <f>IFERROR(IF(VLOOKUP("000"&amp;Tableau3[[#This Row],[Numéro de BL/ASN6]],Tableau1[[Qté en unité saisie]:[Référence]],2,FALSE)=Tableau3[[#This Row],[Quantité4]],"Correct","INCCORECT"),"")</f>
        <v/>
      </c>
    </row>
    <row r="43" spans="1:16" x14ac:dyDescent="0.25">
      <c r="A43" s="8" t="s">
        <v>129</v>
      </c>
      <c r="B43" s="9" t="s">
        <v>130</v>
      </c>
      <c r="C43" s="10">
        <v>1</v>
      </c>
      <c r="D43" s="9" t="s">
        <v>131</v>
      </c>
      <c r="E43" s="11">
        <v>45037</v>
      </c>
      <c r="F43" s="10">
        <v>1490939</v>
      </c>
      <c r="G43" s="2" t="str">
        <f>IFERROR(VLOOKUP("000"&amp;F43,[1]!Tableau1[Référence],1,FALSE),"")</f>
        <v>0001490939</v>
      </c>
      <c r="H43" s="2" t="str">
        <f>IFERROR(IF(VLOOKUP("000"&amp;F43,Tableau1[[Qté en unité saisie]:[Référence]],2,FALSE)=C43,"Correct","INCCORECT"),"")</f>
        <v/>
      </c>
      <c r="I43" s="9" t="s">
        <v>129</v>
      </c>
      <c r="J43" s="9" t="s">
        <v>130</v>
      </c>
      <c r="K43" s="10">
        <v>150</v>
      </c>
      <c r="L43" s="9" t="s">
        <v>131</v>
      </c>
      <c r="M43" s="11">
        <v>45030</v>
      </c>
      <c r="N43" s="10">
        <v>1490705</v>
      </c>
      <c r="O43" s="2" t="str">
        <f>IFERROR(VLOOKUP("000"&amp;N43,[1]!Tableau1[Référence],1,FALSE),"")</f>
        <v>0001490705</v>
      </c>
      <c r="P43" s="2" t="str">
        <f>IFERROR(IF(VLOOKUP("000"&amp;Tableau3[[#This Row],[Numéro de BL/ASN6]],Tableau1[[Qté en unité saisie]:[Référence]],2,FALSE)=Tableau3[[#This Row],[Quantité4]],"Correct","INCCORECT"),"")</f>
        <v/>
      </c>
    </row>
    <row r="44" spans="1:16" x14ac:dyDescent="0.25">
      <c r="A44" s="8" t="s">
        <v>128</v>
      </c>
      <c r="B44" s="9" t="s">
        <v>130</v>
      </c>
      <c r="C44" s="10">
        <v>1</v>
      </c>
      <c r="D44" s="9" t="s">
        <v>131</v>
      </c>
      <c r="E44" s="11">
        <v>45037</v>
      </c>
      <c r="F44" s="10">
        <v>1490939</v>
      </c>
      <c r="G44" s="2" t="str">
        <f>IFERROR(VLOOKUP("000"&amp;F44,[1]!Tableau1[Référence],1,FALSE),"")</f>
        <v>0001490939</v>
      </c>
      <c r="H44" s="2" t="str">
        <f>IFERROR(IF(VLOOKUP("000"&amp;F44,Tableau1[[Qté en unité saisie]:[Référence]],2,FALSE)=C44,"Correct","INCCORECT"),"")</f>
        <v/>
      </c>
      <c r="I44" s="9" t="s">
        <v>129</v>
      </c>
      <c r="J44" s="9" t="s">
        <v>130</v>
      </c>
      <c r="K44" s="10">
        <v>1</v>
      </c>
      <c r="L44" s="9" t="s">
        <v>131</v>
      </c>
      <c r="M44" s="11">
        <v>45030</v>
      </c>
      <c r="N44" s="10">
        <v>1490786</v>
      </c>
      <c r="O44" s="2" t="str">
        <f>IFERROR(VLOOKUP("000"&amp;N44,[1]!Tableau1[Référence],1,FALSE),"")</f>
        <v>0001490786</v>
      </c>
      <c r="P44" s="2" t="str">
        <f>IFERROR(IF(VLOOKUP("000"&amp;Tableau3[[#This Row],[Numéro de BL/ASN6]],Tableau1[[Qté en unité saisie]:[Référence]],2,FALSE)=Tableau3[[#This Row],[Quantité4]],"Correct","INCCORECT"),"")</f>
        <v/>
      </c>
    </row>
    <row r="45" spans="1:16" x14ac:dyDescent="0.25">
      <c r="A45" s="8" t="s">
        <v>129</v>
      </c>
      <c r="B45" s="9" t="s">
        <v>130</v>
      </c>
      <c r="C45" s="10">
        <v>30</v>
      </c>
      <c r="D45" s="9" t="s">
        <v>131</v>
      </c>
      <c r="E45" s="11">
        <v>45037</v>
      </c>
      <c r="F45" s="10">
        <v>1490939</v>
      </c>
      <c r="G45" s="2" t="str">
        <f>IFERROR(VLOOKUP("000"&amp;F45,[1]!Tableau1[Référence],1,FALSE),"")</f>
        <v>0001490939</v>
      </c>
      <c r="H45" s="2" t="str">
        <f>IFERROR(IF(VLOOKUP("000"&amp;F45,Tableau1[[Qté en unité saisie]:[Référence]],2,FALSE)=C45,"Correct","INCCORECT"),"")</f>
        <v/>
      </c>
      <c r="I45" s="9" t="s">
        <v>129</v>
      </c>
      <c r="J45" s="9" t="s">
        <v>130</v>
      </c>
      <c r="K45" s="10">
        <v>1</v>
      </c>
      <c r="L45" s="9" t="s">
        <v>131</v>
      </c>
      <c r="M45" s="11">
        <v>45030</v>
      </c>
      <c r="N45" s="10">
        <v>1490786</v>
      </c>
      <c r="O45" s="2" t="str">
        <f>IFERROR(VLOOKUP("000"&amp;N45,[1]!Tableau1[Référence],1,FALSE),"")</f>
        <v>0001490786</v>
      </c>
      <c r="P45" s="2" t="str">
        <f>IFERROR(IF(VLOOKUP("000"&amp;Tableau3[[#This Row],[Numéro de BL/ASN6]],Tableau1[[Qté en unité saisie]:[Référence]],2,FALSE)=Tableau3[[#This Row],[Quantité4]],"Correct","INCCORECT"),"")</f>
        <v/>
      </c>
    </row>
    <row r="46" spans="1:16" x14ac:dyDescent="0.25">
      <c r="A46" s="8" t="s">
        <v>128</v>
      </c>
      <c r="B46" s="9" t="s">
        <v>130</v>
      </c>
      <c r="C46" s="10">
        <v>3</v>
      </c>
      <c r="D46" s="9" t="s">
        <v>131</v>
      </c>
      <c r="E46" s="11">
        <v>45037</v>
      </c>
      <c r="F46" s="10">
        <v>1490940</v>
      </c>
      <c r="G46" s="2" t="str">
        <f>IFERROR(VLOOKUP("000"&amp;F46,[1]!Tableau1[Référence],1,FALSE),"")</f>
        <v>0001490940</v>
      </c>
      <c r="H46" s="2" t="str">
        <f>IFERROR(IF(VLOOKUP("000"&amp;F46,Tableau1[[Qté en unité saisie]:[Référence]],2,FALSE)=C46,"Correct","INCCORECT"),"")</f>
        <v/>
      </c>
      <c r="I46" s="9" t="s">
        <v>129</v>
      </c>
      <c r="J46" s="9" t="s">
        <v>130</v>
      </c>
      <c r="K46" s="10">
        <v>15</v>
      </c>
      <c r="L46" s="9" t="s">
        <v>131</v>
      </c>
      <c r="M46" s="11">
        <v>45030</v>
      </c>
      <c r="N46" s="10">
        <v>1490786</v>
      </c>
      <c r="O46" s="2" t="str">
        <f>IFERROR(VLOOKUP("000"&amp;N46,[1]!Tableau1[Référence],1,FALSE),"")</f>
        <v>0001490786</v>
      </c>
      <c r="P46" s="2" t="str">
        <f>IFERROR(IF(VLOOKUP("000"&amp;Tableau3[[#This Row],[Numéro de BL/ASN6]],Tableau1[[Qté en unité saisie]:[Référence]],2,FALSE)=Tableau3[[#This Row],[Quantité4]],"Correct","INCCORECT"),"")</f>
        <v/>
      </c>
    </row>
    <row r="47" spans="1:16" x14ac:dyDescent="0.25">
      <c r="A47" s="8" t="s">
        <v>129</v>
      </c>
      <c r="B47" s="9" t="s">
        <v>130</v>
      </c>
      <c r="C47" s="10">
        <v>3</v>
      </c>
      <c r="D47" s="9" t="s">
        <v>131</v>
      </c>
      <c r="E47" s="11">
        <v>45037</v>
      </c>
      <c r="F47" s="10">
        <v>1490940</v>
      </c>
      <c r="G47" s="2" t="str">
        <f>IFERROR(VLOOKUP("000"&amp;F47,[1]!Tableau1[Référence],1,FALSE),"")</f>
        <v>0001490940</v>
      </c>
      <c r="H47" s="2" t="str">
        <f>IFERROR(IF(VLOOKUP("000"&amp;F47,Tableau1[[Qté en unité saisie]:[Référence]],2,FALSE)=C47,"Correct","INCCORECT"),"")</f>
        <v/>
      </c>
      <c r="I47" s="9" t="s">
        <v>129</v>
      </c>
      <c r="J47" s="9" t="s">
        <v>130</v>
      </c>
      <c r="K47" s="10">
        <v>4</v>
      </c>
      <c r="L47" s="9" t="s">
        <v>131</v>
      </c>
      <c r="M47" s="11">
        <v>45020</v>
      </c>
      <c r="N47" s="10">
        <v>1490616</v>
      </c>
      <c r="O47" s="2" t="str">
        <f>IFERROR(VLOOKUP("000"&amp;N47,[1]!Tableau1[Référence],1,FALSE),"")</f>
        <v>0001490616</v>
      </c>
      <c r="P47" s="2" t="str">
        <f>IFERROR(IF(VLOOKUP("000"&amp;Tableau3[[#This Row],[Numéro de BL/ASN6]],Tableau1[[Qté en unité saisie]:[Référence]],2,FALSE)=Tableau3[[#This Row],[Quantité4]],"Correct","INCCORECT"),"")</f>
        <v/>
      </c>
    </row>
    <row r="48" spans="1:16" x14ac:dyDescent="0.25">
      <c r="A48" s="8" t="s">
        <v>128</v>
      </c>
      <c r="B48" s="9" t="s">
        <v>130</v>
      </c>
      <c r="C48" s="10">
        <v>30</v>
      </c>
      <c r="D48" s="9" t="s">
        <v>131</v>
      </c>
      <c r="E48" s="11">
        <v>45037</v>
      </c>
      <c r="F48" s="10">
        <v>1490940</v>
      </c>
      <c r="G48" s="2" t="str">
        <f>IFERROR(VLOOKUP("000"&amp;F48,[1]!Tableau1[Référence],1,FALSE),"")</f>
        <v>0001490940</v>
      </c>
      <c r="H48" s="2" t="str">
        <f>IFERROR(IF(VLOOKUP("000"&amp;F48,Tableau1[[Qté en unité saisie]:[Référence]],2,FALSE)=C48,"Correct","INCCORECT"),"")</f>
        <v/>
      </c>
      <c r="I48" s="9" t="s">
        <v>129</v>
      </c>
      <c r="J48" s="9" t="s">
        <v>130</v>
      </c>
      <c r="K48" s="10">
        <v>4</v>
      </c>
      <c r="L48" s="9" t="s">
        <v>131</v>
      </c>
      <c r="M48" s="11">
        <v>45020</v>
      </c>
      <c r="N48" s="10">
        <v>1490616</v>
      </c>
      <c r="O48" s="2" t="str">
        <f>IFERROR(VLOOKUP("000"&amp;N48,[1]!Tableau1[Référence],1,FALSE),"")</f>
        <v>0001490616</v>
      </c>
      <c r="P48" s="2" t="str">
        <f>IFERROR(IF(VLOOKUP("000"&amp;Tableau3[[#This Row],[Numéro de BL/ASN6]],Tableau1[[Qté en unité saisie]:[Référence]],2,FALSE)=Tableau3[[#This Row],[Quantité4]],"Correct","INCCORECT"),"")</f>
        <v/>
      </c>
    </row>
    <row r="49" spans="1:16" x14ac:dyDescent="0.25">
      <c r="A49" s="8" t="s">
        <v>129</v>
      </c>
      <c r="B49" s="9" t="s">
        <v>130</v>
      </c>
      <c r="C49" s="10">
        <v>1</v>
      </c>
      <c r="D49" s="9" t="s">
        <v>131</v>
      </c>
      <c r="E49" s="11">
        <v>45037</v>
      </c>
      <c r="F49" s="10">
        <v>1490942</v>
      </c>
      <c r="G49" s="2" t="str">
        <f>IFERROR(VLOOKUP("000"&amp;F49,[1]!Tableau1[Référence],1,FALSE),"")</f>
        <v/>
      </c>
      <c r="H49" s="2" t="str">
        <f>IFERROR(IF(VLOOKUP("000"&amp;F49,Tableau1[[Qté en unité saisie]:[Référence]],2,FALSE)=C49,"Correct","INCCORECT"),"")</f>
        <v/>
      </c>
      <c r="I49" s="9" t="s">
        <v>129</v>
      </c>
      <c r="J49" s="9" t="s">
        <v>130</v>
      </c>
      <c r="K49" s="10">
        <v>60</v>
      </c>
      <c r="L49" s="9" t="s">
        <v>131</v>
      </c>
      <c r="M49" s="11">
        <v>45020</v>
      </c>
      <c r="N49" s="10">
        <v>1490616</v>
      </c>
      <c r="O49" s="2" t="str">
        <f>IFERROR(VLOOKUP("000"&amp;N49,[1]!Tableau1[Référence],1,FALSE),"")</f>
        <v>0001490616</v>
      </c>
      <c r="P49" s="2" t="str">
        <f>IFERROR(IF(VLOOKUP("000"&amp;Tableau3[[#This Row],[Numéro de BL/ASN6]],Tableau1[[Qté en unité saisie]:[Référence]],2,FALSE)=Tableau3[[#This Row],[Quantité4]],"Correct","INCCORECT"),"")</f>
        <v/>
      </c>
    </row>
    <row r="50" spans="1:16" x14ac:dyDescent="0.25">
      <c r="A50" s="8" t="s">
        <v>128</v>
      </c>
      <c r="B50" s="9" t="s">
        <v>130</v>
      </c>
      <c r="C50" s="10">
        <v>1</v>
      </c>
      <c r="D50" s="9" t="s">
        <v>131</v>
      </c>
      <c r="E50" s="11">
        <v>45037</v>
      </c>
      <c r="F50" s="10">
        <v>1490942</v>
      </c>
      <c r="G50" s="2" t="str">
        <f>IFERROR(VLOOKUP("000"&amp;F50,[1]!Tableau1[Référence],1,FALSE),"")</f>
        <v/>
      </c>
      <c r="H50" s="2" t="str">
        <f>IFERROR(IF(VLOOKUP("000"&amp;F50,Tableau1[[Qté en unité saisie]:[Référence]],2,FALSE)=C50,"Correct","INCCORECT"),"")</f>
        <v/>
      </c>
      <c r="I50" s="9" t="s">
        <v>129</v>
      </c>
      <c r="J50" s="9" t="s">
        <v>130</v>
      </c>
      <c r="K50" s="10">
        <v>30</v>
      </c>
      <c r="L50" s="9" t="s">
        <v>131</v>
      </c>
      <c r="M50" s="11">
        <v>45043</v>
      </c>
      <c r="N50" s="10">
        <v>27042023</v>
      </c>
      <c r="O50" s="2" t="str">
        <f>IFERROR(VLOOKUP("000"&amp;N50,[1]!Tableau1[Référence],1,FALSE),"")</f>
        <v/>
      </c>
      <c r="P50" s="2" t="str">
        <f>IFERROR(IF(VLOOKUP("000"&amp;Tableau3[[#This Row],[Numéro de BL/ASN6]],Tableau1[[Qté en unité saisie]:[Référence]],2,FALSE)=Tableau3[[#This Row],[Quantité4]],"Correct","INCCORECT"),"")</f>
        <v/>
      </c>
    </row>
    <row r="51" spans="1:16" x14ac:dyDescent="0.25">
      <c r="A51" s="8" t="s">
        <v>129</v>
      </c>
      <c r="B51" s="9" t="s">
        <v>130</v>
      </c>
      <c r="C51" s="10">
        <v>10</v>
      </c>
      <c r="D51" s="9" t="s">
        <v>131</v>
      </c>
      <c r="E51" s="11">
        <v>45037</v>
      </c>
      <c r="F51" s="10">
        <v>1490942</v>
      </c>
      <c r="G51" s="2" t="str">
        <f>IFERROR(VLOOKUP("000"&amp;F51,[1]!Tableau1[Référence],1,FALSE),"")</f>
        <v/>
      </c>
      <c r="H51" s="2" t="str">
        <f>IFERROR(IF(VLOOKUP("000"&amp;F51,Tableau1[[Qté en unité saisie]:[Référence]],2,FALSE)=C51,"Correct","INCCORECT"),"")</f>
        <v/>
      </c>
      <c r="I51" s="9" t="s">
        <v>129</v>
      </c>
      <c r="J51" s="9" t="s">
        <v>130</v>
      </c>
      <c r="K51" s="10">
        <v>30</v>
      </c>
      <c r="L51" s="9" t="s">
        <v>131</v>
      </c>
      <c r="M51" s="11">
        <v>45043</v>
      </c>
      <c r="N51" s="10">
        <v>27042023</v>
      </c>
      <c r="O51" s="2" t="str">
        <f>IFERROR(VLOOKUP("000"&amp;N51,[1]!Tableau1[Référence],1,FALSE),"")</f>
        <v/>
      </c>
      <c r="P51" s="2" t="str">
        <f>IFERROR(IF(VLOOKUP("000"&amp;Tableau3[[#This Row],[Numéro de BL/ASN6]],Tableau1[[Qté en unité saisie]:[Référence]],2,FALSE)=Tableau3[[#This Row],[Quantité4]],"Correct","INCCORECT"),"")</f>
        <v/>
      </c>
    </row>
    <row r="52" spans="1:16" x14ac:dyDescent="0.25">
      <c r="A52" s="8" t="s">
        <v>128</v>
      </c>
      <c r="B52" s="9" t="s">
        <v>130</v>
      </c>
      <c r="C52" s="10">
        <v>2</v>
      </c>
      <c r="D52" s="9" t="s">
        <v>131</v>
      </c>
      <c r="E52" s="11">
        <v>45037</v>
      </c>
      <c r="F52" s="10">
        <v>1490953</v>
      </c>
      <c r="G52" s="2" t="str">
        <f>IFERROR(VLOOKUP("000"&amp;F52,[1]!Tableau1[Référence],1,FALSE),"")</f>
        <v>0001490953</v>
      </c>
      <c r="H52" s="2" t="str">
        <f>IFERROR(IF(VLOOKUP("000"&amp;F52,Tableau1[[Qté en unité saisie]:[Référence]],2,FALSE)=C52,"Correct","INCCORECT"),"")</f>
        <v/>
      </c>
      <c r="I52" s="9" t="s">
        <v>129</v>
      </c>
      <c r="J52" s="9" t="s">
        <v>130</v>
      </c>
      <c r="K52" s="10">
        <v>450</v>
      </c>
      <c r="L52" s="9" t="s">
        <v>131</v>
      </c>
      <c r="M52" s="11">
        <v>45043</v>
      </c>
      <c r="N52" s="10">
        <v>27042023</v>
      </c>
      <c r="O52" s="2" t="str">
        <f>IFERROR(VLOOKUP("000"&amp;N52,[1]!Tableau1[Référence],1,FALSE),"")</f>
        <v/>
      </c>
      <c r="P52" s="2" t="str">
        <f>IFERROR(IF(VLOOKUP("000"&amp;Tableau3[[#This Row],[Numéro de BL/ASN6]],Tableau1[[Qté en unité saisie]:[Référence]],2,FALSE)=Tableau3[[#This Row],[Quantité4]],"Correct","INCCORECT"),"")</f>
        <v/>
      </c>
    </row>
    <row r="53" spans="1:16" x14ac:dyDescent="0.25">
      <c r="A53" s="8" t="s">
        <v>129</v>
      </c>
      <c r="B53" s="9" t="s">
        <v>130</v>
      </c>
      <c r="C53" s="10">
        <v>2</v>
      </c>
      <c r="D53" s="9" t="s">
        <v>131</v>
      </c>
      <c r="E53" s="11">
        <v>45037</v>
      </c>
      <c r="F53" s="10">
        <v>1490953</v>
      </c>
      <c r="G53" s="2" t="str">
        <f>IFERROR(VLOOKUP("000"&amp;F53,[1]!Tableau1[Référence],1,FALSE),"")</f>
        <v>0001490953</v>
      </c>
      <c r="H53" s="2" t="str">
        <f>IFERROR(IF(VLOOKUP("000"&amp;F53,Tableau1[[Qté en unité saisie]:[Référence]],2,FALSE)=C53,"Correct","INCCORECT"),"")</f>
        <v/>
      </c>
      <c r="I53" s="9" t="s">
        <v>129</v>
      </c>
      <c r="J53" s="9" t="s">
        <v>130</v>
      </c>
      <c r="K53" s="10">
        <v>42</v>
      </c>
      <c r="L53" s="9" t="s">
        <v>131</v>
      </c>
      <c r="M53" s="11">
        <v>45043</v>
      </c>
      <c r="N53" s="10">
        <v>1491000</v>
      </c>
      <c r="O53" s="2" t="str">
        <f>IFERROR(VLOOKUP("000"&amp;N53,[1]!Tableau1[Référence],1,FALSE),"")</f>
        <v>0001491000</v>
      </c>
      <c r="P53" s="2" t="str">
        <f>IFERROR(IF(VLOOKUP("000"&amp;Tableau3[[#This Row],[Numéro de BL/ASN6]],Tableau1[[Qté en unité saisie]:[Référence]],2,FALSE)=Tableau3[[#This Row],[Quantité4]],"Correct","INCCORECT"),"")</f>
        <v/>
      </c>
    </row>
    <row r="54" spans="1:16" x14ac:dyDescent="0.25">
      <c r="A54" s="8" t="s">
        <v>128</v>
      </c>
      <c r="B54" s="9" t="s">
        <v>130</v>
      </c>
      <c r="C54" s="10">
        <v>30</v>
      </c>
      <c r="D54" s="9" t="s">
        <v>131</v>
      </c>
      <c r="E54" s="11">
        <v>45037</v>
      </c>
      <c r="F54" s="10">
        <v>1490953</v>
      </c>
      <c r="G54" s="2" t="str">
        <f>IFERROR(VLOOKUP("000"&amp;F54,[1]!Tableau1[Référence],1,FALSE),"")</f>
        <v>0001490953</v>
      </c>
      <c r="H54" s="2" t="str">
        <f>IFERROR(IF(VLOOKUP("000"&amp;F54,Tableau1[[Qté en unité saisie]:[Référence]],2,FALSE)=C54,"Correct","INCCORECT"),"")</f>
        <v/>
      </c>
      <c r="I54" s="9" t="s">
        <v>129</v>
      </c>
      <c r="J54" s="9" t="s">
        <v>130</v>
      </c>
      <c r="K54" s="10">
        <v>42</v>
      </c>
      <c r="L54" s="9" t="s">
        <v>131</v>
      </c>
      <c r="M54" s="11">
        <v>45043</v>
      </c>
      <c r="N54" s="10">
        <v>1491000</v>
      </c>
      <c r="O54" s="2" t="str">
        <f>IFERROR(VLOOKUP("000"&amp;N54,[1]!Tableau1[Référence],1,FALSE),"")</f>
        <v>0001491000</v>
      </c>
      <c r="P54" s="2" t="str">
        <f>IFERROR(IF(VLOOKUP("000"&amp;Tableau3[[#This Row],[Numéro de BL/ASN6]],Tableau1[[Qté en unité saisie]:[Référence]],2,FALSE)=Tableau3[[#This Row],[Quantité4]],"Correct","INCCORECT"),"")</f>
        <v/>
      </c>
    </row>
    <row r="55" spans="1:16" x14ac:dyDescent="0.25">
      <c r="A55" s="8" t="s">
        <v>129</v>
      </c>
      <c r="B55" s="9" t="s">
        <v>130</v>
      </c>
      <c r="C55" s="10">
        <v>4</v>
      </c>
      <c r="D55" s="9" t="s">
        <v>131</v>
      </c>
      <c r="E55" s="11">
        <v>45037</v>
      </c>
      <c r="F55" s="10">
        <v>1490954</v>
      </c>
      <c r="G55" s="2" t="str">
        <f>IFERROR(VLOOKUP("000"&amp;F55,[1]!Tableau1[Référence],1,FALSE),"")</f>
        <v>0001490954</v>
      </c>
      <c r="H55" s="2" t="str">
        <f>IFERROR(IF(VLOOKUP("000"&amp;F55,Tableau1[[Qté en unité saisie]:[Référence]],2,FALSE)=C55,"Correct","INCCORECT"),"")</f>
        <v/>
      </c>
      <c r="I55" s="9" t="s">
        <v>129</v>
      </c>
      <c r="J55" s="9" t="s">
        <v>130</v>
      </c>
      <c r="K55" s="10">
        <v>630</v>
      </c>
      <c r="L55" s="9" t="s">
        <v>131</v>
      </c>
      <c r="M55" s="11">
        <v>45043</v>
      </c>
      <c r="N55" s="10">
        <v>1491000</v>
      </c>
      <c r="O55" s="2" t="str">
        <f>IFERROR(VLOOKUP("000"&amp;N55,[1]!Tableau1[Référence],1,FALSE),"")</f>
        <v>0001491000</v>
      </c>
      <c r="P55" s="2" t="str">
        <f>IFERROR(IF(VLOOKUP("000"&amp;Tableau3[[#This Row],[Numéro de BL/ASN6]],Tableau1[[Qté en unité saisie]:[Référence]],2,FALSE)=Tableau3[[#This Row],[Quantité4]],"Correct","INCCORECT"),"")</f>
        <v/>
      </c>
    </row>
    <row r="56" spans="1:16" x14ac:dyDescent="0.25">
      <c r="A56" s="8" t="s">
        <v>128</v>
      </c>
      <c r="B56" s="9" t="s">
        <v>130</v>
      </c>
      <c r="C56" s="10">
        <v>4</v>
      </c>
      <c r="D56" s="9" t="s">
        <v>131</v>
      </c>
      <c r="E56" s="11">
        <v>45037</v>
      </c>
      <c r="F56" s="10">
        <v>1490954</v>
      </c>
      <c r="G56" s="2" t="str">
        <f>IFERROR(VLOOKUP("000"&amp;F56,[1]!Tableau1[Référence],1,FALSE),"")</f>
        <v>0001490954</v>
      </c>
      <c r="H56" s="2" t="str">
        <f>IFERROR(IF(VLOOKUP("000"&amp;F56,Tableau1[[Qté en unité saisie]:[Référence]],2,FALSE)=C56,"Correct","INCCORECT"),"")</f>
        <v/>
      </c>
      <c r="I56" s="9" t="s">
        <v>129</v>
      </c>
      <c r="J56" s="9" t="s">
        <v>130</v>
      </c>
      <c r="K56" s="10">
        <v>7</v>
      </c>
      <c r="L56" s="9" t="s">
        <v>131</v>
      </c>
      <c r="M56" s="11">
        <v>45037</v>
      </c>
      <c r="N56" s="10">
        <v>1490911</v>
      </c>
      <c r="O56" s="2" t="str">
        <f>IFERROR(VLOOKUP("000"&amp;N56,[1]!Tableau1[Référence],1,FALSE),"")</f>
        <v>0001490911</v>
      </c>
      <c r="P56" s="2" t="str">
        <f>IFERROR(IF(VLOOKUP("000"&amp;Tableau3[[#This Row],[Numéro de BL/ASN6]],Tableau1[[Qté en unité saisie]:[Référence]],2,FALSE)=Tableau3[[#This Row],[Quantité4]],"Correct","INCCORECT"),"")</f>
        <v/>
      </c>
    </row>
    <row r="57" spans="1:16" x14ac:dyDescent="0.25">
      <c r="A57" s="8" t="s">
        <v>129</v>
      </c>
      <c r="B57" s="9" t="s">
        <v>130</v>
      </c>
      <c r="C57" s="10">
        <v>60</v>
      </c>
      <c r="D57" s="9" t="s">
        <v>131</v>
      </c>
      <c r="E57" s="11">
        <v>45037</v>
      </c>
      <c r="F57" s="10">
        <v>1490954</v>
      </c>
      <c r="G57" s="2" t="str">
        <f>IFERROR(VLOOKUP("000"&amp;F57,[1]!Tableau1[Référence],1,FALSE),"")</f>
        <v>0001490954</v>
      </c>
      <c r="H57" s="2" t="str">
        <f>IFERROR(IF(VLOOKUP("000"&amp;F57,Tableau1[[Qté en unité saisie]:[Référence]],2,FALSE)=C57,"Correct","INCCORECT"),"")</f>
        <v/>
      </c>
      <c r="I57" s="9" t="s">
        <v>129</v>
      </c>
      <c r="J57" s="9" t="s">
        <v>130</v>
      </c>
      <c r="K57" s="10">
        <v>7</v>
      </c>
      <c r="L57" s="9" t="s">
        <v>131</v>
      </c>
      <c r="M57" s="11">
        <v>45037</v>
      </c>
      <c r="N57" s="10">
        <v>1490911</v>
      </c>
      <c r="O57" s="2" t="str">
        <f>IFERROR(VLOOKUP("000"&amp;N57,[1]!Tableau1[Référence],1,FALSE),"")</f>
        <v>0001490911</v>
      </c>
      <c r="P57" s="2" t="str">
        <f>IFERROR(IF(VLOOKUP("000"&amp;Tableau3[[#This Row],[Numéro de BL/ASN6]],Tableau1[[Qté en unité saisie]:[Référence]],2,FALSE)=Tableau3[[#This Row],[Quantité4]],"Correct","INCCORECT"),"")</f>
        <v/>
      </c>
    </row>
    <row r="58" spans="1:16" x14ac:dyDescent="0.25">
      <c r="A58" s="8" t="s">
        <v>128</v>
      </c>
      <c r="B58" s="9" t="s">
        <v>130</v>
      </c>
      <c r="C58" s="10">
        <v>2</v>
      </c>
      <c r="D58" s="9" t="s">
        <v>131</v>
      </c>
      <c r="E58" s="11">
        <v>45037</v>
      </c>
      <c r="F58" s="10">
        <v>1490905</v>
      </c>
      <c r="G58" s="2" t="str">
        <f>IFERROR(VLOOKUP("000"&amp;F58,[1]!Tableau1[Référence],1,FALSE),"")</f>
        <v>0001490905</v>
      </c>
      <c r="H58" s="2" t="str">
        <f>IFERROR(IF(VLOOKUP("000"&amp;F58,Tableau1[[Qté en unité saisie]:[Référence]],2,FALSE)=C58,"Correct","INCCORECT"),"")</f>
        <v/>
      </c>
      <c r="I58" s="9" t="s">
        <v>129</v>
      </c>
      <c r="J58" s="9" t="s">
        <v>130</v>
      </c>
      <c r="K58" s="10">
        <v>105</v>
      </c>
      <c r="L58" s="9" t="s">
        <v>131</v>
      </c>
      <c r="M58" s="11">
        <v>45037</v>
      </c>
      <c r="N58" s="10">
        <v>1490911</v>
      </c>
      <c r="O58" s="2" t="str">
        <f>IFERROR(VLOOKUP("000"&amp;N58,[1]!Tableau1[Référence],1,FALSE),"")</f>
        <v>0001490911</v>
      </c>
      <c r="P58" s="2" t="str">
        <f>IFERROR(IF(VLOOKUP("000"&amp;Tableau3[[#This Row],[Numéro de BL/ASN6]],Tableau1[[Qté en unité saisie]:[Référence]],2,FALSE)=Tableau3[[#This Row],[Quantité4]],"Correct","INCCORECT"),"")</f>
        <v/>
      </c>
    </row>
    <row r="59" spans="1:16" x14ac:dyDescent="0.25">
      <c r="A59" s="8" t="s">
        <v>129</v>
      </c>
      <c r="B59" s="9" t="s">
        <v>130</v>
      </c>
      <c r="C59" s="10">
        <v>2</v>
      </c>
      <c r="D59" s="9" t="s">
        <v>131</v>
      </c>
      <c r="E59" s="11">
        <v>45037</v>
      </c>
      <c r="F59" s="10">
        <v>1490905</v>
      </c>
      <c r="G59" s="2" t="str">
        <f>IFERROR(VLOOKUP("000"&amp;F59,[1]!Tableau1[Référence],1,FALSE),"")</f>
        <v>0001490905</v>
      </c>
      <c r="H59" s="2" t="str">
        <f>IFERROR(IF(VLOOKUP("000"&amp;F59,Tableau1[[Qté en unité saisie]:[Référence]],2,FALSE)=C59,"Correct","INCCORECT"),"")</f>
        <v/>
      </c>
      <c r="I59" s="9" t="s">
        <v>129</v>
      </c>
      <c r="J59" s="9" t="s">
        <v>130</v>
      </c>
      <c r="K59" s="10">
        <v>30</v>
      </c>
      <c r="L59" s="9" t="s">
        <v>131</v>
      </c>
      <c r="M59" s="11">
        <v>45037</v>
      </c>
      <c r="N59" s="10">
        <v>8731</v>
      </c>
      <c r="O59" s="2" t="str">
        <f>IFERROR(VLOOKUP("000"&amp;N59,[1]!Tableau1[Référence],1,FALSE),"")</f>
        <v/>
      </c>
      <c r="P59" s="2" t="str">
        <f>IFERROR(IF(VLOOKUP("000"&amp;Tableau3[[#This Row],[Numéro de BL/ASN6]],Tableau1[[Qté en unité saisie]:[Référence]],2,FALSE)=Tableau3[[#This Row],[Quantité4]],"Correct","INCCORECT"),"")</f>
        <v/>
      </c>
    </row>
    <row r="60" spans="1:16" x14ac:dyDescent="0.25">
      <c r="A60" s="8" t="s">
        <v>128</v>
      </c>
      <c r="B60" s="9" t="s">
        <v>130</v>
      </c>
      <c r="C60" s="10">
        <v>30</v>
      </c>
      <c r="D60" s="9" t="s">
        <v>131</v>
      </c>
      <c r="E60" s="11">
        <v>45037</v>
      </c>
      <c r="F60" s="10">
        <v>1490905</v>
      </c>
      <c r="G60" s="2" t="str">
        <f>IFERROR(VLOOKUP("000"&amp;F60,[1]!Tableau1[Référence],1,FALSE),"")</f>
        <v>0001490905</v>
      </c>
      <c r="H60" s="2" t="str">
        <f>IFERROR(IF(VLOOKUP("000"&amp;F60,Tableau1[[Qté en unité saisie]:[Référence]],2,FALSE)=C60,"Correct","INCCORECT"),"")</f>
        <v/>
      </c>
      <c r="I60" s="9" t="s">
        <v>129</v>
      </c>
      <c r="J60" s="9" t="s">
        <v>130</v>
      </c>
      <c r="K60" s="10">
        <v>30</v>
      </c>
      <c r="L60" s="9" t="s">
        <v>131</v>
      </c>
      <c r="M60" s="11">
        <v>45037</v>
      </c>
      <c r="N60" s="10">
        <v>8731</v>
      </c>
      <c r="O60" s="2" t="str">
        <f>IFERROR(VLOOKUP("000"&amp;N60,[1]!Tableau1[Référence],1,FALSE),"")</f>
        <v/>
      </c>
      <c r="P60" s="2" t="str">
        <f>IFERROR(IF(VLOOKUP("000"&amp;Tableau3[[#This Row],[Numéro de BL/ASN6]],Tableau1[[Qté en unité saisie]:[Référence]],2,FALSE)=Tableau3[[#This Row],[Quantité4]],"Correct","INCCORECT"),"")</f>
        <v/>
      </c>
    </row>
    <row r="61" spans="1:16" x14ac:dyDescent="0.25">
      <c r="A61" s="8" t="s">
        <v>129</v>
      </c>
      <c r="B61" s="9" t="s">
        <v>130</v>
      </c>
      <c r="C61" s="10">
        <v>1</v>
      </c>
      <c r="D61" s="9" t="s">
        <v>131</v>
      </c>
      <c r="E61" s="11">
        <v>45037</v>
      </c>
      <c r="F61" s="10">
        <v>1490907</v>
      </c>
      <c r="G61" s="2" t="str">
        <f>IFERROR(VLOOKUP("000"&amp;F61,[1]!Tableau1[Référence],1,FALSE),"")</f>
        <v>0001490907</v>
      </c>
      <c r="H61" s="2" t="str">
        <f>IFERROR(IF(VLOOKUP("000"&amp;F61,Tableau1[[Qté en unité saisie]:[Référence]],2,FALSE)=C61,"Correct","INCCORECT"),"")</f>
        <v/>
      </c>
      <c r="I61" s="9" t="s">
        <v>129</v>
      </c>
      <c r="J61" s="9" t="s">
        <v>130</v>
      </c>
      <c r="K61" s="10">
        <v>450</v>
      </c>
      <c r="L61" s="9" t="s">
        <v>131</v>
      </c>
      <c r="M61" s="11">
        <v>45037</v>
      </c>
      <c r="N61" s="10">
        <v>8731</v>
      </c>
      <c r="O61" s="2" t="str">
        <f>IFERROR(VLOOKUP("000"&amp;N61,[1]!Tableau1[Référence],1,FALSE),"")</f>
        <v/>
      </c>
      <c r="P61" s="2" t="str">
        <f>IFERROR(IF(VLOOKUP("000"&amp;Tableau3[[#This Row],[Numéro de BL/ASN6]],Tableau1[[Qté en unité saisie]:[Référence]],2,FALSE)=Tableau3[[#This Row],[Quantité4]],"Correct","INCCORECT"),"")</f>
        <v/>
      </c>
    </row>
    <row r="62" spans="1:16" x14ac:dyDescent="0.25">
      <c r="A62" s="8" t="s">
        <v>128</v>
      </c>
      <c r="B62" s="9" t="s">
        <v>130</v>
      </c>
      <c r="C62" s="10">
        <v>1</v>
      </c>
      <c r="D62" s="9" t="s">
        <v>131</v>
      </c>
      <c r="E62" s="11">
        <v>45037</v>
      </c>
      <c r="F62" s="10">
        <v>1490907</v>
      </c>
      <c r="G62" s="2" t="str">
        <f>IFERROR(VLOOKUP("000"&amp;F62,[1]!Tableau1[Référence],1,FALSE),"")</f>
        <v>0001490907</v>
      </c>
      <c r="H62" s="2" t="str">
        <f>IFERROR(IF(VLOOKUP("000"&amp;F62,Tableau1[[Qté en unité saisie]:[Référence]],2,FALSE)=C62,"Correct","INCCORECT"),"")</f>
        <v/>
      </c>
      <c r="I62" s="9" t="s">
        <v>129</v>
      </c>
      <c r="J62" s="9" t="s">
        <v>130</v>
      </c>
      <c r="K62" s="10">
        <v>31</v>
      </c>
      <c r="L62" s="9" t="s">
        <v>131</v>
      </c>
      <c r="M62" s="11">
        <v>45036</v>
      </c>
      <c r="N62" s="10">
        <v>1490870</v>
      </c>
      <c r="O62" s="2" t="str">
        <f>IFERROR(VLOOKUP("000"&amp;N62,[1]!Tableau1[Référence],1,FALSE),"")</f>
        <v>0001490870</v>
      </c>
      <c r="P62" s="2" t="str">
        <f>IFERROR(IF(VLOOKUP("000"&amp;Tableau3[[#This Row],[Numéro de BL/ASN6]],Tableau1[[Qté en unité saisie]:[Référence]],2,FALSE)=Tableau3[[#This Row],[Quantité4]],"Correct","INCCORECT"),"")</f>
        <v/>
      </c>
    </row>
    <row r="63" spans="1:16" x14ac:dyDescent="0.25">
      <c r="A63" s="8" t="s">
        <v>129</v>
      </c>
      <c r="B63" s="9" t="s">
        <v>130</v>
      </c>
      <c r="C63" s="10">
        <v>15</v>
      </c>
      <c r="D63" s="9" t="s">
        <v>131</v>
      </c>
      <c r="E63" s="11">
        <v>45037</v>
      </c>
      <c r="F63" s="10">
        <v>1490907</v>
      </c>
      <c r="G63" s="2" t="str">
        <f>IFERROR(VLOOKUP("000"&amp;F63,[1]!Tableau1[Référence],1,FALSE),"")</f>
        <v>0001490907</v>
      </c>
      <c r="H63" s="2" t="str">
        <f>IFERROR(IF(VLOOKUP("000"&amp;F63,Tableau1[[Qté en unité saisie]:[Référence]],2,FALSE)=C63,"Correct","INCCORECT"),"")</f>
        <v/>
      </c>
      <c r="I63" s="9" t="s">
        <v>129</v>
      </c>
      <c r="J63" s="9" t="s">
        <v>130</v>
      </c>
      <c r="K63" s="10">
        <v>31</v>
      </c>
      <c r="L63" s="9" t="s">
        <v>131</v>
      </c>
      <c r="M63" s="11">
        <v>45036</v>
      </c>
      <c r="N63" s="10">
        <v>1490870</v>
      </c>
      <c r="O63" s="2" t="str">
        <f>IFERROR(VLOOKUP("000"&amp;N63,[1]!Tableau1[Référence],1,FALSE),"")</f>
        <v>0001490870</v>
      </c>
      <c r="P63" s="2" t="str">
        <f>IFERROR(IF(VLOOKUP("000"&amp;Tableau3[[#This Row],[Numéro de BL/ASN6]],Tableau1[[Qté en unité saisie]:[Référence]],2,FALSE)=Tableau3[[#This Row],[Quantité4]],"Correct","INCCORECT"),"")</f>
        <v/>
      </c>
    </row>
    <row r="64" spans="1:16" x14ac:dyDescent="0.25">
      <c r="A64" s="8" t="s">
        <v>128</v>
      </c>
      <c r="B64" s="9" t="s">
        <v>130</v>
      </c>
      <c r="C64" s="10">
        <v>2</v>
      </c>
      <c r="D64" s="9" t="s">
        <v>131</v>
      </c>
      <c r="E64" s="11">
        <v>45037</v>
      </c>
      <c r="F64" s="10">
        <v>1490908</v>
      </c>
      <c r="G64" s="2" t="str">
        <f>IFERROR(VLOOKUP("000"&amp;F64,[1]!Tableau1[Référence],1,FALSE),"")</f>
        <v>0001490908</v>
      </c>
      <c r="H64" s="2" t="str">
        <f>IFERROR(IF(VLOOKUP("000"&amp;F64,Tableau1[[Qté en unité saisie]:[Référence]],2,FALSE)=C64,"Correct","INCCORECT"),"")</f>
        <v/>
      </c>
      <c r="I64" s="9" t="s">
        <v>129</v>
      </c>
      <c r="J64" s="9" t="s">
        <v>130</v>
      </c>
      <c r="K64" s="10">
        <v>465</v>
      </c>
      <c r="L64" s="9" t="s">
        <v>131</v>
      </c>
      <c r="M64" s="11">
        <v>45036</v>
      </c>
      <c r="N64" s="10">
        <v>1490870</v>
      </c>
      <c r="O64" s="2" t="str">
        <f>IFERROR(VLOOKUP("000"&amp;N64,[1]!Tableau1[Référence],1,FALSE),"")</f>
        <v>0001490870</v>
      </c>
      <c r="P64" s="2" t="str">
        <f>IFERROR(IF(VLOOKUP("000"&amp;Tableau3[[#This Row],[Numéro de BL/ASN6]],Tableau1[[Qté en unité saisie]:[Référence]],2,FALSE)=Tableau3[[#This Row],[Quantité4]],"Correct","INCCORECT"),"")</f>
        <v/>
      </c>
    </row>
    <row r="65" spans="1:16" x14ac:dyDescent="0.25">
      <c r="A65" s="8" t="s">
        <v>129</v>
      </c>
      <c r="B65" s="9" t="s">
        <v>130</v>
      </c>
      <c r="C65" s="10">
        <v>2</v>
      </c>
      <c r="D65" s="9" t="s">
        <v>131</v>
      </c>
      <c r="E65" s="11">
        <v>45037</v>
      </c>
      <c r="F65" s="10">
        <v>1490908</v>
      </c>
      <c r="G65" s="2" t="str">
        <f>IFERROR(VLOOKUP("000"&amp;F65,[1]!Tableau1[Référence],1,FALSE),"")</f>
        <v>0001490908</v>
      </c>
      <c r="H65" s="2" t="str">
        <f>IFERROR(IF(VLOOKUP("000"&amp;F65,Tableau1[[Qté en unité saisie]:[Référence]],2,FALSE)=C65,"Correct","INCCORECT"),"")</f>
        <v/>
      </c>
      <c r="I65" s="9" t="s">
        <v>129</v>
      </c>
      <c r="J65" s="9" t="s">
        <v>130</v>
      </c>
      <c r="K65" s="10">
        <v>30</v>
      </c>
      <c r="L65" s="9" t="s">
        <v>131</v>
      </c>
      <c r="M65" s="11">
        <v>45030</v>
      </c>
      <c r="N65" s="10">
        <v>14042023</v>
      </c>
      <c r="O65" s="2" t="str">
        <f>IFERROR(VLOOKUP("000"&amp;N65,[1]!Tableau1[Référence],1,FALSE),"")</f>
        <v/>
      </c>
      <c r="P65" s="2" t="str">
        <f>IFERROR(IF(VLOOKUP("000"&amp;Tableau3[[#This Row],[Numéro de BL/ASN6]],Tableau1[[Qté en unité saisie]:[Référence]],2,FALSE)=Tableau3[[#This Row],[Quantité4]],"Correct","INCCORECT"),"")</f>
        <v/>
      </c>
    </row>
    <row r="66" spans="1:16" x14ac:dyDescent="0.25">
      <c r="A66" s="8" t="s">
        <v>128</v>
      </c>
      <c r="B66" s="9" t="s">
        <v>130</v>
      </c>
      <c r="C66" s="10">
        <v>30</v>
      </c>
      <c r="D66" s="9" t="s">
        <v>131</v>
      </c>
      <c r="E66" s="11">
        <v>45037</v>
      </c>
      <c r="F66" s="10">
        <v>1490908</v>
      </c>
      <c r="G66" s="2" t="str">
        <f>IFERROR(VLOOKUP("000"&amp;F66,[1]!Tableau1[Référence],1,FALSE),"")</f>
        <v>0001490908</v>
      </c>
      <c r="H66" s="2" t="str">
        <f>IFERROR(IF(VLOOKUP("000"&amp;F66,Tableau1[[Qté en unité saisie]:[Référence]],2,FALSE)=C66,"Correct","INCCORECT"),"")</f>
        <v/>
      </c>
      <c r="I66" s="9" t="s">
        <v>129</v>
      </c>
      <c r="J66" s="9" t="s">
        <v>130</v>
      </c>
      <c r="K66" s="10">
        <v>30</v>
      </c>
      <c r="L66" s="9" t="s">
        <v>131</v>
      </c>
      <c r="M66" s="11">
        <v>45030</v>
      </c>
      <c r="N66" s="10">
        <v>14042023</v>
      </c>
      <c r="O66" s="2" t="str">
        <f>IFERROR(VLOOKUP("000"&amp;N66,[1]!Tableau1[Référence],1,FALSE),"")</f>
        <v/>
      </c>
      <c r="P66" s="2" t="str">
        <f>IFERROR(IF(VLOOKUP("000"&amp;Tableau3[[#This Row],[Numéro de BL/ASN6]],Tableau1[[Qté en unité saisie]:[Référence]],2,FALSE)=Tableau3[[#This Row],[Quantité4]],"Correct","INCCORECT"),"")</f>
        <v/>
      </c>
    </row>
    <row r="67" spans="1:16" x14ac:dyDescent="0.25">
      <c r="A67" s="8" t="s">
        <v>129</v>
      </c>
      <c r="B67" s="9" t="s">
        <v>130</v>
      </c>
      <c r="C67" s="10">
        <v>6</v>
      </c>
      <c r="D67" s="9" t="s">
        <v>131</v>
      </c>
      <c r="E67" s="11">
        <v>45037</v>
      </c>
      <c r="F67" s="10">
        <v>1490916</v>
      </c>
      <c r="G67" s="2" t="str">
        <f>IFERROR(VLOOKUP("000"&amp;F67,[1]!Tableau1[Référence],1,FALSE),"")</f>
        <v>0001490916</v>
      </c>
      <c r="H67" s="2" t="str">
        <f>IFERROR(IF(VLOOKUP("000"&amp;F67,Tableau1[[Qté en unité saisie]:[Référence]],2,FALSE)=C67,"Correct","INCCORECT"),"")</f>
        <v/>
      </c>
      <c r="I67" s="9" t="s">
        <v>129</v>
      </c>
      <c r="J67" s="9" t="s">
        <v>130</v>
      </c>
      <c r="K67" s="10">
        <v>450</v>
      </c>
      <c r="L67" s="9" t="s">
        <v>131</v>
      </c>
      <c r="M67" s="11">
        <v>45030</v>
      </c>
      <c r="N67" s="10">
        <v>14042023</v>
      </c>
      <c r="O67" s="2" t="str">
        <f>IFERROR(VLOOKUP("000"&amp;N67,[1]!Tableau1[Référence],1,FALSE),"")</f>
        <v/>
      </c>
      <c r="P67" s="2" t="str">
        <f>IFERROR(IF(VLOOKUP("000"&amp;Tableau3[[#This Row],[Numéro de BL/ASN6]],Tableau1[[Qté en unité saisie]:[Référence]],2,FALSE)=Tableau3[[#This Row],[Quantité4]],"Correct","INCCORECT"),"")</f>
        <v/>
      </c>
    </row>
    <row r="68" spans="1:16" x14ac:dyDescent="0.25">
      <c r="A68" s="8" t="s">
        <v>128</v>
      </c>
      <c r="B68" s="9" t="s">
        <v>130</v>
      </c>
      <c r="C68" s="10">
        <v>6</v>
      </c>
      <c r="D68" s="9" t="s">
        <v>131</v>
      </c>
      <c r="E68" s="11">
        <v>45037</v>
      </c>
      <c r="F68" s="10">
        <v>1490916</v>
      </c>
      <c r="G68" s="2" t="str">
        <f>IFERROR(VLOOKUP("000"&amp;F68,[1]!Tableau1[Référence],1,FALSE),"")</f>
        <v>0001490916</v>
      </c>
      <c r="H68" s="2" t="str">
        <f>IFERROR(IF(VLOOKUP("000"&amp;F68,Tableau1[[Qté en unité saisie]:[Référence]],2,FALSE)=C68,"Correct","INCCORECT"),"")</f>
        <v/>
      </c>
      <c r="I68" s="9" t="s">
        <v>129</v>
      </c>
      <c r="J68" s="9" t="s">
        <v>130</v>
      </c>
      <c r="K68" s="10">
        <v>31</v>
      </c>
      <c r="L68" s="9" t="s">
        <v>131</v>
      </c>
      <c r="M68" s="11">
        <v>45030</v>
      </c>
      <c r="N68" s="10">
        <v>1490764</v>
      </c>
      <c r="O68" s="2" t="str">
        <f>IFERROR(VLOOKUP("000"&amp;N68,[1]!Tableau1[Référence],1,FALSE),"")</f>
        <v>0001490764</v>
      </c>
      <c r="P68" s="2" t="str">
        <f>IFERROR(IF(VLOOKUP("000"&amp;Tableau3[[#This Row],[Numéro de BL/ASN6]],Tableau1[[Qté en unité saisie]:[Référence]],2,FALSE)=Tableau3[[#This Row],[Quantité4]],"Correct","INCCORECT"),"")</f>
        <v/>
      </c>
    </row>
    <row r="69" spans="1:16" x14ac:dyDescent="0.25">
      <c r="A69" s="8" t="s">
        <v>129</v>
      </c>
      <c r="B69" s="9" t="s">
        <v>130</v>
      </c>
      <c r="C69" s="10">
        <v>60</v>
      </c>
      <c r="D69" s="9" t="s">
        <v>131</v>
      </c>
      <c r="E69" s="11">
        <v>45037</v>
      </c>
      <c r="F69" s="10">
        <v>1490916</v>
      </c>
      <c r="G69" s="2" t="str">
        <f>IFERROR(VLOOKUP("000"&amp;F69,[1]!Tableau1[Référence],1,FALSE),"")</f>
        <v>0001490916</v>
      </c>
      <c r="H69" s="2" t="str">
        <f>IFERROR(IF(VLOOKUP("000"&amp;F69,Tableau1[[Qté en unité saisie]:[Référence]],2,FALSE)=C69,"Correct","INCCORECT"),"")</f>
        <v/>
      </c>
      <c r="I69" s="9" t="s">
        <v>129</v>
      </c>
      <c r="J69" s="9" t="s">
        <v>130</v>
      </c>
      <c r="K69" s="10">
        <v>31</v>
      </c>
      <c r="L69" s="9" t="s">
        <v>131</v>
      </c>
      <c r="M69" s="11">
        <v>45030</v>
      </c>
      <c r="N69" s="10">
        <v>1490764</v>
      </c>
      <c r="O69" s="2" t="str">
        <f>IFERROR(VLOOKUP("000"&amp;N69,[1]!Tableau1[Référence],1,FALSE),"")</f>
        <v>0001490764</v>
      </c>
      <c r="P69" s="2" t="str">
        <f>IFERROR(IF(VLOOKUP("000"&amp;Tableau3[[#This Row],[Numéro de BL/ASN6]],Tableau1[[Qté en unité saisie]:[Référence]],2,FALSE)=Tableau3[[#This Row],[Quantité4]],"Correct","INCCORECT"),"")</f>
        <v/>
      </c>
    </row>
    <row r="70" spans="1:16" x14ac:dyDescent="0.25">
      <c r="A70" s="8" t="s">
        <v>128</v>
      </c>
      <c r="B70" s="9" t="s">
        <v>130</v>
      </c>
      <c r="C70" s="10">
        <v>2</v>
      </c>
      <c r="D70" s="9" t="s">
        <v>131</v>
      </c>
      <c r="E70" s="9"/>
      <c r="F70" s="10">
        <v>1852255</v>
      </c>
      <c r="G70" s="2" t="str">
        <f>IFERROR(VLOOKUP("000"&amp;F70,[1]!Tableau1[Référence],1,FALSE),"")</f>
        <v/>
      </c>
      <c r="H70" s="2" t="str">
        <f>IFERROR(IF(VLOOKUP("000"&amp;F70,Tableau1[[Qté en unité saisie]:[Référence]],2,FALSE)=C70,"Correct","INCCORECT"),"")</f>
        <v/>
      </c>
      <c r="I70" s="9" t="s">
        <v>129</v>
      </c>
      <c r="J70" s="9" t="s">
        <v>130</v>
      </c>
      <c r="K70" s="10">
        <v>465</v>
      </c>
      <c r="L70" s="9" t="s">
        <v>131</v>
      </c>
      <c r="M70" s="11">
        <v>45030</v>
      </c>
      <c r="N70" s="10">
        <v>1490764</v>
      </c>
      <c r="O70" s="2" t="str">
        <f>IFERROR(VLOOKUP("000"&amp;N70,[1]!Tableau1[Référence],1,FALSE),"")</f>
        <v>0001490764</v>
      </c>
      <c r="P70" s="2" t="str">
        <f>IFERROR(IF(VLOOKUP("000"&amp;Tableau3[[#This Row],[Numéro de BL/ASN6]],Tableau1[[Qté en unité saisie]:[Référence]],2,FALSE)=Tableau3[[#This Row],[Quantité4]],"Correct","INCCORECT"),"")</f>
        <v/>
      </c>
    </row>
    <row r="71" spans="1:16" x14ac:dyDescent="0.25">
      <c r="A71" s="8" t="s">
        <v>129</v>
      </c>
      <c r="B71" s="9" t="s">
        <v>130</v>
      </c>
      <c r="C71" s="10">
        <v>1</v>
      </c>
      <c r="D71" s="9" t="s">
        <v>131</v>
      </c>
      <c r="E71" s="11">
        <v>45035</v>
      </c>
      <c r="F71" s="10">
        <v>1490878</v>
      </c>
      <c r="G71" s="2" t="str">
        <f>IFERROR(VLOOKUP("000"&amp;F71,[1]!Tableau1[Référence],1,FALSE),"")</f>
        <v>0001490878</v>
      </c>
      <c r="H71" s="2" t="str">
        <f>IFERROR(IF(VLOOKUP("000"&amp;F71,Tableau1[[Qté en unité saisie]:[Référence]],2,FALSE)=C71,"Correct","INCCORECT"),"")</f>
        <v/>
      </c>
      <c r="I71" s="9" t="s">
        <v>129</v>
      </c>
      <c r="J71" s="9" t="s">
        <v>130</v>
      </c>
      <c r="K71" s="10">
        <v>37</v>
      </c>
      <c r="L71" s="9" t="s">
        <v>131</v>
      </c>
      <c r="M71" s="11">
        <v>45026</v>
      </c>
      <c r="N71" s="10">
        <v>8705</v>
      </c>
      <c r="O71" s="2" t="str">
        <f>IFERROR(VLOOKUP("000"&amp;N71,[1]!Tableau1[Référence],1,FALSE),"")</f>
        <v/>
      </c>
      <c r="P71" s="2" t="str">
        <f>IFERROR(IF(VLOOKUP("000"&amp;Tableau3[[#This Row],[Numéro de BL/ASN6]],Tableau1[[Qté en unité saisie]:[Référence]],2,FALSE)=Tableau3[[#This Row],[Quantité4]],"Correct","INCCORECT"),"")</f>
        <v/>
      </c>
    </row>
    <row r="72" spans="1:16" x14ac:dyDescent="0.25">
      <c r="A72" s="8" t="s">
        <v>128</v>
      </c>
      <c r="B72" s="9" t="s">
        <v>130</v>
      </c>
      <c r="C72" s="10">
        <v>1</v>
      </c>
      <c r="D72" s="9" t="s">
        <v>131</v>
      </c>
      <c r="E72" s="11">
        <v>45035</v>
      </c>
      <c r="F72" s="10">
        <v>1490878</v>
      </c>
      <c r="G72" s="2" t="str">
        <f>IFERROR(VLOOKUP("000"&amp;F72,[1]!Tableau1[Référence],1,FALSE),"")</f>
        <v>0001490878</v>
      </c>
      <c r="H72" s="2" t="str">
        <f>IFERROR(IF(VLOOKUP("000"&amp;F72,Tableau1[[Qté en unité saisie]:[Référence]],2,FALSE)=C72,"Correct","INCCORECT"),"")</f>
        <v/>
      </c>
      <c r="I72" s="9" t="s">
        <v>129</v>
      </c>
      <c r="J72" s="9" t="s">
        <v>130</v>
      </c>
      <c r="K72" s="10">
        <v>37</v>
      </c>
      <c r="L72" s="9" t="s">
        <v>131</v>
      </c>
      <c r="M72" s="11">
        <v>45026</v>
      </c>
      <c r="N72" s="10">
        <v>8705</v>
      </c>
      <c r="O72" s="2" t="str">
        <f>IFERROR(VLOOKUP("000"&amp;N72,[1]!Tableau1[Référence],1,FALSE),"")</f>
        <v/>
      </c>
      <c r="P72" s="2" t="str">
        <f>IFERROR(IF(VLOOKUP("000"&amp;Tableau3[[#This Row],[Numéro de BL/ASN6]],Tableau1[[Qté en unité saisie]:[Référence]],2,FALSE)=Tableau3[[#This Row],[Quantité4]],"Correct","INCCORECT"),"")</f>
        <v/>
      </c>
    </row>
    <row r="73" spans="1:16" x14ac:dyDescent="0.25">
      <c r="A73" s="8" t="s">
        <v>129</v>
      </c>
      <c r="B73" s="9" t="s">
        <v>130</v>
      </c>
      <c r="C73" s="10">
        <v>30</v>
      </c>
      <c r="D73" s="9" t="s">
        <v>131</v>
      </c>
      <c r="E73" s="11">
        <v>45035</v>
      </c>
      <c r="F73" s="10">
        <v>1490878</v>
      </c>
      <c r="G73" s="2" t="str">
        <f>IFERROR(VLOOKUP("000"&amp;F73,[1]!Tableau1[Référence],1,FALSE),"")</f>
        <v>0001490878</v>
      </c>
      <c r="H73" s="2" t="str">
        <f>IFERROR(IF(VLOOKUP("000"&amp;F73,Tableau1[[Qté en unité saisie]:[Référence]],2,FALSE)=C73,"Correct","INCCORECT"),"")</f>
        <v/>
      </c>
      <c r="I73" s="9" t="s">
        <v>129</v>
      </c>
      <c r="J73" s="9" t="s">
        <v>130</v>
      </c>
      <c r="K73" s="10">
        <v>555</v>
      </c>
      <c r="L73" s="9" t="s">
        <v>131</v>
      </c>
      <c r="M73" s="11">
        <v>45026</v>
      </c>
      <c r="N73" s="10">
        <v>8705</v>
      </c>
      <c r="O73" s="2" t="str">
        <f>IFERROR(VLOOKUP("000"&amp;N73,[1]!Tableau1[Référence],1,FALSE),"")</f>
        <v/>
      </c>
      <c r="P73" s="2" t="str">
        <f>IFERROR(IF(VLOOKUP("000"&amp;Tableau3[[#This Row],[Numéro de BL/ASN6]],Tableau1[[Qté en unité saisie]:[Référence]],2,FALSE)=Tableau3[[#This Row],[Quantité4]],"Correct","INCCORECT"),"")</f>
        <v/>
      </c>
    </row>
    <row r="74" spans="1:16" x14ac:dyDescent="0.25">
      <c r="A74" s="8" t="s">
        <v>128</v>
      </c>
      <c r="B74" s="9" t="s">
        <v>130</v>
      </c>
      <c r="C74" s="10">
        <v>6</v>
      </c>
      <c r="D74" s="9" t="s">
        <v>131</v>
      </c>
      <c r="E74" s="11">
        <v>45035</v>
      </c>
      <c r="F74" s="10">
        <v>1490879</v>
      </c>
      <c r="G74" s="2" t="str">
        <f>IFERROR(VLOOKUP("000"&amp;F74,[1]!Tableau1[Référence],1,FALSE),"")</f>
        <v>0001490879</v>
      </c>
      <c r="H74" s="2" t="str">
        <f>IFERROR(IF(VLOOKUP("000"&amp;F74,Tableau1[[Qté en unité saisie]:[Référence]],2,FALSE)=C74,"Correct","INCCORECT"),"")</f>
        <v/>
      </c>
      <c r="I74" s="9" t="s">
        <v>129</v>
      </c>
      <c r="J74" s="9" t="s">
        <v>130</v>
      </c>
      <c r="K74" s="10">
        <v>39</v>
      </c>
      <c r="L74" s="9" t="s">
        <v>131</v>
      </c>
      <c r="M74" s="11">
        <v>45022</v>
      </c>
      <c r="N74" s="10">
        <v>1490622</v>
      </c>
      <c r="O74" s="2" t="str">
        <f>IFERROR(VLOOKUP("000"&amp;N74,[1]!Tableau1[Référence],1,FALSE),"")</f>
        <v>0001490622</v>
      </c>
      <c r="P74" s="2" t="str">
        <f>IFERROR(IF(VLOOKUP("000"&amp;Tableau3[[#This Row],[Numéro de BL/ASN6]],Tableau1[[Qté en unité saisie]:[Référence]],2,FALSE)=Tableau3[[#This Row],[Quantité4]],"Correct","INCCORECT"),"")</f>
        <v/>
      </c>
    </row>
    <row r="75" spans="1:16" x14ac:dyDescent="0.25">
      <c r="A75" s="8" t="s">
        <v>129</v>
      </c>
      <c r="B75" s="9" t="s">
        <v>130</v>
      </c>
      <c r="C75" s="10">
        <v>6</v>
      </c>
      <c r="D75" s="9" t="s">
        <v>131</v>
      </c>
      <c r="E75" s="11">
        <v>45035</v>
      </c>
      <c r="F75" s="10">
        <v>1490879</v>
      </c>
      <c r="G75" s="2" t="str">
        <f>IFERROR(VLOOKUP("000"&amp;F75,[1]!Tableau1[Référence],1,FALSE),"")</f>
        <v>0001490879</v>
      </c>
      <c r="H75" s="2" t="str">
        <f>IFERROR(IF(VLOOKUP("000"&amp;F75,Tableau1[[Qté en unité saisie]:[Référence]],2,FALSE)=C75,"Correct","INCCORECT"),"")</f>
        <v/>
      </c>
      <c r="I75" s="9" t="s">
        <v>129</v>
      </c>
      <c r="J75" s="9" t="s">
        <v>130</v>
      </c>
      <c r="K75" s="10">
        <v>39</v>
      </c>
      <c r="L75" s="9" t="s">
        <v>131</v>
      </c>
      <c r="M75" s="11">
        <v>45022</v>
      </c>
      <c r="N75" s="10">
        <v>1490622</v>
      </c>
      <c r="O75" s="2" t="str">
        <f>IFERROR(VLOOKUP("000"&amp;N75,[1]!Tableau1[Référence],1,FALSE),"")</f>
        <v>0001490622</v>
      </c>
      <c r="P75" s="2" t="str">
        <f>IFERROR(IF(VLOOKUP("000"&amp;Tableau3[[#This Row],[Numéro de BL/ASN6]],Tableau1[[Qté en unité saisie]:[Référence]],2,FALSE)=Tableau3[[#This Row],[Quantité4]],"Correct","INCCORECT"),"")</f>
        <v/>
      </c>
    </row>
    <row r="76" spans="1:16" x14ac:dyDescent="0.25">
      <c r="A76" s="8" t="s">
        <v>128</v>
      </c>
      <c r="B76" s="9" t="s">
        <v>130</v>
      </c>
      <c r="C76" s="10">
        <v>60</v>
      </c>
      <c r="D76" s="9" t="s">
        <v>131</v>
      </c>
      <c r="E76" s="11">
        <v>45035</v>
      </c>
      <c r="F76" s="10">
        <v>1490879</v>
      </c>
      <c r="G76" s="2" t="str">
        <f>IFERROR(VLOOKUP("000"&amp;F76,[1]!Tableau1[Référence],1,FALSE),"")</f>
        <v>0001490879</v>
      </c>
      <c r="H76" s="2" t="str">
        <f>IFERROR(IF(VLOOKUP("000"&amp;F76,Tableau1[[Qté en unité saisie]:[Référence]],2,FALSE)=C76,"Correct","INCCORECT"),"")</f>
        <v/>
      </c>
      <c r="I76" s="9" t="s">
        <v>129</v>
      </c>
      <c r="J76" s="9" t="s">
        <v>130</v>
      </c>
      <c r="K76" s="10">
        <v>585</v>
      </c>
      <c r="L76" s="9" t="s">
        <v>131</v>
      </c>
      <c r="M76" s="11">
        <v>45022</v>
      </c>
      <c r="N76" s="10">
        <v>1490622</v>
      </c>
      <c r="O76" s="2" t="str">
        <f>IFERROR(VLOOKUP("000"&amp;N76,[1]!Tableau1[Référence],1,FALSE),"")</f>
        <v>0001490622</v>
      </c>
      <c r="P76" s="2" t="str">
        <f>IFERROR(IF(VLOOKUP("000"&amp;Tableau3[[#This Row],[Numéro de BL/ASN6]],Tableau1[[Qté en unité saisie]:[Référence]],2,FALSE)=Tableau3[[#This Row],[Quantité4]],"Correct","INCCORECT"),"")</f>
        <v/>
      </c>
    </row>
    <row r="77" spans="1:16" x14ac:dyDescent="0.25">
      <c r="A77" s="8" t="s">
        <v>129</v>
      </c>
      <c r="B77" s="9" t="s">
        <v>130</v>
      </c>
      <c r="C77" s="10">
        <v>36</v>
      </c>
      <c r="D77" s="9" t="s">
        <v>131</v>
      </c>
      <c r="E77" s="9"/>
      <c r="F77" s="10">
        <v>1851651</v>
      </c>
      <c r="G77" s="2" t="str">
        <f>IFERROR(VLOOKUP("000"&amp;F77,[1]!Tableau1[Référence],1,FALSE),"")</f>
        <v/>
      </c>
      <c r="H77" s="2" t="str">
        <f>IFERROR(IF(VLOOKUP("000"&amp;F77,Tableau1[[Qté en unité saisie]:[Référence]],2,FALSE)=C77,"Correct","INCCORECT"),"")</f>
        <v/>
      </c>
      <c r="I77" s="9" t="s">
        <v>129</v>
      </c>
      <c r="J77" s="9" t="s">
        <v>130</v>
      </c>
      <c r="K77" s="10">
        <v>4</v>
      </c>
      <c r="L77" s="9" t="s">
        <v>131</v>
      </c>
      <c r="M77" s="11">
        <v>45041</v>
      </c>
      <c r="N77" s="10">
        <v>1490980</v>
      </c>
      <c r="O77" s="2" t="str">
        <f>IFERROR(VLOOKUP("000"&amp;N77,[1]!Tableau1[Référence],1,FALSE),"")</f>
        <v>0001490980</v>
      </c>
      <c r="P77" s="2" t="str">
        <f>IFERROR(IF(VLOOKUP("000"&amp;Tableau3[[#This Row],[Numéro de BL/ASN6]],Tableau1[[Qté en unité saisie]:[Référence]],2,FALSE)=Tableau3[[#This Row],[Quantité4]],"Correct","INCCORECT"),"")</f>
        <v/>
      </c>
    </row>
    <row r="78" spans="1:16" x14ac:dyDescent="0.25">
      <c r="A78" s="8" t="s">
        <v>128</v>
      </c>
      <c r="B78" s="9" t="s">
        <v>130</v>
      </c>
      <c r="C78" s="10">
        <v>20</v>
      </c>
      <c r="D78" s="9" t="s">
        <v>131</v>
      </c>
      <c r="E78" s="9"/>
      <c r="F78" s="10">
        <v>1851789</v>
      </c>
      <c r="G78" s="2" t="str">
        <f>IFERROR(VLOOKUP("000"&amp;F78,[1]!Tableau1[Référence],1,FALSE),"")</f>
        <v/>
      </c>
      <c r="H78" s="2" t="str">
        <f>IFERROR(IF(VLOOKUP("000"&amp;F78,Tableau1[[Qté en unité saisie]:[Référence]],2,FALSE)=C78,"Correct","INCCORECT"),"")</f>
        <v/>
      </c>
      <c r="I78" s="9" t="s">
        <v>129</v>
      </c>
      <c r="J78" s="9" t="s">
        <v>130</v>
      </c>
      <c r="K78" s="10">
        <v>4</v>
      </c>
      <c r="L78" s="9" t="s">
        <v>131</v>
      </c>
      <c r="M78" s="11">
        <v>45041</v>
      </c>
      <c r="N78" s="10">
        <v>1490980</v>
      </c>
      <c r="O78" s="2" t="str">
        <f>IFERROR(VLOOKUP("000"&amp;N78,[1]!Tableau1[Référence],1,FALSE),"")</f>
        <v>0001490980</v>
      </c>
      <c r="P78" s="2" t="str">
        <f>IFERROR(IF(VLOOKUP("000"&amp;Tableau3[[#This Row],[Numéro de BL/ASN6]],Tableau1[[Qté en unité saisie]:[Référence]],2,FALSE)=Tableau3[[#This Row],[Quantité4]],"Correct","INCCORECT"),"")</f>
        <v/>
      </c>
    </row>
    <row r="79" spans="1:16" x14ac:dyDescent="0.25">
      <c r="A79" s="8" t="s">
        <v>129</v>
      </c>
      <c r="B79" s="9" t="s">
        <v>130</v>
      </c>
      <c r="C79" s="10">
        <v>1</v>
      </c>
      <c r="D79" s="9" t="s">
        <v>131</v>
      </c>
      <c r="E79" s="11">
        <v>45034</v>
      </c>
      <c r="F79" s="10">
        <v>1490849</v>
      </c>
      <c r="G79" s="2" t="str">
        <f>IFERROR(VLOOKUP("000"&amp;F79,[1]!Tableau1[Référence],1,FALSE),"")</f>
        <v>0001490849</v>
      </c>
      <c r="H79" s="2" t="str">
        <f>IFERROR(IF(VLOOKUP("000"&amp;F79,Tableau1[[Qté en unité saisie]:[Référence]],2,FALSE)=C79,"Correct","INCCORECT"),"")</f>
        <v/>
      </c>
      <c r="I79" s="9" t="s">
        <v>129</v>
      </c>
      <c r="J79" s="9" t="s">
        <v>130</v>
      </c>
      <c r="K79" s="10">
        <v>60</v>
      </c>
      <c r="L79" s="9" t="s">
        <v>131</v>
      </c>
      <c r="M79" s="11">
        <v>45041</v>
      </c>
      <c r="N79" s="10">
        <v>1490980</v>
      </c>
      <c r="O79" s="2" t="str">
        <f>IFERROR(VLOOKUP("000"&amp;N79,[1]!Tableau1[Référence],1,FALSE),"")</f>
        <v>0001490980</v>
      </c>
      <c r="P79" s="2" t="str">
        <f>IFERROR(IF(VLOOKUP("000"&amp;Tableau3[[#This Row],[Numéro de BL/ASN6]],Tableau1[[Qté en unité saisie]:[Référence]],2,FALSE)=Tableau3[[#This Row],[Quantité4]],"Correct","INCCORECT"),"")</f>
        <v/>
      </c>
    </row>
    <row r="80" spans="1:16" x14ac:dyDescent="0.25">
      <c r="A80" s="8" t="s">
        <v>128</v>
      </c>
      <c r="B80" s="9" t="s">
        <v>130</v>
      </c>
      <c r="C80" s="10">
        <v>1</v>
      </c>
      <c r="D80" s="9" t="s">
        <v>131</v>
      </c>
      <c r="E80" s="11">
        <v>45034</v>
      </c>
      <c r="F80" s="10">
        <v>1490849</v>
      </c>
      <c r="G80" s="2" t="str">
        <f>IFERROR(VLOOKUP("000"&amp;F80,[1]!Tableau1[Référence],1,FALSE),"")</f>
        <v>0001490849</v>
      </c>
      <c r="H80" s="2" t="str">
        <f>IFERROR(IF(VLOOKUP("000"&amp;F80,Tableau1[[Qté en unité saisie]:[Référence]],2,FALSE)=C80,"Correct","INCCORECT"),"")</f>
        <v/>
      </c>
      <c r="I80" s="9" t="s">
        <v>129</v>
      </c>
      <c r="J80" s="9" t="s">
        <v>130</v>
      </c>
      <c r="K80" s="10">
        <v>1</v>
      </c>
      <c r="L80" s="9" t="s">
        <v>131</v>
      </c>
      <c r="M80" s="11">
        <v>45035</v>
      </c>
      <c r="N80" s="10">
        <v>1490884</v>
      </c>
      <c r="O80" s="2" t="str">
        <f>IFERROR(VLOOKUP("000"&amp;N80,[1]!Tableau1[Référence],1,FALSE),"")</f>
        <v>0001490884</v>
      </c>
      <c r="P80" s="2" t="str">
        <f>IFERROR(IF(VLOOKUP("000"&amp;Tableau3[[#This Row],[Numéro de BL/ASN6]],Tableau1[[Qté en unité saisie]:[Référence]],2,FALSE)=Tableau3[[#This Row],[Quantité4]],"Correct","INCCORECT"),"")</f>
        <v/>
      </c>
    </row>
    <row r="81" spans="1:16" x14ac:dyDescent="0.25">
      <c r="A81" s="8" t="s">
        <v>129</v>
      </c>
      <c r="B81" s="9" t="s">
        <v>130</v>
      </c>
      <c r="C81" s="10">
        <v>15</v>
      </c>
      <c r="D81" s="9" t="s">
        <v>131</v>
      </c>
      <c r="E81" s="11">
        <v>45034</v>
      </c>
      <c r="F81" s="10">
        <v>1490849</v>
      </c>
      <c r="G81" s="2" t="str">
        <f>IFERROR(VLOOKUP("000"&amp;F81,[1]!Tableau1[Référence],1,FALSE),"")</f>
        <v>0001490849</v>
      </c>
      <c r="H81" s="2" t="str">
        <f>IFERROR(IF(VLOOKUP("000"&amp;F81,Tableau1[[Qté en unité saisie]:[Référence]],2,FALSE)=C81,"Correct","INCCORECT"),"")</f>
        <v/>
      </c>
      <c r="I81" s="9" t="s">
        <v>129</v>
      </c>
      <c r="J81" s="9" t="s">
        <v>130</v>
      </c>
      <c r="K81" s="10">
        <v>1</v>
      </c>
      <c r="L81" s="9" t="s">
        <v>131</v>
      </c>
      <c r="M81" s="11">
        <v>45035</v>
      </c>
      <c r="N81" s="10">
        <v>1490884</v>
      </c>
      <c r="O81" s="2" t="str">
        <f>IFERROR(VLOOKUP("000"&amp;N81,[1]!Tableau1[Référence],1,FALSE),"")</f>
        <v>0001490884</v>
      </c>
      <c r="P81" s="2" t="str">
        <f>IFERROR(IF(VLOOKUP("000"&amp;Tableau3[[#This Row],[Numéro de BL/ASN6]],Tableau1[[Qté en unité saisie]:[Référence]],2,FALSE)=Tableau3[[#This Row],[Quantité4]],"Correct","INCCORECT"),"")</f>
        <v/>
      </c>
    </row>
    <row r="82" spans="1:16" x14ac:dyDescent="0.25">
      <c r="A82" s="8" t="s">
        <v>128</v>
      </c>
      <c r="B82" s="9" t="s">
        <v>130</v>
      </c>
      <c r="C82" s="10">
        <v>3</v>
      </c>
      <c r="D82" s="9" t="s">
        <v>131</v>
      </c>
      <c r="E82" s="11">
        <v>45034</v>
      </c>
      <c r="F82" s="10">
        <v>1490850</v>
      </c>
      <c r="G82" s="2" t="str">
        <f>IFERROR(VLOOKUP("000"&amp;F82,[1]!Tableau1[Référence],1,FALSE),"")</f>
        <v>0001490850</v>
      </c>
      <c r="H82" s="2" t="str">
        <f>IFERROR(IF(VLOOKUP("000"&amp;F82,Tableau1[[Qté en unité saisie]:[Référence]],2,FALSE)=C82,"Correct","INCCORECT"),"")</f>
        <v/>
      </c>
      <c r="I82" s="9" t="s">
        <v>129</v>
      </c>
      <c r="J82" s="9" t="s">
        <v>130</v>
      </c>
      <c r="K82" s="10">
        <v>15</v>
      </c>
      <c r="L82" s="9" t="s">
        <v>131</v>
      </c>
      <c r="M82" s="11">
        <v>45035</v>
      </c>
      <c r="N82" s="10">
        <v>1490884</v>
      </c>
      <c r="O82" s="2" t="str">
        <f>IFERROR(VLOOKUP("000"&amp;N82,[1]!Tableau1[Référence],1,FALSE),"")</f>
        <v>0001490884</v>
      </c>
      <c r="P82" s="2" t="str">
        <f>IFERROR(IF(VLOOKUP("000"&amp;Tableau3[[#This Row],[Numéro de BL/ASN6]],Tableau1[[Qté en unité saisie]:[Référence]],2,FALSE)=Tableau3[[#This Row],[Quantité4]],"Correct","INCCORECT"),"")</f>
        <v/>
      </c>
    </row>
    <row r="83" spans="1:16" x14ac:dyDescent="0.25">
      <c r="A83" s="8" t="s">
        <v>129</v>
      </c>
      <c r="B83" s="9" t="s">
        <v>130</v>
      </c>
      <c r="C83" s="10">
        <v>3</v>
      </c>
      <c r="D83" s="9" t="s">
        <v>131</v>
      </c>
      <c r="E83" s="11">
        <v>45034</v>
      </c>
      <c r="F83" s="10">
        <v>1490850</v>
      </c>
      <c r="G83" s="2" t="str">
        <f>IFERROR(VLOOKUP("000"&amp;F83,[1]!Tableau1[Référence],1,FALSE),"")</f>
        <v>0001490850</v>
      </c>
      <c r="H83" s="2" t="str">
        <f>IFERROR(IF(VLOOKUP("000"&amp;F83,Tableau1[[Qté en unité saisie]:[Référence]],2,FALSE)=C83,"Correct","INCCORECT"),"")</f>
        <v/>
      </c>
      <c r="I83" s="9" t="s">
        <v>129</v>
      </c>
      <c r="J83" s="9" t="s">
        <v>130</v>
      </c>
      <c r="K83" s="10">
        <v>2</v>
      </c>
      <c r="L83" s="9" t="s">
        <v>131</v>
      </c>
      <c r="M83" s="11">
        <v>45033</v>
      </c>
      <c r="N83" s="10">
        <v>1490833</v>
      </c>
      <c r="O83" s="2" t="str">
        <f>IFERROR(VLOOKUP("000"&amp;N83,[1]!Tableau1[Référence],1,FALSE),"")</f>
        <v>0001490833</v>
      </c>
      <c r="P83" s="2" t="str">
        <f>IFERROR(IF(VLOOKUP("000"&amp;Tableau3[[#This Row],[Numéro de BL/ASN6]],Tableau1[[Qté en unité saisie]:[Référence]],2,FALSE)=Tableau3[[#This Row],[Quantité4]],"Correct","INCCORECT"),"")</f>
        <v/>
      </c>
    </row>
    <row r="84" spans="1:16" x14ac:dyDescent="0.25">
      <c r="A84" s="8" t="s">
        <v>128</v>
      </c>
      <c r="B84" s="9" t="s">
        <v>130</v>
      </c>
      <c r="C84" s="10">
        <v>45</v>
      </c>
      <c r="D84" s="9" t="s">
        <v>131</v>
      </c>
      <c r="E84" s="11">
        <v>45034</v>
      </c>
      <c r="F84" s="10">
        <v>1490850</v>
      </c>
      <c r="G84" s="2" t="str">
        <f>IFERROR(VLOOKUP("000"&amp;F84,[1]!Tableau1[Référence],1,FALSE),"")</f>
        <v>0001490850</v>
      </c>
      <c r="H84" s="2" t="str">
        <f>IFERROR(IF(VLOOKUP("000"&amp;F84,Tableau1[[Qté en unité saisie]:[Référence]],2,FALSE)=C84,"Correct","INCCORECT"),"")</f>
        <v/>
      </c>
      <c r="I84" s="9" t="s">
        <v>129</v>
      </c>
      <c r="J84" s="9" t="s">
        <v>130</v>
      </c>
      <c r="K84" s="10">
        <v>2</v>
      </c>
      <c r="L84" s="9" t="s">
        <v>131</v>
      </c>
      <c r="M84" s="11">
        <v>45033</v>
      </c>
      <c r="N84" s="10">
        <v>1490833</v>
      </c>
      <c r="O84" s="2" t="str">
        <f>IFERROR(VLOOKUP("000"&amp;N84,[1]!Tableau1[Référence],1,FALSE),"")</f>
        <v>0001490833</v>
      </c>
      <c r="P84" s="2" t="str">
        <f>IFERROR(IF(VLOOKUP("000"&amp;Tableau3[[#This Row],[Numéro de BL/ASN6]],Tableau1[[Qté en unité saisie]:[Référence]],2,FALSE)=Tableau3[[#This Row],[Quantité4]],"Correct","INCCORECT"),"")</f>
        <v/>
      </c>
    </row>
    <row r="85" spans="1:16" x14ac:dyDescent="0.25">
      <c r="A85" s="8" t="s">
        <v>129</v>
      </c>
      <c r="B85" s="9" t="s">
        <v>130</v>
      </c>
      <c r="C85" s="10">
        <v>1</v>
      </c>
      <c r="D85" s="9" t="s">
        <v>131</v>
      </c>
      <c r="E85" s="11">
        <v>45034</v>
      </c>
      <c r="F85" s="10">
        <v>1490859</v>
      </c>
      <c r="G85" s="2" t="str">
        <f>IFERROR(VLOOKUP("000"&amp;F85,[1]!Tableau1[Référence],1,FALSE),"")</f>
        <v>0001490859</v>
      </c>
      <c r="H85" s="2" t="str">
        <f>IFERROR(IF(VLOOKUP("000"&amp;F85,Tableau1[[Qté en unité saisie]:[Référence]],2,FALSE)=C85,"Correct","INCCORECT"),"")</f>
        <v/>
      </c>
      <c r="I85" s="9" t="s">
        <v>129</v>
      </c>
      <c r="J85" s="9" t="s">
        <v>130</v>
      </c>
      <c r="K85" s="10">
        <v>30</v>
      </c>
      <c r="L85" s="9" t="s">
        <v>131</v>
      </c>
      <c r="M85" s="11">
        <v>45033</v>
      </c>
      <c r="N85" s="10">
        <v>1490833</v>
      </c>
      <c r="O85" s="2" t="str">
        <f>IFERROR(VLOOKUP("000"&amp;N85,[1]!Tableau1[Référence],1,FALSE),"")</f>
        <v>0001490833</v>
      </c>
      <c r="P85" s="2" t="str">
        <f>IFERROR(IF(VLOOKUP("000"&amp;Tableau3[[#This Row],[Numéro de BL/ASN6]],Tableau1[[Qté en unité saisie]:[Référence]],2,FALSE)=Tableau3[[#This Row],[Quantité4]],"Correct","INCCORECT"),"")</f>
        <v/>
      </c>
    </row>
    <row r="86" spans="1:16" x14ac:dyDescent="0.25">
      <c r="A86" s="8" t="s">
        <v>128</v>
      </c>
      <c r="B86" s="9" t="s">
        <v>130</v>
      </c>
      <c r="C86" s="10">
        <v>1</v>
      </c>
      <c r="D86" s="9" t="s">
        <v>131</v>
      </c>
      <c r="E86" s="11">
        <v>45034</v>
      </c>
      <c r="F86" s="10">
        <v>1490859</v>
      </c>
      <c r="G86" s="2" t="str">
        <f>IFERROR(VLOOKUP("000"&amp;F86,[1]!Tableau1[Référence],1,FALSE),"")</f>
        <v>0001490859</v>
      </c>
      <c r="H86" s="2" t="str">
        <f>IFERROR(IF(VLOOKUP("000"&amp;F86,Tableau1[[Qté en unité saisie]:[Référence]],2,FALSE)=C86,"Correct","INCCORECT"),"")</f>
        <v/>
      </c>
      <c r="I86" s="9" t="s">
        <v>129</v>
      </c>
      <c r="J86" s="9" t="s">
        <v>130</v>
      </c>
      <c r="K86" s="10">
        <v>1</v>
      </c>
      <c r="L86" s="9" t="s">
        <v>131</v>
      </c>
      <c r="M86" s="11">
        <v>45030</v>
      </c>
      <c r="N86" s="10">
        <v>1490760</v>
      </c>
      <c r="O86" s="2" t="str">
        <f>IFERROR(VLOOKUP("000"&amp;N86,[1]!Tableau1[Référence],1,FALSE),"")</f>
        <v>0001490760</v>
      </c>
      <c r="P86" s="2" t="str">
        <f>IFERROR(IF(VLOOKUP("000"&amp;Tableau3[[#This Row],[Numéro de BL/ASN6]],Tableau1[[Qté en unité saisie]:[Référence]],2,FALSE)=Tableau3[[#This Row],[Quantité4]],"Correct","INCCORECT"),"")</f>
        <v/>
      </c>
    </row>
    <row r="87" spans="1:16" x14ac:dyDescent="0.25">
      <c r="A87" s="8" t="s">
        <v>129</v>
      </c>
      <c r="B87" s="9" t="s">
        <v>130</v>
      </c>
      <c r="C87" s="10">
        <v>30</v>
      </c>
      <c r="D87" s="9" t="s">
        <v>131</v>
      </c>
      <c r="E87" s="11">
        <v>45034</v>
      </c>
      <c r="F87" s="10">
        <v>1490859</v>
      </c>
      <c r="G87" s="2" t="str">
        <f>IFERROR(VLOOKUP("000"&amp;F87,[1]!Tableau1[Référence],1,FALSE),"")</f>
        <v>0001490859</v>
      </c>
      <c r="H87" s="2" t="str">
        <f>IFERROR(IF(VLOOKUP("000"&amp;F87,Tableau1[[Qté en unité saisie]:[Référence]],2,FALSE)=C87,"Correct","INCCORECT"),"")</f>
        <v/>
      </c>
      <c r="I87" s="9" t="s">
        <v>129</v>
      </c>
      <c r="J87" s="9" t="s">
        <v>130</v>
      </c>
      <c r="K87" s="10">
        <v>1</v>
      </c>
      <c r="L87" s="9" t="s">
        <v>131</v>
      </c>
      <c r="M87" s="11">
        <v>45030</v>
      </c>
      <c r="N87" s="10">
        <v>1490760</v>
      </c>
      <c r="O87" s="2" t="str">
        <f>IFERROR(VLOOKUP("000"&amp;N87,[1]!Tableau1[Référence],1,FALSE),"")</f>
        <v>0001490760</v>
      </c>
      <c r="P87" s="2" t="str">
        <f>IFERROR(IF(VLOOKUP("000"&amp;Tableau3[[#This Row],[Numéro de BL/ASN6]],Tableau1[[Qté en unité saisie]:[Référence]],2,FALSE)=Tableau3[[#This Row],[Quantité4]],"Correct","INCCORECT"),"")</f>
        <v/>
      </c>
    </row>
    <row r="88" spans="1:16" x14ac:dyDescent="0.25">
      <c r="A88" s="8" t="s">
        <v>128</v>
      </c>
      <c r="B88" s="9" t="s">
        <v>130</v>
      </c>
      <c r="C88" s="10">
        <v>5</v>
      </c>
      <c r="D88" s="9" t="s">
        <v>131</v>
      </c>
      <c r="E88" s="11">
        <v>45034</v>
      </c>
      <c r="F88" s="10">
        <v>1490860</v>
      </c>
      <c r="G88" s="2" t="str">
        <f>IFERROR(VLOOKUP("000"&amp;F88,[1]!Tableau1[Référence],1,FALSE),"")</f>
        <v>0001490860</v>
      </c>
      <c r="H88" s="2" t="str">
        <f>IFERROR(IF(VLOOKUP("000"&amp;F88,Tableau1[[Qté en unité saisie]:[Référence]],2,FALSE)=C88,"Correct","INCCORECT"),"")</f>
        <v/>
      </c>
      <c r="I88" s="9" t="s">
        <v>129</v>
      </c>
      <c r="J88" s="9" t="s">
        <v>130</v>
      </c>
      <c r="K88" s="10">
        <v>15</v>
      </c>
      <c r="L88" s="9" t="s">
        <v>131</v>
      </c>
      <c r="M88" s="11">
        <v>45030</v>
      </c>
      <c r="N88" s="10">
        <v>1490760</v>
      </c>
      <c r="O88" s="2" t="str">
        <f>IFERROR(VLOOKUP("000"&amp;N88,[1]!Tableau1[Référence],1,FALSE),"")</f>
        <v>0001490760</v>
      </c>
      <c r="P88" s="2" t="str">
        <f>IFERROR(IF(VLOOKUP("000"&amp;Tableau3[[#This Row],[Numéro de BL/ASN6]],Tableau1[[Qté en unité saisie]:[Référence]],2,FALSE)=Tableau3[[#This Row],[Quantité4]],"Correct","INCCORECT"),"")</f>
        <v/>
      </c>
    </row>
    <row r="89" spans="1:16" x14ac:dyDescent="0.25">
      <c r="A89" s="8" t="s">
        <v>129</v>
      </c>
      <c r="B89" s="9" t="s">
        <v>130</v>
      </c>
      <c r="C89" s="10">
        <v>5</v>
      </c>
      <c r="D89" s="9" t="s">
        <v>131</v>
      </c>
      <c r="E89" s="11">
        <v>45034</v>
      </c>
      <c r="F89" s="10">
        <v>1490860</v>
      </c>
      <c r="G89" s="2" t="str">
        <f>IFERROR(VLOOKUP("000"&amp;F89,[1]!Tableau1[Référence],1,FALSE),"")</f>
        <v>0001490860</v>
      </c>
      <c r="H89" s="2" t="str">
        <f>IFERROR(IF(VLOOKUP("000"&amp;F89,Tableau1[[Qté en unité saisie]:[Référence]],2,FALSE)=C89,"Correct","INCCORECT"),"")</f>
        <v/>
      </c>
      <c r="P89" s="2" t="str">
        <f>IFERROR(IF(VLOOKUP("000"&amp;Tableau3[[#This Row],[Numéro de BL/ASN6]],Tableau1[[Qté en unité saisie]:[Référence]],2,FALSE)=Tableau3[[#This Row],[Quantité4]],"Correct","INCCORECT"),"")</f>
        <v/>
      </c>
    </row>
    <row r="90" spans="1:16" x14ac:dyDescent="0.25">
      <c r="A90" s="8" t="s">
        <v>128</v>
      </c>
      <c r="B90" s="9" t="s">
        <v>130</v>
      </c>
      <c r="C90" s="10">
        <v>50</v>
      </c>
      <c r="D90" s="9" t="s">
        <v>131</v>
      </c>
      <c r="E90" s="11">
        <v>45034</v>
      </c>
      <c r="F90" s="10">
        <v>1490860</v>
      </c>
      <c r="G90" s="2" t="str">
        <f>IFERROR(VLOOKUP("000"&amp;F90,[1]!Tableau1[Référence],1,FALSE),"")</f>
        <v>0001490860</v>
      </c>
      <c r="H90" s="2" t="str">
        <f>IFERROR(IF(VLOOKUP("000"&amp;F90,Tableau1[[Qté en unité saisie]:[Référence]],2,FALSE)=C90,"Correct","INCCORECT"),"")</f>
        <v/>
      </c>
      <c r="P90" s="2" t="str">
        <f>IFERROR(IF(VLOOKUP("000"&amp;Tableau3[[#This Row],[Numéro de BL/ASN6]],Tableau1[[Qté en unité saisie]:[Référence]],2,FALSE)=Tableau3[[#This Row],[Quantité4]],"Correct","INCCORECT"),"")</f>
        <v/>
      </c>
    </row>
    <row r="91" spans="1:16" x14ac:dyDescent="0.25">
      <c r="A91" s="8" t="s">
        <v>129</v>
      </c>
      <c r="B91" s="9" t="s">
        <v>130</v>
      </c>
      <c r="C91" s="10">
        <v>6</v>
      </c>
      <c r="D91" s="9" t="s">
        <v>131</v>
      </c>
      <c r="E91" s="11">
        <v>45034</v>
      </c>
      <c r="F91" s="10">
        <v>1490871</v>
      </c>
      <c r="G91" s="2" t="str">
        <f>IFERROR(VLOOKUP("000"&amp;F91,[1]!Tableau1[Référence],1,FALSE),"")</f>
        <v>0001490871</v>
      </c>
      <c r="H91" s="2" t="str">
        <f>IFERROR(IF(VLOOKUP("000"&amp;F91,Tableau1[[Qté en unité saisie]:[Référence]],2,FALSE)=C91,"Correct","INCCORECT"),"")</f>
        <v/>
      </c>
      <c r="P91" s="2" t="str">
        <f>IFERROR(IF(VLOOKUP("000"&amp;Tableau3[[#This Row],[Numéro de BL/ASN6]],Tableau1[[Qté en unité saisie]:[Référence]],2,FALSE)=Tableau3[[#This Row],[Quantité4]],"Correct","INCCORECT"),"")</f>
        <v/>
      </c>
    </row>
    <row r="92" spans="1:16" x14ac:dyDescent="0.25">
      <c r="A92" s="8" t="s">
        <v>128</v>
      </c>
      <c r="B92" s="9" t="s">
        <v>130</v>
      </c>
      <c r="C92" s="10">
        <v>6</v>
      </c>
      <c r="D92" s="9" t="s">
        <v>131</v>
      </c>
      <c r="E92" s="11">
        <v>45034</v>
      </c>
      <c r="F92" s="10">
        <v>1490871</v>
      </c>
      <c r="G92" s="2" t="str">
        <f>IFERROR(VLOOKUP("000"&amp;F92,[1]!Tableau1[Référence],1,FALSE),"")</f>
        <v>0001490871</v>
      </c>
      <c r="H92" s="2" t="str">
        <f>IFERROR(IF(VLOOKUP("000"&amp;F92,Tableau1[[Qté en unité saisie]:[Référence]],2,FALSE)=C92,"Correct","INCCORECT"),"")</f>
        <v/>
      </c>
      <c r="P92" s="2" t="str">
        <f>IFERROR(IF(VLOOKUP("000"&amp;Tableau3[[#This Row],[Numéro de BL/ASN6]],Tableau1[[Qté en unité saisie]:[Référence]],2,FALSE)=Tableau3[[#This Row],[Quantité4]],"Correct","INCCORECT"),"")</f>
        <v/>
      </c>
    </row>
    <row r="93" spans="1:16" x14ac:dyDescent="0.25">
      <c r="A93" s="8" t="s">
        <v>129</v>
      </c>
      <c r="B93" s="9" t="s">
        <v>130</v>
      </c>
      <c r="C93" s="10">
        <v>90</v>
      </c>
      <c r="D93" s="9" t="s">
        <v>131</v>
      </c>
      <c r="E93" s="11">
        <v>45034</v>
      </c>
      <c r="F93" s="10">
        <v>1490871</v>
      </c>
      <c r="G93" s="2" t="str">
        <f>IFERROR(VLOOKUP("000"&amp;F93,[1]!Tableau1[Référence],1,FALSE),"")</f>
        <v>0001490871</v>
      </c>
      <c r="H93" s="2" t="str">
        <f>IFERROR(IF(VLOOKUP("000"&amp;F93,Tableau1[[Qté en unité saisie]:[Référence]],2,FALSE)=C93,"Correct","INCCORECT"),"")</f>
        <v/>
      </c>
      <c r="P93" s="2" t="str">
        <f>IFERROR(IF(VLOOKUP("000"&amp;Tableau3[[#This Row],[Numéro de BL/ASN6]],Tableau1[[Qté en unité saisie]:[Référence]],2,FALSE)=Tableau3[[#This Row],[Quantité4]],"Correct","INCCORECT"),"")</f>
        <v/>
      </c>
    </row>
    <row r="94" spans="1:16" x14ac:dyDescent="0.25">
      <c r="A94" s="8" t="s">
        <v>128</v>
      </c>
      <c r="B94" s="9" t="s">
        <v>130</v>
      </c>
      <c r="C94" s="10">
        <v>8</v>
      </c>
      <c r="D94" s="9" t="s">
        <v>131</v>
      </c>
      <c r="E94" s="9"/>
      <c r="F94" s="10">
        <v>1851333</v>
      </c>
      <c r="G94" s="2" t="str">
        <f>IFERROR(VLOOKUP("000"&amp;F94,[1]!Tableau1[Référence],1,FALSE),"")</f>
        <v/>
      </c>
      <c r="H94" s="2" t="str">
        <f>IFERROR(IF(VLOOKUP("000"&amp;F94,Tableau1[[Qté en unité saisie]:[Référence]],2,FALSE)=C94,"Correct","INCCORECT"),"")</f>
        <v/>
      </c>
      <c r="P94" s="2" t="str">
        <f>IFERROR(IF(VLOOKUP("000"&amp;Tableau3[[#This Row],[Numéro de BL/ASN6]],Tableau1[[Qté en unité saisie]:[Référence]],2,FALSE)=Tableau3[[#This Row],[Quantité4]],"Correct","INCCORECT"),"")</f>
        <v/>
      </c>
    </row>
    <row r="95" spans="1:16" x14ac:dyDescent="0.25">
      <c r="A95" s="8" t="s">
        <v>129</v>
      </c>
      <c r="B95" s="9" t="s">
        <v>130</v>
      </c>
      <c r="C95" s="10">
        <v>3</v>
      </c>
      <c r="D95" s="9" t="s">
        <v>131</v>
      </c>
      <c r="E95" s="11">
        <v>45033</v>
      </c>
      <c r="F95" s="10">
        <v>1490824</v>
      </c>
      <c r="G95" s="2" t="str">
        <f>IFERROR(VLOOKUP("000"&amp;F95,[1]!Tableau1[Référence],1,FALSE),"")</f>
        <v>0001490824</v>
      </c>
      <c r="H95" s="2" t="str">
        <f>IFERROR(IF(VLOOKUP("000"&amp;F95,Tableau1[[Qté en unité saisie]:[Référence]],2,FALSE)=C95,"Correct","INCCORECT"),"")</f>
        <v/>
      </c>
      <c r="P95" s="2" t="str">
        <f>IFERROR(IF(VLOOKUP("000"&amp;Tableau3[[#This Row],[Numéro de BL/ASN6]],Tableau1[[Qté en unité saisie]:[Référence]],2,FALSE)=Tableau3[[#This Row],[Quantité4]],"Correct","INCCORECT"),"")</f>
        <v/>
      </c>
    </row>
    <row r="96" spans="1:16" x14ac:dyDescent="0.25">
      <c r="A96" s="8" t="s">
        <v>128</v>
      </c>
      <c r="B96" s="9" t="s">
        <v>130</v>
      </c>
      <c r="C96" s="10">
        <v>3</v>
      </c>
      <c r="D96" s="9" t="s">
        <v>131</v>
      </c>
      <c r="E96" s="11">
        <v>45033</v>
      </c>
      <c r="F96" s="10">
        <v>1490824</v>
      </c>
      <c r="G96" s="2" t="str">
        <f>IFERROR(VLOOKUP("000"&amp;F96,[1]!Tableau1[Référence],1,FALSE),"")</f>
        <v>0001490824</v>
      </c>
      <c r="H96" s="2" t="str">
        <f>IFERROR(IF(VLOOKUP("000"&amp;F96,Tableau1[[Qté en unité saisie]:[Référence]],2,FALSE)=C96,"Correct","INCCORECT"),"")</f>
        <v/>
      </c>
      <c r="P96" s="2" t="str">
        <f>IFERROR(IF(VLOOKUP("000"&amp;Tableau3[[#This Row],[Numéro de BL/ASN6]],Tableau1[[Qté en unité saisie]:[Référence]],2,FALSE)=Tableau3[[#This Row],[Quantité4]],"Correct","INCCORECT"),"")</f>
        <v/>
      </c>
    </row>
    <row r="97" spans="1:16" x14ac:dyDescent="0.25">
      <c r="A97" s="8" t="s">
        <v>129</v>
      </c>
      <c r="B97" s="9" t="s">
        <v>130</v>
      </c>
      <c r="C97" s="10">
        <v>30</v>
      </c>
      <c r="D97" s="9" t="s">
        <v>131</v>
      </c>
      <c r="E97" s="11">
        <v>45033</v>
      </c>
      <c r="F97" s="10">
        <v>1490824</v>
      </c>
      <c r="G97" s="2" t="str">
        <f>IFERROR(VLOOKUP("000"&amp;F97,[1]!Tableau1[Référence],1,FALSE),"")</f>
        <v>0001490824</v>
      </c>
      <c r="H97" s="2" t="str">
        <f>IFERROR(IF(VLOOKUP("000"&amp;F97,Tableau1[[Qté en unité saisie]:[Référence]],2,FALSE)=C97,"Correct","INCCORECT"),"")</f>
        <v/>
      </c>
      <c r="P97" s="2" t="str">
        <f>IFERROR(IF(VLOOKUP("000"&amp;Tableau3[[#This Row],[Numéro de BL/ASN6]],Tableau1[[Qté en unité saisie]:[Référence]],2,FALSE)=Tableau3[[#This Row],[Quantité4]],"Correct","INCCORECT"),"")</f>
        <v/>
      </c>
    </row>
    <row r="98" spans="1:16" x14ac:dyDescent="0.25">
      <c r="A98" s="8" t="s">
        <v>128</v>
      </c>
      <c r="B98" s="9" t="s">
        <v>130</v>
      </c>
      <c r="C98" s="10">
        <v>1</v>
      </c>
      <c r="D98" s="9" t="s">
        <v>131</v>
      </c>
      <c r="E98" s="11">
        <v>45033</v>
      </c>
      <c r="F98" s="10">
        <v>1490830</v>
      </c>
      <c r="G98" s="2" t="str">
        <f>IFERROR(VLOOKUP("000"&amp;F98,[1]!Tableau1[Référence],1,FALSE),"")</f>
        <v>0001490830</v>
      </c>
      <c r="H98" s="2" t="str">
        <f>IFERROR(IF(VLOOKUP("000"&amp;F98,Tableau1[[Qté en unité saisie]:[Référence]],2,FALSE)=C98,"Correct","INCCORECT"),"")</f>
        <v/>
      </c>
      <c r="P98" s="2" t="str">
        <f>IFERROR(IF(VLOOKUP("000"&amp;Tableau3[[#This Row],[Numéro de BL/ASN6]],Tableau1[[Qté en unité saisie]:[Référence]],2,FALSE)=Tableau3[[#This Row],[Quantité4]],"Correct","INCCORECT"),"")</f>
        <v/>
      </c>
    </row>
    <row r="99" spans="1:16" x14ac:dyDescent="0.25">
      <c r="A99" s="8" t="s">
        <v>129</v>
      </c>
      <c r="B99" s="9" t="s">
        <v>130</v>
      </c>
      <c r="C99" s="10">
        <v>1</v>
      </c>
      <c r="D99" s="9" t="s">
        <v>131</v>
      </c>
      <c r="E99" s="11">
        <v>45033</v>
      </c>
      <c r="F99" s="10">
        <v>1490830</v>
      </c>
      <c r="G99" s="2" t="str">
        <f>IFERROR(VLOOKUP("000"&amp;F99,[1]!Tableau1[Référence],1,FALSE),"")</f>
        <v>0001490830</v>
      </c>
      <c r="H99" s="2" t="str">
        <f>IFERROR(IF(VLOOKUP("000"&amp;F99,Tableau1[[Qté en unité saisie]:[Référence]],2,FALSE)=C99,"Correct","INCCORECT"),"")</f>
        <v/>
      </c>
      <c r="P99" s="2" t="str">
        <f>IFERROR(IF(VLOOKUP("000"&amp;Tableau3[[#This Row],[Numéro de BL/ASN6]],Tableau1[[Qté en unité saisie]:[Référence]],2,FALSE)=Tableau3[[#This Row],[Quantité4]],"Correct","INCCORECT"),"")</f>
        <v/>
      </c>
    </row>
    <row r="100" spans="1:16" x14ac:dyDescent="0.25">
      <c r="A100" s="8" t="s">
        <v>128</v>
      </c>
      <c r="B100" s="9" t="s">
        <v>130</v>
      </c>
      <c r="C100" s="10">
        <v>15</v>
      </c>
      <c r="D100" s="9" t="s">
        <v>131</v>
      </c>
      <c r="E100" s="11">
        <v>45033</v>
      </c>
      <c r="F100" s="10">
        <v>1490830</v>
      </c>
      <c r="G100" s="2" t="str">
        <f>IFERROR(VLOOKUP("000"&amp;F100,[1]!Tableau1[Référence],1,FALSE),"")</f>
        <v>0001490830</v>
      </c>
      <c r="H100" s="2" t="str">
        <f>IFERROR(IF(VLOOKUP("000"&amp;F100,Tableau1[[Qté en unité saisie]:[Référence]],2,FALSE)=C100,"Correct","INCCORECT"),"")</f>
        <v/>
      </c>
      <c r="P100" s="2" t="str">
        <f>IFERROR(IF(VLOOKUP("000"&amp;Tableau3[[#This Row],[Numéro de BL/ASN6]],Tableau1[[Qté en unité saisie]:[Référence]],2,FALSE)=Tableau3[[#This Row],[Quantité4]],"Correct","INCCORECT"),"")</f>
        <v/>
      </c>
    </row>
    <row r="101" spans="1:16" x14ac:dyDescent="0.25">
      <c r="A101" s="8" t="s">
        <v>129</v>
      </c>
      <c r="B101" s="9" t="s">
        <v>130</v>
      </c>
      <c r="C101" s="10">
        <v>20</v>
      </c>
      <c r="D101" s="9" t="s">
        <v>131</v>
      </c>
      <c r="E101" s="11">
        <v>45033</v>
      </c>
      <c r="F101" s="10">
        <v>1490834</v>
      </c>
      <c r="G101" s="2" t="str">
        <f>IFERROR(VLOOKUP("000"&amp;F101,[1]!Tableau1[Référence],1,FALSE),"")</f>
        <v>0001490834</v>
      </c>
      <c r="H101" s="2" t="str">
        <f>IFERROR(IF(VLOOKUP("000"&amp;F101,Tableau1[[Qté en unité saisie]:[Référence]],2,FALSE)=C101,"Correct","INCCORECT"),"")</f>
        <v/>
      </c>
      <c r="P101" s="2" t="str">
        <f>IFERROR(IF(VLOOKUP("000"&amp;Tableau3[[#This Row],[Numéro de BL/ASN6]],Tableau1[[Qté en unité saisie]:[Référence]],2,FALSE)=Tableau3[[#This Row],[Quantité4]],"Correct","INCCORECT"),"")</f>
        <v/>
      </c>
    </row>
    <row r="102" spans="1:16" x14ac:dyDescent="0.25">
      <c r="A102" s="8" t="s">
        <v>128</v>
      </c>
      <c r="B102" s="9" t="s">
        <v>130</v>
      </c>
      <c r="C102" s="10">
        <v>20</v>
      </c>
      <c r="D102" s="9" t="s">
        <v>131</v>
      </c>
      <c r="E102" s="11">
        <v>45033</v>
      </c>
      <c r="F102" s="10">
        <v>1490834</v>
      </c>
      <c r="G102" s="2" t="str">
        <f>IFERROR(VLOOKUP("000"&amp;F102,[1]!Tableau1[Référence],1,FALSE),"")</f>
        <v>0001490834</v>
      </c>
      <c r="H102" s="2" t="str">
        <f>IFERROR(IF(VLOOKUP("000"&amp;F102,Tableau1[[Qté en unité saisie]:[Référence]],2,FALSE)=C102,"Correct","INCCORECT"),"")</f>
        <v/>
      </c>
      <c r="P102" s="2" t="str">
        <f>IFERROR(IF(VLOOKUP("000"&amp;Tableau3[[#This Row],[Numéro de BL/ASN6]],Tableau1[[Qté en unité saisie]:[Référence]],2,FALSE)=Tableau3[[#This Row],[Quantité4]],"Correct","INCCORECT"),"")</f>
        <v/>
      </c>
    </row>
    <row r="103" spans="1:16" x14ac:dyDescent="0.25">
      <c r="A103" s="8" t="s">
        <v>129</v>
      </c>
      <c r="B103" s="9" t="s">
        <v>130</v>
      </c>
      <c r="C103" s="10">
        <v>300</v>
      </c>
      <c r="D103" s="9" t="s">
        <v>131</v>
      </c>
      <c r="E103" s="11">
        <v>45033</v>
      </c>
      <c r="F103" s="10">
        <v>1490834</v>
      </c>
      <c r="G103" s="2" t="str">
        <f>IFERROR(VLOOKUP("000"&amp;F103,[1]!Tableau1[Référence],1,FALSE),"")</f>
        <v>0001490834</v>
      </c>
      <c r="H103" s="2" t="str">
        <f>IFERROR(IF(VLOOKUP("000"&amp;F103,Tableau1[[Qté en unité saisie]:[Référence]],2,FALSE)=C103,"Correct","INCCORECT"),"")</f>
        <v/>
      </c>
      <c r="P103" s="2" t="str">
        <f>IFERROR(IF(VLOOKUP("000"&amp;Tableau3[[#This Row],[Numéro de BL/ASN6]],Tableau1[[Qté en unité saisie]:[Référence]],2,FALSE)=Tableau3[[#This Row],[Quantité4]],"Correct","INCCORECT"),"")</f>
        <v/>
      </c>
    </row>
    <row r="104" spans="1:16" x14ac:dyDescent="0.25">
      <c r="A104" s="8" t="s">
        <v>128</v>
      </c>
      <c r="B104" s="9" t="s">
        <v>130</v>
      </c>
      <c r="C104" s="10">
        <v>4</v>
      </c>
      <c r="D104" s="9" t="s">
        <v>131</v>
      </c>
      <c r="E104" s="11">
        <v>45033</v>
      </c>
      <c r="F104" s="10">
        <v>1490837</v>
      </c>
      <c r="G104" s="2" t="str">
        <f>IFERROR(VLOOKUP("000"&amp;F104,[1]!Tableau1[Référence],1,FALSE),"")</f>
        <v>0001490837</v>
      </c>
      <c r="H104" s="2" t="str">
        <f>IFERROR(IF(VLOOKUP("000"&amp;F104,Tableau1[[Qté en unité saisie]:[Référence]],2,FALSE)=C104,"Correct","INCCORECT"),"")</f>
        <v/>
      </c>
      <c r="P104" s="2" t="str">
        <f>IFERROR(IF(VLOOKUP("000"&amp;Tableau3[[#This Row],[Numéro de BL/ASN6]],Tableau1[[Qté en unité saisie]:[Référence]],2,FALSE)=Tableau3[[#This Row],[Quantité4]],"Correct","INCCORECT"),"")</f>
        <v/>
      </c>
    </row>
    <row r="105" spans="1:16" x14ac:dyDescent="0.25">
      <c r="A105" s="8" t="s">
        <v>129</v>
      </c>
      <c r="B105" s="9" t="s">
        <v>130</v>
      </c>
      <c r="C105" s="10">
        <v>4</v>
      </c>
      <c r="D105" s="9" t="s">
        <v>131</v>
      </c>
      <c r="E105" s="11">
        <v>45033</v>
      </c>
      <c r="F105" s="10">
        <v>1490837</v>
      </c>
      <c r="G105" s="2" t="str">
        <f>IFERROR(VLOOKUP("000"&amp;F105,[1]!Tableau1[Référence],1,FALSE),"")</f>
        <v>0001490837</v>
      </c>
      <c r="H105" s="2" t="str">
        <f>IFERROR(IF(VLOOKUP("000"&amp;F105,Tableau1[[Qté en unité saisie]:[Référence]],2,FALSE)=C105,"Correct","INCCORECT"),"")</f>
        <v/>
      </c>
      <c r="P105" s="2" t="str">
        <f>IFERROR(IF(VLOOKUP("000"&amp;Tableau3[[#This Row],[Numéro de BL/ASN6]],Tableau1[[Qté en unité saisie]:[Référence]],2,FALSE)=Tableau3[[#This Row],[Quantité4]],"Correct","INCCORECT"),"")</f>
        <v/>
      </c>
    </row>
    <row r="106" spans="1:16" x14ac:dyDescent="0.25">
      <c r="A106" s="8" t="s">
        <v>128</v>
      </c>
      <c r="B106" s="9" t="s">
        <v>130</v>
      </c>
      <c r="C106" s="10">
        <v>40</v>
      </c>
      <c r="D106" s="9" t="s">
        <v>131</v>
      </c>
      <c r="E106" s="11">
        <v>45033</v>
      </c>
      <c r="F106" s="10">
        <v>1490837</v>
      </c>
      <c r="G106" s="2" t="str">
        <f>IFERROR(VLOOKUP("000"&amp;F106,[1]!Tableau1[Référence],1,FALSE),"")</f>
        <v>0001490837</v>
      </c>
      <c r="H106" s="2" t="str">
        <f>IFERROR(IF(VLOOKUP("000"&amp;F106,Tableau1[[Qté en unité saisie]:[Référence]],2,FALSE)=C106,"Correct","INCCORECT"),"")</f>
        <v/>
      </c>
      <c r="P106" s="2" t="str">
        <f>IFERROR(IF(VLOOKUP("000"&amp;Tableau3[[#This Row],[Numéro de BL/ASN6]],Tableau1[[Qté en unité saisie]:[Référence]],2,FALSE)=Tableau3[[#This Row],[Quantité4]],"Correct","INCCORECT"),"")</f>
        <v/>
      </c>
    </row>
    <row r="107" spans="1:16" x14ac:dyDescent="0.25">
      <c r="A107" s="8" t="s">
        <v>129</v>
      </c>
      <c r="B107" s="9" t="s">
        <v>130</v>
      </c>
      <c r="C107" s="10">
        <v>12</v>
      </c>
      <c r="D107" s="9" t="s">
        <v>131</v>
      </c>
      <c r="E107" s="9"/>
      <c r="F107" s="10">
        <v>1850765</v>
      </c>
      <c r="G107" s="2" t="str">
        <f>IFERROR(VLOOKUP("000"&amp;F107,[1]!Tableau1[Référence],1,FALSE),"")</f>
        <v/>
      </c>
      <c r="H107" s="2" t="str">
        <f>IFERROR(IF(VLOOKUP("000"&amp;F107,Tableau1[[Qté en unité saisie]:[Référence]],2,FALSE)=C107,"Correct","INCCORECT"),"")</f>
        <v/>
      </c>
      <c r="P107" s="2" t="str">
        <f>IFERROR(IF(VLOOKUP("000"&amp;Tableau3[[#This Row],[Numéro de BL/ASN6]],Tableau1[[Qté en unité saisie]:[Référence]],2,FALSE)=Tableau3[[#This Row],[Quantité4]],"Correct","INCCORECT"),"")</f>
        <v/>
      </c>
    </row>
    <row r="108" spans="1:16" x14ac:dyDescent="0.25">
      <c r="A108" s="8" t="s">
        <v>128</v>
      </c>
      <c r="B108" s="9" t="s">
        <v>130</v>
      </c>
      <c r="C108" s="10">
        <v>6</v>
      </c>
      <c r="D108" s="9" t="s">
        <v>131</v>
      </c>
      <c r="E108" s="9"/>
      <c r="F108" s="10">
        <v>1850762</v>
      </c>
      <c r="G108" s="2" t="str">
        <f>IFERROR(VLOOKUP("000"&amp;F108,[1]!Tableau1[Référence],1,FALSE),"")</f>
        <v/>
      </c>
      <c r="H108" s="2" t="str">
        <f>IFERROR(IF(VLOOKUP("000"&amp;F108,Tableau1[[Qté en unité saisie]:[Référence]],2,FALSE)=C108,"Correct","INCCORECT"),"")</f>
        <v/>
      </c>
      <c r="P108" s="2" t="str">
        <f>IFERROR(IF(VLOOKUP("000"&amp;Tableau3[[#This Row],[Numéro de BL/ASN6]],Tableau1[[Qté en unité saisie]:[Référence]],2,FALSE)=Tableau3[[#This Row],[Quantité4]],"Correct","INCCORECT"),"")</f>
        <v/>
      </c>
    </row>
    <row r="109" spans="1:16" x14ac:dyDescent="0.25">
      <c r="A109" s="8" t="s">
        <v>129</v>
      </c>
      <c r="B109" s="9" t="s">
        <v>130</v>
      </c>
      <c r="C109" s="10">
        <v>11</v>
      </c>
      <c r="D109" s="9" t="s">
        <v>131</v>
      </c>
      <c r="E109" s="11">
        <v>45030</v>
      </c>
      <c r="F109" s="10">
        <v>1490683</v>
      </c>
      <c r="G109" s="2" t="str">
        <f>IFERROR(VLOOKUP("000"&amp;F109,[1]!Tableau1[Référence],1,FALSE),"")</f>
        <v>0001490683</v>
      </c>
      <c r="H109" s="2" t="str">
        <f>IFERROR(IF(VLOOKUP("000"&amp;F109,Tableau1[[Qté en unité saisie]:[Référence]],2,FALSE)=C109,"Correct","INCCORECT"),"")</f>
        <v/>
      </c>
      <c r="P109" s="2" t="str">
        <f>IFERROR(IF(VLOOKUP("000"&amp;Tableau3[[#This Row],[Numéro de BL/ASN6]],Tableau1[[Qté en unité saisie]:[Référence]],2,FALSE)=Tableau3[[#This Row],[Quantité4]],"Correct","INCCORECT"),"")</f>
        <v/>
      </c>
    </row>
    <row r="110" spans="1:16" x14ac:dyDescent="0.25">
      <c r="A110" s="8" t="s">
        <v>128</v>
      </c>
      <c r="B110" s="9" t="s">
        <v>130</v>
      </c>
      <c r="C110" s="10">
        <v>11</v>
      </c>
      <c r="D110" s="9" t="s">
        <v>131</v>
      </c>
      <c r="E110" s="11">
        <v>45030</v>
      </c>
      <c r="F110" s="10">
        <v>1490683</v>
      </c>
      <c r="G110" s="2" t="str">
        <f>IFERROR(VLOOKUP("000"&amp;F110,[1]!Tableau1[Référence],1,FALSE),"")</f>
        <v>0001490683</v>
      </c>
      <c r="H110" s="2" t="str">
        <f>IFERROR(IF(VLOOKUP("000"&amp;F110,Tableau1[[Qté en unité saisie]:[Référence]],2,FALSE)=C110,"Correct","INCCORECT"),"")</f>
        <v/>
      </c>
      <c r="P110" s="2" t="str">
        <f>IFERROR(IF(VLOOKUP("000"&amp;Tableau3[[#This Row],[Numéro de BL/ASN6]],Tableau1[[Qté en unité saisie]:[Référence]],2,FALSE)=Tableau3[[#This Row],[Quantité4]],"Correct","INCCORECT"),"")</f>
        <v/>
      </c>
    </row>
    <row r="111" spans="1:16" x14ac:dyDescent="0.25">
      <c r="A111" s="8" t="s">
        <v>129</v>
      </c>
      <c r="B111" s="9" t="s">
        <v>130</v>
      </c>
      <c r="C111" s="10">
        <v>165</v>
      </c>
      <c r="D111" s="9" t="s">
        <v>131</v>
      </c>
      <c r="E111" s="11">
        <v>45030</v>
      </c>
      <c r="F111" s="10">
        <v>1490683</v>
      </c>
      <c r="G111" s="2" t="str">
        <f>IFERROR(VLOOKUP("000"&amp;F111,[1]!Tableau1[Référence],1,FALSE),"")</f>
        <v>0001490683</v>
      </c>
      <c r="H111" s="2" t="str">
        <f>IFERROR(IF(VLOOKUP("000"&amp;F111,Tableau1[[Qté en unité saisie]:[Référence]],2,FALSE)=C111,"Correct","INCCORECT"),"")</f>
        <v/>
      </c>
      <c r="P111" s="2" t="str">
        <f>IFERROR(IF(VLOOKUP("000"&amp;Tableau3[[#This Row],[Numéro de BL/ASN6]],Tableau1[[Qté en unité saisie]:[Référence]],2,FALSE)=Tableau3[[#This Row],[Quantité4]],"Correct","INCCORECT"),"")</f>
        <v/>
      </c>
    </row>
    <row r="112" spans="1:16" x14ac:dyDescent="0.25">
      <c r="A112" s="8" t="s">
        <v>128</v>
      </c>
      <c r="B112" s="9" t="s">
        <v>130</v>
      </c>
      <c r="C112" s="10">
        <v>1</v>
      </c>
      <c r="D112" s="9" t="s">
        <v>131</v>
      </c>
      <c r="E112" s="11">
        <v>45030</v>
      </c>
      <c r="F112" s="10">
        <v>1490692</v>
      </c>
      <c r="G112" s="2" t="str">
        <f>IFERROR(VLOOKUP("000"&amp;F112,[1]!Tableau1[Référence],1,FALSE),"")</f>
        <v>0001490692</v>
      </c>
      <c r="H112" s="2" t="str">
        <f>IFERROR(IF(VLOOKUP("000"&amp;F112,Tableau1[[Qté en unité saisie]:[Référence]],2,FALSE)=C112,"Correct","INCCORECT"),"")</f>
        <v/>
      </c>
      <c r="P112" s="2" t="str">
        <f>IFERROR(IF(VLOOKUP("000"&amp;Tableau3[[#This Row],[Numéro de BL/ASN6]],Tableau1[[Qté en unité saisie]:[Référence]],2,FALSE)=Tableau3[[#This Row],[Quantité4]],"Correct","INCCORECT"),"")</f>
        <v/>
      </c>
    </row>
    <row r="113" spans="1:16" x14ac:dyDescent="0.25">
      <c r="A113" s="8" t="s">
        <v>129</v>
      </c>
      <c r="B113" s="9" t="s">
        <v>130</v>
      </c>
      <c r="C113" s="10">
        <v>1</v>
      </c>
      <c r="D113" s="9" t="s">
        <v>131</v>
      </c>
      <c r="E113" s="11">
        <v>45030</v>
      </c>
      <c r="F113" s="10">
        <v>1490692</v>
      </c>
      <c r="G113" s="2" t="str">
        <f>IFERROR(VLOOKUP("000"&amp;F113,[1]!Tableau1[Référence],1,FALSE),"")</f>
        <v>0001490692</v>
      </c>
      <c r="H113" s="2" t="str">
        <f>IFERROR(IF(VLOOKUP("000"&amp;F113,Tableau1[[Qté en unité saisie]:[Référence]],2,FALSE)=C113,"Correct","INCCORECT"),"")</f>
        <v/>
      </c>
      <c r="P113" s="2" t="str">
        <f>IFERROR(IF(VLOOKUP("000"&amp;Tableau3[[#This Row],[Numéro de BL/ASN6]],Tableau1[[Qté en unité saisie]:[Référence]],2,FALSE)=Tableau3[[#This Row],[Quantité4]],"Correct","INCCORECT"),"")</f>
        <v/>
      </c>
    </row>
    <row r="114" spans="1:16" x14ac:dyDescent="0.25">
      <c r="A114" s="8" t="s">
        <v>128</v>
      </c>
      <c r="B114" s="9" t="s">
        <v>130</v>
      </c>
      <c r="C114" s="10">
        <v>30</v>
      </c>
      <c r="D114" s="9" t="s">
        <v>131</v>
      </c>
      <c r="E114" s="11">
        <v>45030</v>
      </c>
      <c r="F114" s="10">
        <v>1490692</v>
      </c>
      <c r="G114" s="2" t="str">
        <f>IFERROR(VLOOKUP("000"&amp;F114,[1]!Tableau1[Référence],1,FALSE),"")</f>
        <v>0001490692</v>
      </c>
      <c r="H114" s="2" t="str">
        <f>IFERROR(IF(VLOOKUP("000"&amp;F114,Tableau1[[Qté en unité saisie]:[Référence]],2,FALSE)=C114,"Correct","INCCORECT"),"")</f>
        <v/>
      </c>
      <c r="P114" s="2" t="str">
        <f>IFERROR(IF(VLOOKUP("000"&amp;Tableau3[[#This Row],[Numéro de BL/ASN6]],Tableau1[[Qté en unité saisie]:[Référence]],2,FALSE)=Tableau3[[#This Row],[Quantité4]],"Correct","INCCORECT"),"")</f>
        <v/>
      </c>
    </row>
    <row r="115" spans="1:16" x14ac:dyDescent="0.25">
      <c r="A115" s="8" t="s">
        <v>129</v>
      </c>
      <c r="B115" s="9" t="s">
        <v>130</v>
      </c>
      <c r="C115" s="10">
        <v>5</v>
      </c>
      <c r="D115" s="9" t="s">
        <v>131</v>
      </c>
      <c r="E115" s="11">
        <v>45030</v>
      </c>
      <c r="F115" s="10">
        <v>1490693</v>
      </c>
      <c r="G115" s="2" t="str">
        <f>IFERROR(VLOOKUP("000"&amp;F115,[1]!Tableau1[Référence],1,FALSE),"")</f>
        <v>0001490693</v>
      </c>
      <c r="H115" s="2" t="str">
        <f>IFERROR(IF(VLOOKUP("000"&amp;F115,Tableau1[[Qté en unité saisie]:[Référence]],2,FALSE)=C115,"Correct","INCCORECT"),"")</f>
        <v/>
      </c>
      <c r="P115" s="2" t="str">
        <f>IFERROR(IF(VLOOKUP("000"&amp;Tableau3[[#This Row],[Numéro de BL/ASN6]],Tableau1[[Qté en unité saisie]:[Référence]],2,FALSE)=Tableau3[[#This Row],[Quantité4]],"Correct","INCCORECT"),"")</f>
        <v/>
      </c>
    </row>
    <row r="116" spans="1:16" x14ac:dyDescent="0.25">
      <c r="A116" s="8" t="s">
        <v>128</v>
      </c>
      <c r="B116" s="9" t="s">
        <v>130</v>
      </c>
      <c r="C116" s="10">
        <v>5</v>
      </c>
      <c r="D116" s="9" t="s">
        <v>131</v>
      </c>
      <c r="E116" s="11">
        <v>45030</v>
      </c>
      <c r="F116" s="10">
        <v>1490693</v>
      </c>
      <c r="G116" s="2" t="str">
        <f>IFERROR(VLOOKUP("000"&amp;F116,[1]!Tableau1[Référence],1,FALSE),"")</f>
        <v>0001490693</v>
      </c>
      <c r="H116" s="2" t="str">
        <f>IFERROR(IF(VLOOKUP("000"&amp;F116,Tableau1[[Qté en unité saisie]:[Référence]],2,FALSE)=C116,"Correct","INCCORECT"),"")</f>
        <v/>
      </c>
      <c r="P116" s="2" t="str">
        <f>IFERROR(IF(VLOOKUP("000"&amp;Tableau3[[#This Row],[Numéro de BL/ASN6]],Tableau1[[Qté en unité saisie]:[Référence]],2,FALSE)=Tableau3[[#This Row],[Quantité4]],"Correct","INCCORECT"),"")</f>
        <v/>
      </c>
    </row>
    <row r="117" spans="1:16" x14ac:dyDescent="0.25">
      <c r="A117" s="8" t="s">
        <v>129</v>
      </c>
      <c r="B117" s="9" t="s">
        <v>130</v>
      </c>
      <c r="C117" s="10">
        <v>50</v>
      </c>
      <c r="D117" s="9" t="s">
        <v>131</v>
      </c>
      <c r="E117" s="11">
        <v>45030</v>
      </c>
      <c r="F117" s="10">
        <v>1490693</v>
      </c>
      <c r="G117" s="2" t="str">
        <f>IFERROR(VLOOKUP("000"&amp;F117,[1]!Tableau1[Référence],1,FALSE),"")</f>
        <v>0001490693</v>
      </c>
      <c r="H117" s="2" t="str">
        <f>IFERROR(IF(VLOOKUP("000"&amp;F117,Tableau1[[Qté en unité saisie]:[Référence]],2,FALSE)=C117,"Correct","INCCORECT"),"")</f>
        <v/>
      </c>
      <c r="P117" s="2" t="str">
        <f>IFERROR(IF(VLOOKUP("000"&amp;Tableau3[[#This Row],[Numéro de BL/ASN6]],Tableau1[[Qté en unité saisie]:[Référence]],2,FALSE)=Tableau3[[#This Row],[Quantité4]],"Correct","INCCORECT"),"")</f>
        <v/>
      </c>
    </row>
    <row r="118" spans="1:16" x14ac:dyDescent="0.25">
      <c r="A118" s="8" t="s">
        <v>128</v>
      </c>
      <c r="B118" s="9" t="s">
        <v>130</v>
      </c>
      <c r="C118" s="10">
        <v>6</v>
      </c>
      <c r="D118" s="9" t="s">
        <v>131</v>
      </c>
      <c r="E118" s="11">
        <v>45030</v>
      </c>
      <c r="F118" s="10">
        <v>1490703</v>
      </c>
      <c r="G118" s="2" t="str">
        <f>IFERROR(VLOOKUP("000"&amp;F118,[1]!Tableau1[Référence],1,FALSE),"")</f>
        <v>0001490703</v>
      </c>
      <c r="H118" s="2" t="str">
        <f>IFERROR(IF(VLOOKUP("000"&amp;F118,Tableau1[[Qté en unité saisie]:[Référence]],2,FALSE)=C118,"Correct","INCCORECT"),"")</f>
        <v/>
      </c>
      <c r="P118" s="2" t="str">
        <f>IFERROR(IF(VLOOKUP("000"&amp;Tableau3[[#This Row],[Numéro de BL/ASN6]],Tableau1[[Qté en unité saisie]:[Référence]],2,FALSE)=Tableau3[[#This Row],[Quantité4]],"Correct","INCCORECT"),"")</f>
        <v/>
      </c>
    </row>
    <row r="119" spans="1:16" x14ac:dyDescent="0.25">
      <c r="A119" s="8" t="s">
        <v>129</v>
      </c>
      <c r="B119" s="9" t="s">
        <v>130</v>
      </c>
      <c r="C119" s="10">
        <v>6</v>
      </c>
      <c r="D119" s="9" t="s">
        <v>131</v>
      </c>
      <c r="E119" s="11">
        <v>45030</v>
      </c>
      <c r="F119" s="10">
        <v>1490703</v>
      </c>
      <c r="G119" s="2" t="str">
        <f>IFERROR(VLOOKUP("000"&amp;F119,[1]!Tableau1[Référence],1,FALSE),"")</f>
        <v>0001490703</v>
      </c>
      <c r="H119" s="2" t="str">
        <f>IFERROR(IF(VLOOKUP("000"&amp;F119,Tableau1[[Qté en unité saisie]:[Référence]],2,FALSE)=C119,"Correct","INCCORECT"),"")</f>
        <v/>
      </c>
      <c r="P119" s="2" t="str">
        <f>IFERROR(IF(VLOOKUP("000"&amp;Tableau3[[#This Row],[Numéro de BL/ASN6]],Tableau1[[Qté en unité saisie]:[Référence]],2,FALSE)=Tableau3[[#This Row],[Quantité4]],"Correct","INCCORECT"),"")</f>
        <v/>
      </c>
    </row>
    <row r="120" spans="1:16" x14ac:dyDescent="0.25">
      <c r="A120" s="8" t="s">
        <v>128</v>
      </c>
      <c r="B120" s="9" t="s">
        <v>130</v>
      </c>
      <c r="C120" s="10">
        <v>90</v>
      </c>
      <c r="D120" s="9" t="s">
        <v>131</v>
      </c>
      <c r="E120" s="11">
        <v>45030</v>
      </c>
      <c r="F120" s="10">
        <v>1490703</v>
      </c>
      <c r="G120" s="2" t="str">
        <f>IFERROR(VLOOKUP("000"&amp;F120,[1]!Tableau1[Référence],1,FALSE),"")</f>
        <v>0001490703</v>
      </c>
      <c r="H120" s="2" t="str">
        <f>IFERROR(IF(VLOOKUP("000"&amp;F120,Tableau1[[Qté en unité saisie]:[Référence]],2,FALSE)=C120,"Correct","INCCORECT"),"")</f>
        <v/>
      </c>
      <c r="P120" s="2" t="str">
        <f>IFERROR(IF(VLOOKUP("000"&amp;Tableau3[[#This Row],[Numéro de BL/ASN6]],Tableau1[[Qté en unité saisie]:[Référence]],2,FALSE)=Tableau3[[#This Row],[Quantité4]],"Correct","INCCORECT"),"")</f>
        <v/>
      </c>
    </row>
    <row r="121" spans="1:16" x14ac:dyDescent="0.25">
      <c r="A121" s="8" t="s">
        <v>129</v>
      </c>
      <c r="B121" s="9" t="s">
        <v>130</v>
      </c>
      <c r="C121" s="10">
        <v>3</v>
      </c>
      <c r="D121" s="9" t="s">
        <v>131</v>
      </c>
      <c r="E121" s="11">
        <v>45030</v>
      </c>
      <c r="F121" s="10">
        <v>1490704</v>
      </c>
      <c r="G121" s="2" t="str">
        <f>IFERROR(VLOOKUP("000"&amp;F121,[1]!Tableau1[Référence],1,FALSE),"")</f>
        <v>0001490704</v>
      </c>
      <c r="H121" s="2" t="str">
        <f>IFERROR(IF(VLOOKUP("000"&amp;F121,Tableau1[[Qté en unité saisie]:[Référence]],2,FALSE)=C121,"Correct","INCCORECT"),"")</f>
        <v/>
      </c>
      <c r="P121" s="2" t="str">
        <f>IFERROR(IF(VLOOKUP("000"&amp;Tableau3[[#This Row],[Numéro de BL/ASN6]],Tableau1[[Qté en unité saisie]:[Référence]],2,FALSE)=Tableau3[[#This Row],[Quantité4]],"Correct","INCCORECT"),"")</f>
        <v/>
      </c>
    </row>
    <row r="122" spans="1:16" x14ac:dyDescent="0.25">
      <c r="A122" s="8" t="s">
        <v>128</v>
      </c>
      <c r="B122" s="9" t="s">
        <v>130</v>
      </c>
      <c r="C122" s="10">
        <v>3</v>
      </c>
      <c r="D122" s="9" t="s">
        <v>131</v>
      </c>
      <c r="E122" s="11">
        <v>45030</v>
      </c>
      <c r="F122" s="10">
        <v>1490704</v>
      </c>
      <c r="G122" s="2" t="str">
        <f>IFERROR(VLOOKUP("000"&amp;F122,[1]!Tableau1[Référence],1,FALSE),"")</f>
        <v>0001490704</v>
      </c>
      <c r="H122" s="2" t="str">
        <f>IFERROR(IF(VLOOKUP("000"&amp;F122,Tableau1[[Qté en unité saisie]:[Référence]],2,FALSE)=C122,"Correct","INCCORECT"),"")</f>
        <v/>
      </c>
      <c r="P122" s="2" t="str">
        <f>IFERROR(IF(VLOOKUP("000"&amp;Tableau3[[#This Row],[Numéro de BL/ASN6]],Tableau1[[Qté en unité saisie]:[Référence]],2,FALSE)=Tableau3[[#This Row],[Quantité4]],"Correct","INCCORECT"),"")</f>
        <v/>
      </c>
    </row>
    <row r="123" spans="1:16" x14ac:dyDescent="0.25">
      <c r="A123" s="8" t="s">
        <v>129</v>
      </c>
      <c r="B123" s="9" t="s">
        <v>130</v>
      </c>
      <c r="C123" s="10">
        <v>45</v>
      </c>
      <c r="D123" s="9" t="s">
        <v>131</v>
      </c>
      <c r="E123" s="11">
        <v>45030</v>
      </c>
      <c r="F123" s="10">
        <v>1490704</v>
      </c>
      <c r="G123" s="2" t="str">
        <f>IFERROR(VLOOKUP("000"&amp;F123,[1]!Tableau1[Référence],1,FALSE),"")</f>
        <v>0001490704</v>
      </c>
      <c r="H123" s="2" t="str">
        <f>IFERROR(IF(VLOOKUP("000"&amp;F123,Tableau1[[Qté en unité saisie]:[Référence]],2,FALSE)=C123,"Correct","INCCORECT"),"")</f>
        <v/>
      </c>
      <c r="P123" s="2" t="str">
        <f>IFERROR(IF(VLOOKUP("000"&amp;Tableau3[[#This Row],[Numéro de BL/ASN6]],Tableau1[[Qté en unité saisie]:[Référence]],2,FALSE)=Tableau3[[#This Row],[Quantité4]],"Correct","INCCORECT"),"")</f>
        <v/>
      </c>
    </row>
    <row r="124" spans="1:16" x14ac:dyDescent="0.25">
      <c r="A124" s="8" t="s">
        <v>128</v>
      </c>
      <c r="B124" s="9" t="s">
        <v>130</v>
      </c>
      <c r="C124" s="10">
        <v>4</v>
      </c>
      <c r="D124" s="9" t="s">
        <v>131</v>
      </c>
      <c r="E124" s="11">
        <v>45030</v>
      </c>
      <c r="F124" s="10">
        <v>1490726</v>
      </c>
      <c r="G124" s="2" t="str">
        <f>IFERROR(VLOOKUP("000"&amp;F124,[1]!Tableau1[Référence],1,FALSE),"")</f>
        <v>0001490726</v>
      </c>
      <c r="H124" s="2" t="str">
        <f>IFERROR(IF(VLOOKUP("000"&amp;F124,Tableau1[[Qté en unité saisie]:[Référence]],2,FALSE)=C124,"Correct","INCCORECT"),"")</f>
        <v/>
      </c>
      <c r="P124" s="2" t="str">
        <f>IFERROR(IF(VLOOKUP("000"&amp;Tableau3[[#This Row],[Numéro de BL/ASN6]],Tableau1[[Qté en unité saisie]:[Référence]],2,FALSE)=Tableau3[[#This Row],[Quantité4]],"Correct","INCCORECT"),"")</f>
        <v/>
      </c>
    </row>
    <row r="125" spans="1:16" x14ac:dyDescent="0.25">
      <c r="A125" s="8" t="s">
        <v>129</v>
      </c>
      <c r="B125" s="9" t="s">
        <v>130</v>
      </c>
      <c r="C125" s="10">
        <v>4</v>
      </c>
      <c r="D125" s="9" t="s">
        <v>131</v>
      </c>
      <c r="E125" s="11">
        <v>45030</v>
      </c>
      <c r="F125" s="10">
        <v>1490726</v>
      </c>
      <c r="G125" s="2" t="str">
        <f>IFERROR(VLOOKUP("000"&amp;F125,[1]!Tableau1[Référence],1,FALSE),"")</f>
        <v>0001490726</v>
      </c>
      <c r="H125" s="2" t="str">
        <f>IFERROR(IF(VLOOKUP("000"&amp;F125,Tableau1[[Qté en unité saisie]:[Référence]],2,FALSE)=C125,"Correct","INCCORECT"),"")</f>
        <v/>
      </c>
      <c r="P125" s="2" t="str">
        <f>IFERROR(IF(VLOOKUP("000"&amp;Tableau3[[#This Row],[Numéro de BL/ASN6]],Tableau1[[Qté en unité saisie]:[Référence]],2,FALSE)=Tableau3[[#This Row],[Quantité4]],"Correct","INCCORECT"),"")</f>
        <v/>
      </c>
    </row>
    <row r="126" spans="1:16" x14ac:dyDescent="0.25">
      <c r="A126" s="8" t="s">
        <v>128</v>
      </c>
      <c r="B126" s="9" t="s">
        <v>130</v>
      </c>
      <c r="C126" s="10">
        <v>40</v>
      </c>
      <c r="D126" s="9" t="s">
        <v>131</v>
      </c>
      <c r="E126" s="11">
        <v>45030</v>
      </c>
      <c r="F126" s="10">
        <v>1490726</v>
      </c>
      <c r="G126" s="2" t="str">
        <f>IFERROR(VLOOKUP("000"&amp;F126,[1]!Tableau1[Référence],1,FALSE),"")</f>
        <v>0001490726</v>
      </c>
      <c r="H126" s="2" t="str">
        <f>IFERROR(IF(VLOOKUP("000"&amp;F126,Tableau1[[Qté en unité saisie]:[Référence]],2,FALSE)=C126,"Correct","INCCORECT"),"")</f>
        <v/>
      </c>
      <c r="P126" s="2" t="str">
        <f>IFERROR(IF(VLOOKUP("000"&amp;Tableau3[[#This Row],[Numéro de BL/ASN6]],Tableau1[[Qté en unité saisie]:[Référence]],2,FALSE)=Tableau3[[#This Row],[Quantité4]],"Correct","INCCORECT"),"")</f>
        <v/>
      </c>
    </row>
    <row r="127" spans="1:16" x14ac:dyDescent="0.25">
      <c r="A127" s="8" t="s">
        <v>129</v>
      </c>
      <c r="B127" s="9" t="s">
        <v>130</v>
      </c>
      <c r="C127" s="10">
        <v>1</v>
      </c>
      <c r="D127" s="9" t="s">
        <v>131</v>
      </c>
      <c r="E127" s="11">
        <v>45030</v>
      </c>
      <c r="F127" s="10">
        <v>1490741</v>
      </c>
      <c r="G127" s="2" t="str">
        <f>IFERROR(VLOOKUP("000"&amp;F127,[1]!Tableau1[Référence],1,FALSE),"")</f>
        <v>0001490741</v>
      </c>
      <c r="H127" s="2" t="str">
        <f>IFERROR(IF(VLOOKUP("000"&amp;F127,Tableau1[[Qté en unité saisie]:[Référence]],2,FALSE)=C127,"Correct","INCCORECT"),"")</f>
        <v/>
      </c>
      <c r="P127" s="2" t="str">
        <f>IFERROR(IF(VLOOKUP("000"&amp;Tableau3[[#This Row],[Numéro de BL/ASN6]],Tableau1[[Qté en unité saisie]:[Référence]],2,FALSE)=Tableau3[[#This Row],[Quantité4]],"Correct","INCCORECT"),"")</f>
        <v/>
      </c>
    </row>
    <row r="128" spans="1:16" x14ac:dyDescent="0.25">
      <c r="A128" s="8" t="s">
        <v>128</v>
      </c>
      <c r="B128" s="9" t="s">
        <v>130</v>
      </c>
      <c r="C128" s="10">
        <v>1</v>
      </c>
      <c r="D128" s="9" t="s">
        <v>131</v>
      </c>
      <c r="E128" s="11">
        <v>45030</v>
      </c>
      <c r="F128" s="10">
        <v>1490741</v>
      </c>
      <c r="G128" s="2" t="str">
        <f>IFERROR(VLOOKUP("000"&amp;F128,[1]!Tableau1[Référence],1,FALSE),"")</f>
        <v>0001490741</v>
      </c>
      <c r="H128" s="2" t="str">
        <f>IFERROR(IF(VLOOKUP("000"&amp;F128,Tableau1[[Qté en unité saisie]:[Référence]],2,FALSE)=C128,"Correct","INCCORECT"),"")</f>
        <v/>
      </c>
      <c r="P128" s="2" t="str">
        <f>IFERROR(IF(VLOOKUP("000"&amp;Tableau3[[#This Row],[Numéro de BL/ASN6]],Tableau1[[Qté en unité saisie]:[Référence]],2,FALSE)=Tableau3[[#This Row],[Quantité4]],"Correct","INCCORECT"),"")</f>
        <v/>
      </c>
    </row>
    <row r="129" spans="1:16" x14ac:dyDescent="0.25">
      <c r="A129" s="8" t="s">
        <v>129</v>
      </c>
      <c r="B129" s="9" t="s">
        <v>130</v>
      </c>
      <c r="C129" s="10">
        <v>30</v>
      </c>
      <c r="D129" s="9" t="s">
        <v>131</v>
      </c>
      <c r="E129" s="11">
        <v>45030</v>
      </c>
      <c r="F129" s="10">
        <v>1490741</v>
      </c>
      <c r="G129" s="2" t="str">
        <f>IFERROR(VLOOKUP("000"&amp;F129,[1]!Tableau1[Référence],1,FALSE),"")</f>
        <v>0001490741</v>
      </c>
      <c r="H129" s="2" t="str">
        <f>IFERROR(IF(VLOOKUP("000"&amp;F129,Tableau1[[Qté en unité saisie]:[Référence]],2,FALSE)=C129,"Correct","INCCORECT"),"")</f>
        <v/>
      </c>
      <c r="P129" s="2" t="str">
        <f>IFERROR(IF(VLOOKUP("000"&amp;Tableau3[[#This Row],[Numéro de BL/ASN6]],Tableau1[[Qté en unité saisie]:[Référence]],2,FALSE)=Tableau3[[#This Row],[Quantité4]],"Correct","INCCORECT"),"")</f>
        <v/>
      </c>
    </row>
    <row r="130" spans="1:16" x14ac:dyDescent="0.25">
      <c r="A130" s="8" t="s">
        <v>128</v>
      </c>
      <c r="B130" s="9" t="s">
        <v>130</v>
      </c>
      <c r="C130" s="10">
        <v>4</v>
      </c>
      <c r="D130" s="9" t="s">
        <v>131</v>
      </c>
      <c r="E130" s="11">
        <v>45030</v>
      </c>
      <c r="F130" s="10">
        <v>1490742</v>
      </c>
      <c r="G130" s="2" t="str">
        <f>IFERROR(VLOOKUP("000"&amp;F130,[1]!Tableau1[Référence],1,FALSE),"")</f>
        <v>0001490742</v>
      </c>
      <c r="H130" s="2" t="str">
        <f>IFERROR(IF(VLOOKUP("000"&amp;F130,Tableau1[[Qté en unité saisie]:[Référence]],2,FALSE)=C130,"Correct","INCCORECT"),"")</f>
        <v/>
      </c>
      <c r="P130" s="2" t="str">
        <f>IFERROR(IF(VLOOKUP("000"&amp;Tableau3[[#This Row],[Numéro de BL/ASN6]],Tableau1[[Qté en unité saisie]:[Référence]],2,FALSE)=Tableau3[[#This Row],[Quantité4]],"Correct","INCCORECT"),"")</f>
        <v/>
      </c>
    </row>
    <row r="131" spans="1:16" x14ac:dyDescent="0.25">
      <c r="A131" s="8" t="s">
        <v>129</v>
      </c>
      <c r="B131" s="9" t="s">
        <v>130</v>
      </c>
      <c r="C131" s="10">
        <v>4</v>
      </c>
      <c r="D131" s="9" t="s">
        <v>131</v>
      </c>
      <c r="E131" s="11">
        <v>45030</v>
      </c>
      <c r="F131" s="10">
        <v>1490742</v>
      </c>
      <c r="G131" s="2" t="str">
        <f>IFERROR(VLOOKUP("000"&amp;F131,[1]!Tableau1[Référence],1,FALSE),"")</f>
        <v>0001490742</v>
      </c>
      <c r="H131" s="2" t="str">
        <f>IFERROR(IF(VLOOKUP("000"&amp;F131,Tableau1[[Qté en unité saisie]:[Référence]],2,FALSE)=C131,"Correct","INCCORECT"),"")</f>
        <v/>
      </c>
      <c r="P131" s="2" t="str">
        <f>IFERROR(IF(VLOOKUP("000"&amp;Tableau3[[#This Row],[Numéro de BL/ASN6]],Tableau1[[Qté en unité saisie]:[Référence]],2,FALSE)=Tableau3[[#This Row],[Quantité4]],"Correct","INCCORECT"),"")</f>
        <v/>
      </c>
    </row>
    <row r="132" spans="1:16" x14ac:dyDescent="0.25">
      <c r="A132" s="8" t="s">
        <v>128</v>
      </c>
      <c r="B132" s="9" t="s">
        <v>130</v>
      </c>
      <c r="C132" s="10">
        <v>40</v>
      </c>
      <c r="D132" s="9" t="s">
        <v>131</v>
      </c>
      <c r="E132" s="11">
        <v>45030</v>
      </c>
      <c r="F132" s="10">
        <v>1490742</v>
      </c>
      <c r="G132" s="2" t="str">
        <f>IFERROR(VLOOKUP("000"&amp;F132,[1]!Tableau1[Référence],1,FALSE),"")</f>
        <v>0001490742</v>
      </c>
      <c r="H132" s="2" t="str">
        <f>IFERROR(IF(VLOOKUP("000"&amp;F132,Tableau1[[Qté en unité saisie]:[Référence]],2,FALSE)=C132,"Correct","INCCORECT"),"")</f>
        <v/>
      </c>
      <c r="P132" s="2" t="str">
        <f>IFERROR(IF(VLOOKUP("000"&amp;Tableau3[[#This Row],[Numéro de BL/ASN6]],Tableau1[[Qté en unité saisie]:[Référence]],2,FALSE)=Tableau3[[#This Row],[Quantité4]],"Correct","INCCORECT"),"")</f>
        <v/>
      </c>
    </row>
    <row r="133" spans="1:16" x14ac:dyDescent="0.25">
      <c r="A133" s="8" t="s">
        <v>129</v>
      </c>
      <c r="B133" s="9" t="s">
        <v>130</v>
      </c>
      <c r="C133" s="10">
        <v>3</v>
      </c>
      <c r="D133" s="9" t="s">
        <v>131</v>
      </c>
      <c r="E133" s="11">
        <v>45030</v>
      </c>
      <c r="F133" s="10">
        <v>1490746</v>
      </c>
      <c r="G133" s="2" t="str">
        <f>IFERROR(VLOOKUP("000"&amp;F133,[1]!Tableau1[Référence],1,FALSE),"")</f>
        <v>0001490746</v>
      </c>
      <c r="H133" s="2" t="str">
        <f>IFERROR(IF(VLOOKUP("000"&amp;F133,Tableau1[[Qté en unité saisie]:[Référence]],2,FALSE)=C133,"Correct","INCCORECT"),"")</f>
        <v/>
      </c>
      <c r="P133" s="2" t="str">
        <f>IFERROR(IF(VLOOKUP("000"&amp;Tableau3[[#This Row],[Numéro de BL/ASN6]],Tableau1[[Qté en unité saisie]:[Référence]],2,FALSE)=Tableau3[[#This Row],[Quantité4]],"Correct","INCCORECT"),"")</f>
        <v/>
      </c>
    </row>
    <row r="134" spans="1:16" x14ac:dyDescent="0.25">
      <c r="A134" s="8" t="s">
        <v>128</v>
      </c>
      <c r="B134" s="9" t="s">
        <v>130</v>
      </c>
      <c r="C134" s="10">
        <v>3</v>
      </c>
      <c r="D134" s="9" t="s">
        <v>131</v>
      </c>
      <c r="E134" s="11">
        <v>45030</v>
      </c>
      <c r="F134" s="10">
        <v>1490746</v>
      </c>
      <c r="G134" s="2" t="str">
        <f>IFERROR(VLOOKUP("000"&amp;F134,[1]!Tableau1[Référence],1,FALSE),"")</f>
        <v>0001490746</v>
      </c>
      <c r="H134" s="2" t="str">
        <f>IFERROR(IF(VLOOKUP("000"&amp;F134,Tableau1[[Qté en unité saisie]:[Référence]],2,FALSE)=C134,"Correct","INCCORECT"),"")</f>
        <v/>
      </c>
      <c r="P134" s="2" t="str">
        <f>IFERROR(IF(VLOOKUP("000"&amp;Tableau3[[#This Row],[Numéro de BL/ASN6]],Tableau1[[Qté en unité saisie]:[Référence]],2,FALSE)=Tableau3[[#This Row],[Quantité4]],"Correct","INCCORECT"),"")</f>
        <v/>
      </c>
    </row>
    <row r="135" spans="1:16" x14ac:dyDescent="0.25">
      <c r="A135" s="8" t="s">
        <v>129</v>
      </c>
      <c r="B135" s="9" t="s">
        <v>130</v>
      </c>
      <c r="C135" s="10">
        <v>45</v>
      </c>
      <c r="D135" s="9" t="s">
        <v>131</v>
      </c>
      <c r="E135" s="11">
        <v>45030</v>
      </c>
      <c r="F135" s="10">
        <v>1490746</v>
      </c>
      <c r="G135" s="2" t="str">
        <f>IFERROR(VLOOKUP("000"&amp;F135,[1]!Tableau1[Référence],1,FALSE),"")</f>
        <v>0001490746</v>
      </c>
      <c r="H135" s="2" t="str">
        <f>IFERROR(IF(VLOOKUP("000"&amp;F135,Tableau1[[Qté en unité saisie]:[Référence]],2,FALSE)=C135,"Correct","INCCORECT"),"")</f>
        <v/>
      </c>
      <c r="P135" s="2" t="str">
        <f>IFERROR(IF(VLOOKUP("000"&amp;Tableau3[[#This Row],[Numéro de BL/ASN6]],Tableau1[[Qté en unité saisie]:[Référence]],2,FALSE)=Tableau3[[#This Row],[Quantité4]],"Correct","INCCORECT"),"")</f>
        <v/>
      </c>
    </row>
    <row r="136" spans="1:16" x14ac:dyDescent="0.25">
      <c r="A136" s="8" t="s">
        <v>128</v>
      </c>
      <c r="B136" s="9" t="s">
        <v>130</v>
      </c>
      <c r="C136" s="10">
        <v>1</v>
      </c>
      <c r="D136" s="9" t="s">
        <v>131</v>
      </c>
      <c r="E136" s="11">
        <v>45030</v>
      </c>
      <c r="F136" s="10">
        <v>1490770</v>
      </c>
      <c r="G136" s="2" t="str">
        <f>IFERROR(VLOOKUP("000"&amp;F136,[1]!Tableau1[Référence],1,FALSE),"")</f>
        <v>0001490770</v>
      </c>
      <c r="H136" s="2" t="str">
        <f>IFERROR(IF(VLOOKUP("000"&amp;F136,Tableau1[[Qté en unité saisie]:[Référence]],2,FALSE)=C136,"Correct","INCCORECT"),"")</f>
        <v/>
      </c>
      <c r="P136" s="2" t="str">
        <f>IFERROR(IF(VLOOKUP("000"&amp;Tableau3[[#This Row],[Numéro de BL/ASN6]],Tableau1[[Qté en unité saisie]:[Référence]],2,FALSE)=Tableau3[[#This Row],[Quantité4]],"Correct","INCCORECT"),"")</f>
        <v/>
      </c>
    </row>
    <row r="137" spans="1:16" x14ac:dyDescent="0.25">
      <c r="A137" s="8" t="s">
        <v>129</v>
      </c>
      <c r="B137" s="9" t="s">
        <v>130</v>
      </c>
      <c r="C137" s="10">
        <v>1</v>
      </c>
      <c r="D137" s="9" t="s">
        <v>131</v>
      </c>
      <c r="E137" s="11">
        <v>45030</v>
      </c>
      <c r="F137" s="10">
        <v>1490770</v>
      </c>
      <c r="G137" s="2" t="str">
        <f>IFERROR(VLOOKUP("000"&amp;F137,[1]!Tableau1[Référence],1,FALSE),"")</f>
        <v>0001490770</v>
      </c>
      <c r="H137" s="2" t="str">
        <f>IFERROR(IF(VLOOKUP("000"&amp;F137,Tableau1[[Qté en unité saisie]:[Référence]],2,FALSE)=C137,"Correct","INCCORECT"),"")</f>
        <v/>
      </c>
      <c r="P137" s="2" t="str">
        <f>IFERROR(IF(VLOOKUP("000"&amp;Tableau3[[#This Row],[Numéro de BL/ASN6]],Tableau1[[Qté en unité saisie]:[Référence]],2,FALSE)=Tableau3[[#This Row],[Quantité4]],"Correct","INCCORECT"),"")</f>
        <v/>
      </c>
    </row>
    <row r="138" spans="1:16" x14ac:dyDescent="0.25">
      <c r="A138" s="8" t="s">
        <v>128</v>
      </c>
      <c r="B138" s="9" t="s">
        <v>130</v>
      </c>
      <c r="C138" s="10">
        <v>30</v>
      </c>
      <c r="D138" s="9" t="s">
        <v>131</v>
      </c>
      <c r="E138" s="11">
        <v>45030</v>
      </c>
      <c r="F138" s="10">
        <v>1490770</v>
      </c>
      <c r="G138" s="2" t="str">
        <f>IFERROR(VLOOKUP("000"&amp;F138,[1]!Tableau1[Référence],1,FALSE),"")</f>
        <v>0001490770</v>
      </c>
      <c r="H138" s="2" t="str">
        <f>IFERROR(IF(VLOOKUP("000"&amp;F138,Tableau1[[Qté en unité saisie]:[Référence]],2,FALSE)=C138,"Correct","INCCORECT"),"")</f>
        <v/>
      </c>
      <c r="P138" s="2" t="str">
        <f>IFERROR(IF(VLOOKUP("000"&amp;Tableau3[[#This Row],[Numéro de BL/ASN6]],Tableau1[[Qté en unité saisie]:[Référence]],2,FALSE)=Tableau3[[#This Row],[Quantité4]],"Correct","INCCORECT"),"")</f>
        <v/>
      </c>
    </row>
    <row r="139" spans="1:16" x14ac:dyDescent="0.25">
      <c r="A139" s="8" t="s">
        <v>129</v>
      </c>
      <c r="B139" s="9" t="s">
        <v>130</v>
      </c>
      <c r="C139" s="10">
        <v>7</v>
      </c>
      <c r="D139" s="9" t="s">
        <v>131</v>
      </c>
      <c r="E139" s="11">
        <v>45030</v>
      </c>
      <c r="F139" s="10">
        <v>1490771</v>
      </c>
      <c r="G139" s="2" t="str">
        <f>IFERROR(VLOOKUP("000"&amp;F139,[1]!Tableau1[Référence],1,FALSE),"")</f>
        <v>0001490771</v>
      </c>
      <c r="H139" s="2" t="str">
        <f>IFERROR(IF(VLOOKUP("000"&amp;F139,Tableau1[[Qté en unité saisie]:[Référence]],2,FALSE)=C139,"Correct","INCCORECT"),"")</f>
        <v/>
      </c>
      <c r="P139" s="2" t="str">
        <f>IFERROR(IF(VLOOKUP("000"&amp;Tableau3[[#This Row],[Numéro de BL/ASN6]],Tableau1[[Qté en unité saisie]:[Référence]],2,FALSE)=Tableau3[[#This Row],[Quantité4]],"Correct","INCCORECT"),"")</f>
        <v/>
      </c>
    </row>
    <row r="140" spans="1:16" x14ac:dyDescent="0.25">
      <c r="A140" s="8" t="s">
        <v>128</v>
      </c>
      <c r="B140" s="9" t="s">
        <v>130</v>
      </c>
      <c r="C140" s="10">
        <v>7</v>
      </c>
      <c r="D140" s="9" t="s">
        <v>131</v>
      </c>
      <c r="E140" s="11">
        <v>45030</v>
      </c>
      <c r="F140" s="10">
        <v>1490771</v>
      </c>
      <c r="G140" s="2" t="str">
        <f>IFERROR(VLOOKUP("000"&amp;F140,[1]!Tableau1[Référence],1,FALSE),"")</f>
        <v>0001490771</v>
      </c>
      <c r="H140" s="2" t="str">
        <f>IFERROR(IF(VLOOKUP("000"&amp;F140,Tableau1[[Qté en unité saisie]:[Référence]],2,FALSE)=C140,"Correct","INCCORECT"),"")</f>
        <v/>
      </c>
      <c r="P140" s="2" t="str">
        <f>IFERROR(IF(VLOOKUP("000"&amp;Tableau3[[#This Row],[Numéro de BL/ASN6]],Tableau1[[Qté en unité saisie]:[Référence]],2,FALSE)=Tableau3[[#This Row],[Quantité4]],"Correct","INCCORECT"),"")</f>
        <v/>
      </c>
    </row>
    <row r="141" spans="1:16" x14ac:dyDescent="0.25">
      <c r="A141" s="8" t="s">
        <v>129</v>
      </c>
      <c r="B141" s="9" t="s">
        <v>130</v>
      </c>
      <c r="C141" s="10">
        <v>70</v>
      </c>
      <c r="D141" s="9" t="s">
        <v>131</v>
      </c>
      <c r="E141" s="11">
        <v>45030</v>
      </c>
      <c r="F141" s="10">
        <v>1490771</v>
      </c>
      <c r="G141" s="2" t="str">
        <f>IFERROR(VLOOKUP("000"&amp;F141,[1]!Tableau1[Référence],1,FALSE),"")</f>
        <v>0001490771</v>
      </c>
      <c r="H141" s="2" t="str">
        <f>IFERROR(IF(VLOOKUP("000"&amp;F141,Tableau1[[Qté en unité saisie]:[Référence]],2,FALSE)=C141,"Correct","INCCORECT"),"")</f>
        <v/>
      </c>
      <c r="P141" s="2" t="str">
        <f>IFERROR(IF(VLOOKUP("000"&amp;Tableau3[[#This Row],[Numéro de BL/ASN6]],Tableau1[[Qté en unité saisie]:[Référence]],2,FALSE)=Tableau3[[#This Row],[Quantité4]],"Correct","INCCORECT"),"")</f>
        <v/>
      </c>
    </row>
    <row r="142" spans="1:16" x14ac:dyDescent="0.25">
      <c r="A142" s="8" t="s">
        <v>128</v>
      </c>
      <c r="B142" s="9" t="s">
        <v>130</v>
      </c>
      <c r="C142" s="10">
        <v>1</v>
      </c>
      <c r="D142" s="9" t="s">
        <v>131</v>
      </c>
      <c r="E142" s="11">
        <v>45030</v>
      </c>
      <c r="F142" s="10">
        <v>1490777</v>
      </c>
      <c r="G142" s="2" t="str">
        <f>IFERROR(VLOOKUP("000"&amp;F142,[1]!Tableau1[Référence],1,FALSE),"")</f>
        <v>0001490777</v>
      </c>
      <c r="H142" s="2" t="str">
        <f>IFERROR(IF(VLOOKUP("000"&amp;F142,Tableau1[[Qté en unité saisie]:[Référence]],2,FALSE)=C142,"Correct","INCCORECT"),"")</f>
        <v/>
      </c>
      <c r="P142" s="2" t="str">
        <f>IFERROR(IF(VLOOKUP("000"&amp;Tableau3[[#This Row],[Numéro de BL/ASN6]],Tableau1[[Qté en unité saisie]:[Référence]],2,FALSE)=Tableau3[[#This Row],[Quantité4]],"Correct","INCCORECT"),"")</f>
        <v/>
      </c>
    </row>
    <row r="143" spans="1:16" x14ac:dyDescent="0.25">
      <c r="A143" s="8" t="s">
        <v>129</v>
      </c>
      <c r="B143" s="9" t="s">
        <v>130</v>
      </c>
      <c r="C143" s="10">
        <v>1</v>
      </c>
      <c r="D143" s="9" t="s">
        <v>131</v>
      </c>
      <c r="E143" s="11">
        <v>45030</v>
      </c>
      <c r="F143" s="10">
        <v>1490777</v>
      </c>
      <c r="G143" s="2" t="str">
        <f>IFERROR(VLOOKUP("000"&amp;F143,[1]!Tableau1[Référence],1,FALSE),"")</f>
        <v>0001490777</v>
      </c>
      <c r="H143" s="2" t="str">
        <f>IFERROR(IF(VLOOKUP("000"&amp;F143,Tableau1[[Qté en unité saisie]:[Référence]],2,FALSE)=C143,"Correct","INCCORECT"),"")</f>
        <v/>
      </c>
      <c r="P143" s="2" t="str">
        <f>IFERROR(IF(VLOOKUP("000"&amp;Tableau3[[#This Row],[Numéro de BL/ASN6]],Tableau1[[Qté en unité saisie]:[Référence]],2,FALSE)=Tableau3[[#This Row],[Quantité4]],"Correct","INCCORECT"),"")</f>
        <v/>
      </c>
    </row>
    <row r="144" spans="1:16" x14ac:dyDescent="0.25">
      <c r="A144" s="8" t="s">
        <v>128</v>
      </c>
      <c r="B144" s="9" t="s">
        <v>130</v>
      </c>
      <c r="C144" s="10">
        <v>15</v>
      </c>
      <c r="D144" s="9" t="s">
        <v>131</v>
      </c>
      <c r="E144" s="11">
        <v>45030</v>
      </c>
      <c r="F144" s="10">
        <v>1490777</v>
      </c>
      <c r="G144" s="2" t="str">
        <f>IFERROR(VLOOKUP("000"&amp;F144,[1]!Tableau1[Référence],1,FALSE),"")</f>
        <v>0001490777</v>
      </c>
      <c r="H144" s="2" t="str">
        <f>IFERROR(IF(VLOOKUP("000"&amp;F144,Tableau1[[Qté en unité saisie]:[Référence]],2,FALSE)=C144,"Correct","INCCORECT"),"")</f>
        <v/>
      </c>
      <c r="P144" s="2" t="str">
        <f>IFERROR(IF(VLOOKUP("000"&amp;Tableau3[[#This Row],[Numéro de BL/ASN6]],Tableau1[[Qté en unité saisie]:[Référence]],2,FALSE)=Tableau3[[#This Row],[Quantité4]],"Correct","INCCORECT"),"")</f>
        <v/>
      </c>
    </row>
    <row r="145" spans="1:16" x14ac:dyDescent="0.25">
      <c r="A145" s="8" t="s">
        <v>129</v>
      </c>
      <c r="B145" s="9" t="s">
        <v>130</v>
      </c>
      <c r="C145" s="10">
        <v>3</v>
      </c>
      <c r="D145" s="9" t="s">
        <v>131</v>
      </c>
      <c r="E145" s="11">
        <v>45030</v>
      </c>
      <c r="F145" s="10">
        <v>1490810</v>
      </c>
      <c r="G145" s="2" t="str">
        <f>IFERROR(VLOOKUP("000"&amp;F145,[1]!Tableau1[Référence],1,FALSE),"")</f>
        <v>0001490810</v>
      </c>
      <c r="H145" s="2" t="str">
        <f>IFERROR(IF(VLOOKUP("000"&amp;F145,Tableau1[[Qté en unité saisie]:[Référence]],2,FALSE)=C145,"Correct","INCCORECT"),"")</f>
        <v/>
      </c>
      <c r="P145" s="2" t="str">
        <f>IFERROR(IF(VLOOKUP("000"&amp;Tableau3[[#This Row],[Numéro de BL/ASN6]],Tableau1[[Qté en unité saisie]:[Référence]],2,FALSE)=Tableau3[[#This Row],[Quantité4]],"Correct","INCCORECT"),"")</f>
        <v/>
      </c>
    </row>
    <row r="146" spans="1:16" x14ac:dyDescent="0.25">
      <c r="A146" s="8" t="s">
        <v>128</v>
      </c>
      <c r="B146" s="9" t="s">
        <v>130</v>
      </c>
      <c r="C146" s="10">
        <v>3</v>
      </c>
      <c r="D146" s="9" t="s">
        <v>131</v>
      </c>
      <c r="E146" s="11">
        <v>45030</v>
      </c>
      <c r="F146" s="10">
        <v>1490810</v>
      </c>
      <c r="G146" s="2" t="str">
        <f>IFERROR(VLOOKUP("000"&amp;F146,[1]!Tableau1[Référence],1,FALSE),"")</f>
        <v>0001490810</v>
      </c>
      <c r="H146" s="2" t="str">
        <f>IFERROR(IF(VLOOKUP("000"&amp;F146,Tableau1[[Qté en unité saisie]:[Référence]],2,FALSE)=C146,"Correct","INCCORECT"),"")</f>
        <v/>
      </c>
      <c r="P146" s="2" t="str">
        <f>IFERROR(IF(VLOOKUP("000"&amp;Tableau3[[#This Row],[Numéro de BL/ASN6]],Tableau1[[Qté en unité saisie]:[Référence]],2,FALSE)=Tableau3[[#This Row],[Quantité4]],"Correct","INCCORECT"),"")</f>
        <v/>
      </c>
    </row>
    <row r="147" spans="1:16" x14ac:dyDescent="0.25">
      <c r="A147" s="8" t="s">
        <v>129</v>
      </c>
      <c r="B147" s="9" t="s">
        <v>130</v>
      </c>
      <c r="C147" s="10">
        <v>45</v>
      </c>
      <c r="D147" s="9" t="s">
        <v>131</v>
      </c>
      <c r="E147" s="11">
        <v>45030</v>
      </c>
      <c r="F147" s="10">
        <v>1490810</v>
      </c>
      <c r="G147" s="2" t="str">
        <f>IFERROR(VLOOKUP("000"&amp;F147,[1]!Tableau1[Référence],1,FALSE),"")</f>
        <v>0001490810</v>
      </c>
      <c r="H147" s="2" t="str">
        <f>IFERROR(IF(VLOOKUP("000"&amp;F147,Tableau1[[Qté en unité saisie]:[Référence]],2,FALSE)=C147,"Correct","INCCORECT"),"")</f>
        <v/>
      </c>
      <c r="P147" s="2" t="str">
        <f>IFERROR(IF(VLOOKUP("000"&amp;Tableau3[[#This Row],[Numéro de BL/ASN6]],Tableau1[[Qté en unité saisie]:[Référence]],2,FALSE)=Tableau3[[#This Row],[Quantité4]],"Correct","INCCORECT"),"")</f>
        <v/>
      </c>
    </row>
    <row r="148" spans="1:16" x14ac:dyDescent="0.25">
      <c r="A148" s="8" t="s">
        <v>128</v>
      </c>
      <c r="B148" s="9" t="s">
        <v>130</v>
      </c>
      <c r="C148" s="10">
        <v>2</v>
      </c>
      <c r="D148" s="9" t="s">
        <v>131</v>
      </c>
      <c r="E148" s="11">
        <v>45030</v>
      </c>
      <c r="F148" s="10">
        <v>1490811</v>
      </c>
      <c r="G148" s="2" t="str">
        <f>IFERROR(VLOOKUP("000"&amp;F148,[1]!Tableau1[Référence],1,FALSE),"")</f>
        <v>0001490811</v>
      </c>
      <c r="H148" s="2" t="str">
        <f>IFERROR(IF(VLOOKUP("000"&amp;F148,Tableau1[[Qté en unité saisie]:[Référence]],2,FALSE)=C148,"Correct","INCCORECT"),"")</f>
        <v/>
      </c>
      <c r="P148" s="2" t="str">
        <f>IFERROR(IF(VLOOKUP("000"&amp;Tableau3[[#This Row],[Numéro de BL/ASN6]],Tableau1[[Qté en unité saisie]:[Référence]],2,FALSE)=Tableau3[[#This Row],[Quantité4]],"Correct","INCCORECT"),"")</f>
        <v/>
      </c>
    </row>
    <row r="149" spans="1:16" x14ac:dyDescent="0.25">
      <c r="A149" s="8" t="s">
        <v>129</v>
      </c>
      <c r="B149" s="9" t="s">
        <v>130</v>
      </c>
      <c r="C149" s="10">
        <v>2</v>
      </c>
      <c r="D149" s="9" t="s">
        <v>131</v>
      </c>
      <c r="E149" s="11">
        <v>45030</v>
      </c>
      <c r="F149" s="10">
        <v>1490811</v>
      </c>
      <c r="G149" s="2" t="str">
        <f>IFERROR(VLOOKUP("000"&amp;F149,[1]!Tableau1[Référence],1,FALSE),"")</f>
        <v>0001490811</v>
      </c>
      <c r="H149" s="2" t="str">
        <f>IFERROR(IF(VLOOKUP("000"&amp;F149,Tableau1[[Qté en unité saisie]:[Référence]],2,FALSE)=C149,"Correct","INCCORECT"),"")</f>
        <v/>
      </c>
      <c r="P149" s="2" t="str">
        <f>IFERROR(IF(VLOOKUP("000"&amp;Tableau3[[#This Row],[Numéro de BL/ASN6]],Tableau1[[Qté en unité saisie]:[Référence]],2,FALSE)=Tableau3[[#This Row],[Quantité4]],"Correct","INCCORECT"),"")</f>
        <v/>
      </c>
    </row>
    <row r="150" spans="1:16" x14ac:dyDescent="0.25">
      <c r="A150" s="8" t="s">
        <v>128</v>
      </c>
      <c r="B150" s="9" t="s">
        <v>130</v>
      </c>
      <c r="C150" s="10">
        <v>30</v>
      </c>
      <c r="D150" s="9" t="s">
        <v>131</v>
      </c>
      <c r="E150" s="11">
        <v>45030</v>
      </c>
      <c r="F150" s="10">
        <v>1490811</v>
      </c>
      <c r="G150" s="2" t="str">
        <f>IFERROR(VLOOKUP("000"&amp;F150,[1]!Tableau1[Référence],1,FALSE),"")</f>
        <v>0001490811</v>
      </c>
      <c r="H150" s="2" t="str">
        <f>IFERROR(IF(VLOOKUP("000"&amp;F150,Tableau1[[Qté en unité saisie]:[Référence]],2,FALSE)=C150,"Correct","INCCORECT"),"")</f>
        <v/>
      </c>
      <c r="P150" s="2" t="str">
        <f>IFERROR(IF(VLOOKUP("000"&amp;Tableau3[[#This Row],[Numéro de BL/ASN6]],Tableau1[[Qté en unité saisie]:[Référence]],2,FALSE)=Tableau3[[#This Row],[Quantité4]],"Correct","INCCORECT"),"")</f>
        <v/>
      </c>
    </row>
    <row r="151" spans="1:16" x14ac:dyDescent="0.25">
      <c r="A151" s="8" t="s">
        <v>129</v>
      </c>
      <c r="B151" s="9" t="s">
        <v>130</v>
      </c>
      <c r="C151" s="10">
        <v>1</v>
      </c>
      <c r="D151" s="9" t="s">
        <v>131</v>
      </c>
      <c r="E151" s="11">
        <v>45030</v>
      </c>
      <c r="F151" s="10">
        <v>1490835</v>
      </c>
      <c r="G151" s="2" t="str">
        <f>IFERROR(VLOOKUP("000"&amp;F151,[1]!Tableau1[Référence],1,FALSE),"")</f>
        <v>0001490835</v>
      </c>
      <c r="H151" s="2" t="str">
        <f>IFERROR(IF(VLOOKUP("000"&amp;F151,Tableau1[[Qté en unité saisie]:[Référence]],2,FALSE)=C151,"Correct","INCCORECT"),"")</f>
        <v/>
      </c>
      <c r="P151" s="2" t="str">
        <f>IFERROR(IF(VLOOKUP("000"&amp;Tableau3[[#This Row],[Numéro de BL/ASN6]],Tableau1[[Qté en unité saisie]:[Référence]],2,FALSE)=Tableau3[[#This Row],[Quantité4]],"Correct","INCCORECT"),"")</f>
        <v/>
      </c>
    </row>
    <row r="152" spans="1:16" x14ac:dyDescent="0.25">
      <c r="A152" s="8" t="s">
        <v>128</v>
      </c>
      <c r="B152" s="9" t="s">
        <v>130</v>
      </c>
      <c r="C152" s="10">
        <v>1</v>
      </c>
      <c r="D152" s="9" t="s">
        <v>131</v>
      </c>
      <c r="E152" s="11">
        <v>45030</v>
      </c>
      <c r="F152" s="10">
        <v>1490835</v>
      </c>
      <c r="G152" s="2" t="str">
        <f>IFERROR(VLOOKUP("000"&amp;F152,[1]!Tableau1[Référence],1,FALSE),"")</f>
        <v>0001490835</v>
      </c>
      <c r="H152" s="2" t="str">
        <f>IFERROR(IF(VLOOKUP("000"&amp;F152,Tableau1[[Qté en unité saisie]:[Référence]],2,FALSE)=C152,"Correct","INCCORECT"),"")</f>
        <v/>
      </c>
      <c r="P152" s="2" t="str">
        <f>IFERROR(IF(VLOOKUP("000"&amp;Tableau3[[#This Row],[Numéro de BL/ASN6]],Tableau1[[Qté en unité saisie]:[Référence]],2,FALSE)=Tableau3[[#This Row],[Quantité4]],"Correct","INCCORECT"),"")</f>
        <v/>
      </c>
    </row>
    <row r="153" spans="1:16" x14ac:dyDescent="0.25">
      <c r="A153" s="8" t="s">
        <v>129</v>
      </c>
      <c r="B153" s="9" t="s">
        <v>130</v>
      </c>
      <c r="C153" s="10">
        <v>30</v>
      </c>
      <c r="D153" s="9" t="s">
        <v>131</v>
      </c>
      <c r="E153" s="11">
        <v>45030</v>
      </c>
      <c r="F153" s="10">
        <v>1490835</v>
      </c>
      <c r="G153" s="2" t="str">
        <f>IFERROR(VLOOKUP("000"&amp;F153,[1]!Tableau1[Référence],1,FALSE),"")</f>
        <v>0001490835</v>
      </c>
      <c r="H153" s="2" t="str">
        <f>IFERROR(IF(VLOOKUP("000"&amp;F153,Tableau1[[Qté en unité saisie]:[Référence]],2,FALSE)=C153,"Correct","INCCORECT"),"")</f>
        <v/>
      </c>
      <c r="P153" s="2" t="str">
        <f>IFERROR(IF(VLOOKUP("000"&amp;Tableau3[[#This Row],[Numéro de BL/ASN6]],Tableau1[[Qté en unité saisie]:[Référence]],2,FALSE)=Tableau3[[#This Row],[Quantité4]],"Correct","INCCORECT"),"")</f>
        <v/>
      </c>
    </row>
    <row r="154" spans="1:16" x14ac:dyDescent="0.25">
      <c r="A154" s="8" t="s">
        <v>128</v>
      </c>
      <c r="B154" s="9" t="s">
        <v>130</v>
      </c>
      <c r="C154" s="10">
        <v>20</v>
      </c>
      <c r="D154" s="9" t="s">
        <v>131</v>
      </c>
      <c r="E154" s="9"/>
      <c r="F154" s="10">
        <v>1850120</v>
      </c>
      <c r="G154" s="2" t="str">
        <f>IFERROR(VLOOKUP("000"&amp;F154,[1]!Tableau1[Référence],1,FALSE),"")</f>
        <v/>
      </c>
      <c r="H154" s="2" t="str">
        <f>IFERROR(IF(VLOOKUP("000"&amp;F154,Tableau1[[Qté en unité saisie]:[Référence]],2,FALSE)=C154,"Correct","INCCORECT"),"")</f>
        <v/>
      </c>
      <c r="P154" s="2" t="str">
        <f>IFERROR(IF(VLOOKUP("000"&amp;Tableau3[[#This Row],[Numéro de BL/ASN6]],Tableau1[[Qté en unité saisie]:[Référence]],2,FALSE)=Tableau3[[#This Row],[Quantité4]],"Correct","INCCORECT"),"")</f>
        <v/>
      </c>
    </row>
    <row r="155" spans="1:16" x14ac:dyDescent="0.25">
      <c r="A155" s="8" t="s">
        <v>129</v>
      </c>
      <c r="B155" s="9" t="s">
        <v>130</v>
      </c>
      <c r="C155" s="10">
        <v>20</v>
      </c>
      <c r="D155" s="9" t="s">
        <v>131</v>
      </c>
      <c r="E155" s="9"/>
      <c r="F155" s="10">
        <v>1849280</v>
      </c>
      <c r="G155" s="2" t="str">
        <f>IFERROR(VLOOKUP("000"&amp;F155,[1]!Tableau1[Référence],1,FALSE),"")</f>
        <v/>
      </c>
      <c r="H155" s="2" t="str">
        <f>IFERROR(IF(VLOOKUP("000"&amp;F155,Tableau1[[Qté en unité saisie]:[Référence]],2,FALSE)=C155,"Correct","INCCORECT"),"")</f>
        <v/>
      </c>
      <c r="P155" s="2" t="str">
        <f>IFERROR(IF(VLOOKUP("000"&amp;Tableau3[[#This Row],[Numéro de BL/ASN6]],Tableau1[[Qté en unité saisie]:[Référence]],2,FALSE)=Tableau3[[#This Row],[Quantité4]],"Correct","INCCORECT"),"")</f>
        <v/>
      </c>
    </row>
    <row r="156" spans="1:16" x14ac:dyDescent="0.25">
      <c r="A156" s="8" t="s">
        <v>128</v>
      </c>
      <c r="B156" s="9" t="s">
        <v>130</v>
      </c>
      <c r="C156" s="10">
        <v>6</v>
      </c>
      <c r="D156" s="9" t="s">
        <v>131</v>
      </c>
      <c r="E156" s="11">
        <v>45022</v>
      </c>
      <c r="F156" s="10">
        <v>1490637</v>
      </c>
      <c r="G156" s="2" t="str">
        <f>IFERROR(VLOOKUP("000"&amp;F156,[1]!Tableau1[Référence],1,FALSE),"")</f>
        <v>0001490637</v>
      </c>
      <c r="H156" s="2" t="str">
        <f>IFERROR(IF(VLOOKUP("000"&amp;F156,Tableau1[[Qté en unité saisie]:[Référence]],2,FALSE)=C156,"Correct","INCCORECT"),"")</f>
        <v/>
      </c>
      <c r="P156" s="2" t="str">
        <f>IFERROR(IF(VLOOKUP("000"&amp;Tableau3[[#This Row],[Numéro de BL/ASN6]],Tableau1[[Qté en unité saisie]:[Référence]],2,FALSE)=Tableau3[[#This Row],[Quantité4]],"Correct","INCCORECT"),"")</f>
        <v/>
      </c>
    </row>
    <row r="157" spans="1:16" x14ac:dyDescent="0.25">
      <c r="A157" s="8" t="s">
        <v>129</v>
      </c>
      <c r="B157" s="9" t="s">
        <v>130</v>
      </c>
      <c r="C157" s="10">
        <v>6</v>
      </c>
      <c r="D157" s="9" t="s">
        <v>131</v>
      </c>
      <c r="E157" s="11">
        <v>45022</v>
      </c>
      <c r="F157" s="10">
        <v>1490637</v>
      </c>
      <c r="G157" s="2" t="str">
        <f>IFERROR(VLOOKUP("000"&amp;F157,[1]!Tableau1[Référence],1,FALSE),"")</f>
        <v>0001490637</v>
      </c>
      <c r="H157" s="2" t="str">
        <f>IFERROR(IF(VLOOKUP("000"&amp;F157,Tableau1[[Qté en unité saisie]:[Référence]],2,FALSE)=C157,"Correct","INCCORECT"),"")</f>
        <v/>
      </c>
      <c r="P157" s="2" t="str">
        <f>IFERROR(IF(VLOOKUP("000"&amp;Tableau3[[#This Row],[Numéro de BL/ASN6]],Tableau1[[Qté en unité saisie]:[Référence]],2,FALSE)=Tableau3[[#This Row],[Quantité4]],"Correct","INCCORECT"),"")</f>
        <v/>
      </c>
    </row>
    <row r="158" spans="1:16" x14ac:dyDescent="0.25">
      <c r="A158" s="8" t="s">
        <v>128</v>
      </c>
      <c r="B158" s="9" t="s">
        <v>130</v>
      </c>
      <c r="C158" s="10">
        <v>60</v>
      </c>
      <c r="D158" s="9" t="s">
        <v>131</v>
      </c>
      <c r="E158" s="11">
        <v>45022</v>
      </c>
      <c r="F158" s="10">
        <v>1490637</v>
      </c>
      <c r="G158" s="2" t="str">
        <f>IFERROR(VLOOKUP("000"&amp;F158,[1]!Tableau1[Référence],1,FALSE),"")</f>
        <v>0001490637</v>
      </c>
      <c r="H158" s="2" t="str">
        <f>IFERROR(IF(VLOOKUP("000"&amp;F158,Tableau1[[Qté en unité saisie]:[Référence]],2,FALSE)=C158,"Correct","INCCORECT"),"")</f>
        <v/>
      </c>
      <c r="P158" s="2" t="str">
        <f>IFERROR(IF(VLOOKUP("000"&amp;Tableau3[[#This Row],[Numéro de BL/ASN6]],Tableau1[[Qté en unité saisie]:[Référence]],2,FALSE)=Tableau3[[#This Row],[Quantité4]],"Correct","INCCORECT"),"")</f>
        <v/>
      </c>
    </row>
    <row r="159" spans="1:16" x14ac:dyDescent="0.25">
      <c r="A159" s="8" t="s">
        <v>129</v>
      </c>
      <c r="B159" s="9" t="s">
        <v>130</v>
      </c>
      <c r="C159" s="10">
        <v>3</v>
      </c>
      <c r="D159" s="9" t="s">
        <v>131</v>
      </c>
      <c r="E159" s="11">
        <v>45022</v>
      </c>
      <c r="F159" s="10">
        <v>1490641</v>
      </c>
      <c r="G159" s="2" t="str">
        <f>IFERROR(VLOOKUP("000"&amp;F159,[1]!Tableau1[Référence],1,FALSE),"")</f>
        <v>0001490641</v>
      </c>
      <c r="H159" s="2" t="str">
        <f>IFERROR(IF(VLOOKUP("000"&amp;F159,Tableau1[[Qté en unité saisie]:[Référence]],2,FALSE)=C159,"Correct","INCCORECT"),"")</f>
        <v/>
      </c>
      <c r="P159" s="2" t="str">
        <f>IFERROR(IF(VLOOKUP("000"&amp;Tableau3[[#This Row],[Numéro de BL/ASN6]],Tableau1[[Qté en unité saisie]:[Référence]],2,FALSE)=Tableau3[[#This Row],[Quantité4]],"Correct","INCCORECT"),"")</f>
        <v/>
      </c>
    </row>
    <row r="160" spans="1:16" x14ac:dyDescent="0.25">
      <c r="A160" s="8" t="s">
        <v>128</v>
      </c>
      <c r="B160" s="9" t="s">
        <v>130</v>
      </c>
      <c r="C160" s="10">
        <v>3</v>
      </c>
      <c r="D160" s="9" t="s">
        <v>131</v>
      </c>
      <c r="E160" s="11">
        <v>45022</v>
      </c>
      <c r="F160" s="10">
        <v>1490641</v>
      </c>
      <c r="G160" s="2" t="str">
        <f>IFERROR(VLOOKUP("000"&amp;F160,[1]!Tableau1[Référence],1,FALSE),"")</f>
        <v>0001490641</v>
      </c>
      <c r="H160" s="2" t="str">
        <f>IFERROR(IF(VLOOKUP("000"&amp;F160,Tableau1[[Qté en unité saisie]:[Référence]],2,FALSE)=C160,"Correct","INCCORECT"),"")</f>
        <v/>
      </c>
      <c r="P160" s="2" t="str">
        <f>IFERROR(IF(VLOOKUP("000"&amp;Tableau3[[#This Row],[Numéro de BL/ASN6]],Tableau1[[Qté en unité saisie]:[Référence]],2,FALSE)=Tableau3[[#This Row],[Quantité4]],"Correct","INCCORECT"),"")</f>
        <v/>
      </c>
    </row>
    <row r="161" spans="1:16" x14ac:dyDescent="0.25">
      <c r="A161" s="8" t="s">
        <v>129</v>
      </c>
      <c r="B161" s="9" t="s">
        <v>130</v>
      </c>
      <c r="C161" s="10">
        <v>45</v>
      </c>
      <c r="D161" s="9" t="s">
        <v>131</v>
      </c>
      <c r="E161" s="11">
        <v>45022</v>
      </c>
      <c r="F161" s="10">
        <v>1490641</v>
      </c>
      <c r="G161" s="2" t="str">
        <f>IFERROR(VLOOKUP("000"&amp;F161,[1]!Tableau1[Référence],1,FALSE),"")</f>
        <v>0001490641</v>
      </c>
      <c r="H161" s="2" t="str">
        <f>IFERROR(IF(VLOOKUP("000"&amp;F161,Tableau1[[Qté en unité saisie]:[Référence]],2,FALSE)=C161,"Correct","INCCORECT"),"")</f>
        <v/>
      </c>
      <c r="P161" s="2" t="str">
        <f>IFERROR(IF(VLOOKUP("000"&amp;Tableau3[[#This Row],[Numéro de BL/ASN6]],Tableau1[[Qté en unité saisie]:[Référence]],2,FALSE)=Tableau3[[#This Row],[Quantité4]],"Correct","INCCORECT"),"")</f>
        <v/>
      </c>
    </row>
    <row r="162" spans="1:16" x14ac:dyDescent="0.25">
      <c r="A162" s="8" t="s">
        <v>128</v>
      </c>
      <c r="B162" s="9" t="s">
        <v>130</v>
      </c>
      <c r="C162" s="10">
        <v>1</v>
      </c>
      <c r="D162" s="9" t="s">
        <v>131</v>
      </c>
      <c r="E162" s="11">
        <v>45022</v>
      </c>
      <c r="F162" s="10">
        <v>1490653</v>
      </c>
      <c r="G162" s="2" t="str">
        <f>IFERROR(VLOOKUP("000"&amp;F162,[1]!Tableau1[Référence],1,FALSE),"")</f>
        <v>0001490653</v>
      </c>
      <c r="H162" s="2" t="str">
        <f>IFERROR(IF(VLOOKUP("000"&amp;F162,Tableau1[[Qté en unité saisie]:[Référence]],2,FALSE)=C162,"Correct","INCCORECT"),"")</f>
        <v/>
      </c>
      <c r="P162" s="2" t="str">
        <f>IFERROR(IF(VLOOKUP("000"&amp;Tableau3[[#This Row],[Numéro de BL/ASN6]],Tableau1[[Qté en unité saisie]:[Référence]],2,FALSE)=Tableau3[[#This Row],[Quantité4]],"Correct","INCCORECT"),"")</f>
        <v/>
      </c>
    </row>
    <row r="163" spans="1:16" x14ac:dyDescent="0.25">
      <c r="A163" s="8" t="s">
        <v>129</v>
      </c>
      <c r="B163" s="9" t="s">
        <v>130</v>
      </c>
      <c r="C163" s="10">
        <v>1</v>
      </c>
      <c r="D163" s="9" t="s">
        <v>131</v>
      </c>
      <c r="E163" s="11">
        <v>45022</v>
      </c>
      <c r="F163" s="10">
        <v>1490653</v>
      </c>
      <c r="G163" s="2" t="str">
        <f>IFERROR(VLOOKUP("000"&amp;F163,[1]!Tableau1[Référence],1,FALSE),"")</f>
        <v>0001490653</v>
      </c>
      <c r="H163" s="2" t="str">
        <f>IFERROR(IF(VLOOKUP("000"&amp;F163,Tableau1[[Qté en unité saisie]:[Référence]],2,FALSE)=C163,"Correct","INCCORECT"),"")</f>
        <v/>
      </c>
      <c r="P163" s="2" t="str">
        <f>IFERROR(IF(VLOOKUP("000"&amp;Tableau3[[#This Row],[Numéro de BL/ASN6]],Tableau1[[Qté en unité saisie]:[Référence]],2,FALSE)=Tableau3[[#This Row],[Quantité4]],"Correct","INCCORECT"),"")</f>
        <v/>
      </c>
    </row>
    <row r="164" spans="1:16" x14ac:dyDescent="0.25">
      <c r="A164" s="8" t="s">
        <v>128</v>
      </c>
      <c r="B164" s="9" t="s">
        <v>130</v>
      </c>
      <c r="C164" s="10">
        <v>15</v>
      </c>
      <c r="D164" s="9" t="s">
        <v>131</v>
      </c>
      <c r="E164" s="11">
        <v>45022</v>
      </c>
      <c r="F164" s="10">
        <v>1490653</v>
      </c>
      <c r="G164" s="2" t="str">
        <f>IFERROR(VLOOKUP("000"&amp;F164,[1]!Tableau1[Référence],1,FALSE),"")</f>
        <v>0001490653</v>
      </c>
      <c r="H164" s="2" t="str">
        <f>IFERROR(IF(VLOOKUP("000"&amp;F164,Tableau1[[Qté en unité saisie]:[Référence]],2,FALSE)=C164,"Correct","INCCORECT"),"")</f>
        <v/>
      </c>
      <c r="P164" s="2" t="str">
        <f>IFERROR(IF(VLOOKUP("000"&amp;Tableau3[[#This Row],[Numéro de BL/ASN6]],Tableau1[[Qté en unité saisie]:[Référence]],2,FALSE)=Tableau3[[#This Row],[Quantité4]],"Correct","INCCORECT"),"")</f>
        <v/>
      </c>
    </row>
    <row r="165" spans="1:16" x14ac:dyDescent="0.25">
      <c r="A165" s="8" t="s">
        <v>129</v>
      </c>
      <c r="B165" s="9" t="s">
        <v>130</v>
      </c>
      <c r="C165" s="10">
        <v>3</v>
      </c>
      <c r="D165" s="9" t="s">
        <v>131</v>
      </c>
      <c r="E165" s="11">
        <v>45022</v>
      </c>
      <c r="F165" s="10">
        <v>1490656</v>
      </c>
      <c r="G165" s="2" t="str">
        <f>IFERROR(VLOOKUP("000"&amp;F165,[1]!Tableau1[Référence],1,FALSE),"")</f>
        <v>0001490656</v>
      </c>
      <c r="H165" s="2" t="str">
        <f>IFERROR(IF(VLOOKUP("000"&amp;F165,Tableau1[[Qté en unité saisie]:[Référence]],2,FALSE)=C165,"Correct","INCCORECT"),"")</f>
        <v/>
      </c>
      <c r="P165" s="2" t="str">
        <f>IFERROR(IF(VLOOKUP("000"&amp;Tableau3[[#This Row],[Numéro de BL/ASN6]],Tableau1[[Qté en unité saisie]:[Référence]],2,FALSE)=Tableau3[[#This Row],[Quantité4]],"Correct","INCCORECT"),"")</f>
        <v/>
      </c>
    </row>
    <row r="166" spans="1:16" x14ac:dyDescent="0.25">
      <c r="A166" s="8" t="s">
        <v>128</v>
      </c>
      <c r="B166" s="9" t="s">
        <v>130</v>
      </c>
      <c r="C166" s="10">
        <v>3</v>
      </c>
      <c r="D166" s="9" t="s">
        <v>131</v>
      </c>
      <c r="E166" s="11">
        <v>45022</v>
      </c>
      <c r="F166" s="10">
        <v>1490656</v>
      </c>
      <c r="G166" s="2" t="str">
        <f>IFERROR(VLOOKUP("000"&amp;F166,[1]!Tableau1[Référence],1,FALSE),"")</f>
        <v>0001490656</v>
      </c>
      <c r="H166" s="2" t="str">
        <f>IFERROR(IF(VLOOKUP("000"&amp;F166,Tableau1[[Qté en unité saisie]:[Référence]],2,FALSE)=C166,"Correct","INCCORECT"),"")</f>
        <v/>
      </c>
      <c r="P166" s="2" t="str">
        <f>IFERROR(IF(VLOOKUP("000"&amp;Tableau3[[#This Row],[Numéro de BL/ASN6]],Tableau1[[Qté en unité saisie]:[Référence]],2,FALSE)=Tableau3[[#This Row],[Quantité4]],"Correct","INCCORECT"),"")</f>
        <v/>
      </c>
    </row>
    <row r="167" spans="1:16" x14ac:dyDescent="0.25">
      <c r="A167" s="8" t="s">
        <v>129</v>
      </c>
      <c r="B167" s="9" t="s">
        <v>130</v>
      </c>
      <c r="C167" s="10">
        <v>45</v>
      </c>
      <c r="D167" s="9" t="s">
        <v>131</v>
      </c>
      <c r="E167" s="11">
        <v>45022</v>
      </c>
      <c r="F167" s="10">
        <v>1490656</v>
      </c>
      <c r="G167" s="2" t="str">
        <f>IFERROR(VLOOKUP("000"&amp;F167,[1]!Tableau1[Référence],1,FALSE),"")</f>
        <v>0001490656</v>
      </c>
      <c r="H167" s="2" t="str">
        <f>IFERROR(IF(VLOOKUP("000"&amp;F167,Tableau1[[Qté en unité saisie]:[Référence]],2,FALSE)=C167,"Correct","INCCORECT"),"")</f>
        <v/>
      </c>
      <c r="P167" s="2" t="str">
        <f>IFERROR(IF(VLOOKUP("000"&amp;Tableau3[[#This Row],[Numéro de BL/ASN6]],Tableau1[[Qté en unité saisie]:[Référence]],2,FALSE)=Tableau3[[#This Row],[Quantité4]],"Correct","INCCORECT"),"")</f>
        <v/>
      </c>
    </row>
    <row r="168" spans="1:16" x14ac:dyDescent="0.25">
      <c r="A168" s="8" t="s">
        <v>128</v>
      </c>
      <c r="B168" s="9" t="s">
        <v>130</v>
      </c>
      <c r="C168" s="10">
        <v>1</v>
      </c>
      <c r="D168" s="9" t="s">
        <v>131</v>
      </c>
      <c r="E168" s="11">
        <v>45022</v>
      </c>
      <c r="F168" s="10">
        <v>1490665</v>
      </c>
      <c r="G168" s="2" t="str">
        <f>IFERROR(VLOOKUP("000"&amp;F168,[1]!Tableau1[Référence],1,FALSE),"")</f>
        <v>0001490665</v>
      </c>
      <c r="H168" s="2" t="str">
        <f>IFERROR(IF(VLOOKUP("000"&amp;F168,Tableau1[[Qté en unité saisie]:[Référence]],2,FALSE)=C168,"Correct","INCCORECT"),"")</f>
        <v/>
      </c>
      <c r="P168" s="2" t="str">
        <f>IFERROR(IF(VLOOKUP("000"&amp;Tableau3[[#This Row],[Numéro de BL/ASN6]],Tableau1[[Qté en unité saisie]:[Référence]],2,FALSE)=Tableau3[[#This Row],[Quantité4]],"Correct","INCCORECT"),"")</f>
        <v/>
      </c>
    </row>
    <row r="169" spans="1:16" x14ac:dyDescent="0.25">
      <c r="A169" s="8" t="s">
        <v>129</v>
      </c>
      <c r="B169" s="9" t="s">
        <v>130</v>
      </c>
      <c r="C169" s="10">
        <v>1</v>
      </c>
      <c r="D169" s="9" t="s">
        <v>131</v>
      </c>
      <c r="E169" s="11">
        <v>45022</v>
      </c>
      <c r="F169" s="10">
        <v>1490665</v>
      </c>
      <c r="G169" s="2" t="str">
        <f>IFERROR(VLOOKUP("000"&amp;F169,[1]!Tableau1[Référence],1,FALSE),"")</f>
        <v>0001490665</v>
      </c>
      <c r="H169" s="2" t="str">
        <f>IFERROR(IF(VLOOKUP("000"&amp;F169,Tableau1[[Qté en unité saisie]:[Référence]],2,FALSE)=C169,"Correct","INCCORECT"),"")</f>
        <v/>
      </c>
      <c r="P169" s="2" t="str">
        <f>IFERROR(IF(VLOOKUP("000"&amp;Tableau3[[#This Row],[Numéro de BL/ASN6]],Tableau1[[Qté en unité saisie]:[Référence]],2,FALSE)=Tableau3[[#This Row],[Quantité4]],"Correct","INCCORECT"),"")</f>
        <v/>
      </c>
    </row>
    <row r="170" spans="1:16" x14ac:dyDescent="0.25">
      <c r="A170" s="8" t="s">
        <v>128</v>
      </c>
      <c r="B170" s="9" t="s">
        <v>130</v>
      </c>
      <c r="C170" s="10">
        <v>30</v>
      </c>
      <c r="D170" s="9" t="s">
        <v>131</v>
      </c>
      <c r="E170" s="11">
        <v>45022</v>
      </c>
      <c r="F170" s="10">
        <v>1490665</v>
      </c>
      <c r="G170" s="2" t="str">
        <f>IFERROR(VLOOKUP("000"&amp;F170,[1]!Tableau1[Référence],1,FALSE),"")</f>
        <v>0001490665</v>
      </c>
      <c r="H170" s="2" t="str">
        <f>IFERROR(IF(VLOOKUP("000"&amp;F170,Tableau1[[Qté en unité saisie]:[Référence]],2,FALSE)=C170,"Correct","INCCORECT"),"")</f>
        <v/>
      </c>
      <c r="P170" s="2" t="str">
        <f>IFERROR(IF(VLOOKUP("000"&amp;Tableau3[[#This Row],[Numéro de BL/ASN6]],Tableau1[[Qté en unité saisie]:[Référence]],2,FALSE)=Tableau3[[#This Row],[Quantité4]],"Correct","INCCORECT"),"")</f>
        <v/>
      </c>
    </row>
    <row r="171" spans="1:16" x14ac:dyDescent="0.25">
      <c r="A171" s="8" t="s">
        <v>129</v>
      </c>
      <c r="B171" s="9" t="s">
        <v>130</v>
      </c>
      <c r="C171" s="10">
        <v>5</v>
      </c>
      <c r="D171" s="9" t="s">
        <v>131</v>
      </c>
      <c r="E171" s="11">
        <v>45022</v>
      </c>
      <c r="F171" s="10">
        <v>1490666</v>
      </c>
      <c r="G171" s="2" t="str">
        <f>IFERROR(VLOOKUP("000"&amp;F171,[1]!Tableau1[Référence],1,FALSE),"")</f>
        <v>0001490666</v>
      </c>
      <c r="H171" s="2" t="str">
        <f>IFERROR(IF(VLOOKUP("000"&amp;F171,Tableau1[[Qté en unité saisie]:[Référence]],2,FALSE)=C171,"Correct","INCCORECT"),"")</f>
        <v/>
      </c>
      <c r="P171" s="2" t="str">
        <f>IFERROR(IF(VLOOKUP("000"&amp;Tableau3[[#This Row],[Numéro de BL/ASN6]],Tableau1[[Qté en unité saisie]:[Référence]],2,FALSE)=Tableau3[[#This Row],[Quantité4]],"Correct","INCCORECT"),"")</f>
        <v/>
      </c>
    </row>
    <row r="172" spans="1:16" x14ac:dyDescent="0.25">
      <c r="A172" s="8" t="s">
        <v>128</v>
      </c>
      <c r="B172" s="9" t="s">
        <v>130</v>
      </c>
      <c r="C172" s="10">
        <v>5</v>
      </c>
      <c r="D172" s="9" t="s">
        <v>131</v>
      </c>
      <c r="E172" s="11">
        <v>45022</v>
      </c>
      <c r="F172" s="10">
        <v>1490666</v>
      </c>
      <c r="G172" s="2" t="str">
        <f>IFERROR(VLOOKUP("000"&amp;F172,[1]!Tableau1[Référence],1,FALSE),"")</f>
        <v>0001490666</v>
      </c>
      <c r="H172" s="2" t="str">
        <f>IFERROR(IF(VLOOKUP("000"&amp;F172,Tableau1[[Qté en unité saisie]:[Référence]],2,FALSE)=C172,"Correct","INCCORECT"),"")</f>
        <v/>
      </c>
      <c r="P172" s="2" t="str">
        <f>IFERROR(IF(VLOOKUP("000"&amp;Tableau3[[#This Row],[Numéro de BL/ASN6]],Tableau1[[Qté en unité saisie]:[Référence]],2,FALSE)=Tableau3[[#This Row],[Quantité4]],"Correct","INCCORECT"),"")</f>
        <v/>
      </c>
    </row>
    <row r="173" spans="1:16" x14ac:dyDescent="0.25">
      <c r="A173" s="8" t="s">
        <v>129</v>
      </c>
      <c r="B173" s="9" t="s">
        <v>130</v>
      </c>
      <c r="C173" s="10">
        <v>50</v>
      </c>
      <c r="D173" s="9" t="s">
        <v>131</v>
      </c>
      <c r="E173" s="11">
        <v>45022</v>
      </c>
      <c r="F173" s="10">
        <v>1490666</v>
      </c>
      <c r="G173" s="2" t="str">
        <f>IFERROR(VLOOKUP("000"&amp;F173,[1]!Tableau1[Référence],1,FALSE),"")</f>
        <v>0001490666</v>
      </c>
      <c r="H173" s="2" t="str">
        <f>IFERROR(IF(VLOOKUP("000"&amp;F173,Tableau1[[Qté en unité saisie]:[Référence]],2,FALSE)=C173,"Correct","INCCORECT"),"")</f>
        <v/>
      </c>
      <c r="P173" s="2" t="str">
        <f>IFERROR(IF(VLOOKUP("000"&amp;Tableau3[[#This Row],[Numéro de BL/ASN6]],Tableau1[[Qté en unité saisie]:[Référence]],2,FALSE)=Tableau3[[#This Row],[Quantité4]],"Correct","INCCORECT"),"")</f>
        <v/>
      </c>
    </row>
    <row r="174" spans="1:16" x14ac:dyDescent="0.25">
      <c r="A174" s="8" t="s">
        <v>128</v>
      </c>
      <c r="B174" s="9" t="s">
        <v>130</v>
      </c>
      <c r="C174" s="10">
        <v>1</v>
      </c>
      <c r="D174" s="9" t="s">
        <v>131</v>
      </c>
      <c r="E174" s="11">
        <v>45022</v>
      </c>
      <c r="F174" s="10">
        <v>1480669</v>
      </c>
      <c r="G174" s="2" t="str">
        <f>IFERROR(VLOOKUP("000"&amp;F174,[1]!Tableau1[Référence],1,FALSE),"")</f>
        <v/>
      </c>
      <c r="H174" s="2" t="str">
        <f>IFERROR(IF(VLOOKUP("000"&amp;F174,Tableau1[[Qté en unité saisie]:[Référence]],2,FALSE)=C174,"Correct","INCCORECT"),"")</f>
        <v/>
      </c>
      <c r="P174" s="2" t="str">
        <f>IFERROR(IF(VLOOKUP("000"&amp;Tableau3[[#This Row],[Numéro de BL/ASN6]],Tableau1[[Qté en unité saisie]:[Référence]],2,FALSE)=Tableau3[[#This Row],[Quantité4]],"Correct","INCCORECT"),"")</f>
        <v/>
      </c>
    </row>
    <row r="175" spans="1:16" x14ac:dyDescent="0.25">
      <c r="A175" s="8" t="s">
        <v>129</v>
      </c>
      <c r="B175" s="9" t="s">
        <v>130</v>
      </c>
      <c r="C175" s="10">
        <v>1</v>
      </c>
      <c r="D175" s="9" t="s">
        <v>131</v>
      </c>
      <c r="E175" s="11">
        <v>45022</v>
      </c>
      <c r="F175" s="10">
        <v>1480669</v>
      </c>
      <c r="G175" s="2" t="str">
        <f>IFERROR(VLOOKUP("000"&amp;F175,[1]!Tableau1[Référence],1,FALSE),"")</f>
        <v/>
      </c>
      <c r="H175" s="2" t="str">
        <f>IFERROR(IF(VLOOKUP("000"&amp;F175,Tableau1[[Qté en unité saisie]:[Référence]],2,FALSE)=C175,"Correct","INCCORECT"),"")</f>
        <v/>
      </c>
      <c r="P175" s="2" t="str">
        <f>IFERROR(IF(VLOOKUP("000"&amp;Tableau3[[#This Row],[Numéro de BL/ASN6]],Tableau1[[Qté en unité saisie]:[Référence]],2,FALSE)=Tableau3[[#This Row],[Quantité4]],"Correct","INCCORECT"),"")</f>
        <v/>
      </c>
    </row>
    <row r="176" spans="1:16" x14ac:dyDescent="0.25">
      <c r="A176" s="8" t="s">
        <v>128</v>
      </c>
      <c r="B176" s="9" t="s">
        <v>130</v>
      </c>
      <c r="C176" s="10">
        <v>10</v>
      </c>
      <c r="D176" s="9" t="s">
        <v>131</v>
      </c>
      <c r="E176" s="11">
        <v>45022</v>
      </c>
      <c r="F176" s="10">
        <v>1480669</v>
      </c>
      <c r="G176" s="2" t="str">
        <f>IFERROR(VLOOKUP("000"&amp;F176,[1]!Tableau1[Référence],1,FALSE),"")</f>
        <v/>
      </c>
      <c r="H176" s="2" t="str">
        <f>IFERROR(IF(VLOOKUP("000"&amp;F176,Tableau1[[Qté en unité saisie]:[Référence]],2,FALSE)=C176,"Correct","INCCORECT"),"")</f>
        <v/>
      </c>
      <c r="P176" s="2" t="str">
        <f>IFERROR(IF(VLOOKUP("000"&amp;Tableau3[[#This Row],[Numéro de BL/ASN6]],Tableau1[[Qté en unité saisie]:[Référence]],2,FALSE)=Tableau3[[#This Row],[Quantité4]],"Correct","INCCORECT"),"")</f>
        <v/>
      </c>
    </row>
    <row r="177" spans="1:16" x14ac:dyDescent="0.25">
      <c r="A177" s="8" t="s">
        <v>129</v>
      </c>
      <c r="B177" s="9" t="s">
        <v>130</v>
      </c>
      <c r="C177" s="10">
        <v>2</v>
      </c>
      <c r="D177" s="9" t="s">
        <v>131</v>
      </c>
      <c r="E177" s="11">
        <v>45022</v>
      </c>
      <c r="F177" s="10">
        <v>1490674</v>
      </c>
      <c r="G177" s="2" t="str">
        <f>IFERROR(VLOOKUP("000"&amp;F177,[1]!Tableau1[Référence],1,FALSE),"")</f>
        <v>0001490674</v>
      </c>
      <c r="H177" s="2" t="str">
        <f>IFERROR(IF(VLOOKUP("000"&amp;F177,Tableau1[[Qté en unité saisie]:[Référence]],2,FALSE)=C177,"Correct","INCCORECT"),"")</f>
        <v/>
      </c>
      <c r="P177" s="2" t="str">
        <f>IFERROR(IF(VLOOKUP("000"&amp;Tableau3[[#This Row],[Numéro de BL/ASN6]],Tableau1[[Qté en unité saisie]:[Référence]],2,FALSE)=Tableau3[[#This Row],[Quantité4]],"Correct","INCCORECT"),"")</f>
        <v/>
      </c>
    </row>
    <row r="178" spans="1:16" x14ac:dyDescent="0.25">
      <c r="A178" s="8" t="s">
        <v>128</v>
      </c>
      <c r="B178" s="9" t="s">
        <v>130</v>
      </c>
      <c r="C178" s="10">
        <v>2</v>
      </c>
      <c r="D178" s="9" t="s">
        <v>131</v>
      </c>
      <c r="E178" s="11">
        <v>45022</v>
      </c>
      <c r="F178" s="10">
        <v>1490674</v>
      </c>
      <c r="G178" s="2" t="str">
        <f>IFERROR(VLOOKUP("000"&amp;F178,[1]!Tableau1[Référence],1,FALSE),"")</f>
        <v>0001490674</v>
      </c>
      <c r="H178" s="2" t="str">
        <f>IFERROR(IF(VLOOKUP("000"&amp;F178,Tableau1[[Qté en unité saisie]:[Référence]],2,FALSE)=C178,"Correct","INCCORECT"),"")</f>
        <v/>
      </c>
      <c r="P178" s="2" t="str">
        <f>IFERROR(IF(VLOOKUP("000"&amp;Tableau3[[#This Row],[Numéro de BL/ASN6]],Tableau1[[Qté en unité saisie]:[Référence]],2,FALSE)=Tableau3[[#This Row],[Quantité4]],"Correct","INCCORECT"),"")</f>
        <v/>
      </c>
    </row>
    <row r="179" spans="1:16" x14ac:dyDescent="0.25">
      <c r="A179" s="8" t="s">
        <v>129</v>
      </c>
      <c r="B179" s="9" t="s">
        <v>130</v>
      </c>
      <c r="C179" s="10">
        <v>30</v>
      </c>
      <c r="D179" s="9" t="s">
        <v>131</v>
      </c>
      <c r="E179" s="11">
        <v>45022</v>
      </c>
      <c r="F179" s="10">
        <v>1490674</v>
      </c>
      <c r="G179" s="2" t="str">
        <f>IFERROR(VLOOKUP("000"&amp;F179,[1]!Tableau1[Référence],1,FALSE),"")</f>
        <v>0001490674</v>
      </c>
      <c r="H179" s="2" t="str">
        <f>IFERROR(IF(VLOOKUP("000"&amp;F179,Tableau1[[Qté en unité saisie]:[Référence]],2,FALSE)=C179,"Correct","INCCORECT"),"")</f>
        <v/>
      </c>
      <c r="P179" s="2" t="str">
        <f>IFERROR(IF(VLOOKUP("000"&amp;Tableau3[[#This Row],[Numéro de BL/ASN6]],Tableau1[[Qté en unité saisie]:[Référence]],2,FALSE)=Tableau3[[#This Row],[Quantité4]],"Correct","INCCORECT"),"")</f>
        <v/>
      </c>
    </row>
    <row r="180" spans="1:16" x14ac:dyDescent="0.25">
      <c r="A180" s="8" t="s">
        <v>128</v>
      </c>
      <c r="B180" s="9" t="s">
        <v>130</v>
      </c>
      <c r="C180" s="10">
        <v>20</v>
      </c>
      <c r="D180" s="9" t="s">
        <v>131</v>
      </c>
      <c r="E180" s="9"/>
      <c r="F180" s="10">
        <v>1848717</v>
      </c>
      <c r="G180" s="2" t="str">
        <f>IFERROR(VLOOKUP("000"&amp;F180,[1]!Tableau1[Référence],1,FALSE),"")</f>
        <v/>
      </c>
      <c r="H180" s="2" t="str">
        <f>IFERROR(IF(VLOOKUP("000"&amp;F180,Tableau1[[Qté en unité saisie]:[Référence]],2,FALSE)=C180,"Correct","INCCORECT"),"")</f>
        <v/>
      </c>
      <c r="P180" s="2" t="str">
        <f>IFERROR(IF(VLOOKUP("000"&amp;Tableau3[[#This Row],[Numéro de BL/ASN6]],Tableau1[[Qté en unité saisie]:[Référence]],2,FALSE)=Tableau3[[#This Row],[Quantité4]],"Correct","INCCORECT"),"")</f>
        <v/>
      </c>
    </row>
    <row r="181" spans="1:16" x14ac:dyDescent="0.25">
      <c r="A181" s="8" t="s">
        <v>129</v>
      </c>
      <c r="B181" s="9" t="s">
        <v>130</v>
      </c>
      <c r="C181" s="10">
        <v>1</v>
      </c>
      <c r="D181" s="9" t="s">
        <v>131</v>
      </c>
      <c r="E181" s="11">
        <v>45021</v>
      </c>
      <c r="F181" s="10">
        <v>1490611</v>
      </c>
      <c r="G181" s="2" t="str">
        <f>IFERROR(VLOOKUP("000"&amp;F181,[1]!Tableau1[Référence],1,FALSE),"")</f>
        <v>0001490611</v>
      </c>
      <c r="H181" s="2" t="str">
        <f>IFERROR(IF(VLOOKUP("000"&amp;F181,Tableau1[[Qté en unité saisie]:[Référence]],2,FALSE)=C181,"Correct","INCCORECT"),"")</f>
        <v/>
      </c>
      <c r="P181" s="2" t="str">
        <f>IFERROR(IF(VLOOKUP("000"&amp;Tableau3[[#This Row],[Numéro de BL/ASN6]],Tableau1[[Qté en unité saisie]:[Référence]],2,FALSE)=Tableau3[[#This Row],[Quantité4]],"Correct","INCCORECT"),"")</f>
        <v/>
      </c>
    </row>
    <row r="182" spans="1:16" x14ac:dyDescent="0.25">
      <c r="A182" s="8" t="s">
        <v>128</v>
      </c>
      <c r="B182" s="9" t="s">
        <v>130</v>
      </c>
      <c r="C182" s="10">
        <v>1</v>
      </c>
      <c r="D182" s="9" t="s">
        <v>131</v>
      </c>
      <c r="E182" s="11">
        <v>45021</v>
      </c>
      <c r="F182" s="10">
        <v>1490611</v>
      </c>
      <c r="G182" s="2" t="str">
        <f>IFERROR(VLOOKUP("000"&amp;F182,[1]!Tableau1[Référence],1,FALSE),"")</f>
        <v>0001490611</v>
      </c>
      <c r="H182" s="2" t="str">
        <f>IFERROR(IF(VLOOKUP("000"&amp;F182,Tableau1[[Qté en unité saisie]:[Référence]],2,FALSE)=C182,"Correct","INCCORECT"),"")</f>
        <v/>
      </c>
      <c r="P182" s="2" t="str">
        <f>IFERROR(IF(VLOOKUP("000"&amp;Tableau3[[#This Row],[Numéro de BL/ASN6]],Tableau1[[Qté en unité saisie]:[Référence]],2,FALSE)=Tableau3[[#This Row],[Quantité4]],"Correct","INCCORECT"),"")</f>
        <v/>
      </c>
    </row>
    <row r="183" spans="1:16" x14ac:dyDescent="0.25">
      <c r="A183" s="8" t="s">
        <v>129</v>
      </c>
      <c r="B183" s="9" t="s">
        <v>130</v>
      </c>
      <c r="C183" s="10">
        <v>30</v>
      </c>
      <c r="D183" s="9" t="s">
        <v>131</v>
      </c>
      <c r="E183" s="11">
        <v>45021</v>
      </c>
      <c r="F183" s="10">
        <v>1490611</v>
      </c>
      <c r="G183" s="2" t="str">
        <f>IFERROR(VLOOKUP("000"&amp;F183,[1]!Tableau1[Référence],1,FALSE),"")</f>
        <v>0001490611</v>
      </c>
      <c r="H183" s="2" t="str">
        <f>IFERROR(IF(VLOOKUP("000"&amp;F183,Tableau1[[Qté en unité saisie]:[Référence]],2,FALSE)=C183,"Correct","INCCORECT"),"")</f>
        <v/>
      </c>
      <c r="P183" s="2" t="str">
        <f>IFERROR(IF(VLOOKUP("000"&amp;Tableau3[[#This Row],[Numéro de BL/ASN6]],Tableau1[[Qté en unité saisie]:[Référence]],2,FALSE)=Tableau3[[#This Row],[Quantité4]],"Correct","INCCORECT"),"")</f>
        <v/>
      </c>
    </row>
    <row r="184" spans="1:16" x14ac:dyDescent="0.25">
      <c r="A184" s="8" t="s">
        <v>128</v>
      </c>
      <c r="B184" s="9" t="s">
        <v>130</v>
      </c>
      <c r="C184" s="10">
        <v>5</v>
      </c>
      <c r="D184" s="9" t="s">
        <v>131</v>
      </c>
      <c r="E184" s="11">
        <v>45021</v>
      </c>
      <c r="F184" s="10">
        <v>1490612</v>
      </c>
      <c r="G184" s="2" t="str">
        <f>IFERROR(VLOOKUP("000"&amp;F184,[1]!Tableau1[Référence],1,FALSE),"")</f>
        <v>0001490612</v>
      </c>
      <c r="H184" s="2" t="str">
        <f>IFERROR(IF(VLOOKUP("000"&amp;F184,Tableau1[[Qté en unité saisie]:[Référence]],2,FALSE)=C184,"Correct","INCCORECT"),"")</f>
        <v/>
      </c>
      <c r="P184" s="2" t="str">
        <f>IFERROR(IF(VLOOKUP("000"&amp;Tableau3[[#This Row],[Numéro de BL/ASN6]],Tableau1[[Qté en unité saisie]:[Référence]],2,FALSE)=Tableau3[[#This Row],[Quantité4]],"Correct","INCCORECT"),"")</f>
        <v/>
      </c>
    </row>
    <row r="185" spans="1:16" x14ac:dyDescent="0.25">
      <c r="A185" s="8" t="s">
        <v>129</v>
      </c>
      <c r="B185" s="9" t="s">
        <v>130</v>
      </c>
      <c r="C185" s="10">
        <v>5</v>
      </c>
      <c r="D185" s="9" t="s">
        <v>131</v>
      </c>
      <c r="E185" s="11">
        <v>45021</v>
      </c>
      <c r="F185" s="10">
        <v>1490612</v>
      </c>
      <c r="G185" s="2" t="str">
        <f>IFERROR(VLOOKUP("000"&amp;F185,[1]!Tableau1[Référence],1,FALSE),"")</f>
        <v>0001490612</v>
      </c>
      <c r="H185" s="2" t="str">
        <f>IFERROR(IF(VLOOKUP("000"&amp;F185,Tableau1[[Qté en unité saisie]:[Référence]],2,FALSE)=C185,"Correct","INCCORECT"),"")</f>
        <v/>
      </c>
      <c r="P185" s="2" t="str">
        <f>IFERROR(IF(VLOOKUP("000"&amp;Tableau3[[#This Row],[Numéro de BL/ASN6]],Tableau1[[Qté en unité saisie]:[Référence]],2,FALSE)=Tableau3[[#This Row],[Quantité4]],"Correct","INCCORECT"),"")</f>
        <v/>
      </c>
    </row>
    <row r="186" spans="1:16" x14ac:dyDescent="0.25">
      <c r="A186" s="8" t="s">
        <v>128</v>
      </c>
      <c r="B186" s="9" t="s">
        <v>130</v>
      </c>
      <c r="C186" s="10">
        <v>50</v>
      </c>
      <c r="D186" s="9" t="s">
        <v>131</v>
      </c>
      <c r="E186" s="11">
        <v>45021</v>
      </c>
      <c r="F186" s="10">
        <v>1490612</v>
      </c>
      <c r="G186" s="2" t="str">
        <f>IFERROR(VLOOKUP("000"&amp;F186,[1]!Tableau1[Référence],1,FALSE),"")</f>
        <v>0001490612</v>
      </c>
      <c r="H186" s="2" t="str">
        <f>IFERROR(IF(VLOOKUP("000"&amp;F186,Tableau1[[Qté en unité saisie]:[Référence]],2,FALSE)=C186,"Correct","INCCORECT"),"")</f>
        <v/>
      </c>
      <c r="P186" s="2" t="str">
        <f>IFERROR(IF(VLOOKUP("000"&amp;Tableau3[[#This Row],[Numéro de BL/ASN6]],Tableau1[[Qté en unité saisie]:[Référence]],2,FALSE)=Tableau3[[#This Row],[Quantité4]],"Correct","INCCORECT"),"")</f>
        <v/>
      </c>
    </row>
    <row r="187" spans="1:16" x14ac:dyDescent="0.25">
      <c r="A187" s="8" t="s">
        <v>129</v>
      </c>
      <c r="B187" s="9" t="s">
        <v>130</v>
      </c>
      <c r="C187" s="10">
        <v>4</v>
      </c>
      <c r="D187" s="9" t="s">
        <v>131</v>
      </c>
      <c r="E187" s="11">
        <v>45021</v>
      </c>
      <c r="F187" s="10">
        <v>1490615</v>
      </c>
      <c r="G187" s="2" t="str">
        <f>IFERROR(VLOOKUP("000"&amp;F187,[1]!Tableau1[Référence],1,FALSE),"")</f>
        <v>0001490615</v>
      </c>
      <c r="H187" s="2" t="str">
        <f>IFERROR(IF(VLOOKUP("000"&amp;F187,Tableau1[[Qté en unité saisie]:[Référence]],2,FALSE)=C187,"Correct","INCCORECT"),"")</f>
        <v/>
      </c>
      <c r="P187" s="2" t="str">
        <f>IFERROR(IF(VLOOKUP("000"&amp;Tableau3[[#This Row],[Numéro de BL/ASN6]],Tableau1[[Qté en unité saisie]:[Référence]],2,FALSE)=Tableau3[[#This Row],[Quantité4]],"Correct","INCCORECT"),"")</f>
        <v/>
      </c>
    </row>
    <row r="188" spans="1:16" x14ac:dyDescent="0.25">
      <c r="A188" s="8" t="s">
        <v>128</v>
      </c>
      <c r="B188" s="9" t="s">
        <v>130</v>
      </c>
      <c r="C188" s="10">
        <v>4</v>
      </c>
      <c r="D188" s="9" t="s">
        <v>131</v>
      </c>
      <c r="E188" s="11">
        <v>45021</v>
      </c>
      <c r="F188" s="10">
        <v>1490615</v>
      </c>
      <c r="G188" s="2" t="str">
        <f>IFERROR(VLOOKUP("000"&amp;F188,[1]!Tableau1[Référence],1,FALSE),"")</f>
        <v>0001490615</v>
      </c>
      <c r="H188" s="2" t="str">
        <f>IFERROR(IF(VLOOKUP("000"&amp;F188,Tableau1[[Qté en unité saisie]:[Référence]],2,FALSE)=C188,"Correct","INCCORECT"),"")</f>
        <v/>
      </c>
      <c r="P188" s="2" t="str">
        <f>IFERROR(IF(VLOOKUP("000"&amp;Tableau3[[#This Row],[Numéro de BL/ASN6]],Tableau1[[Qté en unité saisie]:[Référence]],2,FALSE)=Tableau3[[#This Row],[Quantité4]],"Correct","INCCORECT"),"")</f>
        <v/>
      </c>
    </row>
    <row r="189" spans="1:16" x14ac:dyDescent="0.25">
      <c r="A189" s="8" t="s">
        <v>129</v>
      </c>
      <c r="B189" s="9" t="s">
        <v>130</v>
      </c>
      <c r="C189" s="10">
        <v>60</v>
      </c>
      <c r="D189" s="9" t="s">
        <v>131</v>
      </c>
      <c r="E189" s="11">
        <v>45021</v>
      </c>
      <c r="F189" s="10">
        <v>1490615</v>
      </c>
      <c r="G189" s="2" t="str">
        <f>IFERROR(VLOOKUP("000"&amp;F189,[1]!Tableau1[Référence],1,FALSE),"")</f>
        <v>0001490615</v>
      </c>
      <c r="H189" s="2" t="str">
        <f>IFERROR(IF(VLOOKUP("000"&amp;F189,Tableau1[[Qté en unité saisie]:[Référence]],2,FALSE)=C189,"Correct","INCCORECT"),"")</f>
        <v/>
      </c>
      <c r="P189" s="2" t="str">
        <f>IFERROR(IF(VLOOKUP("000"&amp;Tableau3[[#This Row],[Numéro de BL/ASN6]],Tableau1[[Qté en unité saisie]:[Référence]],2,FALSE)=Tableau3[[#This Row],[Quantité4]],"Correct","INCCORECT"),"")</f>
        <v/>
      </c>
    </row>
    <row r="190" spans="1:16" x14ac:dyDescent="0.25">
      <c r="A190" s="8" t="s">
        <v>128</v>
      </c>
      <c r="B190" s="9" t="s">
        <v>130</v>
      </c>
      <c r="C190" s="10">
        <v>6</v>
      </c>
      <c r="D190" s="9" t="s">
        <v>131</v>
      </c>
      <c r="E190" s="11">
        <v>45020</v>
      </c>
      <c r="F190" s="10">
        <v>1490596</v>
      </c>
      <c r="G190" s="2" t="str">
        <f>IFERROR(VLOOKUP("000"&amp;F190,[1]!Tableau1[Référence],1,FALSE),"")</f>
        <v>0001490596</v>
      </c>
      <c r="H190" s="2" t="str">
        <f>IFERROR(IF(VLOOKUP("000"&amp;F190,Tableau1[[Qté en unité saisie]:[Référence]],2,FALSE)=C190,"Correct","INCCORECT"),"")</f>
        <v/>
      </c>
      <c r="P190" s="2" t="str">
        <f>IFERROR(IF(VLOOKUP("000"&amp;Tableau3[[#This Row],[Numéro de BL/ASN6]],Tableau1[[Qté en unité saisie]:[Référence]],2,FALSE)=Tableau3[[#This Row],[Quantité4]],"Correct","INCCORECT"),"")</f>
        <v/>
      </c>
    </row>
    <row r="191" spans="1:16" x14ac:dyDescent="0.25">
      <c r="A191" s="8" t="s">
        <v>129</v>
      </c>
      <c r="B191" s="9" t="s">
        <v>130</v>
      </c>
      <c r="C191" s="10">
        <v>6</v>
      </c>
      <c r="D191" s="9" t="s">
        <v>131</v>
      </c>
      <c r="E191" s="11">
        <v>45020</v>
      </c>
      <c r="F191" s="10">
        <v>1490596</v>
      </c>
      <c r="G191" s="2" t="str">
        <f>IFERROR(VLOOKUP("000"&amp;F191,[1]!Tableau1[Référence],1,FALSE),"")</f>
        <v>0001490596</v>
      </c>
      <c r="H191" s="2" t="str">
        <f>IFERROR(IF(VLOOKUP("000"&amp;F191,Tableau1[[Qté en unité saisie]:[Référence]],2,FALSE)=C191,"Correct","INCCORECT"),"")</f>
        <v/>
      </c>
      <c r="P191" s="2" t="str">
        <f>IFERROR(IF(VLOOKUP("000"&amp;Tableau3[[#This Row],[Numéro de BL/ASN6]],Tableau1[[Qté en unité saisie]:[Référence]],2,FALSE)=Tableau3[[#This Row],[Quantité4]],"Correct","INCCORECT"),"")</f>
        <v/>
      </c>
    </row>
    <row r="192" spans="1:16" x14ac:dyDescent="0.25">
      <c r="A192" s="8" t="s">
        <v>128</v>
      </c>
      <c r="B192" s="9" t="s">
        <v>130</v>
      </c>
      <c r="C192" s="10">
        <v>90</v>
      </c>
      <c r="D192" s="9" t="s">
        <v>131</v>
      </c>
      <c r="E192" s="11">
        <v>45020</v>
      </c>
      <c r="F192" s="10">
        <v>1490596</v>
      </c>
      <c r="G192" s="2" t="str">
        <f>IFERROR(VLOOKUP("000"&amp;F192,[1]!Tableau1[Référence],1,FALSE),"")</f>
        <v>0001490596</v>
      </c>
      <c r="H192" s="2" t="str">
        <f>IFERROR(IF(VLOOKUP("000"&amp;F192,Tableau1[[Qté en unité saisie]:[Référence]],2,FALSE)=C192,"Correct","INCCORECT"),"")</f>
        <v/>
      </c>
      <c r="P192" s="2" t="str">
        <f>IFERROR(IF(VLOOKUP("000"&amp;Tableau3[[#This Row],[Numéro de BL/ASN6]],Tableau1[[Qté en unité saisie]:[Référence]],2,FALSE)=Tableau3[[#This Row],[Quantité4]],"Correct","INCCORECT"),"")</f>
        <v/>
      </c>
    </row>
    <row r="193" spans="1:16" x14ac:dyDescent="0.25">
      <c r="A193" s="8" t="s">
        <v>129</v>
      </c>
      <c r="B193" s="9" t="s">
        <v>130</v>
      </c>
      <c r="C193" s="10">
        <v>6</v>
      </c>
      <c r="D193" s="9" t="s">
        <v>131</v>
      </c>
      <c r="E193" s="11">
        <v>45020</v>
      </c>
      <c r="F193" s="10">
        <v>1490578</v>
      </c>
      <c r="G193" s="2" t="str">
        <f>IFERROR(VLOOKUP("000"&amp;F193,[1]!Tableau1[Référence],1,FALSE),"")</f>
        <v>0001490578</v>
      </c>
      <c r="H193" s="2" t="str">
        <f>IFERROR(IF(VLOOKUP("000"&amp;F193,Tableau1[[Qté en unité saisie]:[Référence]],2,FALSE)=C193,"Correct","INCCORECT"),"")</f>
        <v/>
      </c>
      <c r="P193" s="2" t="str">
        <f>IFERROR(IF(VLOOKUP("000"&amp;Tableau3[[#This Row],[Numéro de BL/ASN6]],Tableau1[[Qté en unité saisie]:[Référence]],2,FALSE)=Tableau3[[#This Row],[Quantité4]],"Correct","INCCORECT"),"")</f>
        <v/>
      </c>
    </row>
    <row r="194" spans="1:16" x14ac:dyDescent="0.25">
      <c r="A194" s="8" t="s">
        <v>128</v>
      </c>
      <c r="B194" s="9" t="s">
        <v>130</v>
      </c>
      <c r="C194" s="10">
        <v>6</v>
      </c>
      <c r="D194" s="9" t="s">
        <v>131</v>
      </c>
      <c r="E194" s="11">
        <v>45020</v>
      </c>
      <c r="F194" s="10">
        <v>1490578</v>
      </c>
      <c r="G194" s="2" t="str">
        <f>IFERROR(VLOOKUP("000"&amp;F194,[1]!Tableau1[Référence],1,FALSE),"")</f>
        <v>0001490578</v>
      </c>
      <c r="H194" s="2" t="str">
        <f>IFERROR(IF(VLOOKUP("000"&amp;F194,Tableau1[[Qté en unité saisie]:[Référence]],2,FALSE)=C194,"Correct","INCCORECT"),"")</f>
        <v/>
      </c>
      <c r="P194" s="2" t="str">
        <f>IFERROR(IF(VLOOKUP("000"&amp;Tableau3[[#This Row],[Numéro de BL/ASN6]],Tableau1[[Qté en unité saisie]:[Référence]],2,FALSE)=Tableau3[[#This Row],[Quantité4]],"Correct","INCCORECT"),"")</f>
        <v/>
      </c>
    </row>
    <row r="195" spans="1:16" x14ac:dyDescent="0.25">
      <c r="A195" s="8" t="s">
        <v>129</v>
      </c>
      <c r="B195" s="9" t="s">
        <v>130</v>
      </c>
      <c r="C195" s="10">
        <v>60</v>
      </c>
      <c r="D195" s="9" t="s">
        <v>131</v>
      </c>
      <c r="E195" s="11">
        <v>45020</v>
      </c>
      <c r="F195" s="10">
        <v>1490578</v>
      </c>
      <c r="G195" s="2" t="str">
        <f>IFERROR(VLOOKUP("000"&amp;F195,[1]!Tableau1[Référence],1,FALSE),"")</f>
        <v>0001490578</v>
      </c>
      <c r="H195" s="2" t="str">
        <f>IFERROR(IF(VLOOKUP("000"&amp;F195,Tableau1[[Qté en unité saisie]:[Référence]],2,FALSE)=C195,"Correct","INCCORECT"),"")</f>
        <v/>
      </c>
      <c r="P195" s="2" t="str">
        <f>IFERROR(IF(VLOOKUP("000"&amp;Tableau3[[#This Row],[Numéro de BL/ASN6]],Tableau1[[Qté en unité saisie]:[Référence]],2,FALSE)=Tableau3[[#This Row],[Quantité4]],"Correct","INCCORECT"),"")</f>
        <v/>
      </c>
    </row>
    <row r="196" spans="1:16" x14ac:dyDescent="0.25">
      <c r="A196" s="8" t="s">
        <v>128</v>
      </c>
      <c r="B196" s="9" t="s">
        <v>130</v>
      </c>
      <c r="C196" s="10">
        <v>3</v>
      </c>
      <c r="D196" s="9" t="s">
        <v>131</v>
      </c>
      <c r="E196" s="11">
        <v>45020</v>
      </c>
      <c r="F196" s="10">
        <v>1490593</v>
      </c>
      <c r="G196" s="2" t="str">
        <f>IFERROR(VLOOKUP("000"&amp;F196,[1]!Tableau1[Référence],1,FALSE),"")</f>
        <v>0001490593</v>
      </c>
      <c r="H196" s="2" t="str">
        <f>IFERROR(IF(VLOOKUP("000"&amp;F196,Tableau1[[Qté en unité saisie]:[Référence]],2,FALSE)=C196,"Correct","INCCORECT"),"")</f>
        <v/>
      </c>
      <c r="P196" s="2" t="str">
        <f>IFERROR(IF(VLOOKUP("000"&amp;Tableau3[[#This Row],[Numéro de BL/ASN6]],Tableau1[[Qté en unité saisie]:[Référence]],2,FALSE)=Tableau3[[#This Row],[Quantité4]],"Correct","INCCORECT"),"")</f>
        <v/>
      </c>
    </row>
    <row r="197" spans="1:16" x14ac:dyDescent="0.25">
      <c r="A197" s="8" t="s">
        <v>129</v>
      </c>
      <c r="B197" s="9" t="s">
        <v>130</v>
      </c>
      <c r="C197" s="10">
        <v>3</v>
      </c>
      <c r="D197" s="9" t="s">
        <v>131</v>
      </c>
      <c r="E197" s="11">
        <v>45020</v>
      </c>
      <c r="F197" s="10">
        <v>1490593</v>
      </c>
      <c r="G197" s="2" t="str">
        <f>IFERROR(VLOOKUP("000"&amp;F197,[1]!Tableau1[Référence],1,FALSE),"")</f>
        <v>0001490593</v>
      </c>
      <c r="H197" s="2" t="str">
        <f>IFERROR(IF(VLOOKUP("000"&amp;F197,Tableau1[[Qté en unité saisie]:[Référence]],2,FALSE)=C197,"Correct","INCCORECT"),"")</f>
        <v/>
      </c>
      <c r="P197" s="2" t="str">
        <f>IFERROR(IF(VLOOKUP("000"&amp;Tableau3[[#This Row],[Numéro de BL/ASN6]],Tableau1[[Qté en unité saisie]:[Référence]],2,FALSE)=Tableau3[[#This Row],[Quantité4]],"Correct","INCCORECT"),"")</f>
        <v/>
      </c>
    </row>
    <row r="198" spans="1:16" x14ac:dyDescent="0.25">
      <c r="A198" s="8" t="s">
        <v>128</v>
      </c>
      <c r="B198" s="9" t="s">
        <v>130</v>
      </c>
      <c r="C198" s="10">
        <v>45</v>
      </c>
      <c r="D198" s="9" t="s">
        <v>131</v>
      </c>
      <c r="E198" s="11">
        <v>45020</v>
      </c>
      <c r="F198" s="10">
        <v>1490593</v>
      </c>
      <c r="G198" s="2" t="str">
        <f>IFERROR(VLOOKUP("000"&amp;F198,[1]!Tableau1[Référence],1,FALSE),"")</f>
        <v>0001490593</v>
      </c>
      <c r="H198" s="2" t="str">
        <f>IFERROR(IF(VLOOKUP("000"&amp;F198,Tableau1[[Qté en unité saisie]:[Référence]],2,FALSE)=C198,"Correct","INCCORECT"),"")</f>
        <v/>
      </c>
      <c r="P198" s="2" t="str">
        <f>IFERROR(IF(VLOOKUP("000"&amp;Tableau3[[#This Row],[Numéro de BL/ASN6]],Tableau1[[Qté en unité saisie]:[Référence]],2,FALSE)=Tableau3[[#This Row],[Quantité4]],"Correct","INCCORECT"),"")</f>
        <v/>
      </c>
    </row>
    <row r="199" spans="1:16" x14ac:dyDescent="0.25">
      <c r="A199" s="8" t="s">
        <v>129</v>
      </c>
      <c r="B199" s="9" t="s">
        <v>130</v>
      </c>
      <c r="C199" s="10">
        <v>10</v>
      </c>
      <c r="D199" s="9" t="s">
        <v>131</v>
      </c>
      <c r="E199" s="9"/>
      <c r="F199" s="10">
        <v>1847921</v>
      </c>
      <c r="G199" s="2" t="str">
        <f>IFERROR(VLOOKUP("000"&amp;F199,[1]!Tableau1[Référence],1,FALSE),"")</f>
        <v/>
      </c>
      <c r="H199" s="2" t="str">
        <f>IFERROR(IF(VLOOKUP("000"&amp;F199,Tableau1[[Qté en unité saisie]:[Référence]],2,FALSE)=C199,"Correct","INCCORECT"),"")</f>
        <v/>
      </c>
      <c r="P199" s="2" t="str">
        <f>IFERROR(IF(VLOOKUP("000"&amp;Tableau3[[#This Row],[Numéro de BL/ASN6]],Tableau1[[Qté en unité saisie]:[Référence]],2,FALSE)=Tableau3[[#This Row],[Quantité4]],"Correct","INCCORECT"),"")</f>
        <v/>
      </c>
    </row>
    <row r="200" spans="1:16" x14ac:dyDescent="0.25">
      <c r="A200" s="8" t="s">
        <v>128</v>
      </c>
      <c r="B200" s="9" t="s">
        <v>130</v>
      </c>
      <c r="C200" s="10">
        <v>29</v>
      </c>
      <c r="D200" s="9" t="s">
        <v>131</v>
      </c>
      <c r="E200" s="11">
        <v>45019</v>
      </c>
      <c r="F200" s="10">
        <v>1490527</v>
      </c>
      <c r="G200" s="2" t="str">
        <f>IFERROR(VLOOKUP("000"&amp;F200,[1]!Tableau1[Référence],1,FALSE),"")</f>
        <v/>
      </c>
      <c r="H200" s="2" t="str">
        <f>IFERROR(IF(VLOOKUP("000"&amp;F200,Tableau1[[Qté en unité saisie]:[Référence]],2,FALSE)=C200,"Correct","INCCORECT"),"")</f>
        <v/>
      </c>
      <c r="P200" s="2" t="str">
        <f>IFERROR(IF(VLOOKUP("000"&amp;Tableau3[[#This Row],[Numéro de BL/ASN6]],Tableau1[[Qté en unité saisie]:[Référence]],2,FALSE)=Tableau3[[#This Row],[Quantité4]],"Correct","INCCORECT"),"")</f>
        <v/>
      </c>
    </row>
    <row r="201" spans="1:16" x14ac:dyDescent="0.25">
      <c r="A201" s="8" t="s">
        <v>129</v>
      </c>
      <c r="B201" s="9" t="s">
        <v>130</v>
      </c>
      <c r="C201" s="10">
        <v>29</v>
      </c>
      <c r="D201" s="9" t="s">
        <v>131</v>
      </c>
      <c r="E201" s="11">
        <v>45019</v>
      </c>
      <c r="F201" s="10">
        <v>1490527</v>
      </c>
      <c r="G201" s="2" t="str">
        <f>IFERROR(VLOOKUP("000"&amp;F201,[1]!Tableau1[Référence],1,FALSE),"")</f>
        <v/>
      </c>
      <c r="H201" s="2" t="str">
        <f>IFERROR(IF(VLOOKUP("000"&amp;F201,Tableau1[[Qté en unité saisie]:[Référence]],2,FALSE)=C201,"Correct","INCCORECT"),"")</f>
        <v/>
      </c>
      <c r="P201" s="2" t="str">
        <f>IFERROR(IF(VLOOKUP("000"&amp;Tableau3[[#This Row],[Numéro de BL/ASN6]],Tableau1[[Qté en unité saisie]:[Référence]],2,FALSE)=Tableau3[[#This Row],[Quantité4]],"Correct","INCCORECT"),"")</f>
        <v/>
      </c>
    </row>
    <row r="202" spans="1:16" x14ac:dyDescent="0.25">
      <c r="A202" s="8" t="s">
        <v>128</v>
      </c>
      <c r="B202" s="9" t="s">
        <v>130</v>
      </c>
      <c r="C202" s="10">
        <v>435</v>
      </c>
      <c r="D202" s="9" t="s">
        <v>131</v>
      </c>
      <c r="E202" s="11">
        <v>45019</v>
      </c>
      <c r="F202" s="10">
        <v>1490527</v>
      </c>
      <c r="H202" s="2" t="str">
        <f>IFERROR(IF(VLOOKUP("000"&amp;F202,Tableau1[[Qté en unité saisie]:[Référence]],2,FALSE)=C202,"Correct","INCCORECT"),"")</f>
        <v/>
      </c>
      <c r="P202" s="2" t="str">
        <f>IFERROR(IF(VLOOKUP("000"&amp;Tableau3[[#This Row],[Numéro de BL/ASN6]],Tableau1[[Qté en unité saisie]:[Référence]],2,FALSE)=Tableau3[[#This Row],[Quantité4]],"Correct","INCCORECT"),"")</f>
        <v/>
      </c>
    </row>
    <row r="203" spans="1:16" x14ac:dyDescent="0.25">
      <c r="A203" s="8" t="s">
        <v>129</v>
      </c>
      <c r="B203" s="9" t="s">
        <v>130</v>
      </c>
      <c r="C203" s="10">
        <v>1</v>
      </c>
      <c r="D203" s="9" t="s">
        <v>131</v>
      </c>
      <c r="E203" s="11">
        <v>45019</v>
      </c>
      <c r="F203" s="10">
        <v>1490545</v>
      </c>
      <c r="H203" s="2" t="str">
        <f>IFERROR(IF(VLOOKUP("000"&amp;F203,Tableau1[[Qté en unité saisie]:[Référence]],2,FALSE)=C203,"Correct","INCCORECT"),"")</f>
        <v/>
      </c>
      <c r="P203" s="2" t="str">
        <f>IFERROR(IF(VLOOKUP("000"&amp;Tableau3[[#This Row],[Numéro de BL/ASN6]],Tableau1[[Qté en unité saisie]:[Référence]],2,FALSE)=Tableau3[[#This Row],[Quantité4]],"Correct","INCCORECT"),"")</f>
        <v/>
      </c>
    </row>
    <row r="204" spans="1:16" x14ac:dyDescent="0.25">
      <c r="A204" s="8" t="s">
        <v>128</v>
      </c>
      <c r="B204" s="9" t="s">
        <v>130</v>
      </c>
      <c r="C204" s="10">
        <v>1</v>
      </c>
      <c r="D204" s="9" t="s">
        <v>131</v>
      </c>
      <c r="E204" s="11">
        <v>45019</v>
      </c>
      <c r="F204" s="10">
        <v>1490545</v>
      </c>
      <c r="H204" s="2" t="str">
        <f>IFERROR(IF(VLOOKUP("000"&amp;F204,Tableau1[[Qté en unité saisie]:[Référence]],2,FALSE)=C204,"Correct","INCCORECT"),"")</f>
        <v/>
      </c>
      <c r="P204" s="2" t="str">
        <f>IFERROR(IF(VLOOKUP("000"&amp;Tableau3[[#This Row],[Numéro de BL/ASN6]],Tableau1[[Qté en unité saisie]:[Référence]],2,FALSE)=Tableau3[[#This Row],[Quantité4]],"Correct","INCCORECT"),"")</f>
        <v/>
      </c>
    </row>
    <row r="205" spans="1:16" x14ac:dyDescent="0.25">
      <c r="A205" s="8" t="s">
        <v>129</v>
      </c>
      <c r="B205" s="9" t="s">
        <v>130</v>
      </c>
      <c r="C205" s="10">
        <v>30</v>
      </c>
      <c r="D205" s="9" t="s">
        <v>131</v>
      </c>
      <c r="E205" s="11">
        <v>45019</v>
      </c>
      <c r="F205" s="10">
        <v>1490545</v>
      </c>
      <c r="H205" s="2" t="str">
        <f>IFERROR(IF(VLOOKUP("000"&amp;F205,Tableau1[[Qté en unité saisie]:[Référence]],2,FALSE)=C205,"Correct","INCCORECT"),"")</f>
        <v/>
      </c>
      <c r="P205" s="2" t="str">
        <f>IFERROR(IF(VLOOKUP("000"&amp;Tableau3[[#This Row],[Numéro de BL/ASN6]],Tableau1[[Qté en unité saisie]:[Référence]],2,FALSE)=Tableau3[[#This Row],[Quantité4]],"Correct","INCCORECT"),"")</f>
        <v/>
      </c>
    </row>
    <row r="206" spans="1:16" x14ac:dyDescent="0.25">
      <c r="A206" s="8" t="s">
        <v>128</v>
      </c>
      <c r="B206" s="9" t="s">
        <v>130</v>
      </c>
      <c r="C206" s="10">
        <v>1</v>
      </c>
      <c r="D206" s="9" t="s">
        <v>131</v>
      </c>
      <c r="E206" s="11">
        <v>45019</v>
      </c>
      <c r="F206" s="10">
        <v>1490546</v>
      </c>
      <c r="H206" s="2" t="str">
        <f>IFERROR(IF(VLOOKUP("000"&amp;F206,Tableau1[[Qté en unité saisie]:[Référence]],2,FALSE)=C206,"Correct","INCCORECT"),"")</f>
        <v/>
      </c>
      <c r="P206" s="2" t="str">
        <f>IFERROR(IF(VLOOKUP("000"&amp;Tableau3[[#This Row],[Numéro de BL/ASN6]],Tableau1[[Qté en unité saisie]:[Référence]],2,FALSE)=Tableau3[[#This Row],[Quantité4]],"Correct","INCCORECT"),"")</f>
        <v/>
      </c>
    </row>
    <row r="207" spans="1:16" x14ac:dyDescent="0.25">
      <c r="A207" s="8" t="s">
        <v>129</v>
      </c>
      <c r="B207" s="9" t="s">
        <v>130</v>
      </c>
      <c r="C207" s="10">
        <v>1</v>
      </c>
      <c r="D207" s="9" t="s">
        <v>131</v>
      </c>
      <c r="E207" s="11">
        <v>45019</v>
      </c>
      <c r="F207" s="10">
        <v>1490546</v>
      </c>
      <c r="H207" s="2" t="str">
        <f>IFERROR(IF(VLOOKUP("000"&amp;F207,Tableau1[[Qté en unité saisie]:[Référence]],2,FALSE)=C207,"Correct","INCCORECT"),"")</f>
        <v/>
      </c>
      <c r="P207" s="2" t="str">
        <f>IFERROR(IF(VLOOKUP("000"&amp;Tableau3[[#This Row],[Numéro de BL/ASN6]],Tableau1[[Qté en unité saisie]:[Référence]],2,FALSE)=Tableau3[[#This Row],[Quantité4]],"Correct","INCCORECT"),"")</f>
        <v/>
      </c>
    </row>
    <row r="208" spans="1:16" x14ac:dyDescent="0.25">
      <c r="A208" s="8" t="s">
        <v>128</v>
      </c>
      <c r="B208" s="9" t="s">
        <v>130</v>
      </c>
      <c r="C208" s="10">
        <v>10</v>
      </c>
      <c r="D208" s="9" t="s">
        <v>131</v>
      </c>
      <c r="E208" s="11">
        <v>45019</v>
      </c>
      <c r="F208" s="10">
        <v>1490546</v>
      </c>
      <c r="H208" s="2" t="str">
        <f>IFERROR(IF(VLOOKUP("000"&amp;F208,Tableau1[[Qté en unité saisie]:[Référence]],2,FALSE)=C208,"Correct","INCCORECT"),"")</f>
        <v/>
      </c>
      <c r="P208" s="2" t="str">
        <f>IFERROR(IF(VLOOKUP("000"&amp;Tableau3[[#This Row],[Numéro de BL/ASN6]],Tableau1[[Qté en unité saisie]:[Référence]],2,FALSE)=Tableau3[[#This Row],[Quantité4]],"Correct","INCCORECT"),"")</f>
        <v/>
      </c>
    </row>
    <row r="209" spans="1:16" x14ac:dyDescent="0.25">
      <c r="A209" s="8" t="s">
        <v>129</v>
      </c>
      <c r="B209" s="9" t="s">
        <v>130</v>
      </c>
      <c r="C209" s="10">
        <v>3</v>
      </c>
      <c r="D209" s="9" t="s">
        <v>131</v>
      </c>
      <c r="E209" s="11">
        <v>45019</v>
      </c>
      <c r="F209" s="10">
        <v>1490551</v>
      </c>
      <c r="H209" s="2" t="str">
        <f>IFERROR(IF(VLOOKUP("000"&amp;F209,Tableau1[[Qté en unité saisie]:[Référence]],2,FALSE)=C209,"Correct","INCCORECT"),"")</f>
        <v/>
      </c>
      <c r="P209" s="2" t="str">
        <f>IFERROR(IF(VLOOKUP("000"&amp;Tableau3[[#This Row],[Numéro de BL/ASN6]],Tableau1[[Qté en unité saisie]:[Référence]],2,FALSE)=Tableau3[[#This Row],[Quantité4]],"Correct","INCCORECT"),"")</f>
        <v/>
      </c>
    </row>
    <row r="210" spans="1:16" x14ac:dyDescent="0.25">
      <c r="A210" s="8" t="s">
        <v>128</v>
      </c>
      <c r="B210" s="9" t="s">
        <v>130</v>
      </c>
      <c r="C210" s="10">
        <v>3</v>
      </c>
      <c r="D210" s="9" t="s">
        <v>131</v>
      </c>
      <c r="E210" s="11">
        <v>45019</v>
      </c>
      <c r="F210" s="10">
        <v>1490551</v>
      </c>
      <c r="H210" s="2" t="str">
        <f>IFERROR(IF(VLOOKUP("000"&amp;F210,Tableau1[[Qté en unité saisie]:[Référence]],2,FALSE)=C210,"Correct","INCCORECT"),"")</f>
        <v/>
      </c>
      <c r="P210" s="2" t="str">
        <f>IFERROR(IF(VLOOKUP("000"&amp;Tableau3[[#This Row],[Numéro de BL/ASN6]],Tableau1[[Qté en unité saisie]:[Référence]],2,FALSE)=Tableau3[[#This Row],[Quantité4]],"Correct","INCCORECT"),"")</f>
        <v/>
      </c>
    </row>
    <row r="211" spans="1:16" x14ac:dyDescent="0.25">
      <c r="A211" s="8" t="s">
        <v>129</v>
      </c>
      <c r="B211" s="9" t="s">
        <v>130</v>
      </c>
      <c r="C211" s="10">
        <v>45</v>
      </c>
      <c r="D211" s="9" t="s">
        <v>131</v>
      </c>
      <c r="E211" s="11">
        <v>45019</v>
      </c>
      <c r="F211" s="10">
        <v>1490551</v>
      </c>
      <c r="H211" s="2" t="str">
        <f>IFERROR(IF(VLOOKUP("000"&amp;F211,Tableau1[[Qté en unité saisie]:[Référence]],2,FALSE)=C211,"Correct","INCCORECT"),"")</f>
        <v/>
      </c>
      <c r="P211" s="2" t="str">
        <f>IFERROR(IF(VLOOKUP("000"&amp;Tableau3[[#This Row],[Numéro de BL/ASN6]],Tableau1[[Qté en unité saisie]:[Référence]],2,FALSE)=Tableau3[[#This Row],[Quantité4]],"Correct","INCCORECT"),"")</f>
        <v/>
      </c>
    </row>
    <row r="212" spans="1:16" x14ac:dyDescent="0.25">
      <c r="A212" s="8" t="s">
        <v>128</v>
      </c>
      <c r="B212" s="9" t="s">
        <v>130</v>
      </c>
      <c r="C212" s="10">
        <v>12</v>
      </c>
      <c r="D212" s="9" t="s">
        <v>131</v>
      </c>
      <c r="E212" s="9"/>
      <c r="F212" s="10">
        <v>1847555</v>
      </c>
      <c r="H212" s="2" t="str">
        <f>IFERROR(IF(VLOOKUP("000"&amp;F212,Tableau1[[Qté en unité saisie]:[Référence]],2,FALSE)=C212,"Correct","INCCORECT"),"")</f>
        <v/>
      </c>
      <c r="P212" s="2" t="str">
        <f>IFERROR(IF(VLOOKUP("000"&amp;Tableau3[[#This Row],[Numéro de BL/ASN6]],Tableau1[[Qté en unité saisie]:[Référence]],2,FALSE)=Tableau3[[#This Row],[Quantité4]],"Correct","INCCORECT"),"")</f>
        <v/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A927-DA11-4430-957D-9D0301C044F5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ERP</vt:lpstr>
      <vt:lpstr>PHYSIQUE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DABIN Valentin</dc:creator>
  <cp:lastModifiedBy>DABIN Valentin</cp:lastModifiedBy>
  <dcterms:created xsi:type="dcterms:W3CDTF">2023-05-11T07:14:14Z</dcterms:created>
  <dcterms:modified xsi:type="dcterms:W3CDTF">2023-05-11T07:41:02Z</dcterms:modified>
</cp:coreProperties>
</file>