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bouzi\OneDrive\Documents\"/>
    </mc:Choice>
  </mc:AlternateContent>
  <xr:revisionPtr revIDLastSave="0" documentId="13_ncr:1_{CA4CA17F-D00C-4250-B5B5-22387CD09CDF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réception" sheetId="9" r:id="rId1"/>
    <sheet name="expedition" sheetId="7" r:id="rId2"/>
    <sheet name="entrée-sortie" sheetId="1" r:id="rId3"/>
    <sheet name="base de donné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7" l="1"/>
  <c r="E7" i="9"/>
  <c r="E8" i="9"/>
  <c r="E9" i="9"/>
  <c r="E10" i="9"/>
  <c r="E11" i="9"/>
  <c r="E12" i="9"/>
  <c r="E13" i="9"/>
  <c r="E14" i="9"/>
  <c r="E15" i="9"/>
  <c r="E6" i="9"/>
  <c r="G16" i="9"/>
  <c r="D16" i="9"/>
  <c r="I16" i="9" s="1"/>
  <c r="I15" i="9"/>
  <c r="H15" i="9"/>
  <c r="I14" i="9"/>
  <c r="H14" i="9"/>
  <c r="I13" i="9"/>
  <c r="H13" i="9"/>
  <c r="I12" i="9"/>
  <c r="H12" i="9"/>
  <c r="I11" i="9"/>
  <c r="H11" i="9"/>
  <c r="I10" i="9"/>
  <c r="H10" i="9"/>
  <c r="I9" i="9"/>
  <c r="H9" i="9"/>
  <c r="I8" i="9"/>
  <c r="H8" i="9"/>
  <c r="I7" i="9"/>
  <c r="H7" i="9"/>
  <c r="I6" i="9"/>
  <c r="H6" i="9"/>
  <c r="H16" i="9" s="1"/>
  <c r="E16" i="9"/>
  <c r="H7" i="7"/>
  <c r="H8" i="7"/>
  <c r="H9" i="7"/>
  <c r="H10" i="7"/>
  <c r="H11" i="7"/>
  <c r="H12" i="7"/>
  <c r="H13" i="7"/>
  <c r="H14" i="7"/>
  <c r="H15" i="7"/>
  <c r="H6" i="7"/>
  <c r="H16" i="7" s="1"/>
  <c r="E8" i="7"/>
  <c r="E9" i="7"/>
  <c r="E10" i="7"/>
  <c r="E11" i="7"/>
  <c r="E12" i="7"/>
  <c r="E13" i="7"/>
  <c r="E14" i="7"/>
  <c r="E15" i="7"/>
  <c r="E6" i="7"/>
  <c r="E16" i="7" s="1"/>
  <c r="D12" i="1"/>
  <c r="I7" i="7"/>
  <c r="I8" i="7"/>
  <c r="I9" i="7"/>
  <c r="I10" i="7"/>
  <c r="I11" i="7"/>
  <c r="I12" i="7"/>
  <c r="I13" i="7"/>
  <c r="I14" i="7"/>
  <c r="I15" i="7"/>
  <c r="I6" i="7"/>
  <c r="D16" i="7"/>
  <c r="G16" i="7"/>
  <c r="B26" i="1"/>
  <c r="E26" i="1"/>
  <c r="F26" i="1"/>
  <c r="D8" i="1"/>
  <c r="D16" i="1"/>
  <c r="D18" i="1"/>
  <c r="D20" i="1"/>
  <c r="G20" i="1"/>
  <c r="H20" i="1" s="1"/>
  <c r="D22" i="1"/>
  <c r="D24" i="1"/>
  <c r="G24" i="1"/>
  <c r="H24" i="1" s="1"/>
  <c r="D13" i="1"/>
  <c r="D15" i="1"/>
  <c r="G15" i="1"/>
  <c r="H15" i="1" s="1"/>
  <c r="D9" i="1"/>
  <c r="D11" i="1"/>
  <c r="G11" i="1"/>
  <c r="H11" i="1" s="1"/>
  <c r="D7" i="1"/>
  <c r="D17" i="1"/>
  <c r="G17" i="1"/>
  <c r="H17" i="1" s="1"/>
  <c r="D19" i="1"/>
  <c r="D21" i="1"/>
  <c r="G21" i="1"/>
  <c r="H21" i="1" s="1"/>
  <c r="D23" i="1"/>
  <c r="D25" i="1"/>
  <c r="G25" i="1"/>
  <c r="H25" i="1" s="1"/>
  <c r="D14" i="1"/>
  <c r="D10" i="1"/>
  <c r="G10" i="1"/>
  <c r="H10" i="1" s="1"/>
  <c r="G8" i="1"/>
  <c r="H8" i="1" s="1"/>
  <c r="G16" i="1"/>
  <c r="H16" i="1" s="1"/>
  <c r="G12" i="1"/>
  <c r="H12" i="1" s="1"/>
  <c r="G18" i="1"/>
  <c r="H18" i="1" s="1"/>
  <c r="G22" i="1"/>
  <c r="H22" i="1" s="1"/>
  <c r="G13" i="1"/>
  <c r="H13" i="1" s="1"/>
  <c r="G9" i="1"/>
  <c r="H9" i="1" s="1"/>
  <c r="G7" i="1"/>
  <c r="H7" i="1" s="1"/>
  <c r="G19" i="1"/>
  <c r="H19" i="1"/>
  <c r="G23" i="1"/>
  <c r="H23" i="1"/>
  <c r="G14" i="1"/>
  <c r="H14" i="1" s="1"/>
  <c r="G6" i="1"/>
  <c r="G26" i="1" s="1"/>
  <c r="D6" i="1"/>
  <c r="D26" i="1" s="1"/>
  <c r="I16" i="7" l="1"/>
  <c r="H6" i="1"/>
  <c r="H26" i="1" s="1"/>
</calcChain>
</file>

<file path=xl/sharedStrings.xml><?xml version="1.0" encoding="utf-8"?>
<sst xmlns="http://schemas.openxmlformats.org/spreadsheetml/2006/main" count="126" uniqueCount="71">
  <si>
    <t>Concombre instant bio (Légume)</t>
  </si>
  <si>
    <t>Tomate ronde instant bio (Légume)</t>
  </si>
  <si>
    <t>Tomate grappe bio village  (Légume)</t>
  </si>
  <si>
    <t>Aubergine vrac instant bio (Légume)</t>
  </si>
  <si>
    <t>Orange lane late bio village (Fruit)</t>
  </si>
  <si>
    <t>Orange salustiana inter (Fruit)</t>
  </si>
  <si>
    <t>Comcombre bio village (Légume)</t>
  </si>
  <si>
    <t>Mandarine bio village (Fruit)</t>
  </si>
  <si>
    <t>Clementine inter (Fruit)</t>
  </si>
  <si>
    <t>Pasteque bio village (Fruit)</t>
  </si>
  <si>
    <t>Melon instant bio (Fruit)</t>
  </si>
  <si>
    <t>Nectarine instant bio (Fruit)</t>
  </si>
  <si>
    <t>Peche instant bio (Fruit)</t>
  </si>
  <si>
    <t>Brocolis instant bio (Légume)</t>
  </si>
  <si>
    <t>Brocolis bio village (Légume)</t>
  </si>
  <si>
    <t>Courgette instant bio (Légume)</t>
  </si>
  <si>
    <t>Courgette bio village (Légume)</t>
  </si>
  <si>
    <t>Fraise casino (Fruit)</t>
  </si>
  <si>
    <t>Framboise instant bio (Fruit)</t>
  </si>
  <si>
    <t>POIDS UNITAIRE (kg)</t>
  </si>
  <si>
    <t>ARRIVAGE</t>
  </si>
  <si>
    <t>EXPEDITION</t>
  </si>
  <si>
    <t>France 2</t>
  </si>
  <si>
    <t>France 5</t>
  </si>
  <si>
    <t>France 3</t>
  </si>
  <si>
    <t xml:space="preserve">FEUILLE EXPEDITION  </t>
  </si>
  <si>
    <t>Quaie</t>
  </si>
  <si>
    <t>France 1</t>
  </si>
  <si>
    <t>France 4</t>
  </si>
  <si>
    <t>Régional 1</t>
  </si>
  <si>
    <t>Régional 2</t>
  </si>
  <si>
    <t>Régional 3</t>
  </si>
  <si>
    <t>Europe 1</t>
  </si>
  <si>
    <t>Europe 2</t>
  </si>
  <si>
    <t>Total général</t>
  </si>
  <si>
    <t>PRODUITS (Fruit ou Légume)</t>
  </si>
  <si>
    <t>Stock entrée/sortie</t>
  </si>
  <si>
    <t>Quantité expédié</t>
  </si>
  <si>
    <t>Matricule camion</t>
  </si>
  <si>
    <t>Produits Légumes</t>
  </si>
  <si>
    <t>Aubergine inter (Légume)</t>
  </si>
  <si>
    <t>Produits Fruits</t>
  </si>
  <si>
    <t>total expedié</t>
  </si>
  <si>
    <t>TE-954-ML</t>
  </si>
  <si>
    <t>RE-789-PL</t>
  </si>
  <si>
    <t>FG-741-YT</t>
  </si>
  <si>
    <t>UI-895-OK</t>
  </si>
  <si>
    <t>FE-895-GH</t>
  </si>
  <si>
    <t>PD-487-GB</t>
  </si>
  <si>
    <t>BW-583-VB</t>
  </si>
  <si>
    <t>HG-798-LK</t>
  </si>
  <si>
    <t>UT-963-OP</t>
  </si>
  <si>
    <t>JH-895-TY</t>
  </si>
  <si>
    <t>RS-546-YT</t>
  </si>
  <si>
    <t>TY-563-UJ</t>
  </si>
  <si>
    <t>PM-245-HJ</t>
  </si>
  <si>
    <t>CV-135-PO</t>
  </si>
  <si>
    <t>GF-765-PO</t>
  </si>
  <si>
    <t>HU-760-ML</t>
  </si>
  <si>
    <t>DG-143-TG</t>
  </si>
  <si>
    <t>RF-542-JK</t>
  </si>
  <si>
    <t>GH-603-MP</t>
  </si>
  <si>
    <t>EE-543-JH</t>
  </si>
  <si>
    <t>Total géneral</t>
  </si>
  <si>
    <r>
      <t xml:space="preserve">STOCK </t>
    </r>
    <r>
      <rPr>
        <b/>
        <u/>
        <sz val="14"/>
        <color theme="0"/>
        <rFont val="Calibri"/>
        <family val="2"/>
        <scheme val="minor"/>
      </rPr>
      <t>INITIAL</t>
    </r>
  </si>
  <si>
    <r>
      <t xml:space="preserve">POIDS TOTAL (kg) </t>
    </r>
    <r>
      <rPr>
        <b/>
        <u/>
        <sz val="14"/>
        <color theme="0"/>
        <rFont val="Calibri"/>
        <family val="2"/>
        <scheme val="minor"/>
      </rPr>
      <t>INITIAL</t>
    </r>
  </si>
  <si>
    <r>
      <t xml:space="preserve">STOCK </t>
    </r>
    <r>
      <rPr>
        <b/>
        <u/>
        <sz val="14"/>
        <color theme="0"/>
        <rFont val="Calibri"/>
        <family val="2"/>
        <scheme val="minor"/>
      </rPr>
      <t>FINAL</t>
    </r>
  </si>
  <si>
    <r>
      <t xml:space="preserve">POIDS TOTAL (kg) </t>
    </r>
    <r>
      <rPr>
        <b/>
        <u/>
        <sz val="14"/>
        <color theme="0"/>
        <rFont val="Calibri"/>
        <family val="2"/>
        <scheme val="minor"/>
      </rPr>
      <t>FINAL</t>
    </r>
  </si>
  <si>
    <t xml:space="preserve">Quantité expédié </t>
  </si>
  <si>
    <t>Poids expédié</t>
  </si>
  <si>
    <t>FEUILLE RECEPTION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</si>
</sst>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g&quot;"/>
  </numFmts>
  <fonts count="3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sz val="11"/>
      <color theme="5"/>
      <name val="Arial Black"/>
      <family val="2"/>
    </font>
    <font>
      <b/>
      <sz val="11"/>
      <color theme="9"/>
      <name val="Arial Black"/>
      <family val="2"/>
    </font>
    <font>
      <b/>
      <sz val="16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sz val="24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8"/>
      <color theme="9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wrapText="1"/>
    </xf>
    <xf numFmtId="14" fontId="0" fillId="0" borderId="0" xfId="0" applyNumberFormat="1"/>
    <xf numFmtId="0" fontId="4" fillId="5" borderId="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0" xfId="0" applyFont="1"/>
    <xf numFmtId="0" fontId="7" fillId="4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64" fontId="4" fillId="5" borderId="8" xfId="0" applyNumberFormat="1" applyFont="1" applyFill="1" applyBorder="1" applyAlignment="1">
      <alignment horizontal="center" vertical="center" wrapText="1"/>
    </xf>
    <xf numFmtId="164" fontId="14" fillId="2" borderId="8" xfId="0" applyNumberFormat="1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164" fontId="4" fillId="5" borderId="9" xfId="0" applyNumberFormat="1" applyFont="1" applyFill="1" applyBorder="1" applyAlignment="1">
      <alignment horizontal="center" vertical="center" wrapText="1"/>
    </xf>
    <xf numFmtId="164" fontId="14" fillId="2" borderId="9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/>
    </xf>
    <xf numFmtId="0" fontId="17" fillId="5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2" fillId="3" borderId="16" xfId="0" applyFont="1" applyFill="1" applyBorder="1" applyAlignment="1">
      <alignment horizontal="center" vertical="center"/>
    </xf>
    <xf numFmtId="164" fontId="22" fillId="3" borderId="16" xfId="0" applyNumberFormat="1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2" fillId="3" borderId="17" xfId="0" applyFont="1" applyFill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0" fontId="25" fillId="5" borderId="14" xfId="0" applyFont="1" applyFill="1" applyBorder="1" applyAlignment="1">
      <alignment horizontal="center" vertical="center"/>
    </xf>
    <xf numFmtId="164" fontId="25" fillId="0" borderId="14" xfId="0" applyNumberFormat="1" applyFont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27" fillId="4" borderId="16" xfId="0" applyFont="1" applyFill="1" applyBorder="1" applyAlignment="1">
      <alignment horizontal="center" vertical="center"/>
    </xf>
    <xf numFmtId="164" fontId="27" fillId="4" borderId="16" xfId="0" applyNumberFormat="1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27" fillId="4" borderId="17" xfId="0" applyFont="1" applyFill="1" applyBorder="1" applyAlignment="1">
      <alignment horizontal="center" vertical="center"/>
    </xf>
    <xf numFmtId="0" fontId="3" fillId="3" borderId="11" xfId="0" applyFont="1" applyFill="1" applyBorder="1" applyAlignment="1" applyProtection="1">
      <alignment horizontal="center" vertical="center" wrapText="1"/>
    </xf>
    <xf numFmtId="164" fontId="24" fillId="0" borderId="14" xfId="0" applyNumberFormat="1" applyFont="1" applyBorder="1" applyAlignment="1" applyProtection="1">
      <alignment horizontal="center" vertical="center"/>
    </xf>
    <xf numFmtId="164" fontId="22" fillId="3" borderId="16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4" fontId="26" fillId="3" borderId="0" xfId="0" applyNumberFormat="1" applyFont="1" applyFill="1" applyAlignment="1">
      <alignment horizontal="center"/>
    </xf>
    <xf numFmtId="0" fontId="11" fillId="4" borderId="0" xfId="0" applyFont="1" applyFill="1" applyAlignment="1">
      <alignment horizontal="center" vertical="center"/>
    </xf>
    <xf numFmtId="14" fontId="15" fillId="4" borderId="0" xfId="0" applyNumberFormat="1" applyFont="1" applyFill="1" applyAlignment="1">
      <alignment horizontal="center"/>
    </xf>
    <xf numFmtId="0" fontId="24" fillId="5" borderId="14" xfId="0" applyFont="1" applyFill="1" applyBorder="1" applyAlignment="1" applyProtection="1">
      <alignment horizontal="center" vertical="center"/>
      <protection locked="0"/>
    </xf>
    <xf numFmtId="0" fontId="25" fillId="5" borderId="14" xfId="0" applyFont="1" applyFill="1" applyBorder="1" applyAlignment="1" applyProtection="1">
      <alignment horizontal="center" vertical="center"/>
      <protection locked="0"/>
    </xf>
    <xf numFmtId="0" fontId="28" fillId="5" borderId="1" xfId="0" applyFont="1" applyFill="1" applyBorder="1" applyAlignment="1">
      <alignment horizontal="center" vertical="center" wrapText="1"/>
    </xf>
    <xf numFmtId="0" fontId="28" fillId="5" borderId="8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9" fillId="5" borderId="8" xfId="0" applyFont="1" applyFill="1" applyBorder="1" applyAlignment="1">
      <alignment horizontal="center" vertical="center" wrapText="1"/>
    </xf>
    <xf numFmtId="0" fontId="21" fillId="5" borderId="14" xfId="0" applyFont="1" applyFill="1" applyBorder="1" applyAlignment="1" applyProtection="1">
      <alignment horizontal="center" vertical="center"/>
      <protection locked="0"/>
    </xf>
    <xf numFmtId="0" fontId="21" fillId="5" borderId="13" xfId="0" applyFont="1" applyFill="1" applyBorder="1" applyAlignment="1" applyProtection="1">
      <alignment horizontal="center" vertical="center" wrapText="1"/>
      <protection locked="0"/>
    </xf>
    <xf numFmtId="0" fontId="14" fillId="3" borderId="18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&quot; Kg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family val="2"/>
        <scheme val="minor"/>
      </font>
      <numFmt numFmtId="164" formatCode="0&quot; Kg&quot;"/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/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&quot; Kg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/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family val="2"/>
        <scheme val="minor"/>
      </font>
      <numFmt numFmtId="164" formatCode="0&quot; Kg&quot;"/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&quot; Kg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double">
          <color auto="1"/>
        </right>
        <top style="double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Black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double">
          <color auto="1"/>
        </right>
        <top style="double">
          <color auto="1"/>
        </top>
        <bottom style="double">
          <color auto="1"/>
        </bottom>
      </border>
    </dxf>
    <dxf>
      <fill>
        <patternFill patternType="solid">
          <fgColor rgb="FF70AD47"/>
          <bgColor auto="1"/>
        </patternFill>
      </fill>
    </dxf>
    <dxf>
      <border outline="0">
        <top style="double">
          <color auto="1"/>
        </top>
      </border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A76850-260F-4584-8A1D-FB00A0EEBBE6}" name="Tableau1" displayName="Tableau1" ref="A5:H26" totalsRowCount="1" headerRowDxfId="22" dataDxfId="20" totalsRowDxfId="18" headerRowBorderDxfId="21" tableBorderDxfId="19" totalsRowBorderDxfId="17">
  <autoFilter ref="A5:H25" xr:uid="{62A76850-260F-4584-8A1D-FB00A0EEBBE6}"/>
  <sortState xmlns:xlrd2="http://schemas.microsoft.com/office/spreadsheetml/2017/richdata2" ref="A6:H25">
    <sortCondition sortBy="cellColor" ref="A5:A25" dxfId="16"/>
  </sortState>
  <tableColumns count="8">
    <tableColumn id="1" xr3:uid="{B725294B-9275-4BA6-B04C-7D434419C43A}" name="PRODUITS (Fruit ou Légume)" totalsRowLabel="Total général" dataDxfId="15" totalsRowDxfId="14"/>
    <tableColumn id="2" xr3:uid="{807333B9-D25D-41FB-A669-3ADF81BE8E35}" name="STOCK INITIAL" totalsRowFunction="sum" dataDxfId="13" totalsRowDxfId="12"/>
    <tableColumn id="3" xr3:uid="{1C8738FE-F519-44FE-8EC8-13FA6C185904}" name="POIDS UNITAIRE (kg)" dataDxfId="11" totalsRowDxfId="10"/>
    <tableColumn id="4" xr3:uid="{4AFF81A8-A0B5-4442-941D-897B188B3058}" name="POIDS TOTAL (kg) INITIAL" totalsRowFunction="sum" dataDxfId="3" totalsRowDxfId="9">
      <calculatedColumnFormula>B6*C6</calculatedColumnFormula>
    </tableColumn>
    <tableColumn id="5" xr3:uid="{C94994D0-1733-465B-8B03-1247791DC134}" name="ARRIVAGE" totalsRowFunction="sum" dataDxfId="2" totalsRowDxfId="8"/>
    <tableColumn id="6" xr3:uid="{71AB46F7-C583-43B1-914F-47E2A8796B73}" name="EXPEDITION" totalsRowFunction="sum" dataDxfId="0" totalsRowDxfId="7"/>
    <tableColumn id="7" xr3:uid="{4B8A21C9-43B7-4ADA-B9A6-233CD0585B01}" name="STOCK FINAL" totalsRowFunction="sum" dataDxfId="1" totalsRowDxfId="6">
      <calculatedColumnFormula>B6+E6-F6</calculatedColumnFormula>
    </tableColumn>
    <tableColumn id="8" xr3:uid="{65801476-220E-4050-AB82-4C77C2D207DA}" name="POIDS TOTAL (kg) FINAL" totalsRowFunction="sum" dataDxfId="5" totalsRowDxfId="4">
      <calculatedColumnFormula>G6*C6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4151E-96B4-4DFF-83B7-08E715DD5B03}">
  <dimension ref="A1:I16"/>
  <sheetViews>
    <sheetView showGridLines="0" workbookViewId="0">
      <selection activeCell="G2" sqref="G2"/>
    </sheetView>
  </sheetViews>
  <sheetFormatPr baseColWidth="10" defaultRowHeight="15" x14ac:dyDescent="0.25"/>
  <cols>
    <col min="1" max="1" width="21.140625" customWidth="1"/>
    <col min="2" max="2" width="22.28515625" bestFit="1" customWidth="1"/>
    <col min="3" max="3" width="42.42578125" bestFit="1" customWidth="1"/>
    <col min="4" max="4" width="16.7109375" customWidth="1"/>
    <col min="5" max="5" width="19.7109375" customWidth="1"/>
    <col min="6" max="6" width="45.140625" bestFit="1" customWidth="1"/>
    <col min="7" max="7" width="18.28515625" customWidth="1"/>
    <col min="8" max="8" width="19.42578125" customWidth="1"/>
    <col min="9" max="9" width="16.140625" customWidth="1"/>
  </cols>
  <sheetData>
    <row r="1" spans="1:9" x14ac:dyDescent="0.25">
      <c r="A1" s="58" t="s">
        <v>70</v>
      </c>
      <c r="B1" s="58"/>
      <c r="C1" s="58"/>
      <c r="F1" s="59">
        <v>44696</v>
      </c>
    </row>
    <row r="2" spans="1:9" x14ac:dyDescent="0.25">
      <c r="A2" s="58"/>
      <c r="B2" s="58"/>
      <c r="C2" s="58"/>
      <c r="F2" s="59"/>
    </row>
    <row r="4" spans="1:9" ht="15.75" thickBot="1" x14ac:dyDescent="0.3"/>
    <row r="5" spans="1:9" ht="57" customHeight="1" x14ac:dyDescent="0.25">
      <c r="A5" s="43" t="s">
        <v>26</v>
      </c>
      <c r="B5" s="44" t="s">
        <v>38</v>
      </c>
      <c r="C5" s="44" t="s">
        <v>41</v>
      </c>
      <c r="D5" s="44" t="s">
        <v>68</v>
      </c>
      <c r="E5" s="44" t="s">
        <v>69</v>
      </c>
      <c r="F5" s="45" t="s">
        <v>39</v>
      </c>
      <c r="G5" s="44" t="s">
        <v>37</v>
      </c>
      <c r="H5" s="44" t="s">
        <v>69</v>
      </c>
      <c r="I5" s="46" t="s">
        <v>42</v>
      </c>
    </row>
    <row r="6" spans="1:9" ht="27" customHeight="1" x14ac:dyDescent="0.25">
      <c r="A6" s="67" t="s">
        <v>30</v>
      </c>
      <c r="B6" s="66" t="s">
        <v>59</v>
      </c>
      <c r="C6" s="32" t="s">
        <v>8</v>
      </c>
      <c r="D6" s="60"/>
      <c r="E6" s="40">
        <f>+D6*'entrée-sortie'!C16</f>
        <v>0</v>
      </c>
      <c r="F6" s="33" t="s">
        <v>3</v>
      </c>
      <c r="G6" s="61"/>
      <c r="H6" s="42">
        <f>G6*Tableau1[[#This Row],[POIDS UNITAIRE (kg)]]</f>
        <v>0</v>
      </c>
      <c r="I6" s="49">
        <f t="shared" ref="I6:I16" si="0">D6+G6</f>
        <v>0</v>
      </c>
    </row>
    <row r="7" spans="1:9" ht="27" customHeight="1" x14ac:dyDescent="0.25">
      <c r="A7" s="67"/>
      <c r="B7" s="66"/>
      <c r="C7" s="32" t="s">
        <v>17</v>
      </c>
      <c r="D7" s="60"/>
      <c r="E7" s="40">
        <f>+D7*'entrée-sortie'!C17</f>
        <v>0</v>
      </c>
      <c r="F7" s="33" t="s">
        <v>14</v>
      </c>
      <c r="G7" s="61"/>
      <c r="H7" s="42">
        <f>G7*Tableau1[[#This Row],[POIDS UNITAIRE (kg)]]</f>
        <v>0</v>
      </c>
      <c r="I7" s="49">
        <f t="shared" si="0"/>
        <v>0</v>
      </c>
    </row>
    <row r="8" spans="1:9" ht="27" customHeight="1" x14ac:dyDescent="0.25">
      <c r="A8" s="67"/>
      <c r="B8" s="66"/>
      <c r="C8" s="32" t="s">
        <v>18</v>
      </c>
      <c r="D8" s="60"/>
      <c r="E8" s="40">
        <f>+D8*'entrée-sortie'!C18</f>
        <v>0</v>
      </c>
      <c r="F8" s="33" t="s">
        <v>13</v>
      </c>
      <c r="G8" s="61"/>
      <c r="H8" s="42">
        <f>G8*Tableau1[[#This Row],[POIDS UNITAIRE (kg)]]</f>
        <v>0</v>
      </c>
      <c r="I8" s="49">
        <f t="shared" si="0"/>
        <v>0</v>
      </c>
    </row>
    <row r="9" spans="1:9" ht="27" customHeight="1" x14ac:dyDescent="0.25">
      <c r="A9" s="67"/>
      <c r="B9" s="66"/>
      <c r="C9" s="32" t="s">
        <v>7</v>
      </c>
      <c r="D9" s="60"/>
      <c r="E9" s="40">
        <f>+D9*'entrée-sortie'!C19</f>
        <v>0</v>
      </c>
      <c r="F9" s="33" t="s">
        <v>6</v>
      </c>
      <c r="G9" s="61"/>
      <c r="H9" s="42">
        <f>G9*Tableau1[[#This Row],[POIDS UNITAIRE (kg)]]</f>
        <v>0</v>
      </c>
      <c r="I9" s="49">
        <f t="shared" si="0"/>
        <v>0</v>
      </c>
    </row>
    <row r="10" spans="1:9" ht="27" customHeight="1" x14ac:dyDescent="0.25">
      <c r="A10" s="67"/>
      <c r="B10" s="66"/>
      <c r="C10" s="32" t="s">
        <v>10</v>
      </c>
      <c r="D10" s="60"/>
      <c r="E10" s="40">
        <f>+D10*'entrée-sortie'!C20</f>
        <v>0</v>
      </c>
      <c r="F10" s="33" t="s">
        <v>0</v>
      </c>
      <c r="G10" s="61"/>
      <c r="H10" s="42">
        <f>G10*Tableau1[[#This Row],[POIDS UNITAIRE (kg)]]</f>
        <v>0</v>
      </c>
      <c r="I10" s="49">
        <f t="shared" si="0"/>
        <v>0</v>
      </c>
    </row>
    <row r="11" spans="1:9" ht="27" customHeight="1" x14ac:dyDescent="0.25">
      <c r="A11" s="67"/>
      <c r="B11" s="66"/>
      <c r="C11" s="32" t="s">
        <v>11</v>
      </c>
      <c r="D11" s="60"/>
      <c r="E11" s="40">
        <f>+D11*'entrée-sortie'!C21</f>
        <v>0</v>
      </c>
      <c r="F11" s="33" t="s">
        <v>16</v>
      </c>
      <c r="G11" s="61"/>
      <c r="H11" s="42">
        <f>G11*Tableau1[[#This Row],[POIDS UNITAIRE (kg)]]</f>
        <v>0</v>
      </c>
      <c r="I11" s="49">
        <f t="shared" si="0"/>
        <v>0</v>
      </c>
    </row>
    <row r="12" spans="1:9" ht="27" customHeight="1" x14ac:dyDescent="0.25">
      <c r="A12" s="67"/>
      <c r="B12" s="66"/>
      <c r="C12" s="32" t="s">
        <v>4</v>
      </c>
      <c r="D12" s="60"/>
      <c r="E12" s="40">
        <f>+D12*'entrée-sortie'!C22</f>
        <v>0</v>
      </c>
      <c r="F12" s="33" t="s">
        <v>15</v>
      </c>
      <c r="G12" s="61"/>
      <c r="H12" s="42">
        <f>G12*Tableau1[[#This Row],[POIDS UNITAIRE (kg)]]</f>
        <v>0</v>
      </c>
      <c r="I12" s="49">
        <f t="shared" si="0"/>
        <v>0</v>
      </c>
    </row>
    <row r="13" spans="1:9" ht="27" customHeight="1" x14ac:dyDescent="0.25">
      <c r="A13" s="67"/>
      <c r="B13" s="66"/>
      <c r="C13" s="32" t="s">
        <v>5</v>
      </c>
      <c r="D13" s="60"/>
      <c r="E13" s="40">
        <f>+D13*'entrée-sortie'!C23</f>
        <v>0</v>
      </c>
      <c r="F13" s="33" t="s">
        <v>2</v>
      </c>
      <c r="G13" s="61"/>
      <c r="H13" s="42">
        <f>G13*Tableau1[[#This Row],[POIDS UNITAIRE (kg)]]</f>
        <v>0</v>
      </c>
      <c r="I13" s="49">
        <f t="shared" si="0"/>
        <v>0</v>
      </c>
    </row>
    <row r="14" spans="1:9" ht="27" customHeight="1" x14ac:dyDescent="0.25">
      <c r="A14" s="67"/>
      <c r="B14" s="66"/>
      <c r="C14" s="32" t="s">
        <v>9</v>
      </c>
      <c r="D14" s="60"/>
      <c r="E14" s="40">
        <f>+D14*'entrée-sortie'!C24</f>
        <v>0</v>
      </c>
      <c r="F14" s="33" t="s">
        <v>1</v>
      </c>
      <c r="G14" s="61"/>
      <c r="H14" s="42">
        <f>G14*Tableau1[[#This Row],[POIDS UNITAIRE (kg)]]</f>
        <v>0</v>
      </c>
      <c r="I14" s="49">
        <f t="shared" si="0"/>
        <v>0</v>
      </c>
    </row>
    <row r="15" spans="1:9" ht="27" customHeight="1" x14ac:dyDescent="0.25">
      <c r="A15" s="67"/>
      <c r="B15" s="66"/>
      <c r="C15" s="32" t="s">
        <v>12</v>
      </c>
      <c r="D15" s="60"/>
      <c r="E15" s="40">
        <f>+D15*'entrée-sortie'!C25</f>
        <v>0</v>
      </c>
      <c r="F15" s="33" t="s">
        <v>40</v>
      </c>
      <c r="G15" s="61"/>
      <c r="H15" s="42">
        <f>G15*Tableau1[[#This Row],[POIDS UNITAIRE (kg)]]</f>
        <v>0</v>
      </c>
      <c r="I15" s="49">
        <f t="shared" si="0"/>
        <v>0</v>
      </c>
    </row>
    <row r="16" spans="1:9" ht="27" customHeight="1" thickBot="1" x14ac:dyDescent="0.3">
      <c r="A16" s="70" t="s">
        <v>63</v>
      </c>
      <c r="B16" s="71"/>
      <c r="C16" s="35"/>
      <c r="D16" s="47">
        <f>SUM(D6:D15)</f>
        <v>0</v>
      </c>
      <c r="E16" s="48">
        <f>SUM(E6:E15)</f>
        <v>0</v>
      </c>
      <c r="F16" s="38"/>
      <c r="G16" s="47">
        <f>SUM(G6:G15)</f>
        <v>0</v>
      </c>
      <c r="H16" s="48">
        <f>SUM(H6:H15)</f>
        <v>0</v>
      </c>
      <c r="I16" s="50">
        <f t="shared" si="0"/>
        <v>0</v>
      </c>
    </row>
  </sheetData>
  <mergeCells count="5">
    <mergeCell ref="A1:C2"/>
    <mergeCell ref="F1:F2"/>
    <mergeCell ref="A6:A15"/>
    <mergeCell ref="B6:B15"/>
    <mergeCell ref="A16:B1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01BAF93-A5D0-4EE5-B305-2190322D4CDB}">
          <x14:formula1>
            <xm:f>'base de donnée'!$E$1:$E$10</xm:f>
          </x14:formula1>
          <xm:sqref>B6:B15</xm:sqref>
        </x14:dataValidation>
        <x14:dataValidation type="list" allowBlank="1" showInputMessage="1" showErrorMessage="1" xr:uid="{0B01C879-E2F9-4E17-A945-094F505DB4CE}">
          <x14:formula1>
            <xm:f>'base de donnée'!$A$1:$A$366</xm:f>
          </x14:formula1>
          <xm:sqref>F1:F2</xm:sqref>
        </x14:dataValidation>
        <x14:dataValidation type="list" allowBlank="1" showInputMessage="1" showErrorMessage="1" xr:uid="{608D3F33-F4D7-487D-9A06-70F46A2143BA}">
          <x14:formula1>
            <xm:f>'base de donnée'!$C$333:$C$342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showGridLines="0" tabSelected="1" zoomScaleNormal="100" workbookViewId="0">
      <selection activeCell="G2" sqref="G2"/>
    </sheetView>
  </sheetViews>
  <sheetFormatPr baseColWidth="10" defaultRowHeight="15" x14ac:dyDescent="0.25"/>
  <cols>
    <col min="1" max="1" width="21" customWidth="1"/>
    <col min="2" max="2" width="23.85546875" customWidth="1"/>
    <col min="3" max="3" width="42.42578125" bestFit="1" customWidth="1"/>
    <col min="4" max="4" width="17.5703125" customWidth="1"/>
    <col min="5" max="5" width="19.140625" customWidth="1"/>
    <col min="6" max="6" width="45.140625" bestFit="1" customWidth="1"/>
    <col min="7" max="7" width="19" customWidth="1"/>
    <col min="8" max="9" width="16.5703125" customWidth="1"/>
  </cols>
  <sheetData>
    <row r="1" spans="1:9" x14ac:dyDescent="0.25">
      <c r="A1" s="56" t="s">
        <v>25</v>
      </c>
      <c r="B1" s="56"/>
      <c r="C1" s="56"/>
      <c r="F1" s="57">
        <v>44696</v>
      </c>
    </row>
    <row r="2" spans="1:9" x14ac:dyDescent="0.25">
      <c r="A2" s="56"/>
      <c r="B2" s="56"/>
      <c r="C2" s="56"/>
      <c r="F2" s="57"/>
    </row>
    <row r="4" spans="1:9" ht="15.75" thickBot="1" x14ac:dyDescent="0.3"/>
    <row r="5" spans="1:9" ht="57" x14ac:dyDescent="0.25">
      <c r="A5" s="28" t="s">
        <v>26</v>
      </c>
      <c r="B5" s="29" t="s">
        <v>38</v>
      </c>
      <c r="C5" s="29" t="s">
        <v>41</v>
      </c>
      <c r="D5" s="29" t="s">
        <v>68</v>
      </c>
      <c r="E5" s="51" t="s">
        <v>69</v>
      </c>
      <c r="F5" s="30" t="s">
        <v>39</v>
      </c>
      <c r="G5" s="29" t="s">
        <v>37</v>
      </c>
      <c r="H5" s="29" t="s">
        <v>69</v>
      </c>
      <c r="I5" s="31" t="s">
        <v>42</v>
      </c>
    </row>
    <row r="6" spans="1:9" ht="27" customHeight="1" x14ac:dyDescent="0.25">
      <c r="A6" s="67" t="s">
        <v>30</v>
      </c>
      <c r="B6" s="66" t="s">
        <v>48</v>
      </c>
      <c r="C6" s="32" t="s">
        <v>8</v>
      </c>
      <c r="D6" s="60"/>
      <c r="E6" s="52">
        <f>'entrée-sortie'!C16*expedition!D6</f>
        <v>0</v>
      </c>
      <c r="F6" s="33" t="s">
        <v>3</v>
      </c>
      <c r="G6" s="61"/>
      <c r="H6" s="42">
        <f>G6*Tableau1[[#This Row],[POIDS UNITAIRE (kg)]]</f>
        <v>0</v>
      </c>
      <c r="I6" s="34">
        <f t="shared" ref="I6:I16" si="0">D6+G6</f>
        <v>0</v>
      </c>
    </row>
    <row r="7" spans="1:9" ht="27" customHeight="1" x14ac:dyDescent="0.25">
      <c r="A7" s="67"/>
      <c r="B7" s="66"/>
      <c r="C7" s="32" t="s">
        <v>17</v>
      </c>
      <c r="D7" s="60"/>
      <c r="E7" s="52">
        <f>'entrée-sortie'!C17*expedition!D7</f>
        <v>0</v>
      </c>
      <c r="F7" s="33" t="s">
        <v>14</v>
      </c>
      <c r="G7" s="61"/>
      <c r="H7" s="42">
        <f>G7*Tableau1[[#This Row],[POIDS UNITAIRE (kg)]]</f>
        <v>0</v>
      </c>
      <c r="I7" s="34">
        <f t="shared" si="0"/>
        <v>0</v>
      </c>
    </row>
    <row r="8" spans="1:9" ht="27" customHeight="1" x14ac:dyDescent="0.25">
      <c r="A8" s="67"/>
      <c r="B8" s="66"/>
      <c r="C8" s="32" t="s">
        <v>18</v>
      </c>
      <c r="D8" s="60"/>
      <c r="E8" s="52">
        <f>'entrée-sortie'!C18*expedition!D8</f>
        <v>0</v>
      </c>
      <c r="F8" s="33" t="s">
        <v>13</v>
      </c>
      <c r="G8" s="61"/>
      <c r="H8" s="42">
        <f>G8*Tableau1[[#This Row],[POIDS UNITAIRE (kg)]]</f>
        <v>0</v>
      </c>
      <c r="I8" s="34">
        <f t="shared" si="0"/>
        <v>0</v>
      </c>
    </row>
    <row r="9" spans="1:9" ht="27" customHeight="1" x14ac:dyDescent="0.25">
      <c r="A9" s="67"/>
      <c r="B9" s="66"/>
      <c r="C9" s="32" t="s">
        <v>7</v>
      </c>
      <c r="D9" s="60"/>
      <c r="E9" s="52">
        <f>'entrée-sortie'!C19*expedition!D9</f>
        <v>0</v>
      </c>
      <c r="F9" s="33" t="s">
        <v>6</v>
      </c>
      <c r="G9" s="61"/>
      <c r="H9" s="42">
        <f>G9*Tableau1[[#This Row],[POIDS UNITAIRE (kg)]]</f>
        <v>0</v>
      </c>
      <c r="I9" s="34">
        <f t="shared" si="0"/>
        <v>0</v>
      </c>
    </row>
    <row r="10" spans="1:9" ht="27" customHeight="1" x14ac:dyDescent="0.25">
      <c r="A10" s="67"/>
      <c r="B10" s="66"/>
      <c r="C10" s="32" t="s">
        <v>10</v>
      </c>
      <c r="D10" s="60"/>
      <c r="E10" s="52">
        <f>'entrée-sortie'!C20*expedition!D10</f>
        <v>0</v>
      </c>
      <c r="F10" s="33" t="s">
        <v>0</v>
      </c>
      <c r="G10" s="61"/>
      <c r="H10" s="42">
        <f>G10*Tableau1[[#This Row],[POIDS UNITAIRE (kg)]]</f>
        <v>0</v>
      </c>
      <c r="I10" s="34">
        <f t="shared" si="0"/>
        <v>0</v>
      </c>
    </row>
    <row r="11" spans="1:9" ht="27" customHeight="1" x14ac:dyDescent="0.25">
      <c r="A11" s="67"/>
      <c r="B11" s="66"/>
      <c r="C11" s="32" t="s">
        <v>11</v>
      </c>
      <c r="D11" s="60"/>
      <c r="E11" s="52">
        <f>'entrée-sortie'!C21*expedition!D11</f>
        <v>0</v>
      </c>
      <c r="F11" s="33" t="s">
        <v>16</v>
      </c>
      <c r="G11" s="61"/>
      <c r="H11" s="42">
        <f>G11*Tableau1[[#This Row],[POIDS UNITAIRE (kg)]]</f>
        <v>0</v>
      </c>
      <c r="I11" s="34">
        <f t="shared" si="0"/>
        <v>0</v>
      </c>
    </row>
    <row r="12" spans="1:9" ht="27" customHeight="1" x14ac:dyDescent="0.25">
      <c r="A12" s="67"/>
      <c r="B12" s="66"/>
      <c r="C12" s="32" t="s">
        <v>4</v>
      </c>
      <c r="D12" s="60"/>
      <c r="E12" s="52">
        <f>'entrée-sortie'!C22*expedition!D12</f>
        <v>0</v>
      </c>
      <c r="F12" s="33" t="s">
        <v>15</v>
      </c>
      <c r="G12" s="61"/>
      <c r="H12" s="42">
        <f>G12*Tableau1[[#This Row],[POIDS UNITAIRE (kg)]]</f>
        <v>0</v>
      </c>
      <c r="I12" s="34">
        <f t="shared" si="0"/>
        <v>0</v>
      </c>
    </row>
    <row r="13" spans="1:9" ht="27" customHeight="1" x14ac:dyDescent="0.25">
      <c r="A13" s="67"/>
      <c r="B13" s="66"/>
      <c r="C13" s="32" t="s">
        <v>5</v>
      </c>
      <c r="D13" s="60"/>
      <c r="E13" s="52">
        <f>'entrée-sortie'!C23*expedition!D13</f>
        <v>0</v>
      </c>
      <c r="F13" s="33" t="s">
        <v>2</v>
      </c>
      <c r="G13" s="61"/>
      <c r="H13" s="42">
        <f>G13*Tableau1[[#This Row],[POIDS UNITAIRE (kg)]]</f>
        <v>0</v>
      </c>
      <c r="I13" s="34">
        <f t="shared" si="0"/>
        <v>0</v>
      </c>
    </row>
    <row r="14" spans="1:9" ht="27" customHeight="1" x14ac:dyDescent="0.25">
      <c r="A14" s="67"/>
      <c r="B14" s="66"/>
      <c r="C14" s="32" t="s">
        <v>9</v>
      </c>
      <c r="D14" s="60"/>
      <c r="E14" s="52">
        <f>'entrée-sortie'!C24*expedition!D14</f>
        <v>0</v>
      </c>
      <c r="F14" s="33" t="s">
        <v>1</v>
      </c>
      <c r="G14" s="61"/>
      <c r="H14" s="42">
        <f>G14*Tableau1[[#This Row],[POIDS UNITAIRE (kg)]]</f>
        <v>0</v>
      </c>
      <c r="I14" s="34">
        <f t="shared" si="0"/>
        <v>0</v>
      </c>
    </row>
    <row r="15" spans="1:9" ht="27" customHeight="1" x14ac:dyDescent="0.25">
      <c r="A15" s="67"/>
      <c r="B15" s="66"/>
      <c r="C15" s="32" t="s">
        <v>12</v>
      </c>
      <c r="D15" s="60"/>
      <c r="E15" s="52">
        <f>'entrée-sortie'!C25*expedition!D15</f>
        <v>0</v>
      </c>
      <c r="F15" s="33" t="s">
        <v>40</v>
      </c>
      <c r="G15" s="41"/>
      <c r="H15" s="42">
        <f>G15*Tableau1[[#This Row],[POIDS UNITAIRE (kg)]]</f>
        <v>0</v>
      </c>
      <c r="I15" s="34">
        <f t="shared" si="0"/>
        <v>0</v>
      </c>
    </row>
    <row r="16" spans="1:9" ht="27" customHeight="1" thickBot="1" x14ac:dyDescent="0.3">
      <c r="A16" s="68" t="s">
        <v>63</v>
      </c>
      <c r="B16" s="69"/>
      <c r="C16" s="35"/>
      <c r="D16" s="36">
        <f>SUM(D6:D15)</f>
        <v>0</v>
      </c>
      <c r="E16" s="53">
        <f>SUM(E6:E15)</f>
        <v>0</v>
      </c>
      <c r="F16" s="38"/>
      <c r="G16" s="36">
        <f>SUM(G6:G15)</f>
        <v>0</v>
      </c>
      <c r="H16" s="37">
        <f>SUM(H6:H15)</f>
        <v>0</v>
      </c>
      <c r="I16" s="39">
        <f t="shared" si="0"/>
        <v>0</v>
      </c>
    </row>
    <row r="17" spans="1:2" ht="15" customHeight="1" x14ac:dyDescent="0.25">
      <c r="A17" s="5"/>
      <c r="B17" s="6"/>
    </row>
    <row r="18" spans="1:2" ht="15" customHeight="1" x14ac:dyDescent="0.25">
      <c r="A18" s="5"/>
      <c r="B18" s="6"/>
    </row>
    <row r="19" spans="1:2" ht="15" customHeight="1" x14ac:dyDescent="0.25">
      <c r="A19" s="5"/>
      <c r="B19" s="6"/>
    </row>
    <row r="20" spans="1:2" ht="15" customHeight="1" x14ac:dyDescent="0.25">
      <c r="A20" s="5"/>
      <c r="B20" s="6"/>
    </row>
    <row r="21" spans="1:2" ht="15" customHeight="1" x14ac:dyDescent="0.25">
      <c r="A21" s="5"/>
      <c r="B21" s="6"/>
    </row>
    <row r="22" spans="1:2" ht="15" customHeight="1" x14ac:dyDescent="0.25"/>
    <row r="23" spans="1:2" ht="15" customHeight="1" x14ac:dyDescent="0.25"/>
    <row r="24" spans="1:2" ht="15" customHeight="1" x14ac:dyDescent="0.25"/>
    <row r="25" spans="1:2" ht="15" customHeight="1" x14ac:dyDescent="0.25"/>
  </sheetData>
  <dataConsolidate/>
  <mergeCells count="5">
    <mergeCell ref="A1:C2"/>
    <mergeCell ref="F1:F2"/>
    <mergeCell ref="A6:A15"/>
    <mergeCell ref="B6:B15"/>
    <mergeCell ref="A16:B1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'base de donnée'!$C$333:$C$342</xm:f>
          </x14:formula1>
          <xm:sqref>A6</xm:sqref>
        </x14:dataValidation>
        <x14:dataValidation type="list" allowBlank="1" showInputMessage="1" showErrorMessage="1" xr:uid="{00000000-0002-0000-0100-000000000000}">
          <x14:formula1>
            <xm:f>'base de donnée'!$A$1:$A$366</xm:f>
          </x14:formula1>
          <xm:sqref>F1:F2</xm:sqref>
        </x14:dataValidation>
        <x14:dataValidation type="list" allowBlank="1" showInputMessage="1" showErrorMessage="1" xr:uid="{F96BDF1C-9C9B-4415-BEFF-1ED28ED78AE7}">
          <x14:formula1>
            <xm:f>'base de donnée'!$C$1:$C$10</xm:f>
          </x14:formula1>
          <xm:sqref>B6:B15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showGridLines="0" topLeftCell="A5" zoomScale="90" zoomScaleNormal="90" workbookViewId="0">
      <selection activeCell="J15" sqref="J15"/>
    </sheetView>
  </sheetViews>
  <sheetFormatPr baseColWidth="10" defaultRowHeight="15" x14ac:dyDescent="0.25"/>
  <cols>
    <col min="1" max="1" width="45.140625" bestFit="1" customWidth="1"/>
    <col min="2" max="2" width="21" customWidth="1"/>
    <col min="3" max="3" width="22.7109375" customWidth="1"/>
    <col min="4" max="4" width="27.28515625" customWidth="1"/>
    <col min="5" max="5" width="18.28515625" bestFit="1" customWidth="1"/>
    <col min="6" max="6" width="20.140625" bestFit="1" customWidth="1"/>
    <col min="7" max="7" width="21" bestFit="1" customWidth="1"/>
    <col min="8" max="8" width="26.28515625" customWidth="1"/>
  </cols>
  <sheetData>
    <row r="1" spans="1:8" ht="15" customHeight="1" x14ac:dyDescent="0.25">
      <c r="A1" s="54" t="s">
        <v>36</v>
      </c>
      <c r="B1" s="54"/>
      <c r="C1" s="54"/>
      <c r="D1" s="54"/>
      <c r="F1" s="55">
        <v>44693</v>
      </c>
      <c r="G1" s="55"/>
    </row>
    <row r="2" spans="1:8" ht="15" customHeight="1" x14ac:dyDescent="0.25">
      <c r="A2" s="54"/>
      <c r="B2" s="54"/>
      <c r="C2" s="54"/>
      <c r="D2" s="54"/>
      <c r="F2" s="55"/>
      <c r="G2" s="55"/>
    </row>
    <row r="5" spans="1:8" s="1" customFormat="1" ht="39.950000000000003" customHeight="1" thickBot="1" x14ac:dyDescent="0.3">
      <c r="A5" s="14" t="s">
        <v>35</v>
      </c>
      <c r="B5" s="15" t="s">
        <v>64</v>
      </c>
      <c r="C5" s="15" t="s">
        <v>19</v>
      </c>
      <c r="D5" s="15" t="s">
        <v>65</v>
      </c>
      <c r="E5" s="18" t="s">
        <v>20</v>
      </c>
      <c r="F5" s="16" t="s">
        <v>21</v>
      </c>
      <c r="G5" s="15" t="s">
        <v>66</v>
      </c>
      <c r="H5" s="17" t="s">
        <v>67</v>
      </c>
    </row>
    <row r="6" spans="1:8" s="1" customFormat="1" ht="21.95" customHeight="1" thickTop="1" thickBot="1" x14ac:dyDescent="0.3">
      <c r="A6" s="19" t="s">
        <v>3</v>
      </c>
      <c r="B6" s="3">
        <v>89</v>
      </c>
      <c r="C6" s="22">
        <v>5</v>
      </c>
      <c r="D6" s="22">
        <f t="shared" ref="D6:D25" si="0">B6*C6</f>
        <v>445</v>
      </c>
      <c r="E6" s="62">
        <v>1100</v>
      </c>
      <c r="F6" s="64">
        <v>8</v>
      </c>
      <c r="G6" s="3">
        <f t="shared" ref="G6:G25" si="1">B6+E6-F6</f>
        <v>1181</v>
      </c>
      <c r="H6" s="25">
        <f t="shared" ref="H6:H25" si="2">G6*C6</f>
        <v>5905</v>
      </c>
    </row>
    <row r="7" spans="1:8" s="1" customFormat="1" ht="21.95" customHeight="1" thickTop="1" thickBot="1" x14ac:dyDescent="0.3">
      <c r="A7" s="19" t="s">
        <v>14</v>
      </c>
      <c r="B7" s="3">
        <v>145</v>
      </c>
      <c r="C7" s="22">
        <v>5</v>
      </c>
      <c r="D7" s="22">
        <f t="shared" si="0"/>
        <v>725</v>
      </c>
      <c r="E7" s="62">
        <v>1127</v>
      </c>
      <c r="F7" s="64">
        <v>45</v>
      </c>
      <c r="G7" s="3">
        <f t="shared" si="1"/>
        <v>1227</v>
      </c>
      <c r="H7" s="25">
        <f t="shared" si="2"/>
        <v>6135</v>
      </c>
    </row>
    <row r="8" spans="1:8" s="1" customFormat="1" ht="21.95" customHeight="1" thickTop="1" thickBot="1" x14ac:dyDescent="0.3">
      <c r="A8" s="19" t="s">
        <v>13</v>
      </c>
      <c r="B8" s="3">
        <v>78</v>
      </c>
      <c r="C8" s="22">
        <v>3</v>
      </c>
      <c r="D8" s="22">
        <f t="shared" si="0"/>
        <v>234</v>
      </c>
      <c r="E8" s="62">
        <v>112</v>
      </c>
      <c r="F8" s="64">
        <v>112</v>
      </c>
      <c r="G8" s="3">
        <f t="shared" si="1"/>
        <v>78</v>
      </c>
      <c r="H8" s="25">
        <f t="shared" si="2"/>
        <v>234</v>
      </c>
    </row>
    <row r="9" spans="1:8" s="1" customFormat="1" ht="21.95" customHeight="1" thickTop="1" thickBot="1" x14ac:dyDescent="0.3">
      <c r="A9" s="19" t="s">
        <v>6</v>
      </c>
      <c r="B9" s="3">
        <v>45</v>
      </c>
      <c r="C9" s="22">
        <v>10</v>
      </c>
      <c r="D9" s="22">
        <f t="shared" si="0"/>
        <v>450</v>
      </c>
      <c r="E9" s="62">
        <v>448</v>
      </c>
      <c r="F9" s="64">
        <v>75</v>
      </c>
      <c r="G9" s="3">
        <f t="shared" si="1"/>
        <v>418</v>
      </c>
      <c r="H9" s="25">
        <f t="shared" si="2"/>
        <v>4180</v>
      </c>
    </row>
    <row r="10" spans="1:8" s="1" customFormat="1" ht="21.95" customHeight="1" thickTop="1" thickBot="1" x14ac:dyDescent="0.3">
      <c r="A10" s="19" t="s">
        <v>0</v>
      </c>
      <c r="B10" s="3">
        <v>85</v>
      </c>
      <c r="C10" s="22">
        <v>5</v>
      </c>
      <c r="D10" s="22">
        <f t="shared" si="0"/>
        <v>425</v>
      </c>
      <c r="E10" s="62">
        <v>112</v>
      </c>
      <c r="F10" s="64">
        <v>123</v>
      </c>
      <c r="G10" s="3">
        <f t="shared" si="1"/>
        <v>74</v>
      </c>
      <c r="H10" s="25">
        <f t="shared" si="2"/>
        <v>370</v>
      </c>
    </row>
    <row r="11" spans="1:8" s="1" customFormat="1" ht="21.95" customHeight="1" thickTop="1" thickBot="1" x14ac:dyDescent="0.3">
      <c r="A11" s="19" t="s">
        <v>16</v>
      </c>
      <c r="B11" s="3">
        <v>25</v>
      </c>
      <c r="C11" s="22">
        <v>10</v>
      </c>
      <c r="D11" s="22">
        <f t="shared" si="0"/>
        <v>250</v>
      </c>
      <c r="E11" s="62">
        <v>1112</v>
      </c>
      <c r="F11" s="64">
        <v>156</v>
      </c>
      <c r="G11" s="3">
        <f t="shared" si="1"/>
        <v>981</v>
      </c>
      <c r="H11" s="25">
        <f t="shared" si="2"/>
        <v>9810</v>
      </c>
    </row>
    <row r="12" spans="1:8" s="1" customFormat="1" ht="21.95" customHeight="1" thickTop="1" thickBot="1" x14ac:dyDescent="0.3">
      <c r="A12" s="19" t="s">
        <v>15</v>
      </c>
      <c r="B12" s="3">
        <v>47</v>
      </c>
      <c r="C12" s="22">
        <v>20</v>
      </c>
      <c r="D12" s="22">
        <f>B12*C12</f>
        <v>940</v>
      </c>
      <c r="E12" s="62">
        <v>2444</v>
      </c>
      <c r="F12" s="64">
        <v>1844</v>
      </c>
      <c r="G12" s="3">
        <f t="shared" si="1"/>
        <v>647</v>
      </c>
      <c r="H12" s="25">
        <f t="shared" si="2"/>
        <v>12940</v>
      </c>
    </row>
    <row r="13" spans="1:8" s="1" customFormat="1" ht="21.95" customHeight="1" thickTop="1" thickBot="1" x14ac:dyDescent="0.3">
      <c r="A13" s="19" t="s">
        <v>2</v>
      </c>
      <c r="B13" s="3">
        <v>58</v>
      </c>
      <c r="C13" s="22">
        <v>2</v>
      </c>
      <c r="D13" s="22">
        <f t="shared" si="0"/>
        <v>116</v>
      </c>
      <c r="E13" s="62">
        <v>224</v>
      </c>
      <c r="F13" s="64">
        <v>125</v>
      </c>
      <c r="G13" s="3">
        <f t="shared" si="1"/>
        <v>157</v>
      </c>
      <c r="H13" s="25">
        <f t="shared" si="2"/>
        <v>314</v>
      </c>
    </row>
    <row r="14" spans="1:8" s="1" customFormat="1" ht="21.95" customHeight="1" thickTop="1" thickBot="1" x14ac:dyDescent="0.3">
      <c r="A14" s="19" t="s">
        <v>1</v>
      </c>
      <c r="B14" s="3">
        <v>25</v>
      </c>
      <c r="C14" s="22">
        <v>2</v>
      </c>
      <c r="D14" s="22">
        <f t="shared" si="0"/>
        <v>50</v>
      </c>
      <c r="E14" s="62">
        <v>224</v>
      </c>
      <c r="F14" s="64">
        <v>145</v>
      </c>
      <c r="G14" s="3">
        <f t="shared" si="1"/>
        <v>104</v>
      </c>
      <c r="H14" s="25">
        <f t="shared" si="2"/>
        <v>208</v>
      </c>
    </row>
    <row r="15" spans="1:8" s="1" customFormat="1" ht="21.95" customHeight="1" thickTop="1" thickBot="1" x14ac:dyDescent="0.3">
      <c r="A15" s="19" t="s">
        <v>40</v>
      </c>
      <c r="B15" s="3">
        <v>123</v>
      </c>
      <c r="C15" s="22">
        <v>3</v>
      </c>
      <c r="D15" s="22">
        <f t="shared" si="0"/>
        <v>369</v>
      </c>
      <c r="E15" s="62">
        <v>224</v>
      </c>
      <c r="F15" s="64">
        <v>46</v>
      </c>
      <c r="G15" s="3">
        <f t="shared" si="1"/>
        <v>301</v>
      </c>
      <c r="H15" s="25">
        <f t="shared" si="2"/>
        <v>903</v>
      </c>
    </row>
    <row r="16" spans="1:8" s="1" customFormat="1" ht="21.95" customHeight="1" thickTop="1" thickBot="1" x14ac:dyDescent="0.3">
      <c r="A16" s="20" t="s">
        <v>8</v>
      </c>
      <c r="B16" s="3">
        <v>569</v>
      </c>
      <c r="C16" s="22">
        <v>10</v>
      </c>
      <c r="D16" s="22">
        <f t="shared" si="0"/>
        <v>5690</v>
      </c>
      <c r="E16" s="62">
        <v>448</v>
      </c>
      <c r="F16" s="64">
        <v>85</v>
      </c>
      <c r="G16" s="3">
        <f t="shared" si="1"/>
        <v>932</v>
      </c>
      <c r="H16" s="25">
        <f t="shared" si="2"/>
        <v>9320</v>
      </c>
    </row>
    <row r="17" spans="1:8" s="1" customFormat="1" ht="21.95" customHeight="1" thickTop="1" thickBot="1" x14ac:dyDescent="0.3">
      <c r="A17" s="20" t="s">
        <v>17</v>
      </c>
      <c r="B17" s="3">
        <v>73</v>
      </c>
      <c r="C17" s="22">
        <v>2</v>
      </c>
      <c r="D17" s="22">
        <f t="shared" si="0"/>
        <v>146</v>
      </c>
      <c r="E17" s="62">
        <v>448</v>
      </c>
      <c r="F17" s="64">
        <v>135</v>
      </c>
      <c r="G17" s="3">
        <f t="shared" si="1"/>
        <v>386</v>
      </c>
      <c r="H17" s="25">
        <f t="shared" si="2"/>
        <v>772</v>
      </c>
    </row>
    <row r="18" spans="1:8" s="1" customFormat="1" ht="21.95" customHeight="1" thickTop="1" thickBot="1" x14ac:dyDescent="0.3">
      <c r="A18" s="20" t="s">
        <v>18</v>
      </c>
      <c r="B18" s="3">
        <v>91</v>
      </c>
      <c r="C18" s="22">
        <v>3</v>
      </c>
      <c r="D18" s="22">
        <f t="shared" si="0"/>
        <v>273</v>
      </c>
      <c r="E18" s="62">
        <v>148</v>
      </c>
      <c r="F18" s="64">
        <v>147</v>
      </c>
      <c r="G18" s="3">
        <f t="shared" si="1"/>
        <v>92</v>
      </c>
      <c r="H18" s="25">
        <f t="shared" si="2"/>
        <v>276</v>
      </c>
    </row>
    <row r="19" spans="1:8" s="1" customFormat="1" ht="21.95" customHeight="1" thickTop="1" thickBot="1" x14ac:dyDescent="0.3">
      <c r="A19" s="20" t="s">
        <v>7</v>
      </c>
      <c r="B19" s="3">
        <v>28</v>
      </c>
      <c r="C19" s="22">
        <v>10</v>
      </c>
      <c r="D19" s="22">
        <f t="shared" si="0"/>
        <v>280</v>
      </c>
      <c r="E19" s="62">
        <v>48</v>
      </c>
      <c r="F19" s="64">
        <v>45</v>
      </c>
      <c r="G19" s="3">
        <f t="shared" si="1"/>
        <v>31</v>
      </c>
      <c r="H19" s="25">
        <f t="shared" si="2"/>
        <v>310</v>
      </c>
    </row>
    <row r="20" spans="1:8" s="1" customFormat="1" ht="21.95" customHeight="1" thickTop="1" thickBot="1" x14ac:dyDescent="0.3">
      <c r="A20" s="20" t="s">
        <v>10</v>
      </c>
      <c r="B20" s="3">
        <v>465</v>
      </c>
      <c r="C20" s="22">
        <v>5</v>
      </c>
      <c r="D20" s="22">
        <f t="shared" si="0"/>
        <v>2325</v>
      </c>
      <c r="E20" s="62">
        <v>48</v>
      </c>
      <c r="F20" s="64">
        <v>156</v>
      </c>
      <c r="G20" s="3">
        <f t="shared" si="1"/>
        <v>357</v>
      </c>
      <c r="H20" s="25">
        <f t="shared" si="2"/>
        <v>1785</v>
      </c>
    </row>
    <row r="21" spans="1:8" s="1" customFormat="1" ht="21.95" customHeight="1" thickTop="1" thickBot="1" x14ac:dyDescent="0.3">
      <c r="A21" s="20" t="s">
        <v>11</v>
      </c>
      <c r="B21" s="3">
        <v>84</v>
      </c>
      <c r="C21" s="22">
        <v>5</v>
      </c>
      <c r="D21" s="22">
        <f t="shared" si="0"/>
        <v>420</v>
      </c>
      <c r="E21" s="62">
        <v>56</v>
      </c>
      <c r="F21" s="64">
        <v>135</v>
      </c>
      <c r="G21" s="3">
        <f t="shared" si="1"/>
        <v>5</v>
      </c>
      <c r="H21" s="25">
        <f t="shared" si="2"/>
        <v>25</v>
      </c>
    </row>
    <row r="22" spans="1:8" s="1" customFormat="1" ht="21.95" customHeight="1" thickTop="1" thickBot="1" x14ac:dyDescent="0.3">
      <c r="A22" s="20" t="s">
        <v>4</v>
      </c>
      <c r="B22" s="3">
        <v>454</v>
      </c>
      <c r="C22" s="22">
        <v>3</v>
      </c>
      <c r="D22" s="22">
        <f t="shared" si="0"/>
        <v>1362</v>
      </c>
      <c r="E22" s="62">
        <v>112</v>
      </c>
      <c r="F22" s="64">
        <v>145</v>
      </c>
      <c r="G22" s="3">
        <f t="shared" si="1"/>
        <v>421</v>
      </c>
      <c r="H22" s="25">
        <f t="shared" si="2"/>
        <v>1263</v>
      </c>
    </row>
    <row r="23" spans="1:8" s="1" customFormat="1" ht="21.95" customHeight="1" thickTop="1" thickBot="1" x14ac:dyDescent="0.3">
      <c r="A23" s="20" t="s">
        <v>5</v>
      </c>
      <c r="B23" s="3">
        <v>54</v>
      </c>
      <c r="C23" s="22">
        <v>3</v>
      </c>
      <c r="D23" s="22">
        <f t="shared" si="0"/>
        <v>162</v>
      </c>
      <c r="E23" s="62">
        <v>156</v>
      </c>
      <c r="F23" s="64">
        <v>125</v>
      </c>
      <c r="G23" s="3">
        <f t="shared" si="1"/>
        <v>85</v>
      </c>
      <c r="H23" s="25">
        <f t="shared" si="2"/>
        <v>255</v>
      </c>
    </row>
    <row r="24" spans="1:8" s="1" customFormat="1" ht="21.95" customHeight="1" thickTop="1" thickBot="1" x14ac:dyDescent="0.3">
      <c r="A24" s="20" t="s">
        <v>9</v>
      </c>
      <c r="B24" s="3">
        <v>74</v>
      </c>
      <c r="C24" s="22">
        <v>3</v>
      </c>
      <c r="D24" s="22">
        <f t="shared" si="0"/>
        <v>222</v>
      </c>
      <c r="E24" s="62">
        <v>148</v>
      </c>
      <c r="F24" s="64">
        <v>174</v>
      </c>
      <c r="G24" s="3">
        <f t="shared" si="1"/>
        <v>48</v>
      </c>
      <c r="H24" s="25">
        <f t="shared" si="2"/>
        <v>144</v>
      </c>
    </row>
    <row r="25" spans="1:8" s="1" customFormat="1" ht="21.95" customHeight="1" thickTop="1" thickBot="1" x14ac:dyDescent="0.3">
      <c r="A25" s="21" t="s">
        <v>12</v>
      </c>
      <c r="B25" s="4">
        <v>65</v>
      </c>
      <c r="C25" s="23">
        <v>3</v>
      </c>
      <c r="D25" s="23">
        <f t="shared" si="0"/>
        <v>195</v>
      </c>
      <c r="E25" s="63">
        <v>112</v>
      </c>
      <c r="F25" s="65">
        <v>165</v>
      </c>
      <c r="G25" s="4">
        <f t="shared" si="1"/>
        <v>12</v>
      </c>
      <c r="H25" s="26">
        <f t="shared" si="2"/>
        <v>36</v>
      </c>
    </row>
    <row r="26" spans="1:8" s="9" customFormat="1" ht="24" thickTop="1" x14ac:dyDescent="0.35">
      <c r="A26" s="7" t="s">
        <v>34</v>
      </c>
      <c r="B26" s="12">
        <f>SUBTOTAL(109,Tableau1[STOCK INITIAL])</f>
        <v>2677</v>
      </c>
      <c r="C26" s="8"/>
      <c r="D26" s="24">
        <f>SUBTOTAL(109,Tableau1[POIDS TOTAL (kg) INITIAL])</f>
        <v>15079</v>
      </c>
      <c r="E26" s="10">
        <f>SUBTOTAL(109,Tableau1[ARRIVAGE])</f>
        <v>8851</v>
      </c>
      <c r="F26" s="13">
        <f>SUBTOTAL(109,Tableau1[EXPEDITION])</f>
        <v>3991</v>
      </c>
      <c r="G26" s="11">
        <f>SUBTOTAL(109,Tableau1[STOCK FINAL])</f>
        <v>7537</v>
      </c>
      <c r="H26" s="27">
        <f>SUBTOTAL(109,Tableau1[POIDS TOTAL (kg) FINAL])</f>
        <v>55185</v>
      </c>
    </row>
  </sheetData>
  <sortState xmlns:xlrd2="http://schemas.microsoft.com/office/spreadsheetml/2017/richdata2" ref="A6:A25">
    <sortCondition ref="A6"/>
  </sortState>
  <mergeCells count="2">
    <mergeCell ref="A1:D2"/>
    <mergeCell ref="F1:G2"/>
  </mergeCells>
  <conditionalFormatting sqref="G6:G25">
    <cfRule type="cellIs" dxfId="25" priority="6" operator="lessThan">
      <formula>0</formula>
    </cfRule>
  </conditionalFormatting>
  <conditionalFormatting sqref="A26">
    <cfRule type="duplicateValues" dxfId="24" priority="2"/>
  </conditionalFormatting>
  <conditionalFormatting sqref="H6:H12">
    <cfRule type="cellIs" dxfId="23" priority="1" operator="lessThan">
      <formula>0</formula>
    </cfRule>
  </conditionalFormatting>
  <pageMargins left="0.7" right="0.7" top="0.75" bottom="0.75" header="0.3" footer="0.3"/>
  <pageSetup paperSize="9" orientation="portrait" horizontalDpi="200" verticalDpi="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'base de donnée'!$A$1:$A$366</xm:f>
          </x14:formula1>
          <xm:sqref>F1:G2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66"/>
  <sheetViews>
    <sheetView workbookViewId="0">
      <selection activeCell="G11" sqref="G11"/>
    </sheetView>
  </sheetViews>
  <sheetFormatPr baseColWidth="10" defaultRowHeight="15" x14ac:dyDescent="0.25"/>
  <sheetData>
    <row r="1" spans="1:5" x14ac:dyDescent="0.25">
      <c r="A1" s="2">
        <v>44692</v>
      </c>
      <c r="C1" t="s">
        <v>44</v>
      </c>
      <c r="E1" t="s">
        <v>53</v>
      </c>
    </row>
    <row r="2" spans="1:5" x14ac:dyDescent="0.25">
      <c r="A2" s="2">
        <v>44693</v>
      </c>
      <c r="C2" t="s">
        <v>43</v>
      </c>
      <c r="E2" t="s">
        <v>54</v>
      </c>
    </row>
    <row r="3" spans="1:5" x14ac:dyDescent="0.25">
      <c r="A3" s="2">
        <v>44694</v>
      </c>
      <c r="C3" t="s">
        <v>45</v>
      </c>
      <c r="E3" t="s">
        <v>55</v>
      </c>
    </row>
    <row r="4" spans="1:5" x14ac:dyDescent="0.25">
      <c r="A4" s="2">
        <v>44695</v>
      </c>
      <c r="C4" t="s">
        <v>46</v>
      </c>
      <c r="E4" t="s">
        <v>56</v>
      </c>
    </row>
    <row r="5" spans="1:5" x14ac:dyDescent="0.25">
      <c r="A5" s="2">
        <v>44696</v>
      </c>
      <c r="C5" t="s">
        <v>47</v>
      </c>
      <c r="E5" t="s">
        <v>57</v>
      </c>
    </row>
    <row r="6" spans="1:5" x14ac:dyDescent="0.25">
      <c r="A6" s="2">
        <v>44697</v>
      </c>
      <c r="C6" t="s">
        <v>48</v>
      </c>
      <c r="E6" t="s">
        <v>58</v>
      </c>
    </row>
    <row r="7" spans="1:5" x14ac:dyDescent="0.25">
      <c r="A7" s="2">
        <v>44698</v>
      </c>
      <c r="C7" t="s">
        <v>49</v>
      </c>
      <c r="E7" t="s">
        <v>59</v>
      </c>
    </row>
    <row r="8" spans="1:5" x14ac:dyDescent="0.25">
      <c r="A8" s="2">
        <v>44699</v>
      </c>
      <c r="C8" t="s">
        <v>50</v>
      </c>
      <c r="E8" t="s">
        <v>60</v>
      </c>
    </row>
    <row r="9" spans="1:5" x14ac:dyDescent="0.25">
      <c r="A9" s="2">
        <v>44700</v>
      </c>
      <c r="C9" t="s">
        <v>51</v>
      </c>
      <c r="E9" t="s">
        <v>61</v>
      </c>
    </row>
    <row r="10" spans="1:5" x14ac:dyDescent="0.25">
      <c r="A10" s="2">
        <v>44701</v>
      </c>
      <c r="C10" t="s">
        <v>52</v>
      </c>
      <c r="E10" t="s">
        <v>62</v>
      </c>
    </row>
    <row r="11" spans="1:5" x14ac:dyDescent="0.25">
      <c r="A11" s="2">
        <v>44702</v>
      </c>
    </row>
    <row r="12" spans="1:5" x14ac:dyDescent="0.25">
      <c r="A12" s="2">
        <v>44703</v>
      </c>
    </row>
    <row r="13" spans="1:5" x14ac:dyDescent="0.25">
      <c r="A13" s="2">
        <v>44704</v>
      </c>
    </row>
    <row r="14" spans="1:5" x14ac:dyDescent="0.25">
      <c r="A14" s="2">
        <v>44705</v>
      </c>
    </row>
    <row r="15" spans="1:5" x14ac:dyDescent="0.25">
      <c r="A15" s="2">
        <v>44706</v>
      </c>
    </row>
    <row r="16" spans="1:5" x14ac:dyDescent="0.25">
      <c r="A16" s="2">
        <v>44707</v>
      </c>
    </row>
    <row r="17" spans="1:1" x14ac:dyDescent="0.25">
      <c r="A17" s="2">
        <v>44708</v>
      </c>
    </row>
    <row r="18" spans="1:1" x14ac:dyDescent="0.25">
      <c r="A18" s="2">
        <v>44709</v>
      </c>
    </row>
    <row r="19" spans="1:1" x14ac:dyDescent="0.25">
      <c r="A19" s="2">
        <v>44710</v>
      </c>
    </row>
    <row r="20" spans="1:1" x14ac:dyDescent="0.25">
      <c r="A20" s="2">
        <v>44711</v>
      </c>
    </row>
    <row r="21" spans="1:1" x14ac:dyDescent="0.25">
      <c r="A21" s="2">
        <v>44712</v>
      </c>
    </row>
    <row r="22" spans="1:1" x14ac:dyDescent="0.25">
      <c r="A22" s="2">
        <v>44713</v>
      </c>
    </row>
    <row r="23" spans="1:1" x14ac:dyDescent="0.25">
      <c r="A23" s="2">
        <v>44714</v>
      </c>
    </row>
    <row r="24" spans="1:1" x14ac:dyDescent="0.25">
      <c r="A24" s="2">
        <v>44715</v>
      </c>
    </row>
    <row r="25" spans="1:1" x14ac:dyDescent="0.25">
      <c r="A25" s="2">
        <v>44716</v>
      </c>
    </row>
    <row r="26" spans="1:1" x14ac:dyDescent="0.25">
      <c r="A26" s="2">
        <v>44717</v>
      </c>
    </row>
    <row r="27" spans="1:1" x14ac:dyDescent="0.25">
      <c r="A27" s="2">
        <v>44718</v>
      </c>
    </row>
    <row r="28" spans="1:1" x14ac:dyDescent="0.25">
      <c r="A28" s="2">
        <v>44719</v>
      </c>
    </row>
    <row r="29" spans="1:1" x14ac:dyDescent="0.25">
      <c r="A29" s="2">
        <v>44720</v>
      </c>
    </row>
    <row r="30" spans="1:1" x14ac:dyDescent="0.25">
      <c r="A30" s="2">
        <v>44721</v>
      </c>
    </row>
    <row r="31" spans="1:1" x14ac:dyDescent="0.25">
      <c r="A31" s="2">
        <v>44722</v>
      </c>
    </row>
    <row r="32" spans="1:1" x14ac:dyDescent="0.25">
      <c r="A32" s="2">
        <v>44723</v>
      </c>
    </row>
    <row r="33" spans="1:1" x14ac:dyDescent="0.25">
      <c r="A33" s="2">
        <v>44724</v>
      </c>
    </row>
    <row r="34" spans="1:1" x14ac:dyDescent="0.25">
      <c r="A34" s="2">
        <v>44725</v>
      </c>
    </row>
    <row r="35" spans="1:1" x14ac:dyDescent="0.25">
      <c r="A35" s="2">
        <v>44726</v>
      </c>
    </row>
    <row r="36" spans="1:1" x14ac:dyDescent="0.25">
      <c r="A36" s="2">
        <v>44727</v>
      </c>
    </row>
    <row r="37" spans="1:1" x14ac:dyDescent="0.25">
      <c r="A37" s="2">
        <v>44728</v>
      </c>
    </row>
    <row r="38" spans="1:1" x14ac:dyDescent="0.25">
      <c r="A38" s="2">
        <v>44729</v>
      </c>
    </row>
    <row r="39" spans="1:1" x14ac:dyDescent="0.25">
      <c r="A39" s="2">
        <v>44730</v>
      </c>
    </row>
    <row r="40" spans="1:1" x14ac:dyDescent="0.25">
      <c r="A40" s="2">
        <v>44731</v>
      </c>
    </row>
    <row r="41" spans="1:1" x14ac:dyDescent="0.25">
      <c r="A41" s="2">
        <v>44732</v>
      </c>
    </row>
    <row r="42" spans="1:1" x14ac:dyDescent="0.25">
      <c r="A42" s="2">
        <v>44733</v>
      </c>
    </row>
    <row r="43" spans="1:1" x14ac:dyDescent="0.25">
      <c r="A43" s="2">
        <v>44734</v>
      </c>
    </row>
    <row r="44" spans="1:1" x14ac:dyDescent="0.25">
      <c r="A44" s="2">
        <v>44735</v>
      </c>
    </row>
    <row r="45" spans="1:1" x14ac:dyDescent="0.25">
      <c r="A45" s="2">
        <v>44736</v>
      </c>
    </row>
    <row r="46" spans="1:1" x14ac:dyDescent="0.25">
      <c r="A46" s="2">
        <v>44737</v>
      </c>
    </row>
    <row r="47" spans="1:1" x14ac:dyDescent="0.25">
      <c r="A47" s="2">
        <v>44738</v>
      </c>
    </row>
    <row r="48" spans="1:1" x14ac:dyDescent="0.25">
      <c r="A48" s="2">
        <v>44739</v>
      </c>
    </row>
    <row r="49" spans="1:1" x14ac:dyDescent="0.25">
      <c r="A49" s="2">
        <v>44740</v>
      </c>
    </row>
    <row r="50" spans="1:1" x14ac:dyDescent="0.25">
      <c r="A50" s="2">
        <v>44741</v>
      </c>
    </row>
    <row r="51" spans="1:1" x14ac:dyDescent="0.25">
      <c r="A51" s="2">
        <v>44742</v>
      </c>
    </row>
    <row r="52" spans="1:1" x14ac:dyDescent="0.25">
      <c r="A52" s="2">
        <v>44743</v>
      </c>
    </row>
    <row r="53" spans="1:1" x14ac:dyDescent="0.25">
      <c r="A53" s="2">
        <v>44744</v>
      </c>
    </row>
    <row r="54" spans="1:1" x14ac:dyDescent="0.25">
      <c r="A54" s="2">
        <v>44745</v>
      </c>
    </row>
    <row r="55" spans="1:1" x14ac:dyDescent="0.25">
      <c r="A55" s="2">
        <v>44746</v>
      </c>
    </row>
    <row r="56" spans="1:1" x14ac:dyDescent="0.25">
      <c r="A56" s="2">
        <v>44747</v>
      </c>
    </row>
    <row r="57" spans="1:1" x14ac:dyDescent="0.25">
      <c r="A57" s="2">
        <v>44748</v>
      </c>
    </row>
    <row r="58" spans="1:1" x14ac:dyDescent="0.25">
      <c r="A58" s="2">
        <v>44749</v>
      </c>
    </row>
    <row r="59" spans="1:1" x14ac:dyDescent="0.25">
      <c r="A59" s="2">
        <v>44750</v>
      </c>
    </row>
    <row r="60" spans="1:1" x14ac:dyDescent="0.25">
      <c r="A60" s="2">
        <v>44751</v>
      </c>
    </row>
    <row r="61" spans="1:1" x14ac:dyDescent="0.25">
      <c r="A61" s="2">
        <v>44752</v>
      </c>
    </row>
    <row r="62" spans="1:1" x14ac:dyDescent="0.25">
      <c r="A62" s="2">
        <v>44753</v>
      </c>
    </row>
    <row r="63" spans="1:1" x14ac:dyDescent="0.25">
      <c r="A63" s="2">
        <v>44754</v>
      </c>
    </row>
    <row r="64" spans="1:1" x14ac:dyDescent="0.25">
      <c r="A64" s="2">
        <v>44755</v>
      </c>
    </row>
    <row r="65" spans="1:1" x14ac:dyDescent="0.25">
      <c r="A65" s="2">
        <v>44756</v>
      </c>
    </row>
    <row r="66" spans="1:1" x14ac:dyDescent="0.25">
      <c r="A66" s="2">
        <v>44757</v>
      </c>
    </row>
    <row r="67" spans="1:1" x14ac:dyDescent="0.25">
      <c r="A67" s="2">
        <v>44758</v>
      </c>
    </row>
    <row r="68" spans="1:1" x14ac:dyDescent="0.25">
      <c r="A68" s="2">
        <v>44759</v>
      </c>
    </row>
    <row r="69" spans="1:1" x14ac:dyDescent="0.25">
      <c r="A69" s="2">
        <v>44760</v>
      </c>
    </row>
    <row r="70" spans="1:1" x14ac:dyDescent="0.25">
      <c r="A70" s="2">
        <v>44761</v>
      </c>
    </row>
    <row r="71" spans="1:1" x14ac:dyDescent="0.25">
      <c r="A71" s="2">
        <v>44762</v>
      </c>
    </row>
    <row r="72" spans="1:1" x14ac:dyDescent="0.25">
      <c r="A72" s="2">
        <v>44763</v>
      </c>
    </row>
    <row r="73" spans="1:1" x14ac:dyDescent="0.25">
      <c r="A73" s="2">
        <v>44764</v>
      </c>
    </row>
    <row r="74" spans="1:1" x14ac:dyDescent="0.25">
      <c r="A74" s="2">
        <v>44765</v>
      </c>
    </row>
    <row r="75" spans="1:1" x14ac:dyDescent="0.25">
      <c r="A75" s="2">
        <v>44766</v>
      </c>
    </row>
    <row r="76" spans="1:1" x14ac:dyDescent="0.25">
      <c r="A76" s="2">
        <v>44767</v>
      </c>
    </row>
    <row r="77" spans="1:1" x14ac:dyDescent="0.25">
      <c r="A77" s="2">
        <v>44768</v>
      </c>
    </row>
    <row r="78" spans="1:1" x14ac:dyDescent="0.25">
      <c r="A78" s="2">
        <v>44769</v>
      </c>
    </row>
    <row r="79" spans="1:1" x14ac:dyDescent="0.25">
      <c r="A79" s="2">
        <v>44770</v>
      </c>
    </row>
    <row r="80" spans="1:1" x14ac:dyDescent="0.25">
      <c r="A80" s="2">
        <v>44771</v>
      </c>
    </row>
    <row r="81" spans="1:1" x14ac:dyDescent="0.25">
      <c r="A81" s="2">
        <v>44772</v>
      </c>
    </row>
    <row r="82" spans="1:1" x14ac:dyDescent="0.25">
      <c r="A82" s="2">
        <v>44773</v>
      </c>
    </row>
    <row r="83" spans="1:1" x14ac:dyDescent="0.25">
      <c r="A83" s="2">
        <v>44774</v>
      </c>
    </row>
    <row r="84" spans="1:1" x14ac:dyDescent="0.25">
      <c r="A84" s="2">
        <v>44775</v>
      </c>
    </row>
    <row r="85" spans="1:1" x14ac:dyDescent="0.25">
      <c r="A85" s="2">
        <v>44776</v>
      </c>
    </row>
    <row r="86" spans="1:1" x14ac:dyDescent="0.25">
      <c r="A86" s="2">
        <v>44777</v>
      </c>
    </row>
    <row r="87" spans="1:1" x14ac:dyDescent="0.25">
      <c r="A87" s="2">
        <v>44778</v>
      </c>
    </row>
    <row r="88" spans="1:1" x14ac:dyDescent="0.25">
      <c r="A88" s="2">
        <v>44779</v>
      </c>
    </row>
    <row r="89" spans="1:1" x14ac:dyDescent="0.25">
      <c r="A89" s="2">
        <v>44780</v>
      </c>
    </row>
    <row r="90" spans="1:1" x14ac:dyDescent="0.25">
      <c r="A90" s="2">
        <v>44781</v>
      </c>
    </row>
    <row r="91" spans="1:1" x14ac:dyDescent="0.25">
      <c r="A91" s="2">
        <v>44782</v>
      </c>
    </row>
    <row r="92" spans="1:1" x14ac:dyDescent="0.25">
      <c r="A92" s="2">
        <v>44783</v>
      </c>
    </row>
    <row r="93" spans="1:1" x14ac:dyDescent="0.25">
      <c r="A93" s="2">
        <v>44784</v>
      </c>
    </row>
    <row r="94" spans="1:1" x14ac:dyDescent="0.25">
      <c r="A94" s="2">
        <v>44785</v>
      </c>
    </row>
    <row r="95" spans="1:1" x14ac:dyDescent="0.25">
      <c r="A95" s="2">
        <v>44786</v>
      </c>
    </row>
    <row r="96" spans="1:1" x14ac:dyDescent="0.25">
      <c r="A96" s="2">
        <v>44787</v>
      </c>
    </row>
    <row r="97" spans="1:1" x14ac:dyDescent="0.25">
      <c r="A97" s="2">
        <v>44788</v>
      </c>
    </row>
    <row r="98" spans="1:1" x14ac:dyDescent="0.25">
      <c r="A98" s="2">
        <v>44789</v>
      </c>
    </row>
    <row r="99" spans="1:1" x14ac:dyDescent="0.25">
      <c r="A99" s="2">
        <v>44790</v>
      </c>
    </row>
    <row r="100" spans="1:1" x14ac:dyDescent="0.25">
      <c r="A100" s="2">
        <v>44791</v>
      </c>
    </row>
    <row r="101" spans="1:1" x14ac:dyDescent="0.25">
      <c r="A101" s="2">
        <v>44792</v>
      </c>
    </row>
    <row r="102" spans="1:1" x14ac:dyDescent="0.25">
      <c r="A102" s="2">
        <v>44793</v>
      </c>
    </row>
    <row r="103" spans="1:1" x14ac:dyDescent="0.25">
      <c r="A103" s="2">
        <v>44794</v>
      </c>
    </row>
    <row r="104" spans="1:1" x14ac:dyDescent="0.25">
      <c r="A104" s="2">
        <v>44795</v>
      </c>
    </row>
    <row r="105" spans="1:1" x14ac:dyDescent="0.25">
      <c r="A105" s="2">
        <v>44796</v>
      </c>
    </row>
    <row r="106" spans="1:1" x14ac:dyDescent="0.25">
      <c r="A106" s="2">
        <v>44797</v>
      </c>
    </row>
    <row r="107" spans="1:1" x14ac:dyDescent="0.25">
      <c r="A107" s="2">
        <v>44798</v>
      </c>
    </row>
    <row r="108" spans="1:1" x14ac:dyDescent="0.25">
      <c r="A108" s="2">
        <v>44799</v>
      </c>
    </row>
    <row r="109" spans="1:1" x14ac:dyDescent="0.25">
      <c r="A109" s="2">
        <v>44800</v>
      </c>
    </row>
    <row r="110" spans="1:1" x14ac:dyDescent="0.25">
      <c r="A110" s="2">
        <v>44801</v>
      </c>
    </row>
    <row r="111" spans="1:1" x14ac:dyDescent="0.25">
      <c r="A111" s="2">
        <v>44802</v>
      </c>
    </row>
    <row r="112" spans="1:1" x14ac:dyDescent="0.25">
      <c r="A112" s="2">
        <v>44803</v>
      </c>
    </row>
    <row r="113" spans="1:1" x14ac:dyDescent="0.25">
      <c r="A113" s="2">
        <v>44804</v>
      </c>
    </row>
    <row r="114" spans="1:1" x14ac:dyDescent="0.25">
      <c r="A114" s="2">
        <v>44805</v>
      </c>
    </row>
    <row r="115" spans="1:1" x14ac:dyDescent="0.25">
      <c r="A115" s="2">
        <v>44806</v>
      </c>
    </row>
    <row r="116" spans="1:1" x14ac:dyDescent="0.25">
      <c r="A116" s="2">
        <v>44807</v>
      </c>
    </row>
    <row r="117" spans="1:1" x14ac:dyDescent="0.25">
      <c r="A117" s="2">
        <v>44808</v>
      </c>
    </row>
    <row r="118" spans="1:1" x14ac:dyDescent="0.25">
      <c r="A118" s="2">
        <v>44809</v>
      </c>
    </row>
    <row r="119" spans="1:1" x14ac:dyDescent="0.25">
      <c r="A119" s="2">
        <v>44810</v>
      </c>
    </row>
    <row r="120" spans="1:1" x14ac:dyDescent="0.25">
      <c r="A120" s="2">
        <v>44811</v>
      </c>
    </row>
    <row r="121" spans="1:1" x14ac:dyDescent="0.25">
      <c r="A121" s="2">
        <v>44812</v>
      </c>
    </row>
    <row r="122" spans="1:1" x14ac:dyDescent="0.25">
      <c r="A122" s="2">
        <v>44813</v>
      </c>
    </row>
    <row r="123" spans="1:1" x14ac:dyDescent="0.25">
      <c r="A123" s="2">
        <v>44814</v>
      </c>
    </row>
    <row r="124" spans="1:1" x14ac:dyDescent="0.25">
      <c r="A124" s="2">
        <v>44815</v>
      </c>
    </row>
    <row r="125" spans="1:1" x14ac:dyDescent="0.25">
      <c r="A125" s="2">
        <v>44816</v>
      </c>
    </row>
    <row r="126" spans="1:1" x14ac:dyDescent="0.25">
      <c r="A126" s="2">
        <v>44817</v>
      </c>
    </row>
    <row r="127" spans="1:1" x14ac:dyDescent="0.25">
      <c r="A127" s="2">
        <v>44818</v>
      </c>
    </row>
    <row r="128" spans="1:1" x14ac:dyDescent="0.25">
      <c r="A128" s="2">
        <v>44819</v>
      </c>
    </row>
    <row r="129" spans="1:1" x14ac:dyDescent="0.25">
      <c r="A129" s="2">
        <v>44820</v>
      </c>
    </row>
    <row r="130" spans="1:1" x14ac:dyDescent="0.25">
      <c r="A130" s="2">
        <v>44821</v>
      </c>
    </row>
    <row r="131" spans="1:1" x14ac:dyDescent="0.25">
      <c r="A131" s="2">
        <v>44822</v>
      </c>
    </row>
    <row r="132" spans="1:1" x14ac:dyDescent="0.25">
      <c r="A132" s="2">
        <v>44823</v>
      </c>
    </row>
    <row r="133" spans="1:1" x14ac:dyDescent="0.25">
      <c r="A133" s="2">
        <v>44824</v>
      </c>
    </row>
    <row r="134" spans="1:1" x14ac:dyDescent="0.25">
      <c r="A134" s="2">
        <v>44825</v>
      </c>
    </row>
    <row r="135" spans="1:1" x14ac:dyDescent="0.25">
      <c r="A135" s="2">
        <v>44826</v>
      </c>
    </row>
    <row r="136" spans="1:1" x14ac:dyDescent="0.25">
      <c r="A136" s="2">
        <v>44827</v>
      </c>
    </row>
    <row r="137" spans="1:1" x14ac:dyDescent="0.25">
      <c r="A137" s="2">
        <v>44828</v>
      </c>
    </row>
    <row r="138" spans="1:1" x14ac:dyDescent="0.25">
      <c r="A138" s="2">
        <v>44829</v>
      </c>
    </row>
    <row r="139" spans="1:1" x14ac:dyDescent="0.25">
      <c r="A139" s="2">
        <v>44830</v>
      </c>
    </row>
    <row r="140" spans="1:1" x14ac:dyDescent="0.25">
      <c r="A140" s="2">
        <v>44831</v>
      </c>
    </row>
    <row r="141" spans="1:1" x14ac:dyDescent="0.25">
      <c r="A141" s="2">
        <v>44832</v>
      </c>
    </row>
    <row r="142" spans="1:1" x14ac:dyDescent="0.25">
      <c r="A142" s="2">
        <v>44833</v>
      </c>
    </row>
    <row r="143" spans="1:1" x14ac:dyDescent="0.25">
      <c r="A143" s="2">
        <v>44834</v>
      </c>
    </row>
    <row r="144" spans="1:1" x14ac:dyDescent="0.25">
      <c r="A144" s="2">
        <v>44835</v>
      </c>
    </row>
    <row r="145" spans="1:1" x14ac:dyDescent="0.25">
      <c r="A145" s="2">
        <v>44836</v>
      </c>
    </row>
    <row r="146" spans="1:1" x14ac:dyDescent="0.25">
      <c r="A146" s="2">
        <v>44837</v>
      </c>
    </row>
    <row r="147" spans="1:1" x14ac:dyDescent="0.25">
      <c r="A147" s="2">
        <v>44838</v>
      </c>
    </row>
    <row r="148" spans="1:1" x14ac:dyDescent="0.25">
      <c r="A148" s="2">
        <v>44839</v>
      </c>
    </row>
    <row r="149" spans="1:1" x14ac:dyDescent="0.25">
      <c r="A149" s="2">
        <v>44840</v>
      </c>
    </row>
    <row r="150" spans="1:1" x14ac:dyDescent="0.25">
      <c r="A150" s="2">
        <v>44841</v>
      </c>
    </row>
    <row r="151" spans="1:1" x14ac:dyDescent="0.25">
      <c r="A151" s="2">
        <v>44842</v>
      </c>
    </row>
    <row r="152" spans="1:1" x14ac:dyDescent="0.25">
      <c r="A152" s="2">
        <v>44843</v>
      </c>
    </row>
    <row r="153" spans="1:1" x14ac:dyDescent="0.25">
      <c r="A153" s="2">
        <v>44844</v>
      </c>
    </row>
    <row r="154" spans="1:1" x14ac:dyDescent="0.25">
      <c r="A154" s="2">
        <v>44845</v>
      </c>
    </row>
    <row r="155" spans="1:1" x14ac:dyDescent="0.25">
      <c r="A155" s="2">
        <v>44846</v>
      </c>
    </row>
    <row r="156" spans="1:1" x14ac:dyDescent="0.25">
      <c r="A156" s="2">
        <v>44847</v>
      </c>
    </row>
    <row r="157" spans="1:1" x14ac:dyDescent="0.25">
      <c r="A157" s="2">
        <v>44848</v>
      </c>
    </row>
    <row r="158" spans="1:1" x14ac:dyDescent="0.25">
      <c r="A158" s="2">
        <v>44849</v>
      </c>
    </row>
    <row r="159" spans="1:1" x14ac:dyDescent="0.25">
      <c r="A159" s="2">
        <v>44850</v>
      </c>
    </row>
    <row r="160" spans="1:1" x14ac:dyDescent="0.25">
      <c r="A160" s="2">
        <v>44851</v>
      </c>
    </row>
    <row r="161" spans="1:1" x14ac:dyDescent="0.25">
      <c r="A161" s="2">
        <v>44852</v>
      </c>
    </row>
    <row r="162" spans="1:1" x14ac:dyDescent="0.25">
      <c r="A162" s="2">
        <v>44853</v>
      </c>
    </row>
    <row r="163" spans="1:1" x14ac:dyDescent="0.25">
      <c r="A163" s="2">
        <v>44854</v>
      </c>
    </row>
    <row r="164" spans="1:1" x14ac:dyDescent="0.25">
      <c r="A164" s="2">
        <v>44855</v>
      </c>
    </row>
    <row r="165" spans="1:1" x14ac:dyDescent="0.25">
      <c r="A165" s="2">
        <v>44856</v>
      </c>
    </row>
    <row r="166" spans="1:1" x14ac:dyDescent="0.25">
      <c r="A166" s="2">
        <v>44857</v>
      </c>
    </row>
    <row r="167" spans="1:1" x14ac:dyDescent="0.25">
      <c r="A167" s="2">
        <v>44858</v>
      </c>
    </row>
    <row r="168" spans="1:1" x14ac:dyDescent="0.25">
      <c r="A168" s="2">
        <v>44859</v>
      </c>
    </row>
    <row r="169" spans="1:1" x14ac:dyDescent="0.25">
      <c r="A169" s="2">
        <v>44860</v>
      </c>
    </row>
    <row r="170" spans="1:1" x14ac:dyDescent="0.25">
      <c r="A170" s="2">
        <v>44861</v>
      </c>
    </row>
    <row r="171" spans="1:1" x14ac:dyDescent="0.25">
      <c r="A171" s="2">
        <v>44862</v>
      </c>
    </row>
    <row r="172" spans="1:1" x14ac:dyDescent="0.25">
      <c r="A172" s="2">
        <v>44863</v>
      </c>
    </row>
    <row r="173" spans="1:1" x14ac:dyDescent="0.25">
      <c r="A173" s="2">
        <v>44864</v>
      </c>
    </row>
    <row r="174" spans="1:1" x14ac:dyDescent="0.25">
      <c r="A174" s="2">
        <v>44865</v>
      </c>
    </row>
    <row r="175" spans="1:1" x14ac:dyDescent="0.25">
      <c r="A175" s="2">
        <v>44866</v>
      </c>
    </row>
    <row r="176" spans="1:1" x14ac:dyDescent="0.25">
      <c r="A176" s="2">
        <v>44867</v>
      </c>
    </row>
    <row r="177" spans="1:1" x14ac:dyDescent="0.25">
      <c r="A177" s="2">
        <v>44868</v>
      </c>
    </row>
    <row r="178" spans="1:1" x14ac:dyDescent="0.25">
      <c r="A178" s="2">
        <v>44869</v>
      </c>
    </row>
    <row r="179" spans="1:1" x14ac:dyDescent="0.25">
      <c r="A179" s="2">
        <v>44870</v>
      </c>
    </row>
    <row r="180" spans="1:1" x14ac:dyDescent="0.25">
      <c r="A180" s="2">
        <v>44871</v>
      </c>
    </row>
    <row r="181" spans="1:1" x14ac:dyDescent="0.25">
      <c r="A181" s="2">
        <v>44872</v>
      </c>
    </row>
    <row r="182" spans="1:1" x14ac:dyDescent="0.25">
      <c r="A182" s="2">
        <v>44873</v>
      </c>
    </row>
    <row r="183" spans="1:1" x14ac:dyDescent="0.25">
      <c r="A183" s="2">
        <v>44874</v>
      </c>
    </row>
    <row r="184" spans="1:1" x14ac:dyDescent="0.25">
      <c r="A184" s="2">
        <v>44875</v>
      </c>
    </row>
    <row r="185" spans="1:1" x14ac:dyDescent="0.25">
      <c r="A185" s="2">
        <v>44876</v>
      </c>
    </row>
    <row r="186" spans="1:1" x14ac:dyDescent="0.25">
      <c r="A186" s="2">
        <v>44877</v>
      </c>
    </row>
    <row r="187" spans="1:1" x14ac:dyDescent="0.25">
      <c r="A187" s="2">
        <v>44878</v>
      </c>
    </row>
    <row r="188" spans="1:1" x14ac:dyDescent="0.25">
      <c r="A188" s="2">
        <v>44879</v>
      </c>
    </row>
    <row r="189" spans="1:1" x14ac:dyDescent="0.25">
      <c r="A189" s="2">
        <v>44880</v>
      </c>
    </row>
    <row r="190" spans="1:1" x14ac:dyDescent="0.25">
      <c r="A190" s="2">
        <v>44881</v>
      </c>
    </row>
    <row r="191" spans="1:1" x14ac:dyDescent="0.25">
      <c r="A191" s="2">
        <v>44882</v>
      </c>
    </row>
    <row r="192" spans="1:1" x14ac:dyDescent="0.25">
      <c r="A192" s="2">
        <v>44883</v>
      </c>
    </row>
    <row r="193" spans="1:1" x14ac:dyDescent="0.25">
      <c r="A193" s="2">
        <v>44884</v>
      </c>
    </row>
    <row r="194" spans="1:1" x14ac:dyDescent="0.25">
      <c r="A194" s="2">
        <v>44885</v>
      </c>
    </row>
    <row r="195" spans="1:1" x14ac:dyDescent="0.25">
      <c r="A195" s="2">
        <v>44886</v>
      </c>
    </row>
    <row r="196" spans="1:1" x14ac:dyDescent="0.25">
      <c r="A196" s="2">
        <v>44887</v>
      </c>
    </row>
    <row r="197" spans="1:1" x14ac:dyDescent="0.25">
      <c r="A197" s="2">
        <v>44888</v>
      </c>
    </row>
    <row r="198" spans="1:1" x14ac:dyDescent="0.25">
      <c r="A198" s="2">
        <v>44889</v>
      </c>
    </row>
    <row r="199" spans="1:1" x14ac:dyDescent="0.25">
      <c r="A199" s="2">
        <v>44890</v>
      </c>
    </row>
    <row r="200" spans="1:1" x14ac:dyDescent="0.25">
      <c r="A200" s="2">
        <v>44891</v>
      </c>
    </row>
    <row r="201" spans="1:1" x14ac:dyDescent="0.25">
      <c r="A201" s="2">
        <v>44892</v>
      </c>
    </row>
    <row r="202" spans="1:1" x14ac:dyDescent="0.25">
      <c r="A202" s="2">
        <v>44893</v>
      </c>
    </row>
    <row r="203" spans="1:1" x14ac:dyDescent="0.25">
      <c r="A203" s="2">
        <v>44894</v>
      </c>
    </row>
    <row r="204" spans="1:1" x14ac:dyDescent="0.25">
      <c r="A204" s="2">
        <v>44895</v>
      </c>
    </row>
    <row r="205" spans="1:1" x14ac:dyDescent="0.25">
      <c r="A205" s="2">
        <v>44896</v>
      </c>
    </row>
    <row r="206" spans="1:1" x14ac:dyDescent="0.25">
      <c r="A206" s="2">
        <v>44897</v>
      </c>
    </row>
    <row r="207" spans="1:1" x14ac:dyDescent="0.25">
      <c r="A207" s="2">
        <v>44898</v>
      </c>
    </row>
    <row r="208" spans="1:1" x14ac:dyDescent="0.25">
      <c r="A208" s="2">
        <v>44899</v>
      </c>
    </row>
    <row r="209" spans="1:1" x14ac:dyDescent="0.25">
      <c r="A209" s="2">
        <v>44900</v>
      </c>
    </row>
    <row r="210" spans="1:1" x14ac:dyDescent="0.25">
      <c r="A210" s="2">
        <v>44901</v>
      </c>
    </row>
    <row r="211" spans="1:1" x14ac:dyDescent="0.25">
      <c r="A211" s="2">
        <v>44902</v>
      </c>
    </row>
    <row r="212" spans="1:1" x14ac:dyDescent="0.25">
      <c r="A212" s="2">
        <v>44903</v>
      </c>
    </row>
    <row r="213" spans="1:1" x14ac:dyDescent="0.25">
      <c r="A213" s="2">
        <v>44904</v>
      </c>
    </row>
    <row r="214" spans="1:1" x14ac:dyDescent="0.25">
      <c r="A214" s="2">
        <v>44905</v>
      </c>
    </row>
    <row r="215" spans="1:1" x14ac:dyDescent="0.25">
      <c r="A215" s="2">
        <v>44906</v>
      </c>
    </row>
    <row r="216" spans="1:1" x14ac:dyDescent="0.25">
      <c r="A216" s="2">
        <v>44907</v>
      </c>
    </row>
    <row r="217" spans="1:1" x14ac:dyDescent="0.25">
      <c r="A217" s="2">
        <v>44908</v>
      </c>
    </row>
    <row r="218" spans="1:1" x14ac:dyDescent="0.25">
      <c r="A218" s="2">
        <v>44909</v>
      </c>
    </row>
    <row r="219" spans="1:1" x14ac:dyDescent="0.25">
      <c r="A219" s="2">
        <v>44910</v>
      </c>
    </row>
    <row r="220" spans="1:1" x14ac:dyDescent="0.25">
      <c r="A220" s="2">
        <v>44911</v>
      </c>
    </row>
    <row r="221" spans="1:1" x14ac:dyDescent="0.25">
      <c r="A221" s="2">
        <v>44912</v>
      </c>
    </row>
    <row r="222" spans="1:1" x14ac:dyDescent="0.25">
      <c r="A222" s="2">
        <v>44913</v>
      </c>
    </row>
    <row r="223" spans="1:1" x14ac:dyDescent="0.25">
      <c r="A223" s="2">
        <v>44914</v>
      </c>
    </row>
    <row r="224" spans="1:1" x14ac:dyDescent="0.25">
      <c r="A224" s="2">
        <v>44915</v>
      </c>
    </row>
    <row r="225" spans="1:1" x14ac:dyDescent="0.25">
      <c r="A225" s="2">
        <v>44916</v>
      </c>
    </row>
    <row r="226" spans="1:1" x14ac:dyDescent="0.25">
      <c r="A226" s="2">
        <v>44917</v>
      </c>
    </row>
    <row r="227" spans="1:1" x14ac:dyDescent="0.25">
      <c r="A227" s="2">
        <v>44918</v>
      </c>
    </row>
    <row r="228" spans="1:1" x14ac:dyDescent="0.25">
      <c r="A228" s="2">
        <v>44919</v>
      </c>
    </row>
    <row r="229" spans="1:1" x14ac:dyDescent="0.25">
      <c r="A229" s="2">
        <v>44920</v>
      </c>
    </row>
    <row r="230" spans="1:1" x14ac:dyDescent="0.25">
      <c r="A230" s="2">
        <v>44921</v>
      </c>
    </row>
    <row r="231" spans="1:1" x14ac:dyDescent="0.25">
      <c r="A231" s="2">
        <v>44922</v>
      </c>
    </row>
    <row r="232" spans="1:1" x14ac:dyDescent="0.25">
      <c r="A232" s="2">
        <v>44923</v>
      </c>
    </row>
    <row r="233" spans="1:1" x14ac:dyDescent="0.25">
      <c r="A233" s="2">
        <v>44924</v>
      </c>
    </row>
    <row r="234" spans="1:1" x14ac:dyDescent="0.25">
      <c r="A234" s="2">
        <v>44925</v>
      </c>
    </row>
    <row r="235" spans="1:1" x14ac:dyDescent="0.25">
      <c r="A235" s="2">
        <v>44926</v>
      </c>
    </row>
    <row r="236" spans="1:1" x14ac:dyDescent="0.25">
      <c r="A236" s="2">
        <v>44927</v>
      </c>
    </row>
    <row r="237" spans="1:1" x14ac:dyDescent="0.25">
      <c r="A237" s="2">
        <v>44928</v>
      </c>
    </row>
    <row r="238" spans="1:1" x14ac:dyDescent="0.25">
      <c r="A238" s="2">
        <v>44929</v>
      </c>
    </row>
    <row r="239" spans="1:1" x14ac:dyDescent="0.25">
      <c r="A239" s="2">
        <v>44930</v>
      </c>
    </row>
    <row r="240" spans="1:1" x14ac:dyDescent="0.25">
      <c r="A240" s="2">
        <v>44931</v>
      </c>
    </row>
    <row r="241" spans="1:1" x14ac:dyDescent="0.25">
      <c r="A241" s="2">
        <v>44932</v>
      </c>
    </row>
    <row r="242" spans="1:1" x14ac:dyDescent="0.25">
      <c r="A242" s="2">
        <v>44933</v>
      </c>
    </row>
    <row r="243" spans="1:1" x14ac:dyDescent="0.25">
      <c r="A243" s="2">
        <v>44934</v>
      </c>
    </row>
    <row r="244" spans="1:1" x14ac:dyDescent="0.25">
      <c r="A244" s="2">
        <v>44935</v>
      </c>
    </row>
    <row r="245" spans="1:1" x14ac:dyDescent="0.25">
      <c r="A245" s="2">
        <v>44936</v>
      </c>
    </row>
    <row r="246" spans="1:1" x14ac:dyDescent="0.25">
      <c r="A246" s="2">
        <v>44937</v>
      </c>
    </row>
    <row r="247" spans="1:1" x14ac:dyDescent="0.25">
      <c r="A247" s="2">
        <v>44938</v>
      </c>
    </row>
    <row r="248" spans="1:1" x14ac:dyDescent="0.25">
      <c r="A248" s="2">
        <v>44939</v>
      </c>
    </row>
    <row r="249" spans="1:1" x14ac:dyDescent="0.25">
      <c r="A249" s="2">
        <v>44940</v>
      </c>
    </row>
    <row r="250" spans="1:1" x14ac:dyDescent="0.25">
      <c r="A250" s="2">
        <v>44941</v>
      </c>
    </row>
    <row r="251" spans="1:1" x14ac:dyDescent="0.25">
      <c r="A251" s="2">
        <v>44942</v>
      </c>
    </row>
    <row r="252" spans="1:1" x14ac:dyDescent="0.25">
      <c r="A252" s="2">
        <v>44943</v>
      </c>
    </row>
    <row r="253" spans="1:1" x14ac:dyDescent="0.25">
      <c r="A253" s="2">
        <v>44944</v>
      </c>
    </row>
    <row r="254" spans="1:1" x14ac:dyDescent="0.25">
      <c r="A254" s="2">
        <v>44945</v>
      </c>
    </row>
    <row r="255" spans="1:1" x14ac:dyDescent="0.25">
      <c r="A255" s="2">
        <v>44946</v>
      </c>
    </row>
    <row r="256" spans="1:1" x14ac:dyDescent="0.25">
      <c r="A256" s="2">
        <v>44947</v>
      </c>
    </row>
    <row r="257" spans="1:1" x14ac:dyDescent="0.25">
      <c r="A257" s="2">
        <v>44948</v>
      </c>
    </row>
    <row r="258" spans="1:1" x14ac:dyDescent="0.25">
      <c r="A258" s="2">
        <v>44949</v>
      </c>
    </row>
    <row r="259" spans="1:1" x14ac:dyDescent="0.25">
      <c r="A259" s="2">
        <v>44950</v>
      </c>
    </row>
    <row r="260" spans="1:1" x14ac:dyDescent="0.25">
      <c r="A260" s="2">
        <v>44951</v>
      </c>
    </row>
    <row r="261" spans="1:1" x14ac:dyDescent="0.25">
      <c r="A261" s="2">
        <v>44952</v>
      </c>
    </row>
    <row r="262" spans="1:1" x14ac:dyDescent="0.25">
      <c r="A262" s="2">
        <v>44953</v>
      </c>
    </row>
    <row r="263" spans="1:1" x14ac:dyDescent="0.25">
      <c r="A263" s="2">
        <v>44954</v>
      </c>
    </row>
    <row r="264" spans="1:1" x14ac:dyDescent="0.25">
      <c r="A264" s="2">
        <v>44955</v>
      </c>
    </row>
    <row r="265" spans="1:1" x14ac:dyDescent="0.25">
      <c r="A265" s="2">
        <v>44956</v>
      </c>
    </row>
    <row r="266" spans="1:1" x14ac:dyDescent="0.25">
      <c r="A266" s="2">
        <v>44957</v>
      </c>
    </row>
    <row r="267" spans="1:1" x14ac:dyDescent="0.25">
      <c r="A267" s="2">
        <v>44958</v>
      </c>
    </row>
    <row r="268" spans="1:1" x14ac:dyDescent="0.25">
      <c r="A268" s="2">
        <v>44959</v>
      </c>
    </row>
    <row r="269" spans="1:1" x14ac:dyDescent="0.25">
      <c r="A269" s="2">
        <v>44960</v>
      </c>
    </row>
    <row r="270" spans="1:1" x14ac:dyDescent="0.25">
      <c r="A270" s="2">
        <v>44961</v>
      </c>
    </row>
    <row r="271" spans="1:1" x14ac:dyDescent="0.25">
      <c r="A271" s="2">
        <v>44962</v>
      </c>
    </row>
    <row r="272" spans="1:1" x14ac:dyDescent="0.25">
      <c r="A272" s="2">
        <v>44963</v>
      </c>
    </row>
    <row r="273" spans="1:1" x14ac:dyDescent="0.25">
      <c r="A273" s="2">
        <v>44964</v>
      </c>
    </row>
    <row r="274" spans="1:1" x14ac:dyDescent="0.25">
      <c r="A274" s="2">
        <v>44965</v>
      </c>
    </row>
    <row r="275" spans="1:1" x14ac:dyDescent="0.25">
      <c r="A275" s="2">
        <v>44966</v>
      </c>
    </row>
    <row r="276" spans="1:1" x14ac:dyDescent="0.25">
      <c r="A276" s="2">
        <v>44967</v>
      </c>
    </row>
    <row r="277" spans="1:1" x14ac:dyDescent="0.25">
      <c r="A277" s="2">
        <v>44968</v>
      </c>
    </row>
    <row r="278" spans="1:1" x14ac:dyDescent="0.25">
      <c r="A278" s="2">
        <v>44969</v>
      </c>
    </row>
    <row r="279" spans="1:1" x14ac:dyDescent="0.25">
      <c r="A279" s="2">
        <v>44970</v>
      </c>
    </row>
    <row r="280" spans="1:1" x14ac:dyDescent="0.25">
      <c r="A280" s="2">
        <v>44971</v>
      </c>
    </row>
    <row r="281" spans="1:1" x14ac:dyDescent="0.25">
      <c r="A281" s="2">
        <v>44972</v>
      </c>
    </row>
    <row r="282" spans="1:1" x14ac:dyDescent="0.25">
      <c r="A282" s="2">
        <v>44973</v>
      </c>
    </row>
    <row r="283" spans="1:1" x14ac:dyDescent="0.25">
      <c r="A283" s="2">
        <v>44974</v>
      </c>
    </row>
    <row r="284" spans="1:1" x14ac:dyDescent="0.25">
      <c r="A284" s="2">
        <v>44975</v>
      </c>
    </row>
    <row r="285" spans="1:1" x14ac:dyDescent="0.25">
      <c r="A285" s="2">
        <v>44976</v>
      </c>
    </row>
    <row r="286" spans="1:1" x14ac:dyDescent="0.25">
      <c r="A286" s="2">
        <v>44977</v>
      </c>
    </row>
    <row r="287" spans="1:1" x14ac:dyDescent="0.25">
      <c r="A287" s="2">
        <v>44978</v>
      </c>
    </row>
    <row r="288" spans="1:1" x14ac:dyDescent="0.25">
      <c r="A288" s="2">
        <v>44979</v>
      </c>
    </row>
    <row r="289" spans="1:1" x14ac:dyDescent="0.25">
      <c r="A289" s="2">
        <v>44980</v>
      </c>
    </row>
    <row r="290" spans="1:1" x14ac:dyDescent="0.25">
      <c r="A290" s="2">
        <v>44981</v>
      </c>
    </row>
    <row r="291" spans="1:1" x14ac:dyDescent="0.25">
      <c r="A291" s="2">
        <v>44982</v>
      </c>
    </row>
    <row r="292" spans="1:1" x14ac:dyDescent="0.25">
      <c r="A292" s="2">
        <v>44983</v>
      </c>
    </row>
    <row r="293" spans="1:1" x14ac:dyDescent="0.25">
      <c r="A293" s="2">
        <v>44984</v>
      </c>
    </row>
    <row r="294" spans="1:1" x14ac:dyDescent="0.25">
      <c r="A294" s="2">
        <v>44985</v>
      </c>
    </row>
    <row r="295" spans="1:1" x14ac:dyDescent="0.25">
      <c r="A295" s="2">
        <v>44986</v>
      </c>
    </row>
    <row r="296" spans="1:1" x14ac:dyDescent="0.25">
      <c r="A296" s="2">
        <v>44987</v>
      </c>
    </row>
    <row r="297" spans="1:1" x14ac:dyDescent="0.25">
      <c r="A297" s="2">
        <v>44988</v>
      </c>
    </row>
    <row r="298" spans="1:1" x14ac:dyDescent="0.25">
      <c r="A298" s="2">
        <v>44989</v>
      </c>
    </row>
    <row r="299" spans="1:1" x14ac:dyDescent="0.25">
      <c r="A299" s="2">
        <v>44990</v>
      </c>
    </row>
    <row r="300" spans="1:1" x14ac:dyDescent="0.25">
      <c r="A300" s="2">
        <v>44991</v>
      </c>
    </row>
    <row r="301" spans="1:1" x14ac:dyDescent="0.25">
      <c r="A301" s="2">
        <v>44992</v>
      </c>
    </row>
    <row r="302" spans="1:1" x14ac:dyDescent="0.25">
      <c r="A302" s="2">
        <v>44993</v>
      </c>
    </row>
    <row r="303" spans="1:1" x14ac:dyDescent="0.25">
      <c r="A303" s="2">
        <v>44994</v>
      </c>
    </row>
    <row r="304" spans="1:1" x14ac:dyDescent="0.25">
      <c r="A304" s="2">
        <v>44995</v>
      </c>
    </row>
    <row r="305" spans="1:1" x14ac:dyDescent="0.25">
      <c r="A305" s="2">
        <v>44996</v>
      </c>
    </row>
    <row r="306" spans="1:1" x14ac:dyDescent="0.25">
      <c r="A306" s="2">
        <v>44997</v>
      </c>
    </row>
    <row r="307" spans="1:1" x14ac:dyDescent="0.25">
      <c r="A307" s="2">
        <v>44998</v>
      </c>
    </row>
    <row r="308" spans="1:1" x14ac:dyDescent="0.25">
      <c r="A308" s="2">
        <v>44999</v>
      </c>
    </row>
    <row r="309" spans="1:1" x14ac:dyDescent="0.25">
      <c r="A309" s="2">
        <v>45000</v>
      </c>
    </row>
    <row r="310" spans="1:1" x14ac:dyDescent="0.25">
      <c r="A310" s="2">
        <v>45001</v>
      </c>
    </row>
    <row r="311" spans="1:1" x14ac:dyDescent="0.25">
      <c r="A311" s="2">
        <v>45002</v>
      </c>
    </row>
    <row r="312" spans="1:1" x14ac:dyDescent="0.25">
      <c r="A312" s="2">
        <v>45003</v>
      </c>
    </row>
    <row r="313" spans="1:1" x14ac:dyDescent="0.25">
      <c r="A313" s="2">
        <v>45004</v>
      </c>
    </row>
    <row r="314" spans="1:1" x14ac:dyDescent="0.25">
      <c r="A314" s="2">
        <v>45005</v>
      </c>
    </row>
    <row r="315" spans="1:1" x14ac:dyDescent="0.25">
      <c r="A315" s="2">
        <v>45006</v>
      </c>
    </row>
    <row r="316" spans="1:1" x14ac:dyDescent="0.25">
      <c r="A316" s="2">
        <v>45007</v>
      </c>
    </row>
    <row r="317" spans="1:1" x14ac:dyDescent="0.25">
      <c r="A317" s="2">
        <v>45008</v>
      </c>
    </row>
    <row r="318" spans="1:1" x14ac:dyDescent="0.25">
      <c r="A318" s="2">
        <v>45009</v>
      </c>
    </row>
    <row r="319" spans="1:1" x14ac:dyDescent="0.25">
      <c r="A319" s="2">
        <v>45010</v>
      </c>
    </row>
    <row r="320" spans="1:1" x14ac:dyDescent="0.25">
      <c r="A320" s="2">
        <v>45011</v>
      </c>
    </row>
    <row r="321" spans="1:3" x14ac:dyDescent="0.25">
      <c r="A321" s="2">
        <v>45012</v>
      </c>
    </row>
    <row r="322" spans="1:3" x14ac:dyDescent="0.25">
      <c r="A322" s="2">
        <v>45013</v>
      </c>
    </row>
    <row r="323" spans="1:3" x14ac:dyDescent="0.25">
      <c r="A323" s="2">
        <v>45014</v>
      </c>
    </row>
    <row r="324" spans="1:3" x14ac:dyDescent="0.25">
      <c r="A324" s="2">
        <v>45015</v>
      </c>
    </row>
    <row r="325" spans="1:3" x14ac:dyDescent="0.25">
      <c r="A325" s="2">
        <v>45016</v>
      </c>
    </row>
    <row r="326" spans="1:3" x14ac:dyDescent="0.25">
      <c r="A326" s="2">
        <v>45017</v>
      </c>
    </row>
    <row r="327" spans="1:3" x14ac:dyDescent="0.25">
      <c r="A327" s="2">
        <v>45018</v>
      </c>
    </row>
    <row r="328" spans="1:3" x14ac:dyDescent="0.25">
      <c r="A328" s="2">
        <v>45019</v>
      </c>
    </row>
    <row r="329" spans="1:3" x14ac:dyDescent="0.25">
      <c r="A329" s="2">
        <v>45020</v>
      </c>
    </row>
    <row r="330" spans="1:3" x14ac:dyDescent="0.25">
      <c r="A330" s="2">
        <v>45021</v>
      </c>
    </row>
    <row r="331" spans="1:3" x14ac:dyDescent="0.25">
      <c r="A331" s="2">
        <v>45022</v>
      </c>
    </row>
    <row r="332" spans="1:3" x14ac:dyDescent="0.25">
      <c r="A332" s="2">
        <v>45023</v>
      </c>
    </row>
    <row r="333" spans="1:3" x14ac:dyDescent="0.25">
      <c r="A333" s="2">
        <v>45024</v>
      </c>
      <c r="C333" t="s">
        <v>27</v>
      </c>
    </row>
    <row r="334" spans="1:3" x14ac:dyDescent="0.25">
      <c r="A334" s="2">
        <v>45025</v>
      </c>
      <c r="C334" t="s">
        <v>22</v>
      </c>
    </row>
    <row r="335" spans="1:3" x14ac:dyDescent="0.25">
      <c r="A335" s="2">
        <v>45026</v>
      </c>
      <c r="C335" t="s">
        <v>24</v>
      </c>
    </row>
    <row r="336" spans="1:3" x14ac:dyDescent="0.25">
      <c r="A336" s="2">
        <v>45027</v>
      </c>
      <c r="C336" t="s">
        <v>28</v>
      </c>
    </row>
    <row r="337" spans="1:3" x14ac:dyDescent="0.25">
      <c r="A337" s="2">
        <v>45028</v>
      </c>
      <c r="C337" t="s">
        <v>23</v>
      </c>
    </row>
    <row r="338" spans="1:3" x14ac:dyDescent="0.25">
      <c r="A338" s="2">
        <v>45029</v>
      </c>
      <c r="C338" t="s">
        <v>29</v>
      </c>
    </row>
    <row r="339" spans="1:3" x14ac:dyDescent="0.25">
      <c r="A339" s="2">
        <v>45030</v>
      </c>
      <c r="C339" t="s">
        <v>30</v>
      </c>
    </row>
    <row r="340" spans="1:3" x14ac:dyDescent="0.25">
      <c r="A340" s="2">
        <v>45031</v>
      </c>
      <c r="C340" t="s">
        <v>31</v>
      </c>
    </row>
    <row r="341" spans="1:3" x14ac:dyDescent="0.25">
      <c r="A341" s="2">
        <v>45032</v>
      </c>
      <c r="C341" t="s">
        <v>32</v>
      </c>
    </row>
    <row r="342" spans="1:3" x14ac:dyDescent="0.25">
      <c r="A342" s="2">
        <v>45033</v>
      </c>
      <c r="C342" t="s">
        <v>33</v>
      </c>
    </row>
    <row r="343" spans="1:3" x14ac:dyDescent="0.25">
      <c r="A343" s="2">
        <v>45034</v>
      </c>
    </row>
    <row r="344" spans="1:3" x14ac:dyDescent="0.25">
      <c r="A344" s="2">
        <v>45035</v>
      </c>
    </row>
    <row r="345" spans="1:3" x14ac:dyDescent="0.25">
      <c r="A345" s="2">
        <v>45036</v>
      </c>
    </row>
    <row r="346" spans="1:3" x14ac:dyDescent="0.25">
      <c r="A346" s="2">
        <v>45037</v>
      </c>
    </row>
    <row r="347" spans="1:3" x14ac:dyDescent="0.25">
      <c r="A347" s="2">
        <v>45038</v>
      </c>
    </row>
    <row r="348" spans="1:3" x14ac:dyDescent="0.25">
      <c r="A348" s="2">
        <v>45039</v>
      </c>
    </row>
    <row r="349" spans="1:3" x14ac:dyDescent="0.25">
      <c r="A349" s="2">
        <v>45040</v>
      </c>
    </row>
    <row r="350" spans="1:3" x14ac:dyDescent="0.25">
      <c r="A350" s="2">
        <v>45041</v>
      </c>
    </row>
    <row r="351" spans="1:3" x14ac:dyDescent="0.25">
      <c r="A351" s="2">
        <v>45042</v>
      </c>
    </row>
    <row r="352" spans="1:3" x14ac:dyDescent="0.25">
      <c r="A352" s="2">
        <v>45043</v>
      </c>
    </row>
    <row r="353" spans="1:1" x14ac:dyDescent="0.25">
      <c r="A353" s="2">
        <v>45044</v>
      </c>
    </row>
    <row r="354" spans="1:1" x14ac:dyDescent="0.25">
      <c r="A354" s="2">
        <v>45045</v>
      </c>
    </row>
    <row r="355" spans="1:1" x14ac:dyDescent="0.25">
      <c r="A355" s="2">
        <v>45046</v>
      </c>
    </row>
    <row r="356" spans="1:1" x14ac:dyDescent="0.25">
      <c r="A356" s="2">
        <v>45047</v>
      </c>
    </row>
    <row r="357" spans="1:1" x14ac:dyDescent="0.25">
      <c r="A357" s="2">
        <v>45048</v>
      </c>
    </row>
    <row r="358" spans="1:1" x14ac:dyDescent="0.25">
      <c r="A358" s="2">
        <v>45049</v>
      </c>
    </row>
    <row r="359" spans="1:1" x14ac:dyDescent="0.25">
      <c r="A359" s="2">
        <v>45050</v>
      </c>
    </row>
    <row r="360" spans="1:1" x14ac:dyDescent="0.25">
      <c r="A360" s="2">
        <v>45051</v>
      </c>
    </row>
    <row r="361" spans="1:1" x14ac:dyDescent="0.25">
      <c r="A361" s="2">
        <v>45052</v>
      </c>
    </row>
    <row r="362" spans="1:1" x14ac:dyDescent="0.25">
      <c r="A362" s="2">
        <v>45053</v>
      </c>
    </row>
    <row r="363" spans="1:1" x14ac:dyDescent="0.25">
      <c r="A363" s="2">
        <v>45054</v>
      </c>
    </row>
    <row r="364" spans="1:1" x14ac:dyDescent="0.25">
      <c r="A364" s="2">
        <v>45055</v>
      </c>
    </row>
    <row r="365" spans="1:1" x14ac:dyDescent="0.25">
      <c r="A365" s="2">
        <v>45056</v>
      </c>
    </row>
    <row r="366" spans="1:1" x14ac:dyDescent="0.25">
      <c r="A366" s="2">
        <v>45057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réception</vt:lpstr>
      <vt:lpstr>expedition</vt:lpstr>
      <vt:lpstr>entrée-sortie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Apprenant</dc:creator>
  <cp:lastModifiedBy>Christ Bouzies</cp:lastModifiedBy>
  <dcterms:created xsi:type="dcterms:W3CDTF">2022-05-11T11:29:06Z</dcterms:created>
  <dcterms:modified xsi:type="dcterms:W3CDTF">2022-05-13T22:14:58Z</dcterms:modified>
</cp:coreProperties>
</file>