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0730" windowHeight="11160" activeTab="3"/>
  </bookViews>
  <sheets>
    <sheet name="Donnees" sheetId="2" r:id="rId1"/>
    <sheet name="Donnees2" sheetId="4" r:id="rId2"/>
    <sheet name="Calculs" sheetId="3" r:id="rId3"/>
    <sheet name="Feuille_Quincaillerie" sheetId="1" r:id="rId4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2">Calculs!$B$1:$N$90</definedName>
    <definedName name="_xlnm.Print_Area" localSheetId="3">Feuille_Quincaillerie!$A$1:$AD$31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3" l="1"/>
  <c r="I7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G7" i="3"/>
  <c r="A7" i="1"/>
  <c r="B7" i="1"/>
  <c r="B13" i="1"/>
  <c r="A8" i="1"/>
  <c r="A9" i="1"/>
  <c r="A10" i="1"/>
  <c r="A11" i="1"/>
  <c r="A12" i="1"/>
  <c r="A13" i="1"/>
  <c r="A14" i="1"/>
  <c r="A15" i="1"/>
  <c r="A16" i="1"/>
  <c r="A17" i="1"/>
  <c r="A18" i="1"/>
  <c r="A19" i="1"/>
  <c r="B8" i="1"/>
  <c r="B9" i="1"/>
  <c r="B10" i="1"/>
  <c r="B11" i="1"/>
  <c r="J7" i="3" l="1"/>
  <c r="O7" i="3" s="1"/>
  <c r="G50" i="3"/>
  <c r="N55" i="3"/>
  <c r="G6" i="3" l="1"/>
  <c r="H6" i="3" l="1"/>
  <c r="J6" i="3"/>
  <c r="O18" i="3"/>
  <c r="O19" i="3"/>
  <c r="G8" i="3"/>
  <c r="J8" i="3" s="1"/>
  <c r="G9" i="3"/>
  <c r="J9" i="3" s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O15" i="3" l="1"/>
  <c r="P15" i="3" s="1"/>
  <c r="L15" i="3"/>
  <c r="O17" i="3"/>
  <c r="T17" i="3" s="1"/>
  <c r="L17" i="3"/>
  <c r="L43" i="3"/>
  <c r="O43" i="3"/>
  <c r="L37" i="3"/>
  <c r="O37" i="3"/>
  <c r="L25" i="3"/>
  <c r="O25" i="3"/>
  <c r="L12" i="3"/>
  <c r="O12" i="3"/>
  <c r="L42" i="3"/>
  <c r="O42" i="3"/>
  <c r="L30" i="3"/>
  <c r="O30" i="3"/>
  <c r="L24" i="3"/>
  <c r="O24" i="3"/>
  <c r="L41" i="3"/>
  <c r="O41" i="3"/>
  <c r="L29" i="3"/>
  <c r="O29" i="3"/>
  <c r="L46" i="3"/>
  <c r="O46" i="3"/>
  <c r="L40" i="3"/>
  <c r="O40" i="3"/>
  <c r="L34" i="3"/>
  <c r="O34" i="3"/>
  <c r="L28" i="3"/>
  <c r="O28" i="3"/>
  <c r="L22" i="3"/>
  <c r="O22" i="3"/>
  <c r="L31" i="3"/>
  <c r="O31" i="3"/>
  <c r="L36" i="3"/>
  <c r="O36" i="3"/>
  <c r="L47" i="3"/>
  <c r="O47" i="3"/>
  <c r="L35" i="3"/>
  <c r="O35" i="3"/>
  <c r="L23" i="3"/>
  <c r="O23" i="3"/>
  <c r="L10" i="3"/>
  <c r="O10" i="3"/>
  <c r="T15" i="3"/>
  <c r="U15" i="3"/>
  <c r="V15" i="3"/>
  <c r="L45" i="3"/>
  <c r="O45" i="3"/>
  <c r="L39" i="3"/>
  <c r="O39" i="3"/>
  <c r="L33" i="3"/>
  <c r="O33" i="3"/>
  <c r="L27" i="3"/>
  <c r="O27" i="3"/>
  <c r="L21" i="3"/>
  <c r="O21" i="3"/>
  <c r="L8" i="3"/>
  <c r="O8" i="3"/>
  <c r="L14" i="3"/>
  <c r="O14" i="3"/>
  <c r="L49" i="3"/>
  <c r="O49" i="3"/>
  <c r="V19" i="3"/>
  <c r="P19" i="3"/>
  <c r="Q19" i="3"/>
  <c r="R19" i="3"/>
  <c r="S19" i="3"/>
  <c r="T19" i="3"/>
  <c r="U19" i="3"/>
  <c r="L48" i="3"/>
  <c r="O48" i="3"/>
  <c r="Q18" i="3"/>
  <c r="R18" i="3"/>
  <c r="S18" i="3"/>
  <c r="T18" i="3"/>
  <c r="U18" i="3"/>
  <c r="V18" i="3"/>
  <c r="P18" i="3"/>
  <c r="L50" i="3"/>
  <c r="O50" i="3"/>
  <c r="L44" i="3"/>
  <c r="O44" i="3"/>
  <c r="L38" i="3"/>
  <c r="O38" i="3"/>
  <c r="L32" i="3"/>
  <c r="O32" i="3"/>
  <c r="L26" i="3"/>
  <c r="O26" i="3"/>
  <c r="L20" i="3"/>
  <c r="O20" i="3"/>
  <c r="L19" i="3"/>
  <c r="L18" i="3"/>
  <c r="L13" i="3"/>
  <c r="O13" i="3"/>
  <c r="L11" i="3"/>
  <c r="O11" i="3"/>
  <c r="L9" i="3"/>
  <c r="O9" i="3"/>
  <c r="O6" i="3"/>
  <c r="V6" i="3" s="1"/>
  <c r="L6" i="3"/>
  <c r="L7" i="3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A31" i="1"/>
  <c r="A20" i="1"/>
  <c r="A21" i="1"/>
  <c r="A22" i="1"/>
  <c r="A23" i="1"/>
  <c r="A24" i="1"/>
  <c r="A25" i="1"/>
  <c r="A26" i="1"/>
  <c r="A27" i="1"/>
  <c r="A28" i="1"/>
  <c r="A29" i="1"/>
  <c r="A30" i="1"/>
  <c r="AA1" i="1"/>
  <c r="S15" i="3" l="1"/>
  <c r="R15" i="3"/>
  <c r="Q15" i="3"/>
  <c r="S17" i="3"/>
  <c r="R17" i="3"/>
  <c r="V17" i="3"/>
  <c r="Q17" i="3"/>
  <c r="P17" i="3"/>
  <c r="O16" i="3"/>
  <c r="L16" i="3"/>
  <c r="X10" i="3" s="1"/>
  <c r="U17" i="3"/>
  <c r="T33" i="3"/>
  <c r="U33" i="3"/>
  <c r="V33" i="3"/>
  <c r="P33" i="3"/>
  <c r="Q33" i="3"/>
  <c r="R33" i="3"/>
  <c r="S33" i="3"/>
  <c r="Q10" i="3"/>
  <c r="P10" i="3"/>
  <c r="R10" i="3"/>
  <c r="S10" i="3"/>
  <c r="T10" i="3"/>
  <c r="U10" i="3"/>
  <c r="V10" i="3"/>
  <c r="P34" i="3"/>
  <c r="Q34" i="3"/>
  <c r="S34" i="3"/>
  <c r="R34" i="3"/>
  <c r="T34" i="3"/>
  <c r="U34" i="3"/>
  <c r="V34" i="3"/>
  <c r="U50" i="3"/>
  <c r="V50" i="3"/>
  <c r="P50" i="3"/>
  <c r="R50" i="3"/>
  <c r="T50" i="3"/>
  <c r="Q50" i="3"/>
  <c r="S50" i="3"/>
  <c r="S40" i="3"/>
  <c r="T40" i="3"/>
  <c r="U40" i="3"/>
  <c r="P40" i="3"/>
  <c r="Q40" i="3"/>
  <c r="R40" i="3"/>
  <c r="V40" i="3"/>
  <c r="Q46" i="3"/>
  <c r="R46" i="3"/>
  <c r="S46" i="3"/>
  <c r="T46" i="3"/>
  <c r="U46" i="3"/>
  <c r="P46" i="3"/>
  <c r="V46" i="3"/>
  <c r="P12" i="3"/>
  <c r="Q12" i="3"/>
  <c r="R12" i="3"/>
  <c r="S12" i="3"/>
  <c r="T12" i="3"/>
  <c r="U12" i="3"/>
  <c r="V12" i="3"/>
  <c r="R47" i="3"/>
  <c r="S47" i="3"/>
  <c r="T47" i="3"/>
  <c r="V47" i="3"/>
  <c r="P47" i="3"/>
  <c r="Q47" i="3"/>
  <c r="U47" i="3"/>
  <c r="Q30" i="3"/>
  <c r="R30" i="3"/>
  <c r="S30" i="3"/>
  <c r="T30" i="3"/>
  <c r="U30" i="3"/>
  <c r="V30" i="3"/>
  <c r="P30" i="3"/>
  <c r="P39" i="3"/>
  <c r="R39" i="3"/>
  <c r="S39" i="3"/>
  <c r="T39" i="3"/>
  <c r="U39" i="3"/>
  <c r="V39" i="3"/>
  <c r="Q39" i="3"/>
  <c r="Q42" i="3"/>
  <c r="R42" i="3"/>
  <c r="S42" i="3"/>
  <c r="U42" i="3"/>
  <c r="V42" i="3"/>
  <c r="T42" i="3"/>
  <c r="P42" i="3"/>
  <c r="R23" i="3"/>
  <c r="S23" i="3"/>
  <c r="T23" i="3"/>
  <c r="U23" i="3"/>
  <c r="V23" i="3"/>
  <c r="Q23" i="3"/>
  <c r="P23" i="3"/>
  <c r="U14" i="3"/>
  <c r="V14" i="3"/>
  <c r="P14" i="3"/>
  <c r="Q14" i="3"/>
  <c r="R14" i="3"/>
  <c r="S14" i="3"/>
  <c r="T14" i="3"/>
  <c r="T45" i="3"/>
  <c r="U45" i="3"/>
  <c r="V45" i="3"/>
  <c r="P45" i="3"/>
  <c r="Q45" i="3"/>
  <c r="R45" i="3"/>
  <c r="S45" i="3"/>
  <c r="U26" i="3"/>
  <c r="V26" i="3"/>
  <c r="P26" i="3"/>
  <c r="Q26" i="3"/>
  <c r="R26" i="3"/>
  <c r="S26" i="3"/>
  <c r="T26" i="3"/>
  <c r="Q48" i="3"/>
  <c r="P48" i="3"/>
  <c r="R48" i="3"/>
  <c r="T48" i="3"/>
  <c r="U48" i="3"/>
  <c r="V48" i="3"/>
  <c r="S48" i="3"/>
  <c r="R35" i="3"/>
  <c r="S35" i="3"/>
  <c r="T35" i="3"/>
  <c r="V35" i="3"/>
  <c r="U35" i="3"/>
  <c r="P35" i="3"/>
  <c r="Q35" i="3"/>
  <c r="P49" i="3"/>
  <c r="Q49" i="3"/>
  <c r="R49" i="3"/>
  <c r="T49" i="3"/>
  <c r="U49" i="3"/>
  <c r="V49" i="3"/>
  <c r="S49" i="3"/>
  <c r="P20" i="3"/>
  <c r="Q20" i="3"/>
  <c r="R20" i="3"/>
  <c r="S20" i="3"/>
  <c r="U20" i="3"/>
  <c r="T20" i="3"/>
  <c r="V20" i="3"/>
  <c r="R8" i="3"/>
  <c r="S8" i="3"/>
  <c r="T8" i="3"/>
  <c r="U8" i="3"/>
  <c r="V8" i="3"/>
  <c r="P8" i="3"/>
  <c r="Q8" i="3"/>
  <c r="P29" i="3"/>
  <c r="Q29" i="3"/>
  <c r="R29" i="3"/>
  <c r="S29" i="3"/>
  <c r="T29" i="3"/>
  <c r="U29" i="3"/>
  <c r="V29" i="3"/>
  <c r="P25" i="3"/>
  <c r="Q25" i="3"/>
  <c r="R25" i="3"/>
  <c r="S25" i="3"/>
  <c r="T25" i="3"/>
  <c r="U25" i="3"/>
  <c r="V25" i="3"/>
  <c r="P32" i="3"/>
  <c r="Q32" i="3"/>
  <c r="R32" i="3"/>
  <c r="S32" i="3"/>
  <c r="T32" i="3"/>
  <c r="U32" i="3"/>
  <c r="V32" i="3"/>
  <c r="T21" i="3"/>
  <c r="U21" i="3"/>
  <c r="V21" i="3"/>
  <c r="P21" i="3"/>
  <c r="Q21" i="3"/>
  <c r="R21" i="3"/>
  <c r="S21" i="3"/>
  <c r="P22" i="3"/>
  <c r="Q22" i="3"/>
  <c r="R22" i="3"/>
  <c r="S22" i="3"/>
  <c r="T22" i="3"/>
  <c r="U22" i="3"/>
  <c r="V22" i="3"/>
  <c r="P41" i="3"/>
  <c r="R41" i="3"/>
  <c r="Q41" i="3"/>
  <c r="S41" i="3"/>
  <c r="T41" i="3"/>
  <c r="U41" i="3"/>
  <c r="V41" i="3"/>
  <c r="P37" i="3"/>
  <c r="Q37" i="3"/>
  <c r="R37" i="3"/>
  <c r="T37" i="3"/>
  <c r="V37" i="3"/>
  <c r="U37" i="3"/>
  <c r="S37" i="3"/>
  <c r="U38" i="3"/>
  <c r="V38" i="3"/>
  <c r="P38" i="3"/>
  <c r="Q38" i="3"/>
  <c r="S38" i="3"/>
  <c r="T38" i="3"/>
  <c r="R38" i="3"/>
  <c r="P36" i="3"/>
  <c r="Q36" i="3"/>
  <c r="R36" i="3"/>
  <c r="S36" i="3"/>
  <c r="V36" i="3"/>
  <c r="T36" i="3"/>
  <c r="U36" i="3"/>
  <c r="P27" i="3"/>
  <c r="Q27" i="3"/>
  <c r="R27" i="3"/>
  <c r="T27" i="3"/>
  <c r="S27" i="3"/>
  <c r="U27" i="3"/>
  <c r="V27" i="3"/>
  <c r="S28" i="3"/>
  <c r="T28" i="3"/>
  <c r="U28" i="3"/>
  <c r="V28" i="3"/>
  <c r="P28" i="3"/>
  <c r="Q28" i="3"/>
  <c r="R28" i="3"/>
  <c r="Q24" i="3"/>
  <c r="P24" i="3"/>
  <c r="R24" i="3"/>
  <c r="S24" i="3"/>
  <c r="U24" i="3"/>
  <c r="T24" i="3"/>
  <c r="V24" i="3"/>
  <c r="V43" i="3"/>
  <c r="P43" i="3"/>
  <c r="Q43" i="3"/>
  <c r="R43" i="3"/>
  <c r="T43" i="3"/>
  <c r="U43" i="3"/>
  <c r="S43" i="3"/>
  <c r="P44" i="3"/>
  <c r="Q44" i="3"/>
  <c r="S44" i="3"/>
  <c r="U44" i="3"/>
  <c r="T44" i="3"/>
  <c r="V44" i="3"/>
  <c r="R44" i="3"/>
  <c r="V31" i="3"/>
  <c r="P31" i="3"/>
  <c r="Q31" i="3"/>
  <c r="R31" i="3"/>
  <c r="S31" i="3"/>
  <c r="T31" i="3"/>
  <c r="U31" i="3"/>
  <c r="Q13" i="3"/>
  <c r="R13" i="3"/>
  <c r="S13" i="3"/>
  <c r="T13" i="3"/>
  <c r="U13" i="3"/>
  <c r="V13" i="3"/>
  <c r="P13" i="3"/>
  <c r="P11" i="3"/>
  <c r="R11" i="3"/>
  <c r="S11" i="3"/>
  <c r="Q11" i="3"/>
  <c r="U11" i="3"/>
  <c r="T11" i="3"/>
  <c r="V11" i="3"/>
  <c r="T9" i="3"/>
  <c r="S9" i="3"/>
  <c r="U9" i="3"/>
  <c r="V9" i="3"/>
  <c r="Q9" i="3"/>
  <c r="P9" i="3"/>
  <c r="R9" i="3"/>
  <c r="X6" i="3"/>
  <c r="X7" i="3"/>
  <c r="X8" i="3"/>
  <c r="X9" i="3"/>
  <c r="X26" i="3"/>
  <c r="X27" i="3"/>
  <c r="X39" i="3"/>
  <c r="X29" i="3"/>
  <c r="X30" i="3"/>
  <c r="X19" i="3"/>
  <c r="X12" i="3"/>
  <c r="X25" i="3"/>
  <c r="X15" i="3"/>
  <c r="X16" i="3"/>
  <c r="X28" i="3"/>
  <c r="X40" i="3"/>
  <c r="X31" i="3"/>
  <c r="X32" i="3"/>
  <c r="X44" i="3"/>
  <c r="X21" i="3"/>
  <c r="X45" i="3"/>
  <c r="X22" i="3"/>
  <c r="X49" i="3"/>
  <c r="R9" i="1"/>
  <c r="R14" i="1"/>
  <c r="R26" i="1"/>
  <c r="R15" i="1"/>
  <c r="R27" i="1"/>
  <c r="R28" i="1"/>
  <c r="R17" i="1"/>
  <c r="R29" i="1"/>
  <c r="R18" i="1"/>
  <c r="R30" i="1"/>
  <c r="R19" i="1"/>
  <c r="R31" i="1"/>
  <c r="R20" i="1"/>
  <c r="R8" i="1"/>
  <c r="R10" i="1"/>
  <c r="R21" i="1"/>
  <c r="R7" i="1"/>
  <c r="R22" i="1"/>
  <c r="R23" i="1"/>
  <c r="R12" i="1"/>
  <c r="R24" i="1"/>
  <c r="R13" i="1"/>
  <c r="R25" i="1"/>
  <c r="R16" i="1"/>
  <c r="R11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X20" i="3" l="1"/>
  <c r="X48" i="3"/>
  <c r="X50" i="3"/>
  <c r="X43" i="3"/>
  <c r="X36" i="3"/>
  <c r="X38" i="3"/>
  <c r="X34" i="3"/>
  <c r="X42" i="3"/>
  <c r="X47" i="3"/>
  <c r="X14" i="3"/>
  <c r="X37" i="3"/>
  <c r="X18" i="3"/>
  <c r="X23" i="3"/>
  <c r="X13" i="3"/>
  <c r="X24" i="3"/>
  <c r="X41" i="3"/>
  <c r="X46" i="3"/>
  <c r="X11" i="3"/>
  <c r="X35" i="3"/>
  <c r="X17" i="3"/>
  <c r="X33" i="3"/>
  <c r="U16" i="3"/>
  <c r="V16" i="3"/>
  <c r="P16" i="3"/>
  <c r="Q16" i="3"/>
  <c r="R16" i="3"/>
  <c r="S16" i="3"/>
  <c r="T16" i="3"/>
  <c r="T7" i="3"/>
  <c r="S7" i="3"/>
  <c r="U7" i="3"/>
  <c r="V7" i="3"/>
  <c r="Q7" i="3"/>
  <c r="P7" i="3"/>
  <c r="R7" i="3"/>
  <c r="P6" i="3"/>
  <c r="Q6" i="3"/>
  <c r="T6" i="3"/>
  <c r="U6" i="3"/>
  <c r="S6" i="3"/>
  <c r="R6" i="3"/>
  <c r="E1482" i="2"/>
  <c r="K1" i="1" l="1"/>
</calcChain>
</file>

<file path=xl/sharedStrings.xml><?xml version="1.0" encoding="utf-8"?>
<sst xmlns="http://schemas.openxmlformats.org/spreadsheetml/2006/main" count="7480" uniqueCount="89">
  <si>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</si>
  <si>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</si>
  <si>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</si>
  <si>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</si>
  <si>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</si>
  <si>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</si>
  <si>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</si>
  <si>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</si>
  <si>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</si>
  <si>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</si>
  <si>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</si>
  <si>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</si>
  <si>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</si>
  <si>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</si>
  <si>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</si>
  <si>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</si>
  <si>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</si>
  <si>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</si>
  <si>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</si>
  <si>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</si>
  <si>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</si>
  <si>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</si>
  <si>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</si>
  <si>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</si>
  <si>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</si>
  <si>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</si>
  <si>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</si>
  <si>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</si>
  <si>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</si>
  <si>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</si>
  <si>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</si>
  <si>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</si>
  <si>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</si>
  <si>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</si>
  <si>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</si>
  <si>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</si>
  <si>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</si>
  <si>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</si>
  <si>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</si>
  <si>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</si>
  <si>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</si>
  <si>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</si>
  <si>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</si>
  <si>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</si>
  <si>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</si>
  <si>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</si>
  <si>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</si>
  <si>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</si>
  <si>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</si>
  <si>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</si>
  <si>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</si>
  <si>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</si>
  <si>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</si>
  <si>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</si>
  <si>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</si>
  <si>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HKS 1</t>
  </si>
  <si>
    <t>HKS 2</t>
  </si>
  <si>
    <t>HKS 3</t>
  </si>
  <si>
    <t>HK 1</t>
  </si>
  <si>
    <t>HK 2</t>
  </si>
  <si>
    <t>HK 3</t>
  </si>
  <si>
    <t>HK 4</t>
  </si>
  <si>
    <t>Epaisseur (mm)</t>
  </si>
  <si>
    <t>Largeur (mm)</t>
  </si>
  <si>
    <t>Matière</t>
  </si>
  <si>
    <t>Densité</t>
  </si>
  <si>
    <t>Surface (m²)</t>
  </si>
  <si>
    <t>Volume (m³)</t>
  </si>
  <si>
    <t>Poids (kg)</t>
  </si>
  <si>
    <t>Poids Total (Kg)</t>
  </si>
  <si>
    <t>Calcul ANVENTOS</t>
  </si>
  <si>
    <t>Mélaminé</t>
  </si>
  <si>
    <t>3 plis</t>
  </si>
  <si>
    <t>Epaisseur</t>
  </si>
  <si>
    <t>Aggloméré</t>
  </si>
  <si>
    <t>Stratifié</t>
  </si>
  <si>
    <t>Néoprène</t>
  </si>
  <si>
    <t>Chêne</t>
  </si>
  <si>
    <t>MDF</t>
  </si>
  <si>
    <t>Données</t>
  </si>
  <si>
    <t>Poids total</t>
  </si>
  <si>
    <t>Pin Maritime</t>
  </si>
  <si>
    <t>Poid poignée (kg)</t>
  </si>
  <si>
    <t>Résultats</t>
  </si>
  <si>
    <t>Longueur (mm)</t>
  </si>
  <si>
    <t>Gris orion mat</t>
  </si>
  <si>
    <t>Blanc soie mat</t>
  </si>
  <si>
    <t>Noir terra mat</t>
  </si>
  <si>
    <t>HKS1 = poid supérieur à 220 mais si iunférieur à 220 aucun ???!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</si>
</sst>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\-mmm\-yyyy;@"/>
    <numFmt numFmtId="165" formatCode="[$-40C]d\-mmm;@"/>
    <numFmt numFmtId="166" formatCode="&quot;&quot;"/>
    <numFmt numFmtId="167" formatCode="0.0"/>
    <numFmt numFmtId="168" formatCode="0.000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right" vertical="center"/>
    </xf>
    <xf numFmtId="0" fontId="4" fillId="2" borderId="6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right" vertical="center"/>
    </xf>
    <xf numFmtId="1" fontId="4" fillId="2" borderId="9" xfId="0" applyNumberFormat="1" applyFont="1" applyFill="1" applyBorder="1" applyAlignment="1">
      <alignment horizontal="left" vertical="center"/>
    </xf>
    <xf numFmtId="0" fontId="4" fillId="2" borderId="34" xfId="0" applyNumberFormat="1" applyFont="1" applyFill="1" applyBorder="1" applyAlignment="1">
      <alignment horizontal="left" vertical="center"/>
    </xf>
    <xf numFmtId="0" fontId="0" fillId="0" borderId="11" xfId="0" applyBorder="1" applyAlignment="1">
      <alignment horizontal="center" vertical="center" textRotation="45" wrapText="1"/>
    </xf>
    <xf numFmtId="0" fontId="0" fillId="0" borderId="13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45" wrapText="1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39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168" fontId="6" fillId="0" borderId="0" xfId="0" applyNumberFormat="1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1" fontId="10" fillId="0" borderId="0" xfId="0" applyNumberFormat="1" applyFont="1" applyBorder="1" applyAlignment="1">
      <alignment horizontal="center"/>
    </xf>
    <xf numFmtId="167" fontId="0" fillId="0" borderId="0" xfId="0" applyNumberFormat="1" applyBorder="1" applyAlignment="1">
      <alignment horizontal="right"/>
    </xf>
    <xf numFmtId="0" fontId="9" fillId="0" borderId="28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/>
    </xf>
    <xf numFmtId="1" fontId="12" fillId="5" borderId="28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1" fontId="5" fillId="5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1" fontId="5" fillId="5" borderId="27" xfId="0" applyNumberFormat="1" applyFont="1" applyFill="1" applyBorder="1" applyAlignment="1">
      <alignment horizontal="center"/>
    </xf>
    <xf numFmtId="0" fontId="5" fillId="5" borderId="34" xfId="0" applyFont="1" applyFill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5" fillId="5" borderId="30" xfId="0" applyFont="1" applyFill="1" applyBorder="1" applyAlignment="1">
      <alignment horizontal="center"/>
    </xf>
    <xf numFmtId="1" fontId="5" fillId="5" borderId="30" xfId="0" applyNumberFormat="1" applyFont="1" applyFill="1" applyBorder="1" applyAlignment="1">
      <alignment horizontal="center"/>
    </xf>
    <xf numFmtId="0" fontId="5" fillId="5" borderId="35" xfId="0" applyFont="1" applyFill="1" applyBorder="1" applyAlignment="1">
      <alignment horizontal="center"/>
    </xf>
    <xf numFmtId="166" fontId="0" fillId="0" borderId="0" xfId="0" applyNumberFormat="1"/>
    <xf numFmtId="166" fontId="0" fillId="0" borderId="37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5" fillId="0" borderId="2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12" fillId="0" borderId="0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1" xfId="0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166" fontId="4" fillId="2" borderId="28" xfId="0" applyNumberFormat="1" applyFont="1" applyFill="1" applyBorder="1" applyAlignment="1">
      <alignment horizontal="center" vertical="center"/>
    </xf>
    <xf numFmtId="166" fontId="4" fillId="2" borderId="27" xfId="0" applyNumberFormat="1" applyFont="1" applyFill="1" applyBorder="1" applyAlignment="1">
      <alignment horizontal="center" vertical="center"/>
    </xf>
    <xf numFmtId="166" fontId="4" fillId="2" borderId="3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166" fontId="4" fillId="2" borderId="29" xfId="0" applyNumberFormat="1" applyFont="1" applyFill="1" applyBorder="1" applyAlignment="1">
      <alignment horizontal="center" vertical="center"/>
    </xf>
    <xf numFmtId="166" fontId="4" fillId="2" borderId="30" xfId="0" applyNumberFormat="1" applyFont="1" applyFill="1" applyBorder="1" applyAlignment="1">
      <alignment horizontal="center" vertical="center"/>
    </xf>
    <xf numFmtId="166" fontId="4" fillId="2" borderId="35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</cellXfs>
  <cellStyles count="1">
    <cellStyle name="Normal" xfId="0" builtinId="0"/>
  </cellStyles>
  <dxfs count="9">
    <dxf>
      <numFmt numFmtId="167" formatCode="0.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theme="0"/>
      </font>
      <fill>
        <patternFill patternType="lightHorizontal">
          <fgColor theme="0"/>
          <bgColor theme="0"/>
        </patternFill>
      </fill>
    </dxf>
    <dxf>
      <fill>
        <patternFill>
          <fgColor theme="0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100851</xdr:colOff>
      <xdr:row>2</xdr:row>
      <xdr:rowOff>168088</xdr:rowOff>
    </xdr:from>
    <xdr:to>
      <xdr:col>20</xdr:col>
      <xdr:colOff>347382</xdr:colOff>
      <xdr:row>12</xdr:row>
      <xdr:rowOff>33619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17586" y="549088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0</xdr:row>
          <xdr:rowOff>0</xdr:rowOff>
        </xdr:from>
        <xdr:to>
          <xdr:col>7</xdr:col>
          <xdr:colOff>19050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0</xdr:row>
          <xdr:rowOff>0</xdr:rowOff>
        </xdr:from>
        <xdr:to>
          <xdr:col>19</xdr:col>
          <xdr:colOff>9525</xdr:colOff>
          <xdr:row>1</xdr:row>
          <xdr:rowOff>9525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514350</xdr:colOff>
          <xdr:row>0</xdr:row>
          <xdr:rowOff>0</xdr:rowOff>
        </xdr:from>
        <xdr:to>
          <xdr:col>24</xdr:col>
          <xdr:colOff>47625</xdr:colOff>
          <xdr:row>1</xdr:row>
          <xdr:rowOff>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143715</xdr:colOff>
          <xdr:row>0</xdr:row>
          <xdr:rowOff>122285</xdr:rowOff>
        </xdr:from>
        <xdr:to>
          <xdr:col>32</xdr:col>
          <xdr:colOff>729782</xdr:colOff>
          <xdr:row>2</xdr:row>
          <xdr:rowOff>26615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145256</xdr:colOff>
          <xdr:row>2</xdr:row>
          <xdr:rowOff>192881</xdr:rowOff>
        </xdr:from>
        <xdr:to>
          <xdr:col>32</xdr:col>
          <xdr:colOff>735806</xdr:colOff>
          <xdr:row>4</xdr:row>
          <xdr:rowOff>178594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Data" displayName="Tab_Data" ref="A1:F1482" totalsRowCount="1" headerRowDxfId="8">
  <autoFilter ref="A1:F1481"/>
  <tableColumns count="6">
    <tableColumn id="5" name="Modèle" totalsRowLabel="Total"/>
    <tableColumn id="1" name="Hauteur"/>
    <tableColumn id="2" name="Type"/>
    <tableColumn id="3" name="Profondeur" dataDxfId="7" totalsRowDxfId="6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_Fournisseur" displayName="Tab_Fournisseur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_Nombre" displayName="Tab_Nombre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6" name="Tab_matiere" displayName="Tab_matiere" ref="D1:D9" totalsRowShown="0">
  <autoFilter ref="D1:D9"/>
  <tableColumns count="1">
    <tableColumn id="1" name="Matiè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_epaisseur" displayName="Tab_epaisseur" ref="F1:F12" totalsRowShown="0">
  <autoFilter ref="F1:F12"/>
  <tableColumns count="1">
    <tableColumn id="1" name="Epaisseur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X5:X50" totalsRowShown="0" headerRowDxfId="3" headerRowBorderDxfId="2" tableBorderDxfId="1">
  <autoFilter ref="X5:X50"/>
  <tableColumns count="1">
    <tableColumn id="1" name="Poids total" dataDxfId="0">
      <calculatedColumnFormula>SUM($L$6:$L$50)&amp;" " &amp;"kg"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L1482"/>
  <sheetViews>
    <sheetView topLeftCell="A1405" zoomScale="85" zoomScaleNormal="85" workbookViewId="0">
      <selection activeCell="K1444" sqref="K1444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6" max="6" width="14.42578125" customWidth="1"/>
    <col min="9" max="9" width="14.140625" customWidth="1"/>
    <col min="12" max="12" width="14.140625" customWidth="1"/>
  </cols>
  <sheetData>
    <row r="1" spans="1:12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39</v>
      </c>
      <c r="I1" t="s">
        <v>46</v>
      </c>
      <c r="L1" t="s">
        <v>32</v>
      </c>
    </row>
    <row r="2" spans="1:12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49</v>
      </c>
      <c r="I2">
        <v>1</v>
      </c>
      <c r="L2" t="s">
        <v>44</v>
      </c>
    </row>
    <row r="3" spans="1:12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50</v>
      </c>
      <c r="I3">
        <v>2</v>
      </c>
      <c r="L3" t="s">
        <v>45</v>
      </c>
    </row>
    <row r="4" spans="1:12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51</v>
      </c>
      <c r="I4">
        <v>3</v>
      </c>
    </row>
    <row r="5" spans="1:12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52</v>
      </c>
      <c r="I5">
        <v>4</v>
      </c>
    </row>
    <row r="6" spans="1:12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49</v>
      </c>
      <c r="I6">
        <v>5</v>
      </c>
    </row>
    <row r="7" spans="1:12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50</v>
      </c>
      <c r="I7">
        <v>6</v>
      </c>
    </row>
    <row r="8" spans="1:12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51</v>
      </c>
      <c r="I8">
        <v>7</v>
      </c>
    </row>
    <row r="9" spans="1:12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52</v>
      </c>
      <c r="I9">
        <v>8</v>
      </c>
    </row>
    <row r="10" spans="1:12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49</v>
      </c>
      <c r="I10">
        <v>9</v>
      </c>
    </row>
    <row r="11" spans="1:12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50</v>
      </c>
      <c r="I11">
        <v>10</v>
      </c>
    </row>
    <row r="12" spans="1:12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51</v>
      </c>
      <c r="I12">
        <v>11</v>
      </c>
    </row>
    <row r="13" spans="1:12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52</v>
      </c>
      <c r="I13">
        <v>12</v>
      </c>
    </row>
    <row r="14" spans="1:12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49</v>
      </c>
      <c r="I14">
        <v>13</v>
      </c>
    </row>
    <row r="15" spans="1:12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50</v>
      </c>
      <c r="I15">
        <v>14</v>
      </c>
    </row>
    <row r="16" spans="1:12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51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52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49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50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51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52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49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50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51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52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49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50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51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52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49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50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51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52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49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50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51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52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49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50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51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52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49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50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51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52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49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50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51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52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49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50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51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52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49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50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51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52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49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50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51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52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49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50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51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52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49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50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51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52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49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50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51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52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49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50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51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52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49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50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51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52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49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50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51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52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49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50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51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52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49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50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51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52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49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50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51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52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49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50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51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52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49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50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51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52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49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50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51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52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49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50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51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52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49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50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51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52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49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50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51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52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49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50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51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52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49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50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51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52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49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50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51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52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49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50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51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52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49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50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51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52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49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50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51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52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49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50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51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52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49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50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51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52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49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50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51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52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49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50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51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52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49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50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51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52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49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50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51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52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49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50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51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52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49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50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51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52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49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50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51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52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49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50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51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52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49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50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51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52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49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50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51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52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49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50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51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52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49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50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51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52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49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50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51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52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49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50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51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52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49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50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51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52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49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50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51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52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49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50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51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52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49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50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51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52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49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50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51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52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49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50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51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52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49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50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51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52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49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50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51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52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49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50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51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52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49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50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51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52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49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50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51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52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49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50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49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50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49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50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49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50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49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50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49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50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49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50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49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50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49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50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49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50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49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50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49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50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49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50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49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50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49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50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49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50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49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50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49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50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49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50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49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50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49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50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49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50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49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50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49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50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49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50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49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50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49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50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49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50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49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50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49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50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49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50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49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50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49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50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49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50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49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50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49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50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49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50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49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50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49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50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49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50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49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50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49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50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49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50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49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50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49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50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49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50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49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50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49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50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49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50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49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50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49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50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49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50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49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50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51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52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49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50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51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52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49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50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51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52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49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50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51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52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49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50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51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52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49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50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51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52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49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50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51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52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49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50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51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52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49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50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51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52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49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50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51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52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49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50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51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52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49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50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51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52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49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50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51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52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49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50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51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52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49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50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51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52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49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50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51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52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49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50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51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52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49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50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51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52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49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50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51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52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49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50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51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52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49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50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51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52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49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50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51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52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49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50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51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52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49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50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51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52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49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50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51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52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49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50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51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52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49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50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51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52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49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50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51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52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49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50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51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52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49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50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51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52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49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50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51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52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49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50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51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52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49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50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51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52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49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50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51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52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49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50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51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52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49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50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51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52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49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50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51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52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49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50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51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52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49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50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51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52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49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50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51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52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49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50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51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52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49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50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51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52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49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50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51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52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49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50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51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52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49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50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51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52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49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50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51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52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49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50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51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52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49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50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51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52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49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50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51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52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49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50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51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52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49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50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51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52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49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50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51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52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49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50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51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52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49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50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51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52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49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50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51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52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49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50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51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52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49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50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51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52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49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50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51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52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49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50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51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52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49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50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51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52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49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50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51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52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49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50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51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52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49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50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51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52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49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50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51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52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49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50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51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52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49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50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51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52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49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50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51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52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49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50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51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52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49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50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51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52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49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50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51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52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49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50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51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52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49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50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51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52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49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50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51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52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49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50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51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52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49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50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51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52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49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50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51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52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49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50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51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52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49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50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51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52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49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50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51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52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49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50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51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52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49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50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51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52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49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50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51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52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49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50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51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52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49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50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51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52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49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50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51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52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49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50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51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52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49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50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51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52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49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50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51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52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49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50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51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52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49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50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51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52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49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50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51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52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49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50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51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52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49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50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51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52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49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50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51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52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49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50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51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52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49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50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51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52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49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50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51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52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49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50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51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52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49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50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51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52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49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50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51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52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49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50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51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52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49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50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51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52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49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50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51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52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49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50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51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52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49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50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51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52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49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50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51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52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49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50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51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52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49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50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51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52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49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50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51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52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49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50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51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52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49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50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51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52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49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50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51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52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49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50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51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52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49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50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51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52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49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50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51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52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49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50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51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52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49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50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51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52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49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50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51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52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49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50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51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52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49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50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51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52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49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50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51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52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49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50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51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52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49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50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51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52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49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50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51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52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49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50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51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52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49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50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51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52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49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50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51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52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49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50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51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52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49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50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51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52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49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50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51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52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49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50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49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50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49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50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49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50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49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50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49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50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49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50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49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50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49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50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49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50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49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50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49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50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49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50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49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50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49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50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49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50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49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50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49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50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49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50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49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50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49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50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49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50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49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50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49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50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49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50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49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50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49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50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49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50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49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50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49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50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49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50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49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50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49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50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49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50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49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50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49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50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49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50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49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50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49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50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49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50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49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50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49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50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49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50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49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50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49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50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49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50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49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50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49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50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49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50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49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50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49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50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49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50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85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86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51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87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85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86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51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87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85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86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51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87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85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86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51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87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85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86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51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87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85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86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51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87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85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86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51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87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85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86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51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87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85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86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51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87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85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86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51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87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85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86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51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87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85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86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51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87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85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86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51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87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85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86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51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87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85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86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51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87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85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86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51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87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85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86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51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87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85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86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51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87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85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86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51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87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85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86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51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87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85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86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51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87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85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86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51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87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85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86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51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87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85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86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51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87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85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86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51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87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85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86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51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87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85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86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51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87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85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86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51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87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85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86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51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87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85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86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51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87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85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86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51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87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85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86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51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87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85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86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51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87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85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86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51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87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85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86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51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87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85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86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51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87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85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86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51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87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85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86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51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87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85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86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51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87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85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86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51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87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85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86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51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87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85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86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51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87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85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86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51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87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85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86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51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87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85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86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51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87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85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86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51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87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85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86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51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87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85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86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51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87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85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86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51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87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85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86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51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87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85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86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51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87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85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86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51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87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85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86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51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87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85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86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51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87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85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86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51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87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85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86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51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87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85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86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51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87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85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86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51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87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85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86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51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87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85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86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51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87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85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86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51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87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85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86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51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87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85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86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51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87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85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86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51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87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350</v>
      </c>
      <c r="E1238" t="s">
        <v>21</v>
      </c>
      <c r="F1238" t="s">
        <v>85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350</v>
      </c>
      <c r="E1239" t="s">
        <v>21</v>
      </c>
      <c r="F1239" t="s">
        <v>86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350</v>
      </c>
      <c r="E1240" t="s">
        <v>21</v>
      </c>
      <c r="F1240" t="s">
        <v>51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350</v>
      </c>
      <c r="E1241" t="s">
        <v>21</v>
      </c>
      <c r="F1241" t="s">
        <v>87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400</v>
      </c>
      <c r="E1242" t="s">
        <v>21</v>
      </c>
      <c r="F1242" t="s">
        <v>85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400</v>
      </c>
      <c r="E1243" t="s">
        <v>21</v>
      </c>
      <c r="F1243" t="s">
        <v>86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400</v>
      </c>
      <c r="E1244" t="s">
        <v>21</v>
      </c>
      <c r="F1244" t="s">
        <v>51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400</v>
      </c>
      <c r="E1245" t="s">
        <v>21</v>
      </c>
      <c r="F1245" t="s">
        <v>87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450</v>
      </c>
      <c r="E1246" t="s">
        <v>21</v>
      </c>
      <c r="F1246" t="s">
        <v>85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450</v>
      </c>
      <c r="E1247" t="s">
        <v>21</v>
      </c>
      <c r="F1247" t="s">
        <v>86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450</v>
      </c>
      <c r="E1248" t="s">
        <v>21</v>
      </c>
      <c r="F1248" t="s">
        <v>51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450</v>
      </c>
      <c r="E1249" t="s">
        <v>21</v>
      </c>
      <c r="F1249" t="s">
        <v>87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450</v>
      </c>
      <c r="E1250" t="s">
        <v>22</v>
      </c>
      <c r="F1250" t="s">
        <v>85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450</v>
      </c>
      <c r="E1251" t="s">
        <v>22</v>
      </c>
      <c r="F1251" t="s">
        <v>86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450</v>
      </c>
      <c r="E1252" t="s">
        <v>22</v>
      </c>
      <c r="F1252" t="s">
        <v>51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22</v>
      </c>
      <c r="F1253" t="s">
        <v>87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500</v>
      </c>
      <c r="E1254" t="s">
        <v>21</v>
      </c>
      <c r="F1254" t="s">
        <v>85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500</v>
      </c>
      <c r="E1255" t="s">
        <v>21</v>
      </c>
      <c r="F1255" t="s">
        <v>86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500</v>
      </c>
      <c r="E1256" t="s">
        <v>21</v>
      </c>
      <c r="F1256" t="s">
        <v>51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500</v>
      </c>
      <c r="E1257" t="s">
        <v>21</v>
      </c>
      <c r="F1257" t="s">
        <v>87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500</v>
      </c>
      <c r="E1258" t="s">
        <v>22</v>
      </c>
      <c r="F1258" t="s">
        <v>85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500</v>
      </c>
      <c r="E1259" t="s">
        <v>22</v>
      </c>
      <c r="F1259" t="s">
        <v>86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500</v>
      </c>
      <c r="E1260" t="s">
        <v>22</v>
      </c>
      <c r="F1260" t="s">
        <v>51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22</v>
      </c>
      <c r="F1261" t="s">
        <v>87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550</v>
      </c>
      <c r="E1262" t="s">
        <v>21</v>
      </c>
      <c r="F1262" t="s">
        <v>85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550</v>
      </c>
      <c r="E1263" t="s">
        <v>21</v>
      </c>
      <c r="F1263" t="s">
        <v>86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550</v>
      </c>
      <c r="E1264" t="s">
        <v>21</v>
      </c>
      <c r="F1264" t="s">
        <v>51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550</v>
      </c>
      <c r="E1265" t="s">
        <v>21</v>
      </c>
      <c r="F1265" t="s">
        <v>87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550</v>
      </c>
      <c r="E1266" t="s">
        <v>22</v>
      </c>
      <c r="F1266" t="s">
        <v>85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550</v>
      </c>
      <c r="E1267" t="s">
        <v>22</v>
      </c>
      <c r="F1267" t="s">
        <v>86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550</v>
      </c>
      <c r="E1268" t="s">
        <v>22</v>
      </c>
      <c r="F1268" t="s">
        <v>51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22</v>
      </c>
      <c r="F1269" t="s">
        <v>87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270</v>
      </c>
      <c r="E1270" t="s">
        <v>21</v>
      </c>
      <c r="F1270" t="s">
        <v>85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270</v>
      </c>
      <c r="E1271" t="s">
        <v>21</v>
      </c>
      <c r="F1271" t="s">
        <v>86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270</v>
      </c>
      <c r="E1272" t="s">
        <v>21</v>
      </c>
      <c r="F1272" t="s">
        <v>51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270</v>
      </c>
      <c r="E1273" t="s">
        <v>21</v>
      </c>
      <c r="F1273" t="s">
        <v>87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300</v>
      </c>
      <c r="E1274" t="s">
        <v>21</v>
      </c>
      <c r="F1274" t="s">
        <v>85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300</v>
      </c>
      <c r="E1275" t="s">
        <v>21</v>
      </c>
      <c r="F1275" t="s">
        <v>86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300</v>
      </c>
      <c r="E1276" t="s">
        <v>21</v>
      </c>
      <c r="F1276" t="s">
        <v>51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300</v>
      </c>
      <c r="E1277" t="s">
        <v>21</v>
      </c>
      <c r="F1277" t="s">
        <v>87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350</v>
      </c>
      <c r="E1278" t="s">
        <v>21</v>
      </c>
      <c r="F1278" t="s">
        <v>85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350</v>
      </c>
      <c r="E1279" t="s">
        <v>21</v>
      </c>
      <c r="F1279" t="s">
        <v>86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350</v>
      </c>
      <c r="E1280" t="s">
        <v>21</v>
      </c>
      <c r="F1280" t="s">
        <v>51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350</v>
      </c>
      <c r="E1281" t="s">
        <v>21</v>
      </c>
      <c r="F1281" t="s">
        <v>87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400</v>
      </c>
      <c r="E1282" t="s">
        <v>21</v>
      </c>
      <c r="F1282" t="s">
        <v>85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400</v>
      </c>
      <c r="E1283" t="s">
        <v>21</v>
      </c>
      <c r="F1283" t="s">
        <v>86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400</v>
      </c>
      <c r="E1284" t="s">
        <v>21</v>
      </c>
      <c r="F1284" t="s">
        <v>51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400</v>
      </c>
      <c r="E1285" t="s">
        <v>21</v>
      </c>
      <c r="F1285" t="s">
        <v>87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450</v>
      </c>
      <c r="E1286" t="s">
        <v>21</v>
      </c>
      <c r="F1286" t="s">
        <v>85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450</v>
      </c>
      <c r="E1287" t="s">
        <v>21</v>
      </c>
      <c r="F1287" t="s">
        <v>86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450</v>
      </c>
      <c r="E1288" t="s">
        <v>21</v>
      </c>
      <c r="F1288" t="s">
        <v>51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450</v>
      </c>
      <c r="E1289" t="s">
        <v>21</v>
      </c>
      <c r="F1289" t="s">
        <v>87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450</v>
      </c>
      <c r="E1290" t="s">
        <v>22</v>
      </c>
      <c r="F1290" t="s">
        <v>85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450</v>
      </c>
      <c r="E1291" t="s">
        <v>22</v>
      </c>
      <c r="F1291" t="s">
        <v>86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450</v>
      </c>
      <c r="E1292" t="s">
        <v>22</v>
      </c>
      <c r="F1292" t="s">
        <v>51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450</v>
      </c>
      <c r="E1293" t="s">
        <v>22</v>
      </c>
      <c r="F1293" t="s">
        <v>87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500</v>
      </c>
      <c r="E1294" t="s">
        <v>21</v>
      </c>
      <c r="F1294" t="s">
        <v>85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500</v>
      </c>
      <c r="E1295" t="s">
        <v>21</v>
      </c>
      <c r="F1295" t="s">
        <v>86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500</v>
      </c>
      <c r="E1296" t="s">
        <v>21</v>
      </c>
      <c r="F1296" t="s">
        <v>51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500</v>
      </c>
      <c r="E1297" t="s">
        <v>21</v>
      </c>
      <c r="F1297" t="s">
        <v>87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500</v>
      </c>
      <c r="E1298" t="s">
        <v>22</v>
      </c>
      <c r="F1298" t="s">
        <v>85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500</v>
      </c>
      <c r="E1299" t="s">
        <v>22</v>
      </c>
      <c r="F1299" t="s">
        <v>86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500</v>
      </c>
      <c r="E1300" t="s">
        <v>22</v>
      </c>
      <c r="F1300" t="s">
        <v>51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500</v>
      </c>
      <c r="E1301" t="s">
        <v>22</v>
      </c>
      <c r="F1301" t="s">
        <v>87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550</v>
      </c>
      <c r="E1302" t="s">
        <v>21</v>
      </c>
      <c r="F1302" t="s">
        <v>85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550</v>
      </c>
      <c r="E1303" t="s">
        <v>21</v>
      </c>
      <c r="F1303" t="s">
        <v>86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550</v>
      </c>
      <c r="E1304" t="s">
        <v>21</v>
      </c>
      <c r="F1304" t="s">
        <v>51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550</v>
      </c>
      <c r="E1305" t="s">
        <v>21</v>
      </c>
      <c r="F1305" t="s">
        <v>87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550</v>
      </c>
      <c r="E1306" t="s">
        <v>22</v>
      </c>
      <c r="F1306" t="s">
        <v>85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550</v>
      </c>
      <c r="E1307" t="s">
        <v>22</v>
      </c>
      <c r="F1307" t="s">
        <v>86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550</v>
      </c>
      <c r="E1308" t="s">
        <v>22</v>
      </c>
      <c r="F1308" t="s">
        <v>51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550</v>
      </c>
      <c r="E1309" t="s">
        <v>22</v>
      </c>
      <c r="F1309" t="s">
        <v>87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600</v>
      </c>
      <c r="E1310" t="s">
        <v>21</v>
      </c>
      <c r="F1310" t="s">
        <v>85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600</v>
      </c>
      <c r="E1311" t="s">
        <v>21</v>
      </c>
      <c r="F1311" t="s">
        <v>86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600</v>
      </c>
      <c r="E1312" t="s">
        <v>21</v>
      </c>
      <c r="F1312" t="s">
        <v>51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600</v>
      </c>
      <c r="E1313" t="s">
        <v>21</v>
      </c>
      <c r="F1313" t="s">
        <v>87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600</v>
      </c>
      <c r="E1314" t="s">
        <v>22</v>
      </c>
      <c r="F1314" t="s">
        <v>85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600</v>
      </c>
      <c r="E1315" t="s">
        <v>22</v>
      </c>
      <c r="F1315" t="s">
        <v>86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600</v>
      </c>
      <c r="E1316" t="s">
        <v>22</v>
      </c>
      <c r="F1316" t="s">
        <v>51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600</v>
      </c>
      <c r="E1317" t="s">
        <v>22</v>
      </c>
      <c r="F1317" t="s">
        <v>87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270</v>
      </c>
      <c r="E1318" t="s">
        <v>21</v>
      </c>
      <c r="F1318" t="s">
        <v>85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270</v>
      </c>
      <c r="E1319" t="s">
        <v>21</v>
      </c>
      <c r="F1319" t="s">
        <v>86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270</v>
      </c>
      <c r="E1320" t="s">
        <v>21</v>
      </c>
      <c r="F1320" t="s">
        <v>51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270</v>
      </c>
      <c r="E1321" t="s">
        <v>21</v>
      </c>
      <c r="F1321" t="s">
        <v>87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300</v>
      </c>
      <c r="E1322" t="s">
        <v>21</v>
      </c>
      <c r="F1322" t="s">
        <v>85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300</v>
      </c>
      <c r="E1323" t="s">
        <v>21</v>
      </c>
      <c r="F1323" t="s">
        <v>86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300</v>
      </c>
      <c r="E1324" t="s">
        <v>21</v>
      </c>
      <c r="F1324" t="s">
        <v>51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300</v>
      </c>
      <c r="E1325" t="s">
        <v>21</v>
      </c>
      <c r="F1325" t="s">
        <v>87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350</v>
      </c>
      <c r="E1326" t="s">
        <v>21</v>
      </c>
      <c r="F1326" t="s">
        <v>85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350</v>
      </c>
      <c r="E1327" t="s">
        <v>21</v>
      </c>
      <c r="F1327" t="s">
        <v>86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350</v>
      </c>
      <c r="E1328" t="s">
        <v>21</v>
      </c>
      <c r="F1328" t="s">
        <v>51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350</v>
      </c>
      <c r="E1329" t="s">
        <v>21</v>
      </c>
      <c r="F1329" t="s">
        <v>87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400</v>
      </c>
      <c r="E1330" t="s">
        <v>21</v>
      </c>
      <c r="F1330" t="s">
        <v>85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400</v>
      </c>
      <c r="E1331" t="s">
        <v>21</v>
      </c>
      <c r="F1331" t="s">
        <v>86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400</v>
      </c>
      <c r="E1332" t="s">
        <v>21</v>
      </c>
      <c r="F1332" t="s">
        <v>51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400</v>
      </c>
      <c r="E1333" t="s">
        <v>21</v>
      </c>
      <c r="F1333" t="s">
        <v>87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450</v>
      </c>
      <c r="E1334" t="s">
        <v>21</v>
      </c>
      <c r="F1334" t="s">
        <v>85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450</v>
      </c>
      <c r="E1335" t="s">
        <v>21</v>
      </c>
      <c r="F1335" t="s">
        <v>86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450</v>
      </c>
      <c r="E1336" t="s">
        <v>21</v>
      </c>
      <c r="F1336" t="s">
        <v>51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450</v>
      </c>
      <c r="E1337" t="s">
        <v>21</v>
      </c>
      <c r="F1337" t="s">
        <v>87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450</v>
      </c>
      <c r="E1338" t="s">
        <v>22</v>
      </c>
      <c r="F1338" t="s">
        <v>85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450</v>
      </c>
      <c r="E1339" t="s">
        <v>22</v>
      </c>
      <c r="F1339" t="s">
        <v>86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450</v>
      </c>
      <c r="E1340" t="s">
        <v>22</v>
      </c>
      <c r="F1340" t="s">
        <v>51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450</v>
      </c>
      <c r="E1341" t="s">
        <v>22</v>
      </c>
      <c r="F1341" t="s">
        <v>87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500</v>
      </c>
      <c r="E1342" t="s">
        <v>21</v>
      </c>
      <c r="F1342" t="s">
        <v>85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500</v>
      </c>
      <c r="E1343" t="s">
        <v>21</v>
      </c>
      <c r="F1343" t="s">
        <v>86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500</v>
      </c>
      <c r="E1344" t="s">
        <v>21</v>
      </c>
      <c r="F1344" t="s">
        <v>51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500</v>
      </c>
      <c r="E1345" t="s">
        <v>21</v>
      </c>
      <c r="F1345" t="s">
        <v>87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500</v>
      </c>
      <c r="E1346" t="s">
        <v>22</v>
      </c>
      <c r="F1346" t="s">
        <v>85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500</v>
      </c>
      <c r="E1347" t="s">
        <v>22</v>
      </c>
      <c r="F1347" t="s">
        <v>86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500</v>
      </c>
      <c r="E1348" t="s">
        <v>22</v>
      </c>
      <c r="F1348" t="s">
        <v>51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500</v>
      </c>
      <c r="E1349" t="s">
        <v>22</v>
      </c>
      <c r="F1349" t="s">
        <v>87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550</v>
      </c>
      <c r="E1350" t="s">
        <v>21</v>
      </c>
      <c r="F1350" t="s">
        <v>85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550</v>
      </c>
      <c r="E1351" t="s">
        <v>21</v>
      </c>
      <c r="F1351" t="s">
        <v>86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550</v>
      </c>
      <c r="E1352" t="s">
        <v>21</v>
      </c>
      <c r="F1352" t="s">
        <v>51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550</v>
      </c>
      <c r="E1353" t="s">
        <v>21</v>
      </c>
      <c r="F1353" t="s">
        <v>87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550</v>
      </c>
      <c r="E1354" t="s">
        <v>22</v>
      </c>
      <c r="F1354" t="s">
        <v>85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550</v>
      </c>
      <c r="E1355" t="s">
        <v>22</v>
      </c>
      <c r="F1355" t="s">
        <v>86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550</v>
      </c>
      <c r="E1356" t="s">
        <v>22</v>
      </c>
      <c r="F1356" t="s">
        <v>51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550</v>
      </c>
      <c r="E1357" t="s">
        <v>22</v>
      </c>
      <c r="F1357" t="s">
        <v>87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600</v>
      </c>
      <c r="E1358" t="s">
        <v>21</v>
      </c>
      <c r="F1358" t="s">
        <v>85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600</v>
      </c>
      <c r="E1359" t="s">
        <v>21</v>
      </c>
      <c r="F1359" t="s">
        <v>86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600</v>
      </c>
      <c r="E1360" t="s">
        <v>21</v>
      </c>
      <c r="F1360" t="s">
        <v>51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600</v>
      </c>
      <c r="E1361" t="s">
        <v>21</v>
      </c>
      <c r="F1361" t="s">
        <v>87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600</v>
      </c>
      <c r="E1362" t="s">
        <v>22</v>
      </c>
      <c r="F1362" t="s">
        <v>85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600</v>
      </c>
      <c r="E1363" t="s">
        <v>22</v>
      </c>
      <c r="F1363" t="s">
        <v>86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600</v>
      </c>
      <c r="E1364" t="s">
        <v>22</v>
      </c>
      <c r="F1364" t="s">
        <v>51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600</v>
      </c>
      <c r="E1365" t="s">
        <v>22</v>
      </c>
      <c r="F1365" t="s">
        <v>87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450</v>
      </c>
      <c r="E1366" t="s">
        <v>21</v>
      </c>
      <c r="F1366" t="s">
        <v>85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450</v>
      </c>
      <c r="E1367" t="s">
        <v>21</v>
      </c>
      <c r="F1367" t="s">
        <v>86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450</v>
      </c>
      <c r="E1368" t="s">
        <v>21</v>
      </c>
      <c r="F1368" t="s">
        <v>51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450</v>
      </c>
      <c r="E1369" t="s">
        <v>21</v>
      </c>
      <c r="F1369" t="s">
        <v>87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450</v>
      </c>
      <c r="E1370" t="s">
        <v>22</v>
      </c>
      <c r="F1370" t="s">
        <v>85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450</v>
      </c>
      <c r="E1371" t="s">
        <v>22</v>
      </c>
      <c r="F1371" t="s">
        <v>86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450</v>
      </c>
      <c r="E1372" t="s">
        <v>22</v>
      </c>
      <c r="F1372" t="s">
        <v>51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450</v>
      </c>
      <c r="E1373" t="s">
        <v>22</v>
      </c>
      <c r="F1373" t="s">
        <v>87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500</v>
      </c>
      <c r="E1374" t="s">
        <v>21</v>
      </c>
      <c r="F1374" t="s">
        <v>85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500</v>
      </c>
      <c r="E1375" t="s">
        <v>21</v>
      </c>
      <c r="F1375" t="s">
        <v>86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500</v>
      </c>
      <c r="E1376" t="s">
        <v>21</v>
      </c>
      <c r="F1376" t="s">
        <v>51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500</v>
      </c>
      <c r="E1377" t="s">
        <v>21</v>
      </c>
      <c r="F1377" t="s">
        <v>87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500</v>
      </c>
      <c r="E1378" t="s">
        <v>22</v>
      </c>
      <c r="F1378" t="s">
        <v>85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500</v>
      </c>
      <c r="E1379" t="s">
        <v>22</v>
      </c>
      <c r="F1379" t="s">
        <v>86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500</v>
      </c>
      <c r="E1380" t="s">
        <v>22</v>
      </c>
      <c r="F1380" t="s">
        <v>51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500</v>
      </c>
      <c r="E1381" t="s">
        <v>22</v>
      </c>
      <c r="F1381" t="s">
        <v>87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550</v>
      </c>
      <c r="E1382" t="s">
        <v>21</v>
      </c>
      <c r="F1382" t="s">
        <v>85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550</v>
      </c>
      <c r="E1383" t="s">
        <v>21</v>
      </c>
      <c r="F1383" t="s">
        <v>86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550</v>
      </c>
      <c r="E1384" t="s">
        <v>21</v>
      </c>
      <c r="F1384" t="s">
        <v>51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550</v>
      </c>
      <c r="E1385" t="s">
        <v>21</v>
      </c>
      <c r="F1385" t="s">
        <v>87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550</v>
      </c>
      <c r="E1386" t="s">
        <v>22</v>
      </c>
      <c r="F1386" t="s">
        <v>85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550</v>
      </c>
      <c r="E1387" t="s">
        <v>22</v>
      </c>
      <c r="F1387" t="s">
        <v>86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550</v>
      </c>
      <c r="E1388" t="s">
        <v>22</v>
      </c>
      <c r="F1388" t="s">
        <v>51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550</v>
      </c>
      <c r="E1389" t="s">
        <v>22</v>
      </c>
      <c r="F1389" t="s">
        <v>87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600</v>
      </c>
      <c r="E1390" t="s">
        <v>21</v>
      </c>
      <c r="F1390" t="s">
        <v>85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600</v>
      </c>
      <c r="E1391" t="s">
        <v>21</v>
      </c>
      <c r="F1391" t="s">
        <v>86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600</v>
      </c>
      <c r="E1392" t="s">
        <v>21</v>
      </c>
      <c r="F1392" t="s">
        <v>51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600</v>
      </c>
      <c r="E1393" t="s">
        <v>21</v>
      </c>
      <c r="F1393" t="s">
        <v>87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600</v>
      </c>
      <c r="E1394" t="s">
        <v>22</v>
      </c>
      <c r="F1394" t="s">
        <v>85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600</v>
      </c>
      <c r="E1395" t="s">
        <v>22</v>
      </c>
      <c r="F1395" t="s">
        <v>86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600</v>
      </c>
      <c r="E1396" t="s">
        <v>22</v>
      </c>
      <c r="F1396" t="s">
        <v>51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600</v>
      </c>
      <c r="E1397" t="s">
        <v>22</v>
      </c>
      <c r="F1397" t="s">
        <v>87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450</v>
      </c>
      <c r="E1398" t="s">
        <v>21</v>
      </c>
      <c r="F1398" t="s">
        <v>85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450</v>
      </c>
      <c r="E1399" t="s">
        <v>21</v>
      </c>
      <c r="F1399" t="s">
        <v>86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450</v>
      </c>
      <c r="E1400" t="s">
        <v>21</v>
      </c>
      <c r="F1400" t="s">
        <v>51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450</v>
      </c>
      <c r="E1401" t="s">
        <v>21</v>
      </c>
      <c r="F1401" t="s">
        <v>87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450</v>
      </c>
      <c r="E1402" t="s">
        <v>22</v>
      </c>
      <c r="F1402" t="s">
        <v>85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450</v>
      </c>
      <c r="E1403" t="s">
        <v>22</v>
      </c>
      <c r="F1403" t="s">
        <v>86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450</v>
      </c>
      <c r="E1404" t="s">
        <v>22</v>
      </c>
      <c r="F1404" t="s">
        <v>51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450</v>
      </c>
      <c r="E1405" t="s">
        <v>22</v>
      </c>
      <c r="F1405" t="s">
        <v>87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500</v>
      </c>
      <c r="E1406" t="s">
        <v>21</v>
      </c>
      <c r="F1406" t="s">
        <v>85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500</v>
      </c>
      <c r="E1407" t="s">
        <v>21</v>
      </c>
      <c r="F1407" t="s">
        <v>86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500</v>
      </c>
      <c r="E1408" t="s">
        <v>21</v>
      </c>
      <c r="F1408" t="s">
        <v>51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500</v>
      </c>
      <c r="E1409" t="s">
        <v>21</v>
      </c>
      <c r="F1409" t="s">
        <v>87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500</v>
      </c>
      <c r="E1410" t="s">
        <v>22</v>
      </c>
      <c r="F1410" t="s">
        <v>85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500</v>
      </c>
      <c r="E1411" t="s">
        <v>22</v>
      </c>
      <c r="F1411" t="s">
        <v>86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500</v>
      </c>
      <c r="E1412" t="s">
        <v>22</v>
      </c>
      <c r="F1412" t="s">
        <v>51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500</v>
      </c>
      <c r="E1413" t="s">
        <v>22</v>
      </c>
      <c r="F1413" t="s">
        <v>87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550</v>
      </c>
      <c r="E1414" t="s">
        <v>21</v>
      </c>
      <c r="F1414" t="s">
        <v>85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550</v>
      </c>
      <c r="E1415" t="s">
        <v>21</v>
      </c>
      <c r="F1415" t="s">
        <v>86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550</v>
      </c>
      <c r="E1416" t="s">
        <v>21</v>
      </c>
      <c r="F1416" t="s">
        <v>51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550</v>
      </c>
      <c r="E1417" t="s">
        <v>21</v>
      </c>
      <c r="F1417" t="s">
        <v>87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550</v>
      </c>
      <c r="E1418" t="s">
        <v>22</v>
      </c>
      <c r="F1418" t="s">
        <v>85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550</v>
      </c>
      <c r="E1419" t="s">
        <v>22</v>
      </c>
      <c r="F1419" t="s">
        <v>86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550</v>
      </c>
      <c r="E1420" t="s">
        <v>22</v>
      </c>
      <c r="F1420" t="s">
        <v>51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550</v>
      </c>
      <c r="E1421" t="s">
        <v>22</v>
      </c>
      <c r="F1421" t="s">
        <v>87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600</v>
      </c>
      <c r="E1422" t="s">
        <v>21</v>
      </c>
      <c r="F1422" t="s">
        <v>85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600</v>
      </c>
      <c r="E1423" t="s">
        <v>21</v>
      </c>
      <c r="F1423" t="s">
        <v>86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600</v>
      </c>
      <c r="E1424" t="s">
        <v>21</v>
      </c>
      <c r="F1424" t="s">
        <v>51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600</v>
      </c>
      <c r="E1425" t="s">
        <v>21</v>
      </c>
      <c r="F1425" t="s">
        <v>87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600</v>
      </c>
      <c r="E1426" t="s">
        <v>22</v>
      </c>
      <c r="F1426" t="s">
        <v>85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600</v>
      </c>
      <c r="E1427" t="s">
        <v>22</v>
      </c>
      <c r="F1427" t="s">
        <v>86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600</v>
      </c>
      <c r="E1428" t="s">
        <v>22</v>
      </c>
      <c r="F1428" t="s">
        <v>51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600</v>
      </c>
      <c r="E1429" t="s">
        <v>22</v>
      </c>
      <c r="F1429" t="s">
        <v>87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250</v>
      </c>
      <c r="E1430" t="s">
        <v>21</v>
      </c>
      <c r="F1430" t="s">
        <v>54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250</v>
      </c>
      <c r="E1431" t="s">
        <v>26</v>
      </c>
      <c r="F1431" t="s">
        <v>54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270</v>
      </c>
      <c r="E1432" t="s">
        <v>21</v>
      </c>
      <c r="F1432" t="s">
        <v>54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270</v>
      </c>
      <c r="E1433" t="s">
        <v>26</v>
      </c>
      <c r="F1433" t="s">
        <v>54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300</v>
      </c>
      <c r="E1434" t="s">
        <v>21</v>
      </c>
      <c r="F1434" t="s">
        <v>54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300</v>
      </c>
      <c r="E1435" t="s">
        <v>26</v>
      </c>
      <c r="F1435" t="s">
        <v>54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320</v>
      </c>
      <c r="E1436" t="s">
        <v>21</v>
      </c>
      <c r="F1436" t="s">
        <v>54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320</v>
      </c>
      <c r="E1437" t="s">
        <v>26</v>
      </c>
      <c r="F1437" t="s">
        <v>54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380</v>
      </c>
      <c r="E1438" t="s">
        <v>21</v>
      </c>
      <c r="F1438" t="s">
        <v>54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380</v>
      </c>
      <c r="E1439" t="s">
        <v>26</v>
      </c>
      <c r="F1439" t="s">
        <v>54</v>
      </c>
    </row>
    <row r="1440" spans="1:6" x14ac:dyDescent="0.25">
      <c r="A1440" t="s">
        <v>24</v>
      </c>
      <c r="B1440" t="s">
        <v>25</v>
      </c>
      <c r="C1440" t="s">
        <v>2</v>
      </c>
      <c r="D1440" s="1">
        <v>400</v>
      </c>
      <c r="E1440" t="s">
        <v>21</v>
      </c>
      <c r="F1440" t="s">
        <v>54</v>
      </c>
    </row>
    <row r="1441" spans="1:6" x14ac:dyDescent="0.25">
      <c r="A1441" t="s">
        <v>24</v>
      </c>
      <c r="B1441" t="s">
        <v>25</v>
      </c>
      <c r="C1441" t="s">
        <v>2</v>
      </c>
      <c r="D1441" s="1">
        <v>400</v>
      </c>
      <c r="E1441" t="s">
        <v>26</v>
      </c>
      <c r="F1441" t="s">
        <v>54</v>
      </c>
    </row>
    <row r="1442" spans="1:6" x14ac:dyDescent="0.25">
      <c r="A1442" t="s">
        <v>24</v>
      </c>
      <c r="B1442" t="s">
        <v>25</v>
      </c>
      <c r="C1442" t="s">
        <v>2</v>
      </c>
      <c r="D1442" s="1">
        <v>420</v>
      </c>
      <c r="E1442" t="s">
        <v>21</v>
      </c>
      <c r="F1442" t="s">
        <v>54</v>
      </c>
    </row>
    <row r="1443" spans="1:6" x14ac:dyDescent="0.25">
      <c r="A1443" t="s">
        <v>24</v>
      </c>
      <c r="B1443" t="s">
        <v>25</v>
      </c>
      <c r="C1443" t="s">
        <v>2</v>
      </c>
      <c r="D1443" s="1">
        <v>420</v>
      </c>
      <c r="E1443" t="s">
        <v>26</v>
      </c>
      <c r="F1443" t="s">
        <v>54</v>
      </c>
    </row>
    <row r="1444" spans="1:6" x14ac:dyDescent="0.25">
      <c r="A1444" t="s">
        <v>24</v>
      </c>
      <c r="B1444" t="s">
        <v>25</v>
      </c>
      <c r="C1444" t="s">
        <v>2</v>
      </c>
      <c r="D1444" s="1">
        <v>450</v>
      </c>
      <c r="E1444" t="s">
        <v>21</v>
      </c>
      <c r="F1444" t="s">
        <v>54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450</v>
      </c>
      <c r="E1445" t="s">
        <v>26</v>
      </c>
      <c r="F1445" t="s">
        <v>54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480</v>
      </c>
      <c r="E1446" t="s">
        <v>21</v>
      </c>
      <c r="F1446" t="s">
        <v>54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480</v>
      </c>
      <c r="E1447" t="s">
        <v>26</v>
      </c>
      <c r="F1447" t="s">
        <v>54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500</v>
      </c>
      <c r="E1448" t="s">
        <v>21</v>
      </c>
      <c r="F1448" t="s">
        <v>54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500</v>
      </c>
      <c r="E1449" t="s">
        <v>26</v>
      </c>
      <c r="F1449" t="s">
        <v>54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520</v>
      </c>
      <c r="E1450" t="s">
        <v>21</v>
      </c>
      <c r="F1450" t="s">
        <v>54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520</v>
      </c>
      <c r="E1451" t="s">
        <v>26</v>
      </c>
      <c r="F1451" t="s">
        <v>54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550</v>
      </c>
      <c r="E1452" t="s">
        <v>21</v>
      </c>
      <c r="F1452" t="s">
        <v>54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550</v>
      </c>
      <c r="E1453" t="s">
        <v>26</v>
      </c>
      <c r="F1453" t="s">
        <v>54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600</v>
      </c>
      <c r="E1454" t="s">
        <v>21</v>
      </c>
      <c r="F1454" t="s">
        <v>54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600</v>
      </c>
      <c r="E1455" t="s">
        <v>26</v>
      </c>
      <c r="F1455" t="s">
        <v>54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250</v>
      </c>
      <c r="E1456" t="s">
        <v>21</v>
      </c>
      <c r="F1456" t="s">
        <v>54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250</v>
      </c>
      <c r="E1457" t="s">
        <v>26</v>
      </c>
      <c r="F1457" t="s">
        <v>54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270</v>
      </c>
      <c r="E1458" t="s">
        <v>21</v>
      </c>
      <c r="F1458" t="s">
        <v>54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270</v>
      </c>
      <c r="E1459" t="s">
        <v>26</v>
      </c>
      <c r="F1459" t="s">
        <v>54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300</v>
      </c>
      <c r="E1460" t="s">
        <v>21</v>
      </c>
      <c r="F1460" t="s">
        <v>54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300</v>
      </c>
      <c r="E1461" t="s">
        <v>26</v>
      </c>
      <c r="F1461" t="s">
        <v>54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320</v>
      </c>
      <c r="E1462" t="s">
        <v>21</v>
      </c>
      <c r="F1462" t="s">
        <v>54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320</v>
      </c>
      <c r="E1463" t="s">
        <v>26</v>
      </c>
      <c r="F1463" t="s">
        <v>54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380</v>
      </c>
      <c r="E1464" t="s">
        <v>21</v>
      </c>
      <c r="F1464" t="s">
        <v>54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380</v>
      </c>
      <c r="E1465" t="s">
        <v>26</v>
      </c>
      <c r="F1465" t="s">
        <v>54</v>
      </c>
    </row>
    <row r="1466" spans="1:6" x14ac:dyDescent="0.25">
      <c r="A1466" t="s">
        <v>24</v>
      </c>
      <c r="B1466" t="s">
        <v>25</v>
      </c>
      <c r="C1466" t="s">
        <v>5</v>
      </c>
      <c r="D1466" s="1">
        <v>400</v>
      </c>
      <c r="E1466" t="s">
        <v>21</v>
      </c>
      <c r="F1466" t="s">
        <v>54</v>
      </c>
    </row>
    <row r="1467" spans="1:6" x14ac:dyDescent="0.25">
      <c r="A1467" t="s">
        <v>24</v>
      </c>
      <c r="B1467" t="s">
        <v>25</v>
      </c>
      <c r="C1467" t="s">
        <v>5</v>
      </c>
      <c r="D1467" s="1">
        <v>400</v>
      </c>
      <c r="E1467" t="s">
        <v>26</v>
      </c>
      <c r="F1467" t="s">
        <v>54</v>
      </c>
    </row>
    <row r="1468" spans="1:6" x14ac:dyDescent="0.25">
      <c r="A1468" t="s">
        <v>24</v>
      </c>
      <c r="B1468" t="s">
        <v>25</v>
      </c>
      <c r="C1468" t="s">
        <v>5</v>
      </c>
      <c r="D1468" s="1">
        <v>420</v>
      </c>
      <c r="E1468" t="s">
        <v>21</v>
      </c>
      <c r="F1468" t="s">
        <v>54</v>
      </c>
    </row>
    <row r="1469" spans="1:6" x14ac:dyDescent="0.25">
      <c r="A1469" t="s">
        <v>24</v>
      </c>
      <c r="B1469" t="s">
        <v>25</v>
      </c>
      <c r="C1469" t="s">
        <v>5</v>
      </c>
      <c r="D1469" s="1">
        <v>420</v>
      </c>
      <c r="E1469" t="s">
        <v>26</v>
      </c>
      <c r="F1469" t="s">
        <v>54</v>
      </c>
    </row>
    <row r="1470" spans="1:6" x14ac:dyDescent="0.25">
      <c r="A1470" t="s">
        <v>24</v>
      </c>
      <c r="B1470" t="s">
        <v>25</v>
      </c>
      <c r="C1470" t="s">
        <v>5</v>
      </c>
      <c r="D1470" s="1">
        <v>450</v>
      </c>
      <c r="E1470" t="s">
        <v>21</v>
      </c>
      <c r="F1470" t="s">
        <v>54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450</v>
      </c>
      <c r="E1471" t="s">
        <v>26</v>
      </c>
      <c r="F1471" t="s">
        <v>54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480</v>
      </c>
      <c r="E1472" t="s">
        <v>21</v>
      </c>
      <c r="F1472" t="s">
        <v>54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480</v>
      </c>
      <c r="E1473" t="s">
        <v>26</v>
      </c>
      <c r="F1473" t="s">
        <v>54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500</v>
      </c>
      <c r="E1474" t="s">
        <v>21</v>
      </c>
      <c r="F1474" t="s">
        <v>54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500</v>
      </c>
      <c r="E1475" t="s">
        <v>26</v>
      </c>
      <c r="F1475" t="s">
        <v>54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520</v>
      </c>
      <c r="E1476" t="s">
        <v>21</v>
      </c>
      <c r="F1476" t="s">
        <v>54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520</v>
      </c>
      <c r="E1477" t="s">
        <v>26</v>
      </c>
      <c r="F1477" t="s">
        <v>54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550</v>
      </c>
      <c r="E1478" t="s">
        <v>21</v>
      </c>
      <c r="F1478" t="s">
        <v>54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550</v>
      </c>
      <c r="E1479" t="s">
        <v>26</v>
      </c>
      <c r="F1479" t="s">
        <v>54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600</v>
      </c>
      <c r="E1480" t="s">
        <v>21</v>
      </c>
      <c r="F1480" t="s">
        <v>54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600</v>
      </c>
      <c r="E1481" t="s">
        <v>26</v>
      </c>
      <c r="F1481" t="s">
        <v>54</v>
      </c>
    </row>
    <row r="1482" spans="1:6" x14ac:dyDescent="0.25">
      <c r="A1482" t="s">
        <v>53</v>
      </c>
      <c r="E1482">
        <f>SUBTOTAL(103,Tab_Data[Poids])</f>
        <v>1480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J20"/>
  <sheetViews>
    <sheetView workbookViewId="0">
      <selection activeCell="G32" sqref="G32"/>
    </sheetView>
  </sheetViews>
  <sheetFormatPr baseColWidth="10" defaultRowHeight="15" x14ac:dyDescent="0.25"/>
  <cols>
    <col min="4" max="6" width="14.7109375" customWidth="1"/>
  </cols>
  <sheetData>
    <row r="1" spans="4:6" x14ac:dyDescent="0.25">
      <c r="D1" t="s">
        <v>64</v>
      </c>
      <c r="F1" t="s">
        <v>73</v>
      </c>
    </row>
    <row r="2" spans="4:6" x14ac:dyDescent="0.25">
      <c r="D2" t="s">
        <v>71</v>
      </c>
      <c r="F2">
        <v>0.2</v>
      </c>
    </row>
    <row r="3" spans="4:6" x14ac:dyDescent="0.25">
      <c r="D3" t="s">
        <v>74</v>
      </c>
      <c r="F3">
        <v>0.4</v>
      </c>
    </row>
    <row r="4" spans="4:6" x14ac:dyDescent="0.25">
      <c r="D4" t="s">
        <v>75</v>
      </c>
      <c r="F4">
        <v>0.8</v>
      </c>
    </row>
    <row r="5" spans="4:6" x14ac:dyDescent="0.25">
      <c r="D5" t="s">
        <v>81</v>
      </c>
      <c r="F5">
        <v>2</v>
      </c>
    </row>
    <row r="6" spans="4:6" x14ac:dyDescent="0.25">
      <c r="D6" t="s">
        <v>76</v>
      </c>
      <c r="F6">
        <v>8</v>
      </c>
    </row>
    <row r="7" spans="4:6" x14ac:dyDescent="0.25">
      <c r="D7" t="s">
        <v>77</v>
      </c>
      <c r="F7">
        <v>12</v>
      </c>
    </row>
    <row r="8" spans="4:6" x14ac:dyDescent="0.25">
      <c r="D8" t="s">
        <v>78</v>
      </c>
      <c r="F8">
        <v>16</v>
      </c>
    </row>
    <row r="9" spans="4:6" x14ac:dyDescent="0.25">
      <c r="D9" t="s">
        <v>72</v>
      </c>
      <c r="F9">
        <v>19</v>
      </c>
    </row>
    <row r="10" spans="4:6" x14ac:dyDescent="0.25">
      <c r="F10">
        <v>22</v>
      </c>
    </row>
    <row r="11" spans="4:6" x14ac:dyDescent="0.25">
      <c r="F11">
        <v>38</v>
      </c>
    </row>
    <row r="12" spans="4:6" x14ac:dyDescent="0.25">
      <c r="F12">
        <v>42</v>
      </c>
    </row>
    <row r="20" spans="9:10" x14ac:dyDescent="0.25">
      <c r="I20" s="80"/>
      <c r="J20" s="80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91"/>
  <sheetViews>
    <sheetView zoomScale="60" zoomScaleNormal="70" workbookViewId="0">
      <selection activeCell="H30" sqref="H30"/>
    </sheetView>
  </sheetViews>
  <sheetFormatPr baseColWidth="10" defaultRowHeight="15" x14ac:dyDescent="0.25"/>
  <cols>
    <col min="1" max="1" width="11.42578125" style="2"/>
    <col min="2" max="2" width="10" style="2" customWidth="1"/>
    <col min="3" max="3" width="22.42578125" customWidth="1"/>
    <col min="4" max="4" width="29.85546875" customWidth="1"/>
    <col min="5" max="5" width="19.5703125" customWidth="1"/>
    <col min="6" max="6" width="12.85546875" customWidth="1"/>
    <col min="7" max="7" width="14.140625" customWidth="1"/>
    <col min="8" max="8" width="18.5703125" customWidth="1"/>
    <col min="9" max="9" width="18.28515625" customWidth="1"/>
    <col min="10" max="10" width="16.140625" customWidth="1"/>
    <col min="11" max="11" width="13.140625" customWidth="1"/>
    <col min="12" max="12" width="23.5703125" customWidth="1"/>
    <col min="14" max="14" width="25.5703125" style="2" customWidth="1"/>
    <col min="15" max="15" width="30" style="2" customWidth="1"/>
    <col min="16" max="22" width="15.7109375" style="2" customWidth="1"/>
    <col min="24" max="24" width="21.42578125" customWidth="1"/>
  </cols>
  <sheetData>
    <row r="1" spans="1:25" ht="15.75" thickBot="1" x14ac:dyDescent="0.3"/>
    <row r="2" spans="1:25" ht="15" customHeight="1" x14ac:dyDescent="0.25">
      <c r="C2" s="93" t="s">
        <v>79</v>
      </c>
      <c r="D2" s="94"/>
      <c r="E2" s="94"/>
      <c r="F2" s="94"/>
      <c r="G2" s="94"/>
      <c r="H2" s="94"/>
      <c r="I2" s="94"/>
      <c r="J2" s="94"/>
      <c r="K2" s="94"/>
      <c r="L2" s="95"/>
      <c r="N2" s="93" t="s">
        <v>83</v>
      </c>
      <c r="O2" s="94"/>
      <c r="P2" s="94"/>
      <c r="Q2" s="94"/>
      <c r="R2" s="94"/>
      <c r="S2" s="94"/>
      <c r="T2" s="94"/>
      <c r="U2" s="94"/>
      <c r="V2" s="95"/>
    </row>
    <row r="3" spans="1:25" ht="15.75" customHeight="1" thickBot="1" x14ac:dyDescent="0.3">
      <c r="C3" s="96"/>
      <c r="D3" s="97"/>
      <c r="E3" s="97"/>
      <c r="F3" s="97"/>
      <c r="G3" s="97"/>
      <c r="H3" s="97"/>
      <c r="I3" s="97"/>
      <c r="J3" s="97"/>
      <c r="K3" s="97"/>
      <c r="L3" s="98"/>
      <c r="N3" s="96"/>
      <c r="O3" s="97"/>
      <c r="P3" s="97"/>
      <c r="Q3" s="97"/>
      <c r="R3" s="97"/>
      <c r="S3" s="97"/>
      <c r="T3" s="97"/>
      <c r="U3" s="97"/>
      <c r="V3" s="98"/>
    </row>
    <row r="4" spans="1:25" ht="15.75" thickBot="1" x14ac:dyDescent="0.3"/>
    <row r="5" spans="1:25" s="49" customFormat="1" ht="32.25" customHeight="1" thickBot="1" x14ac:dyDescent="0.3">
      <c r="A5" s="48"/>
      <c r="B5" s="48"/>
      <c r="C5" s="60" t="s">
        <v>62</v>
      </c>
      <c r="D5" s="61" t="s">
        <v>84</v>
      </c>
      <c r="E5" s="60" t="s">
        <v>63</v>
      </c>
      <c r="F5" s="60" t="s">
        <v>64</v>
      </c>
      <c r="G5" s="60" t="s">
        <v>65</v>
      </c>
      <c r="H5" s="60" t="s">
        <v>66</v>
      </c>
      <c r="I5" s="60" t="s">
        <v>67</v>
      </c>
      <c r="J5" s="60" t="s">
        <v>68</v>
      </c>
      <c r="K5" s="60" t="s">
        <v>46</v>
      </c>
      <c r="L5" s="62" t="s">
        <v>69</v>
      </c>
      <c r="N5" s="90" t="s">
        <v>82</v>
      </c>
      <c r="O5" s="91" t="s">
        <v>70</v>
      </c>
      <c r="P5" s="91" t="s">
        <v>55</v>
      </c>
      <c r="Q5" s="91" t="s">
        <v>56</v>
      </c>
      <c r="R5" s="91" t="s">
        <v>57</v>
      </c>
      <c r="S5" s="91" t="s">
        <v>58</v>
      </c>
      <c r="T5" s="91" t="s">
        <v>59</v>
      </c>
      <c r="U5" s="91" t="s">
        <v>60</v>
      </c>
      <c r="V5" s="92" t="s">
        <v>61</v>
      </c>
      <c r="X5" s="50" t="s">
        <v>80</v>
      </c>
      <c r="Y5"/>
    </row>
    <row r="6" spans="1:25" s="52" customFormat="1" ht="15.75" x14ac:dyDescent="0.25">
      <c r="A6" s="51"/>
      <c r="B6" s="51"/>
      <c r="C6" s="63"/>
      <c r="D6" s="68"/>
      <c r="E6" s="68"/>
      <c r="F6" s="68"/>
      <c r="G6" s="69">
        <f>(IF(F6="Mélaminé",700,0))+(IF(F6="Aggloméré",680,0))+(IF(F6="Stratifié",1350,0))+(IF(F6="Pin_Maritime",550,0))+(IF(F6="Néoprène",1230,0))+(IF(F6="Chêne",740,0))+(IF(F6="MDF",750,0))</f>
        <v>0</v>
      </c>
      <c r="H6" s="69">
        <f t="shared" ref="H6:H50" si="0">(D6/1000)*(E6/1000)</f>
        <v>0</v>
      </c>
      <c r="I6" s="69">
        <f>((C6/1000)*(D6/1000)*(E6/1000))</f>
        <v>0</v>
      </c>
      <c r="J6" s="69">
        <f>I6*G6</f>
        <v>0</v>
      </c>
      <c r="K6" s="70"/>
      <c r="L6" s="71">
        <f>K6*J6</f>
        <v>0</v>
      </c>
      <c r="N6" s="63"/>
      <c r="O6" s="68">
        <f>D6*(J6+2*N6)</f>
        <v>0</v>
      </c>
      <c r="P6" s="68">
        <f>IF(AND($O6&gt;220,$O6&lt;400),K6&amp;"lot",)</f>
        <v>0</v>
      </c>
      <c r="Q6" s="68">
        <f>IF(AND($O6&gt;401,$O6&lt;960),K6&amp;"lot",)</f>
        <v>0</v>
      </c>
      <c r="R6" s="69">
        <f>IF(AND($O6&gt;961,$O6&lt;2040),K6&amp;"lot",)</f>
        <v>0</v>
      </c>
      <c r="S6" s="69">
        <f>IF(AND($O6&gt;480,$O6&lt;750),K6&amp;"lot",)</f>
        <v>0</v>
      </c>
      <c r="T6" s="69">
        <f>IF(AND($O6&gt;751,$O6&lt;1500),K6&amp;"lot",)</f>
        <v>0</v>
      </c>
      <c r="U6" s="69">
        <f>IF(AND($O6&gt;1501,$O6&lt;3200),K6&amp;"lot",)</f>
        <v>0</v>
      </c>
      <c r="V6" s="70">
        <f>IF(AND($O6&gt;3201,$O6&lt;9000),K6&amp;"lot",)</f>
        <v>0</v>
      </c>
      <c r="X6" s="59" t="str">
        <f t="shared" ref="X6:X50" si="1">SUM($L$6:$L$50)&amp;" " &amp;"kg"</f>
        <v>0 kg</v>
      </c>
      <c r="Y6"/>
    </row>
    <row r="7" spans="1:25" ht="15.75" x14ac:dyDescent="0.25">
      <c r="C7" s="72"/>
      <c r="D7" s="66"/>
      <c r="E7" s="66"/>
      <c r="F7" s="66"/>
      <c r="G7" s="66">
        <f>(IF(F7="Mélaminé",700,0))+(IF(F7="Aggloméré",680,0))+(IF(F7="Stratifié",1350,0))+(IF(F7="Pin_Maritime",550,0))+(IF(F7="Néoprène",1230,0))+(IF(F7="Chêne",740,0))+(IF(F7="MDF",750,0))</f>
        <v>0</v>
      </c>
      <c r="H7" s="66">
        <f t="shared" si="0"/>
        <v>0</v>
      </c>
      <c r="I7" s="66">
        <f>((C7/1000)*(D7/1000)*(E7/1000))</f>
        <v>0</v>
      </c>
      <c r="J7" s="66">
        <f>I7*G7</f>
        <v>0</v>
      </c>
      <c r="K7" s="67"/>
      <c r="L7" s="75">
        <f t="shared" ref="L7" si="2">K7*J7</f>
        <v>0</v>
      </c>
      <c r="N7" s="72"/>
      <c r="O7" s="66">
        <f>D7*(J7+2*N7)</f>
        <v>0</v>
      </c>
      <c r="P7" s="66">
        <f t="shared" ref="P7:P50" si="3">IF(AND($O7&gt;220,$O7&lt;400),K7&amp;"lot",)</f>
        <v>0</v>
      </c>
      <c r="Q7" s="66">
        <f t="shared" ref="Q7:Q50" si="4">IF(AND($O7&gt;401,$O7&lt;960),K7&amp;"lot",)</f>
        <v>0</v>
      </c>
      <c r="R7" s="66">
        <f t="shared" ref="R7:R50" si="5">IF(AND($O7&gt;961,$O7&lt;2040),K7&amp;"lot",)</f>
        <v>0</v>
      </c>
      <c r="S7" s="66">
        <f t="shared" ref="S7:S50" si="6">IF(AND($O7&gt;480,$O7&lt;750),K7&amp;"lot",)</f>
        <v>0</v>
      </c>
      <c r="T7" s="66">
        <f t="shared" ref="T7:T50" si="7">IF(AND($O7&gt;751,$O7&lt;1500),K7&amp;"lot",)</f>
        <v>0</v>
      </c>
      <c r="U7" s="66">
        <f t="shared" ref="U7:U50" si="8">IF(AND($O7&gt;1501,$O7&lt;3200),K7&amp;"lot",)</f>
        <v>0</v>
      </c>
      <c r="V7" s="67">
        <f t="shared" ref="V7:V50" si="9">IF(AND($O7&gt;3201,$O7&lt;9000),K7&amp;"lot",)</f>
        <v>0</v>
      </c>
      <c r="X7" s="59" t="str">
        <f t="shared" si="1"/>
        <v>0 kg</v>
      </c>
    </row>
    <row r="8" spans="1:25" ht="15.75" x14ac:dyDescent="0.25">
      <c r="C8" s="73"/>
      <c r="D8" s="64"/>
      <c r="E8" s="64"/>
      <c r="F8" s="64"/>
      <c r="G8" s="64">
        <f t="shared" ref="G8:G50" si="10">(IF(F8="Mélaminé",700,0))+(IF(F8="Aggloméré",680,0))+(IF(F8="Stratifié",1350,0))+(IF(F8="Pin_Maritime",550,0))+(IF(F8="Néoprène",1230,0))+(IF(F8="Chêne",740,0))+(IF(F8="MDF",750,0))</f>
        <v>0</v>
      </c>
      <c r="H8" s="64">
        <f t="shared" si="0"/>
        <v>0</v>
      </c>
      <c r="I8" s="64">
        <f t="shared" ref="I6:I50" si="11">((C8/1000)*(D8/1000)*(E8/1000))</f>
        <v>0</v>
      </c>
      <c r="J8" s="64">
        <f t="shared" ref="J7:J50" si="12">I8*G8</f>
        <v>0</v>
      </c>
      <c r="K8" s="65"/>
      <c r="L8" s="74">
        <f t="shared" ref="L8:L50" si="13">K8*J8</f>
        <v>0</v>
      </c>
      <c r="N8" s="73"/>
      <c r="O8" s="64">
        <f t="shared" ref="O7:O50" si="14">D8*(J8+2*N8)</f>
        <v>0</v>
      </c>
      <c r="P8" s="64">
        <f t="shared" si="3"/>
        <v>0</v>
      </c>
      <c r="Q8" s="64">
        <f t="shared" si="4"/>
        <v>0</v>
      </c>
      <c r="R8" s="64">
        <f t="shared" si="5"/>
        <v>0</v>
      </c>
      <c r="S8" s="64">
        <f t="shared" si="6"/>
        <v>0</v>
      </c>
      <c r="T8" s="64">
        <f t="shared" si="7"/>
        <v>0</v>
      </c>
      <c r="U8" s="64">
        <f t="shared" si="8"/>
        <v>0</v>
      </c>
      <c r="V8" s="65">
        <f t="shared" si="9"/>
        <v>0</v>
      </c>
      <c r="X8" s="59" t="str">
        <f t="shared" si="1"/>
        <v>0 kg</v>
      </c>
    </row>
    <row r="9" spans="1:25" ht="15.75" x14ac:dyDescent="0.25">
      <c r="C9" s="72"/>
      <c r="D9" s="66"/>
      <c r="E9" s="66"/>
      <c r="F9" s="66"/>
      <c r="G9" s="66">
        <f t="shared" si="10"/>
        <v>0</v>
      </c>
      <c r="H9" s="66">
        <f t="shared" si="0"/>
        <v>0</v>
      </c>
      <c r="I9" s="66">
        <f t="shared" si="11"/>
        <v>0</v>
      </c>
      <c r="J9" s="66">
        <f t="shared" si="12"/>
        <v>0</v>
      </c>
      <c r="K9" s="67"/>
      <c r="L9" s="75">
        <f t="shared" si="13"/>
        <v>0</v>
      </c>
      <c r="N9" s="72"/>
      <c r="O9" s="66">
        <f t="shared" si="14"/>
        <v>0</v>
      </c>
      <c r="P9" s="66">
        <f t="shared" si="3"/>
        <v>0</v>
      </c>
      <c r="Q9" s="66">
        <f t="shared" si="4"/>
        <v>0</v>
      </c>
      <c r="R9" s="66">
        <f t="shared" si="5"/>
        <v>0</v>
      </c>
      <c r="S9" s="66">
        <f t="shared" si="6"/>
        <v>0</v>
      </c>
      <c r="T9" s="66">
        <f t="shared" si="7"/>
        <v>0</v>
      </c>
      <c r="U9" s="66">
        <f t="shared" si="8"/>
        <v>0</v>
      </c>
      <c r="V9" s="67">
        <f t="shared" si="9"/>
        <v>0</v>
      </c>
      <c r="X9" s="59" t="str">
        <f t="shared" si="1"/>
        <v>0 kg</v>
      </c>
    </row>
    <row r="10" spans="1:25" ht="15.75" x14ac:dyDescent="0.25">
      <c r="C10" s="73"/>
      <c r="D10" s="64"/>
      <c r="E10" s="64"/>
      <c r="F10" s="64"/>
      <c r="G10" s="64">
        <f t="shared" si="10"/>
        <v>0</v>
      </c>
      <c r="H10" s="64">
        <f t="shared" si="0"/>
        <v>0</v>
      </c>
      <c r="I10" s="64">
        <f t="shared" si="11"/>
        <v>0</v>
      </c>
      <c r="J10" s="64">
        <f t="shared" si="12"/>
        <v>0</v>
      </c>
      <c r="K10" s="65"/>
      <c r="L10" s="74">
        <f t="shared" si="13"/>
        <v>0</v>
      </c>
      <c r="N10" s="73"/>
      <c r="O10" s="64">
        <f t="shared" si="14"/>
        <v>0</v>
      </c>
      <c r="P10" s="64">
        <f t="shared" si="3"/>
        <v>0</v>
      </c>
      <c r="Q10" s="64">
        <f t="shared" si="4"/>
        <v>0</v>
      </c>
      <c r="R10" s="64">
        <f t="shared" si="5"/>
        <v>0</v>
      </c>
      <c r="S10" s="64">
        <f t="shared" si="6"/>
        <v>0</v>
      </c>
      <c r="T10" s="64">
        <f t="shared" si="7"/>
        <v>0</v>
      </c>
      <c r="U10" s="64">
        <f t="shared" si="8"/>
        <v>0</v>
      </c>
      <c r="V10" s="65">
        <f t="shared" si="9"/>
        <v>0</v>
      </c>
      <c r="X10" s="59" t="str">
        <f t="shared" si="1"/>
        <v>0 kg</v>
      </c>
    </row>
    <row r="11" spans="1:25" ht="15.75" x14ac:dyDescent="0.25">
      <c r="C11" s="72"/>
      <c r="D11" s="66"/>
      <c r="E11" s="66"/>
      <c r="F11" s="66"/>
      <c r="G11" s="66">
        <f t="shared" si="10"/>
        <v>0</v>
      </c>
      <c r="H11" s="66">
        <f t="shared" si="0"/>
        <v>0</v>
      </c>
      <c r="I11" s="66">
        <f t="shared" si="11"/>
        <v>0</v>
      </c>
      <c r="J11" s="66">
        <f t="shared" si="12"/>
        <v>0</v>
      </c>
      <c r="K11" s="67"/>
      <c r="L11" s="75">
        <f t="shared" si="13"/>
        <v>0</v>
      </c>
      <c r="N11" s="72"/>
      <c r="O11" s="66">
        <f t="shared" si="14"/>
        <v>0</v>
      </c>
      <c r="P11" s="66">
        <f t="shared" si="3"/>
        <v>0</v>
      </c>
      <c r="Q11" s="66">
        <f t="shared" si="4"/>
        <v>0</v>
      </c>
      <c r="R11" s="66">
        <f t="shared" si="5"/>
        <v>0</v>
      </c>
      <c r="S11" s="66">
        <f t="shared" si="6"/>
        <v>0</v>
      </c>
      <c r="T11" s="66">
        <f t="shared" si="7"/>
        <v>0</v>
      </c>
      <c r="U11" s="66">
        <f t="shared" si="8"/>
        <v>0</v>
      </c>
      <c r="V11" s="67">
        <f t="shared" si="9"/>
        <v>0</v>
      </c>
      <c r="X11" s="59" t="str">
        <f t="shared" si="1"/>
        <v>0 kg</v>
      </c>
    </row>
    <row r="12" spans="1:25" ht="15.75" x14ac:dyDescent="0.25">
      <c r="C12" s="73"/>
      <c r="D12" s="64"/>
      <c r="E12" s="64"/>
      <c r="F12" s="64"/>
      <c r="G12" s="64">
        <f t="shared" si="10"/>
        <v>0</v>
      </c>
      <c r="H12" s="64">
        <f t="shared" si="0"/>
        <v>0</v>
      </c>
      <c r="I12" s="64">
        <f t="shared" si="11"/>
        <v>0</v>
      </c>
      <c r="J12" s="64">
        <f t="shared" si="12"/>
        <v>0</v>
      </c>
      <c r="K12" s="65"/>
      <c r="L12" s="74">
        <f t="shared" si="13"/>
        <v>0</v>
      </c>
      <c r="N12" s="73"/>
      <c r="O12" s="64">
        <f t="shared" si="14"/>
        <v>0</v>
      </c>
      <c r="P12" s="64">
        <f t="shared" si="3"/>
        <v>0</v>
      </c>
      <c r="Q12" s="64">
        <f t="shared" si="4"/>
        <v>0</v>
      </c>
      <c r="R12" s="64">
        <f t="shared" si="5"/>
        <v>0</v>
      </c>
      <c r="S12" s="64">
        <f t="shared" si="6"/>
        <v>0</v>
      </c>
      <c r="T12" s="64">
        <f t="shared" si="7"/>
        <v>0</v>
      </c>
      <c r="U12" s="64">
        <f t="shared" si="8"/>
        <v>0</v>
      </c>
      <c r="V12" s="65">
        <f t="shared" si="9"/>
        <v>0</v>
      </c>
      <c r="X12" s="59" t="str">
        <f t="shared" si="1"/>
        <v>0 kg</v>
      </c>
    </row>
    <row r="13" spans="1:25" ht="15.75" x14ac:dyDescent="0.25">
      <c r="C13" s="72"/>
      <c r="D13" s="66"/>
      <c r="E13" s="66"/>
      <c r="F13" s="66"/>
      <c r="G13" s="66">
        <f t="shared" si="10"/>
        <v>0</v>
      </c>
      <c r="H13" s="66">
        <f t="shared" si="0"/>
        <v>0</v>
      </c>
      <c r="I13" s="66">
        <f t="shared" si="11"/>
        <v>0</v>
      </c>
      <c r="J13" s="66">
        <f t="shared" si="12"/>
        <v>0</v>
      </c>
      <c r="K13" s="67"/>
      <c r="L13" s="75">
        <f t="shared" si="13"/>
        <v>0</v>
      </c>
      <c r="N13" s="72"/>
      <c r="O13" s="66">
        <f t="shared" si="14"/>
        <v>0</v>
      </c>
      <c r="P13" s="66">
        <f t="shared" si="3"/>
        <v>0</v>
      </c>
      <c r="Q13" s="66">
        <f t="shared" si="4"/>
        <v>0</v>
      </c>
      <c r="R13" s="66">
        <f t="shared" si="5"/>
        <v>0</v>
      </c>
      <c r="S13" s="66">
        <f t="shared" si="6"/>
        <v>0</v>
      </c>
      <c r="T13" s="66">
        <f t="shared" si="7"/>
        <v>0</v>
      </c>
      <c r="U13" s="66">
        <f t="shared" si="8"/>
        <v>0</v>
      </c>
      <c r="V13" s="67">
        <f t="shared" si="9"/>
        <v>0</v>
      </c>
      <c r="X13" s="59" t="str">
        <f t="shared" si="1"/>
        <v>0 kg</v>
      </c>
    </row>
    <row r="14" spans="1:25" ht="15.75" x14ac:dyDescent="0.25">
      <c r="C14" s="73"/>
      <c r="D14" s="64"/>
      <c r="E14" s="64"/>
      <c r="F14" s="64"/>
      <c r="G14" s="64">
        <f t="shared" si="10"/>
        <v>0</v>
      </c>
      <c r="H14" s="64">
        <f t="shared" si="0"/>
        <v>0</v>
      </c>
      <c r="I14" s="64">
        <f t="shared" si="11"/>
        <v>0</v>
      </c>
      <c r="J14" s="64">
        <f t="shared" si="12"/>
        <v>0</v>
      </c>
      <c r="K14" s="65"/>
      <c r="L14" s="74">
        <f t="shared" si="13"/>
        <v>0</v>
      </c>
      <c r="N14" s="73"/>
      <c r="O14" s="64">
        <f t="shared" si="14"/>
        <v>0</v>
      </c>
      <c r="P14" s="64">
        <f t="shared" si="3"/>
        <v>0</v>
      </c>
      <c r="Q14" s="64">
        <f t="shared" si="4"/>
        <v>0</v>
      </c>
      <c r="R14" s="64">
        <f t="shared" si="5"/>
        <v>0</v>
      </c>
      <c r="S14" s="64">
        <f t="shared" si="6"/>
        <v>0</v>
      </c>
      <c r="T14" s="64">
        <f t="shared" si="7"/>
        <v>0</v>
      </c>
      <c r="U14" s="64">
        <f t="shared" si="8"/>
        <v>0</v>
      </c>
      <c r="V14" s="65">
        <f t="shared" si="9"/>
        <v>0</v>
      </c>
      <c r="X14" s="59" t="str">
        <f t="shared" si="1"/>
        <v>0 kg</v>
      </c>
    </row>
    <row r="15" spans="1:25" ht="15.75" x14ac:dyDescent="0.25">
      <c r="C15" s="72"/>
      <c r="D15" s="66"/>
      <c r="E15" s="66"/>
      <c r="F15" s="66"/>
      <c r="G15" s="66">
        <f t="shared" si="10"/>
        <v>0</v>
      </c>
      <c r="H15" s="66">
        <f t="shared" si="0"/>
        <v>0</v>
      </c>
      <c r="I15" s="66">
        <f t="shared" si="11"/>
        <v>0</v>
      </c>
      <c r="J15" s="66">
        <f t="shared" si="12"/>
        <v>0</v>
      </c>
      <c r="K15" s="67"/>
      <c r="L15" s="75">
        <f t="shared" si="13"/>
        <v>0</v>
      </c>
      <c r="N15" s="72"/>
      <c r="O15" s="66">
        <f t="shared" si="14"/>
        <v>0</v>
      </c>
      <c r="P15" s="66">
        <f t="shared" si="3"/>
        <v>0</v>
      </c>
      <c r="Q15" s="66">
        <f t="shared" si="4"/>
        <v>0</v>
      </c>
      <c r="R15" s="66">
        <f t="shared" si="5"/>
        <v>0</v>
      </c>
      <c r="S15" s="66">
        <f t="shared" si="6"/>
        <v>0</v>
      </c>
      <c r="T15" s="66">
        <f t="shared" si="7"/>
        <v>0</v>
      </c>
      <c r="U15" s="66">
        <f t="shared" si="8"/>
        <v>0</v>
      </c>
      <c r="V15" s="67">
        <f t="shared" si="9"/>
        <v>0</v>
      </c>
      <c r="X15" s="59" t="str">
        <f t="shared" si="1"/>
        <v>0 kg</v>
      </c>
    </row>
    <row r="16" spans="1:25" ht="15.75" x14ac:dyDescent="0.25">
      <c r="C16" s="73"/>
      <c r="D16" s="64"/>
      <c r="E16" s="64"/>
      <c r="F16" s="64"/>
      <c r="G16" s="64">
        <f t="shared" si="10"/>
        <v>0</v>
      </c>
      <c r="H16" s="64">
        <f t="shared" si="0"/>
        <v>0</v>
      </c>
      <c r="I16" s="64">
        <f t="shared" si="11"/>
        <v>0</v>
      </c>
      <c r="J16" s="64">
        <f t="shared" si="12"/>
        <v>0</v>
      </c>
      <c r="K16" s="65"/>
      <c r="L16" s="74">
        <f t="shared" si="13"/>
        <v>0</v>
      </c>
      <c r="N16" s="73"/>
      <c r="O16" s="64">
        <f t="shared" si="14"/>
        <v>0</v>
      </c>
      <c r="P16" s="64">
        <f t="shared" si="3"/>
        <v>0</v>
      </c>
      <c r="Q16" s="64">
        <f t="shared" si="4"/>
        <v>0</v>
      </c>
      <c r="R16" s="64">
        <f t="shared" si="5"/>
        <v>0</v>
      </c>
      <c r="S16" s="64">
        <f t="shared" si="6"/>
        <v>0</v>
      </c>
      <c r="T16" s="64">
        <f t="shared" si="7"/>
        <v>0</v>
      </c>
      <c r="U16" s="64">
        <f t="shared" si="8"/>
        <v>0</v>
      </c>
      <c r="V16" s="65">
        <f t="shared" si="9"/>
        <v>0</v>
      </c>
      <c r="X16" s="59" t="str">
        <f t="shared" si="1"/>
        <v>0 kg</v>
      </c>
    </row>
    <row r="17" spans="3:24" ht="15.75" x14ac:dyDescent="0.25">
      <c r="C17" s="72"/>
      <c r="D17" s="66"/>
      <c r="E17" s="66"/>
      <c r="F17" s="66"/>
      <c r="G17" s="66">
        <f t="shared" si="10"/>
        <v>0</v>
      </c>
      <c r="H17" s="66">
        <f t="shared" si="0"/>
        <v>0</v>
      </c>
      <c r="I17" s="66">
        <f t="shared" si="11"/>
        <v>0</v>
      </c>
      <c r="J17" s="66">
        <f t="shared" si="12"/>
        <v>0</v>
      </c>
      <c r="K17" s="67"/>
      <c r="L17" s="75">
        <f t="shared" si="13"/>
        <v>0</v>
      </c>
      <c r="N17" s="72"/>
      <c r="O17" s="66">
        <f t="shared" si="14"/>
        <v>0</v>
      </c>
      <c r="P17" s="66">
        <f t="shared" si="3"/>
        <v>0</v>
      </c>
      <c r="Q17" s="66">
        <f t="shared" si="4"/>
        <v>0</v>
      </c>
      <c r="R17" s="66">
        <f t="shared" si="5"/>
        <v>0</v>
      </c>
      <c r="S17" s="66">
        <f t="shared" si="6"/>
        <v>0</v>
      </c>
      <c r="T17" s="66">
        <f t="shared" si="7"/>
        <v>0</v>
      </c>
      <c r="U17" s="66">
        <f t="shared" si="8"/>
        <v>0</v>
      </c>
      <c r="V17" s="67">
        <f t="shared" si="9"/>
        <v>0</v>
      </c>
      <c r="X17" s="59" t="str">
        <f t="shared" si="1"/>
        <v>0 kg</v>
      </c>
    </row>
    <row r="18" spans="3:24" ht="15.75" x14ac:dyDescent="0.25">
      <c r="C18" s="73"/>
      <c r="D18" s="64"/>
      <c r="E18" s="64"/>
      <c r="F18" s="64"/>
      <c r="G18" s="64">
        <f t="shared" si="10"/>
        <v>0</v>
      </c>
      <c r="H18" s="64">
        <f t="shared" si="0"/>
        <v>0</v>
      </c>
      <c r="I18" s="64">
        <f t="shared" si="11"/>
        <v>0</v>
      </c>
      <c r="J18" s="64">
        <f t="shared" si="12"/>
        <v>0</v>
      </c>
      <c r="K18" s="65"/>
      <c r="L18" s="74">
        <f t="shared" si="13"/>
        <v>0</v>
      </c>
      <c r="N18" s="73"/>
      <c r="O18" s="64">
        <f t="shared" si="14"/>
        <v>0</v>
      </c>
      <c r="P18" s="64">
        <f t="shared" si="3"/>
        <v>0</v>
      </c>
      <c r="Q18" s="64">
        <f t="shared" si="4"/>
        <v>0</v>
      </c>
      <c r="R18" s="64">
        <f t="shared" si="5"/>
        <v>0</v>
      </c>
      <c r="S18" s="64">
        <f t="shared" si="6"/>
        <v>0</v>
      </c>
      <c r="T18" s="64">
        <f t="shared" si="7"/>
        <v>0</v>
      </c>
      <c r="U18" s="64">
        <f t="shared" si="8"/>
        <v>0</v>
      </c>
      <c r="V18" s="65">
        <f t="shared" si="9"/>
        <v>0</v>
      </c>
      <c r="X18" s="59" t="str">
        <f t="shared" si="1"/>
        <v>0 kg</v>
      </c>
    </row>
    <row r="19" spans="3:24" ht="15.75" x14ac:dyDescent="0.25">
      <c r="C19" s="72"/>
      <c r="D19" s="66"/>
      <c r="E19" s="66"/>
      <c r="F19" s="66"/>
      <c r="G19" s="66">
        <f t="shared" si="10"/>
        <v>0</v>
      </c>
      <c r="H19" s="66">
        <f t="shared" si="0"/>
        <v>0</v>
      </c>
      <c r="I19" s="66">
        <f t="shared" si="11"/>
        <v>0</v>
      </c>
      <c r="J19" s="66">
        <f t="shared" si="12"/>
        <v>0</v>
      </c>
      <c r="K19" s="67"/>
      <c r="L19" s="75">
        <f t="shared" si="13"/>
        <v>0</v>
      </c>
      <c r="N19" s="72"/>
      <c r="O19" s="66">
        <f t="shared" si="14"/>
        <v>0</v>
      </c>
      <c r="P19" s="66">
        <f t="shared" si="3"/>
        <v>0</v>
      </c>
      <c r="Q19" s="66">
        <f t="shared" si="4"/>
        <v>0</v>
      </c>
      <c r="R19" s="66">
        <f t="shared" si="5"/>
        <v>0</v>
      </c>
      <c r="S19" s="66">
        <f t="shared" si="6"/>
        <v>0</v>
      </c>
      <c r="T19" s="66">
        <f t="shared" si="7"/>
        <v>0</v>
      </c>
      <c r="U19" s="66">
        <f t="shared" si="8"/>
        <v>0</v>
      </c>
      <c r="V19" s="67">
        <f t="shared" si="9"/>
        <v>0</v>
      </c>
      <c r="X19" s="59" t="str">
        <f t="shared" si="1"/>
        <v>0 kg</v>
      </c>
    </row>
    <row r="20" spans="3:24" ht="15.75" x14ac:dyDescent="0.25">
      <c r="C20" s="73"/>
      <c r="D20" s="64"/>
      <c r="E20" s="64"/>
      <c r="F20" s="64"/>
      <c r="G20" s="64">
        <f t="shared" si="10"/>
        <v>0</v>
      </c>
      <c r="H20" s="64">
        <f t="shared" si="0"/>
        <v>0</v>
      </c>
      <c r="I20" s="64">
        <f t="shared" si="11"/>
        <v>0</v>
      </c>
      <c r="J20" s="64">
        <f t="shared" si="12"/>
        <v>0</v>
      </c>
      <c r="K20" s="65"/>
      <c r="L20" s="74">
        <f t="shared" si="13"/>
        <v>0</v>
      </c>
      <c r="N20" s="73"/>
      <c r="O20" s="64">
        <f t="shared" si="14"/>
        <v>0</v>
      </c>
      <c r="P20" s="64">
        <f t="shared" si="3"/>
        <v>0</v>
      </c>
      <c r="Q20" s="64">
        <f t="shared" si="4"/>
        <v>0</v>
      </c>
      <c r="R20" s="64">
        <f t="shared" si="5"/>
        <v>0</v>
      </c>
      <c r="S20" s="64">
        <f t="shared" si="6"/>
        <v>0</v>
      </c>
      <c r="T20" s="64">
        <f t="shared" si="7"/>
        <v>0</v>
      </c>
      <c r="U20" s="64">
        <f t="shared" si="8"/>
        <v>0</v>
      </c>
      <c r="V20" s="65">
        <f t="shared" si="9"/>
        <v>0</v>
      </c>
      <c r="X20" s="59" t="str">
        <f t="shared" si="1"/>
        <v>0 kg</v>
      </c>
    </row>
    <row r="21" spans="3:24" ht="15.75" x14ac:dyDescent="0.25">
      <c r="C21" s="72"/>
      <c r="D21" s="66"/>
      <c r="E21" s="66"/>
      <c r="F21" s="66"/>
      <c r="G21" s="66">
        <f t="shared" si="10"/>
        <v>0</v>
      </c>
      <c r="H21" s="66">
        <f t="shared" si="0"/>
        <v>0</v>
      </c>
      <c r="I21" s="66">
        <f t="shared" si="11"/>
        <v>0</v>
      </c>
      <c r="J21" s="66">
        <f t="shared" si="12"/>
        <v>0</v>
      </c>
      <c r="K21" s="67"/>
      <c r="L21" s="75">
        <f t="shared" si="13"/>
        <v>0</v>
      </c>
      <c r="N21" s="72"/>
      <c r="O21" s="66">
        <f t="shared" si="14"/>
        <v>0</v>
      </c>
      <c r="P21" s="66">
        <f t="shared" si="3"/>
        <v>0</v>
      </c>
      <c r="Q21" s="66">
        <f t="shared" si="4"/>
        <v>0</v>
      </c>
      <c r="R21" s="66">
        <f t="shared" si="5"/>
        <v>0</v>
      </c>
      <c r="S21" s="66">
        <f t="shared" si="6"/>
        <v>0</v>
      </c>
      <c r="T21" s="66">
        <f t="shared" si="7"/>
        <v>0</v>
      </c>
      <c r="U21" s="66">
        <f t="shared" si="8"/>
        <v>0</v>
      </c>
      <c r="V21" s="67">
        <f t="shared" si="9"/>
        <v>0</v>
      </c>
      <c r="X21" s="59" t="str">
        <f t="shared" si="1"/>
        <v>0 kg</v>
      </c>
    </row>
    <row r="22" spans="3:24" ht="15.75" x14ac:dyDescent="0.25">
      <c r="C22" s="73"/>
      <c r="D22" s="64"/>
      <c r="E22" s="64"/>
      <c r="F22" s="64"/>
      <c r="G22" s="64">
        <f t="shared" si="10"/>
        <v>0</v>
      </c>
      <c r="H22" s="64">
        <f t="shared" si="0"/>
        <v>0</v>
      </c>
      <c r="I22" s="64">
        <f t="shared" si="11"/>
        <v>0</v>
      </c>
      <c r="J22" s="64">
        <f t="shared" si="12"/>
        <v>0</v>
      </c>
      <c r="K22" s="65"/>
      <c r="L22" s="74">
        <f t="shared" si="13"/>
        <v>0</v>
      </c>
      <c r="N22" s="73"/>
      <c r="O22" s="64">
        <f t="shared" si="14"/>
        <v>0</v>
      </c>
      <c r="P22" s="64">
        <f t="shared" si="3"/>
        <v>0</v>
      </c>
      <c r="Q22" s="64">
        <f t="shared" si="4"/>
        <v>0</v>
      </c>
      <c r="R22" s="64">
        <f t="shared" si="5"/>
        <v>0</v>
      </c>
      <c r="S22" s="64">
        <f t="shared" si="6"/>
        <v>0</v>
      </c>
      <c r="T22" s="64">
        <f t="shared" si="7"/>
        <v>0</v>
      </c>
      <c r="U22" s="64">
        <f t="shared" si="8"/>
        <v>0</v>
      </c>
      <c r="V22" s="65">
        <f t="shared" si="9"/>
        <v>0</v>
      </c>
      <c r="X22" s="59" t="str">
        <f t="shared" si="1"/>
        <v>0 kg</v>
      </c>
    </row>
    <row r="23" spans="3:24" ht="15.75" x14ac:dyDescent="0.25">
      <c r="C23" s="72"/>
      <c r="D23" s="66"/>
      <c r="E23" s="66"/>
      <c r="F23" s="66"/>
      <c r="G23" s="66">
        <f t="shared" si="10"/>
        <v>0</v>
      </c>
      <c r="H23" s="66">
        <f t="shared" si="0"/>
        <v>0</v>
      </c>
      <c r="I23" s="66">
        <f t="shared" si="11"/>
        <v>0</v>
      </c>
      <c r="J23" s="66">
        <f t="shared" si="12"/>
        <v>0</v>
      </c>
      <c r="K23" s="67"/>
      <c r="L23" s="75">
        <f t="shared" si="13"/>
        <v>0</v>
      </c>
      <c r="N23" s="72"/>
      <c r="O23" s="66">
        <f t="shared" si="14"/>
        <v>0</v>
      </c>
      <c r="P23" s="66">
        <f t="shared" si="3"/>
        <v>0</v>
      </c>
      <c r="Q23" s="66">
        <f t="shared" si="4"/>
        <v>0</v>
      </c>
      <c r="R23" s="66">
        <f t="shared" si="5"/>
        <v>0</v>
      </c>
      <c r="S23" s="66">
        <f t="shared" si="6"/>
        <v>0</v>
      </c>
      <c r="T23" s="66">
        <f t="shared" si="7"/>
        <v>0</v>
      </c>
      <c r="U23" s="66">
        <f t="shared" si="8"/>
        <v>0</v>
      </c>
      <c r="V23" s="67">
        <f t="shared" si="9"/>
        <v>0</v>
      </c>
      <c r="X23" s="59" t="str">
        <f t="shared" si="1"/>
        <v>0 kg</v>
      </c>
    </row>
    <row r="24" spans="3:24" ht="15.75" x14ac:dyDescent="0.25">
      <c r="C24" s="73"/>
      <c r="D24" s="64"/>
      <c r="E24" s="64"/>
      <c r="F24" s="64"/>
      <c r="G24" s="64">
        <f t="shared" si="10"/>
        <v>0</v>
      </c>
      <c r="H24" s="64">
        <f t="shared" si="0"/>
        <v>0</v>
      </c>
      <c r="I24" s="64">
        <f t="shared" si="11"/>
        <v>0</v>
      </c>
      <c r="J24" s="64">
        <f t="shared" si="12"/>
        <v>0</v>
      </c>
      <c r="K24" s="65"/>
      <c r="L24" s="74">
        <f t="shared" si="13"/>
        <v>0</v>
      </c>
      <c r="N24" s="73"/>
      <c r="O24" s="64">
        <f t="shared" si="14"/>
        <v>0</v>
      </c>
      <c r="P24" s="64">
        <f t="shared" si="3"/>
        <v>0</v>
      </c>
      <c r="Q24" s="64">
        <f t="shared" si="4"/>
        <v>0</v>
      </c>
      <c r="R24" s="64">
        <f t="shared" si="5"/>
        <v>0</v>
      </c>
      <c r="S24" s="64">
        <f t="shared" si="6"/>
        <v>0</v>
      </c>
      <c r="T24" s="64">
        <f t="shared" si="7"/>
        <v>0</v>
      </c>
      <c r="U24" s="64">
        <f t="shared" si="8"/>
        <v>0</v>
      </c>
      <c r="V24" s="65">
        <f t="shared" si="9"/>
        <v>0</v>
      </c>
      <c r="X24" s="59" t="str">
        <f t="shared" si="1"/>
        <v>0 kg</v>
      </c>
    </row>
    <row r="25" spans="3:24" ht="15.75" x14ac:dyDescent="0.25">
      <c r="C25" s="72"/>
      <c r="D25" s="66"/>
      <c r="E25" s="66"/>
      <c r="F25" s="66"/>
      <c r="G25" s="66">
        <f t="shared" si="10"/>
        <v>0</v>
      </c>
      <c r="H25" s="66">
        <f t="shared" si="0"/>
        <v>0</v>
      </c>
      <c r="I25" s="66">
        <f t="shared" si="11"/>
        <v>0</v>
      </c>
      <c r="J25" s="66">
        <f t="shared" si="12"/>
        <v>0</v>
      </c>
      <c r="K25" s="67"/>
      <c r="L25" s="75">
        <f t="shared" si="13"/>
        <v>0</v>
      </c>
      <c r="N25" s="72"/>
      <c r="O25" s="66">
        <f t="shared" si="14"/>
        <v>0</v>
      </c>
      <c r="P25" s="66">
        <f t="shared" si="3"/>
        <v>0</v>
      </c>
      <c r="Q25" s="66">
        <f t="shared" si="4"/>
        <v>0</v>
      </c>
      <c r="R25" s="66">
        <f t="shared" si="5"/>
        <v>0</v>
      </c>
      <c r="S25" s="66">
        <f t="shared" si="6"/>
        <v>0</v>
      </c>
      <c r="T25" s="66">
        <f t="shared" si="7"/>
        <v>0</v>
      </c>
      <c r="U25" s="66">
        <f t="shared" si="8"/>
        <v>0</v>
      </c>
      <c r="V25" s="67">
        <f t="shared" si="9"/>
        <v>0</v>
      </c>
      <c r="X25" s="59" t="str">
        <f t="shared" si="1"/>
        <v>0 kg</v>
      </c>
    </row>
    <row r="26" spans="3:24" ht="15.75" x14ac:dyDescent="0.25">
      <c r="C26" s="73"/>
      <c r="D26" s="64"/>
      <c r="E26" s="64"/>
      <c r="F26" s="64"/>
      <c r="G26" s="64">
        <f t="shared" si="10"/>
        <v>0</v>
      </c>
      <c r="H26" s="64">
        <f t="shared" si="0"/>
        <v>0</v>
      </c>
      <c r="I26" s="64">
        <f t="shared" si="11"/>
        <v>0</v>
      </c>
      <c r="J26" s="64">
        <f t="shared" si="12"/>
        <v>0</v>
      </c>
      <c r="K26" s="65"/>
      <c r="L26" s="74">
        <f t="shared" si="13"/>
        <v>0</v>
      </c>
      <c r="N26" s="73"/>
      <c r="O26" s="64">
        <f t="shared" si="14"/>
        <v>0</v>
      </c>
      <c r="P26" s="64">
        <f t="shared" si="3"/>
        <v>0</v>
      </c>
      <c r="Q26" s="64">
        <f t="shared" si="4"/>
        <v>0</v>
      </c>
      <c r="R26" s="64">
        <f t="shared" si="5"/>
        <v>0</v>
      </c>
      <c r="S26" s="64">
        <f t="shared" si="6"/>
        <v>0</v>
      </c>
      <c r="T26" s="64">
        <f t="shared" si="7"/>
        <v>0</v>
      </c>
      <c r="U26" s="64">
        <f t="shared" si="8"/>
        <v>0</v>
      </c>
      <c r="V26" s="65">
        <f t="shared" si="9"/>
        <v>0</v>
      </c>
      <c r="X26" s="59" t="str">
        <f t="shared" si="1"/>
        <v>0 kg</v>
      </c>
    </row>
    <row r="27" spans="3:24" ht="15.75" x14ac:dyDescent="0.25">
      <c r="C27" s="72"/>
      <c r="D27" s="66"/>
      <c r="E27" s="66"/>
      <c r="F27" s="66"/>
      <c r="G27" s="66">
        <f t="shared" si="10"/>
        <v>0</v>
      </c>
      <c r="H27" s="66">
        <f t="shared" si="0"/>
        <v>0</v>
      </c>
      <c r="I27" s="66">
        <f t="shared" si="11"/>
        <v>0</v>
      </c>
      <c r="J27" s="66">
        <f t="shared" si="12"/>
        <v>0</v>
      </c>
      <c r="K27" s="67"/>
      <c r="L27" s="75">
        <f t="shared" si="13"/>
        <v>0</v>
      </c>
      <c r="N27" s="72"/>
      <c r="O27" s="66">
        <f t="shared" si="14"/>
        <v>0</v>
      </c>
      <c r="P27" s="66">
        <f t="shared" si="3"/>
        <v>0</v>
      </c>
      <c r="Q27" s="66">
        <f t="shared" si="4"/>
        <v>0</v>
      </c>
      <c r="R27" s="66">
        <f t="shared" si="5"/>
        <v>0</v>
      </c>
      <c r="S27" s="66">
        <f t="shared" si="6"/>
        <v>0</v>
      </c>
      <c r="T27" s="66">
        <f t="shared" si="7"/>
        <v>0</v>
      </c>
      <c r="U27" s="66">
        <f t="shared" si="8"/>
        <v>0</v>
      </c>
      <c r="V27" s="67">
        <f t="shared" si="9"/>
        <v>0</v>
      </c>
      <c r="X27" s="59" t="str">
        <f t="shared" si="1"/>
        <v>0 kg</v>
      </c>
    </row>
    <row r="28" spans="3:24" ht="15.75" x14ac:dyDescent="0.25">
      <c r="C28" s="73"/>
      <c r="D28" s="64"/>
      <c r="E28" s="64"/>
      <c r="F28" s="64"/>
      <c r="G28" s="64">
        <f t="shared" si="10"/>
        <v>0</v>
      </c>
      <c r="H28" s="64">
        <f t="shared" si="0"/>
        <v>0</v>
      </c>
      <c r="I28" s="64">
        <f t="shared" si="11"/>
        <v>0</v>
      </c>
      <c r="J28" s="64">
        <f t="shared" si="12"/>
        <v>0</v>
      </c>
      <c r="K28" s="65"/>
      <c r="L28" s="74">
        <f t="shared" si="13"/>
        <v>0</v>
      </c>
      <c r="N28" s="73"/>
      <c r="O28" s="64">
        <f t="shared" si="14"/>
        <v>0</v>
      </c>
      <c r="P28" s="64">
        <f t="shared" si="3"/>
        <v>0</v>
      </c>
      <c r="Q28" s="64">
        <f t="shared" si="4"/>
        <v>0</v>
      </c>
      <c r="R28" s="64">
        <f t="shared" si="5"/>
        <v>0</v>
      </c>
      <c r="S28" s="64">
        <f t="shared" si="6"/>
        <v>0</v>
      </c>
      <c r="T28" s="64">
        <f t="shared" si="7"/>
        <v>0</v>
      </c>
      <c r="U28" s="64">
        <f t="shared" si="8"/>
        <v>0</v>
      </c>
      <c r="V28" s="65">
        <f t="shared" si="9"/>
        <v>0</v>
      </c>
      <c r="X28" s="59" t="str">
        <f t="shared" si="1"/>
        <v>0 kg</v>
      </c>
    </row>
    <row r="29" spans="3:24" ht="15.75" x14ac:dyDescent="0.25">
      <c r="C29" s="72"/>
      <c r="D29" s="66"/>
      <c r="E29" s="66"/>
      <c r="F29" s="66"/>
      <c r="G29" s="66">
        <f t="shared" si="10"/>
        <v>0</v>
      </c>
      <c r="H29" s="66">
        <f t="shared" si="0"/>
        <v>0</v>
      </c>
      <c r="I29" s="66">
        <f t="shared" si="11"/>
        <v>0</v>
      </c>
      <c r="J29" s="66">
        <f t="shared" si="12"/>
        <v>0</v>
      </c>
      <c r="K29" s="67"/>
      <c r="L29" s="75">
        <f t="shared" si="13"/>
        <v>0</v>
      </c>
      <c r="N29" s="72"/>
      <c r="O29" s="66">
        <f t="shared" si="14"/>
        <v>0</v>
      </c>
      <c r="P29" s="66">
        <f t="shared" si="3"/>
        <v>0</v>
      </c>
      <c r="Q29" s="66">
        <f t="shared" si="4"/>
        <v>0</v>
      </c>
      <c r="R29" s="66">
        <f t="shared" si="5"/>
        <v>0</v>
      </c>
      <c r="S29" s="66">
        <f t="shared" si="6"/>
        <v>0</v>
      </c>
      <c r="T29" s="66">
        <f t="shared" si="7"/>
        <v>0</v>
      </c>
      <c r="U29" s="66">
        <f t="shared" si="8"/>
        <v>0</v>
      </c>
      <c r="V29" s="67">
        <f t="shared" si="9"/>
        <v>0</v>
      </c>
      <c r="X29" s="59" t="str">
        <f t="shared" si="1"/>
        <v>0 kg</v>
      </c>
    </row>
    <row r="30" spans="3:24" ht="15.75" x14ac:dyDescent="0.25">
      <c r="C30" s="73"/>
      <c r="D30" s="64"/>
      <c r="E30" s="64"/>
      <c r="F30" s="64"/>
      <c r="G30" s="64">
        <f t="shared" si="10"/>
        <v>0</v>
      </c>
      <c r="H30" s="64">
        <f t="shared" si="0"/>
        <v>0</v>
      </c>
      <c r="I30" s="64">
        <f t="shared" si="11"/>
        <v>0</v>
      </c>
      <c r="J30" s="64">
        <f t="shared" si="12"/>
        <v>0</v>
      </c>
      <c r="K30" s="65"/>
      <c r="L30" s="74">
        <f t="shared" si="13"/>
        <v>0</v>
      </c>
      <c r="N30" s="73"/>
      <c r="O30" s="64">
        <f t="shared" si="14"/>
        <v>0</v>
      </c>
      <c r="P30" s="64">
        <f t="shared" si="3"/>
        <v>0</v>
      </c>
      <c r="Q30" s="64">
        <f t="shared" si="4"/>
        <v>0</v>
      </c>
      <c r="R30" s="64">
        <f t="shared" si="5"/>
        <v>0</v>
      </c>
      <c r="S30" s="64">
        <f t="shared" si="6"/>
        <v>0</v>
      </c>
      <c r="T30" s="64">
        <f t="shared" si="7"/>
        <v>0</v>
      </c>
      <c r="U30" s="64">
        <f t="shared" si="8"/>
        <v>0</v>
      </c>
      <c r="V30" s="65">
        <f t="shared" si="9"/>
        <v>0</v>
      </c>
      <c r="X30" s="59" t="str">
        <f t="shared" si="1"/>
        <v>0 kg</v>
      </c>
    </row>
    <row r="31" spans="3:24" ht="15.75" x14ac:dyDescent="0.25">
      <c r="C31" s="72"/>
      <c r="D31" s="66"/>
      <c r="E31" s="66"/>
      <c r="F31" s="66"/>
      <c r="G31" s="66">
        <f t="shared" si="10"/>
        <v>0</v>
      </c>
      <c r="H31" s="66">
        <f t="shared" si="0"/>
        <v>0</v>
      </c>
      <c r="I31" s="66">
        <f t="shared" si="11"/>
        <v>0</v>
      </c>
      <c r="J31" s="66">
        <f t="shared" si="12"/>
        <v>0</v>
      </c>
      <c r="K31" s="67"/>
      <c r="L31" s="75">
        <f t="shared" si="13"/>
        <v>0</v>
      </c>
      <c r="N31" s="72"/>
      <c r="O31" s="66">
        <f t="shared" si="14"/>
        <v>0</v>
      </c>
      <c r="P31" s="66">
        <f t="shared" si="3"/>
        <v>0</v>
      </c>
      <c r="Q31" s="66">
        <f t="shared" si="4"/>
        <v>0</v>
      </c>
      <c r="R31" s="66">
        <f t="shared" si="5"/>
        <v>0</v>
      </c>
      <c r="S31" s="66">
        <f t="shared" si="6"/>
        <v>0</v>
      </c>
      <c r="T31" s="66">
        <f t="shared" si="7"/>
        <v>0</v>
      </c>
      <c r="U31" s="66">
        <f t="shared" si="8"/>
        <v>0</v>
      </c>
      <c r="V31" s="67">
        <f t="shared" si="9"/>
        <v>0</v>
      </c>
      <c r="X31" s="59" t="str">
        <f t="shared" si="1"/>
        <v>0 kg</v>
      </c>
    </row>
    <row r="32" spans="3:24" ht="15.75" x14ac:dyDescent="0.25">
      <c r="C32" s="73"/>
      <c r="D32" s="64"/>
      <c r="E32" s="64"/>
      <c r="F32" s="64"/>
      <c r="G32" s="64">
        <f t="shared" si="10"/>
        <v>0</v>
      </c>
      <c r="H32" s="64">
        <f t="shared" si="0"/>
        <v>0</v>
      </c>
      <c r="I32" s="64">
        <f t="shared" si="11"/>
        <v>0</v>
      </c>
      <c r="J32" s="64">
        <f t="shared" si="12"/>
        <v>0</v>
      </c>
      <c r="K32" s="65"/>
      <c r="L32" s="74">
        <f t="shared" si="13"/>
        <v>0</v>
      </c>
      <c r="N32" s="73"/>
      <c r="O32" s="64">
        <f t="shared" si="14"/>
        <v>0</v>
      </c>
      <c r="P32" s="64">
        <f t="shared" si="3"/>
        <v>0</v>
      </c>
      <c r="Q32" s="64">
        <f t="shared" si="4"/>
        <v>0</v>
      </c>
      <c r="R32" s="64">
        <f t="shared" si="5"/>
        <v>0</v>
      </c>
      <c r="S32" s="64">
        <f t="shared" si="6"/>
        <v>0</v>
      </c>
      <c r="T32" s="64">
        <f t="shared" si="7"/>
        <v>0</v>
      </c>
      <c r="U32" s="64">
        <f t="shared" si="8"/>
        <v>0</v>
      </c>
      <c r="V32" s="65">
        <f t="shared" si="9"/>
        <v>0</v>
      </c>
      <c r="X32" s="59" t="str">
        <f t="shared" si="1"/>
        <v>0 kg</v>
      </c>
    </row>
    <row r="33" spans="3:24" ht="15.75" x14ac:dyDescent="0.25">
      <c r="C33" s="72"/>
      <c r="D33" s="66"/>
      <c r="E33" s="66"/>
      <c r="F33" s="66"/>
      <c r="G33" s="66">
        <f t="shared" si="10"/>
        <v>0</v>
      </c>
      <c r="H33" s="66">
        <f t="shared" si="0"/>
        <v>0</v>
      </c>
      <c r="I33" s="66">
        <f t="shared" si="11"/>
        <v>0</v>
      </c>
      <c r="J33" s="66">
        <f t="shared" si="12"/>
        <v>0</v>
      </c>
      <c r="K33" s="67"/>
      <c r="L33" s="75">
        <f t="shared" si="13"/>
        <v>0</v>
      </c>
      <c r="N33" s="72"/>
      <c r="O33" s="66">
        <f t="shared" si="14"/>
        <v>0</v>
      </c>
      <c r="P33" s="66">
        <f t="shared" si="3"/>
        <v>0</v>
      </c>
      <c r="Q33" s="66">
        <f t="shared" si="4"/>
        <v>0</v>
      </c>
      <c r="R33" s="66">
        <f t="shared" si="5"/>
        <v>0</v>
      </c>
      <c r="S33" s="66">
        <f t="shared" si="6"/>
        <v>0</v>
      </c>
      <c r="T33" s="66">
        <f t="shared" si="7"/>
        <v>0</v>
      </c>
      <c r="U33" s="66">
        <f t="shared" si="8"/>
        <v>0</v>
      </c>
      <c r="V33" s="67">
        <f t="shared" si="9"/>
        <v>0</v>
      </c>
      <c r="X33" s="59" t="str">
        <f t="shared" si="1"/>
        <v>0 kg</v>
      </c>
    </row>
    <row r="34" spans="3:24" ht="15.75" x14ac:dyDescent="0.25">
      <c r="C34" s="73"/>
      <c r="D34" s="64"/>
      <c r="E34" s="64"/>
      <c r="F34" s="64"/>
      <c r="G34" s="64">
        <f t="shared" si="10"/>
        <v>0</v>
      </c>
      <c r="H34" s="64">
        <f t="shared" si="0"/>
        <v>0</v>
      </c>
      <c r="I34" s="64">
        <f t="shared" si="11"/>
        <v>0</v>
      </c>
      <c r="J34" s="64">
        <f t="shared" si="12"/>
        <v>0</v>
      </c>
      <c r="K34" s="65"/>
      <c r="L34" s="74">
        <f t="shared" si="13"/>
        <v>0</v>
      </c>
      <c r="N34" s="73"/>
      <c r="O34" s="64">
        <f t="shared" si="14"/>
        <v>0</v>
      </c>
      <c r="P34" s="64">
        <f t="shared" si="3"/>
        <v>0</v>
      </c>
      <c r="Q34" s="64">
        <f t="shared" si="4"/>
        <v>0</v>
      </c>
      <c r="R34" s="64">
        <f t="shared" si="5"/>
        <v>0</v>
      </c>
      <c r="S34" s="64">
        <f t="shared" si="6"/>
        <v>0</v>
      </c>
      <c r="T34" s="64">
        <f t="shared" si="7"/>
        <v>0</v>
      </c>
      <c r="U34" s="64">
        <f t="shared" si="8"/>
        <v>0</v>
      </c>
      <c r="V34" s="65">
        <f t="shared" si="9"/>
        <v>0</v>
      </c>
      <c r="X34" s="59" t="str">
        <f t="shared" si="1"/>
        <v>0 kg</v>
      </c>
    </row>
    <row r="35" spans="3:24" ht="15.75" x14ac:dyDescent="0.25">
      <c r="C35" s="72"/>
      <c r="D35" s="66"/>
      <c r="E35" s="66"/>
      <c r="F35" s="66"/>
      <c r="G35" s="66">
        <f t="shared" si="10"/>
        <v>0</v>
      </c>
      <c r="H35" s="66">
        <f t="shared" si="0"/>
        <v>0</v>
      </c>
      <c r="I35" s="66">
        <f t="shared" si="11"/>
        <v>0</v>
      </c>
      <c r="J35" s="66">
        <f t="shared" si="12"/>
        <v>0</v>
      </c>
      <c r="K35" s="67"/>
      <c r="L35" s="75">
        <f t="shared" si="13"/>
        <v>0</v>
      </c>
      <c r="N35" s="72"/>
      <c r="O35" s="66">
        <f t="shared" si="14"/>
        <v>0</v>
      </c>
      <c r="P35" s="66">
        <f t="shared" si="3"/>
        <v>0</v>
      </c>
      <c r="Q35" s="66">
        <f t="shared" si="4"/>
        <v>0</v>
      </c>
      <c r="R35" s="66">
        <f t="shared" si="5"/>
        <v>0</v>
      </c>
      <c r="S35" s="66">
        <f t="shared" si="6"/>
        <v>0</v>
      </c>
      <c r="T35" s="66">
        <f t="shared" si="7"/>
        <v>0</v>
      </c>
      <c r="U35" s="66">
        <f t="shared" si="8"/>
        <v>0</v>
      </c>
      <c r="V35" s="67">
        <f t="shared" si="9"/>
        <v>0</v>
      </c>
      <c r="X35" s="59" t="str">
        <f t="shared" si="1"/>
        <v>0 kg</v>
      </c>
    </row>
    <row r="36" spans="3:24" ht="15.75" x14ac:dyDescent="0.25">
      <c r="C36" s="73"/>
      <c r="D36" s="64"/>
      <c r="E36" s="64"/>
      <c r="F36" s="64"/>
      <c r="G36" s="64">
        <f t="shared" si="10"/>
        <v>0</v>
      </c>
      <c r="H36" s="64">
        <f t="shared" si="0"/>
        <v>0</v>
      </c>
      <c r="I36" s="64">
        <f t="shared" si="11"/>
        <v>0</v>
      </c>
      <c r="J36" s="64">
        <f t="shared" si="12"/>
        <v>0</v>
      </c>
      <c r="K36" s="65"/>
      <c r="L36" s="74">
        <f t="shared" si="13"/>
        <v>0</v>
      </c>
      <c r="N36" s="73"/>
      <c r="O36" s="64">
        <f t="shared" si="14"/>
        <v>0</v>
      </c>
      <c r="P36" s="64">
        <f t="shared" si="3"/>
        <v>0</v>
      </c>
      <c r="Q36" s="64">
        <f t="shared" si="4"/>
        <v>0</v>
      </c>
      <c r="R36" s="64">
        <f t="shared" si="5"/>
        <v>0</v>
      </c>
      <c r="S36" s="64">
        <f t="shared" si="6"/>
        <v>0</v>
      </c>
      <c r="T36" s="64">
        <f t="shared" si="7"/>
        <v>0</v>
      </c>
      <c r="U36" s="64">
        <f t="shared" si="8"/>
        <v>0</v>
      </c>
      <c r="V36" s="65">
        <f t="shared" si="9"/>
        <v>0</v>
      </c>
      <c r="X36" s="59" t="str">
        <f t="shared" si="1"/>
        <v>0 kg</v>
      </c>
    </row>
    <row r="37" spans="3:24" ht="15.75" x14ac:dyDescent="0.25">
      <c r="C37" s="72"/>
      <c r="D37" s="66"/>
      <c r="E37" s="66"/>
      <c r="F37" s="66"/>
      <c r="G37" s="66">
        <f t="shared" si="10"/>
        <v>0</v>
      </c>
      <c r="H37" s="66">
        <f t="shared" si="0"/>
        <v>0</v>
      </c>
      <c r="I37" s="66">
        <f t="shared" si="11"/>
        <v>0</v>
      </c>
      <c r="J37" s="66">
        <f t="shared" si="12"/>
        <v>0</v>
      </c>
      <c r="K37" s="67"/>
      <c r="L37" s="75">
        <f t="shared" si="13"/>
        <v>0</v>
      </c>
      <c r="N37" s="72"/>
      <c r="O37" s="66">
        <f t="shared" si="14"/>
        <v>0</v>
      </c>
      <c r="P37" s="66">
        <f t="shared" si="3"/>
        <v>0</v>
      </c>
      <c r="Q37" s="66">
        <f t="shared" si="4"/>
        <v>0</v>
      </c>
      <c r="R37" s="66">
        <f t="shared" si="5"/>
        <v>0</v>
      </c>
      <c r="S37" s="66">
        <f t="shared" si="6"/>
        <v>0</v>
      </c>
      <c r="T37" s="66">
        <f t="shared" si="7"/>
        <v>0</v>
      </c>
      <c r="U37" s="66">
        <f t="shared" si="8"/>
        <v>0</v>
      </c>
      <c r="V37" s="67">
        <f t="shared" si="9"/>
        <v>0</v>
      </c>
      <c r="X37" s="59" t="str">
        <f t="shared" si="1"/>
        <v>0 kg</v>
      </c>
    </row>
    <row r="38" spans="3:24" ht="15.75" x14ac:dyDescent="0.25">
      <c r="C38" s="73"/>
      <c r="D38" s="64"/>
      <c r="E38" s="64"/>
      <c r="F38" s="64"/>
      <c r="G38" s="64">
        <f t="shared" si="10"/>
        <v>0</v>
      </c>
      <c r="H38" s="64">
        <f t="shared" si="0"/>
        <v>0</v>
      </c>
      <c r="I38" s="64">
        <f t="shared" si="11"/>
        <v>0</v>
      </c>
      <c r="J38" s="64">
        <f t="shared" si="12"/>
        <v>0</v>
      </c>
      <c r="K38" s="65"/>
      <c r="L38" s="74">
        <f t="shared" si="13"/>
        <v>0</v>
      </c>
      <c r="N38" s="73"/>
      <c r="O38" s="64">
        <f t="shared" si="14"/>
        <v>0</v>
      </c>
      <c r="P38" s="64">
        <f t="shared" si="3"/>
        <v>0</v>
      </c>
      <c r="Q38" s="64">
        <f t="shared" si="4"/>
        <v>0</v>
      </c>
      <c r="R38" s="64">
        <f t="shared" si="5"/>
        <v>0</v>
      </c>
      <c r="S38" s="64">
        <f t="shared" si="6"/>
        <v>0</v>
      </c>
      <c r="T38" s="64">
        <f t="shared" si="7"/>
        <v>0</v>
      </c>
      <c r="U38" s="64">
        <f t="shared" si="8"/>
        <v>0</v>
      </c>
      <c r="V38" s="65">
        <f t="shared" si="9"/>
        <v>0</v>
      </c>
      <c r="X38" s="59" t="str">
        <f t="shared" si="1"/>
        <v>0 kg</v>
      </c>
    </row>
    <row r="39" spans="3:24" ht="15.75" x14ac:dyDescent="0.25">
      <c r="C39" s="72"/>
      <c r="D39" s="66"/>
      <c r="E39" s="66"/>
      <c r="F39" s="66"/>
      <c r="G39" s="66">
        <f t="shared" si="10"/>
        <v>0</v>
      </c>
      <c r="H39" s="66">
        <f t="shared" si="0"/>
        <v>0</v>
      </c>
      <c r="I39" s="66">
        <f t="shared" si="11"/>
        <v>0</v>
      </c>
      <c r="J39" s="66">
        <f t="shared" si="12"/>
        <v>0</v>
      </c>
      <c r="K39" s="67"/>
      <c r="L39" s="75">
        <f t="shared" si="13"/>
        <v>0</v>
      </c>
      <c r="N39" s="72"/>
      <c r="O39" s="66">
        <f t="shared" si="14"/>
        <v>0</v>
      </c>
      <c r="P39" s="66">
        <f t="shared" si="3"/>
        <v>0</v>
      </c>
      <c r="Q39" s="66">
        <f t="shared" si="4"/>
        <v>0</v>
      </c>
      <c r="R39" s="66">
        <f t="shared" si="5"/>
        <v>0</v>
      </c>
      <c r="S39" s="66">
        <f t="shared" si="6"/>
        <v>0</v>
      </c>
      <c r="T39" s="66">
        <f t="shared" si="7"/>
        <v>0</v>
      </c>
      <c r="U39" s="66">
        <f t="shared" si="8"/>
        <v>0</v>
      </c>
      <c r="V39" s="67">
        <f t="shared" si="9"/>
        <v>0</v>
      </c>
      <c r="X39" s="59" t="str">
        <f t="shared" si="1"/>
        <v>0 kg</v>
      </c>
    </row>
    <row r="40" spans="3:24" ht="15.75" x14ac:dyDescent="0.25">
      <c r="C40" s="73"/>
      <c r="D40" s="64"/>
      <c r="E40" s="64"/>
      <c r="F40" s="64"/>
      <c r="G40" s="64">
        <f t="shared" si="10"/>
        <v>0</v>
      </c>
      <c r="H40" s="64">
        <f t="shared" si="0"/>
        <v>0</v>
      </c>
      <c r="I40" s="64">
        <f t="shared" si="11"/>
        <v>0</v>
      </c>
      <c r="J40" s="64">
        <f t="shared" si="12"/>
        <v>0</v>
      </c>
      <c r="K40" s="65"/>
      <c r="L40" s="74">
        <f t="shared" si="13"/>
        <v>0</v>
      </c>
      <c r="N40" s="73"/>
      <c r="O40" s="64">
        <f t="shared" si="14"/>
        <v>0</v>
      </c>
      <c r="P40" s="64">
        <f t="shared" si="3"/>
        <v>0</v>
      </c>
      <c r="Q40" s="64">
        <f t="shared" si="4"/>
        <v>0</v>
      </c>
      <c r="R40" s="64">
        <f t="shared" si="5"/>
        <v>0</v>
      </c>
      <c r="S40" s="64">
        <f t="shared" si="6"/>
        <v>0</v>
      </c>
      <c r="T40" s="64">
        <f t="shared" si="7"/>
        <v>0</v>
      </c>
      <c r="U40" s="64">
        <f t="shared" si="8"/>
        <v>0</v>
      </c>
      <c r="V40" s="65">
        <f t="shared" si="9"/>
        <v>0</v>
      </c>
      <c r="X40" s="59" t="str">
        <f t="shared" si="1"/>
        <v>0 kg</v>
      </c>
    </row>
    <row r="41" spans="3:24" ht="15.75" x14ac:dyDescent="0.25">
      <c r="C41" s="72"/>
      <c r="D41" s="66"/>
      <c r="E41" s="66"/>
      <c r="F41" s="66"/>
      <c r="G41" s="66">
        <f t="shared" si="10"/>
        <v>0</v>
      </c>
      <c r="H41" s="66">
        <f t="shared" si="0"/>
        <v>0</v>
      </c>
      <c r="I41" s="66">
        <f t="shared" si="11"/>
        <v>0</v>
      </c>
      <c r="J41" s="66">
        <f t="shared" si="12"/>
        <v>0</v>
      </c>
      <c r="K41" s="67"/>
      <c r="L41" s="75">
        <f t="shared" si="13"/>
        <v>0</v>
      </c>
      <c r="N41" s="72"/>
      <c r="O41" s="66">
        <f t="shared" si="14"/>
        <v>0</v>
      </c>
      <c r="P41" s="66">
        <f t="shared" si="3"/>
        <v>0</v>
      </c>
      <c r="Q41" s="66">
        <f t="shared" si="4"/>
        <v>0</v>
      </c>
      <c r="R41" s="66">
        <f t="shared" si="5"/>
        <v>0</v>
      </c>
      <c r="S41" s="66">
        <f t="shared" si="6"/>
        <v>0</v>
      </c>
      <c r="T41" s="66">
        <f t="shared" si="7"/>
        <v>0</v>
      </c>
      <c r="U41" s="66">
        <f t="shared" si="8"/>
        <v>0</v>
      </c>
      <c r="V41" s="67">
        <f t="shared" si="9"/>
        <v>0</v>
      </c>
      <c r="X41" s="59" t="str">
        <f t="shared" si="1"/>
        <v>0 kg</v>
      </c>
    </row>
    <row r="42" spans="3:24" ht="15.75" x14ac:dyDescent="0.25">
      <c r="C42" s="73"/>
      <c r="D42" s="64"/>
      <c r="E42" s="64"/>
      <c r="F42" s="64"/>
      <c r="G42" s="64">
        <f t="shared" si="10"/>
        <v>0</v>
      </c>
      <c r="H42" s="64">
        <f t="shared" si="0"/>
        <v>0</v>
      </c>
      <c r="I42" s="64">
        <f t="shared" si="11"/>
        <v>0</v>
      </c>
      <c r="J42" s="64">
        <f t="shared" si="12"/>
        <v>0</v>
      </c>
      <c r="K42" s="65"/>
      <c r="L42" s="74">
        <f t="shared" si="13"/>
        <v>0</v>
      </c>
      <c r="N42" s="73"/>
      <c r="O42" s="64">
        <f t="shared" si="14"/>
        <v>0</v>
      </c>
      <c r="P42" s="64">
        <f t="shared" si="3"/>
        <v>0</v>
      </c>
      <c r="Q42" s="64">
        <f t="shared" si="4"/>
        <v>0</v>
      </c>
      <c r="R42" s="64">
        <f t="shared" si="5"/>
        <v>0</v>
      </c>
      <c r="S42" s="64">
        <f t="shared" si="6"/>
        <v>0</v>
      </c>
      <c r="T42" s="64">
        <f t="shared" si="7"/>
        <v>0</v>
      </c>
      <c r="U42" s="64">
        <f t="shared" si="8"/>
        <v>0</v>
      </c>
      <c r="V42" s="65">
        <f t="shared" si="9"/>
        <v>0</v>
      </c>
      <c r="X42" s="59" t="str">
        <f t="shared" si="1"/>
        <v>0 kg</v>
      </c>
    </row>
    <row r="43" spans="3:24" ht="15.75" x14ac:dyDescent="0.25">
      <c r="C43" s="72"/>
      <c r="D43" s="66"/>
      <c r="E43" s="66"/>
      <c r="F43" s="66"/>
      <c r="G43" s="66">
        <f t="shared" si="10"/>
        <v>0</v>
      </c>
      <c r="H43" s="66">
        <f t="shared" si="0"/>
        <v>0</v>
      </c>
      <c r="I43" s="66">
        <f t="shared" si="11"/>
        <v>0</v>
      </c>
      <c r="J43" s="66">
        <f t="shared" si="12"/>
        <v>0</v>
      </c>
      <c r="K43" s="67"/>
      <c r="L43" s="75">
        <f t="shared" si="13"/>
        <v>0</v>
      </c>
      <c r="N43" s="72"/>
      <c r="O43" s="66">
        <f t="shared" si="14"/>
        <v>0</v>
      </c>
      <c r="P43" s="66">
        <f t="shared" si="3"/>
        <v>0</v>
      </c>
      <c r="Q43" s="66">
        <f t="shared" si="4"/>
        <v>0</v>
      </c>
      <c r="R43" s="66">
        <f t="shared" si="5"/>
        <v>0</v>
      </c>
      <c r="S43" s="66">
        <f t="shared" si="6"/>
        <v>0</v>
      </c>
      <c r="T43" s="66">
        <f t="shared" si="7"/>
        <v>0</v>
      </c>
      <c r="U43" s="66">
        <f t="shared" si="8"/>
        <v>0</v>
      </c>
      <c r="V43" s="67">
        <f t="shared" si="9"/>
        <v>0</v>
      </c>
      <c r="X43" s="59" t="str">
        <f t="shared" si="1"/>
        <v>0 kg</v>
      </c>
    </row>
    <row r="44" spans="3:24" ht="15.75" x14ac:dyDescent="0.25">
      <c r="C44" s="73"/>
      <c r="D44" s="64"/>
      <c r="E44" s="64"/>
      <c r="F44" s="64"/>
      <c r="G44" s="64">
        <f t="shared" si="10"/>
        <v>0</v>
      </c>
      <c r="H44" s="64">
        <f t="shared" si="0"/>
        <v>0</v>
      </c>
      <c r="I44" s="64">
        <f t="shared" si="11"/>
        <v>0</v>
      </c>
      <c r="J44" s="64">
        <f t="shared" si="12"/>
        <v>0</v>
      </c>
      <c r="K44" s="65"/>
      <c r="L44" s="74">
        <f t="shared" si="13"/>
        <v>0</v>
      </c>
      <c r="N44" s="73"/>
      <c r="O44" s="64">
        <f t="shared" si="14"/>
        <v>0</v>
      </c>
      <c r="P44" s="64">
        <f t="shared" si="3"/>
        <v>0</v>
      </c>
      <c r="Q44" s="64">
        <f t="shared" si="4"/>
        <v>0</v>
      </c>
      <c r="R44" s="64">
        <f t="shared" si="5"/>
        <v>0</v>
      </c>
      <c r="S44" s="64">
        <f t="shared" si="6"/>
        <v>0</v>
      </c>
      <c r="T44" s="64">
        <f t="shared" si="7"/>
        <v>0</v>
      </c>
      <c r="U44" s="64">
        <f t="shared" si="8"/>
        <v>0</v>
      </c>
      <c r="V44" s="65">
        <f t="shared" si="9"/>
        <v>0</v>
      </c>
      <c r="X44" s="59" t="str">
        <f t="shared" si="1"/>
        <v>0 kg</v>
      </c>
    </row>
    <row r="45" spans="3:24" ht="15.75" x14ac:dyDescent="0.25">
      <c r="C45" s="72"/>
      <c r="D45" s="66"/>
      <c r="E45" s="66"/>
      <c r="F45" s="66"/>
      <c r="G45" s="66">
        <f t="shared" si="10"/>
        <v>0</v>
      </c>
      <c r="H45" s="66">
        <f t="shared" si="0"/>
        <v>0</v>
      </c>
      <c r="I45" s="66">
        <f t="shared" si="11"/>
        <v>0</v>
      </c>
      <c r="J45" s="66">
        <f t="shared" si="12"/>
        <v>0</v>
      </c>
      <c r="K45" s="67"/>
      <c r="L45" s="75">
        <f t="shared" si="13"/>
        <v>0</v>
      </c>
      <c r="N45" s="72"/>
      <c r="O45" s="66">
        <f t="shared" si="14"/>
        <v>0</v>
      </c>
      <c r="P45" s="66">
        <f t="shared" si="3"/>
        <v>0</v>
      </c>
      <c r="Q45" s="66">
        <f t="shared" si="4"/>
        <v>0</v>
      </c>
      <c r="R45" s="66">
        <f t="shared" si="5"/>
        <v>0</v>
      </c>
      <c r="S45" s="66">
        <f t="shared" si="6"/>
        <v>0</v>
      </c>
      <c r="T45" s="66">
        <f t="shared" si="7"/>
        <v>0</v>
      </c>
      <c r="U45" s="66">
        <f t="shared" si="8"/>
        <v>0</v>
      </c>
      <c r="V45" s="67">
        <f t="shared" si="9"/>
        <v>0</v>
      </c>
      <c r="X45" s="59" t="str">
        <f t="shared" si="1"/>
        <v>0 kg</v>
      </c>
    </row>
    <row r="46" spans="3:24" ht="15.75" x14ac:dyDescent="0.25">
      <c r="C46" s="73"/>
      <c r="D46" s="64"/>
      <c r="E46" s="64"/>
      <c r="F46" s="64"/>
      <c r="G46" s="64">
        <f t="shared" si="10"/>
        <v>0</v>
      </c>
      <c r="H46" s="64">
        <f t="shared" si="0"/>
        <v>0</v>
      </c>
      <c r="I46" s="64">
        <f t="shared" si="11"/>
        <v>0</v>
      </c>
      <c r="J46" s="64">
        <f t="shared" si="12"/>
        <v>0</v>
      </c>
      <c r="K46" s="65"/>
      <c r="L46" s="74">
        <f t="shared" si="13"/>
        <v>0</v>
      </c>
      <c r="N46" s="73"/>
      <c r="O46" s="64">
        <f t="shared" si="14"/>
        <v>0</v>
      </c>
      <c r="P46" s="64">
        <f t="shared" si="3"/>
        <v>0</v>
      </c>
      <c r="Q46" s="64">
        <f t="shared" si="4"/>
        <v>0</v>
      </c>
      <c r="R46" s="64">
        <f t="shared" si="5"/>
        <v>0</v>
      </c>
      <c r="S46" s="64">
        <f t="shared" si="6"/>
        <v>0</v>
      </c>
      <c r="T46" s="64">
        <f t="shared" si="7"/>
        <v>0</v>
      </c>
      <c r="U46" s="64">
        <f t="shared" si="8"/>
        <v>0</v>
      </c>
      <c r="V46" s="65">
        <f t="shared" si="9"/>
        <v>0</v>
      </c>
      <c r="X46" s="59" t="str">
        <f t="shared" si="1"/>
        <v>0 kg</v>
      </c>
    </row>
    <row r="47" spans="3:24" ht="15.75" x14ac:dyDescent="0.25">
      <c r="C47" s="72"/>
      <c r="D47" s="66"/>
      <c r="E47" s="66"/>
      <c r="F47" s="66"/>
      <c r="G47" s="66">
        <f t="shared" si="10"/>
        <v>0</v>
      </c>
      <c r="H47" s="66">
        <f t="shared" si="0"/>
        <v>0</v>
      </c>
      <c r="I47" s="66">
        <f t="shared" si="11"/>
        <v>0</v>
      </c>
      <c r="J47" s="66">
        <f t="shared" si="12"/>
        <v>0</v>
      </c>
      <c r="K47" s="67"/>
      <c r="L47" s="75">
        <f t="shared" si="13"/>
        <v>0</v>
      </c>
      <c r="N47" s="72"/>
      <c r="O47" s="66">
        <f t="shared" si="14"/>
        <v>0</v>
      </c>
      <c r="P47" s="66">
        <f t="shared" si="3"/>
        <v>0</v>
      </c>
      <c r="Q47" s="66">
        <f t="shared" si="4"/>
        <v>0</v>
      </c>
      <c r="R47" s="66">
        <f t="shared" si="5"/>
        <v>0</v>
      </c>
      <c r="S47" s="66">
        <f t="shared" si="6"/>
        <v>0</v>
      </c>
      <c r="T47" s="66">
        <f t="shared" si="7"/>
        <v>0</v>
      </c>
      <c r="U47" s="66">
        <f t="shared" si="8"/>
        <v>0</v>
      </c>
      <c r="V47" s="67">
        <f t="shared" si="9"/>
        <v>0</v>
      </c>
      <c r="X47" s="59" t="str">
        <f t="shared" si="1"/>
        <v>0 kg</v>
      </c>
    </row>
    <row r="48" spans="3:24" ht="15.75" x14ac:dyDescent="0.25">
      <c r="C48" s="73"/>
      <c r="D48" s="64"/>
      <c r="E48" s="64"/>
      <c r="F48" s="64"/>
      <c r="G48" s="64">
        <f t="shared" si="10"/>
        <v>0</v>
      </c>
      <c r="H48" s="64">
        <f t="shared" si="0"/>
        <v>0</v>
      </c>
      <c r="I48" s="64">
        <f t="shared" si="11"/>
        <v>0</v>
      </c>
      <c r="J48" s="64">
        <f t="shared" si="12"/>
        <v>0</v>
      </c>
      <c r="K48" s="65"/>
      <c r="L48" s="74">
        <f t="shared" si="13"/>
        <v>0</v>
      </c>
      <c r="N48" s="73"/>
      <c r="O48" s="64">
        <f t="shared" si="14"/>
        <v>0</v>
      </c>
      <c r="P48" s="64">
        <f t="shared" si="3"/>
        <v>0</v>
      </c>
      <c r="Q48" s="64">
        <f t="shared" si="4"/>
        <v>0</v>
      </c>
      <c r="R48" s="64">
        <f t="shared" si="5"/>
        <v>0</v>
      </c>
      <c r="S48" s="64">
        <f t="shared" si="6"/>
        <v>0</v>
      </c>
      <c r="T48" s="64">
        <f t="shared" si="7"/>
        <v>0</v>
      </c>
      <c r="U48" s="64">
        <f t="shared" si="8"/>
        <v>0</v>
      </c>
      <c r="V48" s="65">
        <f t="shared" si="9"/>
        <v>0</v>
      </c>
      <c r="X48" s="59" t="str">
        <f t="shared" si="1"/>
        <v>0 kg</v>
      </c>
    </row>
    <row r="49" spans="1:24" ht="15.75" x14ac:dyDescent="0.25">
      <c r="C49" s="72"/>
      <c r="D49" s="66"/>
      <c r="E49" s="66"/>
      <c r="F49" s="66"/>
      <c r="G49" s="66">
        <f t="shared" si="10"/>
        <v>0</v>
      </c>
      <c r="H49" s="66">
        <f t="shared" si="0"/>
        <v>0</v>
      </c>
      <c r="I49" s="66">
        <f t="shared" si="11"/>
        <v>0</v>
      </c>
      <c r="J49" s="66">
        <f t="shared" si="12"/>
        <v>0</v>
      </c>
      <c r="K49" s="67"/>
      <c r="L49" s="75">
        <f t="shared" si="13"/>
        <v>0</v>
      </c>
      <c r="N49" s="72"/>
      <c r="O49" s="66">
        <f t="shared" si="14"/>
        <v>0</v>
      </c>
      <c r="P49" s="66">
        <f t="shared" si="3"/>
        <v>0</v>
      </c>
      <c r="Q49" s="66">
        <f t="shared" si="4"/>
        <v>0</v>
      </c>
      <c r="R49" s="66">
        <f t="shared" si="5"/>
        <v>0</v>
      </c>
      <c r="S49" s="66">
        <f t="shared" si="6"/>
        <v>0</v>
      </c>
      <c r="T49" s="66">
        <f t="shared" si="7"/>
        <v>0</v>
      </c>
      <c r="U49" s="66">
        <f t="shared" si="8"/>
        <v>0</v>
      </c>
      <c r="V49" s="67">
        <f t="shared" si="9"/>
        <v>0</v>
      </c>
      <c r="X49" s="59" t="str">
        <f t="shared" si="1"/>
        <v>0 kg</v>
      </c>
    </row>
    <row r="50" spans="1:24" ht="16.5" thickBot="1" x14ac:dyDescent="0.3">
      <c r="C50" s="76"/>
      <c r="D50" s="77"/>
      <c r="E50" s="77"/>
      <c r="F50" s="77"/>
      <c r="G50" s="77">
        <f t="shared" si="10"/>
        <v>0</v>
      </c>
      <c r="H50" s="77">
        <f t="shared" si="0"/>
        <v>0</v>
      </c>
      <c r="I50" s="77">
        <f t="shared" si="11"/>
        <v>0</v>
      </c>
      <c r="J50" s="77">
        <f t="shared" si="12"/>
        <v>0</v>
      </c>
      <c r="K50" s="78"/>
      <c r="L50" s="79">
        <f t="shared" si="13"/>
        <v>0</v>
      </c>
      <c r="N50" s="76"/>
      <c r="O50" s="77">
        <f t="shared" si="14"/>
        <v>0</v>
      </c>
      <c r="P50" s="77">
        <f t="shared" si="3"/>
        <v>0</v>
      </c>
      <c r="Q50" s="77">
        <f t="shared" si="4"/>
        <v>0</v>
      </c>
      <c r="R50" s="77">
        <f t="shared" si="5"/>
        <v>0</v>
      </c>
      <c r="S50" s="77">
        <f t="shared" si="6"/>
        <v>0</v>
      </c>
      <c r="T50" s="77">
        <f t="shared" si="7"/>
        <v>0</v>
      </c>
      <c r="U50" s="77">
        <f t="shared" si="8"/>
        <v>0</v>
      </c>
      <c r="V50" s="78">
        <f t="shared" si="9"/>
        <v>0</v>
      </c>
      <c r="X50" s="59" t="str">
        <f t="shared" si="1"/>
        <v>0 kg</v>
      </c>
    </row>
    <row r="51" spans="1:24" ht="15.75" x14ac:dyDescent="0.25">
      <c r="C51" s="54"/>
      <c r="D51" s="54"/>
      <c r="E51" s="54"/>
      <c r="F51" s="54"/>
      <c r="G51" s="55"/>
      <c r="H51" s="56"/>
      <c r="I51" s="56"/>
      <c r="J51" s="57"/>
      <c r="K51" s="58"/>
      <c r="L51" s="57"/>
    </row>
    <row r="52" spans="1:24" ht="15.75" x14ac:dyDescent="0.25">
      <c r="C52" s="54"/>
      <c r="D52" s="54" t="s">
        <v>88</v>
      </c>
      <c r="E52" s="54"/>
      <c r="F52" s="54"/>
      <c r="G52" s="55"/>
      <c r="H52" s="56"/>
      <c r="I52" s="56"/>
      <c r="J52" s="57"/>
      <c r="K52" s="58"/>
      <c r="L52" s="57"/>
    </row>
    <row r="53" spans="1:24" ht="15.75" x14ac:dyDescent="0.25">
      <c r="C53" s="54"/>
      <c r="D53" s="54"/>
      <c r="E53" s="54"/>
      <c r="F53" s="54"/>
      <c r="G53" s="55"/>
      <c r="H53" s="56"/>
      <c r="I53" s="56"/>
      <c r="J53" s="57"/>
      <c r="K53" s="58"/>
      <c r="L53" s="57"/>
      <c r="X53" s="3"/>
    </row>
    <row r="54" spans="1:24" s="3" customFormat="1" ht="15.75" x14ac:dyDescent="0.25">
      <c r="A54" s="43"/>
      <c r="B54" s="43"/>
      <c r="C54" s="54"/>
      <c r="D54" s="54"/>
      <c r="E54" s="54"/>
      <c r="F54" s="54"/>
      <c r="G54" s="55"/>
      <c r="H54" s="56"/>
      <c r="I54" s="56"/>
      <c r="J54" s="57"/>
      <c r="K54" s="58"/>
      <c r="L54" s="57"/>
      <c r="N54" s="43"/>
      <c r="O54" s="43"/>
      <c r="P54" s="43"/>
      <c r="Q54" s="43"/>
      <c r="R54" s="43"/>
      <c r="S54" s="43"/>
      <c r="T54" s="43"/>
      <c r="U54" s="43"/>
      <c r="V54" s="43"/>
    </row>
    <row r="55" spans="1:24" s="3" customFormat="1" ht="15.75" x14ac:dyDescent="0.25">
      <c r="A55" s="43"/>
      <c r="B55" s="43"/>
      <c r="C55" s="54"/>
      <c r="D55" s="54"/>
      <c r="E55" s="54"/>
      <c r="F55" s="54"/>
      <c r="G55" s="55"/>
      <c r="H55" s="56"/>
      <c r="I55" s="56"/>
      <c r="J55" s="57"/>
      <c r="K55" s="57"/>
      <c r="L55" s="57"/>
      <c r="N55" s="43" t="str">
        <f>IF(K55=0,"",K55)</f>
        <v/>
      </c>
      <c r="O55" s="88"/>
      <c r="P55" s="43"/>
      <c r="Q55" s="43"/>
      <c r="R55" s="43"/>
      <c r="S55" s="43"/>
      <c r="T55" s="43"/>
      <c r="U55" s="43"/>
      <c r="V55" s="43"/>
    </row>
    <row r="56" spans="1:24" s="3" customFormat="1" ht="15.75" x14ac:dyDescent="0.25">
      <c r="A56" s="43"/>
      <c r="B56" s="43"/>
      <c r="C56" s="54"/>
      <c r="D56" s="54"/>
      <c r="E56" s="54"/>
      <c r="F56" s="54"/>
      <c r="G56" s="55"/>
      <c r="H56" s="56"/>
      <c r="I56" s="56"/>
      <c r="J56" s="57"/>
      <c r="K56" s="58"/>
      <c r="L56" s="57"/>
      <c r="N56" s="43"/>
      <c r="O56" s="43"/>
      <c r="P56" s="43"/>
      <c r="Q56" s="43"/>
      <c r="R56" s="43"/>
      <c r="S56" s="43"/>
      <c r="T56" s="43"/>
      <c r="U56" s="43"/>
      <c r="V56" s="43"/>
    </row>
    <row r="57" spans="1:24" s="3" customFormat="1" ht="15.75" x14ac:dyDescent="0.25">
      <c r="A57" s="43"/>
      <c r="B57" s="43"/>
      <c r="C57" s="54"/>
      <c r="D57" s="54"/>
      <c r="E57" s="54"/>
      <c r="F57" s="54"/>
      <c r="G57" s="55"/>
      <c r="H57" s="56"/>
      <c r="I57" s="56"/>
      <c r="J57" s="57"/>
      <c r="K57" s="58"/>
      <c r="L57" s="57"/>
      <c r="N57" s="43"/>
      <c r="O57" s="43"/>
      <c r="P57" s="43"/>
      <c r="Q57" s="43"/>
      <c r="R57" s="43"/>
      <c r="S57" s="43"/>
      <c r="T57" s="43"/>
      <c r="U57" s="43"/>
      <c r="V57" s="43"/>
    </row>
    <row r="58" spans="1:24" s="3" customFormat="1" ht="15.75" x14ac:dyDescent="0.25">
      <c r="A58" s="43"/>
      <c r="B58" s="43"/>
      <c r="C58" s="54"/>
      <c r="D58" s="54"/>
      <c r="E58" s="54"/>
      <c r="F58" s="54"/>
      <c r="G58" s="55"/>
      <c r="H58" s="56"/>
      <c r="I58" s="56"/>
      <c r="J58" s="57"/>
      <c r="K58" s="58"/>
      <c r="L58" s="57"/>
      <c r="N58" s="43"/>
      <c r="O58" s="43"/>
      <c r="P58" s="43"/>
      <c r="Q58" s="43"/>
      <c r="R58" s="43"/>
      <c r="S58" s="43"/>
      <c r="T58" s="43"/>
      <c r="U58" s="43"/>
      <c r="V58" s="43"/>
    </row>
    <row r="59" spans="1:24" s="3" customFormat="1" ht="15.75" x14ac:dyDescent="0.25">
      <c r="A59" s="43"/>
      <c r="B59" s="43"/>
      <c r="C59" s="54"/>
      <c r="D59" s="54"/>
      <c r="E59" s="54"/>
      <c r="F59" s="54"/>
      <c r="G59" s="55"/>
      <c r="H59" s="56"/>
      <c r="I59" s="56"/>
      <c r="J59" s="57"/>
      <c r="K59" s="89"/>
      <c r="L59" s="57"/>
      <c r="N59" s="43"/>
      <c r="O59" s="43"/>
      <c r="P59" s="43"/>
      <c r="Q59" s="43"/>
      <c r="R59" s="43"/>
      <c r="S59" s="43"/>
      <c r="T59" s="43"/>
      <c r="U59" s="43"/>
      <c r="V59" s="43"/>
    </row>
    <row r="60" spans="1:24" s="3" customFormat="1" ht="15.75" x14ac:dyDescent="0.25">
      <c r="A60" s="43"/>
      <c r="B60" s="43"/>
      <c r="C60" s="54"/>
      <c r="D60" s="54"/>
      <c r="E60" s="54"/>
      <c r="F60" s="54"/>
      <c r="G60" s="55"/>
      <c r="H60" s="56"/>
      <c r="I60" s="56"/>
      <c r="J60" s="57"/>
      <c r="K60" s="58"/>
      <c r="L60" s="57"/>
      <c r="N60" s="43"/>
      <c r="O60" s="43"/>
      <c r="P60" s="43"/>
      <c r="Q60" s="43"/>
      <c r="R60" s="43"/>
      <c r="S60" s="43"/>
      <c r="T60" s="43"/>
      <c r="U60" s="43"/>
      <c r="V60" s="43"/>
    </row>
    <row r="61" spans="1:24" s="3" customFormat="1" ht="15.75" x14ac:dyDescent="0.25">
      <c r="A61" s="43"/>
      <c r="B61" s="43"/>
      <c r="C61" s="54"/>
      <c r="D61" s="54"/>
      <c r="E61" s="54"/>
      <c r="F61" s="54"/>
      <c r="G61" s="55"/>
      <c r="H61" s="56"/>
      <c r="I61" s="56"/>
      <c r="J61" s="57"/>
      <c r="K61" s="58"/>
      <c r="L61" s="57"/>
      <c r="N61" s="43"/>
      <c r="O61" s="43"/>
      <c r="P61" s="43"/>
      <c r="Q61" s="43"/>
      <c r="R61" s="43"/>
      <c r="S61" s="43"/>
      <c r="T61" s="43"/>
      <c r="U61" s="43"/>
      <c r="V61" s="43"/>
    </row>
    <row r="62" spans="1:24" s="3" customFormat="1" ht="15.75" x14ac:dyDescent="0.25">
      <c r="A62" s="43"/>
      <c r="B62" s="43"/>
      <c r="C62" s="54"/>
      <c r="D62" s="54"/>
      <c r="E62" s="54"/>
      <c r="F62" s="54"/>
      <c r="G62" s="55"/>
      <c r="H62" s="56"/>
      <c r="I62" s="56"/>
      <c r="J62" s="57"/>
      <c r="K62" s="58"/>
      <c r="L62" s="57"/>
      <c r="N62" s="43"/>
      <c r="O62" s="43"/>
      <c r="P62" s="43"/>
      <c r="Q62" s="43"/>
      <c r="R62" s="43"/>
      <c r="S62" s="43"/>
      <c r="T62" s="43"/>
      <c r="U62" s="43"/>
      <c r="V62" s="43"/>
    </row>
    <row r="63" spans="1:24" s="3" customFormat="1" ht="15.75" x14ac:dyDescent="0.25">
      <c r="A63" s="43"/>
      <c r="B63" s="43"/>
      <c r="C63" s="54"/>
      <c r="D63" s="54"/>
      <c r="E63" s="54"/>
      <c r="F63" s="54"/>
      <c r="G63" s="55"/>
      <c r="H63" s="56"/>
      <c r="I63" s="56"/>
      <c r="J63" s="57"/>
      <c r="K63" s="58"/>
      <c r="L63" s="57"/>
      <c r="N63" s="43"/>
      <c r="O63" s="43"/>
      <c r="P63" s="43"/>
      <c r="Q63" s="43"/>
      <c r="R63" s="43"/>
      <c r="S63" s="43"/>
      <c r="T63" s="43"/>
      <c r="U63" s="43"/>
      <c r="V63" s="43"/>
    </row>
    <row r="64" spans="1:24" s="3" customFormat="1" ht="15.75" x14ac:dyDescent="0.25">
      <c r="A64" s="43"/>
      <c r="B64" s="43"/>
      <c r="C64" s="54"/>
      <c r="D64" s="54"/>
      <c r="E64" s="54"/>
      <c r="F64" s="54"/>
      <c r="G64" s="55"/>
      <c r="H64" s="56"/>
      <c r="I64" s="56"/>
      <c r="J64" s="57"/>
      <c r="K64" s="58"/>
      <c r="L64" s="57"/>
      <c r="N64" s="43"/>
      <c r="O64" s="43"/>
      <c r="P64" s="43"/>
      <c r="Q64" s="43"/>
      <c r="R64" s="43"/>
      <c r="S64" s="43"/>
      <c r="T64" s="43"/>
      <c r="U64" s="43"/>
      <c r="V64" s="43"/>
    </row>
    <row r="65" spans="1:22" s="3" customFormat="1" ht="15.75" x14ac:dyDescent="0.25">
      <c r="A65" s="43"/>
      <c r="B65" s="43"/>
      <c r="C65" s="54"/>
      <c r="D65" s="54"/>
      <c r="E65" s="54"/>
      <c r="F65" s="54"/>
      <c r="G65" s="55"/>
      <c r="H65" s="56"/>
      <c r="I65" s="56"/>
      <c r="J65" s="57"/>
      <c r="K65" s="58"/>
      <c r="L65" s="57"/>
      <c r="N65" s="43"/>
      <c r="O65" s="43"/>
      <c r="P65" s="43"/>
      <c r="Q65" s="43"/>
      <c r="R65" s="43"/>
      <c r="S65" s="43"/>
      <c r="T65" s="43"/>
      <c r="U65" s="43"/>
      <c r="V65" s="43"/>
    </row>
    <row r="66" spans="1:22" s="3" customFormat="1" ht="15.75" x14ac:dyDescent="0.25">
      <c r="A66" s="43"/>
      <c r="B66" s="43"/>
      <c r="C66" s="54"/>
      <c r="D66" s="54"/>
      <c r="E66" s="54"/>
      <c r="F66" s="54"/>
      <c r="G66" s="55"/>
      <c r="H66" s="56"/>
      <c r="I66" s="56"/>
      <c r="J66" s="57"/>
      <c r="K66" s="58"/>
      <c r="L66" s="57"/>
      <c r="N66" s="43"/>
      <c r="O66" s="43"/>
      <c r="P66" s="43"/>
      <c r="Q66" s="43"/>
      <c r="R66" s="43"/>
      <c r="S66" s="43"/>
      <c r="T66" s="43"/>
      <c r="U66" s="43"/>
      <c r="V66" s="43"/>
    </row>
    <row r="67" spans="1:22" s="3" customFormat="1" ht="15.75" x14ac:dyDescent="0.25">
      <c r="A67" s="43"/>
      <c r="B67" s="43"/>
      <c r="C67" s="54"/>
      <c r="D67" s="54"/>
      <c r="E67" s="54"/>
      <c r="F67" s="54"/>
      <c r="G67" s="55"/>
      <c r="H67" s="56"/>
      <c r="I67" s="56"/>
      <c r="J67" s="57"/>
      <c r="K67" s="58"/>
      <c r="L67" s="57"/>
      <c r="N67" s="43"/>
      <c r="O67" s="43"/>
      <c r="P67" s="43"/>
      <c r="Q67" s="43"/>
      <c r="R67" s="43"/>
      <c r="S67" s="43"/>
      <c r="T67" s="43"/>
      <c r="U67" s="43"/>
      <c r="V67" s="43"/>
    </row>
    <row r="68" spans="1:22" s="3" customFormat="1" ht="15.75" x14ac:dyDescent="0.25">
      <c r="A68" s="43"/>
      <c r="B68" s="43"/>
      <c r="C68" s="54"/>
      <c r="D68" s="54"/>
      <c r="E68" s="54"/>
      <c r="F68" s="54"/>
      <c r="G68" s="55"/>
      <c r="H68" s="56"/>
      <c r="I68" s="56"/>
      <c r="J68" s="57"/>
      <c r="K68" s="58"/>
      <c r="L68" s="57"/>
      <c r="N68" s="43"/>
      <c r="O68" s="43"/>
      <c r="P68" s="43"/>
      <c r="Q68" s="43"/>
      <c r="R68" s="43"/>
      <c r="S68" s="43"/>
      <c r="T68" s="43"/>
      <c r="U68" s="43"/>
      <c r="V68" s="43"/>
    </row>
    <row r="69" spans="1:22" s="3" customFormat="1" ht="15.75" x14ac:dyDescent="0.25">
      <c r="A69" s="43"/>
      <c r="B69" s="43"/>
      <c r="C69" s="54"/>
      <c r="D69" s="54"/>
      <c r="E69" s="54"/>
      <c r="F69" s="54"/>
      <c r="G69" s="55"/>
      <c r="H69" s="56"/>
      <c r="I69" s="56"/>
      <c r="J69" s="57"/>
      <c r="K69" s="58"/>
      <c r="L69" s="57"/>
      <c r="N69" s="43"/>
      <c r="O69" s="43"/>
      <c r="P69" s="43"/>
      <c r="Q69" s="43"/>
      <c r="R69" s="43"/>
      <c r="S69" s="43"/>
      <c r="T69" s="43"/>
      <c r="U69" s="43"/>
      <c r="V69" s="43"/>
    </row>
    <row r="70" spans="1:22" s="3" customFormat="1" ht="15.75" x14ac:dyDescent="0.25">
      <c r="A70" s="43"/>
      <c r="B70" s="43"/>
      <c r="C70" s="54"/>
      <c r="D70" s="54"/>
      <c r="E70" s="54"/>
      <c r="F70" s="54"/>
      <c r="G70" s="55"/>
      <c r="H70" s="56"/>
      <c r="I70" s="56"/>
      <c r="J70" s="57"/>
      <c r="K70" s="58"/>
      <c r="L70" s="57"/>
      <c r="N70" s="43"/>
      <c r="O70" s="43"/>
      <c r="P70" s="43"/>
      <c r="Q70" s="43"/>
      <c r="R70" s="43"/>
      <c r="S70" s="43"/>
      <c r="T70" s="43"/>
      <c r="U70" s="43"/>
      <c r="V70" s="43"/>
    </row>
    <row r="71" spans="1:22" s="3" customFormat="1" ht="15.75" x14ac:dyDescent="0.25">
      <c r="A71" s="43"/>
      <c r="B71" s="43"/>
      <c r="C71" s="54"/>
      <c r="D71" s="54"/>
      <c r="E71" s="54"/>
      <c r="F71" s="54"/>
      <c r="G71" s="55"/>
      <c r="H71" s="56"/>
      <c r="I71" s="56"/>
      <c r="J71" s="57"/>
      <c r="K71" s="58"/>
      <c r="L71" s="57"/>
      <c r="N71" s="43"/>
      <c r="O71" s="43"/>
      <c r="P71" s="43"/>
      <c r="Q71" s="43"/>
      <c r="R71" s="43"/>
      <c r="S71" s="43"/>
      <c r="T71" s="43"/>
      <c r="U71" s="43"/>
      <c r="V71" s="43"/>
    </row>
    <row r="72" spans="1:22" s="3" customFormat="1" ht="15.75" x14ac:dyDescent="0.25">
      <c r="A72" s="43"/>
      <c r="B72" s="43"/>
      <c r="C72" s="54"/>
      <c r="D72" s="54"/>
      <c r="E72" s="54"/>
      <c r="F72" s="54"/>
      <c r="G72" s="55"/>
      <c r="H72" s="56"/>
      <c r="I72" s="56"/>
      <c r="J72" s="57"/>
      <c r="K72" s="58"/>
      <c r="L72" s="57"/>
      <c r="N72" s="43"/>
      <c r="O72" s="43"/>
      <c r="P72" s="43"/>
      <c r="Q72" s="43"/>
      <c r="R72" s="43"/>
      <c r="S72" s="43"/>
      <c r="T72" s="43"/>
      <c r="U72" s="43"/>
      <c r="V72" s="43"/>
    </row>
    <row r="73" spans="1:22" s="3" customFormat="1" ht="15.75" x14ac:dyDescent="0.25">
      <c r="A73" s="43"/>
      <c r="B73" s="43"/>
      <c r="C73" s="54"/>
      <c r="D73" s="54"/>
      <c r="E73" s="54"/>
      <c r="F73" s="54"/>
      <c r="G73" s="55"/>
      <c r="H73" s="56"/>
      <c r="I73" s="56"/>
      <c r="J73" s="57"/>
      <c r="K73" s="58"/>
      <c r="L73" s="57"/>
      <c r="N73" s="43"/>
      <c r="O73" s="43"/>
      <c r="P73" s="43"/>
      <c r="Q73" s="43"/>
      <c r="R73" s="43"/>
      <c r="S73" s="43"/>
      <c r="T73" s="43"/>
      <c r="U73" s="43"/>
      <c r="V73" s="43"/>
    </row>
    <row r="74" spans="1:22" s="3" customFormat="1" ht="15.75" x14ac:dyDescent="0.25">
      <c r="A74" s="43"/>
      <c r="B74" s="43"/>
      <c r="C74" s="54"/>
      <c r="D74" s="54"/>
      <c r="E74" s="54"/>
      <c r="F74" s="54"/>
      <c r="G74" s="55"/>
      <c r="H74" s="56"/>
      <c r="I74" s="56"/>
      <c r="J74" s="57"/>
      <c r="K74" s="58"/>
      <c r="L74" s="57"/>
      <c r="N74" s="43"/>
      <c r="O74" s="43"/>
      <c r="P74" s="43"/>
      <c r="Q74" s="43"/>
      <c r="R74" s="43"/>
      <c r="S74" s="43"/>
      <c r="T74" s="43"/>
      <c r="U74" s="43"/>
      <c r="V74" s="43"/>
    </row>
    <row r="75" spans="1:22" s="3" customFormat="1" ht="15.75" x14ac:dyDescent="0.25">
      <c r="A75" s="43"/>
      <c r="B75" s="43"/>
      <c r="C75" s="54"/>
      <c r="D75" s="54"/>
      <c r="E75" s="54"/>
      <c r="F75" s="54"/>
      <c r="G75" s="55"/>
      <c r="H75" s="56"/>
      <c r="I75" s="56"/>
      <c r="J75" s="57"/>
      <c r="K75" s="58"/>
      <c r="L75" s="57"/>
      <c r="N75" s="43"/>
      <c r="O75" s="43"/>
      <c r="P75" s="43"/>
      <c r="Q75" s="43"/>
      <c r="R75" s="43"/>
      <c r="S75" s="43"/>
      <c r="T75" s="43"/>
      <c r="U75" s="43"/>
      <c r="V75" s="43"/>
    </row>
    <row r="76" spans="1:22" s="3" customFormat="1" ht="15.75" x14ac:dyDescent="0.25">
      <c r="A76" s="43"/>
      <c r="B76" s="43"/>
      <c r="C76" s="54"/>
      <c r="D76" s="54"/>
      <c r="E76" s="54"/>
      <c r="F76" s="54"/>
      <c r="G76" s="55"/>
      <c r="H76" s="56"/>
      <c r="I76" s="56"/>
      <c r="J76" s="57"/>
      <c r="K76" s="58"/>
      <c r="L76" s="57"/>
      <c r="N76" s="43"/>
      <c r="O76" s="43"/>
      <c r="P76" s="43"/>
      <c r="Q76" s="43"/>
      <c r="R76" s="43"/>
      <c r="S76" s="43"/>
      <c r="T76" s="43"/>
      <c r="U76" s="43"/>
      <c r="V76" s="43"/>
    </row>
    <row r="77" spans="1:22" s="3" customFormat="1" ht="15.75" x14ac:dyDescent="0.25">
      <c r="A77" s="43"/>
      <c r="B77" s="43"/>
      <c r="C77" s="54"/>
      <c r="D77" s="54"/>
      <c r="E77" s="54"/>
      <c r="F77" s="54"/>
      <c r="G77" s="55"/>
      <c r="H77" s="56"/>
      <c r="I77" s="56"/>
      <c r="J77" s="57"/>
      <c r="K77" s="58"/>
      <c r="L77" s="57"/>
      <c r="N77" s="43"/>
      <c r="O77" s="43"/>
      <c r="P77" s="43"/>
      <c r="Q77" s="43"/>
      <c r="R77" s="43"/>
      <c r="S77" s="43"/>
      <c r="T77" s="43"/>
      <c r="U77" s="43"/>
      <c r="V77" s="43"/>
    </row>
    <row r="78" spans="1:22" s="3" customFormat="1" ht="15.75" x14ac:dyDescent="0.25">
      <c r="A78" s="43"/>
      <c r="B78" s="43"/>
      <c r="C78" s="54"/>
      <c r="D78" s="54"/>
      <c r="E78" s="54"/>
      <c r="F78" s="54"/>
      <c r="G78" s="55"/>
      <c r="H78" s="56"/>
      <c r="I78" s="56"/>
      <c r="J78" s="57"/>
      <c r="K78" s="58"/>
      <c r="L78" s="57"/>
      <c r="N78" s="43"/>
      <c r="O78" s="43"/>
      <c r="P78" s="43"/>
      <c r="Q78" s="43"/>
      <c r="R78" s="43"/>
      <c r="S78" s="43"/>
      <c r="T78" s="43"/>
      <c r="U78" s="43"/>
      <c r="V78" s="43"/>
    </row>
    <row r="79" spans="1:22" s="3" customFormat="1" ht="15.75" x14ac:dyDescent="0.25">
      <c r="A79" s="43"/>
      <c r="B79" s="43"/>
      <c r="C79" s="54"/>
      <c r="D79" s="54"/>
      <c r="E79" s="54"/>
      <c r="F79" s="54"/>
      <c r="G79" s="55"/>
      <c r="H79" s="56"/>
      <c r="I79" s="56"/>
      <c r="J79" s="57"/>
      <c r="K79" s="58"/>
      <c r="L79" s="57"/>
      <c r="N79" s="43"/>
      <c r="O79" s="43"/>
      <c r="P79" s="43"/>
      <c r="Q79" s="43"/>
      <c r="R79" s="43"/>
      <c r="S79" s="43"/>
      <c r="T79" s="43"/>
      <c r="U79" s="43"/>
      <c r="V79" s="43"/>
    </row>
    <row r="80" spans="1:22" s="3" customFormat="1" ht="15.75" x14ac:dyDescent="0.25">
      <c r="A80" s="43"/>
      <c r="B80" s="43"/>
      <c r="C80" s="54"/>
      <c r="D80" s="54"/>
      <c r="E80" s="54"/>
      <c r="F80" s="54"/>
      <c r="G80" s="55"/>
      <c r="H80" s="56"/>
      <c r="I80" s="56"/>
      <c r="J80" s="57"/>
      <c r="K80" s="58"/>
      <c r="L80" s="57"/>
      <c r="N80" s="43"/>
      <c r="O80" s="43"/>
      <c r="P80" s="43"/>
      <c r="Q80" s="43"/>
      <c r="R80" s="43"/>
      <c r="S80" s="43"/>
      <c r="T80" s="43"/>
      <c r="U80" s="43"/>
      <c r="V80" s="43"/>
    </row>
    <row r="81" spans="1:24" s="3" customFormat="1" ht="15.75" x14ac:dyDescent="0.25">
      <c r="A81" s="43"/>
      <c r="B81" s="43"/>
      <c r="C81" s="54"/>
      <c r="D81" s="54"/>
      <c r="E81" s="54"/>
      <c r="F81" s="54"/>
      <c r="G81" s="55"/>
      <c r="H81" s="56"/>
      <c r="I81" s="56"/>
      <c r="J81" s="57"/>
      <c r="K81" s="58"/>
      <c r="L81" s="57"/>
      <c r="N81" s="43"/>
      <c r="O81" s="43"/>
      <c r="P81" s="43"/>
      <c r="Q81" s="43"/>
      <c r="R81" s="43"/>
      <c r="S81" s="43"/>
      <c r="T81" s="43"/>
      <c r="U81" s="43"/>
      <c r="V81" s="43"/>
    </row>
    <row r="82" spans="1:24" s="3" customFormat="1" ht="15.75" x14ac:dyDescent="0.25">
      <c r="A82" s="43"/>
      <c r="B82" s="43"/>
      <c r="C82" s="54"/>
      <c r="D82" s="54"/>
      <c r="E82" s="54"/>
      <c r="F82" s="54"/>
      <c r="G82" s="55"/>
      <c r="H82" s="56"/>
      <c r="I82" s="56"/>
      <c r="J82" s="57"/>
      <c r="K82" s="58"/>
      <c r="L82" s="57"/>
      <c r="N82" s="43"/>
      <c r="O82" s="43"/>
      <c r="P82" s="43"/>
      <c r="Q82" s="43"/>
      <c r="R82" s="43"/>
      <c r="S82" s="43"/>
      <c r="T82" s="43"/>
      <c r="U82" s="43"/>
      <c r="V82" s="43"/>
    </row>
    <row r="83" spans="1:24" s="3" customFormat="1" ht="15.75" x14ac:dyDescent="0.25">
      <c r="A83" s="43"/>
      <c r="B83" s="43"/>
      <c r="C83" s="54"/>
      <c r="D83" s="54"/>
      <c r="E83" s="54"/>
      <c r="F83" s="54"/>
      <c r="G83" s="55"/>
      <c r="H83" s="56"/>
      <c r="I83" s="56"/>
      <c r="J83" s="57"/>
      <c r="K83" s="58"/>
      <c r="L83" s="57"/>
      <c r="N83" s="43"/>
      <c r="O83" s="43"/>
      <c r="P83" s="43"/>
      <c r="Q83" s="43"/>
      <c r="R83" s="43"/>
      <c r="S83" s="43"/>
      <c r="T83" s="43"/>
      <c r="U83" s="43"/>
      <c r="V83" s="43"/>
    </row>
    <row r="84" spans="1:24" s="3" customFormat="1" ht="15.75" x14ac:dyDescent="0.25">
      <c r="A84" s="43"/>
      <c r="B84" s="43"/>
      <c r="C84" s="54"/>
      <c r="D84" s="54"/>
      <c r="E84" s="54"/>
      <c r="F84" s="54"/>
      <c r="G84" s="55"/>
      <c r="H84" s="56"/>
      <c r="I84" s="56"/>
      <c r="J84" s="57"/>
      <c r="K84" s="58"/>
      <c r="L84" s="57"/>
      <c r="N84" s="43"/>
      <c r="O84" s="43"/>
      <c r="P84" s="43"/>
      <c r="Q84" s="43"/>
      <c r="R84" s="43"/>
      <c r="S84" s="43"/>
      <c r="T84" s="43"/>
      <c r="U84" s="43"/>
      <c r="V84" s="43"/>
    </row>
    <row r="85" spans="1:24" s="3" customFormat="1" ht="15.75" x14ac:dyDescent="0.25">
      <c r="A85" s="43"/>
      <c r="B85" s="43"/>
      <c r="C85" s="54"/>
      <c r="D85" s="54"/>
      <c r="E85" s="54"/>
      <c r="F85" s="54"/>
      <c r="G85" s="55"/>
      <c r="H85" s="56"/>
      <c r="I85" s="56"/>
      <c r="J85" s="57"/>
      <c r="K85" s="58"/>
      <c r="L85" s="57"/>
      <c r="N85" s="43"/>
      <c r="O85" s="43"/>
      <c r="P85" s="43"/>
      <c r="Q85" s="43"/>
      <c r="R85" s="43"/>
      <c r="S85" s="43"/>
      <c r="T85" s="43"/>
      <c r="U85" s="43"/>
      <c r="V85" s="43"/>
    </row>
    <row r="86" spans="1:24" s="3" customFormat="1" ht="15.75" x14ac:dyDescent="0.25">
      <c r="A86" s="43"/>
      <c r="B86" s="43"/>
      <c r="C86" s="54"/>
      <c r="D86" s="54"/>
      <c r="E86" s="54"/>
      <c r="F86" s="54"/>
      <c r="G86" s="55"/>
      <c r="H86" s="56"/>
      <c r="I86" s="56"/>
      <c r="J86" s="57"/>
      <c r="K86" s="58"/>
      <c r="L86" s="57"/>
      <c r="N86" s="43"/>
      <c r="O86" s="43"/>
      <c r="P86" s="43"/>
      <c r="Q86" s="43"/>
      <c r="R86" s="43"/>
      <c r="S86" s="43"/>
      <c r="T86" s="43"/>
      <c r="U86" s="43"/>
      <c r="V86" s="43"/>
    </row>
    <row r="87" spans="1:24" s="3" customFormat="1" ht="15.75" x14ac:dyDescent="0.25">
      <c r="A87" s="43"/>
      <c r="B87" s="43"/>
      <c r="C87" s="54"/>
      <c r="D87" s="54"/>
      <c r="E87" s="54"/>
      <c r="F87" s="54"/>
      <c r="G87" s="55"/>
      <c r="H87" s="56"/>
      <c r="I87" s="56"/>
      <c r="J87" s="57"/>
      <c r="K87" s="58"/>
      <c r="L87" s="57"/>
      <c r="N87" s="43"/>
      <c r="O87" s="43"/>
      <c r="P87" s="43"/>
      <c r="Q87" s="43"/>
      <c r="R87" s="43"/>
      <c r="S87" s="43"/>
      <c r="T87" s="43"/>
      <c r="U87" s="43"/>
      <c r="V87" s="43"/>
    </row>
    <row r="88" spans="1:24" s="3" customFormat="1" ht="15.75" x14ac:dyDescent="0.25">
      <c r="A88" s="43"/>
      <c r="B88" s="43"/>
      <c r="C88" s="54"/>
      <c r="D88" s="54"/>
      <c r="E88" s="54"/>
      <c r="F88" s="54"/>
      <c r="G88" s="55"/>
      <c r="H88" s="56"/>
      <c r="I88" s="56"/>
      <c r="J88" s="57"/>
      <c r="K88" s="58"/>
      <c r="L88" s="57"/>
      <c r="N88" s="43"/>
      <c r="O88" s="43"/>
      <c r="P88" s="43"/>
      <c r="Q88" s="43"/>
      <c r="R88" s="43"/>
      <c r="S88" s="43"/>
      <c r="T88" s="43"/>
      <c r="U88" s="43"/>
      <c r="V88" s="43"/>
    </row>
    <row r="89" spans="1:24" s="3" customFormat="1" ht="15.75" x14ac:dyDescent="0.25">
      <c r="A89" s="43"/>
      <c r="B89" s="43"/>
      <c r="C89" s="54"/>
      <c r="D89" s="54"/>
      <c r="E89" s="54"/>
      <c r="F89" s="54"/>
      <c r="G89" s="55"/>
      <c r="H89" s="56"/>
      <c r="I89" s="56"/>
      <c r="J89" s="57"/>
      <c r="K89" s="58"/>
      <c r="L89" s="57"/>
      <c r="N89" s="43"/>
      <c r="O89" s="43"/>
      <c r="P89" s="43"/>
      <c r="Q89" s="43"/>
      <c r="R89" s="43"/>
      <c r="S89" s="43"/>
      <c r="T89" s="43"/>
      <c r="U89" s="43"/>
      <c r="V89" s="43"/>
    </row>
    <row r="90" spans="1:24" s="3" customFormat="1" ht="15.75" x14ac:dyDescent="0.25">
      <c r="A90" s="43"/>
      <c r="B90" s="43"/>
      <c r="C90" s="54"/>
      <c r="D90" s="54"/>
      <c r="E90" s="54"/>
      <c r="F90" s="54"/>
      <c r="G90" s="55"/>
      <c r="H90" s="56"/>
      <c r="I90" s="56"/>
      <c r="J90" s="57"/>
      <c r="K90" s="58"/>
      <c r="L90" s="57"/>
      <c r="N90" s="43"/>
      <c r="O90" s="43"/>
      <c r="P90" s="43"/>
      <c r="Q90" s="43"/>
      <c r="R90" s="43"/>
      <c r="S90" s="43"/>
      <c r="T90" s="43"/>
      <c r="U90" s="43"/>
      <c r="V90" s="43"/>
    </row>
    <row r="91" spans="1:24" s="3" customFormat="1" x14ac:dyDescent="0.25">
      <c r="A91" s="43"/>
      <c r="B91" s="43"/>
      <c r="N91" s="43"/>
      <c r="O91" s="43"/>
      <c r="P91" s="43"/>
      <c r="Q91" s="43"/>
      <c r="R91" s="43"/>
      <c r="S91" s="43"/>
      <c r="T91" s="43"/>
      <c r="U91" s="43"/>
      <c r="V91" s="43"/>
      <c r="X91"/>
    </row>
  </sheetData>
  <mergeCells count="2">
    <mergeCell ref="C2:L3"/>
    <mergeCell ref="N2:V3"/>
  </mergeCells>
  <conditionalFormatting sqref="L55">
    <cfRule type="cellIs" dxfId="5" priority="13" operator="equal">
      <formula>"0"</formula>
    </cfRule>
  </conditionalFormatting>
  <conditionalFormatting sqref="K59">
    <cfRule type="expression" dxfId="4" priority="10">
      <formula>$K$59=0</formula>
    </cfRule>
  </conditionalFormatting>
  <pageMargins left="0.7" right="0.7" top="0.75" bottom="0.75" header="0.3" footer="0.3"/>
  <pageSetup paperSize="9" scale="53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105"/>
  <sheetViews>
    <sheetView tabSelected="1" view="pageBreakPreview" zoomScale="80" zoomScaleNormal="100" zoomScaleSheetLayoutView="80" workbookViewId="0">
      <selection activeCell="Y9" sqref="Y9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28515625" customWidth="1"/>
    <col min="15" max="15" width="5.7109375" style="3" customWidth="1"/>
    <col min="16" max="16" width="1.7109375" style="3" customWidth="1"/>
    <col min="17" max="17" width="6.5703125" customWidth="1"/>
    <col min="18" max="18" width="27.7109375" customWidth="1"/>
    <col min="19" max="25" width="7.7109375" customWidth="1"/>
    <col min="26" max="26" width="10.7109375" customWidth="1"/>
    <col min="27" max="27" width="11.42578125" customWidth="1"/>
    <col min="28" max="28" width="8.7109375" customWidth="1"/>
    <col min="29" max="29" width="8" customWidth="1"/>
    <col min="30" max="30" width="12.28515625" customWidth="1"/>
  </cols>
  <sheetData>
    <row r="1" spans="1:30" ht="26.25" customHeight="1" thickBot="1" x14ac:dyDescent="0.3">
      <c r="B1" s="118"/>
      <c r="C1" s="118"/>
      <c r="D1" s="103"/>
      <c r="E1" s="103"/>
      <c r="F1" s="103"/>
      <c r="G1" s="103"/>
      <c r="H1" s="103"/>
      <c r="I1" s="103"/>
      <c r="J1" s="117"/>
      <c r="K1" s="104">
        <f ca="1">TODAY()</f>
        <v>44708</v>
      </c>
      <c r="L1" s="105"/>
      <c r="M1" s="105"/>
      <c r="N1" s="106"/>
      <c r="O1" s="99"/>
      <c r="P1" s="99"/>
      <c r="R1" s="102"/>
      <c r="S1" s="102"/>
      <c r="T1" s="103"/>
      <c r="U1" s="103"/>
      <c r="V1" s="103"/>
      <c r="W1" s="103"/>
      <c r="X1" s="103"/>
      <c r="Y1" s="103"/>
      <c r="Z1" s="103"/>
      <c r="AA1" s="104">
        <f ca="1">TODAY()</f>
        <v>44708</v>
      </c>
      <c r="AB1" s="105"/>
      <c r="AC1" s="105"/>
      <c r="AD1" s="106"/>
    </row>
    <row r="2" spans="1:30" ht="18" customHeight="1" thickBot="1" x14ac:dyDescent="0.3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99"/>
      <c r="P2" s="99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</row>
    <row r="3" spans="1:30" ht="18" customHeight="1" x14ac:dyDescent="0.25">
      <c r="A3" s="107"/>
      <c r="B3" s="28" t="s">
        <v>33</v>
      </c>
      <c r="C3" s="121"/>
      <c r="D3" s="122"/>
      <c r="E3" s="122"/>
      <c r="F3" s="122"/>
      <c r="G3" s="122"/>
      <c r="H3" s="122"/>
      <c r="I3" s="122"/>
      <c r="J3" s="122"/>
      <c r="K3" s="122"/>
      <c r="L3" s="111" t="s">
        <v>43</v>
      </c>
      <c r="M3" s="112"/>
      <c r="N3" s="26"/>
      <c r="O3" s="99"/>
      <c r="P3" s="99"/>
      <c r="Q3" s="107"/>
      <c r="R3" s="28" t="s">
        <v>33</v>
      </c>
      <c r="S3" s="108"/>
      <c r="T3" s="109"/>
      <c r="U3" s="109"/>
      <c r="V3" s="109"/>
      <c r="W3" s="109"/>
      <c r="X3" s="109"/>
      <c r="Y3" s="109"/>
      <c r="Z3" s="109"/>
      <c r="AA3" s="110"/>
      <c r="AB3" s="111" t="s">
        <v>43</v>
      </c>
      <c r="AC3" s="112"/>
      <c r="AD3" s="39"/>
    </row>
    <row r="4" spans="1:30" ht="18" customHeight="1" thickBot="1" x14ac:dyDescent="0.3">
      <c r="A4" s="107"/>
      <c r="B4" s="29" t="s">
        <v>34</v>
      </c>
      <c r="C4" s="119"/>
      <c r="D4" s="120"/>
      <c r="E4" s="120"/>
      <c r="F4" s="120"/>
      <c r="G4" s="120"/>
      <c r="H4" s="120"/>
      <c r="I4" s="120"/>
      <c r="J4" s="120"/>
      <c r="K4" s="120"/>
      <c r="L4" s="37" t="s">
        <v>41</v>
      </c>
      <c r="M4" s="25" t="s">
        <v>42</v>
      </c>
      <c r="N4" s="24"/>
      <c r="O4" s="99"/>
      <c r="P4" s="99"/>
      <c r="Q4" s="107"/>
      <c r="R4" s="29" t="s">
        <v>34</v>
      </c>
      <c r="S4" s="113"/>
      <c r="T4" s="114"/>
      <c r="U4" s="114"/>
      <c r="V4" s="114"/>
      <c r="W4" s="114"/>
      <c r="X4" s="114"/>
      <c r="Y4" s="114"/>
      <c r="Z4" s="114"/>
      <c r="AA4" s="115"/>
      <c r="AB4" s="37" t="s">
        <v>41</v>
      </c>
      <c r="AC4" s="25" t="s">
        <v>42</v>
      </c>
      <c r="AD4" s="38"/>
    </row>
    <row r="5" spans="1:30" ht="18" customHeight="1" thickBot="1" x14ac:dyDescent="0.3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99"/>
      <c r="P5" s="99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</row>
    <row r="6" spans="1:30" s="11" customFormat="1" ht="37.5" customHeight="1" thickBot="1" x14ac:dyDescent="0.3">
      <c r="A6" s="4" t="s">
        <v>35</v>
      </c>
      <c r="B6" s="5" t="s">
        <v>36</v>
      </c>
      <c r="C6" s="6" t="s">
        <v>37</v>
      </c>
      <c r="D6" s="7" t="s">
        <v>27</v>
      </c>
      <c r="E6" s="7" t="s">
        <v>28</v>
      </c>
      <c r="F6" s="8" t="s">
        <v>29</v>
      </c>
      <c r="G6" s="7" t="s">
        <v>38</v>
      </c>
      <c r="H6" s="7" t="s">
        <v>31</v>
      </c>
      <c r="I6" s="33" t="s">
        <v>39</v>
      </c>
      <c r="J6" s="116"/>
      <c r="K6" s="6" t="s">
        <v>47</v>
      </c>
      <c r="L6" s="8" t="s">
        <v>40</v>
      </c>
      <c r="M6" s="9" t="s">
        <v>48</v>
      </c>
      <c r="N6" s="10" t="s">
        <v>32</v>
      </c>
      <c r="O6" s="99"/>
      <c r="P6" s="99"/>
      <c r="Q6" s="4" t="s">
        <v>35</v>
      </c>
      <c r="R6" s="5" t="s">
        <v>36</v>
      </c>
      <c r="S6" s="40" t="s">
        <v>55</v>
      </c>
      <c r="T6" s="41" t="s">
        <v>56</v>
      </c>
      <c r="U6" s="41" t="s">
        <v>57</v>
      </c>
      <c r="V6" s="41" t="s">
        <v>58</v>
      </c>
      <c r="W6" s="41" t="s">
        <v>59</v>
      </c>
      <c r="X6" s="41" t="s">
        <v>60</v>
      </c>
      <c r="Y6" s="47" t="s">
        <v>61</v>
      </c>
      <c r="Z6" s="42"/>
      <c r="AA6" s="6" t="s">
        <v>47</v>
      </c>
      <c r="AB6" s="8" t="s">
        <v>40</v>
      </c>
      <c r="AC6" s="9" t="s">
        <v>48</v>
      </c>
      <c r="AD6" s="10" t="s">
        <v>32</v>
      </c>
    </row>
    <row r="7" spans="1:30" ht="18" customHeight="1" x14ac:dyDescent="0.25">
      <c r="A7" s="14" t="str">
        <f t="shared" ref="A7:A30" si="0">IF($N$3="","",$N$3)</f>
        <v/>
      </c>
      <c r="B7" s="23" t="str">
        <f t="shared" ref="B7:B31" si="1">CONCATENATE($C$4,"_",$M$4,$N$4)</f>
        <v>_V</v>
      </c>
      <c r="C7" s="123"/>
      <c r="D7" s="123"/>
      <c r="E7" s="123"/>
      <c r="F7" s="124"/>
      <c r="G7" s="123"/>
      <c r="H7" s="12"/>
      <c r="I7" s="13"/>
      <c r="J7" s="116"/>
      <c r="K7" s="44"/>
      <c r="L7" s="30"/>
      <c r="M7" s="34"/>
      <c r="N7" s="13"/>
      <c r="O7" s="99"/>
      <c r="P7" s="99"/>
      <c r="Q7" s="27" t="str">
        <f>IF(AC3="","",AC3)</f>
        <v/>
      </c>
      <c r="R7" s="22" t="str">
        <f t="shared" ref="R7:R31" si="2">CONCATENATE($S$4,"_",$AC$4,$AD$4)</f>
        <v>_V</v>
      </c>
      <c r="S7" s="81"/>
      <c r="T7" s="82"/>
      <c r="U7" s="82"/>
      <c r="V7" s="82"/>
      <c r="W7" s="82"/>
      <c r="X7" s="82"/>
      <c r="Y7" s="83"/>
      <c r="Z7" s="101"/>
      <c r="AA7" s="44"/>
      <c r="AB7" s="30"/>
      <c r="AC7" s="34"/>
      <c r="AD7" s="13"/>
    </row>
    <row r="8" spans="1:30" ht="18" customHeight="1" x14ac:dyDescent="0.25">
      <c r="A8" s="14" t="str">
        <f t="shared" si="0"/>
        <v/>
      </c>
      <c r="B8" s="23" t="str">
        <f t="shared" si="1"/>
        <v>_V</v>
      </c>
      <c r="C8" s="15"/>
      <c r="D8" s="15"/>
      <c r="E8" s="15"/>
      <c r="F8" s="16"/>
      <c r="G8" s="15"/>
      <c r="H8" s="15"/>
      <c r="I8" s="17"/>
      <c r="J8" s="116"/>
      <c r="K8" s="45"/>
      <c r="L8" s="31"/>
      <c r="M8" s="35"/>
      <c r="N8" s="17"/>
      <c r="O8" s="99"/>
      <c r="P8" s="99"/>
      <c r="Q8" s="14" t="str">
        <f>IF($N$3="","",$N$3)</f>
        <v/>
      </c>
      <c r="R8" s="87" t="str">
        <f t="shared" si="2"/>
        <v>_V</v>
      </c>
      <c r="S8" s="81"/>
      <c r="T8" s="82"/>
      <c r="U8" s="82"/>
      <c r="V8" s="82"/>
      <c r="W8" s="82"/>
      <c r="X8" s="82"/>
      <c r="Y8" s="83"/>
      <c r="Z8" s="101"/>
      <c r="AA8" s="45"/>
      <c r="AB8" s="31"/>
      <c r="AC8" s="35"/>
      <c r="AD8" s="17"/>
    </row>
    <row r="9" spans="1:30" ht="18" customHeight="1" x14ac:dyDescent="0.25">
      <c r="A9" s="14" t="str">
        <f t="shared" si="0"/>
        <v/>
      </c>
      <c r="B9" s="23" t="str">
        <f t="shared" si="1"/>
        <v>_V</v>
      </c>
      <c r="C9" s="15"/>
      <c r="D9" s="15"/>
      <c r="E9" s="15"/>
      <c r="F9" s="16"/>
      <c r="G9" s="15"/>
      <c r="H9" s="15"/>
      <c r="I9" s="17"/>
      <c r="J9" s="116"/>
      <c r="K9" s="45"/>
      <c r="L9" s="31"/>
      <c r="M9" s="35"/>
      <c r="N9" s="17"/>
      <c r="O9" s="99"/>
      <c r="P9" s="99"/>
      <c r="Q9" s="14" t="str">
        <f t="shared" ref="Q9:Q30" si="3">IF($N$3="","",$N$3)</f>
        <v/>
      </c>
      <c r="R9" s="23" t="str">
        <f t="shared" si="2"/>
        <v>_V</v>
      </c>
      <c r="S9" s="81"/>
      <c r="T9" s="82"/>
      <c r="U9" s="82"/>
      <c r="V9" s="82"/>
      <c r="W9" s="82"/>
      <c r="X9" s="82"/>
      <c r="Y9" s="83"/>
      <c r="Z9" s="101"/>
      <c r="AA9" s="45"/>
      <c r="AB9" s="31"/>
      <c r="AC9" s="35"/>
      <c r="AD9" s="17"/>
    </row>
    <row r="10" spans="1:30" ht="18" customHeight="1" x14ac:dyDescent="0.25">
      <c r="A10" s="14" t="str">
        <f t="shared" si="0"/>
        <v/>
      </c>
      <c r="B10" s="23" t="str">
        <f t="shared" si="1"/>
        <v>_V</v>
      </c>
      <c r="C10" s="15"/>
      <c r="D10" s="15"/>
      <c r="E10" s="15"/>
      <c r="F10" s="16"/>
      <c r="G10" s="15"/>
      <c r="H10" s="15"/>
      <c r="I10" s="17"/>
      <c r="J10" s="116"/>
      <c r="K10" s="45"/>
      <c r="L10" s="31"/>
      <c r="M10" s="35"/>
      <c r="N10" s="17"/>
      <c r="O10" s="99"/>
      <c r="P10" s="99"/>
      <c r="Q10" s="14" t="str">
        <f t="shared" si="3"/>
        <v/>
      </c>
      <c r="R10" s="23" t="str">
        <f t="shared" si="2"/>
        <v>_V</v>
      </c>
      <c r="S10" s="81"/>
      <c r="T10" s="82"/>
      <c r="U10" s="82"/>
      <c r="V10" s="82"/>
      <c r="W10" s="82"/>
      <c r="X10" s="82"/>
      <c r="Y10" s="83"/>
      <c r="Z10" s="101"/>
      <c r="AA10" s="45"/>
      <c r="AB10" s="31"/>
      <c r="AC10" s="35"/>
      <c r="AD10" s="17"/>
    </row>
    <row r="11" spans="1:30" ht="18" customHeight="1" x14ac:dyDescent="0.25">
      <c r="A11" s="14" t="str">
        <f t="shared" si="0"/>
        <v/>
      </c>
      <c r="B11" s="23" t="str">
        <f t="shared" si="1"/>
        <v>_V</v>
      </c>
      <c r="C11" s="15"/>
      <c r="D11" s="15"/>
      <c r="E11" s="15"/>
      <c r="F11" s="16"/>
      <c r="G11" s="15"/>
      <c r="H11" s="15"/>
      <c r="I11" s="17"/>
      <c r="J11" s="116"/>
      <c r="K11" s="45"/>
      <c r="L11" s="31"/>
      <c r="M11" s="35"/>
      <c r="N11" s="17"/>
      <c r="O11" s="99"/>
      <c r="P11" s="99"/>
      <c r="Q11" s="14" t="str">
        <f t="shared" si="3"/>
        <v/>
      </c>
      <c r="R11" s="23" t="str">
        <f t="shared" si="2"/>
        <v>_V</v>
      </c>
      <c r="S11" s="81">
        <v>0</v>
      </c>
      <c r="T11" s="82">
        <v>0</v>
      </c>
      <c r="U11" s="82">
        <v>0</v>
      </c>
      <c r="V11" s="82">
        <v>0</v>
      </c>
      <c r="W11" s="82">
        <v>0</v>
      </c>
      <c r="X11" s="82">
        <v>0</v>
      </c>
      <c r="Y11" s="83">
        <v>0</v>
      </c>
      <c r="Z11" s="101"/>
      <c r="AA11" s="45"/>
      <c r="AB11" s="31"/>
      <c r="AC11" s="35"/>
      <c r="AD11" s="17"/>
    </row>
    <row r="12" spans="1:30" ht="18" customHeight="1" x14ac:dyDescent="0.25">
      <c r="A12" s="14" t="str">
        <f t="shared" si="0"/>
        <v/>
      </c>
      <c r="B12" s="23" t="str">
        <f t="shared" si="1"/>
        <v>_V</v>
      </c>
      <c r="C12" s="15"/>
      <c r="D12" s="15"/>
      <c r="E12" s="15"/>
      <c r="F12" s="16"/>
      <c r="G12" s="15"/>
      <c r="H12" s="15"/>
      <c r="I12" s="17"/>
      <c r="J12" s="116"/>
      <c r="K12" s="45"/>
      <c r="L12" s="31"/>
      <c r="M12" s="35"/>
      <c r="N12" s="17"/>
      <c r="O12" s="99"/>
      <c r="P12" s="99"/>
      <c r="Q12" s="14" t="str">
        <f t="shared" si="3"/>
        <v/>
      </c>
      <c r="R12" s="23" t="str">
        <f t="shared" si="2"/>
        <v>_V</v>
      </c>
      <c r="S12" s="81">
        <v>0</v>
      </c>
      <c r="T12" s="82">
        <v>0</v>
      </c>
      <c r="U12" s="82">
        <v>0</v>
      </c>
      <c r="V12" s="82">
        <v>0</v>
      </c>
      <c r="W12" s="82">
        <v>0</v>
      </c>
      <c r="X12" s="82">
        <v>0</v>
      </c>
      <c r="Y12" s="83">
        <v>0</v>
      </c>
      <c r="Z12" s="101"/>
      <c r="AA12" s="45"/>
      <c r="AB12" s="31"/>
      <c r="AC12" s="35"/>
      <c r="AD12" s="17"/>
    </row>
    <row r="13" spans="1:30" ht="18" customHeight="1" x14ac:dyDescent="0.25">
      <c r="A13" s="14" t="str">
        <f t="shared" si="0"/>
        <v/>
      </c>
      <c r="B13" s="23" t="str">
        <f t="shared" si="1"/>
        <v>_V</v>
      </c>
      <c r="C13" s="15"/>
      <c r="D13" s="15"/>
      <c r="E13" s="15"/>
      <c r="F13" s="16"/>
      <c r="G13" s="15"/>
      <c r="H13" s="15"/>
      <c r="I13" s="17"/>
      <c r="J13" s="116"/>
      <c r="K13" s="45"/>
      <c r="L13" s="31"/>
      <c r="M13" s="35"/>
      <c r="N13" s="17"/>
      <c r="O13" s="99"/>
      <c r="P13" s="99"/>
      <c r="Q13" s="14" t="str">
        <f t="shared" si="3"/>
        <v/>
      </c>
      <c r="R13" s="23" t="str">
        <f t="shared" si="2"/>
        <v>_V</v>
      </c>
      <c r="S13" s="81">
        <v>0</v>
      </c>
      <c r="T13" s="82">
        <v>0</v>
      </c>
      <c r="U13" s="82">
        <v>0</v>
      </c>
      <c r="V13" s="82">
        <v>0</v>
      </c>
      <c r="W13" s="82">
        <v>0</v>
      </c>
      <c r="X13" s="82">
        <v>0</v>
      </c>
      <c r="Y13" s="83">
        <v>0</v>
      </c>
      <c r="Z13" s="101"/>
      <c r="AA13" s="45"/>
      <c r="AB13" s="31"/>
      <c r="AC13" s="35"/>
      <c r="AD13" s="17"/>
    </row>
    <row r="14" spans="1:30" ht="18" customHeight="1" x14ac:dyDescent="0.25">
      <c r="A14" s="14" t="str">
        <f t="shared" si="0"/>
        <v/>
      </c>
      <c r="B14" s="23" t="str">
        <f t="shared" si="1"/>
        <v>_V</v>
      </c>
      <c r="C14" s="15"/>
      <c r="D14" s="15"/>
      <c r="E14" s="15"/>
      <c r="F14" s="16"/>
      <c r="G14" s="15"/>
      <c r="H14" s="15"/>
      <c r="I14" s="17"/>
      <c r="J14" s="116"/>
      <c r="K14" s="45"/>
      <c r="L14" s="31"/>
      <c r="M14" s="35"/>
      <c r="N14" s="17"/>
      <c r="O14" s="99"/>
      <c r="P14" s="99"/>
      <c r="Q14" s="14" t="str">
        <f t="shared" si="3"/>
        <v/>
      </c>
      <c r="R14" s="23" t="str">
        <f t="shared" si="2"/>
        <v>_V</v>
      </c>
      <c r="S14" s="81">
        <v>0</v>
      </c>
      <c r="T14" s="82">
        <v>0</v>
      </c>
      <c r="U14" s="82">
        <v>0</v>
      </c>
      <c r="V14" s="82">
        <v>0</v>
      </c>
      <c r="W14" s="82">
        <v>0</v>
      </c>
      <c r="X14" s="82">
        <v>0</v>
      </c>
      <c r="Y14" s="83">
        <v>0</v>
      </c>
      <c r="Z14" s="101"/>
      <c r="AA14" s="45"/>
      <c r="AB14" s="31"/>
      <c r="AC14" s="35"/>
      <c r="AD14" s="17"/>
    </row>
    <row r="15" spans="1:30" ht="18" customHeight="1" x14ac:dyDescent="0.25">
      <c r="A15" s="14" t="str">
        <f t="shared" si="0"/>
        <v/>
      </c>
      <c r="B15" s="23" t="str">
        <f t="shared" si="1"/>
        <v>_V</v>
      </c>
      <c r="C15" s="15"/>
      <c r="D15" s="15"/>
      <c r="E15" s="15"/>
      <c r="F15" s="16"/>
      <c r="G15" s="15"/>
      <c r="H15" s="15"/>
      <c r="I15" s="17"/>
      <c r="J15" s="116"/>
      <c r="K15" s="45"/>
      <c r="L15" s="31"/>
      <c r="M15" s="35"/>
      <c r="N15" s="17"/>
      <c r="O15" s="99"/>
      <c r="P15" s="99"/>
      <c r="Q15" s="14" t="str">
        <f t="shared" si="3"/>
        <v/>
      </c>
      <c r="R15" s="23" t="str">
        <f t="shared" si="2"/>
        <v>_V</v>
      </c>
      <c r="S15" s="81">
        <v>0</v>
      </c>
      <c r="T15" s="82">
        <v>0</v>
      </c>
      <c r="U15" s="82">
        <v>0</v>
      </c>
      <c r="V15" s="82">
        <v>0</v>
      </c>
      <c r="W15" s="82">
        <v>0</v>
      </c>
      <c r="X15" s="82">
        <v>0</v>
      </c>
      <c r="Y15" s="83">
        <v>0</v>
      </c>
      <c r="Z15" s="101"/>
      <c r="AA15" s="45"/>
      <c r="AB15" s="31"/>
      <c r="AC15" s="35"/>
      <c r="AD15" s="17"/>
    </row>
    <row r="16" spans="1:30" ht="18" customHeight="1" x14ac:dyDescent="0.25">
      <c r="A16" s="14" t="str">
        <f t="shared" si="0"/>
        <v/>
      </c>
      <c r="B16" s="23" t="str">
        <f t="shared" si="1"/>
        <v>_V</v>
      </c>
      <c r="C16" s="15"/>
      <c r="D16" s="15"/>
      <c r="E16" s="15"/>
      <c r="F16" s="16"/>
      <c r="G16" s="15"/>
      <c r="H16" s="15"/>
      <c r="I16" s="17"/>
      <c r="J16" s="116"/>
      <c r="K16" s="45"/>
      <c r="L16" s="31"/>
      <c r="M16" s="35"/>
      <c r="N16" s="17"/>
      <c r="O16" s="99"/>
      <c r="P16" s="99"/>
      <c r="Q16" s="14" t="str">
        <f t="shared" si="3"/>
        <v/>
      </c>
      <c r="R16" s="23" t="str">
        <f t="shared" si="2"/>
        <v>_V</v>
      </c>
      <c r="S16" s="81">
        <v>0</v>
      </c>
      <c r="T16" s="82">
        <v>0</v>
      </c>
      <c r="U16" s="82">
        <v>0</v>
      </c>
      <c r="V16" s="82">
        <v>0</v>
      </c>
      <c r="W16" s="82">
        <v>0</v>
      </c>
      <c r="X16" s="82">
        <v>0</v>
      </c>
      <c r="Y16" s="83">
        <v>0</v>
      </c>
      <c r="Z16" s="101"/>
      <c r="AA16" s="45"/>
      <c r="AB16" s="31"/>
      <c r="AC16" s="35"/>
      <c r="AD16" s="17"/>
    </row>
    <row r="17" spans="1:30" ht="18" customHeight="1" x14ac:dyDescent="0.25">
      <c r="A17" s="14" t="str">
        <f t="shared" si="0"/>
        <v/>
      </c>
      <c r="B17" s="23" t="str">
        <f t="shared" si="1"/>
        <v>_V</v>
      </c>
      <c r="C17" s="15"/>
      <c r="D17" s="15"/>
      <c r="E17" s="15"/>
      <c r="F17" s="16"/>
      <c r="G17" s="15"/>
      <c r="H17" s="15"/>
      <c r="I17" s="17"/>
      <c r="J17" s="116"/>
      <c r="K17" s="45"/>
      <c r="L17" s="31"/>
      <c r="M17" s="35"/>
      <c r="N17" s="17"/>
      <c r="O17" s="99"/>
      <c r="P17" s="99"/>
      <c r="Q17" s="14" t="str">
        <f t="shared" si="3"/>
        <v/>
      </c>
      <c r="R17" s="23" t="str">
        <f t="shared" si="2"/>
        <v>_V</v>
      </c>
      <c r="S17" s="81">
        <v>0</v>
      </c>
      <c r="T17" s="82">
        <v>0</v>
      </c>
      <c r="U17" s="82">
        <v>0</v>
      </c>
      <c r="V17" s="82">
        <v>0</v>
      </c>
      <c r="W17" s="82">
        <v>0</v>
      </c>
      <c r="X17" s="82">
        <v>0</v>
      </c>
      <c r="Y17" s="83">
        <v>0</v>
      </c>
      <c r="Z17" s="101"/>
      <c r="AA17" s="45"/>
      <c r="AB17" s="31"/>
      <c r="AC17" s="35"/>
      <c r="AD17" s="17"/>
    </row>
    <row r="18" spans="1:30" ht="18" customHeight="1" x14ac:dyDescent="0.25">
      <c r="A18" s="14" t="str">
        <f t="shared" si="0"/>
        <v/>
      </c>
      <c r="B18" s="23" t="str">
        <f t="shared" si="1"/>
        <v>_V</v>
      </c>
      <c r="C18" s="15"/>
      <c r="D18" s="15"/>
      <c r="E18" s="15"/>
      <c r="F18" s="16"/>
      <c r="G18" s="15"/>
      <c r="H18" s="15"/>
      <c r="I18" s="17"/>
      <c r="J18" s="116"/>
      <c r="K18" s="45"/>
      <c r="L18" s="31"/>
      <c r="M18" s="35"/>
      <c r="N18" s="17"/>
      <c r="O18" s="99"/>
      <c r="P18" s="99"/>
      <c r="Q18" s="14" t="str">
        <f t="shared" si="3"/>
        <v/>
      </c>
      <c r="R18" s="23" t="str">
        <f t="shared" si="2"/>
        <v>_V</v>
      </c>
      <c r="S18" s="81">
        <v>0</v>
      </c>
      <c r="T18" s="82">
        <v>0</v>
      </c>
      <c r="U18" s="82">
        <v>0</v>
      </c>
      <c r="V18" s="82">
        <v>0</v>
      </c>
      <c r="W18" s="82">
        <v>0</v>
      </c>
      <c r="X18" s="82">
        <v>0</v>
      </c>
      <c r="Y18" s="83">
        <v>0</v>
      </c>
      <c r="Z18" s="101"/>
      <c r="AA18" s="45"/>
      <c r="AB18" s="31"/>
      <c r="AC18" s="35"/>
      <c r="AD18" s="17"/>
    </row>
    <row r="19" spans="1:30" ht="18" customHeight="1" x14ac:dyDescent="0.25">
      <c r="A19" s="14" t="str">
        <f t="shared" si="0"/>
        <v/>
      </c>
      <c r="B19" s="23" t="str">
        <f t="shared" si="1"/>
        <v>_V</v>
      </c>
      <c r="C19" s="15"/>
      <c r="D19" s="15"/>
      <c r="E19" s="15"/>
      <c r="F19" s="16"/>
      <c r="G19" s="15"/>
      <c r="H19" s="15"/>
      <c r="I19" s="17"/>
      <c r="J19" s="116"/>
      <c r="K19" s="45"/>
      <c r="L19" s="31"/>
      <c r="M19" s="35"/>
      <c r="N19" s="17"/>
      <c r="O19" s="99"/>
      <c r="P19" s="99"/>
      <c r="Q19" s="14" t="str">
        <f t="shared" si="3"/>
        <v/>
      </c>
      <c r="R19" s="23" t="str">
        <f t="shared" si="2"/>
        <v>_V</v>
      </c>
      <c r="S19" s="81">
        <v>0</v>
      </c>
      <c r="T19" s="82">
        <v>0</v>
      </c>
      <c r="U19" s="82">
        <v>0</v>
      </c>
      <c r="V19" s="82">
        <v>0</v>
      </c>
      <c r="W19" s="82">
        <v>0</v>
      </c>
      <c r="X19" s="82">
        <v>0</v>
      </c>
      <c r="Y19" s="83">
        <v>0</v>
      </c>
      <c r="Z19" s="101"/>
      <c r="AA19" s="45"/>
      <c r="AB19" s="31"/>
      <c r="AC19" s="35"/>
      <c r="AD19" s="17"/>
    </row>
    <row r="20" spans="1:30" ht="18" customHeight="1" x14ac:dyDescent="0.25">
      <c r="A20" s="14" t="str">
        <f t="shared" si="0"/>
        <v/>
      </c>
      <c r="B20" s="23" t="str">
        <f t="shared" si="1"/>
        <v>_V</v>
      </c>
      <c r="C20" s="15"/>
      <c r="D20" s="15"/>
      <c r="E20" s="15"/>
      <c r="F20" s="16"/>
      <c r="G20" s="15"/>
      <c r="H20" s="15"/>
      <c r="I20" s="17"/>
      <c r="J20" s="116"/>
      <c r="K20" s="45"/>
      <c r="L20" s="31"/>
      <c r="M20" s="35"/>
      <c r="N20" s="17"/>
      <c r="O20" s="99"/>
      <c r="P20" s="99"/>
      <c r="Q20" s="14" t="str">
        <f t="shared" si="3"/>
        <v/>
      </c>
      <c r="R20" s="23" t="str">
        <f t="shared" si="2"/>
        <v>_V</v>
      </c>
      <c r="S20" s="81">
        <v>0</v>
      </c>
      <c r="T20" s="82">
        <v>0</v>
      </c>
      <c r="U20" s="82">
        <v>0</v>
      </c>
      <c r="V20" s="82">
        <v>0</v>
      </c>
      <c r="W20" s="82">
        <v>0</v>
      </c>
      <c r="X20" s="82">
        <v>0</v>
      </c>
      <c r="Y20" s="83">
        <v>0</v>
      </c>
      <c r="Z20" s="101"/>
      <c r="AA20" s="45"/>
      <c r="AB20" s="31"/>
      <c r="AC20" s="35"/>
      <c r="AD20" s="17"/>
    </row>
    <row r="21" spans="1:30" ht="18" customHeight="1" x14ac:dyDescent="0.25">
      <c r="A21" s="14" t="str">
        <f t="shared" si="0"/>
        <v/>
      </c>
      <c r="B21" s="23" t="str">
        <f t="shared" si="1"/>
        <v>_V</v>
      </c>
      <c r="C21" s="15"/>
      <c r="D21" s="15"/>
      <c r="E21" s="15"/>
      <c r="F21" s="16"/>
      <c r="G21" s="15"/>
      <c r="H21" s="15"/>
      <c r="I21" s="17"/>
      <c r="J21" s="116"/>
      <c r="K21" s="45"/>
      <c r="L21" s="31"/>
      <c r="M21" s="35"/>
      <c r="N21" s="17"/>
      <c r="O21" s="99"/>
      <c r="P21" s="99"/>
      <c r="Q21" s="14" t="str">
        <f t="shared" si="3"/>
        <v/>
      </c>
      <c r="R21" s="23" t="str">
        <f t="shared" si="2"/>
        <v>_V</v>
      </c>
      <c r="S21" s="81">
        <v>0</v>
      </c>
      <c r="T21" s="82">
        <v>0</v>
      </c>
      <c r="U21" s="82">
        <v>0</v>
      </c>
      <c r="V21" s="82">
        <v>0</v>
      </c>
      <c r="W21" s="82">
        <v>0</v>
      </c>
      <c r="X21" s="82">
        <v>0</v>
      </c>
      <c r="Y21" s="83">
        <v>0</v>
      </c>
      <c r="Z21" s="101"/>
      <c r="AA21" s="45"/>
      <c r="AB21" s="31"/>
      <c r="AC21" s="35"/>
      <c r="AD21" s="17"/>
    </row>
    <row r="22" spans="1:30" ht="18" customHeight="1" x14ac:dyDescent="0.25">
      <c r="A22" s="14" t="str">
        <f t="shared" si="0"/>
        <v/>
      </c>
      <c r="B22" s="23" t="str">
        <f t="shared" si="1"/>
        <v>_V</v>
      </c>
      <c r="C22" s="15"/>
      <c r="D22" s="15"/>
      <c r="E22" s="15"/>
      <c r="F22" s="16"/>
      <c r="G22" s="15"/>
      <c r="H22" s="15"/>
      <c r="I22" s="17"/>
      <c r="J22" s="116"/>
      <c r="K22" s="45"/>
      <c r="L22" s="31"/>
      <c r="M22" s="35"/>
      <c r="N22" s="17"/>
      <c r="O22" s="99"/>
      <c r="P22" s="99"/>
      <c r="Q22" s="14" t="str">
        <f t="shared" si="3"/>
        <v/>
      </c>
      <c r="R22" s="23" t="str">
        <f t="shared" si="2"/>
        <v>_V</v>
      </c>
      <c r="S22" s="81">
        <v>0</v>
      </c>
      <c r="T22" s="82">
        <v>0</v>
      </c>
      <c r="U22" s="82">
        <v>0</v>
      </c>
      <c r="V22" s="82">
        <v>0</v>
      </c>
      <c r="W22" s="82">
        <v>0</v>
      </c>
      <c r="X22" s="82">
        <v>0</v>
      </c>
      <c r="Y22" s="83">
        <v>0</v>
      </c>
      <c r="Z22" s="101"/>
      <c r="AA22" s="45"/>
      <c r="AB22" s="31"/>
      <c r="AC22" s="35"/>
      <c r="AD22" s="17"/>
    </row>
    <row r="23" spans="1:30" ht="18" customHeight="1" x14ac:dyDescent="0.25">
      <c r="A23" s="14" t="str">
        <f t="shared" si="0"/>
        <v/>
      </c>
      <c r="B23" s="23" t="str">
        <f t="shared" si="1"/>
        <v>_V</v>
      </c>
      <c r="C23" s="15"/>
      <c r="D23" s="15"/>
      <c r="E23" s="15"/>
      <c r="F23" s="16"/>
      <c r="G23" s="15"/>
      <c r="H23" s="15"/>
      <c r="I23" s="17"/>
      <c r="J23" s="116"/>
      <c r="K23" s="45"/>
      <c r="L23" s="31"/>
      <c r="M23" s="35"/>
      <c r="N23" s="17"/>
      <c r="O23" s="99"/>
      <c r="P23" s="99"/>
      <c r="Q23" s="14" t="str">
        <f t="shared" si="3"/>
        <v/>
      </c>
      <c r="R23" s="23" t="str">
        <f t="shared" si="2"/>
        <v>_V</v>
      </c>
      <c r="S23" s="81">
        <v>0</v>
      </c>
      <c r="T23" s="82">
        <v>0</v>
      </c>
      <c r="U23" s="82">
        <v>0</v>
      </c>
      <c r="V23" s="82">
        <v>0</v>
      </c>
      <c r="W23" s="82">
        <v>0</v>
      </c>
      <c r="X23" s="82">
        <v>0</v>
      </c>
      <c r="Y23" s="83">
        <v>0</v>
      </c>
      <c r="Z23" s="101"/>
      <c r="AA23" s="45"/>
      <c r="AB23" s="31"/>
      <c r="AC23" s="35"/>
      <c r="AD23" s="17"/>
    </row>
    <row r="24" spans="1:30" ht="18" customHeight="1" x14ac:dyDescent="0.25">
      <c r="A24" s="14" t="str">
        <f t="shared" si="0"/>
        <v/>
      </c>
      <c r="B24" s="23" t="str">
        <f t="shared" si="1"/>
        <v>_V</v>
      </c>
      <c r="C24" s="15"/>
      <c r="D24" s="15"/>
      <c r="E24" s="15"/>
      <c r="F24" s="16"/>
      <c r="G24" s="15"/>
      <c r="H24" s="15"/>
      <c r="I24" s="17"/>
      <c r="J24" s="116"/>
      <c r="K24" s="45"/>
      <c r="L24" s="31"/>
      <c r="M24" s="35"/>
      <c r="N24" s="17"/>
      <c r="O24" s="99"/>
      <c r="P24" s="99"/>
      <c r="Q24" s="14" t="str">
        <f t="shared" si="3"/>
        <v/>
      </c>
      <c r="R24" s="23" t="str">
        <f t="shared" si="2"/>
        <v>_V</v>
      </c>
      <c r="S24" s="81">
        <v>0</v>
      </c>
      <c r="T24" s="82">
        <v>0</v>
      </c>
      <c r="U24" s="82">
        <v>0</v>
      </c>
      <c r="V24" s="82">
        <v>0</v>
      </c>
      <c r="W24" s="82">
        <v>0</v>
      </c>
      <c r="X24" s="82">
        <v>0</v>
      </c>
      <c r="Y24" s="83">
        <v>0</v>
      </c>
      <c r="Z24" s="101"/>
      <c r="AA24" s="45"/>
      <c r="AB24" s="31"/>
      <c r="AC24" s="35"/>
      <c r="AD24" s="17"/>
    </row>
    <row r="25" spans="1:30" ht="18" customHeight="1" x14ac:dyDescent="0.25">
      <c r="A25" s="14" t="str">
        <f t="shared" si="0"/>
        <v/>
      </c>
      <c r="B25" s="23" t="str">
        <f t="shared" si="1"/>
        <v>_V</v>
      </c>
      <c r="C25" s="15"/>
      <c r="D25" s="15"/>
      <c r="E25" s="15"/>
      <c r="F25" s="16"/>
      <c r="G25" s="15"/>
      <c r="H25" s="15"/>
      <c r="I25" s="17"/>
      <c r="J25" s="116"/>
      <c r="K25" s="45"/>
      <c r="L25" s="31"/>
      <c r="M25" s="35"/>
      <c r="N25" s="17"/>
      <c r="O25" s="99"/>
      <c r="P25" s="99"/>
      <c r="Q25" s="14" t="str">
        <f t="shared" si="3"/>
        <v/>
      </c>
      <c r="R25" s="23" t="str">
        <f t="shared" si="2"/>
        <v>_V</v>
      </c>
      <c r="S25" s="81">
        <v>0</v>
      </c>
      <c r="T25" s="82">
        <v>0</v>
      </c>
      <c r="U25" s="82">
        <v>0</v>
      </c>
      <c r="V25" s="82">
        <v>0</v>
      </c>
      <c r="W25" s="82">
        <v>0</v>
      </c>
      <c r="X25" s="82">
        <v>0</v>
      </c>
      <c r="Y25" s="83">
        <v>0</v>
      </c>
      <c r="Z25" s="101"/>
      <c r="AA25" s="45"/>
      <c r="AB25" s="31"/>
      <c r="AC25" s="35"/>
      <c r="AD25" s="17"/>
    </row>
    <row r="26" spans="1:30" ht="18" customHeight="1" x14ac:dyDescent="0.25">
      <c r="A26" s="14" t="str">
        <f t="shared" si="0"/>
        <v/>
      </c>
      <c r="B26" s="23" t="str">
        <f t="shared" si="1"/>
        <v>_V</v>
      </c>
      <c r="C26" s="15"/>
      <c r="D26" s="15"/>
      <c r="E26" s="15"/>
      <c r="F26" s="16"/>
      <c r="G26" s="15"/>
      <c r="H26" s="15"/>
      <c r="I26" s="17"/>
      <c r="J26" s="116"/>
      <c r="K26" s="45"/>
      <c r="L26" s="31"/>
      <c r="M26" s="35"/>
      <c r="N26" s="17"/>
      <c r="O26" s="99"/>
      <c r="P26" s="99"/>
      <c r="Q26" s="14" t="str">
        <f t="shared" si="3"/>
        <v/>
      </c>
      <c r="R26" s="23" t="str">
        <f t="shared" si="2"/>
        <v>_V</v>
      </c>
      <c r="S26" s="81">
        <v>0</v>
      </c>
      <c r="T26" s="82">
        <v>0</v>
      </c>
      <c r="U26" s="82">
        <v>0</v>
      </c>
      <c r="V26" s="82">
        <v>0</v>
      </c>
      <c r="W26" s="82">
        <v>0</v>
      </c>
      <c r="X26" s="82">
        <v>0</v>
      </c>
      <c r="Y26" s="83">
        <v>0</v>
      </c>
      <c r="Z26" s="101"/>
      <c r="AA26" s="45"/>
      <c r="AB26" s="31"/>
      <c r="AC26" s="35"/>
      <c r="AD26" s="17"/>
    </row>
    <row r="27" spans="1:30" ht="18" customHeight="1" x14ac:dyDescent="0.25">
      <c r="A27" s="14" t="str">
        <f t="shared" si="0"/>
        <v/>
      </c>
      <c r="B27" s="23" t="str">
        <f t="shared" si="1"/>
        <v>_V</v>
      </c>
      <c r="C27" s="15"/>
      <c r="D27" s="15"/>
      <c r="E27" s="15"/>
      <c r="F27" s="16"/>
      <c r="G27" s="15"/>
      <c r="H27" s="15"/>
      <c r="I27" s="17"/>
      <c r="J27" s="116"/>
      <c r="K27" s="45"/>
      <c r="L27" s="31"/>
      <c r="M27" s="35"/>
      <c r="N27" s="17"/>
      <c r="O27" s="99"/>
      <c r="P27" s="99"/>
      <c r="Q27" s="14" t="str">
        <f t="shared" si="3"/>
        <v/>
      </c>
      <c r="R27" s="23" t="str">
        <f t="shared" si="2"/>
        <v>_V</v>
      </c>
      <c r="S27" s="81">
        <v>0</v>
      </c>
      <c r="T27" s="82">
        <v>0</v>
      </c>
      <c r="U27" s="82">
        <v>0</v>
      </c>
      <c r="V27" s="82">
        <v>0</v>
      </c>
      <c r="W27" s="82">
        <v>0</v>
      </c>
      <c r="X27" s="82">
        <v>0</v>
      </c>
      <c r="Y27" s="83">
        <v>0</v>
      </c>
      <c r="Z27" s="101"/>
      <c r="AA27" s="45"/>
      <c r="AB27" s="31"/>
      <c r="AC27" s="35"/>
      <c r="AD27" s="17"/>
    </row>
    <row r="28" spans="1:30" ht="18" customHeight="1" x14ac:dyDescent="0.25">
      <c r="A28" s="14" t="str">
        <f t="shared" si="0"/>
        <v/>
      </c>
      <c r="B28" s="23" t="str">
        <f t="shared" si="1"/>
        <v>_V</v>
      </c>
      <c r="C28" s="15"/>
      <c r="D28" s="15"/>
      <c r="E28" s="15"/>
      <c r="F28" s="16"/>
      <c r="G28" s="15"/>
      <c r="H28" s="15"/>
      <c r="I28" s="17"/>
      <c r="J28" s="116"/>
      <c r="K28" s="45"/>
      <c r="L28" s="31"/>
      <c r="M28" s="35"/>
      <c r="N28" s="17"/>
      <c r="O28" s="99"/>
      <c r="P28" s="99"/>
      <c r="Q28" s="14" t="str">
        <f t="shared" si="3"/>
        <v/>
      </c>
      <c r="R28" s="23" t="str">
        <f t="shared" si="2"/>
        <v>_V</v>
      </c>
      <c r="S28" s="81">
        <v>0</v>
      </c>
      <c r="T28" s="82">
        <v>0</v>
      </c>
      <c r="U28" s="82">
        <v>0</v>
      </c>
      <c r="V28" s="82">
        <v>0</v>
      </c>
      <c r="W28" s="82">
        <v>0</v>
      </c>
      <c r="X28" s="82">
        <v>0</v>
      </c>
      <c r="Y28" s="83">
        <v>0</v>
      </c>
      <c r="Z28" s="101"/>
      <c r="AA28" s="45"/>
      <c r="AB28" s="31"/>
      <c r="AC28" s="35"/>
      <c r="AD28" s="17"/>
    </row>
    <row r="29" spans="1:30" ht="18" customHeight="1" x14ac:dyDescent="0.25">
      <c r="A29" s="14" t="str">
        <f t="shared" si="0"/>
        <v/>
      </c>
      <c r="B29" s="23" t="str">
        <f t="shared" si="1"/>
        <v>_V</v>
      </c>
      <c r="C29" s="15"/>
      <c r="D29" s="15"/>
      <c r="E29" s="15"/>
      <c r="F29" s="16"/>
      <c r="G29" s="15"/>
      <c r="H29" s="15"/>
      <c r="I29" s="17"/>
      <c r="J29" s="116"/>
      <c r="K29" s="45"/>
      <c r="L29" s="31"/>
      <c r="M29" s="35"/>
      <c r="N29" s="17"/>
      <c r="O29" s="99"/>
      <c r="P29" s="99"/>
      <c r="Q29" s="14" t="str">
        <f t="shared" si="3"/>
        <v/>
      </c>
      <c r="R29" s="23" t="str">
        <f t="shared" si="2"/>
        <v>_V</v>
      </c>
      <c r="S29" s="81">
        <v>0</v>
      </c>
      <c r="T29" s="82">
        <v>0</v>
      </c>
      <c r="U29" s="82">
        <v>0</v>
      </c>
      <c r="V29" s="82">
        <v>0</v>
      </c>
      <c r="W29" s="82">
        <v>0</v>
      </c>
      <c r="X29" s="82">
        <v>0</v>
      </c>
      <c r="Y29" s="83">
        <v>0</v>
      </c>
      <c r="Z29" s="101"/>
      <c r="AA29" s="45"/>
      <c r="AB29" s="31"/>
      <c r="AC29" s="35"/>
      <c r="AD29" s="17"/>
    </row>
    <row r="30" spans="1:30" ht="18" customHeight="1" x14ac:dyDescent="0.25">
      <c r="A30" s="14" t="str">
        <f t="shared" si="0"/>
        <v/>
      </c>
      <c r="B30" s="23" t="str">
        <f t="shared" si="1"/>
        <v>_V</v>
      </c>
      <c r="C30" s="15"/>
      <c r="D30" s="15"/>
      <c r="E30" s="15"/>
      <c r="F30" s="16"/>
      <c r="G30" s="15"/>
      <c r="H30" s="15"/>
      <c r="I30" s="17"/>
      <c r="J30" s="116"/>
      <c r="K30" s="45"/>
      <c r="L30" s="31"/>
      <c r="M30" s="35"/>
      <c r="N30" s="17"/>
      <c r="O30" s="99"/>
      <c r="P30" s="99"/>
      <c r="Q30" s="14" t="str">
        <f t="shared" si="3"/>
        <v/>
      </c>
      <c r="R30" s="23" t="str">
        <f t="shared" si="2"/>
        <v>_V</v>
      </c>
      <c r="S30" s="81">
        <v>0</v>
      </c>
      <c r="T30" s="82">
        <v>0</v>
      </c>
      <c r="U30" s="82">
        <v>0</v>
      </c>
      <c r="V30" s="82">
        <v>0</v>
      </c>
      <c r="W30" s="82">
        <v>0</v>
      </c>
      <c r="X30" s="82">
        <v>0</v>
      </c>
      <c r="Y30" s="83">
        <v>0</v>
      </c>
      <c r="Z30" s="101"/>
      <c r="AA30" s="45"/>
      <c r="AB30" s="31"/>
      <c r="AC30" s="35"/>
      <c r="AD30" s="17"/>
    </row>
    <row r="31" spans="1:30" ht="18" customHeight="1" thickBot="1" x14ac:dyDescent="0.3">
      <c r="A31" s="18" t="str">
        <f>IF($N$3="","",$N$3)</f>
        <v/>
      </c>
      <c r="B31" s="53" t="str">
        <f t="shared" si="1"/>
        <v>_V</v>
      </c>
      <c r="C31" s="19"/>
      <c r="D31" s="19"/>
      <c r="E31" s="19"/>
      <c r="F31" s="20"/>
      <c r="G31" s="19"/>
      <c r="H31" s="19"/>
      <c r="I31" s="21"/>
      <c r="J31" s="116"/>
      <c r="K31" s="46"/>
      <c r="L31" s="32"/>
      <c r="M31" s="36"/>
      <c r="N31" s="21"/>
      <c r="O31" s="99"/>
      <c r="P31" s="99"/>
      <c r="Q31" s="18" t="str">
        <f>IF($N$3="","",$N$3)</f>
        <v/>
      </c>
      <c r="R31" s="23" t="str">
        <f t="shared" si="2"/>
        <v>_V</v>
      </c>
      <c r="S31" s="84">
        <v>0</v>
      </c>
      <c r="T31" s="85">
        <v>0</v>
      </c>
      <c r="U31" s="85">
        <v>0</v>
      </c>
      <c r="V31" s="85">
        <v>0</v>
      </c>
      <c r="W31" s="85">
        <v>0</v>
      </c>
      <c r="X31" s="85">
        <v>0</v>
      </c>
      <c r="Y31" s="86">
        <v>0</v>
      </c>
      <c r="Z31" s="101"/>
      <c r="AA31" s="46"/>
      <c r="AB31" s="32"/>
      <c r="AC31" s="36"/>
      <c r="AD31" s="21"/>
    </row>
    <row r="32" spans="1:30" ht="18" customHeight="1" x14ac:dyDescent="0.25">
      <c r="O32"/>
      <c r="P32"/>
    </row>
    <row r="33" spans="15:16" ht="18" customHeight="1" x14ac:dyDescent="0.25">
      <c r="O33"/>
      <c r="P33"/>
    </row>
    <row r="34" spans="15:16" ht="18" customHeight="1" x14ac:dyDescent="0.25">
      <c r="O34"/>
      <c r="P34"/>
    </row>
    <row r="35" spans="15:16" ht="18" customHeight="1" x14ac:dyDescent="0.25">
      <c r="O35"/>
      <c r="P35"/>
    </row>
    <row r="36" spans="15:16" ht="18" customHeight="1" x14ac:dyDescent="0.25">
      <c r="O36"/>
      <c r="P36"/>
    </row>
    <row r="37" spans="15:16" ht="18" customHeight="1" x14ac:dyDescent="0.25">
      <c r="O37"/>
      <c r="P37"/>
    </row>
    <row r="38" spans="15:16" ht="18" customHeight="1" x14ac:dyDescent="0.25">
      <c r="O38"/>
      <c r="P38"/>
    </row>
    <row r="39" spans="15:16" ht="18" customHeight="1" x14ac:dyDescent="0.25">
      <c r="O39"/>
      <c r="P39"/>
    </row>
    <row r="40" spans="15:16" ht="18" customHeight="1" x14ac:dyDescent="0.25">
      <c r="O40"/>
      <c r="P40"/>
    </row>
    <row r="41" spans="15:16" ht="18" customHeight="1" x14ac:dyDescent="0.25">
      <c r="O41"/>
      <c r="P41"/>
    </row>
    <row r="42" spans="15:16" ht="18" customHeight="1" x14ac:dyDescent="0.25">
      <c r="O42"/>
      <c r="P42"/>
    </row>
    <row r="43" spans="15:16" ht="18" customHeight="1" x14ac:dyDescent="0.25">
      <c r="O43"/>
      <c r="P43"/>
    </row>
    <row r="44" spans="15:16" ht="18" customHeight="1" x14ac:dyDescent="0.25">
      <c r="O44"/>
      <c r="P44"/>
    </row>
    <row r="45" spans="15:16" ht="18" customHeight="1" x14ac:dyDescent="0.25">
      <c r="O45"/>
      <c r="P45"/>
    </row>
    <row r="46" spans="15:16" ht="18" customHeight="1" x14ac:dyDescent="0.25">
      <c r="O46"/>
      <c r="P46"/>
    </row>
    <row r="47" spans="15:16" ht="18" customHeight="1" x14ac:dyDescent="0.25">
      <c r="O47"/>
      <c r="P47"/>
    </row>
    <row r="48" spans="15:16" ht="18" customHeight="1" x14ac:dyDescent="0.25">
      <c r="O48"/>
      <c r="P48"/>
    </row>
    <row r="49" spans="15:16" ht="18" customHeight="1" x14ac:dyDescent="0.25">
      <c r="O49"/>
      <c r="P49"/>
    </row>
    <row r="50" spans="15:16" ht="18" customHeight="1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</sheetData>
  <mergeCells count="22"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  <mergeCell ref="O1:O31"/>
    <mergeCell ref="Q5:AD5"/>
    <mergeCell ref="Z7:Z31"/>
    <mergeCell ref="R1:S1"/>
    <mergeCell ref="T1:Z1"/>
    <mergeCell ref="AA1:AD1"/>
    <mergeCell ref="Q2:AD2"/>
    <mergeCell ref="Q3:Q4"/>
    <mergeCell ref="S3:AA3"/>
    <mergeCell ref="AB3:AC3"/>
    <mergeCell ref="S4:AA4"/>
    <mergeCell ref="P1:P31"/>
  </mergeCells>
  <pageMargins left="0.62992125984251968" right="0.19685039370078741" top="0.39370078740157483" bottom="0.19685039370078741" header="0.31496062992125984" footer="0.31496062992125984"/>
  <pageSetup paperSize="9" scale="89" fitToHeight="0" orientation="landscape" r:id="rId1"/>
  <colBreaks count="1" manualBreakCount="1">
    <brk id="15" max="30" man="1"/>
  </colBreaks>
  <drawing r:id="rId2"/>
  <legacyDrawing r:id="rId3"/>
  <controls>
    <mc:AlternateContent xmlns:mc="http://schemas.openxmlformats.org/markup-compatibility/2006">
      <mc:Choice Requires="x14">
        <control shapeId="1030" r:id="rId4" name="CommandButton5">
          <controlPr defaultSize="0" autoLine="0" r:id="rId5">
            <anchor moveWithCells="1">
              <from>
                <xdr:col>30</xdr:col>
                <xdr:colOff>142875</xdr:colOff>
                <xdr:row>2</xdr:row>
                <xdr:rowOff>190500</xdr:rowOff>
              </from>
              <to>
                <xdr:col>32</xdr:col>
                <xdr:colOff>733425</xdr:colOff>
                <xdr:row>4</xdr:row>
                <xdr:rowOff>180975</xdr:rowOff>
              </to>
            </anchor>
          </controlPr>
        </control>
      </mc:Choice>
      <mc:Fallback>
        <control shapeId="1030" r:id="rId4" name="CommandButton5"/>
      </mc:Fallback>
    </mc:AlternateContent>
    <mc:AlternateContent xmlns:mc="http://schemas.openxmlformats.org/markup-compatibility/2006">
      <mc:Choice Requires="x14">
        <control shapeId="1029" r:id="rId6" name="CommandButton4">
          <controlPr defaultSize="0" autoLine="0" r:id="rId7">
            <anchor moveWithCells="1">
              <from>
                <xdr:col>30</xdr:col>
                <xdr:colOff>142875</xdr:colOff>
                <xdr:row>0</xdr:row>
                <xdr:rowOff>123825</xdr:rowOff>
              </from>
              <to>
                <xdr:col>32</xdr:col>
                <xdr:colOff>733425</xdr:colOff>
                <xdr:row>2</xdr:row>
                <xdr:rowOff>28575</xdr:rowOff>
              </to>
            </anchor>
          </controlPr>
        </control>
      </mc:Choice>
      <mc:Fallback>
        <control shapeId="1029" r:id="rId6" name="CommandButton4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3</xdr:col>
                <xdr:colOff>609600</xdr:colOff>
                <xdr:row>0</xdr:row>
                <xdr:rowOff>0</xdr:rowOff>
              </from>
              <to>
                <xdr:col>7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7" r:id="rId10" name="CommandButton2">
          <controlPr defaultSize="0" autoLine="0" autoPict="0" r:id="rId11">
            <anchor moveWithCells="1">
              <from>
                <xdr:col>16</xdr:col>
                <xdr:colOff>19050</xdr:colOff>
                <xdr:row>0</xdr:row>
                <xdr:rowOff>0</xdr:rowOff>
              </from>
              <to>
                <xdr:col>19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1027" r:id="rId10" name="CommandButton2"/>
      </mc:Fallback>
    </mc:AlternateContent>
    <mc:AlternateContent xmlns:mc="http://schemas.openxmlformats.org/markup-compatibility/2006">
      <mc:Choice Requires="x14">
        <control shapeId="1028" r:id="rId12" name="CommandButton3">
          <controlPr defaultSize="0" autoLine="0" autoPict="0" r:id="rId13">
            <anchor moveWithCells="1">
              <from>
                <xdr:col>19</xdr:col>
                <xdr:colOff>514350</xdr:colOff>
                <xdr:row>0</xdr:row>
                <xdr:rowOff>0</xdr:rowOff>
              </from>
              <to>
                <xdr:col>24</xdr:col>
                <xdr:colOff>47625</xdr:colOff>
                <xdr:row>1</xdr:row>
                <xdr:rowOff>0</xdr:rowOff>
              </to>
            </anchor>
          </controlPr>
        </control>
      </mc:Choice>
      <mc:Fallback>
        <control shapeId="1028" r:id="rId12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Donnees2</vt:lpstr>
      <vt:lpstr>Calculs</vt:lpstr>
      <vt:lpstr>Feuille_Quincaillerie</vt:lpstr>
      <vt:lpstr>Calculs!Zone_d_impression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2022-05-27T20:18:19Z</dcterms:modified>
</cp:coreProperties>
</file>