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bu5139\OneDrive - MDLZ\Desktop\travail stage\pannes vincent\"/>
    </mc:Choice>
  </mc:AlternateContent>
  <xr:revisionPtr revIDLastSave="0" documentId="8_{6EA8828A-738E-4360-8C60-D97EA4FF32B8}" xr6:coauthVersionLast="46" xr6:coauthVersionMax="46" xr10:uidLastSave="{00000000-0000-0000-0000-000000000000}"/>
  <bookViews>
    <workbookView xWindow="-110" yWindow="-110" windowWidth="19420" windowHeight="10420" xr2:uid="{03505391-7BA8-4152-88F6-6DF23C361AA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Q12" i="1" l="1" a="1"/>
  <c r="AQ12" i="1" s="1"/>
  <c r="BN11" i="1"/>
  <c r="BL11" i="1"/>
  <c r="BE11" i="1"/>
  <c r="AO11" i="1"/>
  <c r="Y11" i="1"/>
  <c r="J11" i="1"/>
  <c r="I11" i="1"/>
  <c r="H11" i="1"/>
  <c r="D11" i="1"/>
  <c r="BN10" i="1"/>
  <c r="BK10" i="1"/>
  <c r="BF10" i="1"/>
  <c r="BC10" i="1"/>
  <c r="AX10" i="1"/>
  <c r="AU10" i="1"/>
  <c r="AP10" i="1"/>
  <c r="AM10" i="1"/>
  <c r="AH10" i="1"/>
  <c r="AE10" i="1"/>
  <c r="Z10" i="1"/>
  <c r="W10" i="1"/>
  <c r="T10" i="1"/>
  <c r="R10" i="1"/>
  <c r="O10" i="1"/>
  <c r="J10" i="1"/>
  <c r="B10" i="1"/>
  <c r="BM9" i="1"/>
  <c r="BG9" i="1"/>
  <c r="BB9" i="1"/>
  <c r="AW9" i="1"/>
  <c r="AQ9" i="1"/>
  <c r="AL9" i="1"/>
  <c r="AG9" i="1"/>
  <c r="AA9" i="1"/>
  <c r="V9" i="1"/>
  <c r="K9" i="1"/>
  <c r="F9" i="1"/>
  <c r="BL10" i="1"/>
  <c r="BJ10" i="1"/>
  <c r="BI10" i="1"/>
  <c r="BM10" i="1"/>
  <c r="BG10" i="1"/>
  <c r="BE10" i="1"/>
  <c r="BD10" i="1"/>
  <c r="BB10" i="1"/>
  <c r="BA10" i="1"/>
  <c r="AZ10" i="1"/>
  <c r="AY10" i="1"/>
  <c r="AV10" i="1"/>
  <c r="AT10" i="1"/>
  <c r="AS10" i="1"/>
  <c r="AQ10" i="1"/>
  <c r="AO10" i="1"/>
  <c r="AN10" i="1"/>
  <c r="AL10" i="1"/>
  <c r="AK10" i="1"/>
  <c r="AJ10" i="1"/>
  <c r="AI10" i="1"/>
  <c r="AF10" i="1"/>
  <c r="AD10" i="1"/>
  <c r="AC10" i="1"/>
  <c r="AG10" i="1"/>
  <c r="AA10" i="1"/>
  <c r="Y10" i="1"/>
  <c r="X10" i="1"/>
  <c r="V10" i="1"/>
  <c r="U10" i="1"/>
  <c r="S10" i="1"/>
  <c r="P10" i="1"/>
  <c r="N10" i="1"/>
  <c r="M11" i="1"/>
  <c r="I10" i="1"/>
  <c r="H10" i="1"/>
  <c r="G11" i="1"/>
  <c r="E10" i="1"/>
  <c r="D10" i="1"/>
  <c r="C10" i="1"/>
  <c r="B11" i="1"/>
  <c r="BL12" i="1"/>
  <c r="BK12" i="1"/>
  <c r="BJ12" i="1"/>
  <c r="BI11" i="1"/>
  <c r="BF11" i="1"/>
  <c r="BE12" i="1"/>
  <c r="BD12" i="1"/>
  <c r="BC12" i="1"/>
  <c r="BA11" i="1"/>
  <c r="AZ11" i="1"/>
  <c r="AY11" i="1"/>
  <c r="AX11" i="1"/>
  <c r="AV12" i="1"/>
  <c r="AU12" i="1"/>
  <c r="AT12" i="1"/>
  <c r="AS11" i="1"/>
  <c r="AW12" i="1"/>
  <c r="AP12" i="1"/>
  <c r="AO12" i="1"/>
  <c r="AN12" i="1"/>
  <c r="AM12" i="1"/>
  <c r="AK11" i="1"/>
  <c r="AJ11" i="1"/>
  <c r="AI11" i="1"/>
  <c r="AH11" i="1"/>
  <c r="AF11" i="1"/>
  <c r="AE11" i="1"/>
  <c r="AD11" i="1"/>
  <c r="AC11" i="1"/>
  <c r="AG12" i="1"/>
  <c r="Z11" i="1"/>
  <c r="X11" i="1"/>
  <c r="W11" i="1"/>
  <c r="U11" i="1"/>
  <c r="T11" i="1"/>
  <c r="S11" i="1"/>
  <c r="R11" i="1"/>
  <c r="P11" i="1"/>
  <c r="O11" i="1"/>
  <c r="Q12" i="1"/>
  <c r="K7" i="1"/>
  <c r="E11" i="1"/>
  <c r="C11" i="1"/>
  <c r="AQ11" i="1" l="1"/>
  <c r="Q11" i="1"/>
  <c r="Q10" i="1"/>
  <c r="AA11" i="1"/>
  <c r="AW11" i="1"/>
  <c r="AW10" i="1"/>
  <c r="AG11" i="1"/>
  <c r="G10" i="1"/>
  <c r="N11" i="1"/>
  <c r="AT11" i="1"/>
  <c r="BJ11" i="1"/>
  <c r="AX12" i="1"/>
  <c r="BF12" i="1"/>
  <c r="AA12" i="1"/>
  <c r="BG12" i="1"/>
  <c r="K10" i="1"/>
  <c r="AM11" i="1"/>
  <c r="AU11" i="1"/>
  <c r="BC11" i="1"/>
  <c r="BK11" i="1"/>
  <c r="AY12" i="1"/>
  <c r="F12" i="1"/>
  <c r="BN9" i="1"/>
  <c r="AN11" i="1"/>
  <c r="AV11" i="1"/>
  <c r="BD11" i="1"/>
  <c r="AR12" i="1"/>
  <c r="AZ12" i="1"/>
  <c r="BH12" i="1"/>
  <c r="BI12" i="1"/>
  <c r="BA12" i="1"/>
  <c r="V12" i="1"/>
  <c r="AL12" i="1"/>
  <c r="BB12" i="1"/>
  <c r="AP11" i="1"/>
  <c r="AS12" i="1"/>
  <c r="L10" i="1"/>
  <c r="AB10" i="1"/>
  <c r="AR10" i="1"/>
  <c r="BH10" i="1"/>
  <c r="M10" i="1"/>
  <c r="L11" i="1"/>
  <c r="AB11" i="1"/>
  <c r="AR11" i="1"/>
  <c r="BH11" i="1"/>
  <c r="BM11" i="1" s="1"/>
  <c r="BM12" i="1" l="1"/>
  <c r="BB11" i="1"/>
  <c r="AL11" i="1"/>
  <c r="V11" i="1"/>
  <c r="BG11" i="1"/>
  <c r="K12" i="1"/>
  <c r="K11" i="1"/>
  <c r="F10" i="1"/>
  <c r="F1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GEROLAMI, Vincent</author>
    <author>tc={5870913C-6084-4BBE-9F5E-65340DB53131}</author>
    <author>tc={26ADC299-60DC-4015-BF23-1D408A4730EC}</author>
  </authors>
  <commentList>
    <comment ref="D8" authorId="0" shapeId="0" xr:uid="{E4BB9C7C-E7AB-4CC4-9FD5-B3E001906CE6}">
      <text>
        <r>
          <rPr>
            <b/>
            <sz val="9"/>
            <color indexed="81"/>
            <rFont val="Tahoma"/>
            <family val="2"/>
          </rPr>
          <t>GEROLAMI, Vincent:</t>
        </r>
        <r>
          <rPr>
            <sz val="9"/>
            <color indexed="81"/>
            <rFont val="Tahoma"/>
            <family val="2"/>
          </rPr>
          <t xml:space="preserve">
4h : taquets cassés sur Bipiste B
3h : démarrage pré-sheeter</t>
        </r>
      </text>
    </comment>
    <comment ref="E8" authorId="0" shapeId="0" xr:uid="{9F81A9C7-255E-4807-899F-E7B36ED5E435}">
      <text>
        <r>
          <rPr>
            <b/>
            <sz val="9"/>
            <color indexed="81"/>
            <rFont val="Tahoma"/>
            <family val="2"/>
          </rPr>
          <t>GEROLAMI, Vincent:</t>
        </r>
        <r>
          <rPr>
            <sz val="9"/>
            <color indexed="81"/>
            <rFont val="Tahoma"/>
            <family val="2"/>
          </rPr>
          <t xml:space="preserve">
4,5h : Tapis DPM défaillant</t>
        </r>
      </text>
    </comment>
    <comment ref="M8" authorId="1" shapeId="0" xr:uid="{5870913C-6084-4BBE-9F5E-65340DB5313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four zone 3--&gt;3h
bi-piste voie A--&gt;3.2h
MultipackB--&gt;3.45</t>
      </text>
    </comment>
    <comment ref="T8" authorId="2" shapeId="0" xr:uid="{26ADC299-60DC-4015-BF23-1D408A4730E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toile découpe boursouflée --&gt;13h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<sst xmlns="http://schemas.openxmlformats.org/spreadsheetml/2006/main" count="31" uniqueCount="19">
  <si>
    <t>TOTAL MOIS P1</t>
  </si>
  <si>
    <t>TOTAL MOIS</t>
  </si>
  <si>
    <t>TOTAL MOIS P4</t>
  </si>
  <si>
    <t>TOTAL MOIS P5</t>
  </si>
  <si>
    <t>TOTAL MOIS P7</t>
  </si>
  <si>
    <t>TOTAL MOIS P8</t>
  </si>
  <si>
    <t>TOTAL MOIS P9</t>
  </si>
  <si>
    <t>TOTAL MOIS P10</t>
  </si>
  <si>
    <t>TOTAL MOIS P11</t>
  </si>
  <si>
    <t>TOTAL MOIS P12</t>
  </si>
  <si>
    <t>TOTAL MOIS FICHIER R/V</t>
  </si>
  <si>
    <t>Pannes</t>
  </si>
  <si>
    <t>Heure pannes</t>
  </si>
  <si>
    <t>Heures ouvertures</t>
  </si>
  <si>
    <t>Impact pannes</t>
  </si>
  <si>
    <t>MTTR</t>
  </si>
  <si>
    <t>MTBF</t>
  </si>
  <si>
    <t>secteur d'activité 1</t>
  </si>
  <si>
    <t>Num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</si>
</sst>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/>
    <xf numFmtId="0" fontId="0" fillId="0" borderId="3" xfId="0" applyBorder="1"/>
    <xf numFmtId="0" fontId="2" fillId="0" borderId="2" xfId="0" applyFont="1" applyBorder="1" applyAlignment="1">
      <alignment horizontal="center"/>
    </xf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7" xfId="0" applyFont="1" applyBorder="1"/>
    <xf numFmtId="164" fontId="3" fillId="2" borderId="7" xfId="1" applyNumberFormat="1" applyFont="1" applyFill="1" applyBorder="1"/>
    <xf numFmtId="164" fontId="3" fillId="0" borderId="9" xfId="1" applyNumberFormat="1" applyFont="1" applyBorder="1"/>
    <xf numFmtId="0" fontId="0" fillId="0" borderId="10" xfId="0" applyBorder="1" applyAlignment="1">
      <alignment horizontal="center" vertical="center"/>
    </xf>
    <xf numFmtId="1" fontId="0" fillId="0" borderId="11" xfId="0" applyNumberFormat="1" applyBorder="1"/>
    <xf numFmtId="1" fontId="0" fillId="3" borderId="12" xfId="0" applyNumberFormat="1" applyFill="1" applyBorder="1"/>
    <xf numFmtId="0" fontId="0" fillId="0" borderId="13" xfId="0" applyBorder="1"/>
    <xf numFmtId="0" fontId="0" fillId="0" borderId="14" xfId="0" applyBorder="1" applyAlignment="1">
      <alignment horizontal="center" vertical="center"/>
    </xf>
    <xf numFmtId="1" fontId="0" fillId="0" borderId="15" xfId="0" applyNumberFormat="1" applyBorder="1"/>
    <xf numFmtId="0" fontId="0" fillId="0" borderId="16" xfId="0" applyBorder="1"/>
  </cellXfs>
  <cellStyles count="2">
    <cellStyle name="Normal" xfId="0" builtinId="0"/>
    <cellStyle name="Pourcentage" xfId="1" builtinId="5"/>
  </cellStyles>
  <dxfs count="24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Roy, Christophe" id="{831C77D9-B3C0-4B89-B47A-6263B92742DC}" userId="Roy, Christophe" providerId="None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M8" dT="2022-03-17T07:43:53.45" personId="{831C77D9-B3C0-4B89-B47A-6263B92742DC}" id="{5870913C-6084-4BBE-9F5E-65340DB53131}">
    <text>four zone 3--&gt;3h
bi-piste voie A--&gt;3.2h
MultipackB--&gt;3.45</text>
  </threadedComment>
  <threadedComment ref="T8" dT="2022-04-27T08:05:25.55" personId="{831C77D9-B3C0-4B89-B47A-6263B92742DC}" id="{26ADC299-60DC-4015-BF23-1D408A4730EC}">
    <text>toile découpe boursouflée --&gt;13h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626BA-D375-4BC9-B337-FDA92BBE87B6}">
  <sheetPr codeName="Feuil1"/>
  <dimension ref="A4:BN12"/>
  <sheetViews>
    <sheetView tabSelected="1" workbookViewId="0">
      <selection activeCell="B17" sqref="B17"/>
    </sheetView>
  </sheetViews>
  <sheetFormatPr baseColWidth="10" defaultRowHeight="14.5" x14ac:dyDescent="0.35"/>
  <cols>
    <col min="1" max="1" width="17.1796875" customWidth="1"/>
  </cols>
  <sheetData>
    <row r="4" spans="1:66" ht="15" thickBot="1" x14ac:dyDescent="0.4"/>
    <row r="5" spans="1:66" x14ac:dyDescent="0.35">
      <c r="A5" s="1"/>
      <c r="B5" s="2"/>
      <c r="C5" s="3" t="s">
        <v>17</v>
      </c>
      <c r="D5" s="4"/>
      <c r="E5" s="4"/>
      <c r="F5" s="4"/>
      <c r="G5" s="5"/>
      <c r="H5" s="6"/>
      <c r="I5" s="3" t="s">
        <v>17</v>
      </c>
      <c r="J5" s="4"/>
      <c r="K5" s="4"/>
      <c r="L5" s="4"/>
      <c r="M5" s="5"/>
      <c r="N5" s="6"/>
      <c r="O5" s="3" t="s">
        <v>17</v>
      </c>
      <c r="P5" s="4"/>
      <c r="Q5" s="4"/>
      <c r="R5" s="4"/>
      <c r="S5" s="5"/>
      <c r="T5" s="6"/>
      <c r="U5" s="3" t="s">
        <v>17</v>
      </c>
      <c r="V5" s="4"/>
      <c r="W5" s="4"/>
      <c r="X5" s="4"/>
      <c r="Y5" s="5"/>
      <c r="Z5" s="6"/>
      <c r="AA5" s="3" t="s">
        <v>17</v>
      </c>
      <c r="AB5" s="4"/>
      <c r="AC5" s="4"/>
      <c r="AD5" s="4"/>
      <c r="AE5" s="5"/>
      <c r="AF5" s="6"/>
      <c r="AG5" s="6"/>
      <c r="AH5" s="3" t="s">
        <v>17</v>
      </c>
      <c r="AI5" s="4"/>
      <c r="AJ5" s="4"/>
      <c r="AK5" s="4"/>
      <c r="AL5" s="6"/>
      <c r="AM5" s="3" t="s">
        <v>17</v>
      </c>
      <c r="AN5" s="4"/>
      <c r="AO5" s="4"/>
      <c r="AP5" s="4"/>
      <c r="AQ5" s="7"/>
      <c r="AR5" s="3" t="s">
        <v>17</v>
      </c>
      <c r="AS5" s="4"/>
      <c r="AT5" s="4"/>
      <c r="AU5" s="4"/>
      <c r="AV5" s="8"/>
      <c r="AW5" s="7"/>
      <c r="AX5" s="3" t="s">
        <v>17</v>
      </c>
      <c r="AY5" s="4"/>
      <c r="AZ5" s="4"/>
      <c r="BA5" s="4"/>
      <c r="BB5" s="7"/>
      <c r="BC5" s="3" t="s">
        <v>17</v>
      </c>
      <c r="BD5" s="4"/>
      <c r="BE5" s="4"/>
      <c r="BF5" s="4"/>
      <c r="BG5" s="7"/>
      <c r="BH5" s="3" t="s">
        <v>17</v>
      </c>
      <c r="BI5" s="4"/>
      <c r="BJ5" s="4"/>
      <c r="BK5" s="4"/>
      <c r="BL5" s="8"/>
      <c r="BM5" s="7"/>
      <c r="BN5" s="9"/>
    </row>
    <row r="6" spans="1:66" ht="20.65" customHeight="1" x14ac:dyDescent="0.35">
      <c r="A6" s="10" t="s">
        <v>18</v>
      </c>
      <c r="B6" s="11">
        <v>1</v>
      </c>
      <c r="C6" s="11">
        <v>2</v>
      </c>
      <c r="D6" s="11">
        <v>3</v>
      </c>
      <c r="E6" s="11">
        <v>4</v>
      </c>
      <c r="F6" s="12" t="s">
        <v>0</v>
      </c>
      <c r="G6" s="11">
        <v>5</v>
      </c>
      <c r="H6" s="11">
        <v>6</v>
      </c>
      <c r="I6" s="11">
        <v>7</v>
      </c>
      <c r="J6" s="11">
        <v>8</v>
      </c>
      <c r="K6" s="12" t="s">
        <v>1</v>
      </c>
      <c r="L6" s="11">
        <v>9</v>
      </c>
      <c r="M6" s="11">
        <v>10</v>
      </c>
      <c r="N6" s="11">
        <v>11</v>
      </c>
      <c r="O6" s="11">
        <v>12</v>
      </c>
      <c r="P6" s="11">
        <v>13</v>
      </c>
      <c r="Q6" s="12" t="s">
        <v>1</v>
      </c>
      <c r="R6" s="11">
        <v>14</v>
      </c>
      <c r="S6" s="11">
        <v>15</v>
      </c>
      <c r="T6" s="11">
        <v>16</v>
      </c>
      <c r="U6" s="11">
        <v>17</v>
      </c>
      <c r="V6" s="12" t="s">
        <v>2</v>
      </c>
      <c r="W6" s="11">
        <v>18</v>
      </c>
      <c r="X6" s="11">
        <v>19</v>
      </c>
      <c r="Y6" s="11">
        <v>20</v>
      </c>
      <c r="Z6" s="11">
        <v>21</v>
      </c>
      <c r="AA6" s="12" t="s">
        <v>3</v>
      </c>
      <c r="AB6" s="11">
        <v>22</v>
      </c>
      <c r="AC6" s="11">
        <v>23</v>
      </c>
      <c r="AD6" s="11">
        <v>24</v>
      </c>
      <c r="AE6" s="11">
        <v>25</v>
      </c>
      <c r="AF6" s="11">
        <v>26</v>
      </c>
      <c r="AG6" s="12" t="s">
        <v>3</v>
      </c>
      <c r="AH6" s="11">
        <v>27</v>
      </c>
      <c r="AI6" s="11">
        <v>28</v>
      </c>
      <c r="AJ6" s="11">
        <v>29</v>
      </c>
      <c r="AK6" s="11">
        <v>30</v>
      </c>
      <c r="AL6" s="13" t="s">
        <v>4</v>
      </c>
      <c r="AM6" s="11">
        <v>31</v>
      </c>
      <c r="AN6" s="11">
        <v>32</v>
      </c>
      <c r="AO6" s="11">
        <v>33</v>
      </c>
      <c r="AP6" s="11">
        <v>34</v>
      </c>
      <c r="AQ6" s="13" t="s">
        <v>5</v>
      </c>
      <c r="AR6" s="11">
        <v>35</v>
      </c>
      <c r="AS6" s="11">
        <v>36</v>
      </c>
      <c r="AT6" s="11">
        <v>37</v>
      </c>
      <c r="AU6" s="11">
        <v>38</v>
      </c>
      <c r="AV6" s="11">
        <v>30</v>
      </c>
      <c r="AW6" s="13" t="s">
        <v>6</v>
      </c>
      <c r="AX6" s="11">
        <v>40</v>
      </c>
      <c r="AY6" s="11">
        <v>41</v>
      </c>
      <c r="AZ6" s="11">
        <v>42</v>
      </c>
      <c r="BA6" s="11">
        <v>43</v>
      </c>
      <c r="BB6" s="13" t="s">
        <v>7</v>
      </c>
      <c r="BC6" s="11">
        <v>44</v>
      </c>
      <c r="BD6" s="11">
        <v>45</v>
      </c>
      <c r="BE6" s="11">
        <v>46</v>
      </c>
      <c r="BF6" s="11">
        <v>47</v>
      </c>
      <c r="BG6" s="13" t="s">
        <v>8</v>
      </c>
      <c r="BH6" s="11">
        <v>48</v>
      </c>
      <c r="BI6" s="11">
        <v>49</v>
      </c>
      <c r="BJ6" s="11">
        <v>50</v>
      </c>
      <c r="BK6" s="11">
        <v>51</v>
      </c>
      <c r="BL6" s="11">
        <v>52</v>
      </c>
      <c r="BM6" s="13" t="s">
        <v>9</v>
      </c>
      <c r="BN6" s="14" t="s">
        <v>10</v>
      </c>
    </row>
    <row r="7" spans="1:66" x14ac:dyDescent="0.35">
      <c r="A7" s="10" t="s">
        <v>11</v>
      </c>
      <c r="B7" s="15">
        <v>3</v>
      </c>
      <c r="C7" s="15"/>
      <c r="D7" s="15"/>
      <c r="E7" s="15"/>
      <c r="F7" s="16"/>
      <c r="G7" s="15">
        <v>2</v>
      </c>
      <c r="H7" s="15">
        <v>0</v>
      </c>
      <c r="I7" s="15">
        <v>2</v>
      </c>
      <c r="J7" s="15">
        <v>0</v>
      </c>
      <c r="K7" s="16">
        <f t="shared" ref="K7:K8" si="0">SUM(G7:J7)</f>
        <v>4</v>
      </c>
      <c r="L7" s="15">
        <v>3</v>
      </c>
      <c r="M7" s="15">
        <v>3</v>
      </c>
      <c r="N7" s="15"/>
      <c r="O7" s="15"/>
      <c r="P7" s="15"/>
      <c r="Q7" s="16"/>
      <c r="R7" s="15"/>
      <c r="S7" s="15"/>
      <c r="T7" s="15"/>
      <c r="U7" s="15"/>
      <c r="V7" s="16"/>
      <c r="W7" s="15"/>
      <c r="X7" s="15"/>
      <c r="Y7" s="15"/>
      <c r="Z7" s="15"/>
      <c r="AA7" s="16"/>
      <c r="AB7" s="15"/>
      <c r="AC7" s="15"/>
      <c r="AD7" s="15"/>
      <c r="AE7" s="15"/>
      <c r="AF7" s="15"/>
      <c r="AG7" s="16"/>
      <c r="AH7" s="15"/>
      <c r="AI7" s="15"/>
      <c r="AJ7" s="15"/>
      <c r="AK7" s="15"/>
      <c r="AL7" s="16"/>
      <c r="AM7" s="15"/>
      <c r="AN7" s="15"/>
      <c r="AO7" s="15"/>
      <c r="AP7" s="15"/>
      <c r="AQ7" s="16"/>
      <c r="AR7" s="15"/>
      <c r="AS7" s="15"/>
      <c r="AT7" s="15"/>
      <c r="AU7" s="15"/>
      <c r="AV7" s="15"/>
      <c r="AW7" s="16"/>
      <c r="AX7" s="15"/>
      <c r="AY7" s="15"/>
      <c r="AZ7" s="15"/>
      <c r="BA7" s="15"/>
      <c r="BB7" s="16"/>
      <c r="BC7" s="15"/>
      <c r="BD7" s="15"/>
      <c r="BE7" s="15"/>
      <c r="BF7" s="15"/>
      <c r="BG7" s="16"/>
      <c r="BH7" s="15"/>
      <c r="BI7" s="15"/>
      <c r="BJ7" s="15"/>
      <c r="BK7" s="15"/>
      <c r="BL7" s="15"/>
      <c r="BM7" s="16"/>
      <c r="BN7" s="17"/>
    </row>
    <row r="8" spans="1:66" x14ac:dyDescent="0.35">
      <c r="A8" s="10" t="s">
        <v>12</v>
      </c>
      <c r="B8" s="15"/>
      <c r="C8" s="15"/>
      <c r="D8" s="15"/>
      <c r="E8" s="15"/>
      <c r="F8" s="16"/>
      <c r="G8" s="15"/>
      <c r="H8" s="15"/>
      <c r="I8" s="15"/>
      <c r="J8" s="15"/>
      <c r="K8" s="16"/>
      <c r="L8" s="15"/>
      <c r="M8" s="15"/>
      <c r="N8" s="15"/>
      <c r="O8" s="15"/>
      <c r="P8" s="15"/>
      <c r="Q8" s="16"/>
      <c r="R8" s="15"/>
      <c r="S8" s="15"/>
      <c r="T8" s="15"/>
      <c r="U8" s="15"/>
      <c r="V8" s="16"/>
      <c r="W8" s="15"/>
      <c r="X8" s="15"/>
      <c r="Y8" s="15"/>
      <c r="Z8" s="15"/>
      <c r="AA8" s="16"/>
      <c r="AB8" s="15"/>
      <c r="AC8" s="15"/>
      <c r="AD8" s="15"/>
      <c r="AE8" s="15"/>
      <c r="AF8" s="15"/>
      <c r="AG8" s="16"/>
      <c r="AH8" s="15"/>
      <c r="AI8" s="15"/>
      <c r="AJ8" s="15"/>
      <c r="AK8" s="15"/>
      <c r="AL8" s="16"/>
      <c r="AM8" s="15"/>
      <c r="AN8" s="15"/>
      <c r="AO8" s="15"/>
      <c r="AP8" s="15"/>
      <c r="AQ8" s="16"/>
      <c r="AR8" s="15"/>
      <c r="AS8" s="15"/>
      <c r="AT8" s="15"/>
      <c r="AU8" s="15"/>
      <c r="AV8" s="15"/>
      <c r="AW8" s="16"/>
      <c r="AX8" s="15"/>
      <c r="AY8" s="15"/>
      <c r="AZ8" s="15"/>
      <c r="BA8" s="15"/>
      <c r="BB8" s="16"/>
      <c r="BC8" s="15"/>
      <c r="BD8" s="15"/>
      <c r="BE8" s="15"/>
      <c r="BF8" s="15"/>
      <c r="BG8" s="16"/>
      <c r="BH8" s="15"/>
      <c r="BI8" s="15"/>
      <c r="BJ8" s="15"/>
      <c r="BK8" s="15"/>
      <c r="BL8" s="15"/>
      <c r="BM8" s="16"/>
      <c r="BN8" s="17"/>
    </row>
    <row r="9" spans="1:66" x14ac:dyDescent="0.35">
      <c r="A9" s="10" t="s">
        <v>13</v>
      </c>
      <c r="B9" s="15">
        <v>112</v>
      </c>
      <c r="C9" s="15">
        <v>110.9</v>
      </c>
      <c r="D9" s="15">
        <v>120</v>
      </c>
      <c r="E9" s="15">
        <v>120</v>
      </c>
      <c r="F9" s="16">
        <f>SUM(B9:E9)</f>
        <v>462.9</v>
      </c>
      <c r="G9" s="15">
        <v>128</v>
      </c>
      <c r="H9" s="15">
        <v>107.5</v>
      </c>
      <c r="I9" s="15">
        <v>120</v>
      </c>
      <c r="J9" s="15">
        <v>120</v>
      </c>
      <c r="K9" s="16">
        <f>SUM(G9:J9)</f>
        <v>475.5</v>
      </c>
      <c r="L9" s="15">
        <v>120</v>
      </c>
      <c r="M9" s="15">
        <v>120</v>
      </c>
      <c r="N9" s="15">
        <v>115.2</v>
      </c>
      <c r="O9" s="15">
        <v>120</v>
      </c>
      <c r="P9" s="15">
        <v>120</v>
      </c>
      <c r="Q9" s="16">
        <v>595.9</v>
      </c>
      <c r="R9" s="15">
        <v>120</v>
      </c>
      <c r="S9" s="15">
        <v>112</v>
      </c>
      <c r="T9" s="15">
        <v>96</v>
      </c>
      <c r="U9" s="15">
        <v>120</v>
      </c>
      <c r="V9" s="16">
        <f t="shared" ref="V8:V9" si="1">SUM(R9:U9)</f>
        <v>448</v>
      </c>
      <c r="W9" s="15">
        <v>120</v>
      </c>
      <c r="X9" s="15">
        <v>120</v>
      </c>
      <c r="Y9" s="15">
        <v>112</v>
      </c>
      <c r="Z9" s="15">
        <v>120</v>
      </c>
      <c r="AA9" s="16">
        <f>SUM(AB9:AF9)</f>
        <v>592</v>
      </c>
      <c r="AB9" s="15">
        <v>120</v>
      </c>
      <c r="AC9" s="15">
        <v>120</v>
      </c>
      <c r="AD9" s="15">
        <v>120</v>
      </c>
      <c r="AE9" s="15">
        <v>112</v>
      </c>
      <c r="AF9" s="15">
        <v>120</v>
      </c>
      <c r="AG9" s="16">
        <f t="shared" ref="AG8:AG9" si="2">SUM(AB9:AF9)</f>
        <v>592</v>
      </c>
      <c r="AH9" s="15">
        <v>120</v>
      </c>
      <c r="AI9" s="15">
        <v>48</v>
      </c>
      <c r="AJ9" s="15">
        <v>88</v>
      </c>
      <c r="AK9" s="18">
        <v>56</v>
      </c>
      <c r="AL9" s="16">
        <f>SUM(AH9:AK9)</f>
        <v>312</v>
      </c>
      <c r="AM9" s="15">
        <v>120</v>
      </c>
      <c r="AN9" s="15">
        <v>112</v>
      </c>
      <c r="AO9" s="15">
        <v>120</v>
      </c>
      <c r="AP9" s="15">
        <v>112</v>
      </c>
      <c r="AQ9" s="16">
        <f>SUM(AM9:AP9)</f>
        <v>464</v>
      </c>
      <c r="AR9" s="15">
        <v>120</v>
      </c>
      <c r="AS9" s="15">
        <v>120</v>
      </c>
      <c r="AT9" s="15">
        <v>120</v>
      </c>
      <c r="AU9" s="15">
        <v>120</v>
      </c>
      <c r="AV9" s="15">
        <v>120</v>
      </c>
      <c r="AW9" s="16">
        <f t="shared" ref="AW8:AW9" si="3">SUM(AR9:AV9)</f>
        <v>600</v>
      </c>
      <c r="AX9" s="15">
        <v>120</v>
      </c>
      <c r="AY9" s="15">
        <v>120</v>
      </c>
      <c r="AZ9" s="15">
        <v>120</v>
      </c>
      <c r="BA9" s="15">
        <v>120</v>
      </c>
      <c r="BB9" s="16">
        <f>SUM(AX9:BA9)</f>
        <v>480</v>
      </c>
      <c r="BC9" s="15">
        <v>96</v>
      </c>
      <c r="BD9" s="15">
        <v>72</v>
      </c>
      <c r="BE9" s="15">
        <v>120</v>
      </c>
      <c r="BF9" s="15">
        <v>120</v>
      </c>
      <c r="BG9" s="16">
        <f>SUM(BC9:BF9)</f>
        <v>408</v>
      </c>
      <c r="BH9" s="15">
        <v>240</v>
      </c>
      <c r="BI9" s="15">
        <v>240</v>
      </c>
      <c r="BJ9" s="15">
        <v>120</v>
      </c>
      <c r="BK9" s="15">
        <v>120</v>
      </c>
      <c r="BL9" s="15">
        <v>0</v>
      </c>
      <c r="BM9" s="16">
        <f t="shared" ref="BM8:BM12" si="4">SUM(BH9:BL9)</f>
        <v>720</v>
      </c>
      <c r="BN9" s="17">
        <f>AF7+AF15</f>
        <v>0</v>
      </c>
    </row>
    <row r="10" spans="1:66" x14ac:dyDescent="0.35">
      <c r="A10" s="10" t="s">
        <v>14</v>
      </c>
      <c r="B10" s="19">
        <f>IF(B8="",0,IF(B8=0,0,B8/B9))</f>
        <v>0</v>
      </c>
      <c r="C10" s="19">
        <f t="shared" ref="C10:BM10" si="5">IF(C8="",0,IF(C8=0,0,C8/C9))</f>
        <v>0</v>
      </c>
      <c r="D10" s="19">
        <f t="shared" si="5"/>
        <v>0</v>
      </c>
      <c r="E10" s="19">
        <f t="shared" si="5"/>
        <v>0</v>
      </c>
      <c r="F10" s="19">
        <f t="shared" si="5"/>
        <v>0</v>
      </c>
      <c r="G10" s="19">
        <f t="shared" si="5"/>
        <v>0</v>
      </c>
      <c r="H10" s="19">
        <f t="shared" si="5"/>
        <v>0</v>
      </c>
      <c r="I10" s="19">
        <f t="shared" si="5"/>
        <v>0</v>
      </c>
      <c r="J10" s="19">
        <f t="shared" si="5"/>
        <v>0</v>
      </c>
      <c r="K10" s="19">
        <f t="shared" si="5"/>
        <v>0</v>
      </c>
      <c r="L10" s="19">
        <f t="shared" si="5"/>
        <v>0</v>
      </c>
      <c r="M10" s="19">
        <f t="shared" si="5"/>
        <v>0</v>
      </c>
      <c r="N10" s="19">
        <f t="shared" si="5"/>
        <v>0</v>
      </c>
      <c r="O10" s="19">
        <f t="shared" si="5"/>
        <v>0</v>
      </c>
      <c r="P10" s="19">
        <f t="shared" si="5"/>
        <v>0</v>
      </c>
      <c r="Q10" s="19">
        <f t="shared" si="5"/>
        <v>0</v>
      </c>
      <c r="R10" s="19">
        <f t="shared" si="5"/>
        <v>0</v>
      </c>
      <c r="S10" s="19">
        <f t="shared" si="5"/>
        <v>0</v>
      </c>
      <c r="T10" s="19">
        <f t="shared" si="5"/>
        <v>0</v>
      </c>
      <c r="U10" s="19">
        <f t="shared" si="5"/>
        <v>0</v>
      </c>
      <c r="V10" s="19">
        <f t="shared" si="5"/>
        <v>0</v>
      </c>
      <c r="W10" s="19">
        <f t="shared" si="5"/>
        <v>0</v>
      </c>
      <c r="X10" s="19">
        <f t="shared" si="5"/>
        <v>0</v>
      </c>
      <c r="Y10" s="19">
        <f t="shared" si="5"/>
        <v>0</v>
      </c>
      <c r="Z10" s="19">
        <f t="shared" si="5"/>
        <v>0</v>
      </c>
      <c r="AA10" s="19">
        <f t="shared" si="5"/>
        <v>0</v>
      </c>
      <c r="AB10" s="19">
        <f t="shared" si="5"/>
        <v>0</v>
      </c>
      <c r="AC10" s="19">
        <f t="shared" si="5"/>
        <v>0</v>
      </c>
      <c r="AD10" s="19">
        <f t="shared" si="5"/>
        <v>0</v>
      </c>
      <c r="AE10" s="19">
        <f t="shared" si="5"/>
        <v>0</v>
      </c>
      <c r="AF10" s="19">
        <f t="shared" si="5"/>
        <v>0</v>
      </c>
      <c r="AG10" s="19">
        <f t="shared" si="5"/>
        <v>0</v>
      </c>
      <c r="AH10" s="19">
        <f t="shared" si="5"/>
        <v>0</v>
      </c>
      <c r="AI10" s="19">
        <f t="shared" si="5"/>
        <v>0</v>
      </c>
      <c r="AJ10" s="19">
        <f t="shared" si="5"/>
        <v>0</v>
      </c>
      <c r="AK10" s="19">
        <f t="shared" si="5"/>
        <v>0</v>
      </c>
      <c r="AL10" s="19">
        <f t="shared" si="5"/>
        <v>0</v>
      </c>
      <c r="AM10" s="19">
        <f t="shared" si="5"/>
        <v>0</v>
      </c>
      <c r="AN10" s="19">
        <f t="shared" si="5"/>
        <v>0</v>
      </c>
      <c r="AO10" s="19">
        <f t="shared" si="5"/>
        <v>0</v>
      </c>
      <c r="AP10" s="19">
        <f t="shared" si="5"/>
        <v>0</v>
      </c>
      <c r="AQ10" s="19">
        <f t="shared" si="5"/>
        <v>0</v>
      </c>
      <c r="AR10" s="19">
        <f t="shared" si="5"/>
        <v>0</v>
      </c>
      <c r="AS10" s="19">
        <f t="shared" si="5"/>
        <v>0</v>
      </c>
      <c r="AT10" s="19">
        <f t="shared" si="5"/>
        <v>0</v>
      </c>
      <c r="AU10" s="19">
        <f t="shared" si="5"/>
        <v>0</v>
      </c>
      <c r="AV10" s="19">
        <f t="shared" si="5"/>
        <v>0</v>
      </c>
      <c r="AW10" s="19">
        <f t="shared" si="5"/>
        <v>0</v>
      </c>
      <c r="AX10" s="19">
        <f t="shared" si="5"/>
        <v>0</v>
      </c>
      <c r="AY10" s="19">
        <f t="shared" si="5"/>
        <v>0</v>
      </c>
      <c r="AZ10" s="19">
        <f t="shared" si="5"/>
        <v>0</v>
      </c>
      <c r="BA10" s="19">
        <f t="shared" si="5"/>
        <v>0</v>
      </c>
      <c r="BB10" s="19">
        <f t="shared" si="5"/>
        <v>0</v>
      </c>
      <c r="BC10" s="19">
        <f t="shared" si="5"/>
        <v>0</v>
      </c>
      <c r="BD10" s="19">
        <f t="shared" si="5"/>
        <v>0</v>
      </c>
      <c r="BE10" s="19">
        <f t="shared" si="5"/>
        <v>0</v>
      </c>
      <c r="BF10" s="19">
        <f t="shared" si="5"/>
        <v>0</v>
      </c>
      <c r="BG10" s="19">
        <f t="shared" si="5"/>
        <v>0</v>
      </c>
      <c r="BH10" s="19">
        <f t="shared" si="5"/>
        <v>0</v>
      </c>
      <c r="BI10" s="19">
        <f t="shared" si="5"/>
        <v>0</v>
      </c>
      <c r="BJ10" s="19">
        <f t="shared" si="5"/>
        <v>0</v>
      </c>
      <c r="BK10" s="19">
        <f t="shared" si="5"/>
        <v>0</v>
      </c>
      <c r="BL10" s="19">
        <f t="shared" si="5"/>
        <v>0</v>
      </c>
      <c r="BM10" s="19">
        <f t="shared" si="5"/>
        <v>0</v>
      </c>
      <c r="BN10" s="20">
        <f>+BN8/AL9</f>
        <v>0</v>
      </c>
    </row>
    <row r="11" spans="1:66" ht="15" thickBot="1" x14ac:dyDescent="0.4">
      <c r="A11" s="21" t="s">
        <v>15</v>
      </c>
      <c r="B11" s="22">
        <f>IF(B9=0,0,IF(B9="",0,IF(B7=0,0,(B8/B7)*60)))</f>
        <v>0</v>
      </c>
      <c r="C11" s="22">
        <f>IF(C9=0,0,IF(C9="",0,IF(C7=0,0,(C8/C7)*60)))</f>
        <v>0</v>
      </c>
      <c r="D11" s="22">
        <f>IF(D9=0,0,IF(D9="",0,IF(D7=0,0,(D8/D7)*60)))</f>
        <v>0</v>
      </c>
      <c r="E11" s="22">
        <f>IF(E9=0,0,IF(E9="",0,IF(E7=0,0,(E8/E7)*60)))</f>
        <v>0</v>
      </c>
      <c r="F11" s="23" t="e">
        <f>IF(F9=0,0,IF(F9="",0,(F8/F7)*60))</f>
        <v>#DIV/0!</v>
      </c>
      <c r="G11" s="22">
        <f>IF(G9=0,0,IF(G9="",0,IF(G7=0,0,(G8/G7)*60)))</f>
        <v>0</v>
      </c>
      <c r="H11" s="22">
        <f>IF(H9=0,0,IF(H9="",0,IF(H7=0,0,(H8/H7)*60)))</f>
        <v>0</v>
      </c>
      <c r="I11" s="22">
        <f>IF(I9=0,0,IF(I9="",0,IF(I7=0,0,(I8/I7)*60)))</f>
        <v>0</v>
      </c>
      <c r="J11" s="22">
        <f>IF(J9=0,0,IF(J9="",0,IF(J7=0,0,(J8/J7)*60)))</f>
        <v>0</v>
      </c>
      <c r="K11" s="23">
        <f>IF(K9=0,0,IF(K9="",0,(K8/K7)*60))</f>
        <v>0</v>
      </c>
      <c r="L11" s="22">
        <f>IF(L9=0,0,IF(L9="",0,IF(L7=0,0,(L8/L7)*60)))</f>
        <v>0</v>
      </c>
      <c r="M11" s="22">
        <f>IF(M9=0,0,IF(M9="",0,IF(M7=0,0,(M8/M7)*60)))</f>
        <v>0</v>
      </c>
      <c r="N11" s="22">
        <f>IF(N9=0,0,IF(N9="",0,IF(N7=0,0,(N8/N7)*60)))</f>
        <v>0</v>
      </c>
      <c r="O11" s="22">
        <f>IF(O9=0,0,IF(O9="",0,IF(O7=0,0,(O8/O7)*60)))</f>
        <v>0</v>
      </c>
      <c r="P11" s="22">
        <f>IF(P9=0,0,IF(P9="",0,IF(P7=0,0,(P8/P7)*60)))</f>
        <v>0</v>
      </c>
      <c r="Q11" s="23" t="e">
        <f>IF(Q9=0,0,IF(Q9="",0,(Q8/Q7)*60))</f>
        <v>#DIV/0!</v>
      </c>
      <c r="R11" s="22">
        <f>IF(R9=0,0,IF(R9="",0,IF(R7=0,0,(R8/R7)*60)))</f>
        <v>0</v>
      </c>
      <c r="S11" s="22">
        <f>IF(S9=0,0,IF(S9="",0,IF(S7=0,0,(S8/S7)*60)))</f>
        <v>0</v>
      </c>
      <c r="T11" s="22">
        <f>IF(T9=0,0,IF(T9="",0,IF(T7=0,0,(T8/T7)*60)))</f>
        <v>0</v>
      </c>
      <c r="U11" s="22">
        <f>IF(U9=0,0,IF(U9="",0,IF(U7=0,0,(U8/U7)*60)))</f>
        <v>0</v>
      </c>
      <c r="V11" s="23" t="e">
        <f>IF(V9=0,0,IF(V9="",0,(V8/V7)*60))</f>
        <v>#DIV/0!</v>
      </c>
      <c r="W11" s="22">
        <f>IF(W9=0,0,IF(W9="",0,IF(W7=0,0,(W8/W7)*60)))</f>
        <v>0</v>
      </c>
      <c r="X11" s="22">
        <f>IF(X9=0,0,IF(X9="",0,IF(X7=0,0,(X8/X7)*60)))</f>
        <v>0</v>
      </c>
      <c r="Y11" s="22">
        <f>IF(Y9=0,0,IF(Y9="",0,IF(Y7=0,0,(Y8/Y7)*60)))</f>
        <v>0</v>
      </c>
      <c r="Z11" s="22">
        <f>IF(Z9=0,0,IF(Z9="",0,IF(Z7=0,0,(Z8/Z7)*60)))</f>
        <v>0</v>
      </c>
      <c r="AA11" s="23" t="e">
        <f>IF(AA9=0,0,IF(AA9="",0,(AA8/AA7)*60))</f>
        <v>#DIV/0!</v>
      </c>
      <c r="AB11" s="22">
        <f>IF(AB9=0,0,IF(AB9="",0,IF(AB7=0,0,(AB8/AB7)*60)))</f>
        <v>0</v>
      </c>
      <c r="AC11" s="22">
        <f>IF(AC9=0,0,IF(AC9="",0,IF(AC7=0,0,(AC8/AC7)*60)))</f>
        <v>0</v>
      </c>
      <c r="AD11" s="22">
        <f>IF(AD9=0,0,IF(AD9="",0,IF(AD7=0,0,(AD8/AD7)*60)))</f>
        <v>0</v>
      </c>
      <c r="AE11" s="22">
        <f>IF(AE9=0,0,IF(AE9="",0,IF(AE7=0,0,(AE8/AE7)*60)))</f>
        <v>0</v>
      </c>
      <c r="AF11" s="22">
        <f>IF(AF9=0,0,IF(AF9="",0,IF(AF7=0,0,(AF8/AF7)*60)))</f>
        <v>0</v>
      </c>
      <c r="AG11" s="23" t="e">
        <f>IF(AG9=0,0,IF(AG9="",0,(AG8/AG7)*60))</f>
        <v>#DIV/0!</v>
      </c>
      <c r="AH11" s="22">
        <f>IF(AH9=0,0,IF(AH9="",0,IF(AH7=0,0,(AH8/AH7)*60)))</f>
        <v>0</v>
      </c>
      <c r="AI11" s="22">
        <f>IF(AI9=0,0,IF(AI9="",0,IF(AI7=0,0,(AI8/AI7)*60)))</f>
        <v>0</v>
      </c>
      <c r="AJ11" s="22">
        <f>IF(AJ9=0,0,IF(AJ9="",0,IF(AJ7=0,0,(AJ8/AJ7)*60)))</f>
        <v>0</v>
      </c>
      <c r="AK11" s="22">
        <f>IF(AK9=0,0,IF(AK9="",0,IF(AK7=0,0,(AK8/AK7)*60)))</f>
        <v>0</v>
      </c>
      <c r="AL11" s="23" t="e">
        <f>IF(AL9=0,0,IF(AL9="",0,(AL8/AL7)*60))</f>
        <v>#DIV/0!</v>
      </c>
      <c r="AM11" s="22">
        <f>IF(AM9=0,0,IF(AM9="",0,IF(AM7=0,0,(AM8/AM7)*60)))</f>
        <v>0</v>
      </c>
      <c r="AN11" s="22">
        <f>IF(AN9=0,0,IF(AN9="",0,IF(AN7=0,0,(AN8/AN7)*60)))</f>
        <v>0</v>
      </c>
      <c r="AO11" s="22">
        <f>IF(AO9=0,0,IF(AO9="",0,IF(AO7=0,0,(AO8/AO7)*60)))</f>
        <v>0</v>
      </c>
      <c r="AP11" s="22">
        <f>IF(AP9=0,0,IF(AP9="",0,IF(AP7=0,0,(AP8/AP7)*60)))</f>
        <v>0</v>
      </c>
      <c r="AQ11" s="23" t="e">
        <f>IF(AQ9=0,0,IF(AQ9="",0,(AQ8/AQ7)*60))</f>
        <v>#DIV/0!</v>
      </c>
      <c r="AR11" s="22">
        <f>IF(AR9=0,0,IF(AR9="",0,IF(AR7=0,0,(AR8/AR7)*60)))</f>
        <v>0</v>
      </c>
      <c r="AS11" s="22">
        <f>IF(AS9=0,0,IF(AS9="",0,IF(AS7=0,0,(AS8/AS7)*60)))</f>
        <v>0</v>
      </c>
      <c r="AT11" s="22">
        <f>IF(AT9=0,0,IF(AT9="",0,IF(AT7=0,0,(AT8/AT7)*60)))</f>
        <v>0</v>
      </c>
      <c r="AU11" s="22">
        <f>IF(AU9=0,0,IF(AU9="",0,IF(AU7=0,0,(AU8/AU7)*60)))</f>
        <v>0</v>
      </c>
      <c r="AV11" s="22">
        <f>IF(AV9=0,0,IF(AV9="",0,IF(AV7=0,0,(AV8/AV7)*60)))</f>
        <v>0</v>
      </c>
      <c r="AW11" s="23" t="e">
        <f>IF(AW9=0,0,IF(AW9="",0,(AW8/AW7)*60))</f>
        <v>#DIV/0!</v>
      </c>
      <c r="AX11" s="22">
        <f>IF(AX9=0,0,IF(AX9="",0,IF(AX7=0,0,(AX8/AX7)*60)))</f>
        <v>0</v>
      </c>
      <c r="AY11" s="22">
        <f>IF(AY9=0,0,IF(AY9="",0,IF(AY7=0,0,(AY8/AY7)*60)))</f>
        <v>0</v>
      </c>
      <c r="AZ11" s="22">
        <f>IF(AZ9=0,0,IF(AZ9="",0,IF(AZ7=0,0,(AZ8/AZ7)*60)))</f>
        <v>0</v>
      </c>
      <c r="BA11" s="22">
        <f>IF(BA9=0,0,IF(BA9="",0,IF(BA7=0,0,(BA8/BA7)*60)))</f>
        <v>0</v>
      </c>
      <c r="BB11" s="23" t="e">
        <f>IF(BB9=0,0,IF(BB9="",0,(BB8/BB7)*60))</f>
        <v>#DIV/0!</v>
      </c>
      <c r="BC11" s="22">
        <f>IF(BC9=0,0,IF(BC9="",0,IF(BC7=0,0,(BC8/BC7)*60)))</f>
        <v>0</v>
      </c>
      <c r="BD11" s="22">
        <f>IF(BD9=0,0,IF(BD9="",0,IF(BD7=0,0,(BD8/BD7)*60)))</f>
        <v>0</v>
      </c>
      <c r="BE11" s="22">
        <f>IF(BE9=0,0,IF(BE9="",0,IF(BE7=0,0,(BE8/BE7)*60)))</f>
        <v>0</v>
      </c>
      <c r="BF11" s="22">
        <f>IF(BF9=0,0,IF(BF9="",0,IF(BF7=0,0,(BF8/BF7)*60)))</f>
        <v>0</v>
      </c>
      <c r="BG11" s="23" t="e">
        <f>IF(BG9=0,0,IF(BG9="",0,(BG8/BG7)*60))</f>
        <v>#DIV/0!</v>
      </c>
      <c r="BH11" s="22">
        <f>IF(BH9=0,0,IF(BH9="",0,IF(BH7=0,0,(BH8/BH7)*60)))</f>
        <v>0</v>
      </c>
      <c r="BI11" s="22">
        <f>IF(BI9=0,0,IF(BI9="",0,IF(BI7=0,0,(BI8/BI7)*60)))</f>
        <v>0</v>
      </c>
      <c r="BJ11" s="22">
        <f>IF(BJ9=0,0,IF(BJ9="",0,IF(BJ7=0,0,(BJ8/BJ7)*60)))</f>
        <v>0</v>
      </c>
      <c r="BK11" s="22">
        <f>IF(BK9=0,0,IF(BK9="",0,IF(BK7=0,0,(BK8/BK7)*60)))</f>
        <v>0</v>
      </c>
      <c r="BL11" s="22">
        <f>IF(BL9=0,0,IF(BL9="",0,IF(BL7=0,0,(BL8/BL7)*60)))</f>
        <v>0</v>
      </c>
      <c r="BM11" s="16">
        <f t="shared" si="4"/>
        <v>0</v>
      </c>
      <c r="BN11" s="24">
        <f>AF9+AF17</f>
        <v>120</v>
      </c>
    </row>
    <row r="12" spans="1:66" x14ac:dyDescent="0.35">
      <c r="A12" s="25" t="s">
        <v>16</v>
      </c>
      <c r="B12" s="26"/>
      <c r="C12" s="26"/>
      <c r="D12" s="26"/>
      <c r="E12" s="26"/>
      <c r="F12" s="26">
        <f>IF(F7&lt;&gt;0,IF(F9&lt;&gt;"",(F9-F8)/F7,0),F9)</f>
        <v>462.9</v>
      </c>
      <c r="G12" s="26"/>
      <c r="H12" s="26"/>
      <c r="I12" s="26"/>
      <c r="J12" s="26"/>
      <c r="K12" s="26">
        <f t="shared" ref="K12" si="6">IF(K7&lt;&gt;0,IF(K9&lt;&gt;"",(K9-K8)/K7,0),K9)</f>
        <v>118.875</v>
      </c>
      <c r="L12" s="26"/>
      <c r="M12" s="26"/>
      <c r="N12" s="26"/>
      <c r="O12" s="26"/>
      <c r="P12" s="26"/>
      <c r="Q12" s="26">
        <f t="shared" ref="Q12" si="7">IF(Q7&lt;&gt;0,IF(Q9&lt;&gt;"",(Q9-Q8)/Q7,0),Q9)</f>
        <v>595.9</v>
      </c>
      <c r="R12" s="26"/>
      <c r="S12" s="26"/>
      <c r="T12" s="26"/>
      <c r="U12" s="26"/>
      <c r="V12" s="26">
        <f t="shared" ref="V12" si="8">IF(V7&lt;&gt;0,IF(V9&lt;&gt;"",(V9-V8)/V7,0),V9)</f>
        <v>448</v>
      </c>
      <c r="W12" s="26"/>
      <c r="X12" s="26"/>
      <c r="Y12" s="26"/>
      <c r="Z12" s="26"/>
      <c r="AA12" s="26">
        <f t="shared" ref="AA12" si="9">IF(AA7&lt;&gt;0,IF(AA9&lt;&gt;"",(AA9-AA8)/AA7,0),AA9)</f>
        <v>592</v>
      </c>
      <c r="AB12" s="26"/>
      <c r="AC12" s="26"/>
      <c r="AD12" s="26"/>
      <c r="AE12" s="26"/>
      <c r="AF12" s="26"/>
      <c r="AG12" s="26">
        <f t="shared" ref="AG12" si="10">IF(AG7&lt;&gt;0,IF(AG9&lt;&gt;"",(AG9-AG8)/AG7,0),AG9)</f>
        <v>592</v>
      </c>
      <c r="AH12" s="26"/>
      <c r="AI12" s="26"/>
      <c r="AJ12" s="26"/>
      <c r="AK12" s="26"/>
      <c r="AL12" s="26">
        <f t="shared" ref="AL12:AP12" si="11">IF(AL7&lt;&gt;0,IF(AL9&lt;&gt;"",(AL9-AL8)/AL7,0),AL9)</f>
        <v>312</v>
      </c>
      <c r="AM12" s="26">
        <f t="shared" si="11"/>
        <v>120</v>
      </c>
      <c r="AN12" s="26">
        <f t="shared" si="11"/>
        <v>112</v>
      </c>
      <c r="AO12" s="26">
        <f t="shared" si="11"/>
        <v>120</v>
      </c>
      <c r="AP12" s="26">
        <f t="shared" si="11"/>
        <v>112</v>
      </c>
      <c r="AQ12" s="26" t="e" cm="1">
        <f t="array" ref="AQ12">IF(B9Q4&lt;&gt;0,IF(AQ9&lt;&gt;"",(AQ9-AQ8)/AQ7,0),AQ9)</f>
        <v>#NAME?</v>
      </c>
      <c r="AR12" s="26">
        <f t="shared" ref="AR12:AU12" si="12">IF(AR7&lt;&gt;0,IF(AR9&lt;&gt;"",(AR9-AR8)/AR7,0),AR9)</f>
        <v>120</v>
      </c>
      <c r="AS12" s="26">
        <f t="shared" si="12"/>
        <v>120</v>
      </c>
      <c r="AT12" s="26">
        <f t="shared" si="12"/>
        <v>120</v>
      </c>
      <c r="AU12" s="26">
        <f t="shared" si="12"/>
        <v>120</v>
      </c>
      <c r="AV12" s="26">
        <f>IF(AV7&lt;&gt;0,IF(AV9&lt;&gt;"",(AV9-AV8)/AV7,0),AV9)</f>
        <v>120</v>
      </c>
      <c r="AW12" s="26">
        <f>IF(AW7&lt;&gt;0,IF(AW9&lt;&gt;"",(AW9-AW8)/AW7,0),AW9)</f>
        <v>600</v>
      </c>
      <c r="AX12" s="26">
        <f t="shared" ref="AX12:BA12" si="13">IF(AX7&lt;&gt;0,IF(AX9&lt;&gt;"",(AX9-AX8)/AX7,0),AX9)</f>
        <v>120</v>
      </c>
      <c r="AY12" s="26">
        <f t="shared" si="13"/>
        <v>120</v>
      </c>
      <c r="AZ12" s="26">
        <f t="shared" si="13"/>
        <v>120</v>
      </c>
      <c r="BA12" s="26">
        <f t="shared" si="13"/>
        <v>120</v>
      </c>
      <c r="BB12" s="26">
        <f>IF(BB7&lt;&gt;0,IF(BB9&lt;&gt;"",(BB9-BB8)/BB7,0),BB9)</f>
        <v>480</v>
      </c>
      <c r="BC12" s="26">
        <f t="shared" ref="BC12:BF12" si="14">IF(BC7&lt;&gt;0,IF(BC9&lt;&gt;"",(BC9-BC8)/BC7,0),BC9)</f>
        <v>96</v>
      </c>
      <c r="BD12" s="26">
        <f t="shared" si="14"/>
        <v>72</v>
      </c>
      <c r="BE12" s="26">
        <f t="shared" si="14"/>
        <v>120</v>
      </c>
      <c r="BF12" s="26">
        <f t="shared" si="14"/>
        <v>120</v>
      </c>
      <c r="BG12" s="26">
        <f>IF(BG7&lt;&gt;0,IF(BG9&lt;&gt;"",(BG9-BG8)/BG7,0),BG9)</f>
        <v>408</v>
      </c>
      <c r="BH12" s="26">
        <f t="shared" ref="BH12:BL12" si="15">IF(BH7&lt;&gt;0,IF(BH9&lt;&gt;"",(BH9-BH8)/BH7,0),BH9)</f>
        <v>240</v>
      </c>
      <c r="BI12" s="26">
        <f t="shared" si="15"/>
        <v>240</v>
      </c>
      <c r="BJ12" s="26">
        <f t="shared" si="15"/>
        <v>120</v>
      </c>
      <c r="BK12" s="26">
        <f t="shared" si="15"/>
        <v>120</v>
      </c>
      <c r="BL12" s="26">
        <f t="shared" si="15"/>
        <v>0</v>
      </c>
      <c r="BM12" s="16">
        <f t="shared" si="4"/>
        <v>720</v>
      </c>
      <c r="BN12" s="27"/>
    </row>
  </sheetData>
  <mergeCells count="11">
    <mergeCell ref="AM5:AP5"/>
    <mergeCell ref="AR5:AU5"/>
    <mergeCell ref="AX5:BA5"/>
    <mergeCell ref="BC5:BF5"/>
    <mergeCell ref="BH5:BK5"/>
    <mergeCell ref="C5:G5"/>
    <mergeCell ref="I5:M5"/>
    <mergeCell ref="O5:S5"/>
    <mergeCell ref="U5:Y5"/>
    <mergeCell ref="AA5:AE5"/>
    <mergeCell ref="AH5:AK5"/>
  </mergeCells>
  <phoneticPr fontId="6" type="noConversion"/>
  <conditionalFormatting sqref="AL11">
    <cfRule type="cellIs" dxfId="23" priority="23" stopIfTrue="1" operator="greaterThan">
      <formula>60</formula>
    </cfRule>
    <cfRule type="cellIs" dxfId="22" priority="24" stopIfTrue="1" operator="lessThanOrEqual">
      <formula>60</formula>
    </cfRule>
  </conditionalFormatting>
  <conditionalFormatting sqref="AA11">
    <cfRule type="cellIs" dxfId="21" priority="21" stopIfTrue="1" operator="greaterThan">
      <formula>60</formula>
    </cfRule>
    <cfRule type="cellIs" dxfId="20" priority="22" stopIfTrue="1" operator="lessThanOrEqual">
      <formula>60</formula>
    </cfRule>
  </conditionalFormatting>
  <conditionalFormatting sqref="AQ11">
    <cfRule type="cellIs" dxfId="19" priority="19" stopIfTrue="1" operator="greaterThan">
      <formula>60</formula>
    </cfRule>
    <cfRule type="cellIs" dxfId="18" priority="20" stopIfTrue="1" operator="lessThanOrEqual">
      <formula>60</formula>
    </cfRule>
  </conditionalFormatting>
  <conditionalFormatting sqref="AW11">
    <cfRule type="cellIs" dxfId="17" priority="17" stopIfTrue="1" operator="greaterThan">
      <formula>60</formula>
    </cfRule>
    <cfRule type="cellIs" dxfId="16" priority="18" stopIfTrue="1" operator="lessThanOrEqual">
      <formula>60</formula>
    </cfRule>
  </conditionalFormatting>
  <conditionalFormatting sqref="BB11">
    <cfRule type="cellIs" dxfId="15" priority="15" stopIfTrue="1" operator="greaterThan">
      <formula>60</formula>
    </cfRule>
    <cfRule type="cellIs" dxfId="14" priority="16" stopIfTrue="1" operator="lessThanOrEqual">
      <formula>60</formula>
    </cfRule>
  </conditionalFormatting>
  <conditionalFormatting sqref="BG11">
    <cfRule type="cellIs" dxfId="13" priority="13" stopIfTrue="1" operator="greaterThan">
      <formula>60</formula>
    </cfRule>
    <cfRule type="cellIs" dxfId="12" priority="14" stopIfTrue="1" operator="lessThanOrEqual">
      <formula>60</formula>
    </cfRule>
  </conditionalFormatting>
  <conditionalFormatting sqref="V11">
    <cfRule type="cellIs" dxfId="11" priority="11" stopIfTrue="1" operator="greaterThan">
      <formula>60</formula>
    </cfRule>
    <cfRule type="cellIs" dxfId="10" priority="12" stopIfTrue="1" operator="lessThanOrEqual">
      <formula>60</formula>
    </cfRule>
  </conditionalFormatting>
  <conditionalFormatting sqref="Q11">
    <cfRule type="cellIs" dxfId="9" priority="9" stopIfTrue="1" operator="greaterThan">
      <formula>60</formula>
    </cfRule>
    <cfRule type="cellIs" dxfId="8" priority="10" stopIfTrue="1" operator="lessThanOrEqual">
      <formula>60</formula>
    </cfRule>
  </conditionalFormatting>
  <conditionalFormatting sqref="K11">
    <cfRule type="cellIs" dxfId="7" priority="7" stopIfTrue="1" operator="greaterThan">
      <formula>60</formula>
    </cfRule>
    <cfRule type="cellIs" dxfId="6" priority="8" stopIfTrue="1" operator="lessThanOrEqual">
      <formula>60</formula>
    </cfRule>
  </conditionalFormatting>
  <conditionalFormatting sqref="F11">
    <cfRule type="cellIs" dxfId="5" priority="5" stopIfTrue="1" operator="greaterThan">
      <formula>60</formula>
    </cfRule>
    <cfRule type="cellIs" dxfId="4" priority="6" stopIfTrue="1" operator="lessThanOrEqual">
      <formula>60</formula>
    </cfRule>
  </conditionalFormatting>
  <conditionalFormatting sqref="B10:BM10">
    <cfRule type="cellIs" dxfId="3" priority="3" stopIfTrue="1" operator="greaterThan">
      <formula>0.026</formula>
    </cfRule>
    <cfRule type="cellIs" dxfId="2" priority="4" stopIfTrue="1" operator="lessThanOrEqual">
      <formula>0.026</formula>
    </cfRule>
  </conditionalFormatting>
  <conditionalFormatting sqref="AG11">
    <cfRule type="cellIs" dxfId="1" priority="1" stopIfTrue="1" operator="greaterThan">
      <formula>60</formula>
    </cfRule>
    <cfRule type="cellIs" dxfId="0" priority="2" stopIfTrue="1" operator="lessThanOrEqual">
      <formula>60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Beauvois, Dorian</dc:creator>
  <cp:lastModifiedBy>Beauvois, Dorian</cp:lastModifiedBy>
  <dcterms:created xsi:type="dcterms:W3CDTF">2022-05-10T08:06:45Z</dcterms:created>
  <dcterms:modified xsi:type="dcterms:W3CDTF">2022-05-10T08:09:30Z</dcterms:modified>
</cp:coreProperties>
</file>